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hidePivotFieldList="1" defaultThemeVersion="166925"/>
  <xr:revisionPtr revIDLastSave="0" documentId="8_{9FC4AE05-828B-4F47-8B8B-27A3960F0903}" xr6:coauthVersionLast="47" xr6:coauthVersionMax="47" xr10:uidLastSave="{00000000-0000-0000-0000-000000000000}"/>
  <bookViews>
    <workbookView xWindow="240" yWindow="105" windowWidth="14805" windowHeight="8010" firstSheet="3" activeTab="2" xr2:uid="{00000000-000D-0000-FFFF-FFFF00000000}"/>
  </bookViews>
  <sheets>
    <sheet name="data" sheetId="7" r:id="rId1"/>
    <sheet name="pivot tables" sheetId="8" r:id="rId2"/>
    <sheet name="dashboard" sheetId="9" r:id="rId3"/>
    <sheet name="insights and recommendations " sheetId="10" r:id="rId4"/>
  </sheets>
  <definedNames>
    <definedName name="_xlnm._FilterDatabase" localSheetId="0" hidden="1">data!$A$1:$AV$1471</definedName>
  </definedNames>
  <calcPr calcId="191028"/>
  <pivotCaches>
    <pivotCache cacheId="3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8" i="8" l="1"/>
  <c r="H105" i="8"/>
  <c r="H106" i="8"/>
  <c r="H107" i="8"/>
  <c r="I164" i="8"/>
  <c r="I165" i="8"/>
  <c r="I166" i="8"/>
  <c r="I163" i="8"/>
  <c r="H164" i="8"/>
  <c r="H165" i="8"/>
  <c r="H166" i="8"/>
  <c r="H163" i="8"/>
  <c r="I65" i="8"/>
  <c r="I66" i="8"/>
  <c r="I67" i="8"/>
  <c r="I68" i="8"/>
  <c r="I64" i="8"/>
  <c r="H65" i="8"/>
  <c r="H66" i="8"/>
  <c r="H67" i="8"/>
  <c r="H68" i="8"/>
  <c r="H64" i="8"/>
  <c r="H6" i="8"/>
  <c r="H7" i="8"/>
  <c r="H8" i="8"/>
  <c r="H5" i="8"/>
  <c r="I101" i="8"/>
  <c r="I100" i="8"/>
  <c r="M5" i="9"/>
  <c r="P5" i="9"/>
  <c r="E108" i="8"/>
  <c r="I108" i="8" s="1"/>
  <c r="E105" i="8"/>
  <c r="I105" i="8" s="1"/>
  <c r="E5" i="8"/>
  <c r="E6" i="8"/>
  <c r="E7" i="8"/>
  <c r="E4" i="8"/>
  <c r="K1472" i="7"/>
  <c r="S5" i="9"/>
  <c r="H5" i="9"/>
  <c r="U5" i="9"/>
  <c r="G15" i="7" a="1"/>
  <c r="G15" i="7"/>
  <c r="A1472" i="7"/>
  <c r="E177" i="8"/>
  <c r="E176" i="8"/>
  <c r="E175" i="8"/>
  <c r="E174" i="8"/>
  <c r="E167" i="8"/>
  <c r="E166" i="8"/>
  <c r="E165" i="8"/>
  <c r="E164" i="8"/>
  <c r="AV3" i="7" a="1"/>
  <c r="AV3" i="7"/>
  <c r="AV4" i="7" a="1"/>
  <c r="AV4" i="7"/>
  <c r="AV5" i="7" a="1"/>
  <c r="AV5" i="7"/>
  <c r="AV6" i="7" a="1"/>
  <c r="AV6" i="7"/>
  <c r="AV7" i="7" a="1"/>
  <c r="AV7" i="7"/>
  <c r="AV8" i="7" a="1"/>
  <c r="AV8" i="7"/>
  <c r="AV9" i="7" a="1"/>
  <c r="AV9" i="7"/>
  <c r="AV10" i="7" a="1"/>
  <c r="AV10" i="7"/>
  <c r="AV11" i="7" a="1"/>
  <c r="AV11" i="7"/>
  <c r="AV12" i="7" a="1"/>
  <c r="AV12" i="7"/>
  <c r="AV13" i="7" a="1"/>
  <c r="AV13" i="7"/>
  <c r="AV14" i="7" a="1"/>
  <c r="AV14" i="7"/>
  <c r="AV15" i="7" a="1"/>
  <c r="AV15" i="7"/>
  <c r="AV16" i="7" a="1"/>
  <c r="AV16" i="7"/>
  <c r="AV17" i="7" a="1"/>
  <c r="AV17" i="7"/>
  <c r="AV18" i="7" a="1"/>
  <c r="AV18" i="7"/>
  <c r="AV19" i="7" a="1"/>
  <c r="AV19" i="7"/>
  <c r="AV20" i="7" a="1"/>
  <c r="AV20" i="7"/>
  <c r="AV21" i="7" a="1"/>
  <c r="AV21" i="7"/>
  <c r="AV22" i="7" a="1"/>
  <c r="AV22" i="7"/>
  <c r="AV23" i="7" a="1"/>
  <c r="AV23" i="7"/>
  <c r="AV24" i="7" a="1"/>
  <c r="AV24" i="7"/>
  <c r="AV25" i="7" a="1"/>
  <c r="AV25" i="7"/>
  <c r="AV26" i="7" a="1"/>
  <c r="AV26" i="7"/>
  <c r="AV27" i="7" a="1"/>
  <c r="AV27" i="7"/>
  <c r="AV28" i="7" a="1"/>
  <c r="AV28" i="7"/>
  <c r="AV29" i="7" a="1"/>
  <c r="AV29" i="7"/>
  <c r="AV30" i="7" a="1"/>
  <c r="AV30" i="7"/>
  <c r="AV31" i="7" a="1"/>
  <c r="AV31" i="7"/>
  <c r="AV32" i="7" a="1"/>
  <c r="AV32" i="7"/>
  <c r="AV33" i="7" a="1"/>
  <c r="AV33" i="7"/>
  <c r="AV34" i="7" a="1"/>
  <c r="AV34" i="7"/>
  <c r="AV35" i="7" a="1"/>
  <c r="AV35" i="7"/>
  <c r="AV36" i="7" a="1"/>
  <c r="AV36" i="7"/>
  <c r="AV37" i="7" a="1"/>
  <c r="AV37" i="7"/>
  <c r="AV38" i="7" a="1"/>
  <c r="AV38" i="7"/>
  <c r="AV39" i="7" a="1"/>
  <c r="AV39" i="7"/>
  <c r="AV40" i="7" a="1"/>
  <c r="AV40" i="7"/>
  <c r="AV41" i="7" a="1"/>
  <c r="AV41" i="7"/>
  <c r="AV42" i="7" a="1"/>
  <c r="AV42" i="7"/>
  <c r="AV43" i="7" a="1"/>
  <c r="AV43" i="7"/>
  <c r="AV44" i="7" a="1"/>
  <c r="AV44" i="7"/>
  <c r="AV45" i="7" a="1"/>
  <c r="AV45" i="7"/>
  <c r="AV46" i="7" a="1"/>
  <c r="AV46" i="7"/>
  <c r="AV47" i="7" a="1"/>
  <c r="AV47" i="7"/>
  <c r="AV48" i="7" a="1"/>
  <c r="AV48" i="7"/>
  <c r="AV49" i="7" a="1"/>
  <c r="AV49" i="7"/>
  <c r="AV50" i="7" a="1"/>
  <c r="AV50" i="7"/>
  <c r="AV51" i="7" a="1"/>
  <c r="AV51" i="7"/>
  <c r="AV52" i="7" a="1"/>
  <c r="AV52" i="7"/>
  <c r="AV53" i="7" a="1"/>
  <c r="AV53" i="7"/>
  <c r="AV54" i="7" a="1"/>
  <c r="AV54" i="7"/>
  <c r="AV55" i="7" a="1"/>
  <c r="AV55" i="7"/>
  <c r="AV56" i="7" a="1"/>
  <c r="AV56" i="7"/>
  <c r="AV57" i="7" a="1"/>
  <c r="AV57" i="7"/>
  <c r="AV58" i="7" a="1"/>
  <c r="AV58" i="7"/>
  <c r="AV59" i="7" a="1"/>
  <c r="AV59" i="7"/>
  <c r="AV60" i="7" a="1"/>
  <c r="AV60" i="7"/>
  <c r="AV61" i="7" a="1"/>
  <c r="AV61" i="7"/>
  <c r="AV62" i="7" a="1"/>
  <c r="AV62" i="7"/>
  <c r="AV63" i="7" a="1"/>
  <c r="AV63" i="7"/>
  <c r="AV64" i="7" a="1"/>
  <c r="AV64" i="7"/>
  <c r="AV65" i="7" a="1"/>
  <c r="AV65" i="7"/>
  <c r="AV66" i="7" a="1"/>
  <c r="AV66" i="7"/>
  <c r="AV67" i="7" a="1"/>
  <c r="AV67" i="7"/>
  <c r="AV68" i="7" a="1"/>
  <c r="AV68" i="7"/>
  <c r="AV69" i="7" a="1"/>
  <c r="AV69" i="7"/>
  <c r="AV70" i="7" a="1"/>
  <c r="AV70" i="7"/>
  <c r="AV71" i="7" a="1"/>
  <c r="AV71" i="7"/>
  <c r="AV72" i="7" a="1"/>
  <c r="AV72" i="7"/>
  <c r="AV73" i="7" a="1"/>
  <c r="AV73" i="7"/>
  <c r="AV74" i="7" a="1"/>
  <c r="AV74" i="7"/>
  <c r="AV75" i="7" a="1"/>
  <c r="AV75" i="7"/>
  <c r="AV76" i="7" a="1"/>
  <c r="AV76" i="7"/>
  <c r="AV77" i="7" a="1"/>
  <c r="AV77" i="7"/>
  <c r="AV78" i="7" a="1"/>
  <c r="AV78" i="7"/>
  <c r="AV79" i="7" a="1"/>
  <c r="AV79" i="7"/>
  <c r="AV80" i="7" a="1"/>
  <c r="AV80" i="7"/>
  <c r="AV81" i="7" a="1"/>
  <c r="AV81" i="7"/>
  <c r="AV82" i="7" a="1"/>
  <c r="AV82" i="7"/>
  <c r="AV83" i="7" a="1"/>
  <c r="AV83" i="7"/>
  <c r="AV84" i="7" a="1"/>
  <c r="AV84" i="7"/>
  <c r="AV85" i="7" a="1"/>
  <c r="AV85" i="7"/>
  <c r="AV86" i="7" a="1"/>
  <c r="AV86" i="7"/>
  <c r="AV87" i="7" a="1"/>
  <c r="AV87" i="7"/>
  <c r="AV88" i="7" a="1"/>
  <c r="AV88" i="7"/>
  <c r="AV89" i="7" a="1"/>
  <c r="AV89" i="7"/>
  <c r="AV90" i="7" a="1"/>
  <c r="AV90" i="7"/>
  <c r="AV91" i="7" a="1"/>
  <c r="AV91" i="7"/>
  <c r="AV92" i="7" a="1"/>
  <c r="AV92" i="7"/>
  <c r="AV93" i="7" a="1"/>
  <c r="AV93" i="7"/>
  <c r="AV94" i="7" a="1"/>
  <c r="AV94" i="7"/>
  <c r="AV95" i="7" a="1"/>
  <c r="AV95" i="7"/>
  <c r="AV96" i="7" a="1"/>
  <c r="AV96" i="7"/>
  <c r="AV97" i="7" a="1"/>
  <c r="AV97" i="7"/>
  <c r="AV98" i="7" a="1"/>
  <c r="AV98" i="7"/>
  <c r="AV99" i="7" a="1"/>
  <c r="AV99" i="7"/>
  <c r="AV100" i="7" a="1"/>
  <c r="AV100" i="7"/>
  <c r="AV101" i="7" a="1"/>
  <c r="AV101" i="7"/>
  <c r="AV102" i="7" a="1"/>
  <c r="AV102" i="7"/>
  <c r="AV103" i="7" a="1"/>
  <c r="AV103" i="7"/>
  <c r="AV104" i="7" a="1"/>
  <c r="AV104" i="7"/>
  <c r="AV105" i="7" a="1"/>
  <c r="AV105" i="7"/>
  <c r="AV106" i="7" a="1"/>
  <c r="AV106" i="7"/>
  <c r="AV107" i="7" a="1"/>
  <c r="AV107" i="7"/>
  <c r="AV108" i="7" a="1"/>
  <c r="AV108" i="7"/>
  <c r="AV109" i="7" a="1"/>
  <c r="AV109" i="7"/>
  <c r="AV110" i="7" a="1"/>
  <c r="AV110" i="7"/>
  <c r="AV111" i="7" a="1"/>
  <c r="AV111" i="7"/>
  <c r="AV112" i="7" a="1"/>
  <c r="AV112" i="7"/>
  <c r="AV113" i="7" a="1"/>
  <c r="AV113" i="7"/>
  <c r="AV114" i="7" a="1"/>
  <c r="AV114" i="7"/>
  <c r="AV115" i="7" a="1"/>
  <c r="AV115" i="7"/>
  <c r="AV116" i="7" a="1"/>
  <c r="AV116" i="7"/>
  <c r="AV117" i="7" a="1"/>
  <c r="AV117" i="7"/>
  <c r="AV118" i="7" a="1"/>
  <c r="AV118" i="7"/>
  <c r="AV119" i="7" a="1"/>
  <c r="AV119" i="7"/>
  <c r="AV120" i="7" a="1"/>
  <c r="AV120" i="7"/>
  <c r="AV121" i="7" a="1"/>
  <c r="AV121" i="7"/>
  <c r="AV122" i="7" a="1"/>
  <c r="AV122" i="7"/>
  <c r="AV123" i="7" a="1"/>
  <c r="AV123" i="7"/>
  <c r="AV124" i="7" a="1"/>
  <c r="AV124" i="7"/>
  <c r="AV125" i="7" a="1"/>
  <c r="AV125" i="7"/>
  <c r="AV126" i="7" a="1"/>
  <c r="AV126" i="7"/>
  <c r="AV127" i="7" a="1"/>
  <c r="AV127" i="7"/>
  <c r="AV128" i="7" a="1"/>
  <c r="AV128" i="7"/>
  <c r="AV129" i="7" a="1"/>
  <c r="AV129" i="7"/>
  <c r="AV130" i="7" a="1"/>
  <c r="AV130" i="7"/>
  <c r="AV131" i="7" a="1"/>
  <c r="AV131" i="7"/>
  <c r="AV132" i="7" a="1"/>
  <c r="AV132" i="7"/>
  <c r="AV133" i="7" a="1"/>
  <c r="AV133" i="7"/>
  <c r="AV134" i="7" a="1"/>
  <c r="AV134" i="7"/>
  <c r="AV135" i="7" a="1"/>
  <c r="AV135" i="7"/>
  <c r="AV136" i="7" a="1"/>
  <c r="AV136" i="7"/>
  <c r="AV137" i="7" a="1"/>
  <c r="AV137" i="7"/>
  <c r="AV138" i="7" a="1"/>
  <c r="AV138" i="7"/>
  <c r="AV139" i="7" a="1"/>
  <c r="AV139" i="7"/>
  <c r="AV140" i="7" a="1"/>
  <c r="AV140" i="7"/>
  <c r="AV141" i="7" a="1"/>
  <c r="AV141" i="7"/>
  <c r="AV142" i="7" a="1"/>
  <c r="AV142" i="7"/>
  <c r="AV143" i="7" a="1"/>
  <c r="AV143" i="7"/>
  <c r="AV144" i="7" a="1"/>
  <c r="AV144" i="7"/>
  <c r="AV145" i="7" a="1"/>
  <c r="AV145" i="7"/>
  <c r="AV146" i="7" a="1"/>
  <c r="AV146" i="7"/>
  <c r="AV147" i="7" a="1"/>
  <c r="AV147" i="7"/>
  <c r="AV148" i="7" a="1"/>
  <c r="AV148" i="7"/>
  <c r="AV149" i="7" a="1"/>
  <c r="AV149" i="7"/>
  <c r="AV150" i="7" a="1"/>
  <c r="AV150" i="7"/>
  <c r="AV151" i="7" a="1"/>
  <c r="AV151" i="7"/>
  <c r="AV152" i="7" a="1"/>
  <c r="AV152" i="7"/>
  <c r="AV153" i="7" a="1"/>
  <c r="AV153" i="7"/>
  <c r="AV154" i="7" a="1"/>
  <c r="AV154" i="7"/>
  <c r="AV155" i="7" a="1"/>
  <c r="AV155" i="7"/>
  <c r="AV156" i="7" a="1"/>
  <c r="AV156" i="7"/>
  <c r="AV157" i="7" a="1"/>
  <c r="AV157" i="7"/>
  <c r="AV158" i="7" a="1"/>
  <c r="AV158" i="7"/>
  <c r="AV159" i="7" a="1"/>
  <c r="AV159" i="7"/>
  <c r="AV160" i="7" a="1"/>
  <c r="AV160" i="7"/>
  <c r="AV161" i="7" a="1"/>
  <c r="AV161" i="7"/>
  <c r="AV162" i="7" a="1"/>
  <c r="AV162" i="7"/>
  <c r="AV163" i="7" a="1"/>
  <c r="AV163" i="7"/>
  <c r="AV164" i="7" a="1"/>
  <c r="AV164" i="7"/>
  <c r="AV165" i="7" a="1"/>
  <c r="AV165" i="7"/>
  <c r="AV166" i="7" a="1"/>
  <c r="AV166" i="7"/>
  <c r="AV167" i="7" a="1"/>
  <c r="AV167" i="7"/>
  <c r="AV168" i="7" a="1"/>
  <c r="AV168" i="7"/>
  <c r="AV169" i="7" a="1"/>
  <c r="AV169" i="7"/>
  <c r="AV170" i="7" a="1"/>
  <c r="AV170" i="7"/>
  <c r="AV171" i="7" a="1"/>
  <c r="AV171" i="7"/>
  <c r="AV172" i="7" a="1"/>
  <c r="AV172" i="7"/>
  <c r="AV173" i="7" a="1"/>
  <c r="AV173" i="7"/>
  <c r="AV174" i="7" a="1"/>
  <c r="AV174" i="7"/>
  <c r="AV175" i="7" a="1"/>
  <c r="AV175" i="7"/>
  <c r="AV176" i="7" a="1"/>
  <c r="AV176" i="7"/>
  <c r="AV177" i="7" a="1"/>
  <c r="AV177" i="7"/>
  <c r="AV178" i="7" a="1"/>
  <c r="AV178" i="7"/>
  <c r="AV179" i="7" a="1"/>
  <c r="AV179" i="7"/>
  <c r="AV180" i="7" a="1"/>
  <c r="AV180" i="7"/>
  <c r="AV181" i="7" a="1"/>
  <c r="AV181" i="7"/>
  <c r="AV182" i="7" a="1"/>
  <c r="AV182" i="7"/>
  <c r="AV183" i="7" a="1"/>
  <c r="AV183" i="7"/>
  <c r="AV184" i="7" a="1"/>
  <c r="AV184" i="7"/>
  <c r="AV185" i="7" a="1"/>
  <c r="AV185" i="7"/>
  <c r="AV186" i="7" a="1"/>
  <c r="AV186" i="7"/>
  <c r="AV187" i="7" a="1"/>
  <c r="AV187" i="7"/>
  <c r="AV188" i="7" a="1"/>
  <c r="AV188" i="7"/>
  <c r="AV189" i="7" a="1"/>
  <c r="AV189" i="7"/>
  <c r="AV190" i="7" a="1"/>
  <c r="AV190" i="7"/>
  <c r="AV191" i="7" a="1"/>
  <c r="AV191" i="7"/>
  <c r="AV192" i="7" a="1"/>
  <c r="AV192" i="7"/>
  <c r="AV193" i="7" a="1"/>
  <c r="AV193" i="7"/>
  <c r="AV194" i="7" a="1"/>
  <c r="AV194" i="7"/>
  <c r="AV195" i="7" a="1"/>
  <c r="AV195" i="7"/>
  <c r="AV196" i="7" a="1"/>
  <c r="AV196" i="7"/>
  <c r="AV197" i="7" a="1"/>
  <c r="AV197" i="7"/>
  <c r="AV198" i="7" a="1"/>
  <c r="AV198" i="7"/>
  <c r="AV199" i="7" a="1"/>
  <c r="AV199" i="7"/>
  <c r="AV200" i="7" a="1"/>
  <c r="AV200" i="7"/>
  <c r="AV201" i="7" a="1"/>
  <c r="AV201" i="7"/>
  <c r="AV202" i="7" a="1"/>
  <c r="AV202" i="7"/>
  <c r="AV203" i="7" a="1"/>
  <c r="AV203" i="7"/>
  <c r="AV204" i="7" a="1"/>
  <c r="AV204" i="7"/>
  <c r="AV205" i="7" a="1"/>
  <c r="AV205" i="7"/>
  <c r="AV206" i="7" a="1"/>
  <c r="AV206" i="7"/>
  <c r="AV207" i="7" a="1"/>
  <c r="AV207" i="7"/>
  <c r="AV208" i="7" a="1"/>
  <c r="AV208" i="7"/>
  <c r="AV209" i="7" a="1"/>
  <c r="AV209" i="7"/>
  <c r="AV210" i="7" a="1"/>
  <c r="AV210" i="7"/>
  <c r="AV211" i="7" a="1"/>
  <c r="AV211" i="7"/>
  <c r="AV212" i="7" a="1"/>
  <c r="AV212" i="7"/>
  <c r="AV213" i="7" a="1"/>
  <c r="AV213" i="7"/>
  <c r="AV214" i="7" a="1"/>
  <c r="AV214" i="7"/>
  <c r="AV215" i="7" a="1"/>
  <c r="AV215" i="7"/>
  <c r="AV216" i="7" a="1"/>
  <c r="AV216" i="7"/>
  <c r="AV217" i="7" a="1"/>
  <c r="AV217" i="7"/>
  <c r="AV218" i="7" a="1"/>
  <c r="AV218" i="7"/>
  <c r="AV219" i="7" a="1"/>
  <c r="AV219" i="7"/>
  <c r="AV220" i="7" a="1"/>
  <c r="AV220" i="7"/>
  <c r="AV221" i="7" a="1"/>
  <c r="AV221" i="7"/>
  <c r="AV222" i="7" a="1"/>
  <c r="AV222" i="7"/>
  <c r="AV223" i="7" a="1"/>
  <c r="AV223" i="7"/>
  <c r="AV224" i="7" a="1"/>
  <c r="AV224" i="7"/>
  <c r="AV225" i="7" a="1"/>
  <c r="AV225" i="7"/>
  <c r="AV226" i="7" a="1"/>
  <c r="AV226" i="7"/>
  <c r="AV227" i="7" a="1"/>
  <c r="AV227" i="7"/>
  <c r="AV228" i="7" a="1"/>
  <c r="AV228" i="7"/>
  <c r="AV229" i="7" a="1"/>
  <c r="AV229" i="7"/>
  <c r="AV230" i="7" a="1"/>
  <c r="AV230" i="7"/>
  <c r="AV231" i="7" a="1"/>
  <c r="AV231" i="7"/>
  <c r="AV232" i="7" a="1"/>
  <c r="AV232" i="7"/>
  <c r="AV233" i="7" a="1"/>
  <c r="AV233" i="7"/>
  <c r="AV234" i="7" a="1"/>
  <c r="AV234" i="7"/>
  <c r="AV235" i="7" a="1"/>
  <c r="AV235" i="7"/>
  <c r="AV236" i="7" a="1"/>
  <c r="AV236" i="7"/>
  <c r="AV237" i="7" a="1"/>
  <c r="AV237" i="7"/>
  <c r="AV238" i="7" a="1"/>
  <c r="AV238" i="7"/>
  <c r="AV239" i="7" a="1"/>
  <c r="AV239" i="7"/>
  <c r="AV240" i="7" a="1"/>
  <c r="AV240" i="7"/>
  <c r="AV241" i="7" a="1"/>
  <c r="AV241" i="7"/>
  <c r="AV242" i="7" a="1"/>
  <c r="AV242" i="7"/>
  <c r="AV243" i="7" a="1"/>
  <c r="AV243" i="7"/>
  <c r="AV244" i="7" a="1"/>
  <c r="AV244" i="7"/>
  <c r="AV245" i="7" a="1"/>
  <c r="AV245" i="7"/>
  <c r="AV246" i="7" a="1"/>
  <c r="AV246" i="7"/>
  <c r="AV247" i="7" a="1"/>
  <c r="AV247" i="7"/>
  <c r="AV248" i="7" a="1"/>
  <c r="AV248" i="7"/>
  <c r="AV249" i="7" a="1"/>
  <c r="AV249" i="7"/>
  <c r="AV250" i="7" a="1"/>
  <c r="AV250" i="7"/>
  <c r="AV251" i="7" a="1"/>
  <c r="AV251" i="7"/>
  <c r="AV252" i="7" a="1"/>
  <c r="AV252" i="7"/>
  <c r="AV253" i="7" a="1"/>
  <c r="AV253" i="7"/>
  <c r="AV254" i="7" a="1"/>
  <c r="AV254" i="7"/>
  <c r="AV255" i="7" a="1"/>
  <c r="AV255" i="7"/>
  <c r="AV256" i="7" a="1"/>
  <c r="AV256" i="7"/>
  <c r="AV257" i="7" a="1"/>
  <c r="AV257" i="7"/>
  <c r="AV258" i="7" a="1"/>
  <c r="AV258" i="7"/>
  <c r="AV259" i="7" a="1"/>
  <c r="AV259" i="7"/>
  <c r="AV260" i="7" a="1"/>
  <c r="AV260" i="7"/>
  <c r="AV261" i="7" a="1"/>
  <c r="AV261" i="7"/>
  <c r="AV262" i="7" a="1"/>
  <c r="AV262" i="7"/>
  <c r="AV263" i="7" a="1"/>
  <c r="AV263" i="7"/>
  <c r="AV264" i="7" a="1"/>
  <c r="AV264" i="7"/>
  <c r="AV265" i="7" a="1"/>
  <c r="AV265" i="7"/>
  <c r="AV266" i="7" a="1"/>
  <c r="AV266" i="7"/>
  <c r="AV267" i="7" a="1"/>
  <c r="AV267" i="7"/>
  <c r="AV268" i="7" a="1"/>
  <c r="AV268" i="7"/>
  <c r="AV269" i="7" a="1"/>
  <c r="AV269" i="7"/>
  <c r="AV270" i="7" a="1"/>
  <c r="AV270" i="7"/>
  <c r="AV271" i="7" a="1"/>
  <c r="AV271" i="7"/>
  <c r="AV272" i="7" a="1"/>
  <c r="AV272" i="7"/>
  <c r="AV273" i="7" a="1"/>
  <c r="AV273" i="7"/>
  <c r="AV274" i="7" a="1"/>
  <c r="AV274" i="7"/>
  <c r="AV275" i="7" a="1"/>
  <c r="AV275" i="7"/>
  <c r="AV276" i="7" a="1"/>
  <c r="AV276" i="7"/>
  <c r="AV277" i="7" a="1"/>
  <c r="AV277" i="7"/>
  <c r="AV278" i="7" a="1"/>
  <c r="AV278" i="7"/>
  <c r="AV279" i="7" a="1"/>
  <c r="AV279" i="7"/>
  <c r="AV280" i="7" a="1"/>
  <c r="AV280" i="7"/>
  <c r="AV281" i="7" a="1"/>
  <c r="AV281" i="7"/>
  <c r="AV282" i="7" a="1"/>
  <c r="AV282" i="7"/>
  <c r="AV283" i="7" a="1"/>
  <c r="AV283" i="7"/>
  <c r="AV284" i="7" a="1"/>
  <c r="AV284" i="7"/>
  <c r="AV285" i="7" a="1"/>
  <c r="AV285" i="7"/>
  <c r="AV286" i="7" a="1"/>
  <c r="AV286" i="7"/>
  <c r="AV287" i="7" a="1"/>
  <c r="AV287" i="7"/>
  <c r="AV288" i="7" a="1"/>
  <c r="AV288" i="7"/>
  <c r="AV289" i="7" a="1"/>
  <c r="AV289" i="7"/>
  <c r="AV290" i="7" a="1"/>
  <c r="AV290" i="7"/>
  <c r="AV291" i="7" a="1"/>
  <c r="AV291" i="7"/>
  <c r="AV292" i="7" a="1"/>
  <c r="AV292" i="7"/>
  <c r="AV293" i="7" a="1"/>
  <c r="AV293" i="7"/>
  <c r="AV294" i="7" a="1"/>
  <c r="AV294" i="7"/>
  <c r="AV295" i="7" a="1"/>
  <c r="AV295" i="7"/>
  <c r="AV296" i="7" a="1"/>
  <c r="AV296" i="7"/>
  <c r="AV297" i="7" a="1"/>
  <c r="AV297" i="7"/>
  <c r="AV298" i="7" a="1"/>
  <c r="AV298" i="7"/>
  <c r="AV299" i="7" a="1"/>
  <c r="AV299" i="7"/>
  <c r="AV300" i="7" a="1"/>
  <c r="AV300" i="7"/>
  <c r="AV301" i="7" a="1"/>
  <c r="AV301" i="7"/>
  <c r="AV302" i="7" a="1"/>
  <c r="AV302" i="7"/>
  <c r="AV303" i="7" a="1"/>
  <c r="AV303" i="7"/>
  <c r="AV304" i="7" a="1"/>
  <c r="AV304" i="7"/>
  <c r="AV305" i="7" a="1"/>
  <c r="AV305" i="7"/>
  <c r="AV306" i="7" a="1"/>
  <c r="AV306" i="7"/>
  <c r="AV307" i="7" a="1"/>
  <c r="AV307" i="7"/>
  <c r="AV308" i="7" a="1"/>
  <c r="AV308" i="7"/>
  <c r="AV309" i="7" a="1"/>
  <c r="AV309" i="7"/>
  <c r="AV310" i="7" a="1"/>
  <c r="AV310" i="7"/>
  <c r="AV311" i="7" a="1"/>
  <c r="AV311" i="7"/>
  <c r="AV312" i="7" a="1"/>
  <c r="AV312" i="7"/>
  <c r="AV313" i="7" a="1"/>
  <c r="AV313" i="7"/>
  <c r="AV314" i="7" a="1"/>
  <c r="AV314" i="7"/>
  <c r="AV315" i="7" a="1"/>
  <c r="AV315" i="7"/>
  <c r="AV316" i="7" a="1"/>
  <c r="AV316" i="7"/>
  <c r="AV317" i="7" a="1"/>
  <c r="AV317" i="7"/>
  <c r="AV318" i="7" a="1"/>
  <c r="AV318" i="7"/>
  <c r="AV319" i="7" a="1"/>
  <c r="AV319" i="7"/>
  <c r="AV320" i="7" a="1"/>
  <c r="AV320" i="7"/>
  <c r="AV321" i="7" a="1"/>
  <c r="AV321" i="7"/>
  <c r="AV322" i="7" a="1"/>
  <c r="AV322" i="7"/>
  <c r="AV323" i="7" a="1"/>
  <c r="AV323" i="7"/>
  <c r="AV324" i="7" a="1"/>
  <c r="AV324" i="7"/>
  <c r="AV325" i="7" a="1"/>
  <c r="AV325" i="7"/>
  <c r="AV326" i="7" a="1"/>
  <c r="AV326" i="7"/>
  <c r="AV327" i="7" a="1"/>
  <c r="AV327" i="7"/>
  <c r="AV328" i="7" a="1"/>
  <c r="AV328" i="7"/>
  <c r="AV329" i="7" a="1"/>
  <c r="AV329" i="7"/>
  <c r="AV330" i="7" a="1"/>
  <c r="AV330" i="7"/>
  <c r="AV331" i="7" a="1"/>
  <c r="AV331" i="7"/>
  <c r="AV332" i="7" a="1"/>
  <c r="AV332" i="7"/>
  <c r="AV333" i="7" a="1"/>
  <c r="AV333" i="7"/>
  <c r="AV334" i="7" a="1"/>
  <c r="AV334" i="7"/>
  <c r="AV335" i="7" a="1"/>
  <c r="AV335" i="7"/>
  <c r="AV336" i="7" a="1"/>
  <c r="AV336" i="7"/>
  <c r="AV337" i="7" a="1"/>
  <c r="AV337" i="7"/>
  <c r="AV338" i="7" a="1"/>
  <c r="AV338" i="7"/>
  <c r="AV339" i="7" a="1"/>
  <c r="AV339" i="7"/>
  <c r="AV340" i="7" a="1"/>
  <c r="AV340" i="7"/>
  <c r="AV341" i="7" a="1"/>
  <c r="AV341" i="7"/>
  <c r="AV342" i="7" a="1"/>
  <c r="AV342" i="7"/>
  <c r="AV343" i="7" a="1"/>
  <c r="AV343" i="7"/>
  <c r="AV344" i="7" a="1"/>
  <c r="AV344" i="7"/>
  <c r="AV345" i="7" a="1"/>
  <c r="AV345" i="7"/>
  <c r="AV346" i="7" a="1"/>
  <c r="AV346" i="7"/>
  <c r="AV347" i="7" a="1"/>
  <c r="AV347" i="7"/>
  <c r="AV348" i="7" a="1"/>
  <c r="AV348" i="7"/>
  <c r="AV349" i="7" a="1"/>
  <c r="AV349" i="7"/>
  <c r="AV350" i="7" a="1"/>
  <c r="AV350" i="7"/>
  <c r="AV351" i="7" a="1"/>
  <c r="AV351" i="7"/>
  <c r="AV352" i="7" a="1"/>
  <c r="AV352" i="7"/>
  <c r="AV353" i="7" a="1"/>
  <c r="AV353" i="7"/>
  <c r="AV354" i="7" a="1"/>
  <c r="AV354" i="7"/>
  <c r="AV355" i="7" a="1"/>
  <c r="AV355" i="7"/>
  <c r="AV356" i="7" a="1"/>
  <c r="AV356" i="7"/>
  <c r="AV357" i="7" a="1"/>
  <c r="AV357" i="7"/>
  <c r="AV358" i="7" a="1"/>
  <c r="AV358" i="7"/>
  <c r="AV359" i="7" a="1"/>
  <c r="AV359" i="7"/>
  <c r="AV360" i="7" a="1"/>
  <c r="AV360" i="7"/>
  <c r="AV361" i="7" a="1"/>
  <c r="AV361" i="7"/>
  <c r="AV362" i="7" a="1"/>
  <c r="AV362" i="7"/>
  <c r="AV363" i="7" a="1"/>
  <c r="AV363" i="7"/>
  <c r="AV364" i="7" a="1"/>
  <c r="AV364" i="7"/>
  <c r="AV365" i="7" a="1"/>
  <c r="AV365" i="7"/>
  <c r="AV366" i="7" a="1"/>
  <c r="AV366" i="7"/>
  <c r="AV367" i="7" a="1"/>
  <c r="AV367" i="7"/>
  <c r="AV368" i="7" a="1"/>
  <c r="AV368" i="7"/>
  <c r="AV369" i="7" a="1"/>
  <c r="AV369" i="7"/>
  <c r="AV370" i="7" a="1"/>
  <c r="AV370" i="7"/>
  <c r="AV371" i="7" a="1"/>
  <c r="AV371" i="7"/>
  <c r="AV372" i="7" a="1"/>
  <c r="AV372" i="7"/>
  <c r="AV373" i="7" a="1"/>
  <c r="AV373" i="7"/>
  <c r="AV374" i="7" a="1"/>
  <c r="AV374" i="7"/>
  <c r="AV375" i="7" a="1"/>
  <c r="AV375" i="7"/>
  <c r="AV376" i="7" a="1"/>
  <c r="AV376" i="7"/>
  <c r="AV377" i="7" a="1"/>
  <c r="AV377" i="7"/>
  <c r="AV378" i="7" a="1"/>
  <c r="AV378" i="7"/>
  <c r="AV379" i="7" a="1"/>
  <c r="AV379" i="7"/>
  <c r="AV380" i="7" a="1"/>
  <c r="AV380" i="7"/>
  <c r="AV381" i="7" a="1"/>
  <c r="AV381" i="7"/>
  <c r="AV382" i="7" a="1"/>
  <c r="AV382" i="7"/>
  <c r="AV383" i="7" a="1"/>
  <c r="AV383" i="7"/>
  <c r="AV384" i="7" a="1"/>
  <c r="AV384" i="7"/>
  <c r="AV385" i="7" a="1"/>
  <c r="AV385" i="7"/>
  <c r="AV386" i="7" a="1"/>
  <c r="AV386" i="7"/>
  <c r="AV387" i="7" a="1"/>
  <c r="AV387" i="7"/>
  <c r="AV388" i="7" a="1"/>
  <c r="AV388" i="7"/>
  <c r="AV389" i="7" a="1"/>
  <c r="AV389" i="7"/>
  <c r="AV390" i="7" a="1"/>
  <c r="AV390" i="7"/>
  <c r="AV391" i="7" a="1"/>
  <c r="AV391" i="7"/>
  <c r="AV392" i="7" a="1"/>
  <c r="AV392" i="7"/>
  <c r="AV393" i="7" a="1"/>
  <c r="AV393" i="7"/>
  <c r="AV394" i="7" a="1"/>
  <c r="AV394" i="7"/>
  <c r="AV395" i="7" a="1"/>
  <c r="AV395" i="7"/>
  <c r="AV396" i="7" a="1"/>
  <c r="AV396" i="7"/>
  <c r="AV397" i="7" a="1"/>
  <c r="AV397" i="7"/>
  <c r="AV398" i="7" a="1"/>
  <c r="AV398" i="7"/>
  <c r="AV399" i="7" a="1"/>
  <c r="AV399" i="7"/>
  <c r="AV400" i="7" a="1"/>
  <c r="AV400" i="7"/>
  <c r="AV401" i="7" a="1"/>
  <c r="AV401" i="7"/>
  <c r="AV402" i="7" a="1"/>
  <c r="AV402" i="7"/>
  <c r="AV403" i="7" a="1"/>
  <c r="AV403" i="7"/>
  <c r="AV404" i="7" a="1"/>
  <c r="AV404" i="7"/>
  <c r="AV405" i="7" a="1"/>
  <c r="AV405" i="7"/>
  <c r="AV406" i="7" a="1"/>
  <c r="AV406" i="7"/>
  <c r="AV407" i="7" a="1"/>
  <c r="AV407" i="7"/>
  <c r="AV408" i="7" a="1"/>
  <c r="AV408" i="7"/>
  <c r="AV409" i="7" a="1"/>
  <c r="AV409" i="7"/>
  <c r="AV410" i="7" a="1"/>
  <c r="AV410" i="7"/>
  <c r="AV411" i="7" a="1"/>
  <c r="AV411" i="7"/>
  <c r="AV412" i="7" a="1"/>
  <c r="AV412" i="7"/>
  <c r="AV413" i="7" a="1"/>
  <c r="AV413" i="7"/>
  <c r="AV414" i="7" a="1"/>
  <c r="AV414" i="7"/>
  <c r="AV415" i="7" a="1"/>
  <c r="AV415" i="7"/>
  <c r="AV416" i="7" a="1"/>
  <c r="AV416" i="7"/>
  <c r="AV417" i="7" a="1"/>
  <c r="AV417" i="7"/>
  <c r="AV418" i="7" a="1"/>
  <c r="AV418" i="7"/>
  <c r="AV419" i="7" a="1"/>
  <c r="AV419" i="7"/>
  <c r="AV420" i="7" a="1"/>
  <c r="AV420" i="7"/>
  <c r="AV421" i="7" a="1"/>
  <c r="AV421" i="7"/>
  <c r="AV422" i="7" a="1"/>
  <c r="AV422" i="7"/>
  <c r="AV423" i="7" a="1"/>
  <c r="AV423" i="7"/>
  <c r="AV424" i="7" a="1"/>
  <c r="AV424" i="7"/>
  <c r="AV425" i="7" a="1"/>
  <c r="AV425" i="7"/>
  <c r="AV426" i="7" a="1"/>
  <c r="AV426" i="7"/>
  <c r="AV427" i="7" a="1"/>
  <c r="AV427" i="7"/>
  <c r="AV428" i="7" a="1"/>
  <c r="AV428" i="7"/>
  <c r="AV429" i="7" a="1"/>
  <c r="AV429" i="7"/>
  <c r="AV430" i="7" a="1"/>
  <c r="AV430" i="7"/>
  <c r="AV431" i="7" a="1"/>
  <c r="AV431" i="7"/>
  <c r="AV432" i="7" a="1"/>
  <c r="AV432" i="7"/>
  <c r="AV433" i="7" a="1"/>
  <c r="AV433" i="7"/>
  <c r="AV434" i="7" a="1"/>
  <c r="AV434" i="7"/>
  <c r="AV435" i="7" a="1"/>
  <c r="AV435" i="7"/>
  <c r="AV436" i="7" a="1"/>
  <c r="AV436" i="7"/>
  <c r="AV437" i="7" a="1"/>
  <c r="AV437" i="7"/>
  <c r="AV438" i="7" a="1"/>
  <c r="AV438" i="7"/>
  <c r="AV439" i="7" a="1"/>
  <c r="AV439" i="7"/>
  <c r="AV440" i="7" a="1"/>
  <c r="AV440" i="7"/>
  <c r="AV441" i="7" a="1"/>
  <c r="AV441" i="7"/>
  <c r="AV442" i="7" a="1"/>
  <c r="AV442" i="7"/>
  <c r="AV443" i="7" a="1"/>
  <c r="AV443" i="7"/>
  <c r="AV444" i="7" a="1"/>
  <c r="AV444" i="7"/>
  <c r="AV445" i="7" a="1"/>
  <c r="AV445" i="7"/>
  <c r="AV446" i="7" a="1"/>
  <c r="AV446" i="7"/>
  <c r="AV447" i="7" a="1"/>
  <c r="AV447" i="7"/>
  <c r="AV448" i="7" a="1"/>
  <c r="AV448" i="7"/>
  <c r="AV449" i="7" a="1"/>
  <c r="AV449" i="7"/>
  <c r="AV450" i="7" a="1"/>
  <c r="AV450" i="7"/>
  <c r="AV451" i="7" a="1"/>
  <c r="AV451" i="7"/>
  <c r="AV452" i="7" a="1"/>
  <c r="AV452" i="7"/>
  <c r="AV453" i="7" a="1"/>
  <c r="AV453" i="7"/>
  <c r="AV454" i="7" a="1"/>
  <c r="AV454" i="7"/>
  <c r="AV455" i="7" a="1"/>
  <c r="AV455" i="7"/>
  <c r="AV456" i="7" a="1"/>
  <c r="AV456" i="7"/>
  <c r="AV457" i="7" a="1"/>
  <c r="AV457" i="7"/>
  <c r="AV458" i="7" a="1"/>
  <c r="AV458" i="7"/>
  <c r="AV459" i="7" a="1"/>
  <c r="AV459" i="7"/>
  <c r="AV460" i="7" a="1"/>
  <c r="AV460" i="7"/>
  <c r="AV461" i="7" a="1"/>
  <c r="AV461" i="7"/>
  <c r="AV462" i="7" a="1"/>
  <c r="AV462" i="7"/>
  <c r="AV463" i="7" a="1"/>
  <c r="AV463" i="7"/>
  <c r="AV464" i="7" a="1"/>
  <c r="AV464" i="7"/>
  <c r="AV465" i="7" a="1"/>
  <c r="AV465" i="7"/>
  <c r="AV466" i="7" a="1"/>
  <c r="AV466" i="7"/>
  <c r="AV467" i="7" a="1"/>
  <c r="AV467" i="7"/>
  <c r="AV468" i="7" a="1"/>
  <c r="AV468" i="7"/>
  <c r="AV469" i="7" a="1"/>
  <c r="AV469" i="7"/>
  <c r="AV470" i="7" a="1"/>
  <c r="AV470" i="7"/>
  <c r="AV471" i="7" a="1"/>
  <c r="AV471" i="7"/>
  <c r="AV472" i="7" a="1"/>
  <c r="AV472" i="7"/>
  <c r="AV473" i="7" a="1"/>
  <c r="AV473" i="7"/>
  <c r="AV474" i="7" a="1"/>
  <c r="AV474" i="7"/>
  <c r="AV475" i="7" a="1"/>
  <c r="AV475" i="7"/>
  <c r="AV476" i="7" a="1"/>
  <c r="AV476" i="7"/>
  <c r="AV477" i="7" a="1"/>
  <c r="AV477" i="7"/>
  <c r="AV478" i="7" a="1"/>
  <c r="AV478" i="7"/>
  <c r="AV479" i="7" a="1"/>
  <c r="AV479" i="7"/>
  <c r="AV480" i="7" a="1"/>
  <c r="AV480" i="7"/>
  <c r="AV481" i="7" a="1"/>
  <c r="AV481" i="7"/>
  <c r="AV482" i="7" a="1"/>
  <c r="AV482" i="7"/>
  <c r="AV483" i="7" a="1"/>
  <c r="AV483" i="7"/>
  <c r="AV484" i="7" a="1"/>
  <c r="AV484" i="7"/>
  <c r="AV485" i="7" a="1"/>
  <c r="AV485" i="7"/>
  <c r="AV486" i="7" a="1"/>
  <c r="AV486" i="7"/>
  <c r="AV487" i="7" a="1"/>
  <c r="AV487" i="7"/>
  <c r="AV488" i="7" a="1"/>
  <c r="AV488" i="7"/>
  <c r="AV489" i="7" a="1"/>
  <c r="AV489" i="7"/>
  <c r="AV490" i="7" a="1"/>
  <c r="AV490" i="7"/>
  <c r="AV491" i="7" a="1"/>
  <c r="AV491" i="7"/>
  <c r="AV492" i="7" a="1"/>
  <c r="AV492" i="7"/>
  <c r="AV493" i="7" a="1"/>
  <c r="AV493" i="7"/>
  <c r="AV494" i="7" a="1"/>
  <c r="AV494" i="7"/>
  <c r="AV495" i="7" a="1"/>
  <c r="AV495" i="7"/>
  <c r="AV496" i="7" a="1"/>
  <c r="AV496" i="7"/>
  <c r="AV497" i="7" a="1"/>
  <c r="AV497" i="7"/>
  <c r="AV498" i="7" a="1"/>
  <c r="AV498" i="7"/>
  <c r="AV499" i="7" a="1"/>
  <c r="AV499" i="7"/>
  <c r="AV500" i="7" a="1"/>
  <c r="AV500" i="7"/>
  <c r="AV501" i="7" a="1"/>
  <c r="AV501" i="7"/>
  <c r="AV502" i="7" a="1"/>
  <c r="AV502" i="7"/>
  <c r="AV503" i="7" a="1"/>
  <c r="AV503" i="7"/>
  <c r="AV504" i="7" a="1"/>
  <c r="AV504" i="7"/>
  <c r="AV505" i="7" a="1"/>
  <c r="AV505" i="7"/>
  <c r="AV506" i="7" a="1"/>
  <c r="AV506" i="7"/>
  <c r="AV507" i="7" a="1"/>
  <c r="AV507" i="7"/>
  <c r="AV508" i="7" a="1"/>
  <c r="AV508" i="7"/>
  <c r="AV509" i="7" a="1"/>
  <c r="AV509" i="7"/>
  <c r="AV510" i="7" a="1"/>
  <c r="AV510" i="7"/>
  <c r="AV511" i="7" a="1"/>
  <c r="AV511" i="7"/>
  <c r="AV512" i="7" a="1"/>
  <c r="AV512" i="7"/>
  <c r="AV513" i="7" a="1"/>
  <c r="AV513" i="7"/>
  <c r="AV514" i="7" a="1"/>
  <c r="AV514" i="7"/>
  <c r="AV515" i="7" a="1"/>
  <c r="AV515" i="7"/>
  <c r="AV516" i="7" a="1"/>
  <c r="AV516" i="7"/>
  <c r="AV517" i="7" a="1"/>
  <c r="AV517" i="7"/>
  <c r="AV518" i="7" a="1"/>
  <c r="AV518" i="7"/>
  <c r="AV519" i="7" a="1"/>
  <c r="AV519" i="7"/>
  <c r="AV520" i="7" a="1"/>
  <c r="AV520" i="7"/>
  <c r="AV521" i="7" a="1"/>
  <c r="AV521" i="7"/>
  <c r="AV522" i="7" a="1"/>
  <c r="AV522" i="7"/>
  <c r="AV523" i="7" a="1"/>
  <c r="AV523" i="7"/>
  <c r="AV524" i="7" a="1"/>
  <c r="AV524" i="7"/>
  <c r="AV525" i="7" a="1"/>
  <c r="AV525" i="7"/>
  <c r="AV526" i="7" a="1"/>
  <c r="AV526" i="7"/>
  <c r="AV527" i="7" a="1"/>
  <c r="AV527" i="7"/>
  <c r="AV528" i="7" a="1"/>
  <c r="AV528" i="7"/>
  <c r="AV529" i="7" a="1"/>
  <c r="AV529" i="7"/>
  <c r="AV530" i="7" a="1"/>
  <c r="AV530" i="7"/>
  <c r="AV531" i="7" a="1"/>
  <c r="AV531" i="7"/>
  <c r="AV532" i="7" a="1"/>
  <c r="AV532" i="7"/>
  <c r="AV533" i="7" a="1"/>
  <c r="AV533" i="7"/>
  <c r="AV534" i="7" a="1"/>
  <c r="AV534" i="7"/>
  <c r="AV535" i="7" a="1"/>
  <c r="AV535" i="7"/>
  <c r="AV536" i="7" a="1"/>
  <c r="AV536" i="7"/>
  <c r="AV537" i="7" a="1"/>
  <c r="AV537" i="7"/>
  <c r="AV538" i="7" a="1"/>
  <c r="AV538" i="7"/>
  <c r="AV539" i="7" a="1"/>
  <c r="AV539" i="7"/>
  <c r="AV540" i="7" a="1"/>
  <c r="AV540" i="7"/>
  <c r="AV541" i="7" a="1"/>
  <c r="AV541" i="7"/>
  <c r="AV542" i="7" a="1"/>
  <c r="AV542" i="7"/>
  <c r="AV543" i="7" a="1"/>
  <c r="AV543" i="7"/>
  <c r="AV544" i="7" a="1"/>
  <c r="AV544" i="7"/>
  <c r="AV545" i="7" a="1"/>
  <c r="AV545" i="7"/>
  <c r="AV546" i="7" a="1"/>
  <c r="AV546" i="7"/>
  <c r="AV547" i="7" a="1"/>
  <c r="AV547" i="7"/>
  <c r="AV548" i="7" a="1"/>
  <c r="AV548" i="7"/>
  <c r="AV549" i="7" a="1"/>
  <c r="AV549" i="7"/>
  <c r="AV550" i="7" a="1"/>
  <c r="AV550" i="7"/>
  <c r="AV551" i="7" a="1"/>
  <c r="AV551" i="7"/>
  <c r="AV552" i="7" a="1"/>
  <c r="AV552" i="7"/>
  <c r="AV553" i="7" a="1"/>
  <c r="AV553" i="7"/>
  <c r="AV554" i="7" a="1"/>
  <c r="AV554" i="7"/>
  <c r="AV555" i="7" a="1"/>
  <c r="AV555" i="7"/>
  <c r="AV556" i="7" a="1"/>
  <c r="AV556" i="7"/>
  <c r="AV557" i="7" a="1"/>
  <c r="AV557" i="7"/>
  <c r="AV558" i="7" a="1"/>
  <c r="AV558" i="7"/>
  <c r="AV559" i="7" a="1"/>
  <c r="AV559" i="7"/>
  <c r="AV560" i="7" a="1"/>
  <c r="AV560" i="7"/>
  <c r="AV561" i="7" a="1"/>
  <c r="AV561" i="7"/>
  <c r="AV562" i="7" a="1"/>
  <c r="AV562" i="7"/>
  <c r="AV563" i="7" a="1"/>
  <c r="AV563" i="7"/>
  <c r="AV564" i="7" a="1"/>
  <c r="AV564" i="7"/>
  <c r="AV565" i="7" a="1"/>
  <c r="AV565" i="7"/>
  <c r="AV566" i="7" a="1"/>
  <c r="AV566" i="7"/>
  <c r="AV567" i="7" a="1"/>
  <c r="AV567" i="7"/>
  <c r="AV568" i="7" a="1"/>
  <c r="AV568" i="7"/>
  <c r="AV569" i="7" a="1"/>
  <c r="AV569" i="7"/>
  <c r="AV570" i="7" a="1"/>
  <c r="AV570" i="7"/>
  <c r="AV571" i="7" a="1"/>
  <c r="AV571" i="7"/>
  <c r="AV572" i="7" a="1"/>
  <c r="AV572" i="7"/>
  <c r="AV573" i="7" a="1"/>
  <c r="AV573" i="7"/>
  <c r="AV574" i="7" a="1"/>
  <c r="AV574" i="7"/>
  <c r="AV575" i="7" a="1"/>
  <c r="AV575" i="7"/>
  <c r="AV576" i="7" a="1"/>
  <c r="AV576" i="7"/>
  <c r="AV577" i="7" a="1"/>
  <c r="AV577" i="7"/>
  <c r="AV578" i="7" a="1"/>
  <c r="AV578" i="7"/>
  <c r="AV579" i="7" a="1"/>
  <c r="AV579" i="7"/>
  <c r="AV580" i="7" a="1"/>
  <c r="AV580" i="7"/>
  <c r="AV581" i="7" a="1"/>
  <c r="AV581" i="7"/>
  <c r="AV582" i="7" a="1"/>
  <c r="AV582" i="7"/>
  <c r="AV583" i="7" a="1"/>
  <c r="AV583" i="7"/>
  <c r="AV584" i="7" a="1"/>
  <c r="AV584" i="7"/>
  <c r="AV585" i="7" a="1"/>
  <c r="AV585" i="7"/>
  <c r="AV586" i="7" a="1"/>
  <c r="AV586" i="7"/>
  <c r="AV587" i="7" a="1"/>
  <c r="AV587" i="7"/>
  <c r="AV588" i="7" a="1"/>
  <c r="AV588" i="7"/>
  <c r="AV589" i="7" a="1"/>
  <c r="AV589" i="7"/>
  <c r="AV590" i="7" a="1"/>
  <c r="AV590" i="7"/>
  <c r="AV591" i="7" a="1"/>
  <c r="AV591" i="7"/>
  <c r="AV592" i="7" a="1"/>
  <c r="AV592" i="7"/>
  <c r="AV593" i="7" a="1"/>
  <c r="AV593" i="7"/>
  <c r="AV594" i="7" a="1"/>
  <c r="AV594" i="7"/>
  <c r="AV595" i="7" a="1"/>
  <c r="AV595" i="7"/>
  <c r="AV596" i="7" a="1"/>
  <c r="AV596" i="7"/>
  <c r="AV597" i="7" a="1"/>
  <c r="AV597" i="7"/>
  <c r="AV598" i="7" a="1"/>
  <c r="AV598" i="7"/>
  <c r="AV599" i="7" a="1"/>
  <c r="AV599" i="7"/>
  <c r="AV600" i="7" a="1"/>
  <c r="AV600" i="7"/>
  <c r="AV601" i="7" a="1"/>
  <c r="AV601" i="7"/>
  <c r="AV602" i="7" a="1"/>
  <c r="AV602" i="7"/>
  <c r="AV603" i="7" a="1"/>
  <c r="AV603" i="7"/>
  <c r="AV604" i="7" a="1"/>
  <c r="AV604" i="7"/>
  <c r="AV605" i="7" a="1"/>
  <c r="AV605" i="7"/>
  <c r="AV606" i="7" a="1"/>
  <c r="AV606" i="7"/>
  <c r="AV607" i="7" a="1"/>
  <c r="AV607" i="7"/>
  <c r="AV608" i="7" a="1"/>
  <c r="AV608" i="7"/>
  <c r="AV609" i="7" a="1"/>
  <c r="AV609" i="7"/>
  <c r="AV610" i="7" a="1"/>
  <c r="AV610" i="7"/>
  <c r="AV611" i="7" a="1"/>
  <c r="AV611" i="7"/>
  <c r="AV612" i="7" a="1"/>
  <c r="AV612" i="7"/>
  <c r="AV613" i="7" a="1"/>
  <c r="AV613" i="7"/>
  <c r="AV614" i="7" a="1"/>
  <c r="AV614" i="7"/>
  <c r="AV615" i="7" a="1"/>
  <c r="AV615" i="7"/>
  <c r="AV616" i="7" a="1"/>
  <c r="AV616" i="7"/>
  <c r="AV617" i="7" a="1"/>
  <c r="AV617" i="7"/>
  <c r="AV618" i="7" a="1"/>
  <c r="AV618" i="7"/>
  <c r="AV619" i="7" a="1"/>
  <c r="AV619" i="7"/>
  <c r="AV620" i="7" a="1"/>
  <c r="AV620" i="7"/>
  <c r="AV621" i="7" a="1"/>
  <c r="AV621" i="7"/>
  <c r="AV622" i="7" a="1"/>
  <c r="AV622" i="7"/>
  <c r="AV623" i="7" a="1"/>
  <c r="AV623" i="7"/>
  <c r="AV624" i="7" a="1"/>
  <c r="AV624" i="7"/>
  <c r="AV625" i="7" a="1"/>
  <c r="AV625" i="7"/>
  <c r="AV626" i="7" a="1"/>
  <c r="AV626" i="7"/>
  <c r="AV627" i="7" a="1"/>
  <c r="AV627" i="7"/>
  <c r="AV628" i="7" a="1"/>
  <c r="AV628" i="7"/>
  <c r="AV629" i="7" a="1"/>
  <c r="AV629" i="7"/>
  <c r="AV630" i="7" a="1"/>
  <c r="AV630" i="7"/>
  <c r="AV631" i="7" a="1"/>
  <c r="AV631" i="7"/>
  <c r="AV632" i="7" a="1"/>
  <c r="AV632" i="7"/>
  <c r="AV633" i="7" a="1"/>
  <c r="AV633" i="7"/>
  <c r="AV634" i="7" a="1"/>
  <c r="AV634" i="7"/>
  <c r="AV635" i="7" a="1"/>
  <c r="AV635" i="7"/>
  <c r="AV636" i="7" a="1"/>
  <c r="AV636" i="7"/>
  <c r="AV637" i="7" a="1"/>
  <c r="AV637" i="7"/>
  <c r="AV638" i="7" a="1"/>
  <c r="AV638" i="7"/>
  <c r="AV639" i="7" a="1"/>
  <c r="AV639" i="7"/>
  <c r="AV640" i="7" a="1"/>
  <c r="AV640" i="7"/>
  <c r="AV641" i="7" a="1"/>
  <c r="AV641" i="7"/>
  <c r="AV642" i="7" a="1"/>
  <c r="AV642" i="7"/>
  <c r="AV643" i="7" a="1"/>
  <c r="AV643" i="7"/>
  <c r="AV644" i="7" a="1"/>
  <c r="AV644" i="7"/>
  <c r="AV645" i="7" a="1"/>
  <c r="AV645" i="7"/>
  <c r="AV646" i="7" a="1"/>
  <c r="AV646" i="7"/>
  <c r="AV647" i="7" a="1"/>
  <c r="AV647" i="7"/>
  <c r="AV648" i="7" a="1"/>
  <c r="AV648" i="7"/>
  <c r="AV649" i="7" a="1"/>
  <c r="AV649" i="7"/>
  <c r="AV650" i="7" a="1"/>
  <c r="AV650" i="7"/>
  <c r="AV651" i="7" a="1"/>
  <c r="AV651" i="7"/>
  <c r="AV652" i="7" a="1"/>
  <c r="AV652" i="7"/>
  <c r="AV653" i="7" a="1"/>
  <c r="AV653" i="7"/>
  <c r="AV654" i="7" a="1"/>
  <c r="AV654" i="7"/>
  <c r="AV655" i="7" a="1"/>
  <c r="AV655" i="7"/>
  <c r="AV656" i="7" a="1"/>
  <c r="AV656" i="7"/>
  <c r="AV657" i="7" a="1"/>
  <c r="AV657" i="7"/>
  <c r="AV658" i="7" a="1"/>
  <c r="AV658" i="7"/>
  <c r="AV659" i="7" a="1"/>
  <c r="AV659" i="7"/>
  <c r="AV660" i="7" a="1"/>
  <c r="AV660" i="7"/>
  <c r="AV661" i="7" a="1"/>
  <c r="AV661" i="7"/>
  <c r="AV662" i="7" a="1"/>
  <c r="AV662" i="7"/>
  <c r="AV663" i="7" a="1"/>
  <c r="AV663" i="7"/>
  <c r="AV664" i="7" a="1"/>
  <c r="AV664" i="7"/>
  <c r="AV665" i="7" a="1"/>
  <c r="AV665" i="7"/>
  <c r="AV666" i="7" a="1"/>
  <c r="AV666" i="7"/>
  <c r="AV667" i="7" a="1"/>
  <c r="AV667" i="7"/>
  <c r="AV668" i="7" a="1"/>
  <c r="AV668" i="7"/>
  <c r="AV669" i="7" a="1"/>
  <c r="AV669" i="7"/>
  <c r="AV670" i="7" a="1"/>
  <c r="AV670" i="7"/>
  <c r="AV671" i="7" a="1"/>
  <c r="AV671" i="7"/>
  <c r="AV672" i="7" a="1"/>
  <c r="AV672" i="7"/>
  <c r="AV673" i="7" a="1"/>
  <c r="AV673" i="7"/>
  <c r="AV674" i="7" a="1"/>
  <c r="AV674" i="7"/>
  <c r="AV675" i="7" a="1"/>
  <c r="AV675" i="7"/>
  <c r="AV676" i="7" a="1"/>
  <c r="AV676" i="7"/>
  <c r="AV677" i="7" a="1"/>
  <c r="AV677" i="7"/>
  <c r="AV678" i="7" a="1"/>
  <c r="AV678" i="7"/>
  <c r="AV679" i="7" a="1"/>
  <c r="AV679" i="7"/>
  <c r="AV680" i="7" a="1"/>
  <c r="AV680" i="7"/>
  <c r="AV681" i="7" a="1"/>
  <c r="AV681" i="7"/>
  <c r="AV682" i="7" a="1"/>
  <c r="AV682" i="7"/>
  <c r="AV683" i="7" a="1"/>
  <c r="AV683" i="7"/>
  <c r="AV684" i="7" a="1"/>
  <c r="AV684" i="7"/>
  <c r="AV685" i="7" a="1"/>
  <c r="AV685" i="7"/>
  <c r="AV686" i="7" a="1"/>
  <c r="AV686" i="7"/>
  <c r="AV687" i="7" a="1"/>
  <c r="AV687" i="7"/>
  <c r="AV688" i="7" a="1"/>
  <c r="AV688" i="7"/>
  <c r="AV689" i="7" a="1"/>
  <c r="AV689" i="7"/>
  <c r="AV690" i="7" a="1"/>
  <c r="AV690" i="7"/>
  <c r="AV691" i="7" a="1"/>
  <c r="AV691" i="7"/>
  <c r="AV692" i="7" a="1"/>
  <c r="AV692" i="7"/>
  <c r="AV693" i="7" a="1"/>
  <c r="AV693" i="7"/>
  <c r="AV694" i="7" a="1"/>
  <c r="AV694" i="7"/>
  <c r="AV695" i="7" a="1"/>
  <c r="AV695" i="7"/>
  <c r="AV696" i="7" a="1"/>
  <c r="AV696" i="7"/>
  <c r="AV697" i="7" a="1"/>
  <c r="AV697" i="7"/>
  <c r="AV698" i="7" a="1"/>
  <c r="AV698" i="7"/>
  <c r="AV699" i="7" a="1"/>
  <c r="AV699" i="7"/>
  <c r="AV700" i="7" a="1"/>
  <c r="AV700" i="7"/>
  <c r="AV701" i="7" a="1"/>
  <c r="AV701" i="7"/>
  <c r="AV702" i="7" a="1"/>
  <c r="AV702" i="7"/>
  <c r="AV703" i="7" a="1"/>
  <c r="AV703" i="7"/>
  <c r="AV704" i="7" a="1"/>
  <c r="AV704" i="7"/>
  <c r="AV705" i="7" a="1"/>
  <c r="AV705" i="7"/>
  <c r="AV706" i="7" a="1"/>
  <c r="AV706" i="7"/>
  <c r="AV707" i="7" a="1"/>
  <c r="AV707" i="7"/>
  <c r="AV708" i="7" a="1"/>
  <c r="AV708" i="7"/>
  <c r="AV709" i="7" a="1"/>
  <c r="AV709" i="7"/>
  <c r="AV710" i="7" a="1"/>
  <c r="AV710" i="7"/>
  <c r="AV711" i="7" a="1"/>
  <c r="AV711" i="7"/>
  <c r="AV712" i="7" a="1"/>
  <c r="AV712" i="7"/>
  <c r="AV713" i="7" a="1"/>
  <c r="AV713" i="7"/>
  <c r="AV714" i="7" a="1"/>
  <c r="AV714" i="7"/>
  <c r="AV715" i="7" a="1"/>
  <c r="AV715" i="7"/>
  <c r="AV716" i="7" a="1"/>
  <c r="AV716" i="7"/>
  <c r="AV717" i="7" a="1"/>
  <c r="AV717" i="7"/>
  <c r="AV718" i="7" a="1"/>
  <c r="AV718" i="7"/>
  <c r="AV719" i="7" a="1"/>
  <c r="AV719" i="7"/>
  <c r="AV720" i="7" a="1"/>
  <c r="AV720" i="7"/>
  <c r="AV721" i="7" a="1"/>
  <c r="AV721" i="7"/>
  <c r="AV722" i="7" a="1"/>
  <c r="AV722" i="7"/>
  <c r="AV723" i="7" a="1"/>
  <c r="AV723" i="7"/>
  <c r="AV724" i="7" a="1"/>
  <c r="AV724" i="7"/>
  <c r="AV725" i="7" a="1"/>
  <c r="AV725" i="7"/>
  <c r="AV726" i="7" a="1"/>
  <c r="AV726" i="7"/>
  <c r="AV727" i="7" a="1"/>
  <c r="AV727" i="7"/>
  <c r="AV728" i="7" a="1"/>
  <c r="AV728" i="7"/>
  <c r="AV729" i="7" a="1"/>
  <c r="AV729" i="7"/>
  <c r="AV730" i="7" a="1"/>
  <c r="AV730" i="7"/>
  <c r="AV731" i="7" a="1"/>
  <c r="AV731" i="7"/>
  <c r="AV732" i="7" a="1"/>
  <c r="AV732" i="7"/>
  <c r="AV733" i="7" a="1"/>
  <c r="AV733" i="7"/>
  <c r="AV734" i="7" a="1"/>
  <c r="AV734" i="7"/>
  <c r="AV735" i="7" a="1"/>
  <c r="AV735" i="7"/>
  <c r="AV736" i="7" a="1"/>
  <c r="AV736" i="7"/>
  <c r="AV737" i="7" a="1"/>
  <c r="AV737" i="7"/>
  <c r="AV738" i="7" a="1"/>
  <c r="AV738" i="7"/>
  <c r="AV739" i="7" a="1"/>
  <c r="AV739" i="7"/>
  <c r="AV740" i="7" a="1"/>
  <c r="AV740" i="7"/>
  <c r="AV741" i="7" a="1"/>
  <c r="AV741" i="7"/>
  <c r="AV742" i="7" a="1"/>
  <c r="AV742" i="7"/>
  <c r="AV743" i="7" a="1"/>
  <c r="AV743" i="7"/>
  <c r="AV744" i="7" a="1"/>
  <c r="AV744" i="7"/>
  <c r="AV745" i="7" a="1"/>
  <c r="AV745" i="7"/>
  <c r="AV746" i="7" a="1"/>
  <c r="AV746" i="7"/>
  <c r="AV747" i="7" a="1"/>
  <c r="AV747" i="7"/>
  <c r="AV748" i="7" a="1"/>
  <c r="AV748" i="7"/>
  <c r="AV749" i="7" a="1"/>
  <c r="AV749" i="7"/>
  <c r="AV750" i="7" a="1"/>
  <c r="AV750" i="7"/>
  <c r="AV751" i="7" a="1"/>
  <c r="AV751" i="7"/>
  <c r="AV752" i="7" a="1"/>
  <c r="AV752" i="7"/>
  <c r="AV753" i="7" a="1"/>
  <c r="AV753" i="7"/>
  <c r="AV754" i="7" a="1"/>
  <c r="AV754" i="7"/>
  <c r="AV755" i="7" a="1"/>
  <c r="AV755" i="7"/>
  <c r="AV756" i="7" a="1"/>
  <c r="AV756" i="7"/>
  <c r="AV757" i="7" a="1"/>
  <c r="AV757" i="7"/>
  <c r="AV758" i="7" a="1"/>
  <c r="AV758" i="7"/>
  <c r="AV759" i="7" a="1"/>
  <c r="AV759" i="7"/>
  <c r="AV760" i="7" a="1"/>
  <c r="AV760" i="7"/>
  <c r="AV761" i="7" a="1"/>
  <c r="AV761" i="7"/>
  <c r="AV762" i="7" a="1"/>
  <c r="AV762" i="7"/>
  <c r="AV763" i="7" a="1"/>
  <c r="AV763" i="7"/>
  <c r="AV764" i="7" a="1"/>
  <c r="AV764" i="7"/>
  <c r="AV765" i="7" a="1"/>
  <c r="AV765" i="7"/>
  <c r="AV766" i="7" a="1"/>
  <c r="AV766" i="7"/>
  <c r="AV767" i="7" a="1"/>
  <c r="AV767" i="7"/>
  <c r="AV768" i="7" a="1"/>
  <c r="AV768" i="7"/>
  <c r="AV769" i="7" a="1"/>
  <c r="AV769" i="7"/>
  <c r="AV770" i="7" a="1"/>
  <c r="AV770" i="7"/>
  <c r="AV771" i="7" a="1"/>
  <c r="AV771" i="7"/>
  <c r="AV772" i="7" a="1"/>
  <c r="AV772" i="7"/>
  <c r="AV773" i="7" a="1"/>
  <c r="AV773" i="7"/>
  <c r="AV774" i="7" a="1"/>
  <c r="AV774" i="7"/>
  <c r="AV775" i="7" a="1"/>
  <c r="AV775" i="7"/>
  <c r="AV776" i="7" a="1"/>
  <c r="AV776" i="7"/>
  <c r="AV777" i="7" a="1"/>
  <c r="AV777" i="7"/>
  <c r="AV778" i="7" a="1"/>
  <c r="AV778" i="7"/>
  <c r="AV779" i="7" a="1"/>
  <c r="AV779" i="7"/>
  <c r="AV780" i="7" a="1"/>
  <c r="AV780" i="7"/>
  <c r="AV781" i="7" a="1"/>
  <c r="AV781" i="7"/>
  <c r="AV782" i="7" a="1"/>
  <c r="AV782" i="7"/>
  <c r="AV783" i="7" a="1"/>
  <c r="AV783" i="7"/>
  <c r="AV784" i="7" a="1"/>
  <c r="AV784" i="7"/>
  <c r="AV785" i="7" a="1"/>
  <c r="AV785" i="7"/>
  <c r="AV786" i="7" a="1"/>
  <c r="AV786" i="7"/>
  <c r="AV787" i="7" a="1"/>
  <c r="AV787" i="7"/>
  <c r="AV788" i="7" a="1"/>
  <c r="AV788" i="7"/>
  <c r="AV789" i="7" a="1"/>
  <c r="AV789" i="7"/>
  <c r="AV790" i="7" a="1"/>
  <c r="AV790" i="7"/>
  <c r="AV791" i="7" a="1"/>
  <c r="AV791" i="7"/>
  <c r="AV792" i="7" a="1"/>
  <c r="AV792" i="7"/>
  <c r="AV793" i="7" a="1"/>
  <c r="AV793" i="7"/>
  <c r="AV794" i="7" a="1"/>
  <c r="AV794" i="7"/>
  <c r="AV795" i="7" a="1"/>
  <c r="AV795" i="7"/>
  <c r="AV796" i="7" a="1"/>
  <c r="AV796" i="7"/>
  <c r="AV797" i="7" a="1"/>
  <c r="AV797" i="7"/>
  <c r="AV798" i="7" a="1"/>
  <c r="AV798" i="7"/>
  <c r="AV799" i="7" a="1"/>
  <c r="AV799" i="7"/>
  <c r="AV800" i="7" a="1"/>
  <c r="AV800" i="7"/>
  <c r="AV801" i="7" a="1"/>
  <c r="AV801" i="7"/>
  <c r="AV802" i="7" a="1"/>
  <c r="AV802" i="7"/>
  <c r="AV803" i="7" a="1"/>
  <c r="AV803" i="7"/>
  <c r="AV804" i="7" a="1"/>
  <c r="AV804" i="7"/>
  <c r="AV805" i="7" a="1"/>
  <c r="AV805" i="7"/>
  <c r="AV806" i="7" a="1"/>
  <c r="AV806" i="7"/>
  <c r="AV807" i="7" a="1"/>
  <c r="AV807" i="7"/>
  <c r="AV808" i="7" a="1"/>
  <c r="AV808" i="7"/>
  <c r="AV809" i="7" a="1"/>
  <c r="AV809" i="7"/>
  <c r="AV810" i="7" a="1"/>
  <c r="AV810" i="7"/>
  <c r="AV811" i="7" a="1"/>
  <c r="AV811" i="7"/>
  <c r="AV812" i="7" a="1"/>
  <c r="AV812" i="7"/>
  <c r="AV813" i="7" a="1"/>
  <c r="AV813" i="7"/>
  <c r="AV814" i="7" a="1"/>
  <c r="AV814" i="7"/>
  <c r="AV815" i="7" a="1"/>
  <c r="AV815" i="7"/>
  <c r="AV816" i="7" a="1"/>
  <c r="AV816" i="7"/>
  <c r="AV817" i="7" a="1"/>
  <c r="AV817" i="7"/>
  <c r="AV818" i="7" a="1"/>
  <c r="AV818" i="7"/>
  <c r="AV819" i="7" a="1"/>
  <c r="AV819" i="7"/>
  <c r="AV820" i="7" a="1"/>
  <c r="AV820" i="7"/>
  <c r="AV821" i="7" a="1"/>
  <c r="AV821" i="7"/>
  <c r="AV822" i="7" a="1"/>
  <c r="AV822" i="7"/>
  <c r="AV823" i="7" a="1"/>
  <c r="AV823" i="7"/>
  <c r="AV824" i="7" a="1"/>
  <c r="AV824" i="7"/>
  <c r="AV825" i="7" a="1"/>
  <c r="AV825" i="7"/>
  <c r="AV826" i="7" a="1"/>
  <c r="AV826" i="7"/>
  <c r="AV827" i="7" a="1"/>
  <c r="AV827" i="7"/>
  <c r="AV828" i="7" a="1"/>
  <c r="AV828" i="7"/>
  <c r="AV829" i="7" a="1"/>
  <c r="AV829" i="7"/>
  <c r="AV830" i="7" a="1"/>
  <c r="AV830" i="7"/>
  <c r="AV831" i="7" a="1"/>
  <c r="AV831" i="7"/>
  <c r="AV832" i="7" a="1"/>
  <c r="AV832" i="7"/>
  <c r="AV833" i="7" a="1"/>
  <c r="AV833" i="7"/>
  <c r="AV834" i="7" a="1"/>
  <c r="AV834" i="7"/>
  <c r="AV835" i="7" a="1"/>
  <c r="AV835" i="7"/>
  <c r="AV836" i="7" a="1"/>
  <c r="AV836" i="7"/>
  <c r="AV837" i="7" a="1"/>
  <c r="AV837" i="7"/>
  <c r="AV838" i="7" a="1"/>
  <c r="AV838" i="7"/>
  <c r="AV839" i="7" a="1"/>
  <c r="AV839" i="7"/>
  <c r="AV840" i="7" a="1"/>
  <c r="AV840" i="7"/>
  <c r="AV841" i="7" a="1"/>
  <c r="AV841" i="7"/>
  <c r="AV842" i="7" a="1"/>
  <c r="AV842" i="7"/>
  <c r="AV843" i="7" a="1"/>
  <c r="AV843" i="7"/>
  <c r="AV844" i="7" a="1"/>
  <c r="AV844" i="7"/>
  <c r="AV845" i="7" a="1"/>
  <c r="AV845" i="7"/>
  <c r="AV846" i="7" a="1"/>
  <c r="AV846" i="7"/>
  <c r="AV847" i="7" a="1"/>
  <c r="AV847" i="7"/>
  <c r="AV848" i="7" a="1"/>
  <c r="AV848" i="7"/>
  <c r="AV849" i="7" a="1"/>
  <c r="AV849" i="7"/>
  <c r="AV850" i="7" a="1"/>
  <c r="AV850" i="7"/>
  <c r="AV851" i="7" a="1"/>
  <c r="AV851" i="7"/>
  <c r="AV852" i="7" a="1"/>
  <c r="AV852" i="7"/>
  <c r="AV853" i="7" a="1"/>
  <c r="AV853" i="7"/>
  <c r="AV854" i="7" a="1"/>
  <c r="AV854" i="7"/>
  <c r="AV855" i="7" a="1"/>
  <c r="AV855" i="7"/>
  <c r="AV856" i="7" a="1"/>
  <c r="AV856" i="7"/>
  <c r="AV857" i="7" a="1"/>
  <c r="AV857" i="7"/>
  <c r="AV858" i="7" a="1"/>
  <c r="AV858" i="7"/>
  <c r="AV859" i="7" a="1"/>
  <c r="AV859" i="7"/>
  <c r="AV860" i="7" a="1"/>
  <c r="AV860" i="7"/>
  <c r="AV861" i="7" a="1"/>
  <c r="AV861" i="7"/>
  <c r="AV862" i="7" a="1"/>
  <c r="AV862" i="7"/>
  <c r="AV863" i="7" a="1"/>
  <c r="AV863" i="7"/>
  <c r="AV864" i="7" a="1"/>
  <c r="AV864" i="7"/>
  <c r="AV865" i="7" a="1"/>
  <c r="AV865" i="7"/>
  <c r="AV866" i="7" a="1"/>
  <c r="AV866" i="7"/>
  <c r="AV867" i="7" a="1"/>
  <c r="AV867" i="7"/>
  <c r="AV868" i="7" a="1"/>
  <c r="AV868" i="7"/>
  <c r="AV869" i="7" a="1"/>
  <c r="AV869" i="7"/>
  <c r="AV870" i="7" a="1"/>
  <c r="AV870" i="7"/>
  <c r="AV871" i="7" a="1"/>
  <c r="AV871" i="7"/>
  <c r="AV872" i="7" a="1"/>
  <c r="AV872" i="7"/>
  <c r="AV873" i="7" a="1"/>
  <c r="AV873" i="7"/>
  <c r="AV874" i="7" a="1"/>
  <c r="AV874" i="7"/>
  <c r="AV875" i="7" a="1"/>
  <c r="AV875" i="7"/>
  <c r="AV876" i="7" a="1"/>
  <c r="AV876" i="7"/>
  <c r="AV877" i="7" a="1"/>
  <c r="AV877" i="7"/>
  <c r="AV878" i="7" a="1"/>
  <c r="AV878" i="7"/>
  <c r="AV879" i="7" a="1"/>
  <c r="AV879" i="7"/>
  <c r="AV880" i="7" a="1"/>
  <c r="AV880" i="7"/>
  <c r="AV881" i="7" a="1"/>
  <c r="AV881" i="7"/>
  <c r="AV882" i="7" a="1"/>
  <c r="AV882" i="7"/>
  <c r="AV883" i="7" a="1"/>
  <c r="AV883" i="7"/>
  <c r="AV884" i="7" a="1"/>
  <c r="AV884" i="7"/>
  <c r="AV885" i="7" a="1"/>
  <c r="AV885" i="7"/>
  <c r="AV886" i="7" a="1"/>
  <c r="AV886" i="7"/>
  <c r="AV887" i="7" a="1"/>
  <c r="AV887" i="7"/>
  <c r="AV888" i="7" a="1"/>
  <c r="AV888" i="7"/>
  <c r="AV889" i="7" a="1"/>
  <c r="AV889" i="7"/>
  <c r="AV890" i="7" a="1"/>
  <c r="AV890" i="7"/>
  <c r="AV891" i="7" a="1"/>
  <c r="AV891" i="7"/>
  <c r="AV892" i="7" a="1"/>
  <c r="AV892" i="7"/>
  <c r="AV893" i="7" a="1"/>
  <c r="AV893" i="7"/>
  <c r="AV894" i="7" a="1"/>
  <c r="AV894" i="7"/>
  <c r="AV895" i="7" a="1"/>
  <c r="AV895" i="7"/>
  <c r="AV896" i="7" a="1"/>
  <c r="AV896" i="7"/>
  <c r="AV897" i="7" a="1"/>
  <c r="AV897" i="7"/>
  <c r="AV898" i="7" a="1"/>
  <c r="AV898" i="7"/>
  <c r="AV899" i="7" a="1"/>
  <c r="AV899" i="7"/>
  <c r="AV900" i="7" a="1"/>
  <c r="AV900" i="7"/>
  <c r="AV901" i="7" a="1"/>
  <c r="AV901" i="7"/>
  <c r="AV902" i="7" a="1"/>
  <c r="AV902" i="7"/>
  <c r="AV903" i="7" a="1"/>
  <c r="AV903" i="7"/>
  <c r="AV904" i="7" a="1"/>
  <c r="AV904" i="7"/>
  <c r="AV905" i="7" a="1"/>
  <c r="AV905" i="7"/>
  <c r="AV906" i="7" a="1"/>
  <c r="AV906" i="7"/>
  <c r="AV907" i="7" a="1"/>
  <c r="AV907" i="7"/>
  <c r="AV908" i="7" a="1"/>
  <c r="AV908" i="7"/>
  <c r="AV909" i="7" a="1"/>
  <c r="AV909" i="7"/>
  <c r="AV910" i="7" a="1"/>
  <c r="AV910" i="7"/>
  <c r="AV911" i="7" a="1"/>
  <c r="AV911" i="7"/>
  <c r="AV912" i="7" a="1"/>
  <c r="AV912" i="7"/>
  <c r="AV913" i="7" a="1"/>
  <c r="AV913" i="7"/>
  <c r="AV914" i="7" a="1"/>
  <c r="AV914" i="7"/>
  <c r="AV915" i="7" a="1"/>
  <c r="AV915" i="7"/>
  <c r="AV916" i="7" a="1"/>
  <c r="AV916" i="7"/>
  <c r="AV917" i="7" a="1"/>
  <c r="AV917" i="7"/>
  <c r="AV918" i="7" a="1"/>
  <c r="AV918" i="7"/>
  <c r="AV919" i="7" a="1"/>
  <c r="AV919" i="7"/>
  <c r="AV920" i="7" a="1"/>
  <c r="AV920" i="7"/>
  <c r="AV921" i="7" a="1"/>
  <c r="AV921" i="7"/>
  <c r="AV922" i="7" a="1"/>
  <c r="AV922" i="7"/>
  <c r="AV923" i="7" a="1"/>
  <c r="AV923" i="7"/>
  <c r="AV924" i="7" a="1"/>
  <c r="AV924" i="7"/>
  <c r="AV925" i="7" a="1"/>
  <c r="AV925" i="7"/>
  <c r="AV926" i="7" a="1"/>
  <c r="AV926" i="7"/>
  <c r="AV927" i="7" a="1"/>
  <c r="AV927" i="7"/>
  <c r="AV928" i="7" a="1"/>
  <c r="AV928" i="7"/>
  <c r="AV929" i="7" a="1"/>
  <c r="AV929" i="7"/>
  <c r="AV930" i="7" a="1"/>
  <c r="AV930" i="7"/>
  <c r="AV931" i="7" a="1"/>
  <c r="AV931" i="7"/>
  <c r="AV932" i="7" a="1"/>
  <c r="AV932" i="7"/>
  <c r="AV933" i="7" a="1"/>
  <c r="AV933" i="7"/>
  <c r="AV934" i="7" a="1"/>
  <c r="AV934" i="7"/>
  <c r="AV935" i="7" a="1"/>
  <c r="AV935" i="7"/>
  <c r="AV936" i="7" a="1"/>
  <c r="AV936" i="7"/>
  <c r="AV937" i="7" a="1"/>
  <c r="AV937" i="7"/>
  <c r="AV938" i="7" a="1"/>
  <c r="AV938" i="7"/>
  <c r="AV939" i="7" a="1"/>
  <c r="AV939" i="7"/>
  <c r="AV940" i="7" a="1"/>
  <c r="AV940" i="7"/>
  <c r="AV941" i="7" a="1"/>
  <c r="AV941" i="7"/>
  <c r="AV942" i="7" a="1"/>
  <c r="AV942" i="7"/>
  <c r="AV943" i="7" a="1"/>
  <c r="AV943" i="7"/>
  <c r="AV944" i="7" a="1"/>
  <c r="AV944" i="7"/>
  <c r="AV945" i="7" a="1"/>
  <c r="AV945" i="7"/>
  <c r="AV946" i="7" a="1"/>
  <c r="AV946" i="7"/>
  <c r="AV947" i="7" a="1"/>
  <c r="AV947" i="7"/>
  <c r="AV948" i="7" a="1"/>
  <c r="AV948" i="7"/>
  <c r="AV949" i="7" a="1"/>
  <c r="AV949" i="7"/>
  <c r="AV950" i="7" a="1"/>
  <c r="AV950" i="7"/>
  <c r="AV951" i="7" a="1"/>
  <c r="AV951" i="7"/>
  <c r="AV952" i="7" a="1"/>
  <c r="AV952" i="7"/>
  <c r="AV953" i="7" a="1"/>
  <c r="AV953" i="7"/>
  <c r="AV954" i="7" a="1"/>
  <c r="AV954" i="7"/>
  <c r="AV955" i="7" a="1"/>
  <c r="AV955" i="7"/>
  <c r="AV956" i="7" a="1"/>
  <c r="AV956" i="7"/>
  <c r="AV957" i="7" a="1"/>
  <c r="AV957" i="7"/>
  <c r="AV958" i="7" a="1"/>
  <c r="AV958" i="7"/>
  <c r="AV959" i="7" a="1"/>
  <c r="AV959" i="7"/>
  <c r="AV960" i="7" a="1"/>
  <c r="AV960" i="7"/>
  <c r="AV961" i="7" a="1"/>
  <c r="AV961" i="7"/>
  <c r="AV962" i="7" a="1"/>
  <c r="AV962" i="7"/>
  <c r="AV963" i="7" a="1"/>
  <c r="AV963" i="7"/>
  <c r="AV964" i="7" a="1"/>
  <c r="AV964" i="7"/>
  <c r="AV965" i="7" a="1"/>
  <c r="AV965" i="7"/>
  <c r="AV966" i="7" a="1"/>
  <c r="AV966" i="7"/>
  <c r="AV967" i="7" a="1"/>
  <c r="AV967" i="7"/>
  <c r="AV968" i="7" a="1"/>
  <c r="AV968" i="7"/>
  <c r="AV969" i="7" a="1"/>
  <c r="AV969" i="7"/>
  <c r="AV970" i="7" a="1"/>
  <c r="AV970" i="7"/>
  <c r="AV971" i="7" a="1"/>
  <c r="AV971" i="7"/>
  <c r="AV972" i="7" a="1"/>
  <c r="AV972" i="7"/>
  <c r="AV973" i="7" a="1"/>
  <c r="AV973" i="7"/>
  <c r="AV974" i="7" a="1"/>
  <c r="AV974" i="7"/>
  <c r="AV975" i="7" a="1"/>
  <c r="AV975" i="7"/>
  <c r="AV976" i="7" a="1"/>
  <c r="AV976" i="7"/>
  <c r="AV977" i="7" a="1"/>
  <c r="AV977" i="7"/>
  <c r="AV978" i="7" a="1"/>
  <c r="AV978" i="7"/>
  <c r="AV979" i="7" a="1"/>
  <c r="AV979" i="7"/>
  <c r="AV980" i="7" a="1"/>
  <c r="AV980" i="7"/>
  <c r="AV981" i="7" a="1"/>
  <c r="AV981" i="7"/>
  <c r="AV982" i="7" a="1"/>
  <c r="AV982" i="7"/>
  <c r="AV983" i="7" a="1"/>
  <c r="AV983" i="7"/>
  <c r="AV984" i="7" a="1"/>
  <c r="AV984" i="7"/>
  <c r="AV985" i="7" a="1"/>
  <c r="AV985" i="7"/>
  <c r="AV986" i="7" a="1"/>
  <c r="AV986" i="7"/>
  <c r="AV987" i="7" a="1"/>
  <c r="AV987" i="7"/>
  <c r="AV988" i="7" a="1"/>
  <c r="AV988" i="7"/>
  <c r="AV989" i="7" a="1"/>
  <c r="AV989" i="7"/>
  <c r="AV990" i="7" a="1"/>
  <c r="AV990" i="7"/>
  <c r="AV991" i="7" a="1"/>
  <c r="AV991" i="7"/>
  <c r="AV992" i="7" a="1"/>
  <c r="AV992" i="7"/>
  <c r="AV993" i="7" a="1"/>
  <c r="AV993" i="7"/>
  <c r="AV994" i="7" a="1"/>
  <c r="AV994" i="7"/>
  <c r="AV995" i="7" a="1"/>
  <c r="AV995" i="7"/>
  <c r="AV996" i="7" a="1"/>
  <c r="AV996" i="7"/>
  <c r="AV997" i="7" a="1"/>
  <c r="AV997" i="7"/>
  <c r="AV998" i="7" a="1"/>
  <c r="AV998" i="7"/>
  <c r="AV999" i="7" a="1"/>
  <c r="AV999" i="7"/>
  <c r="AV1000" i="7" a="1"/>
  <c r="AV1000" i="7"/>
  <c r="AV1001" i="7" a="1"/>
  <c r="AV1001" i="7"/>
  <c r="AV1002" i="7" a="1"/>
  <c r="AV1002" i="7"/>
  <c r="AV1003" i="7" a="1"/>
  <c r="AV1003" i="7"/>
  <c r="AV1004" i="7" a="1"/>
  <c r="AV1004" i="7"/>
  <c r="AV1005" i="7" a="1"/>
  <c r="AV1005" i="7"/>
  <c r="AV1006" i="7" a="1"/>
  <c r="AV1006" i="7"/>
  <c r="AV1007" i="7" a="1"/>
  <c r="AV1007" i="7"/>
  <c r="AV1008" i="7" a="1"/>
  <c r="AV1008" i="7"/>
  <c r="AV1009" i="7" a="1"/>
  <c r="AV1009" i="7"/>
  <c r="AV1010" i="7" a="1"/>
  <c r="AV1010" i="7"/>
  <c r="AV1011" i="7" a="1"/>
  <c r="AV1011" i="7"/>
  <c r="AV1012" i="7" a="1"/>
  <c r="AV1012" i="7"/>
  <c r="AV1013" i="7" a="1"/>
  <c r="AV1013" i="7"/>
  <c r="AV1014" i="7" a="1"/>
  <c r="AV1014" i="7"/>
  <c r="AV1015" i="7" a="1"/>
  <c r="AV1015" i="7"/>
  <c r="AV1016" i="7" a="1"/>
  <c r="AV1016" i="7"/>
  <c r="AV1017" i="7" a="1"/>
  <c r="AV1017" i="7"/>
  <c r="AV1018" i="7" a="1"/>
  <c r="AV1018" i="7"/>
  <c r="AV1019" i="7" a="1"/>
  <c r="AV1019" i="7"/>
  <c r="AV1020" i="7" a="1"/>
  <c r="AV1020" i="7"/>
  <c r="AV1021" i="7" a="1"/>
  <c r="AV1021" i="7"/>
  <c r="AV1022" i="7" a="1"/>
  <c r="AV1022" i="7"/>
  <c r="AV1023" i="7" a="1"/>
  <c r="AV1023" i="7"/>
  <c r="AV1024" i="7" a="1"/>
  <c r="AV1024" i="7"/>
  <c r="AV1025" i="7" a="1"/>
  <c r="AV1025" i="7"/>
  <c r="AV1026" i="7" a="1"/>
  <c r="AV1026" i="7"/>
  <c r="AV1027" i="7" a="1"/>
  <c r="AV1027" i="7"/>
  <c r="AV1028" i="7" a="1"/>
  <c r="AV1028" i="7"/>
  <c r="AV1029" i="7" a="1"/>
  <c r="AV1029" i="7"/>
  <c r="AV1030" i="7" a="1"/>
  <c r="AV1030" i="7"/>
  <c r="AV1031" i="7" a="1"/>
  <c r="AV1031" i="7"/>
  <c r="AV1032" i="7" a="1"/>
  <c r="AV1032" i="7"/>
  <c r="AV1033" i="7" a="1"/>
  <c r="AV1033" i="7"/>
  <c r="AV1034" i="7" a="1"/>
  <c r="AV1034" i="7"/>
  <c r="AV1035" i="7" a="1"/>
  <c r="AV1035" i="7"/>
  <c r="AV1036" i="7" a="1"/>
  <c r="AV1036" i="7"/>
  <c r="AV1037" i="7" a="1"/>
  <c r="AV1037" i="7"/>
  <c r="AV1038" i="7" a="1"/>
  <c r="AV1038" i="7"/>
  <c r="AV1039" i="7" a="1"/>
  <c r="AV1039" i="7"/>
  <c r="AV1040" i="7" a="1"/>
  <c r="AV1040" i="7"/>
  <c r="AV1041" i="7" a="1"/>
  <c r="AV1041" i="7"/>
  <c r="AV1042" i="7" a="1"/>
  <c r="AV1042" i="7"/>
  <c r="AV1043" i="7" a="1"/>
  <c r="AV1043" i="7"/>
  <c r="AV1044" i="7" a="1"/>
  <c r="AV1044" i="7"/>
  <c r="AV1045" i="7" a="1"/>
  <c r="AV1045" i="7"/>
  <c r="AV1046" i="7" a="1"/>
  <c r="AV1046" i="7"/>
  <c r="AV1047" i="7" a="1"/>
  <c r="AV1047" i="7"/>
  <c r="AV1048" i="7" a="1"/>
  <c r="AV1048" i="7"/>
  <c r="AV1049" i="7" a="1"/>
  <c r="AV1049" i="7"/>
  <c r="AV1050" i="7" a="1"/>
  <c r="AV1050" i="7"/>
  <c r="AV1051" i="7" a="1"/>
  <c r="AV1051" i="7"/>
  <c r="AV1052" i="7" a="1"/>
  <c r="AV1052" i="7"/>
  <c r="AV1053" i="7" a="1"/>
  <c r="AV1053" i="7"/>
  <c r="AV1054" i="7" a="1"/>
  <c r="AV1054" i="7"/>
  <c r="AV1055" i="7" a="1"/>
  <c r="AV1055" i="7"/>
  <c r="AV1056" i="7" a="1"/>
  <c r="AV1056" i="7"/>
  <c r="AV1057" i="7" a="1"/>
  <c r="AV1057" i="7"/>
  <c r="AV1058" i="7" a="1"/>
  <c r="AV1058" i="7"/>
  <c r="AV1059" i="7" a="1"/>
  <c r="AV1059" i="7"/>
  <c r="AV1060" i="7" a="1"/>
  <c r="AV1060" i="7"/>
  <c r="AV1061" i="7" a="1"/>
  <c r="AV1061" i="7"/>
  <c r="AV1062" i="7" a="1"/>
  <c r="AV1062" i="7"/>
  <c r="AV1063" i="7" a="1"/>
  <c r="AV1063" i="7"/>
  <c r="AV1064" i="7" a="1"/>
  <c r="AV1064" i="7"/>
  <c r="AV1065" i="7" a="1"/>
  <c r="AV1065" i="7"/>
  <c r="AV1066" i="7" a="1"/>
  <c r="AV1066" i="7"/>
  <c r="AV1067" i="7" a="1"/>
  <c r="AV1067" i="7"/>
  <c r="AV1068" i="7" a="1"/>
  <c r="AV1068" i="7"/>
  <c r="AV1069" i="7" a="1"/>
  <c r="AV1069" i="7"/>
  <c r="AV1070" i="7" a="1"/>
  <c r="AV1070" i="7"/>
  <c r="AV1071" i="7" a="1"/>
  <c r="AV1071" i="7"/>
  <c r="AV1072" i="7" a="1"/>
  <c r="AV1072" i="7"/>
  <c r="AV1073" i="7" a="1"/>
  <c r="AV1073" i="7"/>
  <c r="AV1074" i="7" a="1"/>
  <c r="AV1074" i="7"/>
  <c r="AV1075" i="7" a="1"/>
  <c r="AV1075" i="7"/>
  <c r="AV1076" i="7" a="1"/>
  <c r="AV1076" i="7"/>
  <c r="AV1077" i="7" a="1"/>
  <c r="AV1077" i="7"/>
  <c r="AV1078" i="7" a="1"/>
  <c r="AV1078" i="7"/>
  <c r="AV1079" i="7" a="1"/>
  <c r="AV1079" i="7"/>
  <c r="AV1080" i="7" a="1"/>
  <c r="AV1080" i="7"/>
  <c r="AV1081" i="7" a="1"/>
  <c r="AV1081" i="7"/>
  <c r="AV1082" i="7" a="1"/>
  <c r="AV1082" i="7"/>
  <c r="AV1083" i="7" a="1"/>
  <c r="AV1083" i="7"/>
  <c r="AV1084" i="7" a="1"/>
  <c r="AV1084" i="7"/>
  <c r="AV1085" i="7" a="1"/>
  <c r="AV1085" i="7"/>
  <c r="AV1086" i="7" a="1"/>
  <c r="AV1086" i="7"/>
  <c r="AV1087" i="7" a="1"/>
  <c r="AV1087" i="7"/>
  <c r="AV1088" i="7" a="1"/>
  <c r="AV1088" i="7"/>
  <c r="AV1089" i="7" a="1"/>
  <c r="AV1089" i="7"/>
  <c r="AV1090" i="7" a="1"/>
  <c r="AV1090" i="7"/>
  <c r="AV1091" i="7" a="1"/>
  <c r="AV1091" i="7"/>
  <c r="AV1092" i="7" a="1"/>
  <c r="AV1092" i="7"/>
  <c r="AV1093" i="7" a="1"/>
  <c r="AV1093" i="7"/>
  <c r="AV1094" i="7" a="1"/>
  <c r="AV1094" i="7"/>
  <c r="AV1095" i="7" a="1"/>
  <c r="AV1095" i="7"/>
  <c r="AV1096" i="7" a="1"/>
  <c r="AV1096" i="7"/>
  <c r="AV1097" i="7" a="1"/>
  <c r="AV1097" i="7"/>
  <c r="AV1098" i="7" a="1"/>
  <c r="AV1098" i="7"/>
  <c r="AV1099" i="7" a="1"/>
  <c r="AV1099" i="7"/>
  <c r="AV1100" i="7" a="1"/>
  <c r="AV1100" i="7"/>
  <c r="AV1101" i="7" a="1"/>
  <c r="AV1101" i="7"/>
  <c r="AV1102" i="7" a="1"/>
  <c r="AV1102" i="7"/>
  <c r="AV1103" i="7" a="1"/>
  <c r="AV1103" i="7"/>
  <c r="AV1104" i="7" a="1"/>
  <c r="AV1104" i="7"/>
  <c r="AV1105" i="7" a="1"/>
  <c r="AV1105" i="7"/>
  <c r="AV1106" i="7" a="1"/>
  <c r="AV1106" i="7"/>
  <c r="AV1107" i="7" a="1"/>
  <c r="AV1107" i="7"/>
  <c r="AV1108" i="7" a="1"/>
  <c r="AV1108" i="7"/>
  <c r="AV1109" i="7" a="1"/>
  <c r="AV1109" i="7"/>
  <c r="AV1110" i="7" a="1"/>
  <c r="AV1110" i="7"/>
  <c r="AV1111" i="7" a="1"/>
  <c r="AV1111" i="7"/>
  <c r="AV1112" i="7" a="1"/>
  <c r="AV1112" i="7"/>
  <c r="AV1113" i="7" a="1"/>
  <c r="AV1113" i="7"/>
  <c r="AV1114" i="7" a="1"/>
  <c r="AV1114" i="7"/>
  <c r="AV1115" i="7" a="1"/>
  <c r="AV1115" i="7"/>
  <c r="AV1116" i="7" a="1"/>
  <c r="AV1116" i="7"/>
  <c r="AV1117" i="7" a="1"/>
  <c r="AV1117" i="7"/>
  <c r="AV1118" i="7" a="1"/>
  <c r="AV1118" i="7"/>
  <c r="AV1119" i="7" a="1"/>
  <c r="AV1119" i="7"/>
  <c r="AV1120" i="7" a="1"/>
  <c r="AV1120" i="7"/>
  <c r="AV1121" i="7" a="1"/>
  <c r="AV1121" i="7"/>
  <c r="AV1122" i="7" a="1"/>
  <c r="AV1122" i="7"/>
  <c r="AV1123" i="7" a="1"/>
  <c r="AV1123" i="7"/>
  <c r="AV1124" i="7" a="1"/>
  <c r="AV1124" i="7"/>
  <c r="AV1125" i="7" a="1"/>
  <c r="AV1125" i="7"/>
  <c r="AV1126" i="7" a="1"/>
  <c r="AV1126" i="7"/>
  <c r="AV1127" i="7" a="1"/>
  <c r="AV1127" i="7"/>
  <c r="AV1128" i="7" a="1"/>
  <c r="AV1128" i="7"/>
  <c r="AV1129" i="7" a="1"/>
  <c r="AV1129" i="7"/>
  <c r="AV1130" i="7" a="1"/>
  <c r="AV1130" i="7"/>
  <c r="AV1131" i="7" a="1"/>
  <c r="AV1131" i="7"/>
  <c r="AV1132" i="7" a="1"/>
  <c r="AV1132" i="7"/>
  <c r="AV1133" i="7" a="1"/>
  <c r="AV1133" i="7"/>
  <c r="AV1134" i="7" a="1"/>
  <c r="AV1134" i="7"/>
  <c r="AV1135" i="7" a="1"/>
  <c r="AV1135" i="7"/>
  <c r="AV1136" i="7" a="1"/>
  <c r="AV1136" i="7"/>
  <c r="AV1137" i="7" a="1"/>
  <c r="AV1137" i="7"/>
  <c r="AV1138" i="7" a="1"/>
  <c r="AV1138" i="7"/>
  <c r="AV1139" i="7" a="1"/>
  <c r="AV1139" i="7"/>
  <c r="AV1140" i="7" a="1"/>
  <c r="AV1140" i="7"/>
  <c r="AV1141" i="7" a="1"/>
  <c r="AV1141" i="7"/>
  <c r="AV1142" i="7" a="1"/>
  <c r="AV1142" i="7"/>
  <c r="AV1143" i="7" a="1"/>
  <c r="AV1143" i="7"/>
  <c r="AV1144" i="7" a="1"/>
  <c r="AV1144" i="7"/>
  <c r="AV1145" i="7" a="1"/>
  <c r="AV1145" i="7"/>
  <c r="AV1146" i="7" a="1"/>
  <c r="AV1146" i="7"/>
  <c r="AV1147" i="7" a="1"/>
  <c r="AV1147" i="7"/>
  <c r="AV1148" i="7" a="1"/>
  <c r="AV1148" i="7"/>
  <c r="AV1149" i="7" a="1"/>
  <c r="AV1149" i="7"/>
  <c r="AV1150" i="7" a="1"/>
  <c r="AV1150" i="7"/>
  <c r="AV1151" i="7" a="1"/>
  <c r="AV1151" i="7"/>
  <c r="AV1152" i="7" a="1"/>
  <c r="AV1152" i="7"/>
  <c r="AV1153" i="7" a="1"/>
  <c r="AV1153" i="7"/>
  <c r="AV1154" i="7" a="1"/>
  <c r="AV1154" i="7"/>
  <c r="AV1155" i="7" a="1"/>
  <c r="AV1155" i="7"/>
  <c r="AV1156" i="7" a="1"/>
  <c r="AV1156" i="7"/>
  <c r="AV1157" i="7" a="1"/>
  <c r="AV1157" i="7"/>
  <c r="AV1158" i="7" a="1"/>
  <c r="AV1158" i="7"/>
  <c r="AV1159" i="7" a="1"/>
  <c r="AV1159" i="7"/>
  <c r="AV1160" i="7" a="1"/>
  <c r="AV1160" i="7"/>
  <c r="AV1161" i="7" a="1"/>
  <c r="AV1161" i="7"/>
  <c r="AV1162" i="7" a="1"/>
  <c r="AV1162" i="7"/>
  <c r="AV1163" i="7" a="1"/>
  <c r="AV1163" i="7"/>
  <c r="AV1164" i="7" a="1"/>
  <c r="AV1164" i="7"/>
  <c r="AV1165" i="7" a="1"/>
  <c r="AV1165" i="7"/>
  <c r="AV1166" i="7" a="1"/>
  <c r="AV1166" i="7"/>
  <c r="AV1167" i="7" a="1"/>
  <c r="AV1167" i="7"/>
  <c r="AV1168" i="7" a="1"/>
  <c r="AV1168" i="7"/>
  <c r="AV1169" i="7" a="1"/>
  <c r="AV1169" i="7"/>
  <c r="AV1170" i="7" a="1"/>
  <c r="AV1170" i="7"/>
  <c r="AV1171" i="7" a="1"/>
  <c r="AV1171" i="7"/>
  <c r="AV1172" i="7" a="1"/>
  <c r="AV1172" i="7"/>
  <c r="AV1173" i="7" a="1"/>
  <c r="AV1173" i="7"/>
  <c r="AV1174" i="7" a="1"/>
  <c r="AV1174" i="7"/>
  <c r="AV1175" i="7" a="1"/>
  <c r="AV1175" i="7"/>
  <c r="AV1176" i="7" a="1"/>
  <c r="AV1176" i="7"/>
  <c r="AV1177" i="7" a="1"/>
  <c r="AV1177" i="7"/>
  <c r="AV1178" i="7" a="1"/>
  <c r="AV1178" i="7"/>
  <c r="AV1179" i="7" a="1"/>
  <c r="AV1179" i="7"/>
  <c r="AV1180" i="7" a="1"/>
  <c r="AV1180" i="7"/>
  <c r="AV1181" i="7" a="1"/>
  <c r="AV1181" i="7"/>
  <c r="AV1182" i="7" a="1"/>
  <c r="AV1182" i="7"/>
  <c r="AV1183" i="7" a="1"/>
  <c r="AV1183" i="7"/>
  <c r="AV1184" i="7" a="1"/>
  <c r="AV1184" i="7"/>
  <c r="AV1185" i="7" a="1"/>
  <c r="AV1185" i="7"/>
  <c r="AV1186" i="7" a="1"/>
  <c r="AV1186" i="7"/>
  <c r="AV1187" i="7" a="1"/>
  <c r="AV1187" i="7"/>
  <c r="AV1188" i="7" a="1"/>
  <c r="AV1188" i="7"/>
  <c r="AV1189" i="7" a="1"/>
  <c r="AV1189" i="7"/>
  <c r="AV1190" i="7" a="1"/>
  <c r="AV1190" i="7"/>
  <c r="AV1191" i="7" a="1"/>
  <c r="AV1191" i="7"/>
  <c r="AV1192" i="7" a="1"/>
  <c r="AV1192" i="7"/>
  <c r="AV1193" i="7" a="1"/>
  <c r="AV1193" i="7"/>
  <c r="AV1194" i="7" a="1"/>
  <c r="AV1194" i="7"/>
  <c r="AV1195" i="7" a="1"/>
  <c r="AV1195" i="7"/>
  <c r="AV1196" i="7" a="1"/>
  <c r="AV1196" i="7"/>
  <c r="AV1197" i="7" a="1"/>
  <c r="AV1197" i="7"/>
  <c r="AV1198" i="7" a="1"/>
  <c r="AV1198" i="7"/>
  <c r="AV1199" i="7" a="1"/>
  <c r="AV1199" i="7"/>
  <c r="AV1200" i="7" a="1"/>
  <c r="AV1200" i="7"/>
  <c r="AV1201" i="7" a="1"/>
  <c r="AV1201" i="7"/>
  <c r="AV1202" i="7" a="1"/>
  <c r="AV1202" i="7"/>
  <c r="AV1203" i="7" a="1"/>
  <c r="AV1203" i="7"/>
  <c r="AV1204" i="7" a="1"/>
  <c r="AV1204" i="7"/>
  <c r="AV1205" i="7" a="1"/>
  <c r="AV1205" i="7"/>
  <c r="AV1206" i="7" a="1"/>
  <c r="AV1206" i="7"/>
  <c r="AV1207" i="7" a="1"/>
  <c r="AV1207" i="7"/>
  <c r="AV1208" i="7" a="1"/>
  <c r="AV1208" i="7"/>
  <c r="AV1209" i="7" a="1"/>
  <c r="AV1209" i="7"/>
  <c r="AV1210" i="7" a="1"/>
  <c r="AV1210" i="7"/>
  <c r="AV1211" i="7" a="1"/>
  <c r="AV1211" i="7"/>
  <c r="AV1212" i="7" a="1"/>
  <c r="AV1212" i="7"/>
  <c r="AV1213" i="7" a="1"/>
  <c r="AV1213" i="7"/>
  <c r="AV1214" i="7" a="1"/>
  <c r="AV1214" i="7"/>
  <c r="AV1215" i="7" a="1"/>
  <c r="AV1215" i="7"/>
  <c r="AV1216" i="7" a="1"/>
  <c r="AV1216" i="7"/>
  <c r="AV1217" i="7" a="1"/>
  <c r="AV1217" i="7"/>
  <c r="AV1218" i="7" a="1"/>
  <c r="AV1218" i="7"/>
  <c r="AV1219" i="7" a="1"/>
  <c r="AV1219" i="7"/>
  <c r="AV1220" i="7" a="1"/>
  <c r="AV1220" i="7"/>
  <c r="AV1221" i="7" a="1"/>
  <c r="AV1221" i="7"/>
  <c r="AV1222" i="7" a="1"/>
  <c r="AV1222" i="7"/>
  <c r="AV1223" i="7" a="1"/>
  <c r="AV1223" i="7"/>
  <c r="AV1224" i="7" a="1"/>
  <c r="AV1224" i="7"/>
  <c r="AV1225" i="7" a="1"/>
  <c r="AV1225" i="7"/>
  <c r="AV1226" i="7" a="1"/>
  <c r="AV1226" i="7"/>
  <c r="AV1227" i="7" a="1"/>
  <c r="AV1227" i="7"/>
  <c r="AV1228" i="7" a="1"/>
  <c r="AV1228" i="7"/>
  <c r="AV1229" i="7" a="1"/>
  <c r="AV1229" i="7"/>
  <c r="AV1230" i="7" a="1"/>
  <c r="AV1230" i="7"/>
  <c r="AV1231" i="7" a="1"/>
  <c r="AV1231" i="7"/>
  <c r="AV1232" i="7" a="1"/>
  <c r="AV1232" i="7"/>
  <c r="AV1233" i="7" a="1"/>
  <c r="AV1233" i="7"/>
  <c r="AV1234" i="7" a="1"/>
  <c r="AV1234" i="7"/>
  <c r="AV1235" i="7" a="1"/>
  <c r="AV1235" i="7"/>
  <c r="AV1236" i="7" a="1"/>
  <c r="AV1236" i="7"/>
  <c r="AV1237" i="7" a="1"/>
  <c r="AV1237" i="7"/>
  <c r="AV1238" i="7" a="1"/>
  <c r="AV1238" i="7"/>
  <c r="AV1239" i="7" a="1"/>
  <c r="AV1239" i="7"/>
  <c r="AV1240" i="7" a="1"/>
  <c r="AV1240" i="7"/>
  <c r="AV1241" i="7" a="1"/>
  <c r="AV1241" i="7"/>
  <c r="AV1242" i="7" a="1"/>
  <c r="AV1242" i="7"/>
  <c r="AV1243" i="7" a="1"/>
  <c r="AV1243" i="7"/>
  <c r="AV1244" i="7" a="1"/>
  <c r="AV1244" i="7"/>
  <c r="AV1245" i="7" a="1"/>
  <c r="AV1245" i="7"/>
  <c r="AV1246" i="7" a="1"/>
  <c r="AV1246" i="7"/>
  <c r="AV1247" i="7" a="1"/>
  <c r="AV1247" i="7"/>
  <c r="AV1248" i="7" a="1"/>
  <c r="AV1248" i="7"/>
  <c r="AV1249" i="7" a="1"/>
  <c r="AV1249" i="7"/>
  <c r="AV1250" i="7" a="1"/>
  <c r="AV1250" i="7"/>
  <c r="AV1251" i="7" a="1"/>
  <c r="AV1251" i="7"/>
  <c r="AV1252" i="7" a="1"/>
  <c r="AV1252" i="7"/>
  <c r="AV1253" i="7" a="1"/>
  <c r="AV1253" i="7"/>
  <c r="AV1254" i="7" a="1"/>
  <c r="AV1254" i="7"/>
  <c r="AV1255" i="7" a="1"/>
  <c r="AV1255" i="7"/>
  <c r="AV1256" i="7" a="1"/>
  <c r="AV1256" i="7"/>
  <c r="AV1257" i="7" a="1"/>
  <c r="AV1257" i="7"/>
  <c r="AV1258" i="7" a="1"/>
  <c r="AV1258" i="7"/>
  <c r="AV1259" i="7" a="1"/>
  <c r="AV1259" i="7"/>
  <c r="AV1260" i="7" a="1"/>
  <c r="AV1260" i="7"/>
  <c r="AV1261" i="7" a="1"/>
  <c r="AV1261" i="7"/>
  <c r="AV1262" i="7" a="1"/>
  <c r="AV1262" i="7"/>
  <c r="AV1263" i="7" a="1"/>
  <c r="AV1263" i="7"/>
  <c r="AV1264" i="7" a="1"/>
  <c r="AV1264" i="7"/>
  <c r="AV1265" i="7" a="1"/>
  <c r="AV1265" i="7"/>
  <c r="AV1266" i="7" a="1"/>
  <c r="AV1266" i="7"/>
  <c r="AV1267" i="7" a="1"/>
  <c r="AV1267" i="7"/>
  <c r="AV1268" i="7" a="1"/>
  <c r="AV1268" i="7"/>
  <c r="AV1269" i="7" a="1"/>
  <c r="AV1269" i="7"/>
  <c r="AV1270" i="7" a="1"/>
  <c r="AV1270" i="7"/>
  <c r="AV1271" i="7" a="1"/>
  <c r="AV1271" i="7"/>
  <c r="AV1272" i="7" a="1"/>
  <c r="AV1272" i="7"/>
  <c r="AV1273" i="7" a="1"/>
  <c r="AV1273" i="7"/>
  <c r="AV1274" i="7" a="1"/>
  <c r="AV1274" i="7"/>
  <c r="AV1275" i="7" a="1"/>
  <c r="AV1275" i="7"/>
  <c r="AV1276" i="7" a="1"/>
  <c r="AV1276" i="7"/>
  <c r="AV1277" i="7" a="1"/>
  <c r="AV1277" i="7"/>
  <c r="AV1278" i="7" a="1"/>
  <c r="AV1278" i="7"/>
  <c r="AV1279" i="7" a="1"/>
  <c r="AV1279" i="7"/>
  <c r="AV1280" i="7" a="1"/>
  <c r="AV1280" i="7"/>
  <c r="AV1281" i="7" a="1"/>
  <c r="AV1281" i="7"/>
  <c r="AV1282" i="7" a="1"/>
  <c r="AV1282" i="7"/>
  <c r="AV1283" i="7" a="1"/>
  <c r="AV1283" i="7"/>
  <c r="AV1284" i="7" a="1"/>
  <c r="AV1284" i="7"/>
  <c r="AV1285" i="7" a="1"/>
  <c r="AV1285" i="7"/>
  <c r="AV1286" i="7" a="1"/>
  <c r="AV1286" i="7"/>
  <c r="AV1287" i="7" a="1"/>
  <c r="AV1287" i="7"/>
  <c r="AV1288" i="7" a="1"/>
  <c r="AV1288" i="7"/>
  <c r="AV1289" i="7" a="1"/>
  <c r="AV1289" i="7"/>
  <c r="AV1290" i="7" a="1"/>
  <c r="AV1290" i="7"/>
  <c r="AV1291" i="7" a="1"/>
  <c r="AV1291" i="7"/>
  <c r="AV1292" i="7" a="1"/>
  <c r="AV1292" i="7"/>
  <c r="AV1293" i="7" a="1"/>
  <c r="AV1293" i="7"/>
  <c r="AV1294" i="7" a="1"/>
  <c r="AV1294" i="7"/>
  <c r="AV1295" i="7" a="1"/>
  <c r="AV1295" i="7"/>
  <c r="AV1296" i="7" a="1"/>
  <c r="AV1296" i="7"/>
  <c r="AV1297" i="7" a="1"/>
  <c r="AV1297" i="7"/>
  <c r="AV1298" i="7" a="1"/>
  <c r="AV1298" i="7"/>
  <c r="AV1299" i="7" a="1"/>
  <c r="AV1299" i="7"/>
  <c r="AV1300" i="7" a="1"/>
  <c r="AV1300" i="7"/>
  <c r="AV1301" i="7" a="1"/>
  <c r="AV1301" i="7"/>
  <c r="AV1302" i="7" a="1"/>
  <c r="AV1302" i="7"/>
  <c r="AV1303" i="7" a="1"/>
  <c r="AV1303" i="7"/>
  <c r="AV1304" i="7" a="1"/>
  <c r="AV1304" i="7"/>
  <c r="AV1305" i="7" a="1"/>
  <c r="AV1305" i="7"/>
  <c r="AV1306" i="7" a="1"/>
  <c r="AV1306" i="7"/>
  <c r="AV1307" i="7" a="1"/>
  <c r="AV1307" i="7"/>
  <c r="AV1308" i="7" a="1"/>
  <c r="AV1308" i="7"/>
  <c r="AV1309" i="7" a="1"/>
  <c r="AV1309" i="7"/>
  <c r="AV1310" i="7" a="1"/>
  <c r="AV1310" i="7"/>
  <c r="AV1311" i="7" a="1"/>
  <c r="AV1311" i="7"/>
  <c r="AV1312" i="7" a="1"/>
  <c r="AV1312" i="7"/>
  <c r="AV1313" i="7" a="1"/>
  <c r="AV1313" i="7"/>
  <c r="AV1314" i="7" a="1"/>
  <c r="AV1314" i="7"/>
  <c r="AV1315" i="7" a="1"/>
  <c r="AV1315" i="7"/>
  <c r="AV1316" i="7" a="1"/>
  <c r="AV1316" i="7"/>
  <c r="AV1317" i="7" a="1"/>
  <c r="AV1317" i="7"/>
  <c r="AV1318" i="7" a="1"/>
  <c r="AV1318" i="7"/>
  <c r="AV1319" i="7" a="1"/>
  <c r="AV1319" i="7"/>
  <c r="AV1320" i="7" a="1"/>
  <c r="AV1320" i="7"/>
  <c r="AV1321" i="7" a="1"/>
  <c r="AV1321" i="7"/>
  <c r="AV1322" i="7" a="1"/>
  <c r="AV1322" i="7"/>
  <c r="AV1323" i="7" a="1"/>
  <c r="AV1323" i="7"/>
  <c r="AV1324" i="7" a="1"/>
  <c r="AV1324" i="7"/>
  <c r="AV1325" i="7" a="1"/>
  <c r="AV1325" i="7"/>
  <c r="AV1326" i="7" a="1"/>
  <c r="AV1326" i="7"/>
  <c r="AV1327" i="7" a="1"/>
  <c r="AV1327" i="7"/>
  <c r="AV1328" i="7" a="1"/>
  <c r="AV1328" i="7"/>
  <c r="AV1329" i="7" a="1"/>
  <c r="AV1329" i="7"/>
  <c r="AV1330" i="7" a="1"/>
  <c r="AV1330" i="7"/>
  <c r="AV1331" i="7" a="1"/>
  <c r="AV1331" i="7"/>
  <c r="AV1332" i="7" a="1"/>
  <c r="AV1332" i="7"/>
  <c r="AV1333" i="7" a="1"/>
  <c r="AV1333" i="7"/>
  <c r="AV1334" i="7" a="1"/>
  <c r="AV1334" i="7"/>
  <c r="AV1335" i="7" a="1"/>
  <c r="AV1335" i="7"/>
  <c r="AV1336" i="7" a="1"/>
  <c r="AV1336" i="7"/>
  <c r="AV1337" i="7" a="1"/>
  <c r="AV1337" i="7"/>
  <c r="AV1338" i="7" a="1"/>
  <c r="AV1338" i="7"/>
  <c r="AV1339" i="7" a="1"/>
  <c r="AV1339" i="7"/>
  <c r="AV1340" i="7" a="1"/>
  <c r="AV1340" i="7"/>
  <c r="AV1341" i="7" a="1"/>
  <c r="AV1341" i="7"/>
  <c r="AV1342" i="7" a="1"/>
  <c r="AV1342" i="7"/>
  <c r="AV1343" i="7" a="1"/>
  <c r="AV1343" i="7"/>
  <c r="AV1344" i="7" a="1"/>
  <c r="AV1344" i="7"/>
  <c r="AV1345" i="7" a="1"/>
  <c r="AV1345" i="7"/>
  <c r="AV1346" i="7" a="1"/>
  <c r="AV1346" i="7"/>
  <c r="AV1347" i="7" a="1"/>
  <c r="AV1347" i="7"/>
  <c r="AV1348" i="7" a="1"/>
  <c r="AV1348" i="7"/>
  <c r="AV1349" i="7" a="1"/>
  <c r="AV1349" i="7"/>
  <c r="AV1350" i="7" a="1"/>
  <c r="AV1350" i="7"/>
  <c r="AV1351" i="7" a="1"/>
  <c r="AV1351" i="7"/>
  <c r="AV1352" i="7" a="1"/>
  <c r="AV1352" i="7"/>
  <c r="AV1353" i="7" a="1"/>
  <c r="AV1353" i="7"/>
  <c r="AV1354" i="7" a="1"/>
  <c r="AV1354" i="7"/>
  <c r="AV1355" i="7" a="1"/>
  <c r="AV1355" i="7"/>
  <c r="AV1356" i="7" a="1"/>
  <c r="AV1356" i="7"/>
  <c r="AV1357" i="7" a="1"/>
  <c r="AV1357" i="7"/>
  <c r="AV1358" i="7" a="1"/>
  <c r="AV1358" i="7"/>
  <c r="AV1359" i="7" a="1"/>
  <c r="AV1359" i="7"/>
  <c r="AV1360" i="7" a="1"/>
  <c r="AV1360" i="7"/>
  <c r="AV1361" i="7" a="1"/>
  <c r="AV1361" i="7"/>
  <c r="AV1362" i="7" a="1"/>
  <c r="AV1362" i="7"/>
  <c r="AV1363" i="7" a="1"/>
  <c r="AV1363" i="7"/>
  <c r="AV1364" i="7" a="1"/>
  <c r="AV1364" i="7"/>
  <c r="AV1365" i="7" a="1"/>
  <c r="AV1365" i="7"/>
  <c r="AV1366" i="7" a="1"/>
  <c r="AV1366" i="7"/>
  <c r="AV1367" i="7" a="1"/>
  <c r="AV1367" i="7"/>
  <c r="AV1368" i="7" a="1"/>
  <c r="AV1368" i="7"/>
  <c r="AV1369" i="7" a="1"/>
  <c r="AV1369" i="7"/>
  <c r="AV1370" i="7" a="1"/>
  <c r="AV1370" i="7"/>
  <c r="AV1371" i="7" a="1"/>
  <c r="AV1371" i="7"/>
  <c r="AV1372" i="7" a="1"/>
  <c r="AV1372" i="7"/>
  <c r="AV1373" i="7" a="1"/>
  <c r="AV1373" i="7"/>
  <c r="AV1374" i="7" a="1"/>
  <c r="AV1374" i="7"/>
  <c r="AV1375" i="7" a="1"/>
  <c r="AV1375" i="7"/>
  <c r="AV1376" i="7" a="1"/>
  <c r="AV1376" i="7"/>
  <c r="AV1377" i="7" a="1"/>
  <c r="AV1377" i="7"/>
  <c r="AV1378" i="7" a="1"/>
  <c r="AV1378" i="7"/>
  <c r="AV1379" i="7" a="1"/>
  <c r="AV1379" i="7"/>
  <c r="AV1380" i="7" a="1"/>
  <c r="AV1380" i="7"/>
  <c r="AV1381" i="7" a="1"/>
  <c r="AV1381" i="7"/>
  <c r="AV1382" i="7" a="1"/>
  <c r="AV1382" i="7"/>
  <c r="AV1383" i="7" a="1"/>
  <c r="AV1383" i="7"/>
  <c r="AV1384" i="7" a="1"/>
  <c r="AV1384" i="7"/>
  <c r="AV1385" i="7" a="1"/>
  <c r="AV1385" i="7"/>
  <c r="AV1386" i="7" a="1"/>
  <c r="AV1386" i="7"/>
  <c r="AV1387" i="7" a="1"/>
  <c r="AV1387" i="7"/>
  <c r="AV1388" i="7" a="1"/>
  <c r="AV1388" i="7"/>
  <c r="AV1389" i="7" a="1"/>
  <c r="AV1389" i="7"/>
  <c r="AV1390" i="7" a="1"/>
  <c r="AV1390" i="7"/>
  <c r="AV1391" i="7" a="1"/>
  <c r="AV1391" i="7"/>
  <c r="AV1392" i="7" a="1"/>
  <c r="AV1392" i="7"/>
  <c r="AV1393" i="7" a="1"/>
  <c r="AV1393" i="7"/>
  <c r="AV1394" i="7" a="1"/>
  <c r="AV1394" i="7"/>
  <c r="AV1395" i="7" a="1"/>
  <c r="AV1395" i="7"/>
  <c r="AV1396" i="7" a="1"/>
  <c r="AV1396" i="7"/>
  <c r="AV1397" i="7" a="1"/>
  <c r="AV1397" i="7"/>
  <c r="AV1398" i="7" a="1"/>
  <c r="AV1398" i="7"/>
  <c r="AV1399" i="7" a="1"/>
  <c r="AV1399" i="7"/>
  <c r="AV1400" i="7" a="1"/>
  <c r="AV1400" i="7"/>
  <c r="AV1401" i="7" a="1"/>
  <c r="AV1401" i="7"/>
  <c r="AV1402" i="7" a="1"/>
  <c r="AV1402" i="7"/>
  <c r="AV1403" i="7" a="1"/>
  <c r="AV1403" i="7"/>
  <c r="AV1404" i="7" a="1"/>
  <c r="AV1404" i="7"/>
  <c r="AV1405" i="7" a="1"/>
  <c r="AV1405" i="7"/>
  <c r="AV1406" i="7" a="1"/>
  <c r="AV1406" i="7"/>
  <c r="AV1407" i="7" a="1"/>
  <c r="AV1407" i="7"/>
  <c r="AV1408" i="7" a="1"/>
  <c r="AV1408" i="7"/>
  <c r="AV1409" i="7" a="1"/>
  <c r="AV1409" i="7"/>
  <c r="AV1410" i="7" a="1"/>
  <c r="AV1410" i="7"/>
  <c r="AV1411" i="7" a="1"/>
  <c r="AV1411" i="7"/>
  <c r="AV1412" i="7" a="1"/>
  <c r="AV1412" i="7"/>
  <c r="AV1413" i="7" a="1"/>
  <c r="AV1413" i="7"/>
  <c r="AV1414" i="7" a="1"/>
  <c r="AV1414" i="7"/>
  <c r="AV1415" i="7" a="1"/>
  <c r="AV1415" i="7"/>
  <c r="AV1416" i="7" a="1"/>
  <c r="AV1416" i="7"/>
  <c r="AV1417" i="7" a="1"/>
  <c r="AV1417" i="7"/>
  <c r="AV1418" i="7" a="1"/>
  <c r="AV1418" i="7"/>
  <c r="AV1419" i="7" a="1"/>
  <c r="AV1419" i="7"/>
  <c r="AV1420" i="7" a="1"/>
  <c r="AV1420" i="7"/>
  <c r="AV1421" i="7" a="1"/>
  <c r="AV1421" i="7"/>
  <c r="AV1422" i="7" a="1"/>
  <c r="AV1422" i="7"/>
  <c r="AV1423" i="7" a="1"/>
  <c r="AV1423" i="7"/>
  <c r="AV1424" i="7" a="1"/>
  <c r="AV1424" i="7"/>
  <c r="AV1425" i="7" a="1"/>
  <c r="AV1425" i="7"/>
  <c r="AV1426" i="7" a="1"/>
  <c r="AV1426" i="7"/>
  <c r="AV1427" i="7" a="1"/>
  <c r="AV1427" i="7"/>
  <c r="AV1428" i="7" a="1"/>
  <c r="AV1428" i="7"/>
  <c r="AV1429" i="7" a="1"/>
  <c r="AV1429" i="7"/>
  <c r="AV1430" i="7" a="1"/>
  <c r="AV1430" i="7"/>
  <c r="AV1431" i="7" a="1"/>
  <c r="AV1431" i="7"/>
  <c r="AV1432" i="7" a="1"/>
  <c r="AV1432" i="7"/>
  <c r="AV1433" i="7" a="1"/>
  <c r="AV1433" i="7"/>
  <c r="AV1434" i="7" a="1"/>
  <c r="AV1434" i="7"/>
  <c r="AV1435" i="7" a="1"/>
  <c r="AV1435" i="7"/>
  <c r="AV1436" i="7" a="1"/>
  <c r="AV1436" i="7"/>
  <c r="AV1437" i="7" a="1"/>
  <c r="AV1437" i="7"/>
  <c r="AV1438" i="7" a="1"/>
  <c r="AV1438" i="7"/>
  <c r="AV1439" i="7" a="1"/>
  <c r="AV1439" i="7"/>
  <c r="AV1440" i="7" a="1"/>
  <c r="AV1440" i="7"/>
  <c r="AV1441" i="7" a="1"/>
  <c r="AV1441" i="7"/>
  <c r="AV1442" i="7" a="1"/>
  <c r="AV1442" i="7"/>
  <c r="AV1443" i="7" a="1"/>
  <c r="AV1443" i="7"/>
  <c r="AV1444" i="7" a="1"/>
  <c r="AV1444" i="7"/>
  <c r="AV1445" i="7" a="1"/>
  <c r="AV1445" i="7"/>
  <c r="AV1446" i="7" a="1"/>
  <c r="AV1446" i="7"/>
  <c r="AV1447" i="7" a="1"/>
  <c r="AV1447" i="7"/>
  <c r="AV1448" i="7" a="1"/>
  <c r="AV1448" i="7"/>
  <c r="AV1449" i="7" a="1"/>
  <c r="AV1449" i="7"/>
  <c r="AV1450" i="7" a="1"/>
  <c r="AV1450" i="7"/>
  <c r="AV1451" i="7" a="1"/>
  <c r="AV1451" i="7"/>
  <c r="AV1452" i="7" a="1"/>
  <c r="AV1452" i="7"/>
  <c r="AV1453" i="7" a="1"/>
  <c r="AV1453" i="7"/>
  <c r="AV1454" i="7" a="1"/>
  <c r="AV1454" i="7"/>
  <c r="AV1455" i="7" a="1"/>
  <c r="AV1455" i="7"/>
  <c r="AV1456" i="7" a="1"/>
  <c r="AV1456" i="7"/>
  <c r="AV1457" i="7" a="1"/>
  <c r="AV1457" i="7"/>
  <c r="AV1458" i="7" a="1"/>
  <c r="AV1458" i="7"/>
  <c r="AV1459" i="7" a="1"/>
  <c r="AV1459" i="7"/>
  <c r="AV1460" i="7" a="1"/>
  <c r="AV1460" i="7"/>
  <c r="AV1461" i="7" a="1"/>
  <c r="AV1461" i="7"/>
  <c r="AV1462" i="7" a="1"/>
  <c r="AV1462" i="7"/>
  <c r="AV1463" i="7" a="1"/>
  <c r="AV1463" i="7"/>
  <c r="AV1464" i="7" a="1"/>
  <c r="AV1464" i="7"/>
  <c r="AV1465" i="7" a="1"/>
  <c r="AV1465" i="7"/>
  <c r="AV1466" i="7" a="1"/>
  <c r="AV1466" i="7"/>
  <c r="AV1467" i="7" a="1"/>
  <c r="AV1467" i="7"/>
  <c r="AV1468" i="7" a="1"/>
  <c r="AV1468" i="7"/>
  <c r="AV1469" i="7" a="1"/>
  <c r="AV1469" i="7"/>
  <c r="AV1470" i="7" a="1"/>
  <c r="AV1470" i="7"/>
  <c r="AV1471" i="7" a="1"/>
  <c r="AV1471" i="7"/>
  <c r="AV2" i="7" a="1"/>
  <c r="AV2" i="7"/>
  <c r="AT3" i="7" a="1"/>
  <c r="AT3" i="7"/>
  <c r="AT4" i="7" a="1"/>
  <c r="AT4" i="7"/>
  <c r="AT5" i="7" a="1"/>
  <c r="AT5" i="7"/>
  <c r="AT6" i="7" a="1"/>
  <c r="AT6" i="7"/>
  <c r="AT7" i="7" a="1"/>
  <c r="AT7" i="7"/>
  <c r="AT8" i="7" a="1"/>
  <c r="AT8" i="7"/>
  <c r="AT9" i="7" a="1"/>
  <c r="AT9" i="7"/>
  <c r="AT10" i="7" a="1"/>
  <c r="AT10" i="7"/>
  <c r="AT11" i="7" a="1"/>
  <c r="AT11" i="7"/>
  <c r="AT12" i="7" a="1"/>
  <c r="AT12" i="7"/>
  <c r="AT13" i="7" a="1"/>
  <c r="AT13" i="7"/>
  <c r="AT14" i="7" a="1"/>
  <c r="AT14" i="7"/>
  <c r="AT15" i="7" a="1"/>
  <c r="AT15" i="7"/>
  <c r="AT16" i="7" a="1"/>
  <c r="AT16" i="7"/>
  <c r="AT17" i="7" a="1"/>
  <c r="AT17" i="7"/>
  <c r="AT18" i="7" a="1"/>
  <c r="AT18" i="7"/>
  <c r="AT19" i="7" a="1"/>
  <c r="AT19" i="7"/>
  <c r="AT20" i="7" a="1"/>
  <c r="AT20" i="7"/>
  <c r="AT21" i="7" a="1"/>
  <c r="AT21" i="7"/>
  <c r="AT22" i="7" a="1"/>
  <c r="AT22" i="7"/>
  <c r="AT23" i="7" a="1"/>
  <c r="AT23" i="7"/>
  <c r="AT24" i="7" a="1"/>
  <c r="AT24" i="7"/>
  <c r="AT25" i="7" a="1"/>
  <c r="AT25" i="7"/>
  <c r="AT26" i="7" a="1"/>
  <c r="AT26" i="7"/>
  <c r="AT27" i="7" a="1"/>
  <c r="AT27" i="7"/>
  <c r="AT28" i="7" a="1"/>
  <c r="AT28" i="7"/>
  <c r="AT29" i="7" a="1"/>
  <c r="AT29" i="7"/>
  <c r="AT30" i="7" a="1"/>
  <c r="AT30" i="7"/>
  <c r="AT31" i="7" a="1"/>
  <c r="AT31" i="7"/>
  <c r="AT32" i="7" a="1"/>
  <c r="AT32" i="7"/>
  <c r="AT33" i="7" a="1"/>
  <c r="AT33" i="7"/>
  <c r="AT34" i="7" a="1"/>
  <c r="AT34" i="7"/>
  <c r="AT35" i="7" a="1"/>
  <c r="AT35" i="7"/>
  <c r="AT36" i="7" a="1"/>
  <c r="AT36" i="7"/>
  <c r="AT37" i="7" a="1"/>
  <c r="AT37" i="7"/>
  <c r="AT38" i="7" a="1"/>
  <c r="AT38" i="7"/>
  <c r="AT39" i="7" a="1"/>
  <c r="AT39" i="7"/>
  <c r="AT40" i="7" a="1"/>
  <c r="AT40" i="7"/>
  <c r="AT41" i="7" a="1"/>
  <c r="AT41" i="7"/>
  <c r="AT42" i="7" a="1"/>
  <c r="AT42" i="7"/>
  <c r="AT43" i="7" a="1"/>
  <c r="AT43" i="7"/>
  <c r="AT44" i="7" a="1"/>
  <c r="AT44" i="7"/>
  <c r="AT45" i="7" a="1"/>
  <c r="AT45" i="7"/>
  <c r="AT46" i="7" a="1"/>
  <c r="AT46" i="7"/>
  <c r="AT47" i="7" a="1"/>
  <c r="AT47" i="7"/>
  <c r="AT48" i="7" a="1"/>
  <c r="AT48" i="7"/>
  <c r="AT49" i="7" a="1"/>
  <c r="AT49" i="7"/>
  <c r="AT50" i="7" a="1"/>
  <c r="AT50" i="7"/>
  <c r="AT51" i="7" a="1"/>
  <c r="AT51" i="7"/>
  <c r="AT52" i="7" a="1"/>
  <c r="AT52" i="7"/>
  <c r="AT53" i="7" a="1"/>
  <c r="AT53" i="7"/>
  <c r="AT54" i="7" a="1"/>
  <c r="AT54" i="7"/>
  <c r="AT55" i="7" a="1"/>
  <c r="AT55" i="7"/>
  <c r="AT56" i="7" a="1"/>
  <c r="AT56" i="7"/>
  <c r="AT57" i="7" a="1"/>
  <c r="AT57" i="7"/>
  <c r="AT58" i="7" a="1"/>
  <c r="AT58" i="7"/>
  <c r="AT59" i="7" a="1"/>
  <c r="AT59" i="7"/>
  <c r="AT60" i="7" a="1"/>
  <c r="AT60" i="7"/>
  <c r="AT61" i="7" a="1"/>
  <c r="AT61" i="7"/>
  <c r="AT62" i="7" a="1"/>
  <c r="AT62" i="7"/>
  <c r="AT63" i="7" a="1"/>
  <c r="AT63" i="7"/>
  <c r="AT64" i="7" a="1"/>
  <c r="AT64" i="7"/>
  <c r="AT65" i="7" a="1"/>
  <c r="AT65" i="7"/>
  <c r="AT66" i="7" a="1"/>
  <c r="AT66" i="7"/>
  <c r="AT67" i="7" a="1"/>
  <c r="AT67" i="7"/>
  <c r="AT68" i="7" a="1"/>
  <c r="AT68" i="7"/>
  <c r="AT69" i="7" a="1"/>
  <c r="AT69" i="7"/>
  <c r="AT70" i="7" a="1"/>
  <c r="AT70" i="7"/>
  <c r="AT71" i="7" a="1"/>
  <c r="AT71" i="7"/>
  <c r="AT72" i="7" a="1"/>
  <c r="AT72" i="7"/>
  <c r="AT73" i="7" a="1"/>
  <c r="AT73" i="7"/>
  <c r="AT74" i="7" a="1"/>
  <c r="AT74" i="7"/>
  <c r="AT75" i="7" a="1"/>
  <c r="AT75" i="7"/>
  <c r="AT76" i="7" a="1"/>
  <c r="AT76" i="7"/>
  <c r="AT77" i="7" a="1"/>
  <c r="AT77" i="7"/>
  <c r="AT78" i="7" a="1"/>
  <c r="AT78" i="7"/>
  <c r="AT79" i="7" a="1"/>
  <c r="AT79" i="7"/>
  <c r="AT80" i="7" a="1"/>
  <c r="AT80" i="7"/>
  <c r="AT81" i="7" a="1"/>
  <c r="AT81" i="7"/>
  <c r="AT82" i="7" a="1"/>
  <c r="AT82" i="7"/>
  <c r="AT83" i="7" a="1"/>
  <c r="AT83" i="7"/>
  <c r="AT84" i="7" a="1"/>
  <c r="AT84" i="7"/>
  <c r="AT85" i="7" a="1"/>
  <c r="AT85" i="7"/>
  <c r="AT86" i="7" a="1"/>
  <c r="AT86" i="7"/>
  <c r="AT87" i="7" a="1"/>
  <c r="AT87" i="7"/>
  <c r="AT88" i="7" a="1"/>
  <c r="AT88" i="7"/>
  <c r="AT89" i="7" a="1"/>
  <c r="AT89" i="7"/>
  <c r="AT90" i="7" a="1"/>
  <c r="AT90" i="7"/>
  <c r="AT91" i="7" a="1"/>
  <c r="AT91" i="7"/>
  <c r="AT92" i="7" a="1"/>
  <c r="AT92" i="7"/>
  <c r="AT93" i="7" a="1"/>
  <c r="AT93" i="7"/>
  <c r="AT94" i="7" a="1"/>
  <c r="AT94" i="7"/>
  <c r="AT95" i="7" a="1"/>
  <c r="AT95" i="7"/>
  <c r="AT96" i="7" a="1"/>
  <c r="AT96" i="7"/>
  <c r="AT97" i="7" a="1"/>
  <c r="AT97" i="7"/>
  <c r="AT98" i="7" a="1"/>
  <c r="AT98" i="7"/>
  <c r="AT99" i="7" a="1"/>
  <c r="AT99" i="7"/>
  <c r="AT100" i="7" a="1"/>
  <c r="AT100" i="7"/>
  <c r="AT101" i="7" a="1"/>
  <c r="AT101" i="7"/>
  <c r="AT102" i="7" a="1"/>
  <c r="AT102" i="7"/>
  <c r="AT103" i="7" a="1"/>
  <c r="AT103" i="7"/>
  <c r="AT104" i="7" a="1"/>
  <c r="AT104" i="7"/>
  <c r="AT105" i="7" a="1"/>
  <c r="AT105" i="7"/>
  <c r="AT106" i="7" a="1"/>
  <c r="AT106" i="7"/>
  <c r="AT107" i="7" a="1"/>
  <c r="AT107" i="7"/>
  <c r="AT108" i="7" a="1"/>
  <c r="AT108" i="7"/>
  <c r="AT109" i="7" a="1"/>
  <c r="AT109" i="7"/>
  <c r="AT110" i="7" a="1"/>
  <c r="AT110" i="7"/>
  <c r="AT111" i="7" a="1"/>
  <c r="AT111" i="7"/>
  <c r="AT112" i="7" a="1"/>
  <c r="AT112" i="7"/>
  <c r="AT113" i="7" a="1"/>
  <c r="AT113" i="7"/>
  <c r="AT114" i="7" a="1"/>
  <c r="AT114" i="7"/>
  <c r="AT115" i="7" a="1"/>
  <c r="AT115" i="7"/>
  <c r="AT116" i="7" a="1"/>
  <c r="AT116" i="7"/>
  <c r="AT117" i="7" a="1"/>
  <c r="AT117" i="7"/>
  <c r="AT118" i="7" a="1"/>
  <c r="AT118" i="7"/>
  <c r="AT119" i="7" a="1"/>
  <c r="AT119" i="7"/>
  <c r="AT120" i="7" a="1"/>
  <c r="AT120" i="7"/>
  <c r="AT121" i="7" a="1"/>
  <c r="AT121" i="7"/>
  <c r="AT122" i="7" a="1"/>
  <c r="AT122" i="7"/>
  <c r="AT123" i="7" a="1"/>
  <c r="AT123" i="7"/>
  <c r="AT124" i="7" a="1"/>
  <c r="AT124" i="7"/>
  <c r="AT125" i="7" a="1"/>
  <c r="AT125" i="7"/>
  <c r="AT126" i="7" a="1"/>
  <c r="AT126" i="7"/>
  <c r="AT127" i="7" a="1"/>
  <c r="AT127" i="7"/>
  <c r="AT128" i="7" a="1"/>
  <c r="AT128" i="7"/>
  <c r="AT129" i="7" a="1"/>
  <c r="AT129" i="7"/>
  <c r="AT130" i="7" a="1"/>
  <c r="AT130" i="7"/>
  <c r="AT131" i="7" a="1"/>
  <c r="AT131" i="7"/>
  <c r="AT132" i="7" a="1"/>
  <c r="AT132" i="7"/>
  <c r="AT133" i="7" a="1"/>
  <c r="AT133" i="7"/>
  <c r="AT134" i="7" a="1"/>
  <c r="AT134" i="7"/>
  <c r="AT135" i="7" a="1"/>
  <c r="AT135" i="7"/>
  <c r="AT136" i="7" a="1"/>
  <c r="AT136" i="7"/>
  <c r="AT137" i="7" a="1"/>
  <c r="AT137" i="7"/>
  <c r="AT138" i="7" a="1"/>
  <c r="AT138" i="7"/>
  <c r="AT139" i="7" a="1"/>
  <c r="AT139" i="7"/>
  <c r="AT140" i="7" a="1"/>
  <c r="AT140" i="7"/>
  <c r="AT141" i="7" a="1"/>
  <c r="AT141" i="7"/>
  <c r="AT142" i="7" a="1"/>
  <c r="AT142" i="7"/>
  <c r="AT143" i="7" a="1"/>
  <c r="AT143" i="7"/>
  <c r="AT144" i="7" a="1"/>
  <c r="AT144" i="7"/>
  <c r="AT145" i="7" a="1"/>
  <c r="AT145" i="7"/>
  <c r="AT146" i="7" a="1"/>
  <c r="AT146" i="7"/>
  <c r="AT147" i="7" a="1"/>
  <c r="AT147" i="7"/>
  <c r="AT148" i="7" a="1"/>
  <c r="AT148" i="7"/>
  <c r="AT149" i="7" a="1"/>
  <c r="AT149" i="7"/>
  <c r="AT150" i="7" a="1"/>
  <c r="AT150" i="7"/>
  <c r="AT151" i="7" a="1"/>
  <c r="AT151" i="7"/>
  <c r="AT152" i="7" a="1"/>
  <c r="AT152" i="7"/>
  <c r="AT153" i="7" a="1"/>
  <c r="AT153" i="7"/>
  <c r="AT154" i="7" a="1"/>
  <c r="AT154" i="7"/>
  <c r="AT155" i="7" a="1"/>
  <c r="AT155" i="7"/>
  <c r="AT156" i="7" a="1"/>
  <c r="AT156" i="7"/>
  <c r="AT157" i="7" a="1"/>
  <c r="AT157" i="7"/>
  <c r="AT158" i="7" a="1"/>
  <c r="AT158" i="7"/>
  <c r="AT159" i="7" a="1"/>
  <c r="AT159" i="7"/>
  <c r="AT160" i="7" a="1"/>
  <c r="AT160" i="7"/>
  <c r="AT161" i="7" a="1"/>
  <c r="AT161" i="7"/>
  <c r="AT162" i="7" a="1"/>
  <c r="AT162" i="7"/>
  <c r="AT163" i="7" a="1"/>
  <c r="AT163" i="7"/>
  <c r="AT164" i="7" a="1"/>
  <c r="AT164" i="7"/>
  <c r="AT165" i="7" a="1"/>
  <c r="AT165" i="7"/>
  <c r="AT166" i="7" a="1"/>
  <c r="AT166" i="7"/>
  <c r="AT167" i="7" a="1"/>
  <c r="AT167" i="7"/>
  <c r="AT168" i="7" a="1"/>
  <c r="AT168" i="7"/>
  <c r="AT169" i="7" a="1"/>
  <c r="AT169" i="7"/>
  <c r="AT170" i="7" a="1"/>
  <c r="AT170" i="7"/>
  <c r="AT171" i="7" a="1"/>
  <c r="AT171" i="7"/>
  <c r="AT172" i="7" a="1"/>
  <c r="AT172" i="7"/>
  <c r="AT173" i="7" a="1"/>
  <c r="AT173" i="7"/>
  <c r="AT174" i="7" a="1"/>
  <c r="AT174" i="7"/>
  <c r="AT175" i="7" a="1"/>
  <c r="AT175" i="7"/>
  <c r="AT176" i="7" a="1"/>
  <c r="AT176" i="7"/>
  <c r="AT177" i="7" a="1"/>
  <c r="AT177" i="7"/>
  <c r="AT178" i="7" a="1"/>
  <c r="AT178" i="7"/>
  <c r="AT179" i="7" a="1"/>
  <c r="AT179" i="7"/>
  <c r="AT180" i="7" a="1"/>
  <c r="AT180" i="7"/>
  <c r="AT181" i="7" a="1"/>
  <c r="AT181" i="7"/>
  <c r="AT182" i="7" a="1"/>
  <c r="AT182" i="7"/>
  <c r="AT183" i="7" a="1"/>
  <c r="AT183" i="7"/>
  <c r="AT184" i="7" a="1"/>
  <c r="AT184" i="7"/>
  <c r="AT185" i="7" a="1"/>
  <c r="AT185" i="7"/>
  <c r="AT186" i="7" a="1"/>
  <c r="AT186" i="7"/>
  <c r="AT187" i="7" a="1"/>
  <c r="AT187" i="7"/>
  <c r="AT188" i="7" a="1"/>
  <c r="AT188" i="7"/>
  <c r="AT189" i="7" a="1"/>
  <c r="AT189" i="7"/>
  <c r="AT190" i="7" a="1"/>
  <c r="AT190" i="7"/>
  <c r="AT191" i="7" a="1"/>
  <c r="AT191" i="7"/>
  <c r="AT192" i="7" a="1"/>
  <c r="AT192" i="7"/>
  <c r="AT193" i="7" a="1"/>
  <c r="AT193" i="7"/>
  <c r="AT194" i="7" a="1"/>
  <c r="AT194" i="7"/>
  <c r="AT195" i="7" a="1"/>
  <c r="AT195" i="7"/>
  <c r="AT196" i="7" a="1"/>
  <c r="AT196" i="7"/>
  <c r="AT197" i="7" a="1"/>
  <c r="AT197" i="7"/>
  <c r="AT198" i="7" a="1"/>
  <c r="AT198" i="7"/>
  <c r="AT199" i="7" a="1"/>
  <c r="AT199" i="7"/>
  <c r="AT200" i="7" a="1"/>
  <c r="AT200" i="7"/>
  <c r="AT201" i="7" a="1"/>
  <c r="AT201" i="7"/>
  <c r="AT202" i="7" a="1"/>
  <c r="AT202" i="7"/>
  <c r="AT203" i="7" a="1"/>
  <c r="AT203" i="7"/>
  <c r="AT204" i="7" a="1"/>
  <c r="AT204" i="7"/>
  <c r="AT205" i="7" a="1"/>
  <c r="AT205" i="7"/>
  <c r="AT206" i="7" a="1"/>
  <c r="AT206" i="7"/>
  <c r="AT207" i="7" a="1"/>
  <c r="AT207" i="7"/>
  <c r="AT208" i="7" a="1"/>
  <c r="AT208" i="7"/>
  <c r="AT209" i="7" a="1"/>
  <c r="AT209" i="7"/>
  <c r="AT210" i="7" a="1"/>
  <c r="AT210" i="7"/>
  <c r="AT211" i="7" a="1"/>
  <c r="AT211" i="7"/>
  <c r="AT212" i="7" a="1"/>
  <c r="AT212" i="7"/>
  <c r="AT213" i="7" a="1"/>
  <c r="AT213" i="7"/>
  <c r="AT214" i="7" a="1"/>
  <c r="AT214" i="7"/>
  <c r="AT215" i="7" a="1"/>
  <c r="AT215" i="7"/>
  <c r="AT216" i="7" a="1"/>
  <c r="AT216" i="7"/>
  <c r="AT217" i="7" a="1"/>
  <c r="AT217" i="7"/>
  <c r="AT218" i="7" a="1"/>
  <c r="AT218" i="7"/>
  <c r="AT219" i="7" a="1"/>
  <c r="AT219" i="7"/>
  <c r="AT220" i="7" a="1"/>
  <c r="AT220" i="7"/>
  <c r="AT221" i="7" a="1"/>
  <c r="AT221" i="7"/>
  <c r="AT222" i="7" a="1"/>
  <c r="AT222" i="7"/>
  <c r="AT223" i="7" a="1"/>
  <c r="AT223" i="7"/>
  <c r="AT224" i="7" a="1"/>
  <c r="AT224" i="7"/>
  <c r="AT225" i="7" a="1"/>
  <c r="AT225" i="7"/>
  <c r="AT226" i="7" a="1"/>
  <c r="AT226" i="7"/>
  <c r="AT227" i="7" a="1"/>
  <c r="AT227" i="7"/>
  <c r="AT228" i="7" a="1"/>
  <c r="AT228" i="7"/>
  <c r="AT229" i="7" a="1"/>
  <c r="AT229" i="7"/>
  <c r="AT230" i="7" a="1"/>
  <c r="AT230" i="7"/>
  <c r="AT231" i="7" a="1"/>
  <c r="AT231" i="7"/>
  <c r="AT232" i="7" a="1"/>
  <c r="AT232" i="7"/>
  <c r="AT233" i="7" a="1"/>
  <c r="AT233" i="7"/>
  <c r="AT234" i="7" a="1"/>
  <c r="AT234" i="7"/>
  <c r="AT235" i="7" a="1"/>
  <c r="AT235" i="7"/>
  <c r="AT236" i="7" a="1"/>
  <c r="AT236" i="7"/>
  <c r="AT237" i="7" a="1"/>
  <c r="AT237" i="7"/>
  <c r="AT238" i="7" a="1"/>
  <c r="AT238" i="7"/>
  <c r="AT239" i="7" a="1"/>
  <c r="AT239" i="7"/>
  <c r="AT240" i="7" a="1"/>
  <c r="AT240" i="7"/>
  <c r="AT241" i="7" a="1"/>
  <c r="AT241" i="7"/>
  <c r="AT242" i="7" a="1"/>
  <c r="AT242" i="7"/>
  <c r="AT243" i="7" a="1"/>
  <c r="AT243" i="7"/>
  <c r="AT244" i="7" a="1"/>
  <c r="AT244" i="7"/>
  <c r="AT245" i="7" a="1"/>
  <c r="AT245" i="7"/>
  <c r="AT246" i="7" a="1"/>
  <c r="AT246" i="7"/>
  <c r="AT247" i="7" a="1"/>
  <c r="AT247" i="7"/>
  <c r="AT248" i="7" a="1"/>
  <c r="AT248" i="7"/>
  <c r="AT249" i="7" a="1"/>
  <c r="AT249" i="7"/>
  <c r="AT250" i="7" a="1"/>
  <c r="AT250" i="7"/>
  <c r="AT251" i="7" a="1"/>
  <c r="AT251" i="7"/>
  <c r="AT252" i="7" a="1"/>
  <c r="AT252" i="7"/>
  <c r="AT253" i="7" a="1"/>
  <c r="AT253" i="7"/>
  <c r="AT254" i="7" a="1"/>
  <c r="AT254" i="7"/>
  <c r="AT255" i="7" a="1"/>
  <c r="AT255" i="7"/>
  <c r="AT256" i="7" a="1"/>
  <c r="AT256" i="7"/>
  <c r="AT257" i="7" a="1"/>
  <c r="AT257" i="7"/>
  <c r="AT258" i="7" a="1"/>
  <c r="AT258" i="7"/>
  <c r="AT259" i="7" a="1"/>
  <c r="AT259" i="7"/>
  <c r="AT260" i="7" a="1"/>
  <c r="AT260" i="7"/>
  <c r="AT261" i="7" a="1"/>
  <c r="AT261" i="7"/>
  <c r="AT262" i="7" a="1"/>
  <c r="AT262" i="7"/>
  <c r="AT263" i="7" a="1"/>
  <c r="AT263" i="7"/>
  <c r="AT264" i="7" a="1"/>
  <c r="AT264" i="7"/>
  <c r="AT265" i="7" a="1"/>
  <c r="AT265" i="7"/>
  <c r="AT266" i="7" a="1"/>
  <c r="AT266" i="7"/>
  <c r="AT267" i="7" a="1"/>
  <c r="AT267" i="7"/>
  <c r="AT268" i="7" a="1"/>
  <c r="AT268" i="7"/>
  <c r="AT269" i="7" a="1"/>
  <c r="AT269" i="7"/>
  <c r="AT270" i="7" a="1"/>
  <c r="AT270" i="7"/>
  <c r="AT271" i="7" a="1"/>
  <c r="AT271" i="7"/>
  <c r="AT272" i="7" a="1"/>
  <c r="AT272" i="7"/>
  <c r="AT273" i="7" a="1"/>
  <c r="AT273" i="7"/>
  <c r="AT274" i="7" a="1"/>
  <c r="AT274" i="7"/>
  <c r="AT275" i="7" a="1"/>
  <c r="AT275" i="7"/>
  <c r="AT276" i="7" a="1"/>
  <c r="AT276" i="7"/>
  <c r="AT277" i="7" a="1"/>
  <c r="AT277" i="7"/>
  <c r="AT278" i="7" a="1"/>
  <c r="AT278" i="7"/>
  <c r="AT279" i="7" a="1"/>
  <c r="AT279" i="7"/>
  <c r="AT280" i="7" a="1"/>
  <c r="AT280" i="7"/>
  <c r="AT281" i="7" a="1"/>
  <c r="AT281" i="7"/>
  <c r="AT282" i="7" a="1"/>
  <c r="AT282" i="7"/>
  <c r="AT283" i="7" a="1"/>
  <c r="AT283" i="7"/>
  <c r="AT284" i="7" a="1"/>
  <c r="AT284" i="7"/>
  <c r="AT285" i="7" a="1"/>
  <c r="AT285" i="7"/>
  <c r="AT286" i="7" a="1"/>
  <c r="AT286" i="7"/>
  <c r="AT287" i="7" a="1"/>
  <c r="AT287" i="7"/>
  <c r="AT288" i="7" a="1"/>
  <c r="AT288" i="7"/>
  <c r="AT289" i="7" a="1"/>
  <c r="AT289" i="7"/>
  <c r="AT290" i="7" a="1"/>
  <c r="AT290" i="7"/>
  <c r="AT291" i="7" a="1"/>
  <c r="AT291" i="7"/>
  <c r="AT292" i="7" a="1"/>
  <c r="AT292" i="7"/>
  <c r="AT293" i="7" a="1"/>
  <c r="AT293" i="7"/>
  <c r="AT294" i="7" a="1"/>
  <c r="AT294" i="7"/>
  <c r="AT295" i="7" a="1"/>
  <c r="AT295" i="7"/>
  <c r="AT296" i="7" a="1"/>
  <c r="AT296" i="7"/>
  <c r="AT297" i="7" a="1"/>
  <c r="AT297" i="7"/>
  <c r="AT298" i="7" a="1"/>
  <c r="AT298" i="7"/>
  <c r="AT299" i="7" a="1"/>
  <c r="AT299" i="7"/>
  <c r="AT300" i="7" a="1"/>
  <c r="AT300" i="7"/>
  <c r="AT301" i="7" a="1"/>
  <c r="AT301" i="7"/>
  <c r="AT302" i="7" a="1"/>
  <c r="AT302" i="7"/>
  <c r="AT303" i="7" a="1"/>
  <c r="AT303" i="7"/>
  <c r="AT304" i="7" a="1"/>
  <c r="AT304" i="7"/>
  <c r="AT305" i="7" a="1"/>
  <c r="AT305" i="7"/>
  <c r="AT306" i="7" a="1"/>
  <c r="AT306" i="7"/>
  <c r="AT307" i="7" a="1"/>
  <c r="AT307" i="7"/>
  <c r="AT308" i="7" a="1"/>
  <c r="AT308" i="7"/>
  <c r="AT309" i="7" a="1"/>
  <c r="AT309" i="7"/>
  <c r="AT310" i="7" a="1"/>
  <c r="AT310" i="7"/>
  <c r="AT311" i="7" a="1"/>
  <c r="AT311" i="7"/>
  <c r="AT312" i="7" a="1"/>
  <c r="AT312" i="7"/>
  <c r="AT313" i="7" a="1"/>
  <c r="AT313" i="7"/>
  <c r="AT314" i="7" a="1"/>
  <c r="AT314" i="7"/>
  <c r="AT315" i="7" a="1"/>
  <c r="AT315" i="7"/>
  <c r="AT316" i="7" a="1"/>
  <c r="AT316" i="7"/>
  <c r="AT317" i="7" a="1"/>
  <c r="AT317" i="7"/>
  <c r="AT318" i="7" a="1"/>
  <c r="AT318" i="7"/>
  <c r="AT319" i="7" a="1"/>
  <c r="AT319" i="7"/>
  <c r="AT320" i="7" a="1"/>
  <c r="AT320" i="7"/>
  <c r="AT321" i="7" a="1"/>
  <c r="AT321" i="7"/>
  <c r="AT322" i="7" a="1"/>
  <c r="AT322" i="7"/>
  <c r="AT323" i="7" a="1"/>
  <c r="AT323" i="7"/>
  <c r="AT324" i="7" a="1"/>
  <c r="AT324" i="7"/>
  <c r="AT325" i="7" a="1"/>
  <c r="AT325" i="7"/>
  <c r="AT326" i="7" a="1"/>
  <c r="AT326" i="7"/>
  <c r="AT327" i="7" a="1"/>
  <c r="AT327" i="7"/>
  <c r="AT328" i="7" a="1"/>
  <c r="AT328" i="7"/>
  <c r="AT329" i="7" a="1"/>
  <c r="AT329" i="7"/>
  <c r="AT330" i="7" a="1"/>
  <c r="AT330" i="7"/>
  <c r="AT331" i="7" a="1"/>
  <c r="AT331" i="7"/>
  <c r="AT332" i="7" a="1"/>
  <c r="AT332" i="7"/>
  <c r="AT333" i="7" a="1"/>
  <c r="AT333" i="7"/>
  <c r="AT334" i="7" a="1"/>
  <c r="AT334" i="7"/>
  <c r="AT335" i="7" a="1"/>
  <c r="AT335" i="7"/>
  <c r="AT336" i="7" a="1"/>
  <c r="AT336" i="7"/>
  <c r="AT337" i="7" a="1"/>
  <c r="AT337" i="7"/>
  <c r="AT338" i="7" a="1"/>
  <c r="AT338" i="7"/>
  <c r="AT339" i="7" a="1"/>
  <c r="AT339" i="7"/>
  <c r="AT340" i="7" a="1"/>
  <c r="AT340" i="7"/>
  <c r="AT341" i="7" a="1"/>
  <c r="AT341" i="7"/>
  <c r="AT342" i="7" a="1"/>
  <c r="AT342" i="7"/>
  <c r="AT343" i="7" a="1"/>
  <c r="AT343" i="7"/>
  <c r="AT344" i="7" a="1"/>
  <c r="AT344" i="7"/>
  <c r="AT345" i="7" a="1"/>
  <c r="AT345" i="7"/>
  <c r="AT346" i="7" a="1"/>
  <c r="AT346" i="7"/>
  <c r="AT347" i="7" a="1"/>
  <c r="AT347" i="7"/>
  <c r="AT348" i="7" a="1"/>
  <c r="AT348" i="7"/>
  <c r="AT349" i="7" a="1"/>
  <c r="AT349" i="7"/>
  <c r="AT350" i="7" a="1"/>
  <c r="AT350" i="7"/>
  <c r="AT351" i="7" a="1"/>
  <c r="AT351" i="7"/>
  <c r="AT352" i="7" a="1"/>
  <c r="AT352" i="7"/>
  <c r="AT353" i="7" a="1"/>
  <c r="AT353" i="7"/>
  <c r="AT354" i="7" a="1"/>
  <c r="AT354" i="7"/>
  <c r="AT355" i="7" a="1"/>
  <c r="AT355" i="7"/>
  <c r="AT356" i="7" a="1"/>
  <c r="AT356" i="7"/>
  <c r="AT357" i="7" a="1"/>
  <c r="AT357" i="7"/>
  <c r="AT358" i="7" a="1"/>
  <c r="AT358" i="7"/>
  <c r="AT359" i="7" a="1"/>
  <c r="AT359" i="7"/>
  <c r="AT360" i="7" a="1"/>
  <c r="AT360" i="7"/>
  <c r="AT361" i="7" a="1"/>
  <c r="AT361" i="7"/>
  <c r="AT362" i="7" a="1"/>
  <c r="AT362" i="7"/>
  <c r="AT363" i="7" a="1"/>
  <c r="AT363" i="7"/>
  <c r="AT364" i="7" a="1"/>
  <c r="AT364" i="7"/>
  <c r="AT365" i="7" a="1"/>
  <c r="AT365" i="7"/>
  <c r="AT366" i="7" a="1"/>
  <c r="AT366" i="7"/>
  <c r="AT367" i="7" a="1"/>
  <c r="AT367" i="7"/>
  <c r="AT368" i="7" a="1"/>
  <c r="AT368" i="7"/>
  <c r="AT369" i="7" a="1"/>
  <c r="AT369" i="7"/>
  <c r="AT370" i="7" a="1"/>
  <c r="AT370" i="7"/>
  <c r="AT371" i="7" a="1"/>
  <c r="AT371" i="7"/>
  <c r="AT372" i="7" a="1"/>
  <c r="AT372" i="7"/>
  <c r="AT373" i="7" a="1"/>
  <c r="AT373" i="7"/>
  <c r="AT374" i="7" a="1"/>
  <c r="AT374" i="7"/>
  <c r="AT375" i="7" a="1"/>
  <c r="AT375" i="7"/>
  <c r="AT376" i="7" a="1"/>
  <c r="AT376" i="7"/>
  <c r="AT377" i="7" a="1"/>
  <c r="AT377" i="7"/>
  <c r="AT378" i="7" a="1"/>
  <c r="AT378" i="7"/>
  <c r="AT379" i="7" a="1"/>
  <c r="AT379" i="7"/>
  <c r="AT380" i="7" a="1"/>
  <c r="AT380" i="7"/>
  <c r="AT381" i="7" a="1"/>
  <c r="AT381" i="7"/>
  <c r="AT382" i="7" a="1"/>
  <c r="AT382" i="7"/>
  <c r="AT383" i="7" a="1"/>
  <c r="AT383" i="7"/>
  <c r="AT384" i="7" a="1"/>
  <c r="AT384" i="7"/>
  <c r="AT385" i="7" a="1"/>
  <c r="AT385" i="7"/>
  <c r="AT386" i="7" a="1"/>
  <c r="AT386" i="7"/>
  <c r="AT387" i="7" a="1"/>
  <c r="AT387" i="7"/>
  <c r="AT388" i="7" a="1"/>
  <c r="AT388" i="7"/>
  <c r="AT389" i="7" a="1"/>
  <c r="AT389" i="7"/>
  <c r="AT390" i="7" a="1"/>
  <c r="AT390" i="7"/>
  <c r="AT391" i="7" a="1"/>
  <c r="AT391" i="7"/>
  <c r="AT392" i="7" a="1"/>
  <c r="AT392" i="7"/>
  <c r="AT393" i="7" a="1"/>
  <c r="AT393" i="7"/>
  <c r="AT394" i="7" a="1"/>
  <c r="AT394" i="7"/>
  <c r="AT395" i="7" a="1"/>
  <c r="AT395" i="7"/>
  <c r="AT396" i="7" a="1"/>
  <c r="AT396" i="7"/>
  <c r="AT397" i="7" a="1"/>
  <c r="AT397" i="7"/>
  <c r="AT398" i="7" a="1"/>
  <c r="AT398" i="7"/>
  <c r="AT399" i="7" a="1"/>
  <c r="AT399" i="7"/>
  <c r="AT400" i="7" a="1"/>
  <c r="AT400" i="7"/>
  <c r="AT401" i="7" a="1"/>
  <c r="AT401" i="7"/>
  <c r="AT402" i="7" a="1"/>
  <c r="AT402" i="7"/>
  <c r="AT403" i="7" a="1"/>
  <c r="AT403" i="7"/>
  <c r="AT404" i="7" a="1"/>
  <c r="AT404" i="7"/>
  <c r="AT405" i="7" a="1"/>
  <c r="AT405" i="7"/>
  <c r="AT406" i="7" a="1"/>
  <c r="AT406" i="7"/>
  <c r="AT407" i="7" a="1"/>
  <c r="AT407" i="7"/>
  <c r="AT408" i="7" a="1"/>
  <c r="AT408" i="7"/>
  <c r="AT409" i="7" a="1"/>
  <c r="AT409" i="7"/>
  <c r="AT410" i="7" a="1"/>
  <c r="AT410" i="7"/>
  <c r="AT411" i="7" a="1"/>
  <c r="AT411" i="7"/>
  <c r="AT412" i="7" a="1"/>
  <c r="AT412" i="7"/>
  <c r="AT413" i="7" a="1"/>
  <c r="AT413" i="7"/>
  <c r="AT414" i="7" a="1"/>
  <c r="AT414" i="7"/>
  <c r="AT415" i="7" a="1"/>
  <c r="AT415" i="7"/>
  <c r="AT416" i="7" a="1"/>
  <c r="AT416" i="7"/>
  <c r="AT417" i="7" a="1"/>
  <c r="AT417" i="7"/>
  <c r="AT418" i="7" a="1"/>
  <c r="AT418" i="7"/>
  <c r="AT419" i="7" a="1"/>
  <c r="AT419" i="7"/>
  <c r="AT420" i="7" a="1"/>
  <c r="AT420" i="7"/>
  <c r="AT421" i="7" a="1"/>
  <c r="AT421" i="7"/>
  <c r="AT422" i="7" a="1"/>
  <c r="AT422" i="7"/>
  <c r="AT423" i="7" a="1"/>
  <c r="AT423" i="7"/>
  <c r="AT424" i="7" a="1"/>
  <c r="AT424" i="7"/>
  <c r="AT425" i="7" a="1"/>
  <c r="AT425" i="7"/>
  <c r="AT426" i="7" a="1"/>
  <c r="AT426" i="7"/>
  <c r="AT427" i="7" a="1"/>
  <c r="AT427" i="7"/>
  <c r="AT428" i="7" a="1"/>
  <c r="AT428" i="7"/>
  <c r="AT429" i="7" a="1"/>
  <c r="AT429" i="7"/>
  <c r="AT430" i="7" a="1"/>
  <c r="AT430" i="7"/>
  <c r="AT431" i="7" a="1"/>
  <c r="AT431" i="7"/>
  <c r="AT432" i="7" a="1"/>
  <c r="AT432" i="7"/>
  <c r="AT433" i="7" a="1"/>
  <c r="AT433" i="7"/>
  <c r="AT434" i="7" a="1"/>
  <c r="AT434" i="7"/>
  <c r="AT435" i="7" a="1"/>
  <c r="AT435" i="7"/>
  <c r="AT436" i="7" a="1"/>
  <c r="AT436" i="7"/>
  <c r="AT437" i="7" a="1"/>
  <c r="AT437" i="7"/>
  <c r="AT438" i="7" a="1"/>
  <c r="AT438" i="7"/>
  <c r="AT439" i="7" a="1"/>
  <c r="AT439" i="7"/>
  <c r="AT440" i="7" a="1"/>
  <c r="AT440" i="7"/>
  <c r="AT441" i="7" a="1"/>
  <c r="AT441" i="7"/>
  <c r="AT442" i="7" a="1"/>
  <c r="AT442" i="7"/>
  <c r="AT443" i="7" a="1"/>
  <c r="AT443" i="7"/>
  <c r="AT444" i="7" a="1"/>
  <c r="AT444" i="7"/>
  <c r="AT445" i="7" a="1"/>
  <c r="AT445" i="7"/>
  <c r="AT446" i="7" a="1"/>
  <c r="AT446" i="7"/>
  <c r="AT447" i="7" a="1"/>
  <c r="AT447" i="7"/>
  <c r="AT448" i="7" a="1"/>
  <c r="AT448" i="7"/>
  <c r="AT449" i="7" a="1"/>
  <c r="AT449" i="7"/>
  <c r="AT450" i="7" a="1"/>
  <c r="AT450" i="7"/>
  <c r="AT451" i="7" a="1"/>
  <c r="AT451" i="7"/>
  <c r="AT452" i="7" a="1"/>
  <c r="AT452" i="7"/>
  <c r="AT453" i="7" a="1"/>
  <c r="AT453" i="7"/>
  <c r="AT454" i="7" a="1"/>
  <c r="AT454" i="7"/>
  <c r="AT455" i="7" a="1"/>
  <c r="AT455" i="7"/>
  <c r="AT456" i="7" a="1"/>
  <c r="AT456" i="7"/>
  <c r="AT457" i="7" a="1"/>
  <c r="AT457" i="7"/>
  <c r="AT458" i="7" a="1"/>
  <c r="AT458" i="7"/>
  <c r="AT459" i="7" a="1"/>
  <c r="AT459" i="7"/>
  <c r="AT460" i="7" a="1"/>
  <c r="AT460" i="7"/>
  <c r="AT461" i="7" a="1"/>
  <c r="AT461" i="7"/>
  <c r="AT462" i="7" a="1"/>
  <c r="AT462" i="7"/>
  <c r="AT463" i="7" a="1"/>
  <c r="AT463" i="7"/>
  <c r="AT464" i="7" a="1"/>
  <c r="AT464" i="7"/>
  <c r="AT465" i="7" a="1"/>
  <c r="AT465" i="7"/>
  <c r="AT466" i="7" a="1"/>
  <c r="AT466" i="7"/>
  <c r="AT467" i="7" a="1"/>
  <c r="AT467" i="7"/>
  <c r="AT468" i="7" a="1"/>
  <c r="AT468" i="7"/>
  <c r="AT469" i="7" a="1"/>
  <c r="AT469" i="7"/>
  <c r="AT470" i="7" a="1"/>
  <c r="AT470" i="7"/>
  <c r="AT471" i="7" a="1"/>
  <c r="AT471" i="7"/>
  <c r="AT472" i="7" a="1"/>
  <c r="AT472" i="7"/>
  <c r="AT473" i="7" a="1"/>
  <c r="AT473" i="7"/>
  <c r="AT474" i="7" a="1"/>
  <c r="AT474" i="7"/>
  <c r="AT475" i="7" a="1"/>
  <c r="AT475" i="7"/>
  <c r="AT476" i="7" a="1"/>
  <c r="AT476" i="7"/>
  <c r="AT477" i="7" a="1"/>
  <c r="AT477" i="7"/>
  <c r="AT478" i="7" a="1"/>
  <c r="AT478" i="7"/>
  <c r="AT479" i="7" a="1"/>
  <c r="AT479" i="7"/>
  <c r="AT480" i="7" a="1"/>
  <c r="AT480" i="7"/>
  <c r="AT481" i="7" a="1"/>
  <c r="AT481" i="7"/>
  <c r="AT482" i="7" a="1"/>
  <c r="AT482" i="7"/>
  <c r="AT483" i="7" a="1"/>
  <c r="AT483" i="7"/>
  <c r="AT484" i="7" a="1"/>
  <c r="AT484" i="7"/>
  <c r="AT485" i="7" a="1"/>
  <c r="AT485" i="7"/>
  <c r="AT486" i="7" a="1"/>
  <c r="AT486" i="7"/>
  <c r="AT487" i="7" a="1"/>
  <c r="AT487" i="7"/>
  <c r="AT488" i="7" a="1"/>
  <c r="AT488" i="7"/>
  <c r="AT489" i="7" a="1"/>
  <c r="AT489" i="7"/>
  <c r="AT490" i="7" a="1"/>
  <c r="AT490" i="7"/>
  <c r="AT491" i="7" a="1"/>
  <c r="AT491" i="7"/>
  <c r="AT492" i="7" a="1"/>
  <c r="AT492" i="7"/>
  <c r="AT493" i="7" a="1"/>
  <c r="AT493" i="7"/>
  <c r="AT494" i="7" a="1"/>
  <c r="AT494" i="7"/>
  <c r="AT495" i="7" a="1"/>
  <c r="AT495" i="7"/>
  <c r="AT496" i="7" a="1"/>
  <c r="AT496" i="7"/>
  <c r="AT497" i="7" a="1"/>
  <c r="AT497" i="7"/>
  <c r="AT498" i="7" a="1"/>
  <c r="AT498" i="7"/>
  <c r="AT499" i="7" a="1"/>
  <c r="AT499" i="7"/>
  <c r="AT500" i="7" a="1"/>
  <c r="AT500" i="7"/>
  <c r="AT501" i="7" a="1"/>
  <c r="AT501" i="7"/>
  <c r="AT502" i="7" a="1"/>
  <c r="AT502" i="7"/>
  <c r="AT503" i="7" a="1"/>
  <c r="AT503" i="7"/>
  <c r="AT504" i="7" a="1"/>
  <c r="AT504" i="7"/>
  <c r="AT505" i="7" a="1"/>
  <c r="AT505" i="7"/>
  <c r="AT506" i="7" a="1"/>
  <c r="AT506" i="7"/>
  <c r="AT507" i="7" a="1"/>
  <c r="AT507" i="7"/>
  <c r="AT508" i="7" a="1"/>
  <c r="AT508" i="7"/>
  <c r="AT509" i="7" a="1"/>
  <c r="AT509" i="7"/>
  <c r="AT510" i="7" a="1"/>
  <c r="AT510" i="7"/>
  <c r="AT511" i="7" a="1"/>
  <c r="AT511" i="7"/>
  <c r="AT512" i="7" a="1"/>
  <c r="AT512" i="7"/>
  <c r="AT513" i="7" a="1"/>
  <c r="AT513" i="7"/>
  <c r="AT514" i="7" a="1"/>
  <c r="AT514" i="7"/>
  <c r="AT515" i="7" a="1"/>
  <c r="AT515" i="7"/>
  <c r="AT516" i="7" a="1"/>
  <c r="AT516" i="7"/>
  <c r="AT517" i="7" a="1"/>
  <c r="AT517" i="7"/>
  <c r="AT518" i="7" a="1"/>
  <c r="AT518" i="7"/>
  <c r="AT519" i="7" a="1"/>
  <c r="AT519" i="7"/>
  <c r="AT520" i="7" a="1"/>
  <c r="AT520" i="7"/>
  <c r="AT521" i="7" a="1"/>
  <c r="AT521" i="7"/>
  <c r="AT522" i="7" a="1"/>
  <c r="AT522" i="7"/>
  <c r="AT523" i="7" a="1"/>
  <c r="AT523" i="7"/>
  <c r="AT524" i="7" a="1"/>
  <c r="AT524" i="7"/>
  <c r="AT525" i="7" a="1"/>
  <c r="AT525" i="7"/>
  <c r="AT526" i="7" a="1"/>
  <c r="AT526" i="7"/>
  <c r="AT527" i="7" a="1"/>
  <c r="AT527" i="7"/>
  <c r="AT528" i="7" a="1"/>
  <c r="AT528" i="7"/>
  <c r="AT529" i="7" a="1"/>
  <c r="AT529" i="7"/>
  <c r="AT530" i="7" a="1"/>
  <c r="AT530" i="7"/>
  <c r="AT531" i="7" a="1"/>
  <c r="AT531" i="7"/>
  <c r="AT532" i="7" a="1"/>
  <c r="AT532" i="7"/>
  <c r="AT533" i="7" a="1"/>
  <c r="AT533" i="7"/>
  <c r="AT534" i="7" a="1"/>
  <c r="AT534" i="7"/>
  <c r="AT535" i="7" a="1"/>
  <c r="AT535" i="7"/>
  <c r="AT536" i="7" a="1"/>
  <c r="AT536" i="7"/>
  <c r="AT537" i="7" a="1"/>
  <c r="AT537" i="7"/>
  <c r="AT538" i="7" a="1"/>
  <c r="AT538" i="7"/>
  <c r="AT539" i="7" a="1"/>
  <c r="AT539" i="7"/>
  <c r="AT540" i="7" a="1"/>
  <c r="AT540" i="7"/>
  <c r="AT541" i="7" a="1"/>
  <c r="AT541" i="7"/>
  <c r="AT542" i="7" a="1"/>
  <c r="AT542" i="7"/>
  <c r="AT543" i="7" a="1"/>
  <c r="AT543" i="7"/>
  <c r="AT544" i="7" a="1"/>
  <c r="AT544" i="7"/>
  <c r="AT545" i="7" a="1"/>
  <c r="AT545" i="7"/>
  <c r="AT546" i="7" a="1"/>
  <c r="AT546" i="7"/>
  <c r="AT547" i="7" a="1"/>
  <c r="AT547" i="7"/>
  <c r="AT548" i="7" a="1"/>
  <c r="AT548" i="7"/>
  <c r="AT549" i="7" a="1"/>
  <c r="AT549" i="7"/>
  <c r="AT550" i="7" a="1"/>
  <c r="AT550" i="7"/>
  <c r="AT551" i="7" a="1"/>
  <c r="AT551" i="7"/>
  <c r="AT552" i="7" a="1"/>
  <c r="AT552" i="7"/>
  <c r="AT553" i="7" a="1"/>
  <c r="AT553" i="7"/>
  <c r="AT554" i="7" a="1"/>
  <c r="AT554" i="7"/>
  <c r="AT555" i="7" a="1"/>
  <c r="AT555" i="7"/>
  <c r="AT556" i="7" a="1"/>
  <c r="AT556" i="7"/>
  <c r="AT557" i="7" a="1"/>
  <c r="AT557" i="7"/>
  <c r="AT558" i="7" a="1"/>
  <c r="AT558" i="7"/>
  <c r="AT559" i="7" a="1"/>
  <c r="AT559" i="7"/>
  <c r="AT560" i="7" a="1"/>
  <c r="AT560" i="7"/>
  <c r="AT561" i="7" a="1"/>
  <c r="AT561" i="7"/>
  <c r="AT562" i="7" a="1"/>
  <c r="AT562" i="7"/>
  <c r="AT563" i="7" a="1"/>
  <c r="AT563" i="7"/>
  <c r="AT564" i="7" a="1"/>
  <c r="AT564" i="7"/>
  <c r="AT565" i="7" a="1"/>
  <c r="AT565" i="7"/>
  <c r="AT566" i="7" a="1"/>
  <c r="AT566" i="7"/>
  <c r="AT567" i="7" a="1"/>
  <c r="AT567" i="7"/>
  <c r="AT568" i="7" a="1"/>
  <c r="AT568" i="7"/>
  <c r="AT569" i="7" a="1"/>
  <c r="AT569" i="7"/>
  <c r="AT570" i="7" a="1"/>
  <c r="AT570" i="7"/>
  <c r="AT571" i="7" a="1"/>
  <c r="AT571" i="7"/>
  <c r="AT572" i="7" a="1"/>
  <c r="AT572" i="7"/>
  <c r="AT573" i="7" a="1"/>
  <c r="AT573" i="7"/>
  <c r="AT574" i="7" a="1"/>
  <c r="AT574" i="7"/>
  <c r="AT575" i="7" a="1"/>
  <c r="AT575" i="7"/>
  <c r="AT576" i="7" a="1"/>
  <c r="AT576" i="7"/>
  <c r="AT577" i="7" a="1"/>
  <c r="AT577" i="7"/>
  <c r="AT578" i="7" a="1"/>
  <c r="AT578" i="7"/>
  <c r="AT579" i="7" a="1"/>
  <c r="AT579" i="7"/>
  <c r="AT580" i="7" a="1"/>
  <c r="AT580" i="7"/>
  <c r="AT581" i="7" a="1"/>
  <c r="AT581" i="7"/>
  <c r="AT582" i="7" a="1"/>
  <c r="AT582" i="7"/>
  <c r="AT583" i="7" a="1"/>
  <c r="AT583" i="7"/>
  <c r="AT584" i="7" a="1"/>
  <c r="AT584" i="7"/>
  <c r="AT585" i="7" a="1"/>
  <c r="AT585" i="7"/>
  <c r="AT586" i="7" a="1"/>
  <c r="AT586" i="7"/>
  <c r="AT587" i="7" a="1"/>
  <c r="AT587" i="7"/>
  <c r="AT588" i="7" a="1"/>
  <c r="AT588" i="7"/>
  <c r="AT589" i="7" a="1"/>
  <c r="AT589" i="7"/>
  <c r="AT590" i="7" a="1"/>
  <c r="AT590" i="7"/>
  <c r="AT591" i="7" a="1"/>
  <c r="AT591" i="7"/>
  <c r="AT592" i="7" a="1"/>
  <c r="AT592" i="7"/>
  <c r="AT593" i="7" a="1"/>
  <c r="AT593" i="7"/>
  <c r="AT594" i="7" a="1"/>
  <c r="AT594" i="7"/>
  <c r="AT595" i="7" a="1"/>
  <c r="AT595" i="7"/>
  <c r="AT596" i="7" a="1"/>
  <c r="AT596" i="7"/>
  <c r="AT597" i="7" a="1"/>
  <c r="AT597" i="7"/>
  <c r="AT598" i="7" a="1"/>
  <c r="AT598" i="7"/>
  <c r="AT599" i="7" a="1"/>
  <c r="AT599" i="7"/>
  <c r="AT600" i="7" a="1"/>
  <c r="AT600" i="7"/>
  <c r="AT601" i="7" a="1"/>
  <c r="AT601" i="7"/>
  <c r="AT602" i="7" a="1"/>
  <c r="AT602" i="7"/>
  <c r="AT603" i="7" a="1"/>
  <c r="AT603" i="7"/>
  <c r="AT604" i="7" a="1"/>
  <c r="AT604" i="7"/>
  <c r="AT605" i="7" a="1"/>
  <c r="AT605" i="7"/>
  <c r="AT606" i="7" a="1"/>
  <c r="AT606" i="7"/>
  <c r="AT607" i="7" a="1"/>
  <c r="AT607" i="7"/>
  <c r="AT608" i="7" a="1"/>
  <c r="AT608" i="7"/>
  <c r="AT609" i="7" a="1"/>
  <c r="AT609" i="7"/>
  <c r="AT610" i="7" a="1"/>
  <c r="AT610" i="7"/>
  <c r="AT611" i="7" a="1"/>
  <c r="AT611" i="7"/>
  <c r="AT612" i="7" a="1"/>
  <c r="AT612" i="7"/>
  <c r="AT613" i="7" a="1"/>
  <c r="AT613" i="7"/>
  <c r="AT614" i="7" a="1"/>
  <c r="AT614" i="7"/>
  <c r="AT615" i="7" a="1"/>
  <c r="AT615" i="7"/>
  <c r="AT616" i="7" a="1"/>
  <c r="AT616" i="7"/>
  <c r="AT617" i="7" a="1"/>
  <c r="AT617" i="7"/>
  <c r="AT618" i="7" a="1"/>
  <c r="AT618" i="7"/>
  <c r="AT619" i="7" a="1"/>
  <c r="AT619" i="7"/>
  <c r="AT620" i="7" a="1"/>
  <c r="AT620" i="7"/>
  <c r="AT621" i="7" a="1"/>
  <c r="AT621" i="7"/>
  <c r="AT622" i="7" a="1"/>
  <c r="AT622" i="7"/>
  <c r="AT623" i="7" a="1"/>
  <c r="AT623" i="7"/>
  <c r="AT624" i="7" a="1"/>
  <c r="AT624" i="7"/>
  <c r="AT625" i="7" a="1"/>
  <c r="AT625" i="7"/>
  <c r="AT626" i="7" a="1"/>
  <c r="AT626" i="7"/>
  <c r="AT627" i="7" a="1"/>
  <c r="AT627" i="7"/>
  <c r="AT628" i="7" a="1"/>
  <c r="AT628" i="7"/>
  <c r="AT629" i="7" a="1"/>
  <c r="AT629" i="7"/>
  <c r="AT630" i="7" a="1"/>
  <c r="AT630" i="7"/>
  <c r="AT631" i="7" a="1"/>
  <c r="AT631" i="7"/>
  <c r="AT632" i="7" a="1"/>
  <c r="AT632" i="7"/>
  <c r="AT633" i="7" a="1"/>
  <c r="AT633" i="7"/>
  <c r="AT634" i="7" a="1"/>
  <c r="AT634" i="7"/>
  <c r="AT635" i="7" a="1"/>
  <c r="AT635" i="7"/>
  <c r="AT636" i="7" a="1"/>
  <c r="AT636" i="7"/>
  <c r="AT637" i="7" a="1"/>
  <c r="AT637" i="7"/>
  <c r="AT638" i="7" a="1"/>
  <c r="AT638" i="7"/>
  <c r="AT639" i="7" a="1"/>
  <c r="AT639" i="7"/>
  <c r="AT640" i="7" a="1"/>
  <c r="AT640" i="7"/>
  <c r="AT641" i="7" a="1"/>
  <c r="AT641" i="7"/>
  <c r="AT642" i="7" a="1"/>
  <c r="AT642" i="7"/>
  <c r="AT643" i="7" a="1"/>
  <c r="AT643" i="7"/>
  <c r="AT644" i="7" a="1"/>
  <c r="AT644" i="7"/>
  <c r="AT645" i="7" a="1"/>
  <c r="AT645" i="7"/>
  <c r="AT646" i="7" a="1"/>
  <c r="AT646" i="7"/>
  <c r="AT647" i="7" a="1"/>
  <c r="AT647" i="7"/>
  <c r="AT648" i="7" a="1"/>
  <c r="AT648" i="7"/>
  <c r="AT649" i="7" a="1"/>
  <c r="AT649" i="7"/>
  <c r="AT650" i="7" a="1"/>
  <c r="AT650" i="7"/>
  <c r="AT651" i="7" a="1"/>
  <c r="AT651" i="7"/>
  <c r="AT652" i="7" a="1"/>
  <c r="AT652" i="7"/>
  <c r="AT653" i="7" a="1"/>
  <c r="AT653" i="7"/>
  <c r="AT654" i="7" a="1"/>
  <c r="AT654" i="7"/>
  <c r="AT655" i="7" a="1"/>
  <c r="AT655" i="7"/>
  <c r="AT656" i="7" a="1"/>
  <c r="AT656" i="7"/>
  <c r="AT657" i="7" a="1"/>
  <c r="AT657" i="7"/>
  <c r="AT658" i="7" a="1"/>
  <c r="AT658" i="7"/>
  <c r="AT659" i="7" a="1"/>
  <c r="AT659" i="7"/>
  <c r="AT660" i="7" a="1"/>
  <c r="AT660" i="7"/>
  <c r="AT661" i="7" a="1"/>
  <c r="AT661" i="7"/>
  <c r="AT662" i="7" a="1"/>
  <c r="AT662" i="7"/>
  <c r="AT663" i="7" a="1"/>
  <c r="AT663" i="7"/>
  <c r="AT664" i="7" a="1"/>
  <c r="AT664" i="7"/>
  <c r="AT665" i="7" a="1"/>
  <c r="AT665" i="7"/>
  <c r="AT666" i="7" a="1"/>
  <c r="AT666" i="7"/>
  <c r="AT667" i="7" a="1"/>
  <c r="AT667" i="7"/>
  <c r="AT668" i="7" a="1"/>
  <c r="AT668" i="7"/>
  <c r="AT669" i="7" a="1"/>
  <c r="AT669" i="7"/>
  <c r="AT670" i="7" a="1"/>
  <c r="AT670" i="7"/>
  <c r="AT671" i="7" a="1"/>
  <c r="AT671" i="7"/>
  <c r="AT672" i="7" a="1"/>
  <c r="AT672" i="7"/>
  <c r="AT673" i="7" a="1"/>
  <c r="AT673" i="7"/>
  <c r="AT674" i="7" a="1"/>
  <c r="AT674" i="7"/>
  <c r="AT675" i="7" a="1"/>
  <c r="AT675" i="7"/>
  <c r="AT676" i="7" a="1"/>
  <c r="AT676" i="7"/>
  <c r="AT677" i="7" a="1"/>
  <c r="AT677" i="7"/>
  <c r="AT678" i="7" a="1"/>
  <c r="AT678" i="7"/>
  <c r="AT679" i="7" a="1"/>
  <c r="AT679" i="7"/>
  <c r="AT680" i="7" a="1"/>
  <c r="AT680" i="7"/>
  <c r="AT681" i="7" a="1"/>
  <c r="AT681" i="7"/>
  <c r="AT682" i="7" a="1"/>
  <c r="AT682" i="7"/>
  <c r="AT683" i="7" a="1"/>
  <c r="AT683" i="7"/>
  <c r="AT684" i="7" a="1"/>
  <c r="AT684" i="7"/>
  <c r="AT685" i="7" a="1"/>
  <c r="AT685" i="7"/>
  <c r="AT686" i="7" a="1"/>
  <c r="AT686" i="7"/>
  <c r="AT687" i="7" a="1"/>
  <c r="AT687" i="7"/>
  <c r="AT688" i="7" a="1"/>
  <c r="AT688" i="7"/>
  <c r="AT689" i="7" a="1"/>
  <c r="AT689" i="7"/>
  <c r="AT690" i="7" a="1"/>
  <c r="AT690" i="7"/>
  <c r="AT691" i="7" a="1"/>
  <c r="AT691" i="7"/>
  <c r="AT692" i="7" a="1"/>
  <c r="AT692" i="7"/>
  <c r="AT693" i="7" a="1"/>
  <c r="AT693" i="7"/>
  <c r="AT694" i="7" a="1"/>
  <c r="AT694" i="7"/>
  <c r="AT695" i="7" a="1"/>
  <c r="AT695" i="7"/>
  <c r="AT696" i="7" a="1"/>
  <c r="AT696" i="7"/>
  <c r="AT697" i="7" a="1"/>
  <c r="AT697" i="7"/>
  <c r="AT698" i="7" a="1"/>
  <c r="AT698" i="7"/>
  <c r="AT699" i="7" a="1"/>
  <c r="AT699" i="7"/>
  <c r="AT700" i="7" a="1"/>
  <c r="AT700" i="7"/>
  <c r="AT701" i="7" a="1"/>
  <c r="AT701" i="7"/>
  <c r="AT702" i="7" a="1"/>
  <c r="AT702" i="7"/>
  <c r="AT703" i="7" a="1"/>
  <c r="AT703" i="7"/>
  <c r="AT704" i="7" a="1"/>
  <c r="AT704" i="7"/>
  <c r="AT705" i="7" a="1"/>
  <c r="AT705" i="7"/>
  <c r="AT706" i="7" a="1"/>
  <c r="AT706" i="7"/>
  <c r="AT707" i="7" a="1"/>
  <c r="AT707" i="7"/>
  <c r="AT708" i="7" a="1"/>
  <c r="AT708" i="7"/>
  <c r="AT709" i="7" a="1"/>
  <c r="AT709" i="7"/>
  <c r="AT710" i="7" a="1"/>
  <c r="AT710" i="7"/>
  <c r="AT711" i="7" a="1"/>
  <c r="AT711" i="7"/>
  <c r="AT712" i="7" a="1"/>
  <c r="AT712" i="7"/>
  <c r="AT713" i="7" a="1"/>
  <c r="AT713" i="7"/>
  <c r="AT714" i="7" a="1"/>
  <c r="AT714" i="7"/>
  <c r="AT715" i="7" a="1"/>
  <c r="AT715" i="7"/>
  <c r="AT716" i="7" a="1"/>
  <c r="AT716" i="7"/>
  <c r="AT717" i="7" a="1"/>
  <c r="AT717" i="7"/>
  <c r="AT718" i="7" a="1"/>
  <c r="AT718" i="7"/>
  <c r="AT719" i="7" a="1"/>
  <c r="AT719" i="7"/>
  <c r="AT720" i="7" a="1"/>
  <c r="AT720" i="7"/>
  <c r="AT721" i="7" a="1"/>
  <c r="AT721" i="7"/>
  <c r="AT722" i="7" a="1"/>
  <c r="AT722" i="7"/>
  <c r="AT723" i="7" a="1"/>
  <c r="AT723" i="7"/>
  <c r="AT724" i="7" a="1"/>
  <c r="AT724" i="7"/>
  <c r="AT725" i="7" a="1"/>
  <c r="AT725" i="7"/>
  <c r="AT726" i="7" a="1"/>
  <c r="AT726" i="7"/>
  <c r="AT727" i="7" a="1"/>
  <c r="AT727" i="7"/>
  <c r="AT728" i="7" a="1"/>
  <c r="AT728" i="7"/>
  <c r="AT729" i="7" a="1"/>
  <c r="AT729" i="7"/>
  <c r="AT730" i="7" a="1"/>
  <c r="AT730" i="7"/>
  <c r="AT731" i="7" a="1"/>
  <c r="AT731" i="7"/>
  <c r="AT732" i="7" a="1"/>
  <c r="AT732" i="7"/>
  <c r="AT733" i="7" a="1"/>
  <c r="AT733" i="7"/>
  <c r="AT734" i="7" a="1"/>
  <c r="AT734" i="7"/>
  <c r="AT735" i="7" a="1"/>
  <c r="AT735" i="7"/>
  <c r="AT736" i="7" a="1"/>
  <c r="AT736" i="7"/>
  <c r="AT737" i="7" a="1"/>
  <c r="AT737" i="7"/>
  <c r="AT738" i="7" a="1"/>
  <c r="AT738" i="7"/>
  <c r="AT739" i="7" a="1"/>
  <c r="AT739" i="7"/>
  <c r="AT740" i="7" a="1"/>
  <c r="AT740" i="7"/>
  <c r="AT741" i="7" a="1"/>
  <c r="AT741" i="7"/>
  <c r="AT742" i="7" a="1"/>
  <c r="AT742" i="7"/>
  <c r="AT743" i="7" a="1"/>
  <c r="AT743" i="7"/>
  <c r="AT744" i="7" a="1"/>
  <c r="AT744" i="7"/>
  <c r="AT745" i="7" a="1"/>
  <c r="AT745" i="7"/>
  <c r="AT746" i="7" a="1"/>
  <c r="AT746" i="7"/>
  <c r="AT747" i="7" a="1"/>
  <c r="AT747" i="7"/>
  <c r="AT748" i="7" a="1"/>
  <c r="AT748" i="7"/>
  <c r="AT749" i="7" a="1"/>
  <c r="AT749" i="7"/>
  <c r="AT750" i="7" a="1"/>
  <c r="AT750" i="7"/>
  <c r="AT751" i="7" a="1"/>
  <c r="AT751" i="7"/>
  <c r="AT752" i="7" a="1"/>
  <c r="AT752" i="7"/>
  <c r="AT753" i="7" a="1"/>
  <c r="AT753" i="7"/>
  <c r="AT754" i="7" a="1"/>
  <c r="AT754" i="7"/>
  <c r="AT755" i="7" a="1"/>
  <c r="AT755" i="7"/>
  <c r="AT756" i="7" a="1"/>
  <c r="AT756" i="7"/>
  <c r="AT757" i="7" a="1"/>
  <c r="AT757" i="7"/>
  <c r="AT758" i="7" a="1"/>
  <c r="AT758" i="7"/>
  <c r="AT759" i="7" a="1"/>
  <c r="AT759" i="7"/>
  <c r="AT760" i="7" a="1"/>
  <c r="AT760" i="7"/>
  <c r="AT761" i="7" a="1"/>
  <c r="AT761" i="7"/>
  <c r="AT762" i="7" a="1"/>
  <c r="AT762" i="7"/>
  <c r="AT763" i="7" a="1"/>
  <c r="AT763" i="7"/>
  <c r="AT764" i="7" a="1"/>
  <c r="AT764" i="7"/>
  <c r="AT765" i="7" a="1"/>
  <c r="AT765" i="7"/>
  <c r="AT766" i="7" a="1"/>
  <c r="AT766" i="7"/>
  <c r="AT767" i="7" a="1"/>
  <c r="AT767" i="7"/>
  <c r="AT768" i="7" a="1"/>
  <c r="AT768" i="7"/>
  <c r="AT769" i="7" a="1"/>
  <c r="AT769" i="7"/>
  <c r="AT770" i="7" a="1"/>
  <c r="AT770" i="7"/>
  <c r="AT771" i="7" a="1"/>
  <c r="AT771" i="7"/>
  <c r="AT772" i="7" a="1"/>
  <c r="AT772" i="7"/>
  <c r="AT773" i="7" a="1"/>
  <c r="AT773" i="7"/>
  <c r="AT774" i="7" a="1"/>
  <c r="AT774" i="7"/>
  <c r="AT775" i="7" a="1"/>
  <c r="AT775" i="7"/>
  <c r="AT776" i="7" a="1"/>
  <c r="AT776" i="7"/>
  <c r="AT777" i="7" a="1"/>
  <c r="AT777" i="7"/>
  <c r="AT778" i="7" a="1"/>
  <c r="AT778" i="7"/>
  <c r="AT779" i="7" a="1"/>
  <c r="AT779" i="7"/>
  <c r="AT780" i="7" a="1"/>
  <c r="AT780" i="7"/>
  <c r="AT781" i="7" a="1"/>
  <c r="AT781" i="7"/>
  <c r="AT782" i="7" a="1"/>
  <c r="AT782" i="7"/>
  <c r="AT783" i="7" a="1"/>
  <c r="AT783" i="7"/>
  <c r="AT784" i="7" a="1"/>
  <c r="AT784" i="7"/>
  <c r="AT785" i="7" a="1"/>
  <c r="AT785" i="7"/>
  <c r="AT786" i="7" a="1"/>
  <c r="AT786" i="7"/>
  <c r="AT787" i="7" a="1"/>
  <c r="AT787" i="7"/>
  <c r="AT788" i="7" a="1"/>
  <c r="AT788" i="7"/>
  <c r="AT789" i="7" a="1"/>
  <c r="AT789" i="7"/>
  <c r="AT790" i="7" a="1"/>
  <c r="AT790" i="7"/>
  <c r="AT791" i="7" a="1"/>
  <c r="AT791" i="7"/>
  <c r="AT792" i="7" a="1"/>
  <c r="AT792" i="7"/>
  <c r="AT793" i="7" a="1"/>
  <c r="AT793" i="7"/>
  <c r="AT794" i="7" a="1"/>
  <c r="AT794" i="7"/>
  <c r="AT795" i="7" a="1"/>
  <c r="AT795" i="7"/>
  <c r="AT796" i="7" a="1"/>
  <c r="AT796" i="7"/>
  <c r="AT797" i="7" a="1"/>
  <c r="AT797" i="7"/>
  <c r="AT798" i="7" a="1"/>
  <c r="AT798" i="7"/>
  <c r="AT799" i="7" a="1"/>
  <c r="AT799" i="7"/>
  <c r="AT800" i="7" a="1"/>
  <c r="AT800" i="7"/>
  <c r="AT801" i="7" a="1"/>
  <c r="AT801" i="7"/>
  <c r="AT802" i="7" a="1"/>
  <c r="AT802" i="7"/>
  <c r="AT803" i="7" a="1"/>
  <c r="AT803" i="7"/>
  <c r="AT804" i="7" a="1"/>
  <c r="AT804" i="7"/>
  <c r="AT805" i="7" a="1"/>
  <c r="AT805" i="7"/>
  <c r="AT806" i="7" a="1"/>
  <c r="AT806" i="7"/>
  <c r="AT807" i="7" a="1"/>
  <c r="AT807" i="7"/>
  <c r="AT808" i="7" a="1"/>
  <c r="AT808" i="7"/>
  <c r="AT809" i="7" a="1"/>
  <c r="AT809" i="7"/>
  <c r="AT810" i="7" a="1"/>
  <c r="AT810" i="7"/>
  <c r="AT811" i="7" a="1"/>
  <c r="AT811" i="7"/>
  <c r="AT812" i="7" a="1"/>
  <c r="AT812" i="7"/>
  <c r="AT813" i="7" a="1"/>
  <c r="AT813" i="7"/>
  <c r="AT814" i="7" a="1"/>
  <c r="AT814" i="7"/>
  <c r="AT815" i="7" a="1"/>
  <c r="AT815" i="7"/>
  <c r="AT816" i="7" a="1"/>
  <c r="AT816" i="7"/>
  <c r="AT817" i="7" a="1"/>
  <c r="AT817" i="7"/>
  <c r="AT818" i="7" a="1"/>
  <c r="AT818" i="7"/>
  <c r="AT819" i="7" a="1"/>
  <c r="AT819" i="7"/>
  <c r="AT820" i="7" a="1"/>
  <c r="AT820" i="7"/>
  <c r="AT821" i="7" a="1"/>
  <c r="AT821" i="7"/>
  <c r="AT822" i="7" a="1"/>
  <c r="AT822" i="7"/>
  <c r="AT823" i="7" a="1"/>
  <c r="AT823" i="7"/>
  <c r="AT824" i="7" a="1"/>
  <c r="AT824" i="7"/>
  <c r="AT825" i="7" a="1"/>
  <c r="AT825" i="7"/>
  <c r="AT826" i="7" a="1"/>
  <c r="AT826" i="7"/>
  <c r="AT827" i="7" a="1"/>
  <c r="AT827" i="7"/>
  <c r="AT828" i="7" a="1"/>
  <c r="AT828" i="7"/>
  <c r="AT829" i="7" a="1"/>
  <c r="AT829" i="7"/>
  <c r="AT830" i="7" a="1"/>
  <c r="AT830" i="7"/>
  <c r="AT831" i="7" a="1"/>
  <c r="AT831" i="7"/>
  <c r="AT832" i="7" a="1"/>
  <c r="AT832" i="7"/>
  <c r="AT833" i="7" a="1"/>
  <c r="AT833" i="7"/>
  <c r="AT834" i="7" a="1"/>
  <c r="AT834" i="7"/>
  <c r="AT835" i="7" a="1"/>
  <c r="AT835" i="7"/>
  <c r="AT836" i="7" a="1"/>
  <c r="AT836" i="7"/>
  <c r="AT837" i="7" a="1"/>
  <c r="AT837" i="7"/>
  <c r="AT838" i="7" a="1"/>
  <c r="AT838" i="7"/>
  <c r="AT839" i="7" a="1"/>
  <c r="AT839" i="7"/>
  <c r="AT840" i="7" a="1"/>
  <c r="AT840" i="7"/>
  <c r="AT841" i="7" a="1"/>
  <c r="AT841" i="7"/>
  <c r="AT842" i="7" a="1"/>
  <c r="AT842" i="7"/>
  <c r="AT843" i="7" a="1"/>
  <c r="AT843" i="7"/>
  <c r="AT844" i="7" a="1"/>
  <c r="AT844" i="7"/>
  <c r="AT845" i="7" a="1"/>
  <c r="AT845" i="7"/>
  <c r="AT846" i="7" a="1"/>
  <c r="AT846" i="7"/>
  <c r="AT847" i="7" a="1"/>
  <c r="AT847" i="7"/>
  <c r="AT848" i="7" a="1"/>
  <c r="AT848" i="7"/>
  <c r="AT849" i="7" a="1"/>
  <c r="AT849" i="7"/>
  <c r="AT850" i="7" a="1"/>
  <c r="AT850" i="7"/>
  <c r="AT851" i="7" a="1"/>
  <c r="AT851" i="7"/>
  <c r="AT852" i="7" a="1"/>
  <c r="AT852" i="7"/>
  <c r="AT853" i="7" a="1"/>
  <c r="AT853" i="7"/>
  <c r="AT854" i="7" a="1"/>
  <c r="AT854" i="7"/>
  <c r="AT855" i="7" a="1"/>
  <c r="AT855" i="7"/>
  <c r="AT856" i="7" a="1"/>
  <c r="AT856" i="7"/>
  <c r="AT857" i="7" a="1"/>
  <c r="AT857" i="7"/>
  <c r="AT858" i="7" a="1"/>
  <c r="AT858" i="7"/>
  <c r="AT859" i="7" a="1"/>
  <c r="AT859" i="7"/>
  <c r="AT860" i="7" a="1"/>
  <c r="AT860" i="7"/>
  <c r="AT861" i="7" a="1"/>
  <c r="AT861" i="7"/>
  <c r="AT862" i="7" a="1"/>
  <c r="AT862" i="7"/>
  <c r="AT863" i="7" a="1"/>
  <c r="AT863" i="7"/>
  <c r="AT864" i="7" a="1"/>
  <c r="AT864" i="7"/>
  <c r="AT865" i="7" a="1"/>
  <c r="AT865" i="7"/>
  <c r="AT866" i="7" a="1"/>
  <c r="AT866" i="7"/>
  <c r="AT867" i="7" a="1"/>
  <c r="AT867" i="7"/>
  <c r="AT868" i="7" a="1"/>
  <c r="AT868" i="7"/>
  <c r="AT869" i="7" a="1"/>
  <c r="AT869" i="7"/>
  <c r="AT870" i="7" a="1"/>
  <c r="AT870" i="7"/>
  <c r="AT871" i="7" a="1"/>
  <c r="AT871" i="7"/>
  <c r="AT872" i="7" a="1"/>
  <c r="AT872" i="7"/>
  <c r="AT873" i="7" a="1"/>
  <c r="AT873" i="7"/>
  <c r="AT874" i="7" a="1"/>
  <c r="AT874" i="7"/>
  <c r="AT875" i="7" a="1"/>
  <c r="AT875" i="7"/>
  <c r="AT876" i="7" a="1"/>
  <c r="AT876" i="7"/>
  <c r="AT877" i="7" a="1"/>
  <c r="AT877" i="7"/>
  <c r="AT878" i="7" a="1"/>
  <c r="AT878" i="7"/>
  <c r="AT879" i="7" a="1"/>
  <c r="AT879" i="7"/>
  <c r="AT880" i="7" a="1"/>
  <c r="AT880" i="7"/>
  <c r="AT881" i="7" a="1"/>
  <c r="AT881" i="7"/>
  <c r="AT882" i="7" a="1"/>
  <c r="AT882" i="7"/>
  <c r="AT883" i="7" a="1"/>
  <c r="AT883" i="7"/>
  <c r="AT884" i="7" a="1"/>
  <c r="AT884" i="7"/>
  <c r="AT885" i="7" a="1"/>
  <c r="AT885" i="7"/>
  <c r="AT886" i="7" a="1"/>
  <c r="AT886" i="7"/>
  <c r="AT887" i="7" a="1"/>
  <c r="AT887" i="7"/>
  <c r="AT888" i="7" a="1"/>
  <c r="AT888" i="7"/>
  <c r="AT889" i="7" a="1"/>
  <c r="AT889" i="7"/>
  <c r="AT890" i="7" a="1"/>
  <c r="AT890" i="7"/>
  <c r="AT891" i="7" a="1"/>
  <c r="AT891" i="7"/>
  <c r="AT892" i="7" a="1"/>
  <c r="AT892" i="7"/>
  <c r="AT893" i="7" a="1"/>
  <c r="AT893" i="7"/>
  <c r="AT894" i="7" a="1"/>
  <c r="AT894" i="7"/>
  <c r="AT895" i="7" a="1"/>
  <c r="AT895" i="7"/>
  <c r="AT896" i="7" a="1"/>
  <c r="AT896" i="7"/>
  <c r="AT897" i="7" a="1"/>
  <c r="AT897" i="7"/>
  <c r="AT898" i="7" a="1"/>
  <c r="AT898" i="7"/>
  <c r="AT899" i="7" a="1"/>
  <c r="AT899" i="7"/>
  <c r="AT900" i="7" a="1"/>
  <c r="AT900" i="7"/>
  <c r="AT901" i="7" a="1"/>
  <c r="AT901" i="7"/>
  <c r="AT902" i="7" a="1"/>
  <c r="AT902" i="7"/>
  <c r="AT903" i="7" a="1"/>
  <c r="AT903" i="7"/>
  <c r="AT904" i="7" a="1"/>
  <c r="AT904" i="7"/>
  <c r="AT905" i="7" a="1"/>
  <c r="AT905" i="7"/>
  <c r="AT906" i="7" a="1"/>
  <c r="AT906" i="7"/>
  <c r="AT907" i="7" a="1"/>
  <c r="AT907" i="7"/>
  <c r="AT908" i="7" a="1"/>
  <c r="AT908" i="7"/>
  <c r="AT909" i="7" a="1"/>
  <c r="AT909" i="7"/>
  <c r="AT910" i="7" a="1"/>
  <c r="AT910" i="7"/>
  <c r="AT911" i="7" a="1"/>
  <c r="AT911" i="7"/>
  <c r="AT912" i="7" a="1"/>
  <c r="AT912" i="7"/>
  <c r="AT913" i="7" a="1"/>
  <c r="AT913" i="7"/>
  <c r="AT914" i="7" a="1"/>
  <c r="AT914" i="7"/>
  <c r="AT915" i="7" a="1"/>
  <c r="AT915" i="7"/>
  <c r="AT916" i="7" a="1"/>
  <c r="AT916" i="7"/>
  <c r="AT917" i="7" a="1"/>
  <c r="AT917" i="7"/>
  <c r="AT918" i="7" a="1"/>
  <c r="AT918" i="7"/>
  <c r="AT919" i="7" a="1"/>
  <c r="AT919" i="7"/>
  <c r="AT920" i="7" a="1"/>
  <c r="AT920" i="7"/>
  <c r="AT921" i="7" a="1"/>
  <c r="AT921" i="7"/>
  <c r="AT922" i="7" a="1"/>
  <c r="AT922" i="7"/>
  <c r="AT923" i="7" a="1"/>
  <c r="AT923" i="7"/>
  <c r="AT924" i="7" a="1"/>
  <c r="AT924" i="7"/>
  <c r="AT925" i="7" a="1"/>
  <c r="AT925" i="7"/>
  <c r="AT926" i="7" a="1"/>
  <c r="AT926" i="7"/>
  <c r="AT927" i="7" a="1"/>
  <c r="AT927" i="7"/>
  <c r="AT928" i="7" a="1"/>
  <c r="AT928" i="7"/>
  <c r="AT929" i="7" a="1"/>
  <c r="AT929" i="7"/>
  <c r="AT930" i="7" a="1"/>
  <c r="AT930" i="7"/>
  <c r="AT931" i="7" a="1"/>
  <c r="AT931" i="7"/>
  <c r="AT932" i="7" a="1"/>
  <c r="AT932" i="7"/>
  <c r="AT933" i="7" a="1"/>
  <c r="AT933" i="7"/>
  <c r="AT934" i="7" a="1"/>
  <c r="AT934" i="7"/>
  <c r="AT935" i="7" a="1"/>
  <c r="AT935" i="7"/>
  <c r="AT936" i="7" a="1"/>
  <c r="AT936" i="7"/>
  <c r="AT937" i="7" a="1"/>
  <c r="AT937" i="7"/>
  <c r="AT938" i="7" a="1"/>
  <c r="AT938" i="7"/>
  <c r="AT939" i="7" a="1"/>
  <c r="AT939" i="7"/>
  <c r="AT940" i="7" a="1"/>
  <c r="AT940" i="7"/>
  <c r="AT941" i="7" a="1"/>
  <c r="AT941" i="7"/>
  <c r="AT942" i="7" a="1"/>
  <c r="AT942" i="7"/>
  <c r="AT943" i="7" a="1"/>
  <c r="AT943" i="7"/>
  <c r="AT944" i="7" a="1"/>
  <c r="AT944" i="7"/>
  <c r="AT945" i="7" a="1"/>
  <c r="AT945" i="7"/>
  <c r="AT946" i="7" a="1"/>
  <c r="AT946" i="7"/>
  <c r="AT947" i="7" a="1"/>
  <c r="AT947" i="7"/>
  <c r="AT948" i="7" a="1"/>
  <c r="AT948" i="7"/>
  <c r="AT949" i="7" a="1"/>
  <c r="AT949" i="7"/>
  <c r="AT950" i="7" a="1"/>
  <c r="AT950" i="7"/>
  <c r="AT951" i="7" a="1"/>
  <c r="AT951" i="7"/>
  <c r="AT952" i="7" a="1"/>
  <c r="AT952" i="7"/>
  <c r="AT953" i="7" a="1"/>
  <c r="AT953" i="7"/>
  <c r="AT954" i="7" a="1"/>
  <c r="AT954" i="7"/>
  <c r="AT955" i="7" a="1"/>
  <c r="AT955" i="7"/>
  <c r="AT956" i="7" a="1"/>
  <c r="AT956" i="7"/>
  <c r="AT957" i="7" a="1"/>
  <c r="AT957" i="7"/>
  <c r="AT958" i="7" a="1"/>
  <c r="AT958" i="7"/>
  <c r="AT959" i="7" a="1"/>
  <c r="AT959" i="7"/>
  <c r="AT960" i="7" a="1"/>
  <c r="AT960" i="7"/>
  <c r="AT961" i="7" a="1"/>
  <c r="AT961" i="7"/>
  <c r="AT962" i="7" a="1"/>
  <c r="AT962" i="7"/>
  <c r="AT963" i="7" a="1"/>
  <c r="AT963" i="7"/>
  <c r="AT964" i="7" a="1"/>
  <c r="AT964" i="7"/>
  <c r="AT965" i="7" a="1"/>
  <c r="AT965" i="7"/>
  <c r="AT966" i="7" a="1"/>
  <c r="AT966" i="7"/>
  <c r="AT967" i="7" a="1"/>
  <c r="AT967" i="7"/>
  <c r="AT968" i="7" a="1"/>
  <c r="AT968" i="7"/>
  <c r="AT969" i="7" a="1"/>
  <c r="AT969" i="7"/>
  <c r="AT970" i="7" a="1"/>
  <c r="AT970" i="7"/>
  <c r="AT971" i="7" a="1"/>
  <c r="AT971" i="7"/>
  <c r="AT972" i="7" a="1"/>
  <c r="AT972" i="7"/>
  <c r="AT973" i="7" a="1"/>
  <c r="AT973" i="7"/>
  <c r="AT974" i="7" a="1"/>
  <c r="AT974" i="7"/>
  <c r="AT975" i="7" a="1"/>
  <c r="AT975" i="7"/>
  <c r="AT976" i="7" a="1"/>
  <c r="AT976" i="7"/>
  <c r="AT977" i="7" a="1"/>
  <c r="AT977" i="7"/>
  <c r="AT978" i="7" a="1"/>
  <c r="AT978" i="7"/>
  <c r="AT979" i="7" a="1"/>
  <c r="AT979" i="7"/>
  <c r="AT980" i="7" a="1"/>
  <c r="AT980" i="7"/>
  <c r="AT981" i="7" a="1"/>
  <c r="AT981" i="7"/>
  <c r="AT982" i="7" a="1"/>
  <c r="AT982" i="7"/>
  <c r="AT983" i="7" a="1"/>
  <c r="AT983" i="7"/>
  <c r="AT984" i="7" a="1"/>
  <c r="AT984" i="7"/>
  <c r="AT985" i="7" a="1"/>
  <c r="AT985" i="7"/>
  <c r="AT986" i="7" a="1"/>
  <c r="AT986" i="7"/>
  <c r="AT987" i="7" a="1"/>
  <c r="AT987" i="7"/>
  <c r="AT988" i="7" a="1"/>
  <c r="AT988" i="7"/>
  <c r="AT989" i="7" a="1"/>
  <c r="AT989" i="7"/>
  <c r="AT990" i="7" a="1"/>
  <c r="AT990" i="7"/>
  <c r="AT991" i="7" a="1"/>
  <c r="AT991" i="7"/>
  <c r="AT992" i="7" a="1"/>
  <c r="AT992" i="7"/>
  <c r="AT993" i="7" a="1"/>
  <c r="AT993" i="7"/>
  <c r="AT994" i="7" a="1"/>
  <c r="AT994" i="7"/>
  <c r="AT995" i="7" a="1"/>
  <c r="AT995" i="7"/>
  <c r="AT996" i="7" a="1"/>
  <c r="AT996" i="7"/>
  <c r="AT997" i="7" a="1"/>
  <c r="AT997" i="7"/>
  <c r="AT998" i="7" a="1"/>
  <c r="AT998" i="7"/>
  <c r="AT999" i="7" a="1"/>
  <c r="AT999" i="7"/>
  <c r="AT1000" i="7" a="1"/>
  <c r="AT1000" i="7"/>
  <c r="AT1001" i="7" a="1"/>
  <c r="AT1001" i="7"/>
  <c r="AT1002" i="7" a="1"/>
  <c r="AT1002" i="7"/>
  <c r="AT1003" i="7" a="1"/>
  <c r="AT1003" i="7"/>
  <c r="AT1004" i="7" a="1"/>
  <c r="AT1004" i="7"/>
  <c r="AT1005" i="7" a="1"/>
  <c r="AT1005" i="7"/>
  <c r="AT1006" i="7" a="1"/>
  <c r="AT1006" i="7"/>
  <c r="AT1007" i="7" a="1"/>
  <c r="AT1007" i="7"/>
  <c r="AT1008" i="7" a="1"/>
  <c r="AT1008" i="7"/>
  <c r="AT1009" i="7" a="1"/>
  <c r="AT1009" i="7"/>
  <c r="AT1010" i="7" a="1"/>
  <c r="AT1010" i="7"/>
  <c r="AT1011" i="7" a="1"/>
  <c r="AT1011" i="7"/>
  <c r="AT1012" i="7" a="1"/>
  <c r="AT1012" i="7"/>
  <c r="AT1013" i="7" a="1"/>
  <c r="AT1013" i="7"/>
  <c r="AT1014" i="7" a="1"/>
  <c r="AT1014" i="7"/>
  <c r="AT1015" i="7" a="1"/>
  <c r="AT1015" i="7"/>
  <c r="AT1016" i="7" a="1"/>
  <c r="AT1016" i="7"/>
  <c r="AT1017" i="7" a="1"/>
  <c r="AT1017" i="7"/>
  <c r="AT1018" i="7" a="1"/>
  <c r="AT1018" i="7"/>
  <c r="AT1019" i="7" a="1"/>
  <c r="AT1019" i="7"/>
  <c r="AT1020" i="7" a="1"/>
  <c r="AT1020" i="7"/>
  <c r="AT1021" i="7" a="1"/>
  <c r="AT1021" i="7"/>
  <c r="AT1022" i="7" a="1"/>
  <c r="AT1022" i="7"/>
  <c r="AT1023" i="7" a="1"/>
  <c r="AT1023" i="7"/>
  <c r="AT1024" i="7" a="1"/>
  <c r="AT1024" i="7"/>
  <c r="AT1025" i="7" a="1"/>
  <c r="AT1025" i="7"/>
  <c r="AT1026" i="7" a="1"/>
  <c r="AT1026" i="7"/>
  <c r="AT1027" i="7" a="1"/>
  <c r="AT1027" i="7"/>
  <c r="AT1028" i="7" a="1"/>
  <c r="AT1028" i="7"/>
  <c r="AT1029" i="7" a="1"/>
  <c r="AT1029" i="7"/>
  <c r="AT1030" i="7" a="1"/>
  <c r="AT1030" i="7"/>
  <c r="AT1031" i="7" a="1"/>
  <c r="AT1031" i="7"/>
  <c r="AT1032" i="7" a="1"/>
  <c r="AT1032" i="7"/>
  <c r="AT1033" i="7" a="1"/>
  <c r="AT1033" i="7"/>
  <c r="AT1034" i="7" a="1"/>
  <c r="AT1034" i="7"/>
  <c r="AT1035" i="7" a="1"/>
  <c r="AT1035" i="7"/>
  <c r="AT1036" i="7" a="1"/>
  <c r="AT1036" i="7"/>
  <c r="AT1037" i="7" a="1"/>
  <c r="AT1037" i="7"/>
  <c r="AT1038" i="7" a="1"/>
  <c r="AT1038" i="7"/>
  <c r="AT1039" i="7" a="1"/>
  <c r="AT1039" i="7"/>
  <c r="AT1040" i="7" a="1"/>
  <c r="AT1040" i="7"/>
  <c r="AT1041" i="7" a="1"/>
  <c r="AT1041" i="7"/>
  <c r="AT1042" i="7" a="1"/>
  <c r="AT1042" i="7"/>
  <c r="AT1043" i="7" a="1"/>
  <c r="AT1043" i="7"/>
  <c r="AT1044" i="7" a="1"/>
  <c r="AT1044" i="7"/>
  <c r="AT1045" i="7" a="1"/>
  <c r="AT1045" i="7"/>
  <c r="AT1046" i="7" a="1"/>
  <c r="AT1046" i="7"/>
  <c r="AT1047" i="7" a="1"/>
  <c r="AT1047" i="7"/>
  <c r="AT1048" i="7" a="1"/>
  <c r="AT1048" i="7"/>
  <c r="AT1049" i="7" a="1"/>
  <c r="AT1049" i="7"/>
  <c r="AT1050" i="7" a="1"/>
  <c r="AT1050" i="7"/>
  <c r="AT1051" i="7" a="1"/>
  <c r="AT1051" i="7"/>
  <c r="AT1052" i="7" a="1"/>
  <c r="AT1052" i="7"/>
  <c r="AT1053" i="7" a="1"/>
  <c r="AT1053" i="7"/>
  <c r="AT1054" i="7" a="1"/>
  <c r="AT1054" i="7"/>
  <c r="AT1055" i="7" a="1"/>
  <c r="AT1055" i="7"/>
  <c r="AT1056" i="7" a="1"/>
  <c r="AT1056" i="7"/>
  <c r="AT1057" i="7" a="1"/>
  <c r="AT1057" i="7"/>
  <c r="AT1058" i="7" a="1"/>
  <c r="AT1058" i="7"/>
  <c r="AT1059" i="7" a="1"/>
  <c r="AT1059" i="7"/>
  <c r="AT1060" i="7" a="1"/>
  <c r="AT1060" i="7"/>
  <c r="AT1061" i="7" a="1"/>
  <c r="AT1061" i="7"/>
  <c r="AT1062" i="7" a="1"/>
  <c r="AT1062" i="7"/>
  <c r="AT1063" i="7" a="1"/>
  <c r="AT1063" i="7"/>
  <c r="AT1064" i="7" a="1"/>
  <c r="AT1064" i="7"/>
  <c r="AT1065" i="7" a="1"/>
  <c r="AT1065" i="7"/>
  <c r="AT1066" i="7" a="1"/>
  <c r="AT1066" i="7"/>
  <c r="AT1067" i="7" a="1"/>
  <c r="AT1067" i="7"/>
  <c r="AT1068" i="7" a="1"/>
  <c r="AT1068" i="7"/>
  <c r="AT1069" i="7" a="1"/>
  <c r="AT1069" i="7"/>
  <c r="AT1070" i="7" a="1"/>
  <c r="AT1070" i="7"/>
  <c r="AT1071" i="7" a="1"/>
  <c r="AT1071" i="7"/>
  <c r="AT1072" i="7" a="1"/>
  <c r="AT1072" i="7"/>
  <c r="AT1073" i="7" a="1"/>
  <c r="AT1073" i="7"/>
  <c r="AT1074" i="7" a="1"/>
  <c r="AT1074" i="7"/>
  <c r="AT1075" i="7" a="1"/>
  <c r="AT1075" i="7"/>
  <c r="AT1076" i="7" a="1"/>
  <c r="AT1076" i="7"/>
  <c r="AT1077" i="7" a="1"/>
  <c r="AT1077" i="7"/>
  <c r="AT1078" i="7" a="1"/>
  <c r="AT1078" i="7"/>
  <c r="AT1079" i="7" a="1"/>
  <c r="AT1079" i="7"/>
  <c r="AT1080" i="7" a="1"/>
  <c r="AT1080" i="7"/>
  <c r="AT1081" i="7" a="1"/>
  <c r="AT1081" i="7"/>
  <c r="AT1082" i="7" a="1"/>
  <c r="AT1082" i="7"/>
  <c r="AT1083" i="7" a="1"/>
  <c r="AT1083" i="7"/>
  <c r="AT1084" i="7" a="1"/>
  <c r="AT1084" i="7"/>
  <c r="AT1085" i="7" a="1"/>
  <c r="AT1085" i="7"/>
  <c r="AT1086" i="7" a="1"/>
  <c r="AT1086" i="7"/>
  <c r="AT1087" i="7" a="1"/>
  <c r="AT1087" i="7"/>
  <c r="AT1088" i="7" a="1"/>
  <c r="AT1088" i="7"/>
  <c r="AT1089" i="7" a="1"/>
  <c r="AT1089" i="7"/>
  <c r="AT1090" i="7" a="1"/>
  <c r="AT1090" i="7"/>
  <c r="AT1091" i="7" a="1"/>
  <c r="AT1091" i="7"/>
  <c r="AT1092" i="7" a="1"/>
  <c r="AT1092" i="7"/>
  <c r="AT1093" i="7" a="1"/>
  <c r="AT1093" i="7"/>
  <c r="AT1094" i="7" a="1"/>
  <c r="AT1094" i="7"/>
  <c r="AT1095" i="7" a="1"/>
  <c r="AT1095" i="7"/>
  <c r="AT1096" i="7" a="1"/>
  <c r="AT1096" i="7"/>
  <c r="AT1097" i="7" a="1"/>
  <c r="AT1097" i="7"/>
  <c r="AT1098" i="7" a="1"/>
  <c r="AT1098" i="7"/>
  <c r="AT1099" i="7" a="1"/>
  <c r="AT1099" i="7"/>
  <c r="AT1100" i="7" a="1"/>
  <c r="AT1100" i="7"/>
  <c r="AT1101" i="7" a="1"/>
  <c r="AT1101" i="7"/>
  <c r="AT1102" i="7" a="1"/>
  <c r="AT1102" i="7"/>
  <c r="AT1103" i="7" a="1"/>
  <c r="AT1103" i="7"/>
  <c r="AT1104" i="7" a="1"/>
  <c r="AT1104" i="7"/>
  <c r="AT1105" i="7" a="1"/>
  <c r="AT1105" i="7"/>
  <c r="AT1106" i="7" a="1"/>
  <c r="AT1106" i="7"/>
  <c r="AT1107" i="7" a="1"/>
  <c r="AT1107" i="7"/>
  <c r="AT1108" i="7" a="1"/>
  <c r="AT1108" i="7"/>
  <c r="AT1109" i="7" a="1"/>
  <c r="AT1109" i="7"/>
  <c r="AT1110" i="7" a="1"/>
  <c r="AT1110" i="7"/>
  <c r="AT1111" i="7" a="1"/>
  <c r="AT1111" i="7"/>
  <c r="AT1112" i="7" a="1"/>
  <c r="AT1112" i="7"/>
  <c r="AT1113" i="7" a="1"/>
  <c r="AT1113" i="7"/>
  <c r="AT1114" i="7" a="1"/>
  <c r="AT1114" i="7"/>
  <c r="AT1115" i="7" a="1"/>
  <c r="AT1115" i="7"/>
  <c r="AT1116" i="7" a="1"/>
  <c r="AT1116" i="7"/>
  <c r="AT1117" i="7" a="1"/>
  <c r="AT1117" i="7"/>
  <c r="AT1118" i="7" a="1"/>
  <c r="AT1118" i="7"/>
  <c r="AT1119" i="7" a="1"/>
  <c r="AT1119" i="7"/>
  <c r="AT1120" i="7" a="1"/>
  <c r="AT1120" i="7"/>
  <c r="AT1121" i="7" a="1"/>
  <c r="AT1121" i="7"/>
  <c r="AT1122" i="7" a="1"/>
  <c r="AT1122" i="7"/>
  <c r="AT1123" i="7" a="1"/>
  <c r="AT1123" i="7"/>
  <c r="AT1124" i="7" a="1"/>
  <c r="AT1124" i="7"/>
  <c r="AT1125" i="7" a="1"/>
  <c r="AT1125" i="7"/>
  <c r="AT1126" i="7" a="1"/>
  <c r="AT1126" i="7"/>
  <c r="AT1127" i="7" a="1"/>
  <c r="AT1127" i="7"/>
  <c r="AT1128" i="7" a="1"/>
  <c r="AT1128" i="7"/>
  <c r="AT1129" i="7" a="1"/>
  <c r="AT1129" i="7"/>
  <c r="AT1130" i="7" a="1"/>
  <c r="AT1130" i="7"/>
  <c r="AT1131" i="7" a="1"/>
  <c r="AT1131" i="7"/>
  <c r="AT1132" i="7" a="1"/>
  <c r="AT1132" i="7"/>
  <c r="AT1133" i="7" a="1"/>
  <c r="AT1133" i="7"/>
  <c r="AT1134" i="7" a="1"/>
  <c r="AT1134" i="7"/>
  <c r="AT1135" i="7" a="1"/>
  <c r="AT1135" i="7"/>
  <c r="AT1136" i="7" a="1"/>
  <c r="AT1136" i="7"/>
  <c r="AT1137" i="7" a="1"/>
  <c r="AT1137" i="7"/>
  <c r="AT1138" i="7" a="1"/>
  <c r="AT1138" i="7"/>
  <c r="AT1139" i="7" a="1"/>
  <c r="AT1139" i="7"/>
  <c r="AT1140" i="7" a="1"/>
  <c r="AT1140" i="7"/>
  <c r="AT1141" i="7" a="1"/>
  <c r="AT1141" i="7"/>
  <c r="AT1142" i="7" a="1"/>
  <c r="AT1142" i="7"/>
  <c r="AT1143" i="7" a="1"/>
  <c r="AT1143" i="7"/>
  <c r="AT1144" i="7" a="1"/>
  <c r="AT1144" i="7"/>
  <c r="AT1145" i="7" a="1"/>
  <c r="AT1145" i="7"/>
  <c r="AT1146" i="7" a="1"/>
  <c r="AT1146" i="7"/>
  <c r="AT1147" i="7" a="1"/>
  <c r="AT1147" i="7"/>
  <c r="AT1148" i="7" a="1"/>
  <c r="AT1148" i="7"/>
  <c r="AT1149" i="7" a="1"/>
  <c r="AT1149" i="7"/>
  <c r="AT1150" i="7" a="1"/>
  <c r="AT1150" i="7"/>
  <c r="AT1151" i="7" a="1"/>
  <c r="AT1151" i="7"/>
  <c r="AT1152" i="7" a="1"/>
  <c r="AT1152" i="7"/>
  <c r="AT1153" i="7" a="1"/>
  <c r="AT1153" i="7"/>
  <c r="AT1154" i="7" a="1"/>
  <c r="AT1154" i="7"/>
  <c r="AT1155" i="7" a="1"/>
  <c r="AT1155" i="7"/>
  <c r="AT1156" i="7" a="1"/>
  <c r="AT1156" i="7"/>
  <c r="AT1157" i="7" a="1"/>
  <c r="AT1157" i="7"/>
  <c r="AT1158" i="7" a="1"/>
  <c r="AT1158" i="7"/>
  <c r="AT1159" i="7" a="1"/>
  <c r="AT1159" i="7"/>
  <c r="AT1160" i="7" a="1"/>
  <c r="AT1160" i="7"/>
  <c r="AT1161" i="7" a="1"/>
  <c r="AT1161" i="7"/>
  <c r="AT1162" i="7" a="1"/>
  <c r="AT1162" i="7"/>
  <c r="AT1163" i="7" a="1"/>
  <c r="AT1163" i="7"/>
  <c r="AT1164" i="7" a="1"/>
  <c r="AT1164" i="7"/>
  <c r="AT1165" i="7" a="1"/>
  <c r="AT1165" i="7"/>
  <c r="AT1166" i="7" a="1"/>
  <c r="AT1166" i="7"/>
  <c r="AT1167" i="7" a="1"/>
  <c r="AT1167" i="7"/>
  <c r="AT1168" i="7" a="1"/>
  <c r="AT1168" i="7"/>
  <c r="AT1169" i="7" a="1"/>
  <c r="AT1169" i="7"/>
  <c r="AT1170" i="7" a="1"/>
  <c r="AT1170" i="7"/>
  <c r="AT1171" i="7" a="1"/>
  <c r="AT1171" i="7"/>
  <c r="AT1172" i="7" a="1"/>
  <c r="AT1172" i="7"/>
  <c r="AT1173" i="7" a="1"/>
  <c r="AT1173" i="7"/>
  <c r="AT1174" i="7" a="1"/>
  <c r="AT1174" i="7"/>
  <c r="AT1175" i="7" a="1"/>
  <c r="AT1175" i="7"/>
  <c r="AT1176" i="7" a="1"/>
  <c r="AT1176" i="7"/>
  <c r="AT1177" i="7" a="1"/>
  <c r="AT1177" i="7"/>
  <c r="AT1178" i="7" a="1"/>
  <c r="AT1178" i="7"/>
  <c r="AT1179" i="7" a="1"/>
  <c r="AT1179" i="7"/>
  <c r="AT1180" i="7" a="1"/>
  <c r="AT1180" i="7"/>
  <c r="AT1181" i="7" a="1"/>
  <c r="AT1181" i="7"/>
  <c r="AT1182" i="7" a="1"/>
  <c r="AT1182" i="7"/>
  <c r="AT1183" i="7" a="1"/>
  <c r="AT1183" i="7"/>
  <c r="AT1184" i="7" a="1"/>
  <c r="AT1184" i="7"/>
  <c r="AT1185" i="7" a="1"/>
  <c r="AT1185" i="7"/>
  <c r="AT1186" i="7" a="1"/>
  <c r="AT1186" i="7"/>
  <c r="AT1187" i="7" a="1"/>
  <c r="AT1187" i="7"/>
  <c r="AT1188" i="7" a="1"/>
  <c r="AT1188" i="7"/>
  <c r="AT1189" i="7" a="1"/>
  <c r="AT1189" i="7"/>
  <c r="AT1190" i="7" a="1"/>
  <c r="AT1190" i="7"/>
  <c r="AT1191" i="7" a="1"/>
  <c r="AT1191" i="7"/>
  <c r="AT1192" i="7" a="1"/>
  <c r="AT1192" i="7"/>
  <c r="AT1193" i="7" a="1"/>
  <c r="AT1193" i="7"/>
  <c r="AT1194" i="7" a="1"/>
  <c r="AT1194" i="7"/>
  <c r="AT1195" i="7" a="1"/>
  <c r="AT1195" i="7"/>
  <c r="AT1196" i="7" a="1"/>
  <c r="AT1196" i="7"/>
  <c r="AT1197" i="7" a="1"/>
  <c r="AT1197" i="7"/>
  <c r="AT1198" i="7" a="1"/>
  <c r="AT1198" i="7"/>
  <c r="AT1199" i="7" a="1"/>
  <c r="AT1199" i="7"/>
  <c r="AT1200" i="7" a="1"/>
  <c r="AT1200" i="7"/>
  <c r="AT1201" i="7" a="1"/>
  <c r="AT1201" i="7"/>
  <c r="AT1202" i="7" a="1"/>
  <c r="AT1202" i="7"/>
  <c r="AT1203" i="7" a="1"/>
  <c r="AT1203" i="7"/>
  <c r="AT1204" i="7" a="1"/>
  <c r="AT1204" i="7"/>
  <c r="AT1205" i="7" a="1"/>
  <c r="AT1205" i="7"/>
  <c r="AT1206" i="7" a="1"/>
  <c r="AT1206" i="7"/>
  <c r="AT1207" i="7" a="1"/>
  <c r="AT1207" i="7"/>
  <c r="AT1208" i="7" a="1"/>
  <c r="AT1208" i="7"/>
  <c r="AT1209" i="7" a="1"/>
  <c r="AT1209" i="7"/>
  <c r="AT1210" i="7" a="1"/>
  <c r="AT1210" i="7"/>
  <c r="AT1211" i="7" a="1"/>
  <c r="AT1211" i="7"/>
  <c r="AT1212" i="7" a="1"/>
  <c r="AT1212" i="7"/>
  <c r="AT1213" i="7" a="1"/>
  <c r="AT1213" i="7"/>
  <c r="AT1214" i="7" a="1"/>
  <c r="AT1214" i="7"/>
  <c r="AT1215" i="7" a="1"/>
  <c r="AT1215" i="7"/>
  <c r="AT1216" i="7" a="1"/>
  <c r="AT1216" i="7"/>
  <c r="AT1217" i="7" a="1"/>
  <c r="AT1217" i="7"/>
  <c r="AT1218" i="7" a="1"/>
  <c r="AT1218" i="7"/>
  <c r="AT1219" i="7" a="1"/>
  <c r="AT1219" i="7"/>
  <c r="AT1220" i="7" a="1"/>
  <c r="AT1220" i="7"/>
  <c r="AT1221" i="7" a="1"/>
  <c r="AT1221" i="7"/>
  <c r="AT1222" i="7" a="1"/>
  <c r="AT1222" i="7"/>
  <c r="AT1223" i="7" a="1"/>
  <c r="AT1223" i="7"/>
  <c r="AT1224" i="7" a="1"/>
  <c r="AT1224" i="7"/>
  <c r="AT1225" i="7" a="1"/>
  <c r="AT1225" i="7"/>
  <c r="AT1226" i="7" a="1"/>
  <c r="AT1226" i="7"/>
  <c r="AT1227" i="7" a="1"/>
  <c r="AT1227" i="7"/>
  <c r="AT1228" i="7" a="1"/>
  <c r="AT1228" i="7"/>
  <c r="AT1229" i="7" a="1"/>
  <c r="AT1229" i="7"/>
  <c r="AT1230" i="7" a="1"/>
  <c r="AT1230" i="7"/>
  <c r="AT1231" i="7" a="1"/>
  <c r="AT1231" i="7"/>
  <c r="AT1232" i="7" a="1"/>
  <c r="AT1232" i="7"/>
  <c r="AT1233" i="7" a="1"/>
  <c r="AT1233" i="7"/>
  <c r="AT1234" i="7" a="1"/>
  <c r="AT1234" i="7"/>
  <c r="AT1235" i="7" a="1"/>
  <c r="AT1235" i="7"/>
  <c r="AT1236" i="7" a="1"/>
  <c r="AT1236" i="7"/>
  <c r="AT1237" i="7" a="1"/>
  <c r="AT1237" i="7"/>
  <c r="AT1238" i="7" a="1"/>
  <c r="AT1238" i="7"/>
  <c r="AT1239" i="7" a="1"/>
  <c r="AT1239" i="7"/>
  <c r="AT1240" i="7" a="1"/>
  <c r="AT1240" i="7"/>
  <c r="AT1241" i="7" a="1"/>
  <c r="AT1241" i="7"/>
  <c r="AT1242" i="7" a="1"/>
  <c r="AT1242" i="7"/>
  <c r="AT1243" i="7" a="1"/>
  <c r="AT1243" i="7"/>
  <c r="AT1244" i="7" a="1"/>
  <c r="AT1244" i="7"/>
  <c r="AT1245" i="7" a="1"/>
  <c r="AT1245" i="7"/>
  <c r="AT1246" i="7" a="1"/>
  <c r="AT1246" i="7"/>
  <c r="AT1247" i="7" a="1"/>
  <c r="AT1247" i="7"/>
  <c r="AT1248" i="7" a="1"/>
  <c r="AT1248" i="7"/>
  <c r="AT1249" i="7" a="1"/>
  <c r="AT1249" i="7"/>
  <c r="AT1250" i="7" a="1"/>
  <c r="AT1250" i="7"/>
  <c r="AT1251" i="7" a="1"/>
  <c r="AT1251" i="7"/>
  <c r="AT1252" i="7" a="1"/>
  <c r="AT1252" i="7"/>
  <c r="AT1253" i="7" a="1"/>
  <c r="AT1253" i="7"/>
  <c r="AT1254" i="7" a="1"/>
  <c r="AT1254" i="7"/>
  <c r="AT1255" i="7" a="1"/>
  <c r="AT1255" i="7"/>
  <c r="AT1256" i="7" a="1"/>
  <c r="AT1256" i="7"/>
  <c r="AT1257" i="7" a="1"/>
  <c r="AT1257" i="7"/>
  <c r="AT1258" i="7" a="1"/>
  <c r="AT1258" i="7"/>
  <c r="AT1259" i="7" a="1"/>
  <c r="AT1259" i="7"/>
  <c r="AT1260" i="7" a="1"/>
  <c r="AT1260" i="7"/>
  <c r="AT1261" i="7" a="1"/>
  <c r="AT1261" i="7"/>
  <c r="AT1262" i="7" a="1"/>
  <c r="AT1262" i="7"/>
  <c r="AT1263" i="7" a="1"/>
  <c r="AT1263" i="7"/>
  <c r="AT1264" i="7" a="1"/>
  <c r="AT1264" i="7"/>
  <c r="AT1265" i="7" a="1"/>
  <c r="AT1265" i="7"/>
  <c r="AT1266" i="7" a="1"/>
  <c r="AT1266" i="7"/>
  <c r="AT1267" i="7" a="1"/>
  <c r="AT1267" i="7"/>
  <c r="AT1268" i="7" a="1"/>
  <c r="AT1268" i="7"/>
  <c r="AT1269" i="7" a="1"/>
  <c r="AT1269" i="7"/>
  <c r="AT1270" i="7" a="1"/>
  <c r="AT1270" i="7"/>
  <c r="AT1271" i="7" a="1"/>
  <c r="AT1271" i="7"/>
  <c r="AT1272" i="7" a="1"/>
  <c r="AT1272" i="7"/>
  <c r="AT1273" i="7" a="1"/>
  <c r="AT1273" i="7"/>
  <c r="AT1274" i="7" a="1"/>
  <c r="AT1274" i="7"/>
  <c r="AT1275" i="7" a="1"/>
  <c r="AT1275" i="7"/>
  <c r="AT1276" i="7" a="1"/>
  <c r="AT1276" i="7"/>
  <c r="AT1277" i="7" a="1"/>
  <c r="AT1277" i="7"/>
  <c r="AT1278" i="7" a="1"/>
  <c r="AT1278" i="7"/>
  <c r="AT1279" i="7" a="1"/>
  <c r="AT1279" i="7"/>
  <c r="AT1280" i="7" a="1"/>
  <c r="AT1280" i="7"/>
  <c r="AT1281" i="7" a="1"/>
  <c r="AT1281" i="7"/>
  <c r="AT1282" i="7" a="1"/>
  <c r="AT1282" i="7"/>
  <c r="AT1283" i="7" a="1"/>
  <c r="AT1283" i="7"/>
  <c r="AT1284" i="7" a="1"/>
  <c r="AT1284" i="7"/>
  <c r="AT1285" i="7" a="1"/>
  <c r="AT1285" i="7"/>
  <c r="AT1286" i="7" a="1"/>
  <c r="AT1286" i="7"/>
  <c r="AT1287" i="7" a="1"/>
  <c r="AT1287" i="7"/>
  <c r="AT1288" i="7" a="1"/>
  <c r="AT1288" i="7"/>
  <c r="AT1289" i="7" a="1"/>
  <c r="AT1289" i="7"/>
  <c r="AT1290" i="7" a="1"/>
  <c r="AT1290" i="7"/>
  <c r="AT1291" i="7" a="1"/>
  <c r="AT1291" i="7"/>
  <c r="AT1292" i="7" a="1"/>
  <c r="AT1292" i="7"/>
  <c r="AT1293" i="7" a="1"/>
  <c r="AT1293" i="7"/>
  <c r="AT1294" i="7" a="1"/>
  <c r="AT1294" i="7"/>
  <c r="AT1295" i="7" a="1"/>
  <c r="AT1295" i="7"/>
  <c r="AT1296" i="7" a="1"/>
  <c r="AT1296" i="7"/>
  <c r="AT1297" i="7" a="1"/>
  <c r="AT1297" i="7"/>
  <c r="AT1298" i="7" a="1"/>
  <c r="AT1298" i="7"/>
  <c r="AT1299" i="7" a="1"/>
  <c r="AT1299" i="7"/>
  <c r="AT1300" i="7" a="1"/>
  <c r="AT1300" i="7"/>
  <c r="AT1301" i="7" a="1"/>
  <c r="AT1301" i="7"/>
  <c r="AT1302" i="7" a="1"/>
  <c r="AT1302" i="7"/>
  <c r="AT1303" i="7" a="1"/>
  <c r="AT1303" i="7"/>
  <c r="AT1304" i="7" a="1"/>
  <c r="AT1304" i="7"/>
  <c r="AT1305" i="7" a="1"/>
  <c r="AT1305" i="7"/>
  <c r="AT1306" i="7" a="1"/>
  <c r="AT1306" i="7"/>
  <c r="AT1307" i="7" a="1"/>
  <c r="AT1307" i="7"/>
  <c r="AT1308" i="7" a="1"/>
  <c r="AT1308" i="7"/>
  <c r="AT1309" i="7" a="1"/>
  <c r="AT1309" i="7"/>
  <c r="AT1310" i="7" a="1"/>
  <c r="AT1310" i="7"/>
  <c r="AT1311" i="7" a="1"/>
  <c r="AT1311" i="7"/>
  <c r="AT1312" i="7" a="1"/>
  <c r="AT1312" i="7"/>
  <c r="AT1313" i="7" a="1"/>
  <c r="AT1313" i="7"/>
  <c r="AT1314" i="7" a="1"/>
  <c r="AT1314" i="7"/>
  <c r="AT1315" i="7" a="1"/>
  <c r="AT1315" i="7"/>
  <c r="AT1316" i="7" a="1"/>
  <c r="AT1316" i="7"/>
  <c r="AT1317" i="7" a="1"/>
  <c r="AT1317" i="7"/>
  <c r="AT1318" i="7" a="1"/>
  <c r="AT1318" i="7"/>
  <c r="AT1319" i="7" a="1"/>
  <c r="AT1319" i="7"/>
  <c r="AT1320" i="7" a="1"/>
  <c r="AT1320" i="7"/>
  <c r="AT1321" i="7" a="1"/>
  <c r="AT1321" i="7"/>
  <c r="AT1322" i="7" a="1"/>
  <c r="AT1322" i="7"/>
  <c r="AT1323" i="7" a="1"/>
  <c r="AT1323" i="7"/>
  <c r="AT1324" i="7" a="1"/>
  <c r="AT1324" i="7"/>
  <c r="AT1325" i="7" a="1"/>
  <c r="AT1325" i="7"/>
  <c r="AT1326" i="7" a="1"/>
  <c r="AT1326" i="7"/>
  <c r="AT1327" i="7" a="1"/>
  <c r="AT1327" i="7"/>
  <c r="AT1328" i="7" a="1"/>
  <c r="AT1328" i="7"/>
  <c r="AT1329" i="7" a="1"/>
  <c r="AT1329" i="7"/>
  <c r="AT1330" i="7" a="1"/>
  <c r="AT1330" i="7"/>
  <c r="AT1331" i="7" a="1"/>
  <c r="AT1331" i="7"/>
  <c r="AT1332" i="7" a="1"/>
  <c r="AT1332" i="7"/>
  <c r="AT1333" i="7" a="1"/>
  <c r="AT1333" i="7"/>
  <c r="AT1334" i="7" a="1"/>
  <c r="AT1334" i="7"/>
  <c r="AT1335" i="7" a="1"/>
  <c r="AT1335" i="7"/>
  <c r="AT1336" i="7" a="1"/>
  <c r="AT1336" i="7"/>
  <c r="AT1337" i="7" a="1"/>
  <c r="AT1337" i="7"/>
  <c r="AT1338" i="7" a="1"/>
  <c r="AT1338" i="7"/>
  <c r="AT1339" i="7" a="1"/>
  <c r="AT1339" i="7"/>
  <c r="AT1340" i="7" a="1"/>
  <c r="AT1340" i="7"/>
  <c r="AT1341" i="7" a="1"/>
  <c r="AT1341" i="7"/>
  <c r="AT1342" i="7" a="1"/>
  <c r="AT1342" i="7"/>
  <c r="AT1343" i="7" a="1"/>
  <c r="AT1343" i="7"/>
  <c r="AT1344" i="7" a="1"/>
  <c r="AT1344" i="7"/>
  <c r="AT1345" i="7" a="1"/>
  <c r="AT1345" i="7"/>
  <c r="AT1346" i="7" a="1"/>
  <c r="AT1346" i="7"/>
  <c r="AT1347" i="7" a="1"/>
  <c r="AT1347" i="7"/>
  <c r="AT1348" i="7" a="1"/>
  <c r="AT1348" i="7"/>
  <c r="AT1349" i="7" a="1"/>
  <c r="AT1349" i="7"/>
  <c r="AT1350" i="7" a="1"/>
  <c r="AT1350" i="7"/>
  <c r="AT1351" i="7" a="1"/>
  <c r="AT1351" i="7"/>
  <c r="AT1352" i="7" a="1"/>
  <c r="AT1352" i="7"/>
  <c r="AT1353" i="7" a="1"/>
  <c r="AT1353" i="7"/>
  <c r="AT1354" i="7" a="1"/>
  <c r="AT1354" i="7"/>
  <c r="AT1355" i="7" a="1"/>
  <c r="AT1355" i="7"/>
  <c r="AT1356" i="7" a="1"/>
  <c r="AT1356" i="7"/>
  <c r="AT1357" i="7" a="1"/>
  <c r="AT1357" i="7"/>
  <c r="AT1358" i="7" a="1"/>
  <c r="AT1358" i="7"/>
  <c r="AT1359" i="7" a="1"/>
  <c r="AT1359" i="7"/>
  <c r="AT1360" i="7" a="1"/>
  <c r="AT1360" i="7"/>
  <c r="AT1361" i="7" a="1"/>
  <c r="AT1361" i="7"/>
  <c r="AT1362" i="7" a="1"/>
  <c r="AT1362" i="7"/>
  <c r="AT1363" i="7" a="1"/>
  <c r="AT1363" i="7"/>
  <c r="AT1364" i="7" a="1"/>
  <c r="AT1364" i="7"/>
  <c r="AT1365" i="7" a="1"/>
  <c r="AT1365" i="7"/>
  <c r="AT1366" i="7" a="1"/>
  <c r="AT1366" i="7"/>
  <c r="AT1367" i="7" a="1"/>
  <c r="AT1367" i="7"/>
  <c r="AT1368" i="7" a="1"/>
  <c r="AT1368" i="7"/>
  <c r="AT1369" i="7" a="1"/>
  <c r="AT1369" i="7"/>
  <c r="AT1370" i="7" a="1"/>
  <c r="AT1370" i="7"/>
  <c r="AT1371" i="7" a="1"/>
  <c r="AT1371" i="7"/>
  <c r="AT1372" i="7" a="1"/>
  <c r="AT1372" i="7"/>
  <c r="AT1373" i="7" a="1"/>
  <c r="AT1373" i="7"/>
  <c r="AT1374" i="7" a="1"/>
  <c r="AT1374" i="7"/>
  <c r="AT1375" i="7" a="1"/>
  <c r="AT1375" i="7"/>
  <c r="AT1376" i="7" a="1"/>
  <c r="AT1376" i="7"/>
  <c r="AT1377" i="7" a="1"/>
  <c r="AT1377" i="7"/>
  <c r="AT1378" i="7" a="1"/>
  <c r="AT1378" i="7"/>
  <c r="AT1379" i="7" a="1"/>
  <c r="AT1379" i="7"/>
  <c r="AT1380" i="7" a="1"/>
  <c r="AT1380" i="7"/>
  <c r="AT1381" i="7" a="1"/>
  <c r="AT1381" i="7"/>
  <c r="AT1382" i="7" a="1"/>
  <c r="AT1382" i="7"/>
  <c r="AT1383" i="7" a="1"/>
  <c r="AT1383" i="7"/>
  <c r="AT1384" i="7" a="1"/>
  <c r="AT1384" i="7"/>
  <c r="AT1385" i="7" a="1"/>
  <c r="AT1385" i="7"/>
  <c r="AT1386" i="7" a="1"/>
  <c r="AT1386" i="7"/>
  <c r="AT1387" i="7" a="1"/>
  <c r="AT1387" i="7"/>
  <c r="AT1388" i="7" a="1"/>
  <c r="AT1388" i="7"/>
  <c r="AT1389" i="7" a="1"/>
  <c r="AT1389" i="7"/>
  <c r="AT1390" i="7" a="1"/>
  <c r="AT1390" i="7"/>
  <c r="AT1391" i="7" a="1"/>
  <c r="AT1391" i="7"/>
  <c r="AT1392" i="7" a="1"/>
  <c r="AT1392" i="7"/>
  <c r="AT1393" i="7" a="1"/>
  <c r="AT1393" i="7"/>
  <c r="AT1394" i="7" a="1"/>
  <c r="AT1394" i="7"/>
  <c r="AT1395" i="7" a="1"/>
  <c r="AT1395" i="7"/>
  <c r="AT1396" i="7" a="1"/>
  <c r="AT1396" i="7"/>
  <c r="AT1397" i="7" a="1"/>
  <c r="AT1397" i="7"/>
  <c r="AT1398" i="7" a="1"/>
  <c r="AT1398" i="7"/>
  <c r="AT1399" i="7" a="1"/>
  <c r="AT1399" i="7"/>
  <c r="AT1400" i="7" a="1"/>
  <c r="AT1400" i="7"/>
  <c r="AT1401" i="7" a="1"/>
  <c r="AT1401" i="7"/>
  <c r="AT1402" i="7" a="1"/>
  <c r="AT1402" i="7"/>
  <c r="AT1403" i="7" a="1"/>
  <c r="AT1403" i="7"/>
  <c r="AT1404" i="7" a="1"/>
  <c r="AT1404" i="7"/>
  <c r="AT1405" i="7" a="1"/>
  <c r="AT1405" i="7"/>
  <c r="AT1406" i="7" a="1"/>
  <c r="AT1406" i="7"/>
  <c r="AT1407" i="7" a="1"/>
  <c r="AT1407" i="7"/>
  <c r="AT1408" i="7" a="1"/>
  <c r="AT1408" i="7"/>
  <c r="AT1409" i="7" a="1"/>
  <c r="AT1409" i="7"/>
  <c r="AT1410" i="7" a="1"/>
  <c r="AT1410" i="7"/>
  <c r="AT1411" i="7" a="1"/>
  <c r="AT1411" i="7"/>
  <c r="AT1412" i="7" a="1"/>
  <c r="AT1412" i="7"/>
  <c r="AT1413" i="7" a="1"/>
  <c r="AT1413" i="7"/>
  <c r="AT1414" i="7" a="1"/>
  <c r="AT1414" i="7"/>
  <c r="AT1415" i="7" a="1"/>
  <c r="AT1415" i="7"/>
  <c r="AT1416" i="7" a="1"/>
  <c r="AT1416" i="7"/>
  <c r="AT1417" i="7" a="1"/>
  <c r="AT1417" i="7"/>
  <c r="AT1418" i="7" a="1"/>
  <c r="AT1418" i="7"/>
  <c r="AT1419" i="7" a="1"/>
  <c r="AT1419" i="7"/>
  <c r="AT1420" i="7" a="1"/>
  <c r="AT1420" i="7"/>
  <c r="AT1421" i="7" a="1"/>
  <c r="AT1421" i="7"/>
  <c r="AT1422" i="7" a="1"/>
  <c r="AT1422" i="7"/>
  <c r="AT1423" i="7" a="1"/>
  <c r="AT1423" i="7"/>
  <c r="AT1424" i="7" a="1"/>
  <c r="AT1424" i="7"/>
  <c r="AT1425" i="7" a="1"/>
  <c r="AT1425" i="7"/>
  <c r="AT1426" i="7" a="1"/>
  <c r="AT1426" i="7"/>
  <c r="AT1427" i="7" a="1"/>
  <c r="AT1427" i="7"/>
  <c r="AT1428" i="7" a="1"/>
  <c r="AT1428" i="7"/>
  <c r="AT1429" i="7" a="1"/>
  <c r="AT1429" i="7"/>
  <c r="AT1430" i="7" a="1"/>
  <c r="AT1430" i="7"/>
  <c r="AT1431" i="7" a="1"/>
  <c r="AT1431" i="7"/>
  <c r="AT1432" i="7" a="1"/>
  <c r="AT1432" i="7"/>
  <c r="AT1433" i="7" a="1"/>
  <c r="AT1433" i="7"/>
  <c r="AT1434" i="7" a="1"/>
  <c r="AT1434" i="7"/>
  <c r="AT1435" i="7" a="1"/>
  <c r="AT1435" i="7"/>
  <c r="AT1436" i="7" a="1"/>
  <c r="AT1436" i="7"/>
  <c r="AT1437" i="7" a="1"/>
  <c r="AT1437" i="7"/>
  <c r="AT1438" i="7" a="1"/>
  <c r="AT1438" i="7"/>
  <c r="AT1439" i="7" a="1"/>
  <c r="AT1439" i="7"/>
  <c r="AT1440" i="7" a="1"/>
  <c r="AT1440" i="7"/>
  <c r="AT1441" i="7" a="1"/>
  <c r="AT1441" i="7"/>
  <c r="AT1442" i="7" a="1"/>
  <c r="AT1442" i="7"/>
  <c r="AT1443" i="7" a="1"/>
  <c r="AT1443" i="7"/>
  <c r="AT1444" i="7" a="1"/>
  <c r="AT1444" i="7"/>
  <c r="AT1445" i="7" a="1"/>
  <c r="AT1445" i="7"/>
  <c r="AT1446" i="7" a="1"/>
  <c r="AT1446" i="7"/>
  <c r="AT1447" i="7" a="1"/>
  <c r="AT1447" i="7"/>
  <c r="AT1448" i="7" a="1"/>
  <c r="AT1448" i="7"/>
  <c r="AT1449" i="7" a="1"/>
  <c r="AT1449" i="7"/>
  <c r="AT1450" i="7" a="1"/>
  <c r="AT1450" i="7"/>
  <c r="AT1451" i="7" a="1"/>
  <c r="AT1451" i="7"/>
  <c r="AT1452" i="7" a="1"/>
  <c r="AT1452" i="7"/>
  <c r="AT1453" i="7" a="1"/>
  <c r="AT1453" i="7"/>
  <c r="AT1454" i="7" a="1"/>
  <c r="AT1454" i="7"/>
  <c r="AT1455" i="7" a="1"/>
  <c r="AT1455" i="7"/>
  <c r="AT1456" i="7" a="1"/>
  <c r="AT1456" i="7"/>
  <c r="AT1457" i="7" a="1"/>
  <c r="AT1457" i="7"/>
  <c r="AT1458" i="7" a="1"/>
  <c r="AT1458" i="7"/>
  <c r="AT1459" i="7" a="1"/>
  <c r="AT1459" i="7"/>
  <c r="AT1460" i="7" a="1"/>
  <c r="AT1460" i="7"/>
  <c r="AT1461" i="7" a="1"/>
  <c r="AT1461" i="7"/>
  <c r="AT1462" i="7" a="1"/>
  <c r="AT1462" i="7"/>
  <c r="AT1463" i="7" a="1"/>
  <c r="AT1463" i="7"/>
  <c r="AT1464" i="7" a="1"/>
  <c r="AT1464" i="7"/>
  <c r="AT1465" i="7" a="1"/>
  <c r="AT1465" i="7"/>
  <c r="AT1466" i="7" a="1"/>
  <c r="AT1466" i="7"/>
  <c r="AT1467" i="7" a="1"/>
  <c r="AT1467" i="7"/>
  <c r="AT1468" i="7" a="1"/>
  <c r="AT1468" i="7"/>
  <c r="AT1469" i="7" a="1"/>
  <c r="AT1469" i="7"/>
  <c r="AT1470" i="7" a="1"/>
  <c r="AT1470" i="7"/>
  <c r="AT1471" i="7" a="1"/>
  <c r="AT1471" i="7"/>
  <c r="AT2" i="7" a="1"/>
  <c r="AT2" i="7"/>
  <c r="E157" i="8"/>
  <c r="E156" i="8"/>
  <c r="E155" i="8"/>
  <c r="E154" i="8"/>
  <c r="E153" i="8"/>
  <c r="E147" i="8"/>
  <c r="E146" i="8"/>
  <c r="E145" i="8"/>
  <c r="E144" i="8"/>
  <c r="E143" i="8"/>
  <c r="AP564" i="7" a="1"/>
  <c r="AP564" i="7"/>
  <c r="AP1257" i="7" a="1"/>
  <c r="AP1257" i="7"/>
  <c r="AP565" i="7" a="1"/>
  <c r="AP565" i="7"/>
  <c r="AP2" i="7" a="1"/>
  <c r="AP2" i="7"/>
  <c r="AP566" i="7" a="1"/>
  <c r="AP566" i="7"/>
  <c r="AP1258" i="7" a="1"/>
  <c r="AP1258" i="7"/>
  <c r="AP1259" i="7" a="1"/>
  <c r="AP1259" i="7"/>
  <c r="AP567" i="7" a="1"/>
  <c r="AP567" i="7"/>
  <c r="AP568" i="7" a="1"/>
  <c r="AP568" i="7"/>
  <c r="AP3" i="7" a="1"/>
  <c r="AP3" i="7"/>
  <c r="AP569" i="7" a="1"/>
  <c r="AP569" i="7"/>
  <c r="AP4" i="7" a="1"/>
  <c r="AP4" i="7"/>
  <c r="AP5" i="7" a="1"/>
  <c r="AP5" i="7"/>
  <c r="AP6" i="7" a="1"/>
  <c r="AP6" i="7"/>
  <c r="AP570" i="7" a="1"/>
  <c r="AP570" i="7"/>
  <c r="AP571" i="7" a="1"/>
  <c r="AP571" i="7"/>
  <c r="AP1260" i="7" a="1"/>
  <c r="AP1260" i="7"/>
  <c r="AP1011" i="7" a="1"/>
  <c r="AP1011" i="7"/>
  <c r="AP7" i="7" a="1"/>
  <c r="AP7" i="7"/>
  <c r="AP8" i="7" a="1"/>
  <c r="AP8" i="7"/>
  <c r="AP9" i="7" a="1"/>
  <c r="AP9" i="7"/>
  <c r="AP1077" i="7" a="1"/>
  <c r="AP1077" i="7"/>
  <c r="AP1261" i="7" a="1"/>
  <c r="AP1261" i="7"/>
  <c r="AP10" i="7" a="1"/>
  <c r="AP10" i="7"/>
  <c r="AP1078" i="7" a="1"/>
  <c r="AP1078" i="7"/>
  <c r="AP572" i="7" a="1"/>
  <c r="AP572" i="7"/>
  <c r="AP573" i="7" a="1"/>
  <c r="AP573" i="7"/>
  <c r="AP1012" i="7" a="1"/>
  <c r="AP1012" i="7"/>
  <c r="AP11" i="7" a="1"/>
  <c r="AP11" i="7"/>
  <c r="AP1262" i="7" a="1"/>
  <c r="AP1262" i="7"/>
  <c r="AP12" i="7" a="1"/>
  <c r="AP12" i="7"/>
  <c r="AP574" i="7" a="1"/>
  <c r="AP574" i="7"/>
  <c r="AP1263" i="7" a="1"/>
  <c r="AP1263" i="7"/>
  <c r="AP13" i="7" a="1"/>
  <c r="AP13" i="7"/>
  <c r="AP14" i="7" a="1"/>
  <c r="AP14" i="7"/>
  <c r="AP15" i="7" a="1"/>
  <c r="AP15" i="7"/>
  <c r="AP16" i="7" a="1"/>
  <c r="AP16" i="7"/>
  <c r="AP1264" i="7" a="1"/>
  <c r="AP1264" i="7"/>
  <c r="AP17" i="7" a="1"/>
  <c r="AP17" i="7"/>
  <c r="AP1265" i="7" a="1"/>
  <c r="AP1265" i="7"/>
  <c r="AP1266" i="7" a="1"/>
  <c r="AP1266" i="7"/>
  <c r="AP1267" i="7" a="1"/>
  <c r="AP1267" i="7"/>
  <c r="AP575" i="7" a="1"/>
  <c r="AP575" i="7"/>
  <c r="AP1079" i="7" a="1"/>
  <c r="AP1079" i="7"/>
  <c r="AP1013" i="7" a="1"/>
  <c r="AP1013" i="7"/>
  <c r="AP576" i="7" a="1"/>
  <c r="AP576" i="7"/>
  <c r="AP1268" i="7" a="1"/>
  <c r="AP1268" i="7"/>
  <c r="AP577" i="7" a="1"/>
  <c r="AP577" i="7"/>
  <c r="AP1269" i="7" a="1"/>
  <c r="AP1269" i="7"/>
  <c r="AP1270" i="7" a="1"/>
  <c r="AP1270" i="7"/>
  <c r="AP18" i="7" a="1"/>
  <c r="AP18" i="7"/>
  <c r="AP19" i="7" a="1"/>
  <c r="AP19" i="7"/>
  <c r="AP20" i="7" a="1"/>
  <c r="AP20" i="7"/>
  <c r="AP21" i="7" a="1"/>
  <c r="AP21" i="7"/>
  <c r="AP1080" i="7" a="1"/>
  <c r="AP1080" i="7"/>
  <c r="AP578" i="7" a="1"/>
  <c r="AP578" i="7"/>
  <c r="AP22" i="7" a="1"/>
  <c r="AP22" i="7"/>
  <c r="AP579" i="7" a="1"/>
  <c r="AP579" i="7"/>
  <c r="AP580" i="7" a="1"/>
  <c r="AP580" i="7"/>
  <c r="AP581" i="7" a="1"/>
  <c r="AP581" i="7"/>
  <c r="AP582" i="7" a="1"/>
  <c r="AP582" i="7"/>
  <c r="AP1014" i="7" a="1"/>
  <c r="AP1014" i="7"/>
  <c r="AP1015" i="7" a="1"/>
  <c r="AP1015" i="7"/>
  <c r="AP1081" i="7" a="1"/>
  <c r="AP1081" i="7"/>
  <c r="AP23" i="7" a="1"/>
  <c r="AP23" i="7"/>
  <c r="AP583" i="7" a="1"/>
  <c r="AP583" i="7"/>
  <c r="AP1271" i="7" a="1"/>
  <c r="AP1271" i="7"/>
  <c r="AP24" i="7" a="1"/>
  <c r="AP24" i="7"/>
  <c r="AP1272" i="7" a="1"/>
  <c r="AP1272" i="7"/>
  <c r="AP25" i="7" a="1"/>
  <c r="AP25" i="7"/>
  <c r="AP26" i="7" a="1"/>
  <c r="AP26" i="7"/>
  <c r="AP1273" i="7" a="1"/>
  <c r="AP1273" i="7"/>
  <c r="AP584" i="7" a="1"/>
  <c r="AP584" i="7"/>
  <c r="AP1274" i="7" a="1"/>
  <c r="AP1274" i="7"/>
  <c r="AP1082" i="7" a="1"/>
  <c r="AP1082" i="7"/>
  <c r="AP1083" i="7" a="1"/>
  <c r="AP1083" i="7"/>
  <c r="AP1275" i="7" a="1"/>
  <c r="AP1275" i="7"/>
  <c r="AP27" i="7" a="1"/>
  <c r="AP27" i="7"/>
  <c r="AP28" i="7" a="1"/>
  <c r="AP28" i="7"/>
  <c r="AP585" i="7" a="1"/>
  <c r="AP585" i="7"/>
  <c r="AP586" i="7" a="1"/>
  <c r="AP586" i="7"/>
  <c r="AP1276" i="7" a="1"/>
  <c r="AP1276" i="7"/>
  <c r="AP1084" i="7" a="1"/>
  <c r="AP1084" i="7"/>
  <c r="AP29" i="7" a="1"/>
  <c r="AP29" i="7"/>
  <c r="AP587" i="7" a="1"/>
  <c r="AP587" i="7"/>
  <c r="AP1277" i="7" a="1"/>
  <c r="AP1277" i="7"/>
  <c r="AP30" i="7" a="1"/>
  <c r="AP30" i="7"/>
  <c r="AP1085" i="7" a="1"/>
  <c r="AP1085" i="7"/>
  <c r="AP588" i="7" a="1"/>
  <c r="AP588" i="7"/>
  <c r="AP1016" i="7" a="1"/>
  <c r="AP1016" i="7"/>
  <c r="AP589" i="7" a="1"/>
  <c r="AP589" i="7"/>
  <c r="AP1086" i="7" a="1"/>
  <c r="AP1086" i="7"/>
  <c r="AP590" i="7" a="1"/>
  <c r="AP590" i="7"/>
  <c r="AP1087" i="7" a="1"/>
  <c r="AP1087" i="7"/>
  <c r="AP31" i="7" a="1"/>
  <c r="AP31" i="7"/>
  <c r="AP32" i="7" a="1"/>
  <c r="AP32" i="7"/>
  <c r="AP33" i="7" a="1"/>
  <c r="AP33" i="7"/>
  <c r="AP1017" i="7" a="1"/>
  <c r="AP1017" i="7"/>
  <c r="AP34" i="7" a="1"/>
  <c r="AP34" i="7"/>
  <c r="AP35" i="7" a="1"/>
  <c r="AP35" i="7"/>
  <c r="AP1278" i="7" a="1"/>
  <c r="AP1278" i="7"/>
  <c r="AP1279" i="7" a="1"/>
  <c r="AP1279" i="7"/>
  <c r="AP1088" i="7" a="1"/>
  <c r="AP1088" i="7"/>
  <c r="AP1280" i="7" a="1"/>
  <c r="AP1280" i="7"/>
  <c r="AP36" i="7" a="1"/>
  <c r="AP36" i="7"/>
  <c r="AP591" i="7" a="1"/>
  <c r="AP591" i="7"/>
  <c r="AP592" i="7" a="1"/>
  <c r="AP592" i="7"/>
  <c r="AP37" i="7" a="1"/>
  <c r="AP37" i="7"/>
  <c r="AP1281" i="7" a="1"/>
  <c r="AP1281" i="7"/>
  <c r="AP1089" i="7" a="1"/>
  <c r="AP1089" i="7"/>
  <c r="AP593" i="7" a="1"/>
  <c r="AP593" i="7"/>
  <c r="AP38" i="7" a="1"/>
  <c r="AP38" i="7"/>
  <c r="AP39" i="7" a="1"/>
  <c r="AP39" i="7"/>
  <c r="AP1282" i="7" a="1"/>
  <c r="AP1282" i="7"/>
  <c r="AP40" i="7" a="1"/>
  <c r="AP40" i="7"/>
  <c r="AP1090" i="7" a="1"/>
  <c r="AP1090" i="7"/>
  <c r="AP594" i="7" a="1"/>
  <c r="AP594" i="7"/>
  <c r="AP1283" i="7" a="1"/>
  <c r="AP1283" i="7"/>
  <c r="AP1018" i="7" a="1"/>
  <c r="AP1018" i="7"/>
  <c r="AP595" i="7" a="1"/>
  <c r="AP595" i="7"/>
  <c r="AP596" i="7" a="1"/>
  <c r="AP596" i="7"/>
  <c r="AP41" i="7" a="1"/>
  <c r="AP41" i="7"/>
  <c r="AP1091" i="7" a="1"/>
  <c r="AP1091" i="7"/>
  <c r="AP597" i="7" a="1"/>
  <c r="AP597" i="7"/>
  <c r="AP42" i="7" a="1"/>
  <c r="AP42" i="7"/>
  <c r="AP1019" i="7" a="1"/>
  <c r="AP1019" i="7"/>
  <c r="AP1284" i="7" a="1"/>
  <c r="AP1284" i="7"/>
  <c r="AP43" i="7" a="1"/>
  <c r="AP43" i="7"/>
  <c r="AP1092" i="7" a="1"/>
  <c r="AP1092" i="7"/>
  <c r="AP44" i="7" a="1"/>
  <c r="AP44" i="7"/>
  <c r="AP45" i="7" a="1"/>
  <c r="AP45" i="7"/>
  <c r="AP46" i="7" a="1"/>
  <c r="AP46" i="7"/>
  <c r="AP598" i="7" a="1"/>
  <c r="AP598" i="7"/>
  <c r="AP599" i="7" a="1"/>
  <c r="AP599" i="7"/>
  <c r="AP47" i="7" a="1"/>
  <c r="AP47" i="7"/>
  <c r="AP48" i="7" a="1"/>
  <c r="AP48" i="7"/>
  <c r="AP1093" i="7" a="1"/>
  <c r="AP1093" i="7"/>
  <c r="AP49" i="7" a="1"/>
  <c r="AP49" i="7"/>
  <c r="AP1094" i="7" a="1"/>
  <c r="AP1094" i="7"/>
  <c r="AP50" i="7" a="1"/>
  <c r="AP50" i="7"/>
  <c r="AP600" i="7" a="1"/>
  <c r="AP600" i="7"/>
  <c r="AP51" i="7" a="1"/>
  <c r="AP51" i="7"/>
  <c r="AP52" i="7" a="1"/>
  <c r="AP52" i="7"/>
  <c r="AP601" i="7" a="1"/>
  <c r="AP601" i="7"/>
  <c r="AP53" i="7" a="1"/>
  <c r="AP53" i="7"/>
  <c r="AP54" i="7" a="1"/>
  <c r="AP54" i="7"/>
  <c r="AP602" i="7" a="1"/>
  <c r="AP602" i="7"/>
  <c r="AP55" i="7" a="1"/>
  <c r="AP55" i="7"/>
  <c r="AP1285" i="7" a="1"/>
  <c r="AP1285" i="7"/>
  <c r="AP1095" i="7" a="1"/>
  <c r="AP1095" i="7"/>
  <c r="AP603" i="7" a="1"/>
  <c r="AP603" i="7"/>
  <c r="AP604" i="7" a="1"/>
  <c r="AP604" i="7"/>
  <c r="AP1096" i="7" a="1"/>
  <c r="AP1096" i="7"/>
  <c r="AP605" i="7" a="1"/>
  <c r="AP605" i="7"/>
  <c r="AP606" i="7" a="1"/>
  <c r="AP606" i="7"/>
  <c r="AP1286" i="7" a="1"/>
  <c r="AP1286" i="7"/>
  <c r="AP1287" i="7" a="1"/>
  <c r="AP1287" i="7"/>
  <c r="AP1097" i="7" a="1"/>
  <c r="AP1097" i="7"/>
  <c r="AP56" i="7" a="1"/>
  <c r="AP56" i="7"/>
  <c r="AP57" i="7" a="1"/>
  <c r="AP57" i="7"/>
  <c r="AP58" i="7" a="1"/>
  <c r="AP58" i="7"/>
  <c r="AP59" i="7" a="1"/>
  <c r="AP59" i="7"/>
  <c r="AP60" i="7" a="1"/>
  <c r="AP60" i="7"/>
  <c r="AP1288" i="7" a="1"/>
  <c r="AP1288" i="7"/>
  <c r="AP61" i="7" a="1"/>
  <c r="AP61" i="7"/>
  <c r="AP607" i="7" a="1"/>
  <c r="AP607" i="7"/>
  <c r="AP608" i="7" a="1"/>
  <c r="AP608" i="7"/>
  <c r="AP609" i="7" a="1"/>
  <c r="AP609" i="7"/>
  <c r="AP62" i="7" a="1"/>
  <c r="AP62" i="7"/>
  <c r="AP63" i="7" a="1"/>
  <c r="AP63" i="7"/>
  <c r="AP1289" i="7" a="1"/>
  <c r="AP1289" i="7"/>
  <c r="AP610" i="7" a="1"/>
  <c r="AP610" i="7"/>
  <c r="AP1098" i="7" a="1"/>
  <c r="AP1098" i="7"/>
  <c r="AP64" i="7" a="1"/>
  <c r="AP64" i="7"/>
  <c r="AP65" i="7" a="1"/>
  <c r="AP65" i="7"/>
  <c r="AP66" i="7" a="1"/>
  <c r="AP66" i="7"/>
  <c r="AP1290" i="7" a="1"/>
  <c r="AP1290" i="7"/>
  <c r="AP1020" i="7" a="1"/>
  <c r="AP1020" i="7"/>
  <c r="AP67" i="7" a="1"/>
  <c r="AP67" i="7"/>
  <c r="AP68" i="7" a="1"/>
  <c r="AP68" i="7"/>
  <c r="AP69" i="7" a="1"/>
  <c r="AP69" i="7"/>
  <c r="AP70" i="7" a="1"/>
  <c r="AP70" i="7"/>
  <c r="AP71" i="7" a="1"/>
  <c r="AP71" i="7"/>
  <c r="AP72" i="7" a="1"/>
  <c r="AP72" i="7"/>
  <c r="AP611" i="7" a="1"/>
  <c r="AP611" i="7"/>
  <c r="AP1099" i="7" a="1"/>
  <c r="AP1099" i="7"/>
  <c r="AP1021" i="7" a="1"/>
  <c r="AP1021" i="7"/>
  <c r="AP612" i="7" a="1"/>
  <c r="AP612" i="7"/>
  <c r="AP613" i="7" a="1"/>
  <c r="AP613" i="7"/>
  <c r="AP1022" i="7" a="1"/>
  <c r="AP1022" i="7"/>
  <c r="AP614" i="7" a="1"/>
  <c r="AP614" i="7"/>
  <c r="AP1291" i="7" a="1"/>
  <c r="AP1291" i="7"/>
  <c r="AP73" i="7" a="1"/>
  <c r="AP73" i="7"/>
  <c r="AP1100" i="7" a="1"/>
  <c r="AP1100" i="7"/>
  <c r="AP615" i="7" a="1"/>
  <c r="AP615" i="7"/>
  <c r="AP616" i="7" a="1"/>
  <c r="AP616" i="7"/>
  <c r="AP74" i="7" a="1"/>
  <c r="AP74" i="7"/>
  <c r="AP1292" i="7" a="1"/>
  <c r="AP1292" i="7"/>
  <c r="AP617" i="7" a="1"/>
  <c r="AP617" i="7"/>
  <c r="AP75" i="7" a="1"/>
  <c r="AP75" i="7"/>
  <c r="AP618" i="7" a="1"/>
  <c r="AP618" i="7"/>
  <c r="AP76" i="7" a="1"/>
  <c r="AP76" i="7"/>
  <c r="AP619" i="7" a="1"/>
  <c r="AP619" i="7"/>
  <c r="AP1293" i="7" a="1"/>
  <c r="AP1293" i="7"/>
  <c r="AP620" i="7" a="1"/>
  <c r="AP620" i="7"/>
  <c r="AP77" i="7" a="1"/>
  <c r="AP77" i="7"/>
  <c r="AP621" i="7" a="1"/>
  <c r="AP621" i="7"/>
  <c r="AP78" i="7" a="1"/>
  <c r="AP78" i="7"/>
  <c r="AP79" i="7" a="1"/>
  <c r="AP79" i="7"/>
  <c r="AP1101" i="7" a="1"/>
  <c r="AP1101" i="7"/>
  <c r="AP1102" i="7" a="1"/>
  <c r="AP1102" i="7"/>
  <c r="AP622" i="7" a="1"/>
  <c r="AP622" i="7"/>
  <c r="AP623" i="7" a="1"/>
  <c r="AP623" i="7"/>
  <c r="AP80" i="7" a="1"/>
  <c r="AP80" i="7"/>
  <c r="AP1294" i="7" a="1"/>
  <c r="AP1294" i="7"/>
  <c r="AP624" i="7" a="1"/>
  <c r="AP624" i="7"/>
  <c r="AP625" i="7" a="1"/>
  <c r="AP625" i="7"/>
  <c r="AP1103" i="7" a="1"/>
  <c r="AP1103" i="7"/>
  <c r="AP626" i="7" a="1"/>
  <c r="AP626" i="7"/>
  <c r="AP1104" i="7" a="1"/>
  <c r="AP1104" i="7"/>
  <c r="AP81" i="7" a="1"/>
  <c r="AP81" i="7"/>
  <c r="AP627" i="7" a="1"/>
  <c r="AP627" i="7"/>
  <c r="AP1105" i="7" a="1"/>
  <c r="AP1105" i="7"/>
  <c r="AP82" i="7" a="1"/>
  <c r="AP82" i="7"/>
  <c r="AP1295" i="7" a="1"/>
  <c r="AP1295" i="7"/>
  <c r="AP628" i="7" a="1"/>
  <c r="AP628" i="7"/>
  <c r="AP1106" i="7" a="1"/>
  <c r="AP1106" i="7"/>
  <c r="AP629" i="7" a="1"/>
  <c r="AP629" i="7"/>
  <c r="AP83" i="7" a="1"/>
  <c r="AP83" i="7"/>
  <c r="AP84" i="7" a="1"/>
  <c r="AP84" i="7"/>
  <c r="AP1023" i="7" a="1"/>
  <c r="AP1023" i="7"/>
  <c r="AP85" i="7" a="1"/>
  <c r="AP85" i="7"/>
  <c r="AP630" i="7" a="1"/>
  <c r="AP630" i="7"/>
  <c r="AP86" i="7" a="1"/>
  <c r="AP86" i="7"/>
  <c r="AP1107" i="7" a="1"/>
  <c r="AP1107" i="7"/>
  <c r="AP631" i="7" a="1"/>
  <c r="AP631" i="7"/>
  <c r="AP1024" i="7" a="1"/>
  <c r="AP1024" i="7"/>
  <c r="AP87" i="7" a="1"/>
  <c r="AP87" i="7"/>
  <c r="AP88" i="7" a="1"/>
  <c r="AP88" i="7"/>
  <c r="AP89" i="7" a="1"/>
  <c r="AP89" i="7"/>
  <c r="AP90" i="7" a="1"/>
  <c r="AP90" i="7"/>
  <c r="AP1296" i="7" a="1"/>
  <c r="AP1296" i="7"/>
  <c r="AP632" i="7" a="1"/>
  <c r="AP632" i="7"/>
  <c r="AP1025" i="7" a="1"/>
  <c r="AP1025" i="7"/>
  <c r="AP91" i="7" a="1"/>
  <c r="AP91" i="7"/>
  <c r="AP92" i="7" a="1"/>
  <c r="AP92" i="7"/>
  <c r="AP1108" i="7" a="1"/>
  <c r="AP1108" i="7"/>
  <c r="AP93" i="7" a="1"/>
  <c r="AP93" i="7"/>
  <c r="AP94" i="7" a="1"/>
  <c r="AP94" i="7"/>
  <c r="AP1297" i="7" a="1"/>
  <c r="AP1297" i="7"/>
  <c r="AP1109" i="7" a="1"/>
  <c r="AP1109" i="7"/>
  <c r="AP633" i="7" a="1"/>
  <c r="AP633" i="7"/>
  <c r="AP95" i="7" a="1"/>
  <c r="AP95" i="7"/>
  <c r="AP96" i="7" a="1"/>
  <c r="AP96" i="7"/>
  <c r="AP97" i="7" a="1"/>
  <c r="AP97" i="7"/>
  <c r="AP634" i="7" a="1"/>
  <c r="AP634" i="7"/>
  <c r="AP1026" i="7" a="1"/>
  <c r="AP1026" i="7"/>
  <c r="AP1298" i="7" a="1"/>
  <c r="AP1298" i="7"/>
  <c r="AP98" i="7" a="1"/>
  <c r="AP98" i="7"/>
  <c r="AP99" i="7" a="1"/>
  <c r="AP99" i="7"/>
  <c r="AP635" i="7" a="1"/>
  <c r="AP635" i="7"/>
  <c r="AP636" i="7" a="1"/>
  <c r="AP636" i="7"/>
  <c r="AP637" i="7" a="1"/>
  <c r="AP637" i="7"/>
  <c r="AP1299" i="7" a="1"/>
  <c r="AP1299" i="7"/>
  <c r="AP1300" i="7" a="1"/>
  <c r="AP1300" i="7"/>
  <c r="AP638" i="7" a="1"/>
  <c r="AP638" i="7"/>
  <c r="AP639" i="7" a="1"/>
  <c r="AP639" i="7"/>
  <c r="AP1110" i="7" a="1"/>
  <c r="AP1110" i="7"/>
  <c r="AP1111" i="7" a="1"/>
  <c r="AP1111" i="7"/>
  <c r="AP1027" i="7" a="1"/>
  <c r="AP1027" i="7"/>
  <c r="AP640" i="7" a="1"/>
  <c r="AP640" i="7"/>
  <c r="AP100" i="7" a="1"/>
  <c r="AP100" i="7"/>
  <c r="AP101" i="7" a="1"/>
  <c r="AP101" i="7"/>
  <c r="AP102" i="7" a="1"/>
  <c r="AP102" i="7"/>
  <c r="AP103" i="7" a="1"/>
  <c r="AP103" i="7"/>
  <c r="AP641" i="7" a="1"/>
  <c r="AP641" i="7"/>
  <c r="AP642" i="7" a="1"/>
  <c r="AP642" i="7"/>
  <c r="AP643" i="7" a="1"/>
  <c r="AP643" i="7"/>
  <c r="AP644" i="7" a="1"/>
  <c r="AP644" i="7"/>
  <c r="AP104" i="7" a="1"/>
  <c r="AP104" i="7"/>
  <c r="AP1112" i="7" a="1"/>
  <c r="AP1112" i="7"/>
  <c r="AP645" i="7" a="1"/>
  <c r="AP645" i="7"/>
  <c r="AP646" i="7" a="1"/>
  <c r="AP646" i="7"/>
  <c r="AP105" i="7" a="1"/>
  <c r="AP105" i="7"/>
  <c r="AP1113" i="7" a="1"/>
  <c r="AP1113" i="7"/>
  <c r="AP1301" i="7" a="1"/>
  <c r="AP1301" i="7"/>
  <c r="AP106" i="7" a="1"/>
  <c r="AP106" i="7"/>
  <c r="AP107" i="7" a="1"/>
  <c r="AP107" i="7"/>
  <c r="AP108" i="7" a="1"/>
  <c r="AP108" i="7"/>
  <c r="AP109" i="7" a="1"/>
  <c r="AP109" i="7"/>
  <c r="AP647" i="7" a="1"/>
  <c r="AP647" i="7"/>
  <c r="AP110" i="7" a="1"/>
  <c r="AP110" i="7"/>
  <c r="AP648" i="7" a="1"/>
  <c r="AP648" i="7"/>
  <c r="AP111" i="7" a="1"/>
  <c r="AP111" i="7"/>
  <c r="AP1114" i="7" a="1"/>
  <c r="AP1114" i="7"/>
  <c r="AP1302" i="7" a="1"/>
  <c r="AP1302" i="7"/>
  <c r="AP1115" i="7" a="1"/>
  <c r="AP1115" i="7"/>
  <c r="AP1303" i="7" a="1"/>
  <c r="AP1303" i="7"/>
  <c r="AP112" i="7" a="1"/>
  <c r="AP112" i="7"/>
  <c r="AP1028" i="7" a="1"/>
  <c r="AP1028" i="7"/>
  <c r="AP1304" i="7" a="1"/>
  <c r="AP1304" i="7"/>
  <c r="AP649" i="7" a="1"/>
  <c r="AP649" i="7"/>
  <c r="AP650" i="7" a="1"/>
  <c r="AP650" i="7"/>
  <c r="AP1116" i="7" a="1"/>
  <c r="AP1116" i="7"/>
  <c r="AP651" i="7" a="1"/>
  <c r="AP651" i="7"/>
  <c r="AP1117" i="7" a="1"/>
  <c r="AP1117" i="7"/>
  <c r="AP652" i="7" a="1"/>
  <c r="AP652" i="7"/>
  <c r="AP113" i="7" a="1"/>
  <c r="AP113" i="7"/>
  <c r="AP114" i="7" a="1"/>
  <c r="AP114" i="7"/>
  <c r="AP115" i="7" a="1"/>
  <c r="AP115" i="7"/>
  <c r="AP1029" i="7" a="1"/>
  <c r="AP1029" i="7"/>
  <c r="AP116" i="7" a="1"/>
  <c r="AP116" i="7"/>
  <c r="AP653" i="7" a="1"/>
  <c r="AP653" i="7"/>
  <c r="AP1030" i="7" a="1"/>
  <c r="AP1030" i="7"/>
  <c r="AP654" i="7" a="1"/>
  <c r="AP654" i="7"/>
  <c r="AP655" i="7" a="1"/>
  <c r="AP655" i="7"/>
  <c r="AP656" i="7" a="1"/>
  <c r="AP656" i="7"/>
  <c r="AP117" i="7" a="1"/>
  <c r="AP117" i="7"/>
  <c r="AP1118" i="7" a="1"/>
  <c r="AP1118" i="7"/>
  <c r="AP118" i="7" a="1"/>
  <c r="AP118" i="7"/>
  <c r="AP657" i="7" a="1"/>
  <c r="AP657" i="7"/>
  <c r="AP658" i="7" a="1"/>
  <c r="AP658" i="7"/>
  <c r="AP119" i="7" a="1"/>
  <c r="AP119" i="7"/>
  <c r="AP659" i="7" a="1"/>
  <c r="AP659" i="7"/>
  <c r="AP660" i="7" a="1"/>
  <c r="AP660" i="7"/>
  <c r="AP1031" i="7" a="1"/>
  <c r="AP1031" i="7"/>
  <c r="AP1305" i="7" a="1"/>
  <c r="AP1305" i="7"/>
  <c r="AP661" i="7" a="1"/>
  <c r="AP661" i="7"/>
  <c r="AP120" i="7" a="1"/>
  <c r="AP120" i="7"/>
  <c r="AP662" i="7" a="1"/>
  <c r="AP662" i="7"/>
  <c r="AP121" i="7" a="1"/>
  <c r="AP121" i="7"/>
  <c r="AP122" i="7" a="1"/>
  <c r="AP122" i="7"/>
  <c r="AP1306" i="7" a="1"/>
  <c r="AP1306" i="7"/>
  <c r="AP663" i="7" a="1"/>
  <c r="AP663" i="7"/>
  <c r="AP123" i="7" a="1"/>
  <c r="AP123" i="7"/>
  <c r="AP664" i="7" a="1"/>
  <c r="AP664" i="7"/>
  <c r="AP124" i="7" a="1"/>
  <c r="AP124" i="7"/>
  <c r="AP665" i="7" a="1"/>
  <c r="AP665" i="7"/>
  <c r="AP666" i="7" a="1"/>
  <c r="AP666" i="7"/>
  <c r="AP667" i="7" a="1"/>
  <c r="AP667" i="7"/>
  <c r="AP1119" i="7" a="1"/>
  <c r="AP1119" i="7"/>
  <c r="AP1120" i="7" a="1"/>
  <c r="AP1120" i="7"/>
  <c r="AP668" i="7" a="1"/>
  <c r="AP668" i="7"/>
  <c r="AP1121" i="7" a="1"/>
  <c r="AP1121" i="7"/>
  <c r="AP125" i="7" a="1"/>
  <c r="AP125" i="7"/>
  <c r="AP126" i="7" a="1"/>
  <c r="AP126" i="7"/>
  <c r="AP1307" i="7" a="1"/>
  <c r="AP1307" i="7"/>
  <c r="AP1308" i="7" a="1"/>
  <c r="AP1308" i="7"/>
  <c r="AP127" i="7" a="1"/>
  <c r="AP127" i="7"/>
  <c r="AP128" i="7" a="1"/>
  <c r="AP128" i="7"/>
  <c r="AP669" i="7" a="1"/>
  <c r="AP669" i="7"/>
  <c r="AP1309" i="7" a="1"/>
  <c r="AP1309" i="7"/>
  <c r="AP670" i="7" a="1"/>
  <c r="AP670" i="7"/>
  <c r="AP129" i="7" a="1"/>
  <c r="AP129" i="7"/>
  <c r="AP671" i="7" a="1"/>
  <c r="AP671" i="7"/>
  <c r="AP1310" i="7" a="1"/>
  <c r="AP1310" i="7"/>
  <c r="AP130" i="7" a="1"/>
  <c r="AP130" i="7"/>
  <c r="AP1311" i="7" a="1"/>
  <c r="AP1311" i="7"/>
  <c r="AP1122" i="7" a="1"/>
  <c r="AP1122" i="7"/>
  <c r="AP131" i="7" a="1"/>
  <c r="AP131" i="7"/>
  <c r="AP672" i="7" a="1"/>
  <c r="AP672" i="7"/>
  <c r="AP132" i="7" a="1"/>
  <c r="AP132" i="7"/>
  <c r="AP1312" i="7" a="1"/>
  <c r="AP1312" i="7"/>
  <c r="AP133" i="7" a="1"/>
  <c r="AP133" i="7"/>
  <c r="AP1313" i="7" a="1"/>
  <c r="AP1313" i="7"/>
  <c r="AP673" i="7" a="1"/>
  <c r="AP673" i="7"/>
  <c r="AP134" i="7" a="1"/>
  <c r="AP134" i="7"/>
  <c r="AP674" i="7" a="1"/>
  <c r="AP674" i="7"/>
  <c r="AP135" i="7" a="1"/>
  <c r="AP135" i="7"/>
  <c r="AP1314" i="7" a="1"/>
  <c r="AP1314" i="7"/>
  <c r="AP136" i="7" a="1"/>
  <c r="AP136" i="7"/>
  <c r="AP1315" i="7" a="1"/>
  <c r="AP1315" i="7"/>
  <c r="AP137" i="7" a="1"/>
  <c r="AP137" i="7"/>
  <c r="AP675" i="7" a="1"/>
  <c r="AP675" i="7"/>
  <c r="AP138" i="7" a="1"/>
  <c r="AP138" i="7"/>
  <c r="AP676" i="7" a="1"/>
  <c r="AP676" i="7"/>
  <c r="AP139" i="7" a="1"/>
  <c r="AP139" i="7"/>
  <c r="AP140" i="7" a="1"/>
  <c r="AP140" i="7"/>
  <c r="AP141" i="7" a="1"/>
  <c r="AP141" i="7"/>
  <c r="AP142" i="7" a="1"/>
  <c r="AP142" i="7"/>
  <c r="AP1316" i="7" a="1"/>
  <c r="AP1316" i="7"/>
  <c r="AP677" i="7" a="1"/>
  <c r="AP677" i="7"/>
  <c r="AP143" i="7" a="1"/>
  <c r="AP143" i="7"/>
  <c r="AP678" i="7" a="1"/>
  <c r="AP678" i="7"/>
  <c r="AP1317" i="7" a="1"/>
  <c r="AP1317" i="7"/>
  <c r="AP1123" i="7" a="1"/>
  <c r="AP1123" i="7"/>
  <c r="AP144" i="7" a="1"/>
  <c r="AP144" i="7"/>
  <c r="AP145" i="7" a="1"/>
  <c r="AP145" i="7"/>
  <c r="AP1318" i="7" a="1"/>
  <c r="AP1318" i="7"/>
  <c r="AP1032" i="7" a="1"/>
  <c r="AP1032" i="7"/>
  <c r="AP1319" i="7" a="1"/>
  <c r="AP1319" i="7"/>
  <c r="AP146" i="7" a="1"/>
  <c r="AP146" i="7"/>
  <c r="AP147" i="7" a="1"/>
  <c r="AP147" i="7"/>
  <c r="AP1124" i="7" a="1"/>
  <c r="AP1124" i="7"/>
  <c r="AP148" i="7" a="1"/>
  <c r="AP148" i="7"/>
  <c r="AP149" i="7" a="1"/>
  <c r="AP149" i="7"/>
  <c r="AP150" i="7" a="1"/>
  <c r="AP150" i="7"/>
  <c r="AP1125" i="7" a="1"/>
  <c r="AP1125" i="7"/>
  <c r="AP151" i="7" a="1"/>
  <c r="AP151" i="7"/>
  <c r="AP1033" i="7" a="1"/>
  <c r="AP1033" i="7"/>
  <c r="AP679" i="7" a="1"/>
  <c r="AP679" i="7"/>
  <c r="AP152" i="7" a="1"/>
  <c r="AP152" i="7"/>
  <c r="AP680" i="7" a="1"/>
  <c r="AP680" i="7"/>
  <c r="AP681" i="7" a="1"/>
  <c r="AP681" i="7"/>
  <c r="AP153" i="7" a="1"/>
  <c r="AP153" i="7"/>
  <c r="AP154" i="7" a="1"/>
  <c r="AP154" i="7"/>
  <c r="AP155" i="7" a="1"/>
  <c r="AP155" i="7"/>
  <c r="AP156" i="7" a="1"/>
  <c r="AP156" i="7"/>
  <c r="AP157" i="7" a="1"/>
  <c r="AP157" i="7"/>
  <c r="AP158" i="7" a="1"/>
  <c r="AP158" i="7"/>
  <c r="AP1034" i="7" a="1"/>
  <c r="AP1034" i="7"/>
  <c r="AP682" i="7" a="1"/>
  <c r="AP682" i="7"/>
  <c r="AP683" i="7" a="1"/>
  <c r="AP683" i="7"/>
  <c r="AP159" i="7" a="1"/>
  <c r="AP159" i="7"/>
  <c r="AP160" i="7" a="1"/>
  <c r="AP160" i="7"/>
  <c r="AP1320" i="7" a="1"/>
  <c r="AP1320" i="7"/>
  <c r="AP1126" i="7" a="1"/>
  <c r="AP1126" i="7"/>
  <c r="AP161" i="7" a="1"/>
  <c r="AP161" i="7"/>
  <c r="AP162" i="7" a="1"/>
  <c r="AP162" i="7"/>
  <c r="AP684" i="7" a="1"/>
  <c r="AP684" i="7"/>
  <c r="AP163" i="7" a="1"/>
  <c r="AP163" i="7"/>
  <c r="AP1321" i="7" a="1"/>
  <c r="AP1321" i="7"/>
  <c r="AP685" i="7" a="1"/>
  <c r="AP685" i="7"/>
  <c r="AP1322" i="7" a="1"/>
  <c r="AP1322" i="7"/>
  <c r="AP1035" i="7" a="1"/>
  <c r="AP1035" i="7"/>
  <c r="AP1127" i="7" a="1"/>
  <c r="AP1127" i="7"/>
  <c r="AP1128" i="7" a="1"/>
  <c r="AP1128" i="7"/>
  <c r="AP164" i="7" a="1"/>
  <c r="AP164" i="7"/>
  <c r="AP165" i="7" a="1"/>
  <c r="AP165" i="7"/>
  <c r="AP166" i="7" a="1"/>
  <c r="AP166" i="7"/>
  <c r="AP1323" i="7" a="1"/>
  <c r="AP1323" i="7"/>
  <c r="AP686" i="7" a="1"/>
  <c r="AP686" i="7"/>
  <c r="AP167" i="7" a="1"/>
  <c r="AP167" i="7"/>
  <c r="AP1129" i="7" a="1"/>
  <c r="AP1129" i="7"/>
  <c r="AP687" i="7" a="1"/>
  <c r="AP687" i="7"/>
  <c r="AP168" i="7" a="1"/>
  <c r="AP168" i="7"/>
  <c r="AP169" i="7" a="1"/>
  <c r="AP169" i="7"/>
  <c r="AP688" i="7" a="1"/>
  <c r="AP688" i="7"/>
  <c r="AP1324" i="7" a="1"/>
  <c r="AP1324" i="7"/>
  <c r="AP170" i="7" a="1"/>
  <c r="AP170" i="7"/>
  <c r="AP171" i="7" a="1"/>
  <c r="AP171" i="7"/>
  <c r="AP689" i="7" a="1"/>
  <c r="AP689" i="7"/>
  <c r="AP172" i="7" a="1"/>
  <c r="AP172" i="7"/>
  <c r="AP690" i="7" a="1"/>
  <c r="AP690" i="7"/>
  <c r="AP691" i="7" a="1"/>
  <c r="AP691" i="7"/>
  <c r="AP1130" i="7" a="1"/>
  <c r="AP1130" i="7"/>
  <c r="AP1131" i="7" a="1"/>
  <c r="AP1131" i="7"/>
  <c r="AP1132" i="7" a="1"/>
  <c r="AP1132" i="7"/>
  <c r="AP692" i="7" a="1"/>
  <c r="AP692" i="7"/>
  <c r="AP693" i="7" a="1"/>
  <c r="AP693" i="7"/>
  <c r="AP694" i="7" a="1"/>
  <c r="AP694" i="7"/>
  <c r="AP695" i="7" a="1"/>
  <c r="AP695" i="7"/>
  <c r="AP696" i="7" a="1"/>
  <c r="AP696" i="7"/>
  <c r="AP173" i="7" a="1"/>
  <c r="AP173" i="7"/>
  <c r="AP697" i="7" a="1"/>
  <c r="AP697" i="7"/>
  <c r="AP174" i="7" a="1"/>
  <c r="AP174" i="7"/>
  <c r="AP1325" i="7" a="1"/>
  <c r="AP1325" i="7"/>
  <c r="AP1326" i="7" a="1"/>
  <c r="AP1326" i="7"/>
  <c r="AP698" i="7" a="1"/>
  <c r="AP698" i="7"/>
  <c r="AP1327" i="7" a="1"/>
  <c r="AP1327" i="7"/>
  <c r="AP175" i="7" a="1"/>
  <c r="AP175" i="7"/>
  <c r="AP699" i="7" a="1"/>
  <c r="AP699" i="7"/>
  <c r="AP1328" i="7" a="1"/>
  <c r="AP1328" i="7"/>
  <c r="AP700" i="7" a="1"/>
  <c r="AP700" i="7"/>
  <c r="AP176" i="7" a="1"/>
  <c r="AP176" i="7"/>
  <c r="AP1133" i="7" a="1"/>
  <c r="AP1133" i="7"/>
  <c r="AP701" i="7" a="1"/>
  <c r="AP701" i="7"/>
  <c r="AP702" i="7" a="1"/>
  <c r="AP702" i="7"/>
  <c r="AP177" i="7" a="1"/>
  <c r="AP177" i="7"/>
  <c r="AP178" i="7" a="1"/>
  <c r="AP178" i="7"/>
  <c r="AP1329" i="7" a="1"/>
  <c r="AP1329" i="7"/>
  <c r="AP703" i="7" a="1"/>
  <c r="AP703" i="7"/>
  <c r="AP1036" i="7" a="1"/>
  <c r="AP1036" i="7"/>
  <c r="AP704" i="7" a="1"/>
  <c r="AP704" i="7"/>
  <c r="AP179" i="7" a="1"/>
  <c r="AP179" i="7"/>
  <c r="AP1330" i="7" a="1"/>
  <c r="AP1330" i="7"/>
  <c r="AP1037" i="7" a="1"/>
  <c r="AP1037" i="7"/>
  <c r="AP705" i="7" a="1"/>
  <c r="AP705" i="7"/>
  <c r="AP706" i="7" a="1"/>
  <c r="AP706" i="7"/>
  <c r="AP1331" i="7" a="1"/>
  <c r="AP1331" i="7"/>
  <c r="AP707" i="7" a="1"/>
  <c r="AP707" i="7"/>
  <c r="AP180" i="7" a="1"/>
  <c r="AP180" i="7"/>
  <c r="AP181" i="7" a="1"/>
  <c r="AP181" i="7"/>
  <c r="AP708" i="7" a="1"/>
  <c r="AP708" i="7"/>
  <c r="AP182" i="7" a="1"/>
  <c r="AP182" i="7"/>
  <c r="AP183" i="7" a="1"/>
  <c r="AP183" i="7"/>
  <c r="AP1332" i="7" a="1"/>
  <c r="AP1332" i="7"/>
  <c r="AP709" i="7" a="1"/>
  <c r="AP709" i="7"/>
  <c r="AP1333" i="7" a="1"/>
  <c r="AP1333" i="7"/>
  <c r="AP1334" i="7" a="1"/>
  <c r="AP1334" i="7"/>
  <c r="AP710" i="7" a="1"/>
  <c r="AP710" i="7"/>
  <c r="AP184" i="7" a="1"/>
  <c r="AP184" i="7"/>
  <c r="AP185" i="7" a="1"/>
  <c r="AP185" i="7"/>
  <c r="AP711" i="7" a="1"/>
  <c r="AP711" i="7"/>
  <c r="AP186" i="7" a="1"/>
  <c r="AP186" i="7"/>
  <c r="AP187" i="7" a="1"/>
  <c r="AP187" i="7"/>
  <c r="AP188" i="7" a="1"/>
  <c r="AP188" i="7"/>
  <c r="AP189" i="7" a="1"/>
  <c r="AP189" i="7"/>
  <c r="AP190" i="7" a="1"/>
  <c r="AP190" i="7"/>
  <c r="AP712" i="7" a="1"/>
  <c r="AP712" i="7"/>
  <c r="AP1335" i="7" a="1"/>
  <c r="AP1335" i="7"/>
  <c r="AP1134" i="7" a="1"/>
  <c r="AP1134" i="7"/>
  <c r="AP713" i="7" a="1"/>
  <c r="AP713" i="7"/>
  <c r="AP1336" i="7" a="1"/>
  <c r="AP1336" i="7"/>
  <c r="AP191" i="7" a="1"/>
  <c r="AP191" i="7"/>
  <c r="AP714" i="7" a="1"/>
  <c r="AP714" i="7"/>
  <c r="AP715" i="7" a="1"/>
  <c r="AP715" i="7"/>
  <c r="AP1135" i="7" a="1"/>
  <c r="AP1135" i="7"/>
  <c r="AP1136" i="7" a="1"/>
  <c r="AP1136" i="7"/>
  <c r="AP716" i="7" a="1"/>
  <c r="AP716" i="7"/>
  <c r="AP192" i="7" a="1"/>
  <c r="AP192" i="7"/>
  <c r="AP193" i="7" a="1"/>
  <c r="AP193" i="7"/>
  <c r="AP1337" i="7" a="1"/>
  <c r="AP1337" i="7"/>
  <c r="AP717" i="7" a="1"/>
  <c r="AP717" i="7"/>
  <c r="AP1338" i="7" a="1"/>
  <c r="AP1338" i="7"/>
  <c r="AP194" i="7" a="1"/>
  <c r="AP194" i="7"/>
  <c r="AP195" i="7" a="1"/>
  <c r="AP195" i="7"/>
  <c r="AP718" i="7" a="1"/>
  <c r="AP718" i="7"/>
  <c r="AP719" i="7" a="1"/>
  <c r="AP719" i="7"/>
  <c r="AP196" i="7" a="1"/>
  <c r="AP196" i="7"/>
  <c r="AP720" i="7" a="1"/>
  <c r="AP720" i="7"/>
  <c r="AP1339" i="7" a="1"/>
  <c r="AP1339" i="7"/>
  <c r="AP1137" i="7" a="1"/>
  <c r="AP1137" i="7"/>
  <c r="AP721" i="7" a="1"/>
  <c r="AP721" i="7"/>
  <c r="AP197" i="7" a="1"/>
  <c r="AP197" i="7"/>
  <c r="AP1138" i="7" a="1"/>
  <c r="AP1138" i="7"/>
  <c r="AP722" i="7" a="1"/>
  <c r="AP722" i="7"/>
  <c r="AP198" i="7" a="1"/>
  <c r="AP198" i="7"/>
  <c r="AP723" i="7" a="1"/>
  <c r="AP723" i="7"/>
  <c r="AP724" i="7" a="1"/>
  <c r="AP724" i="7"/>
  <c r="AP725" i="7" a="1"/>
  <c r="AP725" i="7"/>
  <c r="AP726" i="7" a="1"/>
  <c r="AP726" i="7"/>
  <c r="AP1139" i="7" a="1"/>
  <c r="AP1139" i="7"/>
  <c r="AP199" i="7" a="1"/>
  <c r="AP199" i="7"/>
  <c r="AP1038" i="7" a="1"/>
  <c r="AP1038" i="7"/>
  <c r="AP200" i="7" a="1"/>
  <c r="AP200" i="7"/>
  <c r="AP727" i="7" a="1"/>
  <c r="AP727" i="7"/>
  <c r="AP1039" i="7" a="1"/>
  <c r="AP1039" i="7"/>
  <c r="AP201" i="7" a="1"/>
  <c r="AP201" i="7"/>
  <c r="AP728" i="7" a="1"/>
  <c r="AP728" i="7"/>
  <c r="AP729" i="7" a="1"/>
  <c r="AP729" i="7"/>
  <c r="AP1340" i="7" a="1"/>
  <c r="AP1340" i="7"/>
  <c r="AP202" i="7" a="1"/>
  <c r="AP202" i="7"/>
  <c r="AP1040" i="7" a="1"/>
  <c r="AP1040" i="7"/>
  <c r="AP730" i="7" a="1"/>
  <c r="AP730" i="7"/>
  <c r="AP1341" i="7" a="1"/>
  <c r="AP1341" i="7"/>
  <c r="AP203" i="7" a="1"/>
  <c r="AP203" i="7"/>
  <c r="AP204" i="7" a="1"/>
  <c r="AP204" i="7"/>
  <c r="AP205" i="7" a="1"/>
  <c r="AP205" i="7"/>
  <c r="AP206" i="7" a="1"/>
  <c r="AP206" i="7"/>
  <c r="AP731" i="7" a="1"/>
  <c r="AP731" i="7"/>
  <c r="AP732" i="7" a="1"/>
  <c r="AP732" i="7"/>
  <c r="AP207" i="7" a="1"/>
  <c r="AP207" i="7"/>
  <c r="AP733" i="7" a="1"/>
  <c r="AP733" i="7"/>
  <c r="AP208" i="7" a="1"/>
  <c r="AP208" i="7"/>
  <c r="AP209" i="7" a="1"/>
  <c r="AP209" i="7"/>
  <c r="AP1342" i="7" a="1"/>
  <c r="AP1342" i="7"/>
  <c r="AP734" i="7" a="1"/>
  <c r="AP734" i="7"/>
  <c r="AP1343" i="7" a="1"/>
  <c r="AP1343" i="7"/>
  <c r="AP1344" i="7" a="1"/>
  <c r="AP1344" i="7"/>
  <c r="AP1041" i="7" a="1"/>
  <c r="AP1041" i="7"/>
  <c r="AP735" i="7" a="1"/>
  <c r="AP735" i="7"/>
  <c r="AP736" i="7" a="1"/>
  <c r="AP736" i="7"/>
  <c r="AP737" i="7" a="1"/>
  <c r="AP737" i="7"/>
  <c r="AP210" i="7" a="1"/>
  <c r="AP210" i="7"/>
  <c r="AP211" i="7" a="1"/>
  <c r="AP211" i="7"/>
  <c r="AP738" i="7" a="1"/>
  <c r="AP738" i="7"/>
  <c r="AP212" i="7" a="1"/>
  <c r="AP212" i="7"/>
  <c r="AP739" i="7" a="1"/>
  <c r="AP739" i="7"/>
  <c r="AP213" i="7" a="1"/>
  <c r="AP213" i="7"/>
  <c r="AP214" i="7" a="1"/>
  <c r="AP214" i="7"/>
  <c r="AP740" i="7" a="1"/>
  <c r="AP740" i="7"/>
  <c r="AP215" i="7" a="1"/>
  <c r="AP215" i="7"/>
  <c r="AP216" i="7" a="1"/>
  <c r="AP216" i="7"/>
  <c r="AP217" i="7" a="1"/>
  <c r="AP217" i="7"/>
  <c r="AP218" i="7" a="1"/>
  <c r="AP218" i="7"/>
  <c r="AP219" i="7" a="1"/>
  <c r="AP219" i="7"/>
  <c r="AP1140" i="7" a="1"/>
  <c r="AP1140" i="7"/>
  <c r="AP741" i="7" a="1"/>
  <c r="AP741" i="7"/>
  <c r="AP220" i="7" a="1"/>
  <c r="AP220" i="7"/>
  <c r="AP221" i="7" a="1"/>
  <c r="AP221" i="7"/>
  <c r="AP742" i="7" a="1"/>
  <c r="AP742" i="7"/>
  <c r="AP222" i="7" a="1"/>
  <c r="AP222" i="7"/>
  <c r="AP1042" i="7" a="1"/>
  <c r="AP1042" i="7"/>
  <c r="AP1345" i="7" a="1"/>
  <c r="AP1345" i="7"/>
  <c r="AP1346" i="7" a="1"/>
  <c r="AP1346" i="7"/>
  <c r="AP223" i="7" a="1"/>
  <c r="AP223" i="7"/>
  <c r="AP224" i="7" a="1"/>
  <c r="AP224" i="7"/>
  <c r="AP1347" i="7" a="1"/>
  <c r="AP1347" i="7"/>
  <c r="AP1141" i="7" a="1"/>
  <c r="AP1141" i="7"/>
  <c r="AP225" i="7" a="1"/>
  <c r="AP225" i="7"/>
  <c r="AP1043" i="7" a="1"/>
  <c r="AP1043" i="7"/>
  <c r="AP743" i="7" a="1"/>
  <c r="AP743" i="7"/>
  <c r="AP744" i="7" a="1"/>
  <c r="AP744" i="7"/>
  <c r="AP1044" i="7" a="1"/>
  <c r="AP1044" i="7"/>
  <c r="AP226" i="7" a="1"/>
  <c r="AP226" i="7"/>
  <c r="AP227" i="7" a="1"/>
  <c r="AP227" i="7"/>
  <c r="AP228" i="7" a="1"/>
  <c r="AP228" i="7"/>
  <c r="AP229" i="7" a="1"/>
  <c r="AP229" i="7"/>
  <c r="AP1142" i="7" a="1"/>
  <c r="AP1142" i="7"/>
  <c r="AP1348" i="7" a="1"/>
  <c r="AP1348" i="7"/>
  <c r="AP1349" i="7" a="1"/>
  <c r="AP1349" i="7"/>
  <c r="AP1350" i="7" a="1"/>
  <c r="AP1350" i="7"/>
  <c r="AP745" i="7" a="1"/>
  <c r="AP745" i="7"/>
  <c r="AP230" i="7" a="1"/>
  <c r="AP230" i="7"/>
  <c r="AP231" i="7" a="1"/>
  <c r="AP231" i="7"/>
  <c r="AP746" i="7" a="1"/>
  <c r="AP746" i="7"/>
  <c r="AP747" i="7" a="1"/>
  <c r="AP747" i="7"/>
  <c r="AP232" i="7" a="1"/>
  <c r="AP232" i="7"/>
  <c r="AP748" i="7" a="1"/>
  <c r="AP748" i="7"/>
  <c r="AP749" i="7" a="1"/>
  <c r="AP749" i="7"/>
  <c r="AP750" i="7" a="1"/>
  <c r="AP750" i="7"/>
  <c r="AP233" i="7" a="1"/>
  <c r="AP233" i="7"/>
  <c r="AP751" i="7" a="1"/>
  <c r="AP751" i="7"/>
  <c r="AP1351" i="7" a="1"/>
  <c r="AP1351" i="7"/>
  <c r="AP1143" i="7" a="1"/>
  <c r="AP1143" i="7"/>
  <c r="AP234" i="7" a="1"/>
  <c r="AP234" i="7"/>
  <c r="AP235" i="7" a="1"/>
  <c r="AP235" i="7"/>
  <c r="AP752" i="7" a="1"/>
  <c r="AP752" i="7"/>
  <c r="AP753" i="7" a="1"/>
  <c r="AP753" i="7"/>
  <c r="AP1144" i="7" a="1"/>
  <c r="AP1144" i="7"/>
  <c r="AP236" i="7" a="1"/>
  <c r="AP236" i="7"/>
  <c r="AP237" i="7" a="1"/>
  <c r="AP237" i="7"/>
  <c r="AP238" i="7" a="1"/>
  <c r="AP238" i="7"/>
  <c r="AP239" i="7" a="1"/>
  <c r="AP239" i="7"/>
  <c r="AP240" i="7" a="1"/>
  <c r="AP240" i="7"/>
  <c r="AP754" i="7" a="1"/>
  <c r="AP754" i="7"/>
  <c r="AP1352" i="7" a="1"/>
  <c r="AP1352" i="7"/>
  <c r="AP241" i="7" a="1"/>
  <c r="AP241" i="7"/>
  <c r="AP242" i="7" a="1"/>
  <c r="AP242" i="7"/>
  <c r="AP243" i="7" a="1"/>
  <c r="AP243" i="7"/>
  <c r="AP244" i="7" a="1"/>
  <c r="AP244" i="7"/>
  <c r="AP245" i="7" a="1"/>
  <c r="AP245" i="7"/>
  <c r="AP246" i="7" a="1"/>
  <c r="AP246" i="7"/>
  <c r="AP1145" i="7" a="1"/>
  <c r="AP1145" i="7"/>
  <c r="AP755" i="7" a="1"/>
  <c r="AP755" i="7"/>
  <c r="AP247" i="7" a="1"/>
  <c r="AP247" i="7"/>
  <c r="AP248" i="7" a="1"/>
  <c r="AP248" i="7"/>
  <c r="AP249" i="7" a="1"/>
  <c r="AP249" i="7"/>
  <c r="AP250" i="7" a="1"/>
  <c r="AP250" i="7"/>
  <c r="AP756" i="7" a="1"/>
  <c r="AP756" i="7"/>
  <c r="AP251" i="7" a="1"/>
  <c r="AP251" i="7"/>
  <c r="AP252" i="7" a="1"/>
  <c r="AP252" i="7"/>
  <c r="AP757" i="7" a="1"/>
  <c r="AP757" i="7"/>
  <c r="AP253" i="7" a="1"/>
  <c r="AP253" i="7"/>
  <c r="AP254" i="7" a="1"/>
  <c r="AP254" i="7"/>
  <c r="AP1146" i="7" a="1"/>
  <c r="AP1146" i="7"/>
  <c r="AP255" i="7" a="1"/>
  <c r="AP255" i="7"/>
  <c r="AP1147" i="7" a="1"/>
  <c r="AP1147" i="7"/>
  <c r="AP256" i="7" a="1"/>
  <c r="AP256" i="7"/>
  <c r="AP758" i="7" a="1"/>
  <c r="AP758" i="7"/>
  <c r="AP759" i="7" a="1"/>
  <c r="AP759" i="7"/>
  <c r="AP1045" i="7" a="1"/>
  <c r="AP1045" i="7"/>
  <c r="AP257" i="7" a="1"/>
  <c r="AP257" i="7"/>
  <c r="AP258" i="7" a="1"/>
  <c r="AP258" i="7"/>
  <c r="AP1353" i="7" a="1"/>
  <c r="AP1353" i="7"/>
  <c r="AP259" i="7" a="1"/>
  <c r="AP259" i="7"/>
  <c r="AP760" i="7" a="1"/>
  <c r="AP760" i="7"/>
  <c r="AP260" i="7" a="1"/>
  <c r="AP260" i="7"/>
  <c r="AP1354" i="7" a="1"/>
  <c r="AP1354" i="7"/>
  <c r="AP1355" i="7" a="1"/>
  <c r="AP1355" i="7"/>
  <c r="AP261" i="7" a="1"/>
  <c r="AP261" i="7"/>
  <c r="AP1356" i="7" a="1"/>
  <c r="AP1356" i="7"/>
  <c r="AP1148" i="7" a="1"/>
  <c r="AP1148" i="7"/>
  <c r="AP262" i="7" a="1"/>
  <c r="AP262" i="7"/>
  <c r="AP263" i="7" a="1"/>
  <c r="AP263" i="7"/>
  <c r="AP761" i="7" a="1"/>
  <c r="AP761" i="7"/>
  <c r="AP264" i="7" a="1"/>
  <c r="AP264" i="7"/>
  <c r="AP265" i="7" a="1"/>
  <c r="AP265" i="7"/>
  <c r="AP1357" i="7" a="1"/>
  <c r="AP1357" i="7"/>
  <c r="AP1358" i="7" a="1"/>
  <c r="AP1358" i="7"/>
  <c r="AP266" i="7" a="1"/>
  <c r="AP266" i="7"/>
  <c r="AP267" i="7" a="1"/>
  <c r="AP267" i="7"/>
  <c r="AP762" i="7" a="1"/>
  <c r="AP762" i="7"/>
  <c r="AP763" i="7" a="1"/>
  <c r="AP763" i="7"/>
  <c r="AP764" i="7" a="1"/>
  <c r="AP764" i="7"/>
  <c r="AP1046" i="7" a="1"/>
  <c r="AP1046" i="7"/>
  <c r="AP1359" i="7" a="1"/>
  <c r="AP1359" i="7"/>
  <c r="AP765" i="7" a="1"/>
  <c r="AP765" i="7"/>
  <c r="AP766" i="7" a="1"/>
  <c r="AP766" i="7"/>
  <c r="AP1149" i="7" a="1"/>
  <c r="AP1149" i="7"/>
  <c r="AP268" i="7" a="1"/>
  <c r="AP268" i="7"/>
  <c r="AP1360" i="7" a="1"/>
  <c r="AP1360" i="7"/>
  <c r="AP1361" i="7" a="1"/>
  <c r="AP1361" i="7"/>
  <c r="AP767" i="7" a="1"/>
  <c r="AP767" i="7"/>
  <c r="AP1150" i="7" a="1"/>
  <c r="AP1150" i="7"/>
  <c r="AP1151" i="7" a="1"/>
  <c r="AP1151" i="7"/>
  <c r="AP1362" i="7" a="1"/>
  <c r="AP1362" i="7"/>
  <c r="AP1363" i="7" a="1"/>
  <c r="AP1363" i="7"/>
  <c r="AP768" i="7" a="1"/>
  <c r="AP768" i="7"/>
  <c r="AP1364" i="7" a="1"/>
  <c r="AP1364" i="7"/>
  <c r="AP769" i="7" a="1"/>
  <c r="AP769" i="7"/>
  <c r="AP1152" i="7" a="1"/>
  <c r="AP1152" i="7"/>
  <c r="AP269" i="7" a="1"/>
  <c r="AP269" i="7"/>
  <c r="AP1153" i="7" a="1"/>
  <c r="AP1153" i="7"/>
  <c r="AP770" i="7" a="1"/>
  <c r="AP770" i="7"/>
  <c r="AP270" i="7" a="1"/>
  <c r="AP270" i="7"/>
  <c r="AP271" i="7" a="1"/>
  <c r="AP271" i="7"/>
  <c r="AP771" i="7" a="1"/>
  <c r="AP771" i="7"/>
  <c r="AP1365" i="7" a="1"/>
  <c r="AP1365" i="7"/>
  <c r="AP1154" i="7" a="1"/>
  <c r="AP1154" i="7"/>
  <c r="AP772" i="7" a="1"/>
  <c r="AP772" i="7"/>
  <c r="AP272" i="7" a="1"/>
  <c r="AP272" i="7"/>
  <c r="AP773" i="7" a="1"/>
  <c r="AP773" i="7"/>
  <c r="AP774" i="7" a="1"/>
  <c r="AP774" i="7"/>
  <c r="AP1366" i="7" a="1"/>
  <c r="AP1366" i="7"/>
  <c r="AP1155" i="7" a="1"/>
  <c r="AP1155" i="7"/>
  <c r="AP775" i="7" a="1"/>
  <c r="AP775" i="7"/>
  <c r="AP273" i="7" a="1"/>
  <c r="AP273" i="7"/>
  <c r="AP776" i="7" a="1"/>
  <c r="AP776" i="7"/>
  <c r="AP1367" i="7" a="1"/>
  <c r="AP1367" i="7"/>
  <c r="AP274" i="7" a="1"/>
  <c r="AP274" i="7"/>
  <c r="AP275" i="7" a="1"/>
  <c r="AP275" i="7"/>
  <c r="AP276" i="7" a="1"/>
  <c r="AP276" i="7"/>
  <c r="AP777" i="7" a="1"/>
  <c r="AP777" i="7"/>
  <c r="AP1156" i="7" a="1"/>
  <c r="AP1156" i="7"/>
  <c r="AP277" i="7" a="1"/>
  <c r="AP277" i="7"/>
  <c r="AP778" i="7" a="1"/>
  <c r="AP778" i="7"/>
  <c r="AP779" i="7" a="1"/>
  <c r="AP779" i="7"/>
  <c r="AP278" i="7" a="1"/>
  <c r="AP278" i="7"/>
  <c r="AP1157" i="7" a="1"/>
  <c r="AP1157" i="7"/>
  <c r="AP279" i="7" a="1"/>
  <c r="AP279" i="7"/>
  <c r="AP780" i="7" a="1"/>
  <c r="AP780" i="7"/>
  <c r="AP280" i="7" a="1"/>
  <c r="AP280" i="7"/>
  <c r="AP281" i="7" a="1"/>
  <c r="AP281" i="7"/>
  <c r="AP282" i="7" a="1"/>
  <c r="AP282" i="7"/>
  <c r="AP1368" i="7" a="1"/>
  <c r="AP1368" i="7"/>
  <c r="AP781" i="7" a="1"/>
  <c r="AP781" i="7"/>
  <c r="AP1158" i="7" a="1"/>
  <c r="AP1158" i="7"/>
  <c r="AP782" i="7" a="1"/>
  <c r="AP782" i="7"/>
  <c r="AP1369" i="7" a="1"/>
  <c r="AP1369" i="7"/>
  <c r="AP283" i="7" a="1"/>
  <c r="AP283" i="7"/>
  <c r="AP783" i="7" a="1"/>
  <c r="AP783" i="7"/>
  <c r="AP284" i="7" a="1"/>
  <c r="AP284" i="7"/>
  <c r="AP285" i="7" a="1"/>
  <c r="AP285" i="7"/>
  <c r="AP1159" i="7" a="1"/>
  <c r="AP1159" i="7"/>
  <c r="AP286" i="7" a="1"/>
  <c r="AP286" i="7"/>
  <c r="AP1047" i="7" a="1"/>
  <c r="AP1047" i="7"/>
  <c r="AP287" i="7" a="1"/>
  <c r="AP287" i="7"/>
  <c r="AP288" i="7" a="1"/>
  <c r="AP288" i="7"/>
  <c r="AP1370" i="7" a="1"/>
  <c r="AP1370" i="7"/>
  <c r="AP1371" i="7" a="1"/>
  <c r="AP1371" i="7"/>
  <c r="AP289" i="7" a="1"/>
  <c r="AP289" i="7"/>
  <c r="AP1372" i="7" a="1"/>
  <c r="AP1372" i="7"/>
  <c r="AP784" i="7" a="1"/>
  <c r="AP784" i="7"/>
  <c r="AP1048" i="7" a="1"/>
  <c r="AP1048" i="7"/>
  <c r="AP1373" i="7" a="1"/>
  <c r="AP1373" i="7"/>
  <c r="AP290" i="7" a="1"/>
  <c r="AP290" i="7"/>
  <c r="AP1049" i="7" a="1"/>
  <c r="AP1049" i="7"/>
  <c r="AP1160" i="7" a="1"/>
  <c r="AP1160" i="7"/>
  <c r="AP1161" i="7" a="1"/>
  <c r="AP1161" i="7"/>
  <c r="AP1162" i="7" a="1"/>
  <c r="AP1162" i="7"/>
  <c r="AP1050" i="7" a="1"/>
  <c r="AP1050" i="7"/>
  <c r="AP291" i="7" a="1"/>
  <c r="AP291" i="7"/>
  <c r="AP785" i="7" a="1"/>
  <c r="AP785" i="7"/>
  <c r="AP786" i="7" a="1"/>
  <c r="AP786" i="7"/>
  <c r="AP1163" i="7" a="1"/>
  <c r="AP1163" i="7"/>
  <c r="AP787" i="7" a="1"/>
  <c r="AP787" i="7"/>
  <c r="AP788" i="7" a="1"/>
  <c r="AP788" i="7"/>
  <c r="AP1164" i="7" a="1"/>
  <c r="AP1164" i="7"/>
  <c r="AP1374" i="7" a="1"/>
  <c r="AP1374" i="7"/>
  <c r="AP292" i="7" a="1"/>
  <c r="AP292" i="7"/>
  <c r="AP1375" i="7" a="1"/>
  <c r="AP1375" i="7"/>
  <c r="AP1376" i="7" a="1"/>
  <c r="AP1376" i="7"/>
  <c r="AP293" i="7" a="1"/>
  <c r="AP293" i="7"/>
  <c r="AP789" i="7" a="1"/>
  <c r="AP789" i="7"/>
  <c r="AP294" i="7" a="1"/>
  <c r="AP294" i="7"/>
  <c r="AP790" i="7" a="1"/>
  <c r="AP790" i="7"/>
  <c r="AP295" i="7" a="1"/>
  <c r="AP295" i="7"/>
  <c r="AP296" i="7" a="1"/>
  <c r="AP296" i="7"/>
  <c r="AP791" i="7" a="1"/>
  <c r="AP791" i="7"/>
  <c r="AP297" i="7" a="1"/>
  <c r="AP297" i="7"/>
  <c r="AP1165" i="7" a="1"/>
  <c r="AP1165" i="7"/>
  <c r="AP792" i="7" a="1"/>
  <c r="AP792" i="7"/>
  <c r="AP1377" i="7" a="1"/>
  <c r="AP1377" i="7"/>
  <c r="AP298" i="7" a="1"/>
  <c r="AP298" i="7"/>
  <c r="AP1378" i="7" a="1"/>
  <c r="AP1378" i="7"/>
  <c r="AP1166" i="7" a="1"/>
  <c r="AP1166" i="7"/>
  <c r="AP793" i="7" a="1"/>
  <c r="AP793" i="7"/>
  <c r="AP794" i="7" a="1"/>
  <c r="AP794" i="7"/>
  <c r="AP299" i="7" a="1"/>
  <c r="AP299" i="7"/>
  <c r="AP795" i="7" a="1"/>
  <c r="AP795" i="7"/>
  <c r="AP796" i="7" a="1"/>
  <c r="AP796" i="7"/>
  <c r="AP1167" i="7" a="1"/>
  <c r="AP1167" i="7"/>
  <c r="AP1168" i="7" a="1"/>
  <c r="AP1168" i="7"/>
  <c r="AP300" i="7" a="1"/>
  <c r="AP300" i="7"/>
  <c r="AP301" i="7" a="1"/>
  <c r="AP301" i="7"/>
  <c r="AP797" i="7" a="1"/>
  <c r="AP797" i="7"/>
  <c r="AP1169" i="7" a="1"/>
  <c r="AP1169" i="7"/>
  <c r="AP302" i="7" a="1"/>
  <c r="AP302" i="7"/>
  <c r="AP798" i="7" a="1"/>
  <c r="AP798" i="7"/>
  <c r="AP1170" i="7" a="1"/>
  <c r="AP1170" i="7"/>
  <c r="AP303" i="7" a="1"/>
  <c r="AP303" i="7"/>
  <c r="AP799" i="7" a="1"/>
  <c r="AP799" i="7"/>
  <c r="AP1379" i="7" a="1"/>
  <c r="AP1379" i="7"/>
  <c r="AP800" i="7" a="1"/>
  <c r="AP800" i="7"/>
  <c r="AP1380" i="7" a="1"/>
  <c r="AP1380" i="7"/>
  <c r="AP304" i="7" a="1"/>
  <c r="AP304" i="7"/>
  <c r="AP1051" i="7" a="1"/>
  <c r="AP1051" i="7"/>
  <c r="AP1381" i="7" a="1"/>
  <c r="AP1381" i="7"/>
  <c r="AP1382" i="7" a="1"/>
  <c r="AP1382" i="7"/>
  <c r="AP305" i="7" a="1"/>
  <c r="AP305" i="7"/>
  <c r="AP1383" i="7" a="1"/>
  <c r="AP1383" i="7"/>
  <c r="AP306" i="7" a="1"/>
  <c r="AP306" i="7"/>
  <c r="AP1171" i="7" a="1"/>
  <c r="AP1171" i="7"/>
  <c r="AP801" i="7" a="1"/>
  <c r="AP801" i="7"/>
  <c r="AP802" i="7" a="1"/>
  <c r="AP802" i="7"/>
  <c r="AP803" i="7" a="1"/>
  <c r="AP803" i="7"/>
  <c r="AP804" i="7" a="1"/>
  <c r="AP804" i="7"/>
  <c r="AP1172" i="7" a="1"/>
  <c r="AP1172" i="7"/>
  <c r="AP1384" i="7" a="1"/>
  <c r="AP1384" i="7"/>
  <c r="AP805" i="7" a="1"/>
  <c r="AP805" i="7"/>
  <c r="AP1173" i="7" a="1"/>
  <c r="AP1173" i="7"/>
  <c r="AP1174" i="7" a="1"/>
  <c r="AP1174" i="7"/>
  <c r="AP307" i="7" a="1"/>
  <c r="AP307" i="7"/>
  <c r="AP308" i="7" a="1"/>
  <c r="AP308" i="7"/>
  <c r="AP1175" i="7" a="1"/>
  <c r="AP1175" i="7"/>
  <c r="AP309" i="7" a="1"/>
  <c r="AP309" i="7"/>
  <c r="AP310" i="7" a="1"/>
  <c r="AP310" i="7"/>
  <c r="AP311" i="7" a="1"/>
  <c r="AP311" i="7"/>
  <c r="AP806" i="7" a="1"/>
  <c r="AP806" i="7"/>
  <c r="AP312" i="7" a="1"/>
  <c r="AP312" i="7"/>
  <c r="AP807" i="7" a="1"/>
  <c r="AP807" i="7"/>
  <c r="AP1385" i="7" a="1"/>
  <c r="AP1385" i="7"/>
  <c r="AP808" i="7" a="1"/>
  <c r="AP808" i="7"/>
  <c r="AP809" i="7" a="1"/>
  <c r="AP809" i="7"/>
  <c r="AP313" i="7" a="1"/>
  <c r="AP313" i="7"/>
  <c r="AP1386" i="7" a="1"/>
  <c r="AP1386" i="7"/>
  <c r="AP314" i="7" a="1"/>
  <c r="AP314" i="7"/>
  <c r="AP1387" i="7" a="1"/>
  <c r="AP1387" i="7"/>
  <c r="AP315" i="7" a="1"/>
  <c r="AP315" i="7"/>
  <c r="AP810" i="7" a="1"/>
  <c r="AP810" i="7"/>
  <c r="AP316" i="7" a="1"/>
  <c r="AP316" i="7"/>
  <c r="AP811" i="7" a="1"/>
  <c r="AP811" i="7"/>
  <c r="AP317" i="7" a="1"/>
  <c r="AP317" i="7"/>
  <c r="AP1176" i="7" a="1"/>
  <c r="AP1176" i="7"/>
  <c r="AP1177" i="7" a="1"/>
  <c r="AP1177" i="7"/>
  <c r="AP1052" i="7" a="1"/>
  <c r="AP1052" i="7"/>
  <c r="AP812" i="7" a="1"/>
  <c r="AP812" i="7"/>
  <c r="AP813" i="7" a="1"/>
  <c r="AP813" i="7"/>
  <c r="AP318" i="7" a="1"/>
  <c r="AP318" i="7"/>
  <c r="AP1388" i="7" a="1"/>
  <c r="AP1388" i="7"/>
  <c r="AP814" i="7" a="1"/>
  <c r="AP814" i="7"/>
  <c r="AP815" i="7" a="1"/>
  <c r="AP815" i="7"/>
  <c r="AP1389" i="7" a="1"/>
  <c r="AP1389" i="7"/>
  <c r="AP816" i="7" a="1"/>
  <c r="AP816" i="7"/>
  <c r="AP1178" i="7" a="1"/>
  <c r="AP1178" i="7"/>
  <c r="AP319" i="7" a="1"/>
  <c r="AP319" i="7"/>
  <c r="AP320" i="7" a="1"/>
  <c r="AP320" i="7"/>
  <c r="AP1390" i="7" a="1"/>
  <c r="AP1390" i="7"/>
  <c r="AP321" i="7" a="1"/>
  <c r="AP321" i="7"/>
  <c r="AP817" i="7" a="1"/>
  <c r="AP817" i="7"/>
  <c r="AP1391" i="7" a="1"/>
  <c r="AP1391" i="7"/>
  <c r="AP322" i="7" a="1"/>
  <c r="AP322" i="7"/>
  <c r="AP1179" i="7" a="1"/>
  <c r="AP1179" i="7"/>
  <c r="AP323" i="7" a="1"/>
  <c r="AP323" i="7"/>
  <c r="AP818" i="7" a="1"/>
  <c r="AP818" i="7"/>
  <c r="AP819" i="7" a="1"/>
  <c r="AP819" i="7"/>
  <c r="AP324" i="7" a="1"/>
  <c r="AP324" i="7"/>
  <c r="AP1392" i="7" a="1"/>
  <c r="AP1392" i="7"/>
  <c r="AP1053" i="7" a="1"/>
  <c r="AP1053" i="7"/>
  <c r="AP1393" i="7" a="1"/>
  <c r="AP1393" i="7"/>
  <c r="AP325" i="7" a="1"/>
  <c r="AP325" i="7"/>
  <c r="AP1394" i="7" a="1"/>
  <c r="AP1394" i="7"/>
  <c r="AP326" i="7" a="1"/>
  <c r="AP326" i="7"/>
  <c r="AP1395" i="7" a="1"/>
  <c r="AP1395" i="7"/>
  <c r="AP327" i="7" a="1"/>
  <c r="AP327" i="7"/>
  <c r="AP820" i="7" a="1"/>
  <c r="AP820" i="7"/>
  <c r="AP328" i="7" a="1"/>
  <c r="AP328" i="7"/>
  <c r="AP821" i="7" a="1"/>
  <c r="AP821" i="7"/>
  <c r="AP1396" i="7" a="1"/>
  <c r="AP1396" i="7"/>
  <c r="AP822" i="7" a="1"/>
  <c r="AP822" i="7"/>
  <c r="AP823" i="7" a="1"/>
  <c r="AP823" i="7"/>
  <c r="AP824" i="7" a="1"/>
  <c r="AP824" i="7"/>
  <c r="AP1180" i="7" a="1"/>
  <c r="AP1180" i="7"/>
  <c r="AP329" i="7" a="1"/>
  <c r="AP329" i="7"/>
  <c r="AP825" i="7" a="1"/>
  <c r="AP825" i="7"/>
  <c r="AP330" i="7" a="1"/>
  <c r="AP330" i="7"/>
  <c r="AP1181" i="7" a="1"/>
  <c r="AP1181" i="7"/>
  <c r="AP331" i="7" a="1"/>
  <c r="AP331" i="7"/>
  <c r="AP826" i="7" a="1"/>
  <c r="AP826" i="7"/>
  <c r="AP827" i="7" a="1"/>
  <c r="AP827" i="7"/>
  <c r="AP1182" i="7" a="1"/>
  <c r="AP1182" i="7"/>
  <c r="AP332" i="7" a="1"/>
  <c r="AP332" i="7"/>
  <c r="AP333" i="7" a="1"/>
  <c r="AP333" i="7"/>
  <c r="AP1183" i="7" a="1"/>
  <c r="AP1183" i="7"/>
  <c r="AP1397" i="7" a="1"/>
  <c r="AP1397" i="7"/>
  <c r="AP1184" i="7" a="1"/>
  <c r="AP1184" i="7"/>
  <c r="AP828" i="7" a="1"/>
  <c r="AP828" i="7"/>
  <c r="AP334" i="7" a="1"/>
  <c r="AP334" i="7"/>
  <c r="AP829" i="7" a="1"/>
  <c r="AP829" i="7"/>
  <c r="AP1398" i="7" a="1"/>
  <c r="AP1398" i="7"/>
  <c r="AP335" i="7" a="1"/>
  <c r="AP335" i="7"/>
  <c r="AP830" i="7" a="1"/>
  <c r="AP830" i="7"/>
  <c r="AP831" i="7" a="1"/>
  <c r="AP831" i="7"/>
  <c r="AP832" i="7" a="1"/>
  <c r="AP832" i="7"/>
  <c r="AP833" i="7" a="1"/>
  <c r="AP833" i="7"/>
  <c r="AP834" i="7" a="1"/>
  <c r="AP834" i="7"/>
  <c r="AP1399" i="7" a="1"/>
  <c r="AP1399" i="7"/>
  <c r="AP1185" i="7" a="1"/>
  <c r="AP1185" i="7"/>
  <c r="AP1400" i="7" a="1"/>
  <c r="AP1400" i="7"/>
  <c r="AP336" i="7" a="1"/>
  <c r="AP336" i="7"/>
  <c r="AP835" i="7" a="1"/>
  <c r="AP835" i="7"/>
  <c r="AP1401" i="7" a="1"/>
  <c r="AP1401" i="7"/>
  <c r="AP836" i="7" a="1"/>
  <c r="AP836" i="7"/>
  <c r="AP1402" i="7" a="1"/>
  <c r="AP1402" i="7"/>
  <c r="AP1054" i="7" a="1"/>
  <c r="AP1054" i="7"/>
  <c r="AP837" i="7" a="1"/>
  <c r="AP837" i="7"/>
  <c r="AP1403" i="7" a="1"/>
  <c r="AP1403" i="7"/>
  <c r="AP1404" i="7" a="1"/>
  <c r="AP1404" i="7"/>
  <c r="AP1405" i="7" a="1"/>
  <c r="AP1405" i="7"/>
  <c r="AP838" i="7" a="1"/>
  <c r="AP838" i="7"/>
  <c r="AP1055" i="7" a="1"/>
  <c r="AP1055" i="7"/>
  <c r="AP1056" i="7" a="1"/>
  <c r="AP1056" i="7"/>
  <c r="AP337" i="7" a="1"/>
  <c r="AP337" i="7"/>
  <c r="AP1186" i="7" a="1"/>
  <c r="AP1186" i="7"/>
  <c r="AP338" i="7" a="1"/>
  <c r="AP338" i="7"/>
  <c r="AP1057" i="7" a="1"/>
  <c r="AP1057" i="7"/>
  <c r="AP839" i="7" a="1"/>
  <c r="AP839" i="7"/>
  <c r="AP1187" i="7" a="1"/>
  <c r="AP1187" i="7"/>
  <c r="AP339" i="7" a="1"/>
  <c r="AP339" i="7"/>
  <c r="AP1058" i="7" a="1"/>
  <c r="AP1058" i="7"/>
  <c r="AP840" i="7" a="1"/>
  <c r="AP840" i="7"/>
  <c r="AP340" i="7" a="1"/>
  <c r="AP340" i="7"/>
  <c r="AP1406" i="7" a="1"/>
  <c r="AP1406" i="7"/>
  <c r="AP1059" i="7" a="1"/>
  <c r="AP1059" i="7"/>
  <c r="AP1188" i="7" a="1"/>
  <c r="AP1188" i="7"/>
  <c r="AP841" i="7" a="1"/>
  <c r="AP841" i="7"/>
  <c r="AP341" i="7" a="1"/>
  <c r="AP341" i="7"/>
  <c r="AP842" i="7" a="1"/>
  <c r="AP842" i="7"/>
  <c r="AP843" i="7" a="1"/>
  <c r="AP843" i="7"/>
  <c r="AP844" i="7" a="1"/>
  <c r="AP844" i="7"/>
  <c r="AP342" i="7" a="1"/>
  <c r="AP342" i="7"/>
  <c r="AP343" i="7" a="1"/>
  <c r="AP343" i="7"/>
  <c r="AP845" i="7" a="1"/>
  <c r="AP845" i="7"/>
  <c r="AP1407" i="7" a="1"/>
  <c r="AP1407" i="7"/>
  <c r="AP1189" i="7" a="1"/>
  <c r="AP1189" i="7"/>
  <c r="AP344" i="7" a="1"/>
  <c r="AP344" i="7"/>
  <c r="AP846" i="7" a="1"/>
  <c r="AP846" i="7"/>
  <c r="AP345" i="7" a="1"/>
  <c r="AP345" i="7"/>
  <c r="AP847" i="7" a="1"/>
  <c r="AP847" i="7"/>
  <c r="AP848" i="7" a="1"/>
  <c r="AP848" i="7"/>
  <c r="AP849" i="7" a="1"/>
  <c r="AP849" i="7"/>
  <c r="AP850" i="7" a="1"/>
  <c r="AP850" i="7"/>
  <c r="AP346" i="7" a="1"/>
  <c r="AP346" i="7"/>
  <c r="AP347" i="7" a="1"/>
  <c r="AP347" i="7"/>
  <c r="AP851" i="7" a="1"/>
  <c r="AP851" i="7"/>
  <c r="AP852" i="7" a="1"/>
  <c r="AP852" i="7"/>
  <c r="AP853" i="7" a="1"/>
  <c r="AP853" i="7"/>
  <c r="AP854" i="7" a="1"/>
  <c r="AP854" i="7"/>
  <c r="AP1190" i="7" a="1"/>
  <c r="AP1190" i="7"/>
  <c r="AP348" i="7" a="1"/>
  <c r="AP348" i="7"/>
  <c r="AP349" i="7" a="1"/>
  <c r="AP349" i="7"/>
  <c r="AP1191" i="7" a="1"/>
  <c r="AP1191" i="7"/>
  <c r="AP1192" i="7" a="1"/>
  <c r="AP1192" i="7"/>
  <c r="AP855" i="7" a="1"/>
  <c r="AP855" i="7"/>
  <c r="AP350" i="7" a="1"/>
  <c r="AP350" i="7"/>
  <c r="AP856" i="7" a="1"/>
  <c r="AP856" i="7"/>
  <c r="AP857" i="7" a="1"/>
  <c r="AP857" i="7"/>
  <c r="AP858" i="7" a="1"/>
  <c r="AP858" i="7"/>
  <c r="AP859" i="7" a="1"/>
  <c r="AP859" i="7"/>
  <c r="AP1060" i="7" a="1"/>
  <c r="AP1060" i="7"/>
  <c r="AP860" i="7" a="1"/>
  <c r="AP860" i="7"/>
  <c r="AP861" i="7" a="1"/>
  <c r="AP861" i="7"/>
  <c r="AP351" i="7" a="1"/>
  <c r="AP351" i="7"/>
  <c r="AP862" i="7" a="1"/>
  <c r="AP862" i="7"/>
  <c r="AP352" i="7" a="1"/>
  <c r="AP352" i="7"/>
  <c r="AP1193" i="7" a="1"/>
  <c r="AP1193" i="7"/>
  <c r="AP863" i="7" a="1"/>
  <c r="AP863" i="7"/>
  <c r="AP1408" i="7" a="1"/>
  <c r="AP1408" i="7"/>
  <c r="AP353" i="7" a="1"/>
  <c r="AP353" i="7"/>
  <c r="AP1409" i="7" a="1"/>
  <c r="AP1409" i="7"/>
  <c r="AP864" i="7" a="1"/>
  <c r="AP864" i="7"/>
  <c r="AP865" i="7" a="1"/>
  <c r="AP865" i="7"/>
  <c r="AP1194" i="7" a="1"/>
  <c r="AP1194" i="7"/>
  <c r="AP1195" i="7" a="1"/>
  <c r="AP1195" i="7"/>
  <c r="AP354" i="7" a="1"/>
  <c r="AP354" i="7"/>
  <c r="AP1196" i="7" a="1"/>
  <c r="AP1196" i="7"/>
  <c r="AP866" i="7" a="1"/>
  <c r="AP866" i="7"/>
  <c r="AP1410" i="7" a="1"/>
  <c r="AP1410" i="7"/>
  <c r="AP355" i="7" a="1"/>
  <c r="AP355" i="7"/>
  <c r="AP356" i="7" a="1"/>
  <c r="AP356" i="7"/>
  <c r="AP1197" i="7" a="1"/>
  <c r="AP1197" i="7"/>
  <c r="AP357" i="7" a="1"/>
  <c r="AP357" i="7"/>
  <c r="AP867" i="7" a="1"/>
  <c r="AP867" i="7"/>
  <c r="AP358" i="7" a="1"/>
  <c r="AP358" i="7"/>
  <c r="AP359" i="7" a="1"/>
  <c r="AP359" i="7"/>
  <c r="AP868" i="7" a="1"/>
  <c r="AP868" i="7"/>
  <c r="AP869" i="7" a="1"/>
  <c r="AP869" i="7"/>
  <c r="AP360" i="7" a="1"/>
  <c r="AP360" i="7"/>
  <c r="AP361" i="7" a="1"/>
  <c r="AP361" i="7"/>
  <c r="AP870" i="7" a="1"/>
  <c r="AP870" i="7"/>
  <c r="AP362" i="7" a="1"/>
  <c r="AP362" i="7"/>
  <c r="AP363" i="7" a="1"/>
  <c r="AP363" i="7"/>
  <c r="AP1198" i="7" a="1"/>
  <c r="AP1198" i="7"/>
  <c r="AP871" i="7" a="1"/>
  <c r="AP871" i="7"/>
  <c r="AP872" i="7" a="1"/>
  <c r="AP872" i="7"/>
  <c r="AP364" i="7" a="1"/>
  <c r="AP364" i="7"/>
  <c r="AP1199" i="7" a="1"/>
  <c r="AP1199" i="7"/>
  <c r="AP365" i="7" a="1"/>
  <c r="AP365" i="7"/>
  <c r="AP366" i="7" a="1"/>
  <c r="AP366" i="7"/>
  <c r="AP367" i="7" a="1"/>
  <c r="AP367" i="7"/>
  <c r="AP368" i="7" a="1"/>
  <c r="AP368" i="7"/>
  <c r="AP873" i="7" a="1"/>
  <c r="AP873" i="7"/>
  <c r="AP874" i="7" a="1"/>
  <c r="AP874" i="7"/>
  <c r="AP369" i="7" a="1"/>
  <c r="AP369" i="7"/>
  <c r="AP875" i="7" a="1"/>
  <c r="AP875" i="7"/>
  <c r="AP1200" i="7" a="1"/>
  <c r="AP1200" i="7"/>
  <c r="AP876" i="7" a="1"/>
  <c r="AP876" i="7"/>
  <c r="AP877" i="7" a="1"/>
  <c r="AP877" i="7"/>
  <c r="AP370" i="7" a="1"/>
  <c r="AP370" i="7"/>
  <c r="AP1411" i="7" a="1"/>
  <c r="AP1411" i="7"/>
  <c r="AP371" i="7" a="1"/>
  <c r="AP371" i="7"/>
  <c r="AP372" i="7" a="1"/>
  <c r="AP372" i="7"/>
  <c r="AP373" i="7" a="1"/>
  <c r="AP373" i="7"/>
  <c r="AP1412" i="7" a="1"/>
  <c r="AP1412" i="7"/>
  <c r="AP374" i="7" a="1"/>
  <c r="AP374" i="7"/>
  <c r="AP878" i="7" a="1"/>
  <c r="AP878" i="7"/>
  <c r="AP375" i="7" a="1"/>
  <c r="AP375" i="7"/>
  <c r="AP879" i="7" a="1"/>
  <c r="AP879" i="7"/>
  <c r="AP376" i="7" a="1"/>
  <c r="AP376" i="7"/>
  <c r="AP880" i="7" a="1"/>
  <c r="AP880" i="7"/>
  <c r="AP377" i="7" a="1"/>
  <c r="AP377" i="7"/>
  <c r="AP1201" i="7" a="1"/>
  <c r="AP1201" i="7"/>
  <c r="AP378" i="7" a="1"/>
  <c r="AP378" i="7"/>
  <c r="AP379" i="7" a="1"/>
  <c r="AP379" i="7"/>
  <c r="AP380" i="7" a="1"/>
  <c r="AP380" i="7"/>
  <c r="AP381" i="7" a="1"/>
  <c r="AP381" i="7"/>
  <c r="AP881" i="7" a="1"/>
  <c r="AP881" i="7"/>
  <c r="AP1202" i="7" a="1"/>
  <c r="AP1202" i="7"/>
  <c r="AP882" i="7" a="1"/>
  <c r="AP882" i="7"/>
  <c r="AP1413" i="7" a="1"/>
  <c r="AP1413" i="7"/>
  <c r="AP883" i="7" a="1"/>
  <c r="AP883" i="7"/>
  <c r="AP884" i="7" a="1"/>
  <c r="AP884" i="7"/>
  <c r="AP382" i="7" a="1"/>
  <c r="AP382" i="7"/>
  <c r="AP383" i="7" a="1"/>
  <c r="AP383" i="7"/>
  <c r="AP384" i="7" a="1"/>
  <c r="AP384" i="7"/>
  <c r="AP385" i="7" a="1"/>
  <c r="AP385" i="7"/>
  <c r="AP386" i="7" a="1"/>
  <c r="AP386" i="7"/>
  <c r="AP885" i="7" a="1"/>
  <c r="AP885" i="7"/>
  <c r="AP387" i="7" a="1"/>
  <c r="AP387" i="7"/>
  <c r="AP388" i="7" a="1"/>
  <c r="AP388" i="7"/>
  <c r="AP886" i="7" a="1"/>
  <c r="AP886" i="7"/>
  <c r="AP389" i="7" a="1"/>
  <c r="AP389" i="7"/>
  <c r="AP390" i="7" a="1"/>
  <c r="AP390" i="7"/>
  <c r="AP391" i="7" a="1"/>
  <c r="AP391" i="7"/>
  <c r="AP392" i="7" a="1"/>
  <c r="AP392" i="7"/>
  <c r="AP1203" i="7" a="1"/>
  <c r="AP1203" i="7"/>
  <c r="AP393" i="7" a="1"/>
  <c r="AP393" i="7"/>
  <c r="AP1204" i="7" a="1"/>
  <c r="AP1204" i="7"/>
  <c r="AP1414" i="7" a="1"/>
  <c r="AP1414" i="7"/>
  <c r="AP1415" i="7" a="1"/>
  <c r="AP1415" i="7"/>
  <c r="AP1205" i="7" a="1"/>
  <c r="AP1205" i="7"/>
  <c r="AP887" i="7" a="1"/>
  <c r="AP887" i="7"/>
  <c r="AP1206" i="7" a="1"/>
  <c r="AP1206" i="7"/>
  <c r="AP394" i="7" a="1"/>
  <c r="AP394" i="7"/>
  <c r="AP395" i="7" a="1"/>
  <c r="AP395" i="7"/>
  <c r="AP1207" i="7" a="1"/>
  <c r="AP1207" i="7"/>
  <c r="AP1416" i="7" a="1"/>
  <c r="AP1416" i="7"/>
  <c r="AP1417" i="7" a="1"/>
  <c r="AP1417" i="7"/>
  <c r="AP1418" i="7" a="1"/>
  <c r="AP1418" i="7"/>
  <c r="AP396" i="7" a="1"/>
  <c r="AP396" i="7"/>
  <c r="AP888" i="7" a="1"/>
  <c r="AP888" i="7"/>
  <c r="AP397" i="7" a="1"/>
  <c r="AP397" i="7"/>
  <c r="AP398" i="7" a="1"/>
  <c r="AP398" i="7"/>
  <c r="AP399" i="7" a="1"/>
  <c r="AP399" i="7"/>
  <c r="AP400" i="7" a="1"/>
  <c r="AP400" i="7"/>
  <c r="AP1419" i="7" a="1"/>
  <c r="AP1419" i="7"/>
  <c r="AP1420" i="7" a="1"/>
  <c r="AP1420" i="7"/>
  <c r="AP401" i="7" a="1"/>
  <c r="AP401" i="7"/>
  <c r="AP402" i="7" a="1"/>
  <c r="AP402" i="7"/>
  <c r="AP403" i="7" a="1"/>
  <c r="AP403" i="7"/>
  <c r="AP889" i="7" a="1"/>
  <c r="AP889" i="7"/>
  <c r="AP1421" i="7" a="1"/>
  <c r="AP1421" i="7"/>
  <c r="AP404" i="7" a="1"/>
  <c r="AP404" i="7"/>
  <c r="AP1208" i="7" a="1"/>
  <c r="AP1208" i="7"/>
  <c r="AP890" i="7" a="1"/>
  <c r="AP890" i="7"/>
  <c r="AP1209" i="7" a="1"/>
  <c r="AP1209" i="7"/>
  <c r="AP405" i="7" a="1"/>
  <c r="AP405" i="7"/>
  <c r="AP1210" i="7" a="1"/>
  <c r="AP1210" i="7"/>
  <c r="AP1211" i="7" a="1"/>
  <c r="AP1211" i="7"/>
  <c r="AP406" i="7" a="1"/>
  <c r="AP406" i="7"/>
  <c r="AP407" i="7" a="1"/>
  <c r="AP407" i="7"/>
  <c r="AP891" i="7" a="1"/>
  <c r="AP891" i="7"/>
  <c r="AP892" i="7" a="1"/>
  <c r="AP892" i="7"/>
  <c r="AP1061" i="7" a="1"/>
  <c r="AP1061" i="7"/>
  <c r="AP1212" i="7" a="1"/>
  <c r="AP1212" i="7"/>
  <c r="AP1422" i="7" a="1"/>
  <c r="AP1422" i="7"/>
  <c r="AP893" i="7" a="1"/>
  <c r="AP893" i="7"/>
  <c r="AP894" i="7" a="1"/>
  <c r="AP894" i="7"/>
  <c r="AP408" i="7" a="1"/>
  <c r="AP408" i="7"/>
  <c r="AP409" i="7" a="1"/>
  <c r="AP409" i="7"/>
  <c r="AP1213" i="7" a="1"/>
  <c r="AP1213" i="7"/>
  <c r="AP895" i="7" a="1"/>
  <c r="AP895" i="7"/>
  <c r="AP1214" i="7" a="1"/>
  <c r="AP1214" i="7"/>
  <c r="AP1062" i="7" a="1"/>
  <c r="AP1062" i="7"/>
  <c r="AP1423" i="7" a="1"/>
  <c r="AP1423" i="7"/>
  <c r="AP410" i="7" a="1"/>
  <c r="AP410" i="7"/>
  <c r="AP896" i="7" a="1"/>
  <c r="AP896" i="7"/>
  <c r="AP411" i="7" a="1"/>
  <c r="AP411" i="7"/>
  <c r="AP897" i="7" a="1"/>
  <c r="AP897" i="7"/>
  <c r="AP412" i="7" a="1"/>
  <c r="AP412" i="7"/>
  <c r="AP898" i="7" a="1"/>
  <c r="AP898" i="7"/>
  <c r="AP1424" i="7" a="1"/>
  <c r="AP1424" i="7"/>
  <c r="AP413" i="7" a="1"/>
  <c r="AP413" i="7"/>
  <c r="AP899" i="7" a="1"/>
  <c r="AP899" i="7"/>
  <c r="AP900" i="7" a="1"/>
  <c r="AP900" i="7"/>
  <c r="AP414" i="7" a="1"/>
  <c r="AP414" i="7"/>
  <c r="AP415" i="7" a="1"/>
  <c r="AP415" i="7"/>
  <c r="AP1425" i="7" a="1"/>
  <c r="AP1425" i="7"/>
  <c r="AP1063" i="7" a="1"/>
  <c r="AP1063" i="7"/>
  <c r="AP416" i="7" a="1"/>
  <c r="AP416" i="7"/>
  <c r="AP901" i="7" a="1"/>
  <c r="AP901" i="7"/>
  <c r="AP902" i="7" a="1"/>
  <c r="AP902" i="7"/>
  <c r="AP1426" i="7" a="1"/>
  <c r="AP1426" i="7"/>
  <c r="AP1064" i="7" a="1"/>
  <c r="AP1064" i="7"/>
  <c r="AP417" i="7" a="1"/>
  <c r="AP417" i="7"/>
  <c r="AP1427" i="7" a="1"/>
  <c r="AP1427" i="7"/>
  <c r="AP903" i="7" a="1"/>
  <c r="AP903" i="7"/>
  <c r="AP418" i="7" a="1"/>
  <c r="AP418" i="7"/>
  <c r="AP1428" i="7" a="1"/>
  <c r="AP1428" i="7"/>
  <c r="AP904" i="7" a="1"/>
  <c r="AP904" i="7"/>
  <c r="AP419" i="7" a="1"/>
  <c r="AP419" i="7"/>
  <c r="AP905" i="7" a="1"/>
  <c r="AP905" i="7"/>
  <c r="AP906" i="7" a="1"/>
  <c r="AP906" i="7"/>
  <c r="AP1429" i="7" a="1"/>
  <c r="AP1429" i="7"/>
  <c r="AP420" i="7" a="1"/>
  <c r="AP420" i="7"/>
  <c r="AP421" i="7" a="1"/>
  <c r="AP421" i="7"/>
  <c r="AP1430" i="7" a="1"/>
  <c r="AP1430" i="7"/>
  <c r="AP907" i="7" a="1"/>
  <c r="AP907" i="7"/>
  <c r="AP908" i="7" a="1"/>
  <c r="AP908" i="7"/>
  <c r="AP422" i="7" a="1"/>
  <c r="AP422" i="7"/>
  <c r="AP909" i="7" a="1"/>
  <c r="AP909" i="7"/>
  <c r="AP1431" i="7" a="1"/>
  <c r="AP1431" i="7"/>
  <c r="AP1065" i="7" a="1"/>
  <c r="AP1065" i="7"/>
  <c r="AP1432" i="7" a="1"/>
  <c r="AP1432" i="7"/>
  <c r="AP423" i="7" a="1"/>
  <c r="AP423" i="7"/>
  <c r="AP1066" i="7" a="1"/>
  <c r="AP1066" i="7"/>
  <c r="AP424" i="7" a="1"/>
  <c r="AP424" i="7"/>
  <c r="AP1067" i="7" a="1"/>
  <c r="AP1067" i="7"/>
  <c r="AP910" i="7" a="1"/>
  <c r="AP910" i="7"/>
  <c r="AP911" i="7" a="1"/>
  <c r="AP911" i="7"/>
  <c r="AP912" i="7" a="1"/>
  <c r="AP912" i="7"/>
  <c r="AP425" i="7" a="1"/>
  <c r="AP425" i="7"/>
  <c r="AP426" i="7" a="1"/>
  <c r="AP426" i="7"/>
  <c r="AP913" i="7" a="1"/>
  <c r="AP913" i="7"/>
  <c r="AP914" i="7" a="1"/>
  <c r="AP914" i="7"/>
  <c r="AP915" i="7" a="1"/>
  <c r="AP915" i="7"/>
  <c r="AP916" i="7" a="1"/>
  <c r="AP916" i="7"/>
  <c r="AP1215" i="7" a="1"/>
  <c r="AP1215" i="7"/>
  <c r="AP427" i="7" a="1"/>
  <c r="AP427" i="7"/>
  <c r="AP428" i="7" a="1"/>
  <c r="AP428" i="7"/>
  <c r="AP1433" i="7" a="1"/>
  <c r="AP1433" i="7"/>
  <c r="AP429" i="7" a="1"/>
  <c r="AP429" i="7"/>
  <c r="AP917" i="7" a="1"/>
  <c r="AP917" i="7"/>
  <c r="AP1216" i="7" a="1"/>
  <c r="AP1216" i="7"/>
  <c r="AP1217" i="7" a="1"/>
  <c r="AP1217" i="7"/>
  <c r="AP430" i="7" a="1"/>
  <c r="AP430" i="7"/>
  <c r="AP918" i="7" a="1"/>
  <c r="AP918" i="7"/>
  <c r="AP919" i="7" a="1"/>
  <c r="AP919" i="7"/>
  <c r="AP431" i="7" a="1"/>
  <c r="AP431" i="7"/>
  <c r="AP1218" i="7" a="1"/>
  <c r="AP1218" i="7"/>
  <c r="AP920" i="7" a="1"/>
  <c r="AP920" i="7"/>
  <c r="AP432" i="7" a="1"/>
  <c r="AP432" i="7"/>
  <c r="AP921" i="7" a="1"/>
  <c r="AP921" i="7"/>
  <c r="AP433" i="7" a="1"/>
  <c r="AP433" i="7"/>
  <c r="AP434" i="7" a="1"/>
  <c r="AP434" i="7"/>
  <c r="AP922" i="7" a="1"/>
  <c r="AP922" i="7"/>
  <c r="AP435" i="7" a="1"/>
  <c r="AP435" i="7"/>
  <c r="AP436" i="7" a="1"/>
  <c r="AP436" i="7"/>
  <c r="AP437" i="7" a="1"/>
  <c r="AP437" i="7"/>
  <c r="AP438" i="7" a="1"/>
  <c r="AP438" i="7"/>
  <c r="AP439" i="7" a="1"/>
  <c r="AP439" i="7"/>
  <c r="AP923" i="7" a="1"/>
  <c r="AP923" i="7"/>
  <c r="AP440" i="7" a="1"/>
  <c r="AP440" i="7"/>
  <c r="AP441" i="7" a="1"/>
  <c r="AP441" i="7"/>
  <c r="AP1219" i="7" a="1"/>
  <c r="AP1219" i="7"/>
  <c r="AP442" i="7" a="1"/>
  <c r="AP442" i="7"/>
  <c r="AP1220" i="7" a="1"/>
  <c r="AP1220" i="7"/>
  <c r="AP443" i="7" a="1"/>
  <c r="AP443" i="7"/>
  <c r="AP1221" i="7" a="1"/>
  <c r="AP1221" i="7"/>
  <c r="AP444" i="7" a="1"/>
  <c r="AP444" i="7"/>
  <c r="AP445" i="7" a="1"/>
  <c r="AP445" i="7"/>
  <c r="AP924" i="7" a="1"/>
  <c r="AP924" i="7"/>
  <c r="AP1222" i="7" a="1"/>
  <c r="AP1222" i="7"/>
  <c r="AP1223" i="7" a="1"/>
  <c r="AP1223" i="7"/>
  <c r="AP1224" i="7" a="1"/>
  <c r="AP1224" i="7"/>
  <c r="AP925" i="7" a="1"/>
  <c r="AP925" i="7"/>
  <c r="AP926" i="7" a="1"/>
  <c r="AP926" i="7"/>
  <c r="AP927" i="7" a="1"/>
  <c r="AP927" i="7"/>
  <c r="AP928" i="7" a="1"/>
  <c r="AP928" i="7"/>
  <c r="AP446" i="7" a="1"/>
  <c r="AP446" i="7"/>
  <c r="AP447" i="7" a="1"/>
  <c r="AP447" i="7"/>
  <c r="AP448" i="7" a="1"/>
  <c r="AP448" i="7"/>
  <c r="AP929" i="7" a="1"/>
  <c r="AP929" i="7"/>
  <c r="AP449" i="7" a="1"/>
  <c r="AP449" i="7"/>
  <c r="AP450" i="7" a="1"/>
  <c r="AP450" i="7"/>
  <c r="AP930" i="7" a="1"/>
  <c r="AP930" i="7"/>
  <c r="AP451" i="7" a="1"/>
  <c r="AP451" i="7"/>
  <c r="AP452" i="7" a="1"/>
  <c r="AP452" i="7"/>
  <c r="AP453" i="7" a="1"/>
  <c r="AP453" i="7"/>
  <c r="AP1434" i="7" a="1"/>
  <c r="AP1434" i="7"/>
  <c r="AP454" i="7" a="1"/>
  <c r="AP454" i="7"/>
  <c r="AP931" i="7" a="1"/>
  <c r="AP931" i="7"/>
  <c r="AP1435" i="7" a="1"/>
  <c r="AP1435" i="7"/>
  <c r="AP932" i="7" a="1"/>
  <c r="AP932" i="7"/>
  <c r="AP455" i="7" a="1"/>
  <c r="AP455" i="7"/>
  <c r="AP1225" i="7" a="1"/>
  <c r="AP1225" i="7"/>
  <c r="AP1436" i="7" a="1"/>
  <c r="AP1436" i="7"/>
  <c r="AP1226" i="7" a="1"/>
  <c r="AP1226" i="7"/>
  <c r="AP933" i="7" a="1"/>
  <c r="AP933" i="7"/>
  <c r="AP934" i="7" a="1"/>
  <c r="AP934" i="7"/>
  <c r="AP456" i="7" a="1"/>
  <c r="AP456" i="7"/>
  <c r="AP935" i="7" a="1"/>
  <c r="AP935" i="7"/>
  <c r="AP457" i="7" a="1"/>
  <c r="AP457" i="7"/>
  <c r="AP936" i="7" a="1"/>
  <c r="AP936" i="7"/>
  <c r="AP458" i="7" a="1"/>
  <c r="AP458" i="7"/>
  <c r="AP937" i="7" a="1"/>
  <c r="AP937" i="7"/>
  <c r="AP459" i="7" a="1"/>
  <c r="AP459" i="7"/>
  <c r="AP1227" i="7" a="1"/>
  <c r="AP1227" i="7"/>
  <c r="AP1068" i="7" a="1"/>
  <c r="AP1068" i="7"/>
  <c r="AP1437" i="7" a="1"/>
  <c r="AP1437" i="7"/>
  <c r="AP1069" i="7" a="1"/>
  <c r="AP1069" i="7"/>
  <c r="AP460" i="7" a="1"/>
  <c r="AP460" i="7"/>
  <c r="AP1070" i="7" a="1"/>
  <c r="AP1070" i="7"/>
  <c r="AP461" i="7" a="1"/>
  <c r="AP461" i="7"/>
  <c r="AP462" i="7" a="1"/>
  <c r="AP462" i="7"/>
  <c r="AP463" i="7" a="1"/>
  <c r="AP463" i="7"/>
  <c r="AP1438" i="7" a="1"/>
  <c r="AP1438" i="7"/>
  <c r="AP938" i="7" a="1"/>
  <c r="AP938" i="7"/>
  <c r="AP939" i="7" a="1"/>
  <c r="AP939" i="7"/>
  <c r="AP940" i="7" a="1"/>
  <c r="AP940" i="7"/>
  <c r="AP941" i="7" a="1"/>
  <c r="AP941" i="7"/>
  <c r="AP1439" i="7" a="1"/>
  <c r="AP1439" i="7"/>
  <c r="AP942" i="7" a="1"/>
  <c r="AP942" i="7"/>
  <c r="AP464" i="7" a="1"/>
  <c r="AP464" i="7"/>
  <c r="AP1440" i="7" a="1"/>
  <c r="AP1440" i="7"/>
  <c r="AP465" i="7" a="1"/>
  <c r="AP465" i="7"/>
  <c r="AP466" i="7" a="1"/>
  <c r="AP466" i="7"/>
  <c r="AP943" i="7" a="1"/>
  <c r="AP943" i="7"/>
  <c r="AP467" i="7" a="1"/>
  <c r="AP467" i="7"/>
  <c r="AP1071" i="7" a="1"/>
  <c r="AP1071" i="7"/>
  <c r="AP468" i="7" a="1"/>
  <c r="AP468" i="7"/>
  <c r="AP944" i="7" a="1"/>
  <c r="AP944" i="7"/>
  <c r="AP469" i="7" a="1"/>
  <c r="AP469" i="7"/>
  <c r="AP470" i="7" a="1"/>
  <c r="AP470" i="7"/>
  <c r="AP471" i="7" a="1"/>
  <c r="AP471" i="7"/>
  <c r="AP945" i="7" a="1"/>
  <c r="AP945" i="7"/>
  <c r="AP472" i="7" a="1"/>
  <c r="AP472" i="7"/>
  <c r="AP473" i="7" a="1"/>
  <c r="AP473" i="7"/>
  <c r="AP946" i="7" a="1"/>
  <c r="AP946" i="7"/>
  <c r="AP474" i="7" a="1"/>
  <c r="AP474" i="7"/>
  <c r="AP1228" i="7" a="1"/>
  <c r="AP1228" i="7"/>
  <c r="AP475" i="7" a="1"/>
  <c r="AP475" i="7"/>
  <c r="AP1441" i="7" a="1"/>
  <c r="AP1441" i="7"/>
  <c r="AP947" i="7" a="1"/>
  <c r="AP947" i="7"/>
  <c r="AP1442" i="7" a="1"/>
  <c r="AP1442" i="7"/>
  <c r="AP1443" i="7" a="1"/>
  <c r="AP1443" i="7"/>
  <c r="AP948" i="7" a="1"/>
  <c r="AP948" i="7"/>
  <c r="AP949" i="7" a="1"/>
  <c r="AP949" i="7"/>
  <c r="AP1444" i="7" a="1"/>
  <c r="AP1444" i="7"/>
  <c r="AP1445" i="7" a="1"/>
  <c r="AP1445" i="7"/>
  <c r="AP476" i="7" a="1"/>
  <c r="AP476" i="7"/>
  <c r="AP1446" i="7" a="1"/>
  <c r="AP1446" i="7"/>
  <c r="AP950" i="7" a="1"/>
  <c r="AP950" i="7"/>
  <c r="AP477" i="7" a="1"/>
  <c r="AP477" i="7"/>
  <c r="AP1229" i="7" a="1"/>
  <c r="AP1229" i="7"/>
  <c r="AP478" i="7" a="1"/>
  <c r="AP478" i="7"/>
  <c r="AP951" i="7" a="1"/>
  <c r="AP951" i="7"/>
  <c r="AP479" i="7" a="1"/>
  <c r="AP479" i="7"/>
  <c r="AP1447" i="7" a="1"/>
  <c r="AP1447" i="7"/>
  <c r="AP480" i="7" a="1"/>
  <c r="AP480" i="7"/>
  <c r="AP1448" i="7" a="1"/>
  <c r="AP1448" i="7"/>
  <c r="AP1230" i="7" a="1"/>
  <c r="AP1230" i="7"/>
  <c r="AP481" i="7" a="1"/>
  <c r="AP481" i="7"/>
  <c r="AP482" i="7" a="1"/>
  <c r="AP482" i="7"/>
  <c r="AP483" i="7" a="1"/>
  <c r="AP483" i="7"/>
  <c r="AP1231" i="7" a="1"/>
  <c r="AP1231" i="7"/>
  <c r="AP484" i="7" a="1"/>
  <c r="AP484" i="7"/>
  <c r="AP952" i="7" a="1"/>
  <c r="AP952" i="7"/>
  <c r="AP953" i="7" a="1"/>
  <c r="AP953" i="7"/>
  <c r="AP954" i="7" a="1"/>
  <c r="AP954" i="7"/>
  <c r="AP485" i="7" a="1"/>
  <c r="AP485" i="7"/>
  <c r="AP486" i="7" a="1"/>
  <c r="AP486" i="7"/>
  <c r="AP487" i="7" a="1"/>
  <c r="AP487" i="7"/>
  <c r="AP488" i="7" a="1"/>
  <c r="AP488" i="7"/>
  <c r="AP1449" i="7" a="1"/>
  <c r="AP1449" i="7"/>
  <c r="AP955" i="7" a="1"/>
  <c r="AP955" i="7"/>
  <c r="AP1232" i="7" a="1"/>
  <c r="AP1232" i="7"/>
  <c r="AP956" i="7" a="1"/>
  <c r="AP956" i="7"/>
  <c r="AP957" i="7" a="1"/>
  <c r="AP957" i="7"/>
  <c r="AP489" i="7" a="1"/>
  <c r="AP489" i="7"/>
  <c r="AP490" i="7" a="1"/>
  <c r="AP490" i="7"/>
  <c r="AP491" i="7" a="1"/>
  <c r="AP491" i="7"/>
  <c r="AP1072" i="7" a="1"/>
  <c r="AP1072" i="7"/>
  <c r="AP958" i="7" a="1"/>
  <c r="AP958" i="7"/>
  <c r="AP492" i="7" a="1"/>
  <c r="AP492" i="7"/>
  <c r="AP959" i="7" a="1"/>
  <c r="AP959" i="7"/>
  <c r="AP493" i="7" a="1"/>
  <c r="AP493" i="7"/>
  <c r="AP960" i="7" a="1"/>
  <c r="AP960" i="7"/>
  <c r="AP1233" i="7" a="1"/>
  <c r="AP1233" i="7"/>
  <c r="AP494" i="7" a="1"/>
  <c r="AP494" i="7"/>
  <c r="AP1073" i="7" a="1"/>
  <c r="AP1073" i="7"/>
  <c r="AP961" i="7" a="1"/>
  <c r="AP961" i="7"/>
  <c r="AP962" i="7" a="1"/>
  <c r="AP962" i="7"/>
  <c r="AP495" i="7" a="1"/>
  <c r="AP495" i="7"/>
  <c r="AP496" i="7" a="1"/>
  <c r="AP496" i="7"/>
  <c r="AP497" i="7" a="1"/>
  <c r="AP497" i="7"/>
  <c r="AP498" i="7" a="1"/>
  <c r="AP498" i="7"/>
  <c r="AP499" i="7" a="1"/>
  <c r="AP499" i="7"/>
  <c r="AP1450" i="7" a="1"/>
  <c r="AP1450" i="7"/>
  <c r="AP1451" i="7" a="1"/>
  <c r="AP1451" i="7"/>
  <c r="AP500" i="7" a="1"/>
  <c r="AP500" i="7"/>
  <c r="AP963" i="7" a="1"/>
  <c r="AP963" i="7"/>
  <c r="AP1452" i="7" a="1"/>
  <c r="AP1452" i="7"/>
  <c r="AP964" i="7" a="1"/>
  <c r="AP964" i="7"/>
  <c r="AP501" i="7" a="1"/>
  <c r="AP501" i="7"/>
  <c r="AP1234" i="7" a="1"/>
  <c r="AP1234" i="7"/>
  <c r="AP1453" i="7" a="1"/>
  <c r="AP1453" i="7"/>
  <c r="AP965" i="7" a="1"/>
  <c r="AP965" i="7"/>
  <c r="AP502" i="7" a="1"/>
  <c r="AP502" i="7"/>
  <c r="AP966" i="7" a="1"/>
  <c r="AP966" i="7"/>
  <c r="AP503" i="7" a="1"/>
  <c r="AP503" i="7"/>
  <c r="AP967" i="7" a="1"/>
  <c r="AP967" i="7"/>
  <c r="AP1454" i="7" a="1"/>
  <c r="AP1454" i="7"/>
  <c r="AP504" i="7" a="1"/>
  <c r="AP504" i="7"/>
  <c r="AP1235" i="7" a="1"/>
  <c r="AP1235" i="7"/>
  <c r="AP968" i="7" a="1"/>
  <c r="AP968" i="7"/>
  <c r="AP1455" i="7" a="1"/>
  <c r="AP1455" i="7"/>
  <c r="AP1236" i="7" a="1"/>
  <c r="AP1236" i="7"/>
  <c r="AP1074" i="7" a="1"/>
  <c r="AP1074" i="7"/>
  <c r="AP1456" i="7" a="1"/>
  <c r="AP1456" i="7"/>
  <c r="AP969" i="7" a="1"/>
  <c r="AP969" i="7"/>
  <c r="AP970" i="7" a="1"/>
  <c r="AP970" i="7"/>
  <c r="AP505" i="7" a="1"/>
  <c r="AP505" i="7"/>
  <c r="AP506" i="7" a="1"/>
  <c r="AP506" i="7"/>
  <c r="AP1457" i="7" a="1"/>
  <c r="AP1457" i="7"/>
  <c r="AP1458" i="7" a="1"/>
  <c r="AP1458" i="7"/>
  <c r="AP1459" i="7" a="1"/>
  <c r="AP1459" i="7"/>
  <c r="AP971" i="7" a="1"/>
  <c r="AP971" i="7"/>
  <c r="AP972" i="7" a="1"/>
  <c r="AP972" i="7"/>
  <c r="AP507" i="7" a="1"/>
  <c r="AP507" i="7"/>
  <c r="AP508" i="7" a="1"/>
  <c r="AP508" i="7"/>
  <c r="AP509" i="7" a="1"/>
  <c r="AP509" i="7"/>
  <c r="AP510" i="7" a="1"/>
  <c r="AP510" i="7"/>
  <c r="AP973" i="7" a="1"/>
  <c r="AP973" i="7"/>
  <c r="AP974" i="7" a="1"/>
  <c r="AP974" i="7"/>
  <c r="AP1237" i="7" a="1"/>
  <c r="AP1237" i="7"/>
  <c r="AP1460" i="7" a="1"/>
  <c r="AP1460" i="7"/>
  <c r="AP975" i="7" a="1"/>
  <c r="AP975" i="7"/>
  <c r="AP1075" i="7" a="1"/>
  <c r="AP1075" i="7"/>
  <c r="AP511" i="7" a="1"/>
  <c r="AP511" i="7"/>
  <c r="AP512" i="7" a="1"/>
  <c r="AP512" i="7"/>
  <c r="AP513" i="7" a="1"/>
  <c r="AP513" i="7"/>
  <c r="AP514" i="7" a="1"/>
  <c r="AP514" i="7"/>
  <c r="AP515" i="7" a="1"/>
  <c r="AP515" i="7"/>
  <c r="AP1238" i="7" a="1"/>
  <c r="AP1238" i="7"/>
  <c r="AP516" i="7" a="1"/>
  <c r="AP516" i="7"/>
  <c r="AP517" i="7" a="1"/>
  <c r="AP517" i="7"/>
  <c r="AP518" i="7" a="1"/>
  <c r="AP518" i="7"/>
  <c r="AP976" i="7" a="1"/>
  <c r="AP976" i="7"/>
  <c r="AP519" i="7" a="1"/>
  <c r="AP519" i="7"/>
  <c r="AP977" i="7" a="1"/>
  <c r="AP977" i="7"/>
  <c r="AP978" i="7" a="1"/>
  <c r="AP978" i="7"/>
  <c r="AP1461" i="7" a="1"/>
  <c r="AP1461" i="7"/>
  <c r="AP520" i="7" a="1"/>
  <c r="AP520" i="7"/>
  <c r="AP521" i="7" a="1"/>
  <c r="AP521" i="7"/>
  <c r="AP1239" i="7" a="1"/>
  <c r="AP1239" i="7"/>
  <c r="AP522" i="7" a="1"/>
  <c r="AP522" i="7"/>
  <c r="AP979" i="7" a="1"/>
  <c r="AP979" i="7"/>
  <c r="AP1462" i="7" a="1"/>
  <c r="AP1462" i="7"/>
  <c r="AP980" i="7" a="1"/>
  <c r="AP980" i="7"/>
  <c r="AP1240" i="7" a="1"/>
  <c r="AP1240" i="7"/>
  <c r="AP1463" i="7" a="1"/>
  <c r="AP1463" i="7"/>
  <c r="AP523" i="7" a="1"/>
  <c r="AP523" i="7"/>
  <c r="AP524" i="7" a="1"/>
  <c r="AP524" i="7"/>
  <c r="AP525" i="7" a="1"/>
  <c r="AP525" i="7"/>
  <c r="AP1464" i="7" a="1"/>
  <c r="AP1464" i="7"/>
  <c r="AP1465" i="7" a="1"/>
  <c r="AP1465" i="7"/>
  <c r="AP526" i="7" a="1"/>
  <c r="AP526" i="7"/>
  <c r="AP527" i="7" a="1"/>
  <c r="AP527" i="7"/>
  <c r="AP528" i="7" a="1"/>
  <c r="AP528" i="7"/>
  <c r="AP529" i="7" a="1"/>
  <c r="AP529" i="7"/>
  <c r="AP1241" i="7" a="1"/>
  <c r="AP1241" i="7"/>
  <c r="AP981" i="7" a="1"/>
  <c r="AP981" i="7"/>
  <c r="AP982" i="7" a="1"/>
  <c r="AP982" i="7"/>
  <c r="AP530" i="7" a="1"/>
  <c r="AP530" i="7"/>
  <c r="AP531" i="7" a="1"/>
  <c r="AP531" i="7"/>
  <c r="AP983" i="7" a="1"/>
  <c r="AP983" i="7"/>
  <c r="AP532" i="7" a="1"/>
  <c r="AP532" i="7"/>
  <c r="AP1466" i="7" a="1"/>
  <c r="AP1466" i="7"/>
  <c r="AP984" i="7" a="1"/>
  <c r="AP984" i="7"/>
  <c r="AP985" i="7" a="1"/>
  <c r="AP985" i="7"/>
  <c r="AP1467" i="7" a="1"/>
  <c r="AP1467" i="7"/>
  <c r="AP986" i="7" a="1"/>
  <c r="AP986" i="7"/>
  <c r="AP533" i="7" a="1"/>
  <c r="AP533" i="7"/>
  <c r="AP534" i="7" a="1"/>
  <c r="AP534" i="7"/>
  <c r="AP987" i="7" a="1"/>
  <c r="AP987" i="7"/>
  <c r="AP988" i="7" a="1"/>
  <c r="AP988" i="7"/>
  <c r="AP989" i="7" a="1"/>
  <c r="AP989" i="7"/>
  <c r="AP990" i="7" a="1"/>
  <c r="AP990" i="7"/>
  <c r="AP1468" i="7" a="1"/>
  <c r="AP1468" i="7"/>
  <c r="AP1242" i="7" a="1"/>
  <c r="AP1242" i="7"/>
  <c r="AP1243" i="7" a="1"/>
  <c r="AP1243" i="7"/>
  <c r="AP1244" i="7" a="1"/>
  <c r="AP1244" i="7"/>
  <c r="AP535" i="7" a="1"/>
  <c r="AP535" i="7"/>
  <c r="AP536" i="7" a="1"/>
  <c r="AP536" i="7"/>
  <c r="AP537" i="7" a="1"/>
  <c r="AP537" i="7"/>
  <c r="AP991" i="7" a="1"/>
  <c r="AP991" i="7"/>
  <c r="AP1245" i="7" a="1"/>
  <c r="AP1245" i="7"/>
  <c r="AP538" i="7" a="1"/>
  <c r="AP538" i="7"/>
  <c r="AP1246" i="7" a="1"/>
  <c r="AP1246" i="7"/>
  <c r="AP539" i="7" a="1"/>
  <c r="AP539" i="7"/>
  <c r="AP1247" i="7" a="1"/>
  <c r="AP1247" i="7"/>
  <c r="AP1469" i="7" a="1"/>
  <c r="AP1469" i="7"/>
  <c r="AP1248" i="7" a="1"/>
  <c r="AP1248" i="7"/>
  <c r="AP540" i="7" a="1"/>
  <c r="AP540" i="7"/>
  <c r="AP992" i="7" a="1"/>
  <c r="AP992" i="7"/>
  <c r="AP541" i="7" a="1"/>
  <c r="AP541" i="7"/>
  <c r="AP542" i="7" a="1"/>
  <c r="AP542" i="7"/>
  <c r="AP1249" i="7" a="1"/>
  <c r="AP1249" i="7"/>
  <c r="AP543" i="7" a="1"/>
  <c r="AP543" i="7"/>
  <c r="AP544" i="7" a="1"/>
  <c r="AP544" i="7"/>
  <c r="AP993" i="7" a="1"/>
  <c r="AP993" i="7"/>
  <c r="AP994" i="7" a="1"/>
  <c r="AP994" i="7"/>
  <c r="AP995" i="7" a="1"/>
  <c r="AP995" i="7"/>
  <c r="AP1470" i="7" a="1"/>
  <c r="AP1470" i="7"/>
  <c r="AP545" i="7" a="1"/>
  <c r="AP545" i="7"/>
  <c r="AP996" i="7" a="1"/>
  <c r="AP996" i="7"/>
  <c r="AP1250" i="7" a="1"/>
  <c r="AP1250" i="7"/>
  <c r="AP1251" i="7" a="1"/>
  <c r="AP1251" i="7"/>
  <c r="AP1252" i="7" a="1"/>
  <c r="AP1252" i="7"/>
  <c r="AP546" i="7" a="1"/>
  <c r="AP546" i="7"/>
  <c r="AP997" i="7" a="1"/>
  <c r="AP997" i="7"/>
  <c r="AP547" i="7" a="1"/>
  <c r="AP547" i="7"/>
  <c r="AP548" i="7" a="1"/>
  <c r="AP548" i="7"/>
  <c r="AP998" i="7" a="1"/>
  <c r="AP998" i="7"/>
  <c r="AP1471" i="7" a="1"/>
  <c r="AP1471" i="7"/>
  <c r="AP999" i="7" a="1"/>
  <c r="AP999" i="7"/>
  <c r="AP549" i="7" a="1"/>
  <c r="AP549" i="7"/>
  <c r="AP1253" i="7" a="1"/>
  <c r="AP1253" i="7"/>
  <c r="AP550" i="7" a="1"/>
  <c r="AP550" i="7"/>
  <c r="AP1076" i="7" a="1"/>
  <c r="AP1076" i="7"/>
  <c r="AP1000" i="7" a="1"/>
  <c r="AP1000" i="7"/>
  <c r="AP1254" i="7" a="1"/>
  <c r="AP1254" i="7"/>
  <c r="AP1001" i="7" a="1"/>
  <c r="AP1001" i="7"/>
  <c r="AP1255" i="7" a="1"/>
  <c r="AP1255" i="7"/>
  <c r="AP551" i="7" a="1"/>
  <c r="AP551" i="7"/>
  <c r="AP552" i="7" a="1"/>
  <c r="AP552" i="7"/>
  <c r="AP1002" i="7" a="1"/>
  <c r="AP1002" i="7"/>
  <c r="AP1003" i="7" a="1"/>
  <c r="AP1003" i="7"/>
  <c r="AP1004" i="7" a="1"/>
  <c r="AP1004" i="7"/>
  <c r="AP1005" i="7" a="1"/>
  <c r="AP1005" i="7"/>
  <c r="AP553" i="7" a="1"/>
  <c r="AP553" i="7"/>
  <c r="AP554" i="7" a="1"/>
  <c r="AP554" i="7"/>
  <c r="AP1006" i="7" a="1"/>
  <c r="AP1006" i="7"/>
  <c r="AP555" i="7" a="1"/>
  <c r="AP555" i="7"/>
  <c r="AP556" i="7" a="1"/>
  <c r="AP556" i="7"/>
  <c r="AP557" i="7" a="1"/>
  <c r="AP557" i="7"/>
  <c r="AP558" i="7" a="1"/>
  <c r="AP558" i="7"/>
  <c r="AP559" i="7" a="1"/>
  <c r="AP559" i="7"/>
  <c r="AP1256" i="7" a="1"/>
  <c r="AP1256" i="7"/>
  <c r="AP1007" i="7" a="1"/>
  <c r="AP1007" i="7"/>
  <c r="AP560" i="7" a="1"/>
  <c r="AP560" i="7"/>
  <c r="AP561" i="7" a="1"/>
  <c r="AP561" i="7"/>
  <c r="AP1008" i="7" a="1"/>
  <c r="AP1008" i="7"/>
  <c r="AP1009" i="7" a="1"/>
  <c r="AP1009" i="7"/>
  <c r="AP1010" i="7" a="1"/>
  <c r="AP1010" i="7"/>
  <c r="AP562" i="7" a="1"/>
  <c r="AP562" i="7"/>
  <c r="AP563" i="7" a="1"/>
  <c r="AP563" i="7" s="1"/>
  <c r="E137" i="8"/>
  <c r="E136" i="8"/>
  <c r="E135" i="8"/>
  <c r="E134" i="8"/>
  <c r="E127" i="8"/>
  <c r="E126" i="8"/>
  <c r="E125" i="8"/>
  <c r="E124" i="8"/>
  <c r="E118" i="8"/>
  <c r="E117" i="8"/>
  <c r="E116" i="8"/>
  <c r="E115" i="8"/>
  <c r="E114" i="8"/>
  <c r="E107" i="8"/>
  <c r="I107" i="8" s="1"/>
  <c r="E106" i="8"/>
  <c r="I106" i="8" s="1"/>
  <c r="E99" i="8"/>
  <c r="E98" i="8"/>
  <c r="E92" i="8"/>
  <c r="E91" i="8"/>
  <c r="E90" i="8"/>
  <c r="E83" i="8"/>
  <c r="E82" i="8"/>
  <c r="E81" i="8"/>
  <c r="E80" i="8"/>
  <c r="E79" i="8"/>
  <c r="E78" i="8"/>
  <c r="E77" i="8"/>
  <c r="E76" i="8"/>
  <c r="E75" i="8"/>
  <c r="E65" i="8"/>
  <c r="E66" i="8"/>
  <c r="E67" i="8"/>
  <c r="E68" i="8"/>
  <c r="E64" i="8"/>
  <c r="E58" i="8"/>
  <c r="E57" i="8"/>
  <c r="E46" i="8"/>
  <c r="E47" i="8"/>
  <c r="E48" i="8"/>
  <c r="E49" i="8"/>
  <c r="E50" i="8"/>
  <c r="E45" i="8"/>
  <c r="E36" i="8"/>
  <c r="E37" i="8"/>
  <c r="E38" i="8"/>
  <c r="E35" i="8"/>
  <c r="E27" i="8"/>
  <c r="E28" i="8"/>
  <c r="E26" i="8"/>
  <c r="E18" i="8"/>
  <c r="E19" i="8"/>
  <c r="E17" i="8"/>
  <c r="AR564" i="7" a="1"/>
  <c r="AR564" i="7"/>
  <c r="AR1257" i="7" a="1"/>
  <c r="AR1257" i="7"/>
  <c r="AR565" i="7" a="1"/>
  <c r="AR565" i="7"/>
  <c r="AR2" i="7" a="1"/>
  <c r="AR2" i="7"/>
  <c r="AR566" i="7" a="1"/>
  <c r="AR566" i="7"/>
  <c r="AR1258" i="7" a="1"/>
  <c r="AR1258" i="7"/>
  <c r="AR1259" i="7" a="1"/>
  <c r="AR1259" i="7"/>
  <c r="AR567" i="7" a="1"/>
  <c r="AR567" i="7"/>
  <c r="AR568" i="7" a="1"/>
  <c r="AR568" i="7"/>
  <c r="AR3" i="7" a="1"/>
  <c r="AR3" i="7"/>
  <c r="AR569" i="7" a="1"/>
  <c r="AR569" i="7"/>
  <c r="AR4" i="7" a="1"/>
  <c r="AR4" i="7"/>
  <c r="AR5" i="7" a="1"/>
  <c r="AR5" i="7"/>
  <c r="AR6" i="7" a="1"/>
  <c r="AR6" i="7"/>
  <c r="AR570" i="7" a="1"/>
  <c r="AR570" i="7"/>
  <c r="AR571" i="7" a="1"/>
  <c r="AR571" i="7"/>
  <c r="AR1260" i="7" a="1"/>
  <c r="AR1260" i="7"/>
  <c r="AR1011" i="7" a="1"/>
  <c r="AR1011" i="7"/>
  <c r="AR7" i="7" a="1"/>
  <c r="AR7" i="7"/>
  <c r="AR8" i="7" a="1"/>
  <c r="AR8" i="7"/>
  <c r="AR9" i="7" a="1"/>
  <c r="AR9" i="7"/>
  <c r="AR1077" i="7" a="1"/>
  <c r="AR1077" i="7"/>
  <c r="AR1261" i="7" a="1"/>
  <c r="AR1261" i="7"/>
  <c r="AR10" i="7" a="1"/>
  <c r="AR10" i="7"/>
  <c r="AR1078" i="7" a="1"/>
  <c r="AR1078" i="7"/>
  <c r="AR572" i="7" a="1"/>
  <c r="AR572" i="7"/>
  <c r="AR573" i="7" a="1"/>
  <c r="AR573" i="7"/>
  <c r="AR1012" i="7" a="1"/>
  <c r="AR1012" i="7"/>
  <c r="AR11" i="7" a="1"/>
  <c r="AR11" i="7"/>
  <c r="AR1262" i="7" a="1"/>
  <c r="AR1262" i="7"/>
  <c r="AR12" i="7" a="1"/>
  <c r="AR12" i="7"/>
  <c r="AR574" i="7" a="1"/>
  <c r="AR574" i="7"/>
  <c r="AR1263" i="7" a="1"/>
  <c r="AR1263" i="7"/>
  <c r="AR13" i="7" a="1"/>
  <c r="AR13" i="7"/>
  <c r="AR14" i="7" a="1"/>
  <c r="AR14" i="7"/>
  <c r="AR15" i="7" a="1"/>
  <c r="AR15" i="7"/>
  <c r="AR16" i="7" a="1"/>
  <c r="AR16" i="7"/>
  <c r="AR1264" i="7" a="1"/>
  <c r="AR1264" i="7"/>
  <c r="AR17" i="7" a="1"/>
  <c r="AR17" i="7"/>
  <c r="AR1265" i="7" a="1"/>
  <c r="AR1265" i="7"/>
  <c r="AR1266" i="7" a="1"/>
  <c r="AR1266" i="7"/>
  <c r="AR1267" i="7" a="1"/>
  <c r="AR1267" i="7"/>
  <c r="AR575" i="7" a="1"/>
  <c r="AR575" i="7"/>
  <c r="AR1079" i="7" a="1"/>
  <c r="AR1079" i="7"/>
  <c r="AR1013" i="7" a="1"/>
  <c r="AR1013" i="7"/>
  <c r="AR576" i="7" a="1"/>
  <c r="AR576" i="7"/>
  <c r="AR1268" i="7" a="1"/>
  <c r="AR1268" i="7"/>
  <c r="AR577" i="7" a="1"/>
  <c r="AR577" i="7"/>
  <c r="AR1269" i="7" a="1"/>
  <c r="AR1269" i="7"/>
  <c r="AR1270" i="7" a="1"/>
  <c r="AR1270" i="7"/>
  <c r="AR18" i="7" a="1"/>
  <c r="AR18" i="7"/>
  <c r="AR19" i="7" a="1"/>
  <c r="AR19" i="7"/>
  <c r="AR20" i="7" a="1"/>
  <c r="AR20" i="7"/>
  <c r="AR21" i="7" a="1"/>
  <c r="AR21" i="7"/>
  <c r="AR1080" i="7" a="1"/>
  <c r="AR1080" i="7"/>
  <c r="AR578" i="7" a="1"/>
  <c r="AR578" i="7"/>
  <c r="AR22" i="7" a="1"/>
  <c r="AR22" i="7"/>
  <c r="AR579" i="7" a="1"/>
  <c r="AR579" i="7"/>
  <c r="AR580" i="7" a="1"/>
  <c r="AR580" i="7"/>
  <c r="AR581" i="7" a="1"/>
  <c r="AR581" i="7"/>
  <c r="AR582" i="7" a="1"/>
  <c r="AR582" i="7"/>
  <c r="AR1014" i="7" a="1"/>
  <c r="AR1014" i="7"/>
  <c r="AR1015" i="7" a="1"/>
  <c r="AR1015" i="7"/>
  <c r="AR1081" i="7" a="1"/>
  <c r="AR1081" i="7"/>
  <c r="AR23" i="7" a="1"/>
  <c r="AR23" i="7"/>
  <c r="AR583" i="7" a="1"/>
  <c r="AR583" i="7"/>
  <c r="AR1271" i="7" a="1"/>
  <c r="AR1271" i="7"/>
  <c r="AR24" i="7" a="1"/>
  <c r="AR24" i="7"/>
  <c r="AR1272" i="7" a="1"/>
  <c r="AR1272" i="7"/>
  <c r="AR25" i="7" a="1"/>
  <c r="AR25" i="7"/>
  <c r="AR26" i="7" a="1"/>
  <c r="AR26" i="7"/>
  <c r="AR1273" i="7" a="1"/>
  <c r="AR1273" i="7"/>
  <c r="AR584" i="7" a="1"/>
  <c r="AR584" i="7"/>
  <c r="AR1274" i="7" a="1"/>
  <c r="AR1274" i="7"/>
  <c r="AR1082" i="7" a="1"/>
  <c r="AR1082" i="7"/>
  <c r="AR1083" i="7" a="1"/>
  <c r="AR1083" i="7"/>
  <c r="AR1275" i="7" a="1"/>
  <c r="AR1275" i="7"/>
  <c r="AR27" i="7" a="1"/>
  <c r="AR27" i="7"/>
  <c r="AR28" i="7" a="1"/>
  <c r="AR28" i="7"/>
  <c r="AR585" i="7" a="1"/>
  <c r="AR585" i="7"/>
  <c r="AR586" i="7" a="1"/>
  <c r="AR586" i="7"/>
  <c r="AR1276" i="7" a="1"/>
  <c r="AR1276" i="7"/>
  <c r="AR1084" i="7" a="1"/>
  <c r="AR1084" i="7"/>
  <c r="AR29" i="7" a="1"/>
  <c r="AR29" i="7"/>
  <c r="AR587" i="7" a="1"/>
  <c r="AR587" i="7"/>
  <c r="AR1277" i="7" a="1"/>
  <c r="AR1277" i="7"/>
  <c r="AR30" i="7" a="1"/>
  <c r="AR30" i="7"/>
  <c r="AR1085" i="7" a="1"/>
  <c r="AR1085" i="7"/>
  <c r="AR588" i="7" a="1"/>
  <c r="AR588" i="7"/>
  <c r="AR1016" i="7" a="1"/>
  <c r="AR1016" i="7"/>
  <c r="AR589" i="7" a="1"/>
  <c r="AR589" i="7"/>
  <c r="AR1086" i="7" a="1"/>
  <c r="AR1086" i="7"/>
  <c r="AR590" i="7" a="1"/>
  <c r="AR590" i="7"/>
  <c r="AR1087" i="7" a="1"/>
  <c r="AR1087" i="7"/>
  <c r="AR31" i="7" a="1"/>
  <c r="AR31" i="7"/>
  <c r="AR32" i="7" a="1"/>
  <c r="AR32" i="7"/>
  <c r="AR33" i="7" a="1"/>
  <c r="AR33" i="7"/>
  <c r="AR1017" i="7" a="1"/>
  <c r="AR1017" i="7"/>
  <c r="AR34" i="7" a="1"/>
  <c r="AR34" i="7"/>
  <c r="AR35" i="7" a="1"/>
  <c r="AR35" i="7"/>
  <c r="AR1278" i="7" a="1"/>
  <c r="AR1278" i="7"/>
  <c r="AR1279" i="7" a="1"/>
  <c r="AR1279" i="7"/>
  <c r="AR1088" i="7" a="1"/>
  <c r="AR1088" i="7"/>
  <c r="AR1280" i="7" a="1"/>
  <c r="AR1280" i="7"/>
  <c r="AR36" i="7" a="1"/>
  <c r="AR36" i="7"/>
  <c r="AR591" i="7" a="1"/>
  <c r="AR591" i="7"/>
  <c r="AR592" i="7" a="1"/>
  <c r="AR592" i="7"/>
  <c r="AR37" i="7" a="1"/>
  <c r="AR37" i="7"/>
  <c r="AR1281" i="7" a="1"/>
  <c r="AR1281" i="7"/>
  <c r="AR1089" i="7" a="1"/>
  <c r="AR1089" i="7"/>
  <c r="AR593" i="7" a="1"/>
  <c r="AR593" i="7"/>
  <c r="AR38" i="7" a="1"/>
  <c r="AR38" i="7"/>
  <c r="AR39" i="7" a="1"/>
  <c r="AR39" i="7"/>
  <c r="AR1282" i="7" a="1"/>
  <c r="AR1282" i="7"/>
  <c r="AR40" i="7" a="1"/>
  <c r="AR40" i="7"/>
  <c r="AR1090" i="7" a="1"/>
  <c r="AR1090" i="7"/>
  <c r="AR594" i="7" a="1"/>
  <c r="AR594" i="7"/>
  <c r="AR1283" i="7" a="1"/>
  <c r="AR1283" i="7"/>
  <c r="AR1018" i="7" a="1"/>
  <c r="AR1018" i="7"/>
  <c r="AR595" i="7" a="1"/>
  <c r="AR595" i="7"/>
  <c r="AR596" i="7" a="1"/>
  <c r="AR596" i="7"/>
  <c r="AR41" i="7" a="1"/>
  <c r="AR41" i="7"/>
  <c r="AR1091" i="7" a="1"/>
  <c r="AR1091" i="7"/>
  <c r="AR597" i="7" a="1"/>
  <c r="AR597" i="7"/>
  <c r="AR42" i="7" a="1"/>
  <c r="AR42" i="7"/>
  <c r="AR1019" i="7" a="1"/>
  <c r="AR1019" i="7"/>
  <c r="AR1284" i="7" a="1"/>
  <c r="AR1284" i="7"/>
  <c r="AR43" i="7" a="1"/>
  <c r="AR43" i="7"/>
  <c r="AR1092" i="7" a="1"/>
  <c r="AR1092" i="7"/>
  <c r="AR44" i="7" a="1"/>
  <c r="AR44" i="7"/>
  <c r="AR45" i="7" a="1"/>
  <c r="AR45" i="7"/>
  <c r="AR46" i="7" a="1"/>
  <c r="AR46" i="7"/>
  <c r="AR598" i="7" a="1"/>
  <c r="AR598" i="7"/>
  <c r="AR599" i="7" a="1"/>
  <c r="AR599" i="7"/>
  <c r="AR47" i="7" a="1"/>
  <c r="AR47" i="7"/>
  <c r="AR48" i="7" a="1"/>
  <c r="AR48" i="7"/>
  <c r="AR1093" i="7" a="1"/>
  <c r="AR1093" i="7"/>
  <c r="AR49" i="7" a="1"/>
  <c r="AR49" i="7"/>
  <c r="AR1094" i="7" a="1"/>
  <c r="AR1094" i="7"/>
  <c r="AR50" i="7" a="1"/>
  <c r="AR50" i="7"/>
  <c r="AR600" i="7" a="1"/>
  <c r="AR600" i="7"/>
  <c r="AR51" i="7" a="1"/>
  <c r="AR51" i="7"/>
  <c r="AR52" i="7" a="1"/>
  <c r="AR52" i="7"/>
  <c r="AR601" i="7" a="1"/>
  <c r="AR601" i="7"/>
  <c r="AR53" i="7" a="1"/>
  <c r="AR53" i="7"/>
  <c r="AR54" i="7" a="1"/>
  <c r="AR54" i="7"/>
  <c r="AR602" i="7" a="1"/>
  <c r="AR602" i="7"/>
  <c r="AR55" i="7" a="1"/>
  <c r="AR55" i="7"/>
  <c r="AR1285" i="7" a="1"/>
  <c r="AR1285" i="7"/>
  <c r="AR1095" i="7" a="1"/>
  <c r="AR1095" i="7"/>
  <c r="AR603" i="7" a="1"/>
  <c r="AR603" i="7"/>
  <c r="AR604" i="7" a="1"/>
  <c r="AR604" i="7"/>
  <c r="AR1096" i="7" a="1"/>
  <c r="AR1096" i="7"/>
  <c r="AR605" i="7" a="1"/>
  <c r="AR605" i="7"/>
  <c r="AR606" i="7" a="1"/>
  <c r="AR606" i="7"/>
  <c r="AR1286" i="7" a="1"/>
  <c r="AR1286" i="7"/>
  <c r="AR1287" i="7" a="1"/>
  <c r="AR1287" i="7"/>
  <c r="AR1097" i="7" a="1"/>
  <c r="AR1097" i="7"/>
  <c r="AR56" i="7" a="1"/>
  <c r="AR56" i="7"/>
  <c r="AR57" i="7" a="1"/>
  <c r="AR57" i="7"/>
  <c r="AR58" i="7" a="1"/>
  <c r="AR58" i="7"/>
  <c r="AR59" i="7" a="1"/>
  <c r="AR59" i="7"/>
  <c r="AR60" i="7" a="1"/>
  <c r="AR60" i="7"/>
  <c r="AR1288" i="7" a="1"/>
  <c r="AR1288" i="7"/>
  <c r="AR61" i="7" a="1"/>
  <c r="AR61" i="7"/>
  <c r="AR607" i="7" a="1"/>
  <c r="AR607" i="7"/>
  <c r="AR608" i="7" a="1"/>
  <c r="AR608" i="7"/>
  <c r="AR609" i="7" a="1"/>
  <c r="AR609" i="7"/>
  <c r="AR62" i="7" a="1"/>
  <c r="AR62" i="7"/>
  <c r="AR63" i="7" a="1"/>
  <c r="AR63" i="7"/>
  <c r="AR1289" i="7" a="1"/>
  <c r="AR1289" i="7"/>
  <c r="AR610" i="7" a="1"/>
  <c r="AR610" i="7"/>
  <c r="AR1098" i="7" a="1"/>
  <c r="AR1098" i="7"/>
  <c r="AR64" i="7" a="1"/>
  <c r="AR64" i="7"/>
  <c r="AR65" i="7" a="1"/>
  <c r="AR65" i="7"/>
  <c r="AR66" i="7" a="1"/>
  <c r="AR66" i="7"/>
  <c r="AR1290" i="7" a="1"/>
  <c r="AR1290" i="7"/>
  <c r="AR1020" i="7" a="1"/>
  <c r="AR1020" i="7"/>
  <c r="AR67" i="7" a="1"/>
  <c r="AR67" i="7"/>
  <c r="AR68" i="7" a="1"/>
  <c r="AR68" i="7"/>
  <c r="AR69" i="7" a="1"/>
  <c r="AR69" i="7"/>
  <c r="AR70" i="7" a="1"/>
  <c r="AR70" i="7"/>
  <c r="AR71" i="7" a="1"/>
  <c r="AR71" i="7"/>
  <c r="AR72" i="7" a="1"/>
  <c r="AR72" i="7"/>
  <c r="AR611" i="7" a="1"/>
  <c r="AR611" i="7"/>
  <c r="AR1099" i="7" a="1"/>
  <c r="AR1099" i="7"/>
  <c r="AR1021" i="7" a="1"/>
  <c r="AR1021" i="7"/>
  <c r="AR612" i="7" a="1"/>
  <c r="AR612" i="7"/>
  <c r="AR613" i="7" a="1"/>
  <c r="AR613" i="7"/>
  <c r="AR1022" i="7" a="1"/>
  <c r="AR1022" i="7"/>
  <c r="AR614" i="7" a="1"/>
  <c r="AR614" i="7"/>
  <c r="AR1291" i="7" a="1"/>
  <c r="AR1291" i="7"/>
  <c r="AR73" i="7" a="1"/>
  <c r="AR73" i="7"/>
  <c r="AR1100" i="7" a="1"/>
  <c r="AR1100" i="7"/>
  <c r="AR615" i="7" a="1"/>
  <c r="AR615" i="7"/>
  <c r="AR616" i="7" a="1"/>
  <c r="AR616" i="7"/>
  <c r="AR74" i="7" a="1"/>
  <c r="AR74" i="7"/>
  <c r="AR1292" i="7" a="1"/>
  <c r="AR1292" i="7"/>
  <c r="AR617" i="7" a="1"/>
  <c r="AR617" i="7"/>
  <c r="AR75" i="7" a="1"/>
  <c r="AR75" i="7"/>
  <c r="AR618" i="7" a="1"/>
  <c r="AR618" i="7"/>
  <c r="AR76" i="7" a="1"/>
  <c r="AR76" i="7"/>
  <c r="AR619" i="7" a="1"/>
  <c r="AR619" i="7"/>
  <c r="AR1293" i="7" a="1"/>
  <c r="AR1293" i="7"/>
  <c r="AR620" i="7" a="1"/>
  <c r="AR620" i="7"/>
  <c r="AR77" i="7" a="1"/>
  <c r="AR77" i="7"/>
  <c r="AR621" i="7" a="1"/>
  <c r="AR621" i="7"/>
  <c r="AR78" i="7" a="1"/>
  <c r="AR78" i="7"/>
  <c r="AR79" i="7" a="1"/>
  <c r="AR79" i="7"/>
  <c r="AR1101" i="7" a="1"/>
  <c r="AR1101" i="7"/>
  <c r="AR1102" i="7" a="1"/>
  <c r="AR1102" i="7"/>
  <c r="AR622" i="7" a="1"/>
  <c r="AR622" i="7"/>
  <c r="AR623" i="7" a="1"/>
  <c r="AR623" i="7"/>
  <c r="AR80" i="7" a="1"/>
  <c r="AR80" i="7"/>
  <c r="AR1294" i="7" a="1"/>
  <c r="AR1294" i="7"/>
  <c r="AR624" i="7" a="1"/>
  <c r="AR624" i="7"/>
  <c r="AR625" i="7" a="1"/>
  <c r="AR625" i="7"/>
  <c r="AR1103" i="7" a="1"/>
  <c r="AR1103" i="7"/>
  <c r="AR626" i="7" a="1"/>
  <c r="AR626" i="7"/>
  <c r="AR1104" i="7" a="1"/>
  <c r="AR1104" i="7"/>
  <c r="AR81" i="7" a="1"/>
  <c r="AR81" i="7"/>
  <c r="AR627" i="7" a="1"/>
  <c r="AR627" i="7"/>
  <c r="AR1105" i="7" a="1"/>
  <c r="AR1105" i="7"/>
  <c r="AR82" i="7" a="1"/>
  <c r="AR82" i="7"/>
  <c r="AR1295" i="7" a="1"/>
  <c r="AR1295" i="7"/>
  <c r="AR628" i="7" a="1"/>
  <c r="AR628" i="7"/>
  <c r="AR1106" i="7" a="1"/>
  <c r="AR1106" i="7"/>
  <c r="AR629" i="7" a="1"/>
  <c r="AR629" i="7"/>
  <c r="AR83" i="7" a="1"/>
  <c r="AR83" i="7"/>
  <c r="AR84" i="7" a="1"/>
  <c r="AR84" i="7"/>
  <c r="AR1023" i="7" a="1"/>
  <c r="AR1023" i="7"/>
  <c r="AR85" i="7" a="1"/>
  <c r="AR85" i="7"/>
  <c r="AR630" i="7" a="1"/>
  <c r="AR630" i="7"/>
  <c r="AR86" i="7" a="1"/>
  <c r="AR86" i="7"/>
  <c r="AR1107" i="7" a="1"/>
  <c r="AR1107" i="7"/>
  <c r="AR631" i="7" a="1"/>
  <c r="AR631" i="7"/>
  <c r="AR1024" i="7" a="1"/>
  <c r="AR1024" i="7"/>
  <c r="AR87" i="7" a="1"/>
  <c r="AR87" i="7"/>
  <c r="AR88" i="7" a="1"/>
  <c r="AR88" i="7"/>
  <c r="AR89" i="7" a="1"/>
  <c r="AR89" i="7"/>
  <c r="AR90" i="7" a="1"/>
  <c r="AR90" i="7"/>
  <c r="AR1296" i="7" a="1"/>
  <c r="AR1296" i="7"/>
  <c r="AR632" i="7" a="1"/>
  <c r="AR632" i="7"/>
  <c r="AR1025" i="7" a="1"/>
  <c r="AR1025" i="7"/>
  <c r="AR91" i="7" a="1"/>
  <c r="AR91" i="7"/>
  <c r="AR92" i="7" a="1"/>
  <c r="AR92" i="7"/>
  <c r="AR1108" i="7" a="1"/>
  <c r="AR1108" i="7"/>
  <c r="AR93" i="7" a="1"/>
  <c r="AR93" i="7"/>
  <c r="AR94" i="7" a="1"/>
  <c r="AR94" i="7"/>
  <c r="AR1297" i="7" a="1"/>
  <c r="AR1297" i="7"/>
  <c r="AR1109" i="7" a="1"/>
  <c r="AR1109" i="7"/>
  <c r="AR633" i="7" a="1"/>
  <c r="AR633" i="7"/>
  <c r="AR95" i="7" a="1"/>
  <c r="AR95" i="7"/>
  <c r="AR96" i="7" a="1"/>
  <c r="AR96" i="7"/>
  <c r="AR97" i="7" a="1"/>
  <c r="AR97" i="7"/>
  <c r="AR634" i="7" a="1"/>
  <c r="AR634" i="7"/>
  <c r="AR1026" i="7" a="1"/>
  <c r="AR1026" i="7"/>
  <c r="AR1298" i="7" a="1"/>
  <c r="AR1298" i="7"/>
  <c r="AR98" i="7" a="1"/>
  <c r="AR98" i="7"/>
  <c r="AR99" i="7" a="1"/>
  <c r="AR99" i="7"/>
  <c r="AR635" i="7" a="1"/>
  <c r="AR635" i="7"/>
  <c r="AR636" i="7" a="1"/>
  <c r="AR636" i="7"/>
  <c r="AR637" i="7" a="1"/>
  <c r="AR637" i="7"/>
  <c r="AR1299" i="7" a="1"/>
  <c r="AR1299" i="7"/>
  <c r="AR1300" i="7" a="1"/>
  <c r="AR1300" i="7"/>
  <c r="AR638" i="7" a="1"/>
  <c r="AR638" i="7"/>
  <c r="AR639" i="7" a="1"/>
  <c r="AR639" i="7"/>
  <c r="AR1110" i="7" a="1"/>
  <c r="AR1110" i="7"/>
  <c r="AR1111" i="7" a="1"/>
  <c r="AR1111" i="7"/>
  <c r="AR1027" i="7" a="1"/>
  <c r="AR1027" i="7"/>
  <c r="AR640" i="7" a="1"/>
  <c r="AR640" i="7"/>
  <c r="AR100" i="7" a="1"/>
  <c r="AR100" i="7"/>
  <c r="AR101" i="7" a="1"/>
  <c r="AR101" i="7"/>
  <c r="AR102" i="7" a="1"/>
  <c r="AR102" i="7"/>
  <c r="AR103" i="7" a="1"/>
  <c r="AR103" i="7"/>
  <c r="AR641" i="7" a="1"/>
  <c r="AR641" i="7"/>
  <c r="AR642" i="7" a="1"/>
  <c r="AR642" i="7"/>
  <c r="AR643" i="7" a="1"/>
  <c r="AR643" i="7"/>
  <c r="AR644" i="7" a="1"/>
  <c r="AR644" i="7"/>
  <c r="AR104" i="7" a="1"/>
  <c r="AR104" i="7"/>
  <c r="AR1112" i="7" a="1"/>
  <c r="AR1112" i="7"/>
  <c r="AR645" i="7" a="1"/>
  <c r="AR645" i="7"/>
  <c r="AR646" i="7" a="1"/>
  <c r="AR646" i="7"/>
  <c r="AR105" i="7" a="1"/>
  <c r="AR105" i="7"/>
  <c r="AR1113" i="7" a="1"/>
  <c r="AR1113" i="7"/>
  <c r="AR1301" i="7" a="1"/>
  <c r="AR1301" i="7"/>
  <c r="AR106" i="7" a="1"/>
  <c r="AR106" i="7"/>
  <c r="AR107" i="7" a="1"/>
  <c r="AR107" i="7"/>
  <c r="AR108" i="7" a="1"/>
  <c r="AR108" i="7"/>
  <c r="AR109" i="7" a="1"/>
  <c r="AR109" i="7"/>
  <c r="AR647" i="7" a="1"/>
  <c r="AR647" i="7"/>
  <c r="AR110" i="7" a="1"/>
  <c r="AR110" i="7"/>
  <c r="AR648" i="7" a="1"/>
  <c r="AR648" i="7"/>
  <c r="AR111" i="7" a="1"/>
  <c r="AR111" i="7"/>
  <c r="AR1114" i="7" a="1"/>
  <c r="AR1114" i="7"/>
  <c r="AR1302" i="7" a="1"/>
  <c r="AR1302" i="7"/>
  <c r="AR1115" i="7" a="1"/>
  <c r="AR1115" i="7"/>
  <c r="AR1303" i="7" a="1"/>
  <c r="AR1303" i="7"/>
  <c r="AR112" i="7" a="1"/>
  <c r="AR112" i="7"/>
  <c r="AR1028" i="7" a="1"/>
  <c r="AR1028" i="7"/>
  <c r="AR1304" i="7" a="1"/>
  <c r="AR1304" i="7"/>
  <c r="AR649" i="7" a="1"/>
  <c r="AR649" i="7"/>
  <c r="AR650" i="7" a="1"/>
  <c r="AR650" i="7"/>
  <c r="AR1116" i="7" a="1"/>
  <c r="AR1116" i="7"/>
  <c r="AR651" i="7" a="1"/>
  <c r="AR651" i="7"/>
  <c r="AR1117" i="7" a="1"/>
  <c r="AR1117" i="7"/>
  <c r="AR652" i="7" a="1"/>
  <c r="AR652" i="7"/>
  <c r="AR113" i="7" a="1"/>
  <c r="AR113" i="7"/>
  <c r="AR114" i="7" a="1"/>
  <c r="AR114" i="7"/>
  <c r="AR115" i="7" a="1"/>
  <c r="AR115" i="7"/>
  <c r="AR1029" i="7" a="1"/>
  <c r="AR1029" i="7"/>
  <c r="AR116" i="7" a="1"/>
  <c r="AR116" i="7"/>
  <c r="AR653" i="7" a="1"/>
  <c r="AR653" i="7"/>
  <c r="AR1030" i="7" a="1"/>
  <c r="AR1030" i="7"/>
  <c r="AR654" i="7" a="1"/>
  <c r="AR654" i="7"/>
  <c r="AR655" i="7" a="1"/>
  <c r="AR655" i="7"/>
  <c r="AR656" i="7" a="1"/>
  <c r="AR656" i="7"/>
  <c r="AR117" i="7" a="1"/>
  <c r="AR117" i="7"/>
  <c r="AR1118" i="7" a="1"/>
  <c r="AR1118" i="7"/>
  <c r="AR118" i="7" a="1"/>
  <c r="AR118" i="7"/>
  <c r="AR657" i="7" a="1"/>
  <c r="AR657" i="7"/>
  <c r="AR658" i="7" a="1"/>
  <c r="AR658" i="7"/>
  <c r="AR119" i="7" a="1"/>
  <c r="AR119" i="7"/>
  <c r="AR659" i="7" a="1"/>
  <c r="AR659" i="7"/>
  <c r="AR660" i="7" a="1"/>
  <c r="AR660" i="7"/>
  <c r="AR1031" i="7" a="1"/>
  <c r="AR1031" i="7"/>
  <c r="AR1305" i="7" a="1"/>
  <c r="AR1305" i="7"/>
  <c r="AR661" i="7" a="1"/>
  <c r="AR661" i="7"/>
  <c r="AR120" i="7" a="1"/>
  <c r="AR120" i="7"/>
  <c r="AR662" i="7" a="1"/>
  <c r="AR662" i="7"/>
  <c r="AR121" i="7" a="1"/>
  <c r="AR121" i="7"/>
  <c r="AR122" i="7" a="1"/>
  <c r="AR122" i="7"/>
  <c r="AR1306" i="7" a="1"/>
  <c r="AR1306" i="7"/>
  <c r="AR663" i="7" a="1"/>
  <c r="AR663" i="7"/>
  <c r="AR123" i="7" a="1"/>
  <c r="AR123" i="7"/>
  <c r="AR664" i="7" a="1"/>
  <c r="AR664" i="7"/>
  <c r="AR124" i="7" a="1"/>
  <c r="AR124" i="7"/>
  <c r="AR665" i="7" a="1"/>
  <c r="AR665" i="7"/>
  <c r="AR666" i="7" a="1"/>
  <c r="AR666" i="7"/>
  <c r="AR667" i="7" a="1"/>
  <c r="AR667" i="7"/>
  <c r="AR1119" i="7" a="1"/>
  <c r="AR1119" i="7"/>
  <c r="AR1120" i="7" a="1"/>
  <c r="AR1120" i="7"/>
  <c r="AR668" i="7" a="1"/>
  <c r="AR668" i="7"/>
  <c r="AR1121" i="7" a="1"/>
  <c r="AR1121" i="7"/>
  <c r="AR125" i="7" a="1"/>
  <c r="AR125" i="7"/>
  <c r="AR126" i="7" a="1"/>
  <c r="AR126" i="7"/>
  <c r="AR1307" i="7" a="1"/>
  <c r="AR1307" i="7"/>
  <c r="AR1308" i="7" a="1"/>
  <c r="AR1308" i="7"/>
  <c r="AR127" i="7" a="1"/>
  <c r="AR127" i="7"/>
  <c r="AR128" i="7" a="1"/>
  <c r="AR128" i="7"/>
  <c r="AR669" i="7" a="1"/>
  <c r="AR669" i="7"/>
  <c r="AR1309" i="7" a="1"/>
  <c r="AR1309" i="7"/>
  <c r="AR670" i="7" a="1"/>
  <c r="AR670" i="7"/>
  <c r="AR129" i="7" a="1"/>
  <c r="AR129" i="7"/>
  <c r="AR671" i="7" a="1"/>
  <c r="AR671" i="7"/>
  <c r="AR1310" i="7" a="1"/>
  <c r="AR1310" i="7"/>
  <c r="AR130" i="7" a="1"/>
  <c r="AR130" i="7"/>
  <c r="AR1311" i="7" a="1"/>
  <c r="AR1311" i="7"/>
  <c r="AR1122" i="7" a="1"/>
  <c r="AR1122" i="7"/>
  <c r="AR131" i="7" a="1"/>
  <c r="AR131" i="7"/>
  <c r="AR672" i="7" a="1"/>
  <c r="AR672" i="7"/>
  <c r="AR132" i="7" a="1"/>
  <c r="AR132" i="7"/>
  <c r="AR1312" i="7" a="1"/>
  <c r="AR1312" i="7"/>
  <c r="AR133" i="7" a="1"/>
  <c r="AR133" i="7"/>
  <c r="AR1313" i="7" a="1"/>
  <c r="AR1313" i="7"/>
  <c r="AR673" i="7" a="1"/>
  <c r="AR673" i="7"/>
  <c r="AR134" i="7" a="1"/>
  <c r="AR134" i="7"/>
  <c r="AR674" i="7" a="1"/>
  <c r="AR674" i="7"/>
  <c r="AR135" i="7" a="1"/>
  <c r="AR135" i="7"/>
  <c r="AR1314" i="7" a="1"/>
  <c r="AR1314" i="7"/>
  <c r="AR136" i="7" a="1"/>
  <c r="AR136" i="7"/>
  <c r="AR1315" i="7" a="1"/>
  <c r="AR1315" i="7"/>
  <c r="AR137" i="7" a="1"/>
  <c r="AR137" i="7"/>
  <c r="AR675" i="7" a="1"/>
  <c r="AR675" i="7"/>
  <c r="AR138" i="7" a="1"/>
  <c r="AR138" i="7"/>
  <c r="AR676" i="7" a="1"/>
  <c r="AR676" i="7"/>
  <c r="AR139" i="7" a="1"/>
  <c r="AR139" i="7"/>
  <c r="AR140" i="7" a="1"/>
  <c r="AR140" i="7"/>
  <c r="AR141" i="7" a="1"/>
  <c r="AR141" i="7"/>
  <c r="AR142" i="7" a="1"/>
  <c r="AR142" i="7"/>
  <c r="AR1316" i="7" a="1"/>
  <c r="AR1316" i="7"/>
  <c r="AR677" i="7" a="1"/>
  <c r="AR677" i="7"/>
  <c r="AR143" i="7" a="1"/>
  <c r="AR143" i="7"/>
  <c r="AR678" i="7" a="1"/>
  <c r="AR678" i="7"/>
  <c r="AR1317" i="7" a="1"/>
  <c r="AR1317" i="7"/>
  <c r="AR1123" i="7" a="1"/>
  <c r="AR1123" i="7"/>
  <c r="AR144" i="7" a="1"/>
  <c r="AR144" i="7"/>
  <c r="AR145" i="7" a="1"/>
  <c r="AR145" i="7"/>
  <c r="AR1318" i="7" a="1"/>
  <c r="AR1318" i="7"/>
  <c r="AR1032" i="7" a="1"/>
  <c r="AR1032" i="7"/>
  <c r="AR1319" i="7" a="1"/>
  <c r="AR1319" i="7"/>
  <c r="AR146" i="7" a="1"/>
  <c r="AR146" i="7"/>
  <c r="AR147" i="7" a="1"/>
  <c r="AR147" i="7"/>
  <c r="AR1124" i="7" a="1"/>
  <c r="AR1124" i="7"/>
  <c r="AR148" i="7" a="1"/>
  <c r="AR148" i="7"/>
  <c r="AR149" i="7" a="1"/>
  <c r="AR149" i="7"/>
  <c r="AR150" i="7" a="1"/>
  <c r="AR150" i="7"/>
  <c r="AR1125" i="7" a="1"/>
  <c r="AR1125" i="7"/>
  <c r="AR151" i="7" a="1"/>
  <c r="AR151" i="7"/>
  <c r="AR1033" i="7" a="1"/>
  <c r="AR1033" i="7"/>
  <c r="AR679" i="7" a="1"/>
  <c r="AR679" i="7"/>
  <c r="AR152" i="7" a="1"/>
  <c r="AR152" i="7"/>
  <c r="AR680" i="7" a="1"/>
  <c r="AR680" i="7"/>
  <c r="AR681" i="7" a="1"/>
  <c r="AR681" i="7"/>
  <c r="AR153" i="7" a="1"/>
  <c r="AR153" i="7"/>
  <c r="AR154" i="7" a="1"/>
  <c r="AR154" i="7"/>
  <c r="AR155" i="7" a="1"/>
  <c r="AR155" i="7"/>
  <c r="AR156" i="7" a="1"/>
  <c r="AR156" i="7"/>
  <c r="AR157" i="7" a="1"/>
  <c r="AR157" i="7"/>
  <c r="AR158" i="7" a="1"/>
  <c r="AR158" i="7"/>
  <c r="AR1034" i="7" a="1"/>
  <c r="AR1034" i="7"/>
  <c r="AR682" i="7" a="1"/>
  <c r="AR682" i="7"/>
  <c r="AR683" i="7" a="1"/>
  <c r="AR683" i="7"/>
  <c r="AR159" i="7" a="1"/>
  <c r="AR159" i="7"/>
  <c r="AR160" i="7" a="1"/>
  <c r="AR160" i="7"/>
  <c r="AR1320" i="7" a="1"/>
  <c r="AR1320" i="7"/>
  <c r="AR1126" i="7" a="1"/>
  <c r="AR1126" i="7"/>
  <c r="AR161" i="7" a="1"/>
  <c r="AR161" i="7"/>
  <c r="AR162" i="7" a="1"/>
  <c r="AR162" i="7"/>
  <c r="AR684" i="7" a="1"/>
  <c r="AR684" i="7"/>
  <c r="AR163" i="7" a="1"/>
  <c r="AR163" i="7"/>
  <c r="AR1321" i="7" a="1"/>
  <c r="AR1321" i="7"/>
  <c r="AR685" i="7" a="1"/>
  <c r="AR685" i="7"/>
  <c r="AR1322" i="7" a="1"/>
  <c r="AR1322" i="7"/>
  <c r="AR1035" i="7" a="1"/>
  <c r="AR1035" i="7"/>
  <c r="AR1127" i="7" a="1"/>
  <c r="AR1127" i="7"/>
  <c r="AR1128" i="7" a="1"/>
  <c r="AR1128" i="7"/>
  <c r="AR164" i="7" a="1"/>
  <c r="AR164" i="7"/>
  <c r="AR165" i="7" a="1"/>
  <c r="AR165" i="7"/>
  <c r="AR166" i="7" a="1"/>
  <c r="AR166" i="7"/>
  <c r="AR1323" i="7" a="1"/>
  <c r="AR1323" i="7"/>
  <c r="AR686" i="7" a="1"/>
  <c r="AR686" i="7"/>
  <c r="AR167" i="7" a="1"/>
  <c r="AR167" i="7"/>
  <c r="AR1129" i="7" a="1"/>
  <c r="AR1129" i="7"/>
  <c r="AR687" i="7" a="1"/>
  <c r="AR687" i="7"/>
  <c r="AR168" i="7" a="1"/>
  <c r="AR168" i="7"/>
  <c r="AR169" i="7" a="1"/>
  <c r="AR169" i="7"/>
  <c r="AR688" i="7" a="1"/>
  <c r="AR688" i="7"/>
  <c r="AR1324" i="7" a="1"/>
  <c r="AR1324" i="7"/>
  <c r="AR170" i="7" a="1"/>
  <c r="AR170" i="7"/>
  <c r="AR171" i="7" a="1"/>
  <c r="AR171" i="7"/>
  <c r="AR689" i="7" a="1"/>
  <c r="AR689" i="7"/>
  <c r="AR172" i="7" a="1"/>
  <c r="AR172" i="7"/>
  <c r="AR690" i="7" a="1"/>
  <c r="AR690" i="7"/>
  <c r="AR691" i="7" a="1"/>
  <c r="AR691" i="7"/>
  <c r="AR1130" i="7" a="1"/>
  <c r="AR1130" i="7"/>
  <c r="AR1131" i="7" a="1"/>
  <c r="AR1131" i="7"/>
  <c r="AR1132" i="7" a="1"/>
  <c r="AR1132" i="7"/>
  <c r="AR692" i="7" a="1"/>
  <c r="AR692" i="7"/>
  <c r="AR693" i="7" a="1"/>
  <c r="AR693" i="7"/>
  <c r="AR694" i="7" a="1"/>
  <c r="AR694" i="7"/>
  <c r="AR695" i="7" a="1"/>
  <c r="AR695" i="7"/>
  <c r="AR696" i="7" a="1"/>
  <c r="AR696" i="7"/>
  <c r="AR173" i="7" a="1"/>
  <c r="AR173" i="7"/>
  <c r="AR697" i="7" a="1"/>
  <c r="AR697" i="7"/>
  <c r="AR174" i="7" a="1"/>
  <c r="AR174" i="7"/>
  <c r="AR1325" i="7" a="1"/>
  <c r="AR1325" i="7"/>
  <c r="AR1326" i="7" a="1"/>
  <c r="AR1326" i="7"/>
  <c r="AR698" i="7" a="1"/>
  <c r="AR698" i="7"/>
  <c r="AR1327" i="7" a="1"/>
  <c r="AR1327" i="7"/>
  <c r="AR175" i="7" a="1"/>
  <c r="AR175" i="7"/>
  <c r="AR699" i="7" a="1"/>
  <c r="AR699" i="7"/>
  <c r="AR1328" i="7" a="1"/>
  <c r="AR1328" i="7"/>
  <c r="AR700" i="7" a="1"/>
  <c r="AR700" i="7"/>
  <c r="AR176" i="7" a="1"/>
  <c r="AR176" i="7"/>
  <c r="AR1133" i="7" a="1"/>
  <c r="AR1133" i="7"/>
  <c r="AR701" i="7" a="1"/>
  <c r="AR701" i="7"/>
  <c r="AR702" i="7" a="1"/>
  <c r="AR702" i="7"/>
  <c r="AR177" i="7" a="1"/>
  <c r="AR177" i="7"/>
  <c r="AR178" i="7" a="1"/>
  <c r="AR178" i="7"/>
  <c r="AR1329" i="7" a="1"/>
  <c r="AR1329" i="7"/>
  <c r="AR703" i="7" a="1"/>
  <c r="AR703" i="7"/>
  <c r="AR1036" i="7" a="1"/>
  <c r="AR1036" i="7"/>
  <c r="AR704" i="7" a="1"/>
  <c r="AR704" i="7"/>
  <c r="AR179" i="7" a="1"/>
  <c r="AR179" i="7"/>
  <c r="AR1330" i="7" a="1"/>
  <c r="AR1330" i="7"/>
  <c r="AR1037" i="7" a="1"/>
  <c r="AR1037" i="7"/>
  <c r="AR705" i="7" a="1"/>
  <c r="AR705" i="7"/>
  <c r="AR706" i="7" a="1"/>
  <c r="AR706" i="7"/>
  <c r="AR1331" i="7" a="1"/>
  <c r="AR1331" i="7"/>
  <c r="AR707" i="7" a="1"/>
  <c r="AR707" i="7"/>
  <c r="AR180" i="7" a="1"/>
  <c r="AR180" i="7"/>
  <c r="AR181" i="7" a="1"/>
  <c r="AR181" i="7"/>
  <c r="AR708" i="7" a="1"/>
  <c r="AR708" i="7"/>
  <c r="AR182" i="7" a="1"/>
  <c r="AR182" i="7"/>
  <c r="AR183" i="7" a="1"/>
  <c r="AR183" i="7"/>
  <c r="AR1332" i="7" a="1"/>
  <c r="AR1332" i="7"/>
  <c r="AR709" i="7" a="1"/>
  <c r="AR709" i="7"/>
  <c r="AR1333" i="7" a="1"/>
  <c r="AR1333" i="7"/>
  <c r="AR1334" i="7" a="1"/>
  <c r="AR1334" i="7"/>
  <c r="AR710" i="7" a="1"/>
  <c r="AR710" i="7"/>
  <c r="AR184" i="7" a="1"/>
  <c r="AR184" i="7"/>
  <c r="AR185" i="7" a="1"/>
  <c r="AR185" i="7"/>
  <c r="AR711" i="7" a="1"/>
  <c r="AR711" i="7"/>
  <c r="AR186" i="7" a="1"/>
  <c r="AR186" i="7"/>
  <c r="AR187" i="7" a="1"/>
  <c r="AR187" i="7"/>
  <c r="AR188" i="7" a="1"/>
  <c r="AR188" i="7"/>
  <c r="AR189" i="7" a="1"/>
  <c r="AR189" i="7"/>
  <c r="AR190" i="7" a="1"/>
  <c r="AR190" i="7"/>
  <c r="AR712" i="7" a="1"/>
  <c r="AR712" i="7"/>
  <c r="AR1335" i="7" a="1"/>
  <c r="AR1335" i="7"/>
  <c r="AR1134" i="7" a="1"/>
  <c r="AR1134" i="7"/>
  <c r="AR713" i="7" a="1"/>
  <c r="AR713" i="7"/>
  <c r="AR1336" i="7" a="1"/>
  <c r="AR1336" i="7"/>
  <c r="AR191" i="7" a="1"/>
  <c r="AR191" i="7"/>
  <c r="AR714" i="7" a="1"/>
  <c r="AR714" i="7"/>
  <c r="AR715" i="7" a="1"/>
  <c r="AR715" i="7"/>
  <c r="AR1135" i="7" a="1"/>
  <c r="AR1135" i="7"/>
  <c r="AR1136" i="7" a="1"/>
  <c r="AR1136" i="7"/>
  <c r="AR716" i="7" a="1"/>
  <c r="AR716" i="7"/>
  <c r="AR192" i="7" a="1"/>
  <c r="AR192" i="7"/>
  <c r="AR193" i="7" a="1"/>
  <c r="AR193" i="7"/>
  <c r="AR1337" i="7" a="1"/>
  <c r="AR1337" i="7"/>
  <c r="AR717" i="7" a="1"/>
  <c r="AR717" i="7"/>
  <c r="AR1338" i="7" a="1"/>
  <c r="AR1338" i="7"/>
  <c r="AR194" i="7" a="1"/>
  <c r="AR194" i="7"/>
  <c r="AR195" i="7" a="1"/>
  <c r="AR195" i="7"/>
  <c r="AR718" i="7" a="1"/>
  <c r="AR718" i="7"/>
  <c r="AR719" i="7" a="1"/>
  <c r="AR719" i="7"/>
  <c r="AR196" i="7" a="1"/>
  <c r="AR196" i="7"/>
  <c r="AR720" i="7" a="1"/>
  <c r="AR720" i="7"/>
  <c r="AR1339" i="7" a="1"/>
  <c r="AR1339" i="7"/>
  <c r="AR1137" i="7" a="1"/>
  <c r="AR1137" i="7"/>
  <c r="AR721" i="7" a="1"/>
  <c r="AR721" i="7"/>
  <c r="AR197" i="7" a="1"/>
  <c r="AR197" i="7"/>
  <c r="AR1138" i="7" a="1"/>
  <c r="AR1138" i="7"/>
  <c r="AR722" i="7" a="1"/>
  <c r="AR722" i="7"/>
  <c r="AR198" i="7" a="1"/>
  <c r="AR198" i="7"/>
  <c r="AR723" i="7" a="1"/>
  <c r="AR723" i="7"/>
  <c r="AR724" i="7" a="1"/>
  <c r="AR724" i="7"/>
  <c r="AR725" i="7" a="1"/>
  <c r="AR725" i="7"/>
  <c r="AR726" i="7" a="1"/>
  <c r="AR726" i="7"/>
  <c r="AR1139" i="7" a="1"/>
  <c r="AR1139" i="7"/>
  <c r="AR199" i="7" a="1"/>
  <c r="AR199" i="7"/>
  <c r="AR1038" i="7" a="1"/>
  <c r="AR1038" i="7"/>
  <c r="AR200" i="7" a="1"/>
  <c r="AR200" i="7"/>
  <c r="AR727" i="7" a="1"/>
  <c r="AR727" i="7"/>
  <c r="AR1039" i="7" a="1"/>
  <c r="AR1039" i="7"/>
  <c r="AR201" i="7" a="1"/>
  <c r="AR201" i="7"/>
  <c r="AR728" i="7" a="1"/>
  <c r="AR728" i="7"/>
  <c r="AR729" i="7" a="1"/>
  <c r="AR729" i="7"/>
  <c r="AR1340" i="7" a="1"/>
  <c r="AR1340" i="7"/>
  <c r="AR202" i="7" a="1"/>
  <c r="AR202" i="7"/>
  <c r="AR1040" i="7" a="1"/>
  <c r="AR1040" i="7"/>
  <c r="AR730" i="7" a="1"/>
  <c r="AR730" i="7"/>
  <c r="AR1341" i="7" a="1"/>
  <c r="AR1341" i="7"/>
  <c r="AR203" i="7" a="1"/>
  <c r="AR203" i="7"/>
  <c r="AR204" i="7" a="1"/>
  <c r="AR204" i="7"/>
  <c r="AR205" i="7" a="1"/>
  <c r="AR205" i="7"/>
  <c r="AR206" i="7" a="1"/>
  <c r="AR206" i="7"/>
  <c r="AR731" i="7" a="1"/>
  <c r="AR731" i="7"/>
  <c r="AR732" i="7" a="1"/>
  <c r="AR732" i="7"/>
  <c r="AR207" i="7" a="1"/>
  <c r="AR207" i="7"/>
  <c r="AR733" i="7" a="1"/>
  <c r="AR733" i="7"/>
  <c r="AR208" i="7" a="1"/>
  <c r="AR208" i="7"/>
  <c r="AR209" i="7" a="1"/>
  <c r="AR209" i="7"/>
  <c r="AR1342" i="7" a="1"/>
  <c r="AR1342" i="7"/>
  <c r="AR734" i="7" a="1"/>
  <c r="AR734" i="7"/>
  <c r="AR1343" i="7" a="1"/>
  <c r="AR1343" i="7"/>
  <c r="AR1344" i="7" a="1"/>
  <c r="AR1344" i="7"/>
  <c r="AR1041" i="7" a="1"/>
  <c r="AR1041" i="7"/>
  <c r="AR735" i="7" a="1"/>
  <c r="AR735" i="7"/>
  <c r="AR736" i="7" a="1"/>
  <c r="AR736" i="7"/>
  <c r="AR737" i="7" a="1"/>
  <c r="AR737" i="7"/>
  <c r="AR210" i="7" a="1"/>
  <c r="AR210" i="7"/>
  <c r="AR211" i="7" a="1"/>
  <c r="AR211" i="7"/>
  <c r="AR738" i="7" a="1"/>
  <c r="AR738" i="7"/>
  <c r="AR212" i="7" a="1"/>
  <c r="AR212" i="7"/>
  <c r="AR739" i="7" a="1"/>
  <c r="AR739" i="7"/>
  <c r="AR213" i="7" a="1"/>
  <c r="AR213" i="7"/>
  <c r="AR214" i="7" a="1"/>
  <c r="AR214" i="7"/>
  <c r="AR740" i="7" a="1"/>
  <c r="AR740" i="7"/>
  <c r="AR215" i="7" a="1"/>
  <c r="AR215" i="7"/>
  <c r="AR216" i="7" a="1"/>
  <c r="AR216" i="7"/>
  <c r="AR217" i="7" a="1"/>
  <c r="AR217" i="7"/>
  <c r="AR218" i="7" a="1"/>
  <c r="AR218" i="7"/>
  <c r="AR219" i="7" a="1"/>
  <c r="AR219" i="7"/>
  <c r="AR1140" i="7" a="1"/>
  <c r="AR1140" i="7"/>
  <c r="AR741" i="7" a="1"/>
  <c r="AR741" i="7"/>
  <c r="AR220" i="7" a="1"/>
  <c r="AR220" i="7"/>
  <c r="AR221" i="7" a="1"/>
  <c r="AR221" i="7"/>
  <c r="AR742" i="7" a="1"/>
  <c r="AR742" i="7"/>
  <c r="AR222" i="7" a="1"/>
  <c r="AR222" i="7"/>
  <c r="AR1042" i="7" a="1"/>
  <c r="AR1042" i="7"/>
  <c r="AR1345" i="7" a="1"/>
  <c r="AR1345" i="7"/>
  <c r="AR1346" i="7" a="1"/>
  <c r="AR1346" i="7"/>
  <c r="AR223" i="7" a="1"/>
  <c r="AR223" i="7"/>
  <c r="AR224" i="7" a="1"/>
  <c r="AR224" i="7"/>
  <c r="AR1347" i="7" a="1"/>
  <c r="AR1347" i="7"/>
  <c r="AR1141" i="7" a="1"/>
  <c r="AR1141" i="7"/>
  <c r="AR225" i="7" a="1"/>
  <c r="AR225" i="7"/>
  <c r="AR1043" i="7" a="1"/>
  <c r="AR1043" i="7"/>
  <c r="AR743" i="7" a="1"/>
  <c r="AR743" i="7"/>
  <c r="AR744" i="7" a="1"/>
  <c r="AR744" i="7"/>
  <c r="AR1044" i="7" a="1"/>
  <c r="AR1044" i="7"/>
  <c r="AR226" i="7" a="1"/>
  <c r="AR226" i="7"/>
  <c r="AR227" i="7" a="1"/>
  <c r="AR227" i="7"/>
  <c r="AR228" i="7" a="1"/>
  <c r="AR228" i="7"/>
  <c r="AR229" i="7" a="1"/>
  <c r="AR229" i="7"/>
  <c r="AR1142" i="7" a="1"/>
  <c r="AR1142" i="7"/>
  <c r="AR1348" i="7" a="1"/>
  <c r="AR1348" i="7"/>
  <c r="AR1349" i="7" a="1"/>
  <c r="AR1349" i="7"/>
  <c r="AR1350" i="7" a="1"/>
  <c r="AR1350" i="7"/>
  <c r="AR745" i="7" a="1"/>
  <c r="AR745" i="7"/>
  <c r="AR230" i="7" a="1"/>
  <c r="AR230" i="7"/>
  <c r="AR231" i="7" a="1"/>
  <c r="AR231" i="7"/>
  <c r="AR746" i="7" a="1"/>
  <c r="AR746" i="7"/>
  <c r="AR747" i="7" a="1"/>
  <c r="AR747" i="7"/>
  <c r="AR232" i="7" a="1"/>
  <c r="AR232" i="7"/>
  <c r="AR748" i="7" a="1"/>
  <c r="AR748" i="7"/>
  <c r="AR749" i="7" a="1"/>
  <c r="AR749" i="7"/>
  <c r="AR750" i="7" a="1"/>
  <c r="AR750" i="7"/>
  <c r="AR233" i="7" a="1"/>
  <c r="AR233" i="7"/>
  <c r="AR751" i="7" a="1"/>
  <c r="AR751" i="7"/>
  <c r="AR1351" i="7" a="1"/>
  <c r="AR1351" i="7"/>
  <c r="AR1143" i="7" a="1"/>
  <c r="AR1143" i="7"/>
  <c r="AR234" i="7" a="1"/>
  <c r="AR234" i="7"/>
  <c r="AR235" i="7" a="1"/>
  <c r="AR235" i="7"/>
  <c r="AR752" i="7" a="1"/>
  <c r="AR752" i="7"/>
  <c r="AR753" i="7" a="1"/>
  <c r="AR753" i="7"/>
  <c r="AR1144" i="7" a="1"/>
  <c r="AR1144" i="7"/>
  <c r="AR236" i="7" a="1"/>
  <c r="AR236" i="7"/>
  <c r="AR237" i="7" a="1"/>
  <c r="AR237" i="7"/>
  <c r="AR238" i="7" a="1"/>
  <c r="AR238" i="7"/>
  <c r="AR239" i="7" a="1"/>
  <c r="AR239" i="7"/>
  <c r="AR240" i="7" a="1"/>
  <c r="AR240" i="7"/>
  <c r="AR754" i="7" a="1"/>
  <c r="AR754" i="7"/>
  <c r="AR1352" i="7" a="1"/>
  <c r="AR1352" i="7"/>
  <c r="AR241" i="7" a="1"/>
  <c r="AR241" i="7"/>
  <c r="AR242" i="7" a="1"/>
  <c r="AR242" i="7"/>
  <c r="AR243" i="7" a="1"/>
  <c r="AR243" i="7"/>
  <c r="AR244" i="7" a="1"/>
  <c r="AR244" i="7"/>
  <c r="AR245" i="7" a="1"/>
  <c r="AR245" i="7"/>
  <c r="AR246" i="7" a="1"/>
  <c r="AR246" i="7"/>
  <c r="AR1145" i="7" a="1"/>
  <c r="AR1145" i="7"/>
  <c r="AR755" i="7" a="1"/>
  <c r="AR755" i="7"/>
  <c r="AR247" i="7" a="1"/>
  <c r="AR247" i="7"/>
  <c r="AR248" i="7" a="1"/>
  <c r="AR248" i="7"/>
  <c r="AR249" i="7" a="1"/>
  <c r="AR249" i="7"/>
  <c r="AR250" i="7" a="1"/>
  <c r="AR250" i="7"/>
  <c r="AR756" i="7" a="1"/>
  <c r="AR756" i="7"/>
  <c r="AR251" i="7" a="1"/>
  <c r="AR251" i="7"/>
  <c r="AR252" i="7" a="1"/>
  <c r="AR252" i="7"/>
  <c r="AR757" i="7" a="1"/>
  <c r="AR757" i="7"/>
  <c r="AR253" i="7" a="1"/>
  <c r="AR253" i="7"/>
  <c r="AR254" i="7" a="1"/>
  <c r="AR254" i="7"/>
  <c r="AR1146" i="7" a="1"/>
  <c r="AR1146" i="7"/>
  <c r="AR255" i="7" a="1"/>
  <c r="AR255" i="7"/>
  <c r="AR1147" i="7" a="1"/>
  <c r="AR1147" i="7"/>
  <c r="AR256" i="7" a="1"/>
  <c r="AR256" i="7"/>
  <c r="AR758" i="7" a="1"/>
  <c r="AR758" i="7"/>
  <c r="AR759" i="7" a="1"/>
  <c r="AR759" i="7"/>
  <c r="AR1045" i="7" a="1"/>
  <c r="AR1045" i="7"/>
  <c r="AR257" i="7" a="1"/>
  <c r="AR257" i="7"/>
  <c r="AR258" i="7" a="1"/>
  <c r="AR258" i="7"/>
  <c r="AR1353" i="7" a="1"/>
  <c r="AR1353" i="7"/>
  <c r="AR259" i="7" a="1"/>
  <c r="AR259" i="7"/>
  <c r="AR760" i="7" a="1"/>
  <c r="AR760" i="7"/>
  <c r="AR260" i="7" a="1"/>
  <c r="AR260" i="7"/>
  <c r="AR1354" i="7" a="1"/>
  <c r="AR1354" i="7"/>
  <c r="AR1355" i="7" a="1"/>
  <c r="AR1355" i="7"/>
  <c r="AR261" i="7" a="1"/>
  <c r="AR261" i="7"/>
  <c r="AR1356" i="7" a="1"/>
  <c r="AR1356" i="7"/>
  <c r="AR1148" i="7" a="1"/>
  <c r="AR1148" i="7"/>
  <c r="AR262" i="7" a="1"/>
  <c r="AR262" i="7"/>
  <c r="AR263" i="7" a="1"/>
  <c r="AR263" i="7"/>
  <c r="AR761" i="7" a="1"/>
  <c r="AR761" i="7"/>
  <c r="AR264" i="7" a="1"/>
  <c r="AR264" i="7"/>
  <c r="AR265" i="7" a="1"/>
  <c r="AR265" i="7"/>
  <c r="AR1357" i="7" a="1"/>
  <c r="AR1357" i="7"/>
  <c r="AR1358" i="7" a="1"/>
  <c r="AR1358" i="7"/>
  <c r="AR266" i="7" a="1"/>
  <c r="AR266" i="7"/>
  <c r="AR267" i="7" a="1"/>
  <c r="AR267" i="7"/>
  <c r="AR762" i="7" a="1"/>
  <c r="AR762" i="7"/>
  <c r="AR763" i="7" a="1"/>
  <c r="AR763" i="7"/>
  <c r="AR764" i="7" a="1"/>
  <c r="AR764" i="7"/>
  <c r="AR1046" i="7" a="1"/>
  <c r="AR1046" i="7"/>
  <c r="AR1359" i="7" a="1"/>
  <c r="AR1359" i="7"/>
  <c r="AR765" i="7" a="1"/>
  <c r="AR765" i="7"/>
  <c r="AR766" i="7" a="1"/>
  <c r="AR766" i="7"/>
  <c r="AR1149" i="7" a="1"/>
  <c r="AR1149" i="7"/>
  <c r="AR268" i="7" a="1"/>
  <c r="AR268" i="7"/>
  <c r="AR1360" i="7" a="1"/>
  <c r="AR1360" i="7"/>
  <c r="AR1361" i="7" a="1"/>
  <c r="AR1361" i="7"/>
  <c r="AR767" i="7" a="1"/>
  <c r="AR767" i="7"/>
  <c r="AR1150" i="7" a="1"/>
  <c r="AR1150" i="7"/>
  <c r="AR1151" i="7" a="1"/>
  <c r="AR1151" i="7"/>
  <c r="AR1362" i="7" a="1"/>
  <c r="AR1362" i="7"/>
  <c r="AR1363" i="7" a="1"/>
  <c r="AR1363" i="7"/>
  <c r="AR768" i="7" a="1"/>
  <c r="AR768" i="7"/>
  <c r="AR1364" i="7" a="1"/>
  <c r="AR1364" i="7"/>
  <c r="AR769" i="7" a="1"/>
  <c r="AR769" i="7"/>
  <c r="AR1152" i="7" a="1"/>
  <c r="AR1152" i="7"/>
  <c r="AR269" i="7" a="1"/>
  <c r="AR269" i="7"/>
  <c r="AR1153" i="7" a="1"/>
  <c r="AR1153" i="7"/>
  <c r="AR770" i="7" a="1"/>
  <c r="AR770" i="7"/>
  <c r="AR270" i="7" a="1"/>
  <c r="AR270" i="7"/>
  <c r="AR271" i="7" a="1"/>
  <c r="AR271" i="7"/>
  <c r="AR771" i="7" a="1"/>
  <c r="AR771" i="7"/>
  <c r="AR1365" i="7" a="1"/>
  <c r="AR1365" i="7"/>
  <c r="AR1154" i="7" a="1"/>
  <c r="AR1154" i="7"/>
  <c r="AR772" i="7" a="1"/>
  <c r="AR772" i="7"/>
  <c r="AR272" i="7" a="1"/>
  <c r="AR272" i="7"/>
  <c r="AR773" i="7" a="1"/>
  <c r="AR773" i="7"/>
  <c r="AR774" i="7" a="1"/>
  <c r="AR774" i="7"/>
  <c r="AR1366" i="7" a="1"/>
  <c r="AR1366" i="7"/>
  <c r="AR1155" i="7" a="1"/>
  <c r="AR1155" i="7"/>
  <c r="AR775" i="7" a="1"/>
  <c r="AR775" i="7"/>
  <c r="AR273" i="7" a="1"/>
  <c r="AR273" i="7"/>
  <c r="AR776" i="7" a="1"/>
  <c r="AR776" i="7"/>
  <c r="AR1367" i="7" a="1"/>
  <c r="AR1367" i="7"/>
  <c r="AR274" i="7" a="1"/>
  <c r="AR274" i="7"/>
  <c r="AR275" i="7" a="1"/>
  <c r="AR275" i="7"/>
  <c r="AR276" i="7" a="1"/>
  <c r="AR276" i="7"/>
  <c r="AR777" i="7" a="1"/>
  <c r="AR777" i="7"/>
  <c r="AR1156" i="7" a="1"/>
  <c r="AR1156" i="7"/>
  <c r="AR277" i="7" a="1"/>
  <c r="AR277" i="7"/>
  <c r="AR778" i="7" a="1"/>
  <c r="AR778" i="7"/>
  <c r="AR779" i="7" a="1"/>
  <c r="AR779" i="7"/>
  <c r="AR278" i="7" a="1"/>
  <c r="AR278" i="7"/>
  <c r="AR1157" i="7" a="1"/>
  <c r="AR1157" i="7"/>
  <c r="AR279" i="7" a="1"/>
  <c r="AR279" i="7"/>
  <c r="AR780" i="7" a="1"/>
  <c r="AR780" i="7"/>
  <c r="AR280" i="7" a="1"/>
  <c r="AR280" i="7"/>
  <c r="AR281" i="7" a="1"/>
  <c r="AR281" i="7"/>
  <c r="AR282" i="7" a="1"/>
  <c r="AR282" i="7"/>
  <c r="AR1368" i="7" a="1"/>
  <c r="AR1368" i="7"/>
  <c r="AR781" i="7" a="1"/>
  <c r="AR781" i="7"/>
  <c r="AR1158" i="7" a="1"/>
  <c r="AR1158" i="7"/>
  <c r="AR782" i="7" a="1"/>
  <c r="AR782" i="7"/>
  <c r="AR1369" i="7" a="1"/>
  <c r="AR1369" i="7"/>
  <c r="AR283" i="7" a="1"/>
  <c r="AR283" i="7"/>
  <c r="AR783" i="7" a="1"/>
  <c r="AR783" i="7"/>
  <c r="AR284" i="7" a="1"/>
  <c r="AR284" i="7"/>
  <c r="AR285" i="7" a="1"/>
  <c r="AR285" i="7"/>
  <c r="AR1159" i="7" a="1"/>
  <c r="AR1159" i="7"/>
  <c r="AR286" i="7" a="1"/>
  <c r="AR286" i="7"/>
  <c r="AR1047" i="7" a="1"/>
  <c r="AR1047" i="7"/>
  <c r="AR287" i="7" a="1"/>
  <c r="AR287" i="7"/>
  <c r="AR288" i="7" a="1"/>
  <c r="AR288" i="7"/>
  <c r="AR1370" i="7" a="1"/>
  <c r="AR1370" i="7"/>
  <c r="AR1371" i="7" a="1"/>
  <c r="AR1371" i="7"/>
  <c r="AR289" i="7" a="1"/>
  <c r="AR289" i="7"/>
  <c r="AR1372" i="7" a="1"/>
  <c r="AR1372" i="7"/>
  <c r="AR784" i="7" a="1"/>
  <c r="AR784" i="7"/>
  <c r="AR1048" i="7" a="1"/>
  <c r="AR1048" i="7"/>
  <c r="AR1373" i="7" a="1"/>
  <c r="AR1373" i="7"/>
  <c r="AR290" i="7" a="1"/>
  <c r="AR290" i="7"/>
  <c r="AR1049" i="7" a="1"/>
  <c r="AR1049" i="7"/>
  <c r="AR1160" i="7" a="1"/>
  <c r="AR1160" i="7"/>
  <c r="AR1161" i="7" a="1"/>
  <c r="AR1161" i="7"/>
  <c r="AR1162" i="7" a="1"/>
  <c r="AR1162" i="7"/>
  <c r="AR1050" i="7" a="1"/>
  <c r="AR1050" i="7"/>
  <c r="AR291" i="7" a="1"/>
  <c r="AR291" i="7"/>
  <c r="AR785" i="7" a="1"/>
  <c r="AR785" i="7"/>
  <c r="AR786" i="7" a="1"/>
  <c r="AR786" i="7"/>
  <c r="AR1163" i="7" a="1"/>
  <c r="AR1163" i="7"/>
  <c r="AR787" i="7" a="1"/>
  <c r="AR787" i="7"/>
  <c r="AR788" i="7" a="1"/>
  <c r="AR788" i="7"/>
  <c r="AR1164" i="7" a="1"/>
  <c r="AR1164" i="7"/>
  <c r="AR1374" i="7" a="1"/>
  <c r="AR1374" i="7"/>
  <c r="AR292" i="7" a="1"/>
  <c r="AR292" i="7"/>
  <c r="AR1375" i="7" a="1"/>
  <c r="AR1375" i="7"/>
  <c r="AR1376" i="7" a="1"/>
  <c r="AR1376" i="7"/>
  <c r="AR293" i="7" a="1"/>
  <c r="AR293" i="7"/>
  <c r="AR789" i="7" a="1"/>
  <c r="AR789" i="7"/>
  <c r="AR294" i="7" a="1"/>
  <c r="AR294" i="7"/>
  <c r="AR790" i="7" a="1"/>
  <c r="AR790" i="7"/>
  <c r="AR295" i="7" a="1"/>
  <c r="AR295" i="7"/>
  <c r="AR296" i="7" a="1"/>
  <c r="AR296" i="7"/>
  <c r="AR791" i="7" a="1"/>
  <c r="AR791" i="7"/>
  <c r="AR297" i="7" a="1"/>
  <c r="AR297" i="7"/>
  <c r="AR1165" i="7" a="1"/>
  <c r="AR1165" i="7"/>
  <c r="AR792" i="7" a="1"/>
  <c r="AR792" i="7"/>
  <c r="AR1377" i="7" a="1"/>
  <c r="AR1377" i="7"/>
  <c r="AR298" i="7" a="1"/>
  <c r="AR298" i="7"/>
  <c r="AR1378" i="7" a="1"/>
  <c r="AR1378" i="7"/>
  <c r="AR1166" i="7" a="1"/>
  <c r="AR1166" i="7"/>
  <c r="AR793" i="7" a="1"/>
  <c r="AR793" i="7"/>
  <c r="AR794" i="7" a="1"/>
  <c r="AR794" i="7"/>
  <c r="AR299" i="7" a="1"/>
  <c r="AR299" i="7"/>
  <c r="AR795" i="7" a="1"/>
  <c r="AR795" i="7"/>
  <c r="AR796" i="7" a="1"/>
  <c r="AR796" i="7"/>
  <c r="AR1167" i="7" a="1"/>
  <c r="AR1167" i="7"/>
  <c r="AR1168" i="7" a="1"/>
  <c r="AR1168" i="7"/>
  <c r="AR300" i="7" a="1"/>
  <c r="AR300" i="7"/>
  <c r="AR301" i="7" a="1"/>
  <c r="AR301" i="7"/>
  <c r="AR797" i="7" a="1"/>
  <c r="AR797" i="7"/>
  <c r="AR1169" i="7" a="1"/>
  <c r="AR1169" i="7"/>
  <c r="AR302" i="7" a="1"/>
  <c r="AR302" i="7"/>
  <c r="AR798" i="7" a="1"/>
  <c r="AR798" i="7"/>
  <c r="AR1170" i="7" a="1"/>
  <c r="AR1170" i="7"/>
  <c r="AR303" i="7" a="1"/>
  <c r="AR303" i="7"/>
  <c r="AR799" i="7" a="1"/>
  <c r="AR799" i="7"/>
  <c r="AR1379" i="7" a="1"/>
  <c r="AR1379" i="7"/>
  <c r="AR800" i="7" a="1"/>
  <c r="AR800" i="7"/>
  <c r="AR1380" i="7" a="1"/>
  <c r="AR1380" i="7"/>
  <c r="AR304" i="7" a="1"/>
  <c r="AR304" i="7"/>
  <c r="AR1051" i="7" a="1"/>
  <c r="AR1051" i="7"/>
  <c r="AR1381" i="7" a="1"/>
  <c r="AR1381" i="7"/>
  <c r="AR1382" i="7" a="1"/>
  <c r="AR1382" i="7"/>
  <c r="AR305" i="7" a="1"/>
  <c r="AR305" i="7"/>
  <c r="AR1383" i="7" a="1"/>
  <c r="AR1383" i="7"/>
  <c r="AR306" i="7" a="1"/>
  <c r="AR306" i="7"/>
  <c r="AR1171" i="7" a="1"/>
  <c r="AR1171" i="7"/>
  <c r="AR801" i="7" a="1"/>
  <c r="AR801" i="7"/>
  <c r="AR802" i="7" a="1"/>
  <c r="AR802" i="7"/>
  <c r="AR803" i="7" a="1"/>
  <c r="AR803" i="7"/>
  <c r="AR804" i="7" a="1"/>
  <c r="AR804" i="7"/>
  <c r="AR1172" i="7" a="1"/>
  <c r="AR1172" i="7"/>
  <c r="AR1384" i="7" a="1"/>
  <c r="AR1384" i="7"/>
  <c r="AR805" i="7" a="1"/>
  <c r="AR805" i="7"/>
  <c r="AR1173" i="7" a="1"/>
  <c r="AR1173" i="7"/>
  <c r="AR1174" i="7" a="1"/>
  <c r="AR1174" i="7"/>
  <c r="AR307" i="7" a="1"/>
  <c r="AR307" i="7"/>
  <c r="AR308" i="7" a="1"/>
  <c r="AR308" i="7"/>
  <c r="AR1175" i="7" a="1"/>
  <c r="AR1175" i="7"/>
  <c r="AR309" i="7" a="1"/>
  <c r="AR309" i="7"/>
  <c r="AR310" i="7" a="1"/>
  <c r="AR310" i="7"/>
  <c r="AR311" i="7" a="1"/>
  <c r="AR311" i="7"/>
  <c r="AR806" i="7" a="1"/>
  <c r="AR806" i="7"/>
  <c r="AR312" i="7" a="1"/>
  <c r="AR312" i="7"/>
  <c r="AR807" i="7" a="1"/>
  <c r="AR807" i="7"/>
  <c r="AR1385" i="7" a="1"/>
  <c r="AR1385" i="7"/>
  <c r="AR808" i="7" a="1"/>
  <c r="AR808" i="7"/>
  <c r="AR809" i="7" a="1"/>
  <c r="AR809" i="7"/>
  <c r="AR313" i="7" a="1"/>
  <c r="AR313" i="7"/>
  <c r="AR1386" i="7" a="1"/>
  <c r="AR1386" i="7"/>
  <c r="AR314" i="7" a="1"/>
  <c r="AR314" i="7"/>
  <c r="AR1387" i="7" a="1"/>
  <c r="AR1387" i="7"/>
  <c r="AR315" i="7" a="1"/>
  <c r="AR315" i="7"/>
  <c r="AR810" i="7" a="1"/>
  <c r="AR810" i="7"/>
  <c r="AR316" i="7" a="1"/>
  <c r="AR316" i="7"/>
  <c r="AR811" i="7" a="1"/>
  <c r="AR811" i="7"/>
  <c r="AR317" i="7" a="1"/>
  <c r="AR317" i="7"/>
  <c r="AR1176" i="7" a="1"/>
  <c r="AR1176" i="7"/>
  <c r="AR1177" i="7" a="1"/>
  <c r="AR1177" i="7"/>
  <c r="AR1052" i="7" a="1"/>
  <c r="AR1052" i="7"/>
  <c r="AR812" i="7" a="1"/>
  <c r="AR812" i="7"/>
  <c r="AR813" i="7" a="1"/>
  <c r="AR813" i="7"/>
  <c r="AR318" i="7" a="1"/>
  <c r="AR318" i="7"/>
  <c r="AR1388" i="7" a="1"/>
  <c r="AR1388" i="7"/>
  <c r="AR814" i="7" a="1"/>
  <c r="AR814" i="7"/>
  <c r="AR815" i="7" a="1"/>
  <c r="AR815" i="7"/>
  <c r="AR1389" i="7" a="1"/>
  <c r="AR1389" i="7"/>
  <c r="AR816" i="7" a="1"/>
  <c r="AR816" i="7"/>
  <c r="AR1178" i="7" a="1"/>
  <c r="AR1178" i="7"/>
  <c r="AR319" i="7" a="1"/>
  <c r="AR319" i="7"/>
  <c r="AR320" i="7" a="1"/>
  <c r="AR320" i="7"/>
  <c r="AR1390" i="7" a="1"/>
  <c r="AR1390" i="7"/>
  <c r="AR321" i="7" a="1"/>
  <c r="AR321" i="7"/>
  <c r="AR817" i="7" a="1"/>
  <c r="AR817" i="7"/>
  <c r="AR1391" i="7" a="1"/>
  <c r="AR1391" i="7"/>
  <c r="AR322" i="7" a="1"/>
  <c r="AR322" i="7"/>
  <c r="AR1179" i="7" a="1"/>
  <c r="AR1179" i="7"/>
  <c r="AR323" i="7" a="1"/>
  <c r="AR323" i="7"/>
  <c r="AR818" i="7" a="1"/>
  <c r="AR818" i="7"/>
  <c r="AR819" i="7" a="1"/>
  <c r="AR819" i="7"/>
  <c r="AR324" i="7" a="1"/>
  <c r="AR324" i="7"/>
  <c r="AR1392" i="7" a="1"/>
  <c r="AR1392" i="7"/>
  <c r="AR1053" i="7" a="1"/>
  <c r="AR1053" i="7"/>
  <c r="AR1393" i="7" a="1"/>
  <c r="AR1393" i="7"/>
  <c r="AR325" i="7" a="1"/>
  <c r="AR325" i="7"/>
  <c r="AR1394" i="7" a="1"/>
  <c r="AR1394" i="7"/>
  <c r="AR326" i="7" a="1"/>
  <c r="AR326" i="7"/>
  <c r="AR1395" i="7" a="1"/>
  <c r="AR1395" i="7"/>
  <c r="AR327" i="7" a="1"/>
  <c r="AR327" i="7"/>
  <c r="AR820" i="7" a="1"/>
  <c r="AR820" i="7"/>
  <c r="AR328" i="7" a="1"/>
  <c r="AR328" i="7"/>
  <c r="AR821" i="7" a="1"/>
  <c r="AR821" i="7"/>
  <c r="AR1396" i="7" a="1"/>
  <c r="AR1396" i="7"/>
  <c r="AR822" i="7" a="1"/>
  <c r="AR822" i="7"/>
  <c r="AR823" i="7" a="1"/>
  <c r="AR823" i="7"/>
  <c r="AR824" i="7" a="1"/>
  <c r="AR824" i="7"/>
  <c r="AR1180" i="7" a="1"/>
  <c r="AR1180" i="7"/>
  <c r="AR329" i="7" a="1"/>
  <c r="AR329" i="7"/>
  <c r="AR825" i="7" a="1"/>
  <c r="AR825" i="7"/>
  <c r="AR330" i="7" a="1"/>
  <c r="AR330" i="7"/>
  <c r="AR1181" i="7" a="1"/>
  <c r="AR1181" i="7"/>
  <c r="AR331" i="7" a="1"/>
  <c r="AR331" i="7"/>
  <c r="AR826" i="7" a="1"/>
  <c r="AR826" i="7"/>
  <c r="AR827" i="7" a="1"/>
  <c r="AR827" i="7"/>
  <c r="AR1182" i="7" a="1"/>
  <c r="AR1182" i="7"/>
  <c r="AR332" i="7" a="1"/>
  <c r="AR332" i="7"/>
  <c r="AR333" i="7" a="1"/>
  <c r="AR333" i="7"/>
  <c r="AR1183" i="7" a="1"/>
  <c r="AR1183" i="7"/>
  <c r="AR1397" i="7" a="1"/>
  <c r="AR1397" i="7"/>
  <c r="AR1184" i="7" a="1"/>
  <c r="AR1184" i="7"/>
  <c r="AR828" i="7" a="1"/>
  <c r="AR828" i="7"/>
  <c r="AR334" i="7" a="1"/>
  <c r="AR334" i="7"/>
  <c r="AR829" i="7" a="1"/>
  <c r="AR829" i="7"/>
  <c r="AR1398" i="7" a="1"/>
  <c r="AR1398" i="7"/>
  <c r="AR335" i="7" a="1"/>
  <c r="AR335" i="7"/>
  <c r="AR830" i="7" a="1"/>
  <c r="AR830" i="7"/>
  <c r="AR831" i="7" a="1"/>
  <c r="AR831" i="7"/>
  <c r="AR832" i="7" a="1"/>
  <c r="AR832" i="7"/>
  <c r="AR833" i="7" a="1"/>
  <c r="AR833" i="7"/>
  <c r="AR834" i="7" a="1"/>
  <c r="AR834" i="7"/>
  <c r="AR1399" i="7" a="1"/>
  <c r="AR1399" i="7"/>
  <c r="AR1185" i="7" a="1"/>
  <c r="AR1185" i="7"/>
  <c r="AR1400" i="7" a="1"/>
  <c r="AR1400" i="7"/>
  <c r="AR336" i="7" a="1"/>
  <c r="AR336" i="7"/>
  <c r="AR835" i="7" a="1"/>
  <c r="AR835" i="7"/>
  <c r="AR1401" i="7" a="1"/>
  <c r="AR1401" i="7"/>
  <c r="AR836" i="7" a="1"/>
  <c r="AR836" i="7"/>
  <c r="AR1402" i="7" a="1"/>
  <c r="AR1402" i="7"/>
  <c r="AR1054" i="7" a="1"/>
  <c r="AR1054" i="7"/>
  <c r="AR837" i="7" a="1"/>
  <c r="AR837" i="7"/>
  <c r="AR1403" i="7" a="1"/>
  <c r="AR1403" i="7"/>
  <c r="AR1404" i="7" a="1"/>
  <c r="AR1404" i="7"/>
  <c r="AR1405" i="7" a="1"/>
  <c r="AR1405" i="7"/>
  <c r="AR838" i="7" a="1"/>
  <c r="AR838" i="7"/>
  <c r="AR1055" i="7" a="1"/>
  <c r="AR1055" i="7"/>
  <c r="AR1056" i="7" a="1"/>
  <c r="AR1056" i="7"/>
  <c r="AR337" i="7" a="1"/>
  <c r="AR337" i="7"/>
  <c r="AR1186" i="7" a="1"/>
  <c r="AR1186" i="7"/>
  <c r="AR338" i="7" a="1"/>
  <c r="AR338" i="7"/>
  <c r="AR1057" i="7" a="1"/>
  <c r="AR1057" i="7"/>
  <c r="AR839" i="7" a="1"/>
  <c r="AR839" i="7"/>
  <c r="AR1187" i="7" a="1"/>
  <c r="AR1187" i="7"/>
  <c r="AR339" i="7" a="1"/>
  <c r="AR339" i="7"/>
  <c r="AR1058" i="7" a="1"/>
  <c r="AR1058" i="7"/>
  <c r="AR840" i="7" a="1"/>
  <c r="AR840" i="7"/>
  <c r="AR340" i="7" a="1"/>
  <c r="AR340" i="7"/>
  <c r="AR1406" i="7" a="1"/>
  <c r="AR1406" i="7"/>
  <c r="AR1059" i="7" a="1"/>
  <c r="AR1059" i="7"/>
  <c r="AR1188" i="7" a="1"/>
  <c r="AR1188" i="7"/>
  <c r="AR841" i="7" a="1"/>
  <c r="AR841" i="7"/>
  <c r="AR341" i="7" a="1"/>
  <c r="AR341" i="7"/>
  <c r="AR842" i="7" a="1"/>
  <c r="AR842" i="7"/>
  <c r="AR843" i="7" a="1"/>
  <c r="AR843" i="7"/>
  <c r="AR844" i="7" a="1"/>
  <c r="AR844" i="7"/>
  <c r="AR342" i="7" a="1"/>
  <c r="AR342" i="7"/>
  <c r="AR343" i="7" a="1"/>
  <c r="AR343" i="7"/>
  <c r="AR845" i="7" a="1"/>
  <c r="AR845" i="7"/>
  <c r="AR1407" i="7" a="1"/>
  <c r="AR1407" i="7"/>
  <c r="AR1189" i="7" a="1"/>
  <c r="AR1189" i="7"/>
  <c r="AR344" i="7" a="1"/>
  <c r="AR344" i="7"/>
  <c r="AR846" i="7" a="1"/>
  <c r="AR846" i="7"/>
  <c r="AR345" i="7" a="1"/>
  <c r="AR345" i="7"/>
  <c r="AR847" i="7" a="1"/>
  <c r="AR847" i="7"/>
  <c r="AR848" i="7" a="1"/>
  <c r="AR848" i="7"/>
  <c r="AR849" i="7" a="1"/>
  <c r="AR849" i="7"/>
  <c r="AR850" i="7" a="1"/>
  <c r="AR850" i="7"/>
  <c r="AR346" i="7" a="1"/>
  <c r="AR346" i="7"/>
  <c r="AR347" i="7" a="1"/>
  <c r="AR347" i="7"/>
  <c r="AR851" i="7" a="1"/>
  <c r="AR851" i="7"/>
  <c r="AR852" i="7" a="1"/>
  <c r="AR852" i="7"/>
  <c r="AR853" i="7" a="1"/>
  <c r="AR853" i="7"/>
  <c r="AR854" i="7" a="1"/>
  <c r="AR854" i="7"/>
  <c r="AR1190" i="7" a="1"/>
  <c r="AR1190" i="7"/>
  <c r="AR348" i="7" a="1"/>
  <c r="AR348" i="7"/>
  <c r="AR349" i="7" a="1"/>
  <c r="AR349" i="7"/>
  <c r="AR1191" i="7" a="1"/>
  <c r="AR1191" i="7"/>
  <c r="AR1192" i="7" a="1"/>
  <c r="AR1192" i="7"/>
  <c r="AR855" i="7" a="1"/>
  <c r="AR855" i="7"/>
  <c r="AR350" i="7" a="1"/>
  <c r="AR350" i="7"/>
  <c r="AR856" i="7" a="1"/>
  <c r="AR856" i="7"/>
  <c r="AR857" i="7" a="1"/>
  <c r="AR857" i="7"/>
  <c r="AR858" i="7" a="1"/>
  <c r="AR858" i="7"/>
  <c r="AR859" i="7" a="1"/>
  <c r="AR859" i="7"/>
  <c r="AR1060" i="7" a="1"/>
  <c r="AR1060" i="7"/>
  <c r="AR860" i="7" a="1"/>
  <c r="AR860" i="7"/>
  <c r="AR861" i="7" a="1"/>
  <c r="AR861" i="7"/>
  <c r="AR351" i="7" a="1"/>
  <c r="AR351" i="7"/>
  <c r="AR862" i="7" a="1"/>
  <c r="AR862" i="7"/>
  <c r="AR352" i="7" a="1"/>
  <c r="AR352" i="7"/>
  <c r="AR1193" i="7" a="1"/>
  <c r="AR1193" i="7"/>
  <c r="AR863" i="7" a="1"/>
  <c r="AR863" i="7"/>
  <c r="AR1408" i="7" a="1"/>
  <c r="AR1408" i="7"/>
  <c r="AR353" i="7" a="1"/>
  <c r="AR353" i="7"/>
  <c r="AR1409" i="7" a="1"/>
  <c r="AR1409" i="7"/>
  <c r="AR864" i="7" a="1"/>
  <c r="AR864" i="7"/>
  <c r="AR865" i="7" a="1"/>
  <c r="AR865" i="7"/>
  <c r="AR1194" i="7" a="1"/>
  <c r="AR1194" i="7"/>
  <c r="AR1195" i="7" a="1"/>
  <c r="AR1195" i="7"/>
  <c r="AR354" i="7" a="1"/>
  <c r="AR354" i="7"/>
  <c r="AR1196" i="7" a="1"/>
  <c r="AR1196" i="7"/>
  <c r="AR866" i="7" a="1"/>
  <c r="AR866" i="7"/>
  <c r="AR1410" i="7" a="1"/>
  <c r="AR1410" i="7"/>
  <c r="AR355" i="7" a="1"/>
  <c r="AR355" i="7"/>
  <c r="AR356" i="7" a="1"/>
  <c r="AR356" i="7"/>
  <c r="AR1197" i="7" a="1"/>
  <c r="AR1197" i="7"/>
  <c r="AR357" i="7" a="1"/>
  <c r="AR357" i="7"/>
  <c r="AR867" i="7" a="1"/>
  <c r="AR867" i="7"/>
  <c r="AR358" i="7" a="1"/>
  <c r="AR358" i="7"/>
  <c r="AR359" i="7" a="1"/>
  <c r="AR359" i="7"/>
  <c r="AR868" i="7" a="1"/>
  <c r="AR868" i="7"/>
  <c r="AR869" i="7" a="1"/>
  <c r="AR869" i="7"/>
  <c r="AR360" i="7" a="1"/>
  <c r="AR360" i="7"/>
  <c r="AR361" i="7" a="1"/>
  <c r="AR361" i="7"/>
  <c r="AR870" i="7" a="1"/>
  <c r="AR870" i="7"/>
  <c r="AR362" i="7" a="1"/>
  <c r="AR362" i="7"/>
  <c r="AR363" i="7" a="1"/>
  <c r="AR363" i="7"/>
  <c r="AR1198" i="7" a="1"/>
  <c r="AR1198" i="7"/>
  <c r="AR871" i="7" a="1"/>
  <c r="AR871" i="7"/>
  <c r="AR872" i="7" a="1"/>
  <c r="AR872" i="7"/>
  <c r="AR364" i="7" a="1"/>
  <c r="AR364" i="7"/>
  <c r="AR1199" i="7" a="1"/>
  <c r="AR1199" i="7"/>
  <c r="AR365" i="7" a="1"/>
  <c r="AR365" i="7"/>
  <c r="AR366" i="7" a="1"/>
  <c r="AR366" i="7"/>
  <c r="AR367" i="7" a="1"/>
  <c r="AR367" i="7"/>
  <c r="AR368" i="7" a="1"/>
  <c r="AR368" i="7"/>
  <c r="AR873" i="7" a="1"/>
  <c r="AR873" i="7"/>
  <c r="AR874" i="7" a="1"/>
  <c r="AR874" i="7"/>
  <c r="AR369" i="7" a="1"/>
  <c r="AR369" i="7"/>
  <c r="AR875" i="7" a="1"/>
  <c r="AR875" i="7"/>
  <c r="AR1200" i="7" a="1"/>
  <c r="AR1200" i="7"/>
  <c r="AR876" i="7" a="1"/>
  <c r="AR876" i="7"/>
  <c r="AR877" i="7" a="1"/>
  <c r="AR877" i="7"/>
  <c r="AR370" i="7" a="1"/>
  <c r="AR370" i="7"/>
  <c r="AR1411" i="7" a="1"/>
  <c r="AR1411" i="7"/>
  <c r="AR371" i="7" a="1"/>
  <c r="AR371" i="7"/>
  <c r="AR372" i="7" a="1"/>
  <c r="AR372" i="7"/>
  <c r="AR373" i="7" a="1"/>
  <c r="AR373" i="7"/>
  <c r="AR1412" i="7" a="1"/>
  <c r="AR1412" i="7"/>
  <c r="AR374" i="7" a="1"/>
  <c r="AR374" i="7"/>
  <c r="AR878" i="7" a="1"/>
  <c r="AR878" i="7"/>
  <c r="AR375" i="7" a="1"/>
  <c r="AR375" i="7"/>
  <c r="AR879" i="7" a="1"/>
  <c r="AR879" i="7"/>
  <c r="AR376" i="7" a="1"/>
  <c r="AR376" i="7"/>
  <c r="AR880" i="7" a="1"/>
  <c r="AR880" i="7"/>
  <c r="AR377" i="7" a="1"/>
  <c r="AR377" i="7"/>
  <c r="AR1201" i="7" a="1"/>
  <c r="AR1201" i="7"/>
  <c r="AR378" i="7" a="1"/>
  <c r="AR378" i="7"/>
  <c r="AR379" i="7" a="1"/>
  <c r="AR379" i="7"/>
  <c r="AR380" i="7" a="1"/>
  <c r="AR380" i="7"/>
  <c r="AR381" i="7" a="1"/>
  <c r="AR381" i="7"/>
  <c r="AR881" i="7" a="1"/>
  <c r="AR881" i="7"/>
  <c r="AR1202" i="7" a="1"/>
  <c r="AR1202" i="7"/>
  <c r="AR882" i="7" a="1"/>
  <c r="AR882" i="7"/>
  <c r="AR1413" i="7" a="1"/>
  <c r="AR1413" i="7"/>
  <c r="AR883" i="7" a="1"/>
  <c r="AR883" i="7"/>
  <c r="AR884" i="7" a="1"/>
  <c r="AR884" i="7"/>
  <c r="AR382" i="7" a="1"/>
  <c r="AR382" i="7"/>
  <c r="AR383" i="7" a="1"/>
  <c r="AR383" i="7"/>
  <c r="AR384" i="7" a="1"/>
  <c r="AR384" i="7"/>
  <c r="AR385" i="7" a="1"/>
  <c r="AR385" i="7"/>
  <c r="AR386" i="7" a="1"/>
  <c r="AR386" i="7"/>
  <c r="AR885" i="7" a="1"/>
  <c r="AR885" i="7"/>
  <c r="AR387" i="7" a="1"/>
  <c r="AR387" i="7"/>
  <c r="AR388" i="7" a="1"/>
  <c r="AR388" i="7"/>
  <c r="AR886" i="7" a="1"/>
  <c r="AR886" i="7"/>
  <c r="AR389" i="7" a="1"/>
  <c r="AR389" i="7"/>
  <c r="AR390" i="7" a="1"/>
  <c r="AR390" i="7"/>
  <c r="AR391" i="7" a="1"/>
  <c r="AR391" i="7"/>
  <c r="AR392" i="7" a="1"/>
  <c r="AR392" i="7"/>
  <c r="AR1203" i="7" a="1"/>
  <c r="AR1203" i="7"/>
  <c r="AR393" i="7" a="1"/>
  <c r="AR393" i="7"/>
  <c r="AR1204" i="7" a="1"/>
  <c r="AR1204" i="7"/>
  <c r="AR1414" i="7" a="1"/>
  <c r="AR1414" i="7"/>
  <c r="AR1415" i="7" a="1"/>
  <c r="AR1415" i="7"/>
  <c r="AR1205" i="7" a="1"/>
  <c r="AR1205" i="7"/>
  <c r="AR887" i="7" a="1"/>
  <c r="AR887" i="7"/>
  <c r="AR1206" i="7" a="1"/>
  <c r="AR1206" i="7"/>
  <c r="AR394" i="7" a="1"/>
  <c r="AR394" i="7"/>
  <c r="AR395" i="7" a="1"/>
  <c r="AR395" i="7"/>
  <c r="AR1207" i="7" a="1"/>
  <c r="AR1207" i="7"/>
  <c r="AR1416" i="7" a="1"/>
  <c r="AR1416" i="7"/>
  <c r="AR1417" i="7" a="1"/>
  <c r="AR1417" i="7"/>
  <c r="AR1418" i="7" a="1"/>
  <c r="AR1418" i="7"/>
  <c r="AR396" i="7" a="1"/>
  <c r="AR396" i="7"/>
  <c r="AR888" i="7" a="1"/>
  <c r="AR888" i="7"/>
  <c r="AR397" i="7" a="1"/>
  <c r="AR397" i="7"/>
  <c r="AR398" i="7" a="1"/>
  <c r="AR398" i="7"/>
  <c r="AR399" i="7" a="1"/>
  <c r="AR399" i="7"/>
  <c r="AR400" i="7" a="1"/>
  <c r="AR400" i="7"/>
  <c r="AR1419" i="7" a="1"/>
  <c r="AR1419" i="7"/>
  <c r="AR1420" i="7" a="1"/>
  <c r="AR1420" i="7"/>
  <c r="AR401" i="7" a="1"/>
  <c r="AR401" i="7"/>
  <c r="AR402" i="7" a="1"/>
  <c r="AR402" i="7"/>
  <c r="AR403" i="7" a="1"/>
  <c r="AR403" i="7"/>
  <c r="AR889" i="7" a="1"/>
  <c r="AR889" i="7"/>
  <c r="AR1421" i="7" a="1"/>
  <c r="AR1421" i="7"/>
  <c r="AR404" i="7" a="1"/>
  <c r="AR404" i="7"/>
  <c r="AR1208" i="7" a="1"/>
  <c r="AR1208" i="7"/>
  <c r="AR890" i="7" a="1"/>
  <c r="AR890" i="7"/>
  <c r="AR1209" i="7" a="1"/>
  <c r="AR1209" i="7"/>
  <c r="AR405" i="7" a="1"/>
  <c r="AR405" i="7"/>
  <c r="AR1210" i="7" a="1"/>
  <c r="AR1210" i="7"/>
  <c r="AR1211" i="7" a="1"/>
  <c r="AR1211" i="7"/>
  <c r="AR406" i="7" a="1"/>
  <c r="AR406" i="7"/>
  <c r="AR407" i="7" a="1"/>
  <c r="AR407" i="7"/>
  <c r="AR891" i="7" a="1"/>
  <c r="AR891" i="7"/>
  <c r="AR892" i="7" a="1"/>
  <c r="AR892" i="7"/>
  <c r="AR1061" i="7" a="1"/>
  <c r="AR1061" i="7"/>
  <c r="AR1212" i="7" a="1"/>
  <c r="AR1212" i="7"/>
  <c r="AR1422" i="7" a="1"/>
  <c r="AR1422" i="7"/>
  <c r="AR893" i="7" a="1"/>
  <c r="AR893" i="7"/>
  <c r="AR894" i="7" a="1"/>
  <c r="AR894" i="7"/>
  <c r="AR408" i="7" a="1"/>
  <c r="AR408" i="7"/>
  <c r="AR409" i="7" a="1"/>
  <c r="AR409" i="7"/>
  <c r="AR1213" i="7" a="1"/>
  <c r="AR1213" i="7"/>
  <c r="AR895" i="7" a="1"/>
  <c r="AR895" i="7"/>
  <c r="AR1214" i="7" a="1"/>
  <c r="AR1214" i="7"/>
  <c r="AR1062" i="7" a="1"/>
  <c r="AR1062" i="7"/>
  <c r="AR1423" i="7" a="1"/>
  <c r="AR1423" i="7"/>
  <c r="AR410" i="7" a="1"/>
  <c r="AR410" i="7"/>
  <c r="AR896" i="7" a="1"/>
  <c r="AR896" i="7"/>
  <c r="AR411" i="7" a="1"/>
  <c r="AR411" i="7"/>
  <c r="AR897" i="7" a="1"/>
  <c r="AR897" i="7"/>
  <c r="AR412" i="7" a="1"/>
  <c r="AR412" i="7"/>
  <c r="AR898" i="7" a="1"/>
  <c r="AR898" i="7"/>
  <c r="AR1424" i="7" a="1"/>
  <c r="AR1424" i="7"/>
  <c r="AR413" i="7" a="1"/>
  <c r="AR413" i="7"/>
  <c r="AR899" i="7" a="1"/>
  <c r="AR899" i="7"/>
  <c r="AR900" i="7" a="1"/>
  <c r="AR900" i="7"/>
  <c r="AR414" i="7" a="1"/>
  <c r="AR414" i="7"/>
  <c r="AR415" i="7" a="1"/>
  <c r="AR415" i="7"/>
  <c r="AR1425" i="7" a="1"/>
  <c r="AR1425" i="7"/>
  <c r="AR1063" i="7" a="1"/>
  <c r="AR1063" i="7"/>
  <c r="AR416" i="7" a="1"/>
  <c r="AR416" i="7"/>
  <c r="AR901" i="7" a="1"/>
  <c r="AR901" i="7"/>
  <c r="AR902" i="7" a="1"/>
  <c r="AR902" i="7"/>
  <c r="AR1426" i="7" a="1"/>
  <c r="AR1426" i="7"/>
  <c r="AR1064" i="7" a="1"/>
  <c r="AR1064" i="7"/>
  <c r="AR417" i="7" a="1"/>
  <c r="AR417" i="7"/>
  <c r="AR1427" i="7" a="1"/>
  <c r="AR1427" i="7"/>
  <c r="AR903" i="7" a="1"/>
  <c r="AR903" i="7"/>
  <c r="AR418" i="7" a="1"/>
  <c r="AR418" i="7"/>
  <c r="AR1428" i="7" a="1"/>
  <c r="AR1428" i="7"/>
  <c r="AR904" i="7" a="1"/>
  <c r="AR904" i="7"/>
  <c r="AR419" i="7" a="1"/>
  <c r="AR419" i="7"/>
  <c r="AR905" i="7" a="1"/>
  <c r="AR905" i="7"/>
  <c r="AR906" i="7" a="1"/>
  <c r="AR906" i="7"/>
  <c r="AR1429" i="7" a="1"/>
  <c r="AR1429" i="7"/>
  <c r="AR420" i="7" a="1"/>
  <c r="AR420" i="7"/>
  <c r="AR421" i="7" a="1"/>
  <c r="AR421" i="7"/>
  <c r="AR1430" i="7" a="1"/>
  <c r="AR1430" i="7"/>
  <c r="AR907" i="7" a="1"/>
  <c r="AR907" i="7"/>
  <c r="AR908" i="7" a="1"/>
  <c r="AR908" i="7"/>
  <c r="AR422" i="7" a="1"/>
  <c r="AR422" i="7"/>
  <c r="AR909" i="7" a="1"/>
  <c r="AR909" i="7"/>
  <c r="AR1431" i="7" a="1"/>
  <c r="AR1431" i="7"/>
  <c r="AR1065" i="7" a="1"/>
  <c r="AR1065" i="7"/>
  <c r="AR1432" i="7" a="1"/>
  <c r="AR1432" i="7"/>
  <c r="AR423" i="7" a="1"/>
  <c r="AR423" i="7"/>
  <c r="AR1066" i="7" a="1"/>
  <c r="AR1066" i="7"/>
  <c r="AR424" i="7" a="1"/>
  <c r="AR424" i="7"/>
  <c r="AR1067" i="7" a="1"/>
  <c r="AR1067" i="7"/>
  <c r="AR910" i="7" a="1"/>
  <c r="AR910" i="7"/>
  <c r="AR911" i="7" a="1"/>
  <c r="AR911" i="7"/>
  <c r="AR912" i="7" a="1"/>
  <c r="AR912" i="7"/>
  <c r="AR425" i="7" a="1"/>
  <c r="AR425" i="7"/>
  <c r="AR426" i="7" a="1"/>
  <c r="AR426" i="7"/>
  <c r="AR913" i="7" a="1"/>
  <c r="AR913" i="7"/>
  <c r="AR914" i="7" a="1"/>
  <c r="AR914" i="7"/>
  <c r="AR915" i="7" a="1"/>
  <c r="AR915" i="7"/>
  <c r="AR916" i="7" a="1"/>
  <c r="AR916" i="7"/>
  <c r="AR1215" i="7" a="1"/>
  <c r="AR1215" i="7"/>
  <c r="AR427" i="7" a="1"/>
  <c r="AR427" i="7"/>
  <c r="AR428" i="7" a="1"/>
  <c r="AR428" i="7"/>
  <c r="AR1433" i="7" a="1"/>
  <c r="AR1433" i="7"/>
  <c r="AR429" i="7" a="1"/>
  <c r="AR429" i="7"/>
  <c r="AR917" i="7" a="1"/>
  <c r="AR917" i="7"/>
  <c r="AR1216" i="7" a="1"/>
  <c r="AR1216" i="7"/>
  <c r="AR1217" i="7" a="1"/>
  <c r="AR1217" i="7"/>
  <c r="AR430" i="7" a="1"/>
  <c r="AR430" i="7"/>
  <c r="AR918" i="7" a="1"/>
  <c r="AR918" i="7"/>
  <c r="AR919" i="7" a="1"/>
  <c r="AR919" i="7"/>
  <c r="AR431" i="7" a="1"/>
  <c r="AR431" i="7"/>
  <c r="AR1218" i="7" a="1"/>
  <c r="AR1218" i="7"/>
  <c r="AR920" i="7" a="1"/>
  <c r="AR920" i="7"/>
  <c r="AR432" i="7" a="1"/>
  <c r="AR432" i="7"/>
  <c r="AR921" i="7" a="1"/>
  <c r="AR921" i="7"/>
  <c r="AR433" i="7" a="1"/>
  <c r="AR433" i="7"/>
  <c r="AR434" i="7" a="1"/>
  <c r="AR434" i="7"/>
  <c r="AR922" i="7" a="1"/>
  <c r="AR922" i="7"/>
  <c r="AR435" i="7" a="1"/>
  <c r="AR435" i="7"/>
  <c r="AR436" i="7" a="1"/>
  <c r="AR436" i="7"/>
  <c r="AR437" i="7" a="1"/>
  <c r="AR437" i="7"/>
  <c r="AR438" i="7" a="1"/>
  <c r="AR438" i="7"/>
  <c r="AR439" i="7" a="1"/>
  <c r="AR439" i="7"/>
  <c r="AR923" i="7" a="1"/>
  <c r="AR923" i="7"/>
  <c r="AR440" i="7" a="1"/>
  <c r="AR440" i="7"/>
  <c r="AR441" i="7" a="1"/>
  <c r="AR441" i="7"/>
  <c r="AR1219" i="7" a="1"/>
  <c r="AR1219" i="7"/>
  <c r="AR442" i="7" a="1"/>
  <c r="AR442" i="7"/>
  <c r="AR1220" i="7" a="1"/>
  <c r="AR1220" i="7"/>
  <c r="AR443" i="7" a="1"/>
  <c r="AR443" i="7"/>
  <c r="AR1221" i="7" a="1"/>
  <c r="AR1221" i="7"/>
  <c r="AR444" i="7" a="1"/>
  <c r="AR444" i="7"/>
  <c r="AR445" i="7" a="1"/>
  <c r="AR445" i="7"/>
  <c r="AR924" i="7" a="1"/>
  <c r="AR924" i="7"/>
  <c r="AR1222" i="7" a="1"/>
  <c r="AR1222" i="7"/>
  <c r="AR1223" i="7" a="1"/>
  <c r="AR1223" i="7"/>
  <c r="AR1224" i="7" a="1"/>
  <c r="AR1224" i="7"/>
  <c r="AR925" i="7" a="1"/>
  <c r="AR925" i="7"/>
  <c r="AR926" i="7" a="1"/>
  <c r="AR926" i="7"/>
  <c r="AR927" i="7" a="1"/>
  <c r="AR927" i="7"/>
  <c r="AR928" i="7" a="1"/>
  <c r="AR928" i="7"/>
  <c r="AR446" i="7" a="1"/>
  <c r="AR446" i="7"/>
  <c r="AR447" i="7" a="1"/>
  <c r="AR447" i="7"/>
  <c r="AR448" i="7" a="1"/>
  <c r="AR448" i="7"/>
  <c r="AR929" i="7" a="1"/>
  <c r="AR929" i="7"/>
  <c r="AR449" i="7" a="1"/>
  <c r="AR449" i="7"/>
  <c r="AR450" i="7" a="1"/>
  <c r="AR450" i="7"/>
  <c r="AR930" i="7" a="1"/>
  <c r="AR930" i="7"/>
  <c r="AR451" i="7" a="1"/>
  <c r="AR451" i="7"/>
  <c r="AR452" i="7" a="1"/>
  <c r="AR452" i="7"/>
  <c r="AR453" i="7" a="1"/>
  <c r="AR453" i="7"/>
  <c r="AR1434" i="7" a="1"/>
  <c r="AR1434" i="7"/>
  <c r="AR454" i="7" a="1"/>
  <c r="AR454" i="7"/>
  <c r="AR931" i="7" a="1"/>
  <c r="AR931" i="7"/>
  <c r="AR1435" i="7" a="1"/>
  <c r="AR1435" i="7"/>
  <c r="AR932" i="7" a="1"/>
  <c r="AR932" i="7"/>
  <c r="AR455" i="7" a="1"/>
  <c r="AR455" i="7"/>
  <c r="AR1225" i="7" a="1"/>
  <c r="AR1225" i="7"/>
  <c r="AR1436" i="7" a="1"/>
  <c r="AR1436" i="7"/>
  <c r="AR1226" i="7" a="1"/>
  <c r="AR1226" i="7"/>
  <c r="AR933" i="7" a="1"/>
  <c r="AR933" i="7"/>
  <c r="AR934" i="7" a="1"/>
  <c r="AR934" i="7"/>
  <c r="AR456" i="7" a="1"/>
  <c r="AR456" i="7"/>
  <c r="AR935" i="7" a="1"/>
  <c r="AR935" i="7"/>
  <c r="AR457" i="7" a="1"/>
  <c r="AR457" i="7"/>
  <c r="AR936" i="7" a="1"/>
  <c r="AR936" i="7"/>
  <c r="AR458" i="7" a="1"/>
  <c r="AR458" i="7"/>
  <c r="AR937" i="7" a="1"/>
  <c r="AR937" i="7"/>
  <c r="AR459" i="7" a="1"/>
  <c r="AR459" i="7"/>
  <c r="AR1227" i="7" a="1"/>
  <c r="AR1227" i="7"/>
  <c r="AR1068" i="7" a="1"/>
  <c r="AR1068" i="7"/>
  <c r="AR1437" i="7" a="1"/>
  <c r="AR1437" i="7"/>
  <c r="AR1069" i="7" a="1"/>
  <c r="AR1069" i="7"/>
  <c r="AR460" i="7" a="1"/>
  <c r="AR460" i="7"/>
  <c r="AR1070" i="7" a="1"/>
  <c r="AR1070" i="7"/>
  <c r="AR461" i="7" a="1"/>
  <c r="AR461" i="7"/>
  <c r="AR462" i="7" a="1"/>
  <c r="AR462" i="7"/>
  <c r="AR463" i="7" a="1"/>
  <c r="AR463" i="7"/>
  <c r="AR1438" i="7" a="1"/>
  <c r="AR1438" i="7"/>
  <c r="AR938" i="7" a="1"/>
  <c r="AR938" i="7"/>
  <c r="AR939" i="7" a="1"/>
  <c r="AR939" i="7"/>
  <c r="AR940" i="7" a="1"/>
  <c r="AR940" i="7"/>
  <c r="AR941" i="7" a="1"/>
  <c r="AR941" i="7"/>
  <c r="AR1439" i="7" a="1"/>
  <c r="AR1439" i="7"/>
  <c r="AR942" i="7" a="1"/>
  <c r="AR942" i="7"/>
  <c r="AR464" i="7" a="1"/>
  <c r="AR464" i="7"/>
  <c r="AR1440" i="7" a="1"/>
  <c r="AR1440" i="7"/>
  <c r="AR465" i="7" a="1"/>
  <c r="AR465" i="7"/>
  <c r="AR466" i="7" a="1"/>
  <c r="AR466" i="7"/>
  <c r="AR943" i="7" a="1"/>
  <c r="AR943" i="7"/>
  <c r="AR467" i="7" a="1"/>
  <c r="AR467" i="7"/>
  <c r="AR1071" i="7" a="1"/>
  <c r="AR1071" i="7"/>
  <c r="AR468" i="7" a="1"/>
  <c r="AR468" i="7"/>
  <c r="AR944" i="7" a="1"/>
  <c r="AR944" i="7"/>
  <c r="AR469" i="7" a="1"/>
  <c r="AR469" i="7"/>
  <c r="AR470" i="7" a="1"/>
  <c r="AR470" i="7"/>
  <c r="AR471" i="7" a="1"/>
  <c r="AR471" i="7"/>
  <c r="AR945" i="7" a="1"/>
  <c r="AR945" i="7"/>
  <c r="AR472" i="7" a="1"/>
  <c r="AR472" i="7"/>
  <c r="AR473" i="7" a="1"/>
  <c r="AR473" i="7"/>
  <c r="AR946" i="7" a="1"/>
  <c r="AR946" i="7"/>
  <c r="AR474" i="7" a="1"/>
  <c r="AR474" i="7"/>
  <c r="AR1228" i="7" a="1"/>
  <c r="AR1228" i="7"/>
  <c r="AR475" i="7" a="1"/>
  <c r="AR475" i="7"/>
  <c r="AR1441" i="7" a="1"/>
  <c r="AR1441" i="7"/>
  <c r="AR947" i="7" a="1"/>
  <c r="AR947" i="7"/>
  <c r="AR1442" i="7" a="1"/>
  <c r="AR1442" i="7"/>
  <c r="AR1443" i="7" a="1"/>
  <c r="AR1443" i="7"/>
  <c r="AR948" i="7" a="1"/>
  <c r="AR948" i="7"/>
  <c r="AR949" i="7" a="1"/>
  <c r="AR949" i="7"/>
  <c r="AR1444" i="7" a="1"/>
  <c r="AR1444" i="7"/>
  <c r="AR1445" i="7" a="1"/>
  <c r="AR1445" i="7"/>
  <c r="AR476" i="7" a="1"/>
  <c r="AR476" i="7"/>
  <c r="AR1446" i="7" a="1"/>
  <c r="AR1446" i="7"/>
  <c r="AR950" i="7" a="1"/>
  <c r="AR950" i="7"/>
  <c r="AR477" i="7" a="1"/>
  <c r="AR477" i="7"/>
  <c r="AR1229" i="7" a="1"/>
  <c r="AR1229" i="7"/>
  <c r="AR478" i="7" a="1"/>
  <c r="AR478" i="7"/>
  <c r="AR951" i="7" a="1"/>
  <c r="AR951" i="7"/>
  <c r="AR479" i="7" a="1"/>
  <c r="AR479" i="7"/>
  <c r="AR1447" i="7" a="1"/>
  <c r="AR1447" i="7"/>
  <c r="AR480" i="7" a="1"/>
  <c r="AR480" i="7"/>
  <c r="AR1448" i="7" a="1"/>
  <c r="AR1448" i="7"/>
  <c r="AR1230" i="7" a="1"/>
  <c r="AR1230" i="7"/>
  <c r="AR481" i="7" a="1"/>
  <c r="AR481" i="7"/>
  <c r="AR482" i="7" a="1"/>
  <c r="AR482" i="7"/>
  <c r="AR483" i="7" a="1"/>
  <c r="AR483" i="7"/>
  <c r="AR1231" i="7" a="1"/>
  <c r="AR1231" i="7"/>
  <c r="AR484" i="7" a="1"/>
  <c r="AR484" i="7"/>
  <c r="AR952" i="7" a="1"/>
  <c r="AR952" i="7"/>
  <c r="AR953" i="7" a="1"/>
  <c r="AR953" i="7"/>
  <c r="AR954" i="7" a="1"/>
  <c r="AR954" i="7"/>
  <c r="AR485" i="7" a="1"/>
  <c r="AR485" i="7"/>
  <c r="AR486" i="7" a="1"/>
  <c r="AR486" i="7"/>
  <c r="AR487" i="7" a="1"/>
  <c r="AR487" i="7"/>
  <c r="AR488" i="7" a="1"/>
  <c r="AR488" i="7"/>
  <c r="AR1449" i="7" a="1"/>
  <c r="AR1449" i="7"/>
  <c r="AR955" i="7" a="1"/>
  <c r="AR955" i="7"/>
  <c r="AR1232" i="7" a="1"/>
  <c r="AR1232" i="7"/>
  <c r="AR956" i="7" a="1"/>
  <c r="AR956" i="7"/>
  <c r="AR957" i="7" a="1"/>
  <c r="AR957" i="7"/>
  <c r="AR489" i="7" a="1"/>
  <c r="AR489" i="7"/>
  <c r="AR490" i="7" a="1"/>
  <c r="AR490" i="7"/>
  <c r="AR491" i="7" a="1"/>
  <c r="AR491" i="7"/>
  <c r="AR1072" i="7" a="1"/>
  <c r="AR1072" i="7"/>
  <c r="AR958" i="7" a="1"/>
  <c r="AR958" i="7"/>
  <c r="AR492" i="7" a="1"/>
  <c r="AR492" i="7"/>
  <c r="AR959" i="7" a="1"/>
  <c r="AR959" i="7"/>
  <c r="AR493" i="7" a="1"/>
  <c r="AR493" i="7"/>
  <c r="AR960" i="7" a="1"/>
  <c r="AR960" i="7"/>
  <c r="AR1233" i="7" a="1"/>
  <c r="AR1233" i="7"/>
  <c r="AR494" i="7" a="1"/>
  <c r="AR494" i="7"/>
  <c r="AR1073" i="7" a="1"/>
  <c r="AR1073" i="7"/>
  <c r="AR961" i="7" a="1"/>
  <c r="AR961" i="7"/>
  <c r="AR962" i="7" a="1"/>
  <c r="AR962" i="7"/>
  <c r="AR495" i="7" a="1"/>
  <c r="AR495" i="7"/>
  <c r="AR496" i="7" a="1"/>
  <c r="AR496" i="7"/>
  <c r="AR497" i="7" a="1"/>
  <c r="AR497" i="7"/>
  <c r="AR498" i="7" a="1"/>
  <c r="AR498" i="7"/>
  <c r="AR499" i="7" a="1"/>
  <c r="AR499" i="7"/>
  <c r="AR1450" i="7" a="1"/>
  <c r="AR1450" i="7"/>
  <c r="AR1451" i="7" a="1"/>
  <c r="AR1451" i="7"/>
  <c r="AR500" i="7" a="1"/>
  <c r="AR500" i="7"/>
  <c r="AR963" i="7" a="1"/>
  <c r="AR963" i="7"/>
  <c r="AR1452" i="7" a="1"/>
  <c r="AR1452" i="7"/>
  <c r="AR964" i="7" a="1"/>
  <c r="AR964" i="7"/>
  <c r="AR501" i="7" a="1"/>
  <c r="AR501" i="7"/>
  <c r="AR1234" i="7" a="1"/>
  <c r="AR1234" i="7"/>
  <c r="AR1453" i="7" a="1"/>
  <c r="AR1453" i="7"/>
  <c r="AR965" i="7" a="1"/>
  <c r="AR965" i="7"/>
  <c r="AR502" i="7" a="1"/>
  <c r="AR502" i="7"/>
  <c r="AR966" i="7" a="1"/>
  <c r="AR966" i="7"/>
  <c r="AR503" i="7" a="1"/>
  <c r="AR503" i="7"/>
  <c r="AR967" i="7" a="1"/>
  <c r="AR967" i="7"/>
  <c r="AR1454" i="7" a="1"/>
  <c r="AR1454" i="7"/>
  <c r="AR504" i="7" a="1"/>
  <c r="AR504" i="7"/>
  <c r="AR1235" i="7" a="1"/>
  <c r="AR1235" i="7"/>
  <c r="AR968" i="7" a="1"/>
  <c r="AR968" i="7"/>
  <c r="AR1455" i="7" a="1"/>
  <c r="AR1455" i="7"/>
  <c r="AR1236" i="7" a="1"/>
  <c r="AR1236" i="7"/>
  <c r="AR1074" i="7" a="1"/>
  <c r="AR1074" i="7"/>
  <c r="AR1456" i="7" a="1"/>
  <c r="AR1456" i="7"/>
  <c r="AR969" i="7" a="1"/>
  <c r="AR969" i="7"/>
  <c r="AR970" i="7" a="1"/>
  <c r="AR970" i="7"/>
  <c r="AR505" i="7" a="1"/>
  <c r="AR505" i="7"/>
  <c r="AR506" i="7" a="1"/>
  <c r="AR506" i="7"/>
  <c r="AR1457" i="7" a="1"/>
  <c r="AR1457" i="7"/>
  <c r="AR1458" i="7" a="1"/>
  <c r="AR1458" i="7"/>
  <c r="AR1459" i="7" a="1"/>
  <c r="AR1459" i="7"/>
  <c r="AR971" i="7" a="1"/>
  <c r="AR971" i="7"/>
  <c r="AR972" i="7" a="1"/>
  <c r="AR972" i="7"/>
  <c r="AR507" i="7" a="1"/>
  <c r="AR507" i="7"/>
  <c r="AR508" i="7" a="1"/>
  <c r="AR508" i="7"/>
  <c r="AR509" i="7" a="1"/>
  <c r="AR509" i="7"/>
  <c r="AR510" i="7" a="1"/>
  <c r="AR510" i="7"/>
  <c r="AR973" i="7" a="1"/>
  <c r="AR973" i="7"/>
  <c r="AR974" i="7" a="1"/>
  <c r="AR974" i="7"/>
  <c r="AR1237" i="7" a="1"/>
  <c r="AR1237" i="7"/>
  <c r="AR1460" i="7" a="1"/>
  <c r="AR1460" i="7"/>
  <c r="AR975" i="7" a="1"/>
  <c r="AR975" i="7"/>
  <c r="AR1075" i="7" a="1"/>
  <c r="AR1075" i="7"/>
  <c r="AR511" i="7" a="1"/>
  <c r="AR511" i="7"/>
  <c r="AR512" i="7" a="1"/>
  <c r="AR512" i="7"/>
  <c r="AR513" i="7" a="1"/>
  <c r="AR513" i="7"/>
  <c r="AR514" i="7" a="1"/>
  <c r="AR514" i="7"/>
  <c r="AR515" i="7" a="1"/>
  <c r="AR515" i="7"/>
  <c r="AR1238" i="7" a="1"/>
  <c r="AR1238" i="7"/>
  <c r="AR516" i="7" a="1"/>
  <c r="AR516" i="7"/>
  <c r="AR517" i="7" a="1"/>
  <c r="AR517" i="7"/>
  <c r="AR518" i="7" a="1"/>
  <c r="AR518" i="7"/>
  <c r="AR976" i="7" a="1"/>
  <c r="AR976" i="7"/>
  <c r="AR519" i="7" a="1"/>
  <c r="AR519" i="7"/>
  <c r="AR977" i="7" a="1"/>
  <c r="AR977" i="7"/>
  <c r="AR978" i="7" a="1"/>
  <c r="AR978" i="7"/>
  <c r="AR1461" i="7" a="1"/>
  <c r="AR1461" i="7"/>
  <c r="AR520" i="7" a="1"/>
  <c r="AR520" i="7"/>
  <c r="AR521" i="7" a="1"/>
  <c r="AR521" i="7"/>
  <c r="AR1239" i="7" a="1"/>
  <c r="AR1239" i="7"/>
  <c r="AR522" i="7" a="1"/>
  <c r="AR522" i="7"/>
  <c r="AR979" i="7" a="1"/>
  <c r="AR979" i="7"/>
  <c r="AR1462" i="7" a="1"/>
  <c r="AR1462" i="7"/>
  <c r="AR980" i="7" a="1"/>
  <c r="AR980" i="7"/>
  <c r="AR1240" i="7" a="1"/>
  <c r="AR1240" i="7"/>
  <c r="AR1463" i="7" a="1"/>
  <c r="AR1463" i="7"/>
  <c r="AR523" i="7" a="1"/>
  <c r="AR523" i="7"/>
  <c r="AR524" i="7" a="1"/>
  <c r="AR524" i="7"/>
  <c r="AR525" i="7" a="1"/>
  <c r="AR525" i="7"/>
  <c r="AR1464" i="7" a="1"/>
  <c r="AR1464" i="7"/>
  <c r="AR1465" i="7" a="1"/>
  <c r="AR1465" i="7"/>
  <c r="AR526" i="7" a="1"/>
  <c r="AR526" i="7"/>
  <c r="AR527" i="7" a="1"/>
  <c r="AR527" i="7"/>
  <c r="AR528" i="7" a="1"/>
  <c r="AR528" i="7"/>
  <c r="AR529" i="7" a="1"/>
  <c r="AR529" i="7"/>
  <c r="AR1241" i="7" a="1"/>
  <c r="AR1241" i="7"/>
  <c r="AR981" i="7" a="1"/>
  <c r="AR981" i="7"/>
  <c r="AR982" i="7" a="1"/>
  <c r="AR982" i="7"/>
  <c r="AR530" i="7" a="1"/>
  <c r="AR530" i="7"/>
  <c r="AR531" i="7" a="1"/>
  <c r="AR531" i="7"/>
  <c r="AR983" i="7" a="1"/>
  <c r="AR983" i="7"/>
  <c r="AR532" i="7" a="1"/>
  <c r="AR532" i="7"/>
  <c r="AR1466" i="7" a="1"/>
  <c r="AR1466" i="7"/>
  <c r="AR984" i="7" a="1"/>
  <c r="AR984" i="7"/>
  <c r="AR985" i="7" a="1"/>
  <c r="AR985" i="7"/>
  <c r="AR1467" i="7" a="1"/>
  <c r="AR1467" i="7"/>
  <c r="AR986" i="7" a="1"/>
  <c r="AR986" i="7"/>
  <c r="AR533" i="7" a="1"/>
  <c r="AR533" i="7"/>
  <c r="AR534" i="7" a="1"/>
  <c r="AR534" i="7"/>
  <c r="AR987" i="7" a="1"/>
  <c r="AR987" i="7"/>
  <c r="AR988" i="7" a="1"/>
  <c r="AR988" i="7"/>
  <c r="AR989" i="7" a="1"/>
  <c r="AR989" i="7"/>
  <c r="AR990" i="7" a="1"/>
  <c r="AR990" i="7"/>
  <c r="AR1468" i="7" a="1"/>
  <c r="AR1468" i="7"/>
  <c r="AR1242" i="7" a="1"/>
  <c r="AR1242" i="7"/>
  <c r="AR1243" i="7" a="1"/>
  <c r="AR1243" i="7"/>
  <c r="AR1244" i="7" a="1"/>
  <c r="AR1244" i="7"/>
  <c r="AR535" i="7" a="1"/>
  <c r="AR535" i="7"/>
  <c r="AR536" i="7" a="1"/>
  <c r="AR536" i="7"/>
  <c r="AR537" i="7" a="1"/>
  <c r="AR537" i="7"/>
  <c r="AR991" i="7" a="1"/>
  <c r="AR991" i="7"/>
  <c r="AR1245" i="7" a="1"/>
  <c r="AR1245" i="7"/>
  <c r="AR538" i="7" a="1"/>
  <c r="AR538" i="7"/>
  <c r="AR1246" i="7" a="1"/>
  <c r="AR1246" i="7"/>
  <c r="AR539" i="7" a="1"/>
  <c r="AR539" i="7"/>
  <c r="AR1247" i="7" a="1"/>
  <c r="AR1247" i="7"/>
  <c r="AR1469" i="7" a="1"/>
  <c r="AR1469" i="7"/>
  <c r="AR1248" i="7" a="1"/>
  <c r="AR1248" i="7"/>
  <c r="AR540" i="7" a="1"/>
  <c r="AR540" i="7"/>
  <c r="AR992" i="7" a="1"/>
  <c r="AR992" i="7"/>
  <c r="AR541" i="7" a="1"/>
  <c r="AR541" i="7"/>
  <c r="AR542" i="7" a="1"/>
  <c r="AR542" i="7"/>
  <c r="AR1249" i="7" a="1"/>
  <c r="AR1249" i="7"/>
  <c r="AR543" i="7" a="1"/>
  <c r="AR543" i="7"/>
  <c r="AR544" i="7" a="1"/>
  <c r="AR544" i="7"/>
  <c r="AR993" i="7" a="1"/>
  <c r="AR993" i="7"/>
  <c r="AR994" i="7" a="1"/>
  <c r="AR994" i="7"/>
  <c r="AR995" i="7" a="1"/>
  <c r="AR995" i="7"/>
  <c r="AR1470" i="7" a="1"/>
  <c r="AR1470" i="7"/>
  <c r="AR545" i="7" a="1"/>
  <c r="AR545" i="7"/>
  <c r="AR996" i="7" a="1"/>
  <c r="AR996" i="7"/>
  <c r="AR1250" i="7" a="1"/>
  <c r="AR1250" i="7"/>
  <c r="AR1251" i="7" a="1"/>
  <c r="AR1251" i="7"/>
  <c r="AR1252" i="7" a="1"/>
  <c r="AR1252" i="7"/>
  <c r="AR546" i="7" a="1"/>
  <c r="AR546" i="7"/>
  <c r="AR997" i="7" a="1"/>
  <c r="AR997" i="7"/>
  <c r="AR547" i="7" a="1"/>
  <c r="AR547" i="7"/>
  <c r="AR548" i="7" a="1"/>
  <c r="AR548" i="7"/>
  <c r="AR998" i="7" a="1"/>
  <c r="AR998" i="7"/>
  <c r="AR1471" i="7" a="1"/>
  <c r="AR1471" i="7"/>
  <c r="AR999" i="7" a="1"/>
  <c r="AR999" i="7"/>
  <c r="AR549" i="7" a="1"/>
  <c r="AR549" i="7"/>
  <c r="AR1253" i="7" a="1"/>
  <c r="AR1253" i="7"/>
  <c r="AR550" i="7" a="1"/>
  <c r="AR550" i="7"/>
  <c r="AR1076" i="7" a="1"/>
  <c r="AR1076" i="7"/>
  <c r="AR1000" i="7" a="1"/>
  <c r="AR1000" i="7"/>
  <c r="AR1254" i="7" a="1"/>
  <c r="AR1254" i="7"/>
  <c r="AR1001" i="7" a="1"/>
  <c r="AR1001" i="7"/>
  <c r="AR1255" i="7" a="1"/>
  <c r="AR1255" i="7"/>
  <c r="AR551" i="7" a="1"/>
  <c r="AR551" i="7"/>
  <c r="AR552" i="7" a="1"/>
  <c r="AR552" i="7"/>
  <c r="AR1002" i="7" a="1"/>
  <c r="AR1002" i="7"/>
  <c r="AR1003" i="7" a="1"/>
  <c r="AR1003" i="7"/>
  <c r="AR1004" i="7" a="1"/>
  <c r="AR1004" i="7"/>
  <c r="AR1005" i="7" a="1"/>
  <c r="AR1005" i="7"/>
  <c r="AR553" i="7" a="1"/>
  <c r="AR553" i="7"/>
  <c r="AR554" i="7" a="1"/>
  <c r="AR554" i="7"/>
  <c r="AR1006" i="7" a="1"/>
  <c r="AR1006" i="7"/>
  <c r="AR555" i="7" a="1"/>
  <c r="AR555" i="7"/>
  <c r="AR556" i="7" a="1"/>
  <c r="AR556" i="7"/>
  <c r="AR557" i="7" a="1"/>
  <c r="AR557" i="7"/>
  <c r="AR558" i="7" a="1"/>
  <c r="AR558" i="7"/>
  <c r="AR559" i="7" a="1"/>
  <c r="AR559" i="7"/>
  <c r="AR1256" i="7" a="1"/>
  <c r="AR1256" i="7"/>
  <c r="AR1007" i="7" a="1"/>
  <c r="AR1007" i="7"/>
  <c r="AR560" i="7" a="1"/>
  <c r="AR560" i="7"/>
  <c r="AR561" i="7" a="1"/>
  <c r="AR561" i="7"/>
  <c r="AR1008" i="7" a="1"/>
  <c r="AR1008" i="7"/>
  <c r="AR1009" i="7" a="1"/>
  <c r="AR1009" i="7"/>
  <c r="AR1010" i="7" a="1"/>
  <c r="AR1010" i="7"/>
  <c r="AR562" i="7" a="1"/>
  <c r="AR562" i="7"/>
  <c r="AR563" i="7" a="1"/>
  <c r="AR563" i="7"/>
  <c r="AL564" i="7" a="1"/>
  <c r="AL564" i="7"/>
  <c r="AL1257" i="7" a="1"/>
  <c r="AL1257" i="7"/>
  <c r="AL565" i="7" a="1"/>
  <c r="AL565" i="7"/>
  <c r="AL2" i="7" a="1"/>
  <c r="AL2" i="7"/>
  <c r="AL566" i="7" a="1"/>
  <c r="AL566" i="7"/>
  <c r="AL1258" i="7" a="1"/>
  <c r="AL1258" i="7"/>
  <c r="AL1259" i="7" a="1"/>
  <c r="AL1259" i="7"/>
  <c r="AL567" i="7" a="1"/>
  <c r="AL567" i="7"/>
  <c r="AL568" i="7" a="1"/>
  <c r="AL568" i="7"/>
  <c r="AL3" i="7" a="1"/>
  <c r="AL3" i="7"/>
  <c r="AL569" i="7" a="1"/>
  <c r="AL569" i="7"/>
  <c r="AL4" i="7" a="1"/>
  <c r="AL4" i="7"/>
  <c r="AL5" i="7" a="1"/>
  <c r="AL5" i="7"/>
  <c r="AL6" i="7" a="1"/>
  <c r="AL6" i="7"/>
  <c r="AL570" i="7" a="1"/>
  <c r="AL570" i="7"/>
  <c r="AL571" i="7" a="1"/>
  <c r="AL571" i="7"/>
  <c r="AL1260" i="7" a="1"/>
  <c r="AL1260" i="7"/>
  <c r="AL1011" i="7" a="1"/>
  <c r="AL1011" i="7"/>
  <c r="AL7" i="7" a="1"/>
  <c r="AL7" i="7"/>
  <c r="AL8" i="7" a="1"/>
  <c r="AL8" i="7"/>
  <c r="AL9" i="7" a="1"/>
  <c r="AL9" i="7"/>
  <c r="AL1077" i="7" a="1"/>
  <c r="AL1077" i="7"/>
  <c r="AL1261" i="7" a="1"/>
  <c r="AL1261" i="7"/>
  <c r="AL10" i="7" a="1"/>
  <c r="AL10" i="7"/>
  <c r="AL1078" i="7" a="1"/>
  <c r="AL1078" i="7"/>
  <c r="AL572" i="7" a="1"/>
  <c r="AL572" i="7"/>
  <c r="AL573" i="7" a="1"/>
  <c r="AL573" i="7"/>
  <c r="AL1012" i="7" a="1"/>
  <c r="AL1012" i="7"/>
  <c r="AL11" i="7" a="1"/>
  <c r="AL11" i="7"/>
  <c r="AL1262" i="7" a="1"/>
  <c r="AL1262" i="7"/>
  <c r="AL12" i="7" a="1"/>
  <c r="AL12" i="7"/>
  <c r="AL574" i="7" a="1"/>
  <c r="AL574" i="7"/>
  <c r="AL1263" i="7" a="1"/>
  <c r="AL1263" i="7"/>
  <c r="AL13" i="7" a="1"/>
  <c r="AL13" i="7"/>
  <c r="AL14" i="7" a="1"/>
  <c r="AL14" i="7"/>
  <c r="AL15" i="7" a="1"/>
  <c r="AL15" i="7"/>
  <c r="AL16" i="7" a="1"/>
  <c r="AL16" i="7"/>
  <c r="AL1264" i="7" a="1"/>
  <c r="AL1264" i="7"/>
  <c r="AL17" i="7" a="1"/>
  <c r="AL17" i="7"/>
  <c r="AL1265" i="7" a="1"/>
  <c r="AL1265" i="7"/>
  <c r="AL1266" i="7" a="1"/>
  <c r="AL1266" i="7"/>
  <c r="AL1267" i="7" a="1"/>
  <c r="AL1267" i="7"/>
  <c r="AL575" i="7" a="1"/>
  <c r="AL575" i="7"/>
  <c r="AL1079" i="7" a="1"/>
  <c r="AL1079" i="7"/>
  <c r="AL1013" i="7" a="1"/>
  <c r="AL1013" i="7"/>
  <c r="AL576" i="7" a="1"/>
  <c r="AL576" i="7"/>
  <c r="AL1268" i="7" a="1"/>
  <c r="AL1268" i="7"/>
  <c r="AL577" i="7" a="1"/>
  <c r="AL577" i="7"/>
  <c r="AL1269" i="7" a="1"/>
  <c r="AL1269" i="7"/>
  <c r="AL1270" i="7" a="1"/>
  <c r="AL1270" i="7"/>
  <c r="AL18" i="7" a="1"/>
  <c r="AL18" i="7"/>
  <c r="AL19" i="7" a="1"/>
  <c r="AL19" i="7"/>
  <c r="AL20" i="7" a="1"/>
  <c r="AL20" i="7"/>
  <c r="AL21" i="7" a="1"/>
  <c r="AL21" i="7"/>
  <c r="AL1080" i="7" a="1"/>
  <c r="AL1080" i="7"/>
  <c r="AL578" i="7" a="1"/>
  <c r="AL578" i="7"/>
  <c r="AL22" i="7" a="1"/>
  <c r="AL22" i="7"/>
  <c r="AL579" i="7" a="1"/>
  <c r="AL579" i="7"/>
  <c r="AL580" i="7" a="1"/>
  <c r="AL580" i="7"/>
  <c r="AL581" i="7" a="1"/>
  <c r="AL581" i="7"/>
  <c r="AL582" i="7" a="1"/>
  <c r="AL582" i="7"/>
  <c r="AL1014" i="7" a="1"/>
  <c r="AL1014" i="7"/>
  <c r="AL1015" i="7" a="1"/>
  <c r="AL1015" i="7"/>
  <c r="AL1081" i="7" a="1"/>
  <c r="AL1081" i="7"/>
  <c r="AL23" i="7" a="1"/>
  <c r="AL23" i="7"/>
  <c r="AL583" i="7" a="1"/>
  <c r="AL583" i="7"/>
  <c r="AL1271" i="7" a="1"/>
  <c r="AL1271" i="7"/>
  <c r="AL24" i="7" a="1"/>
  <c r="AL24" i="7"/>
  <c r="AL1272" i="7" a="1"/>
  <c r="AL1272" i="7"/>
  <c r="AL25" i="7" a="1"/>
  <c r="AL25" i="7"/>
  <c r="AL26" i="7" a="1"/>
  <c r="AL26" i="7"/>
  <c r="AL1273" i="7" a="1"/>
  <c r="AL1273" i="7"/>
  <c r="AL584" i="7" a="1"/>
  <c r="AL584" i="7"/>
  <c r="AL1274" i="7" a="1"/>
  <c r="AL1274" i="7"/>
  <c r="AL1082" i="7" a="1"/>
  <c r="AL1082" i="7"/>
  <c r="AL1083" i="7" a="1"/>
  <c r="AL1083" i="7"/>
  <c r="AL1275" i="7" a="1"/>
  <c r="AL1275" i="7"/>
  <c r="AL27" i="7" a="1"/>
  <c r="AL27" i="7"/>
  <c r="AL28" i="7" a="1"/>
  <c r="AL28" i="7"/>
  <c r="AL585" i="7" a="1"/>
  <c r="AL585" i="7"/>
  <c r="AL586" i="7" a="1"/>
  <c r="AL586" i="7"/>
  <c r="AL1276" i="7" a="1"/>
  <c r="AL1276" i="7"/>
  <c r="AL1084" i="7" a="1"/>
  <c r="AL1084" i="7"/>
  <c r="AL29" i="7" a="1"/>
  <c r="AL29" i="7"/>
  <c r="AL587" i="7" a="1"/>
  <c r="AL587" i="7"/>
  <c r="AL1277" i="7" a="1"/>
  <c r="AL1277" i="7"/>
  <c r="AL30" i="7" a="1"/>
  <c r="AL30" i="7"/>
  <c r="AL1085" i="7" a="1"/>
  <c r="AL1085" i="7"/>
  <c r="AL588" i="7" a="1"/>
  <c r="AL588" i="7"/>
  <c r="AL1016" i="7" a="1"/>
  <c r="AL1016" i="7"/>
  <c r="AL589" i="7" a="1"/>
  <c r="AL589" i="7"/>
  <c r="AL1086" i="7" a="1"/>
  <c r="AL1086" i="7"/>
  <c r="AL590" i="7" a="1"/>
  <c r="AL590" i="7"/>
  <c r="AL1087" i="7" a="1"/>
  <c r="AL1087" i="7"/>
  <c r="AL31" i="7" a="1"/>
  <c r="AL31" i="7"/>
  <c r="AL32" i="7" a="1"/>
  <c r="AL32" i="7"/>
  <c r="AL33" i="7" a="1"/>
  <c r="AL33" i="7"/>
  <c r="AL1017" i="7" a="1"/>
  <c r="AL1017" i="7"/>
  <c r="AL34" i="7" a="1"/>
  <c r="AL34" i="7"/>
  <c r="AL35" i="7" a="1"/>
  <c r="AL35" i="7"/>
  <c r="AL1278" i="7" a="1"/>
  <c r="AL1278" i="7"/>
  <c r="AL1279" i="7" a="1"/>
  <c r="AL1279" i="7"/>
  <c r="AL1088" i="7" a="1"/>
  <c r="AL1088" i="7"/>
  <c r="AL1280" i="7" a="1"/>
  <c r="AL1280" i="7"/>
  <c r="AL36" i="7" a="1"/>
  <c r="AL36" i="7"/>
  <c r="AL591" i="7" a="1"/>
  <c r="AL591" i="7"/>
  <c r="AL592" i="7" a="1"/>
  <c r="AL592" i="7"/>
  <c r="AL37" i="7" a="1"/>
  <c r="AL37" i="7"/>
  <c r="AL1281" i="7" a="1"/>
  <c r="AL1281" i="7"/>
  <c r="AL1089" i="7" a="1"/>
  <c r="AL1089" i="7"/>
  <c r="AL593" i="7" a="1"/>
  <c r="AL593" i="7"/>
  <c r="AL38" i="7" a="1"/>
  <c r="AL38" i="7"/>
  <c r="AL39" i="7" a="1"/>
  <c r="AL39" i="7"/>
  <c r="AL1282" i="7" a="1"/>
  <c r="AL1282" i="7"/>
  <c r="AL40" i="7" a="1"/>
  <c r="AL40" i="7"/>
  <c r="AL1090" i="7" a="1"/>
  <c r="AL1090" i="7"/>
  <c r="AL594" i="7" a="1"/>
  <c r="AL594" i="7"/>
  <c r="AL1283" i="7" a="1"/>
  <c r="AL1283" i="7"/>
  <c r="AL1018" i="7" a="1"/>
  <c r="AL1018" i="7"/>
  <c r="AL595" i="7" a="1"/>
  <c r="AL595" i="7"/>
  <c r="AL596" i="7" a="1"/>
  <c r="AL596" i="7"/>
  <c r="AL41" i="7" a="1"/>
  <c r="AL41" i="7"/>
  <c r="AL1091" i="7" a="1"/>
  <c r="AL1091" i="7"/>
  <c r="AL597" i="7" a="1"/>
  <c r="AL597" i="7"/>
  <c r="AL42" i="7" a="1"/>
  <c r="AL42" i="7"/>
  <c r="AL1019" i="7" a="1"/>
  <c r="AL1019" i="7"/>
  <c r="AL1284" i="7" a="1"/>
  <c r="AL1284" i="7"/>
  <c r="AL43" i="7" a="1"/>
  <c r="AL43" i="7"/>
  <c r="AL1092" i="7" a="1"/>
  <c r="AL1092" i="7"/>
  <c r="AL44" i="7" a="1"/>
  <c r="AL44" i="7"/>
  <c r="AL45" i="7" a="1"/>
  <c r="AL45" i="7"/>
  <c r="AL46" i="7" a="1"/>
  <c r="AL46" i="7"/>
  <c r="AL598" i="7" a="1"/>
  <c r="AL598" i="7"/>
  <c r="AL599" i="7" a="1"/>
  <c r="AL599" i="7"/>
  <c r="AL47" i="7" a="1"/>
  <c r="AL47" i="7"/>
  <c r="AL48" i="7" a="1"/>
  <c r="AL48" i="7"/>
  <c r="AL1093" i="7" a="1"/>
  <c r="AL1093" i="7"/>
  <c r="AL49" i="7" a="1"/>
  <c r="AL49" i="7"/>
  <c r="AL1094" i="7" a="1"/>
  <c r="AL1094" i="7"/>
  <c r="AL50" i="7" a="1"/>
  <c r="AL50" i="7"/>
  <c r="AL600" i="7" a="1"/>
  <c r="AL600" i="7"/>
  <c r="AL51" i="7" a="1"/>
  <c r="AL51" i="7"/>
  <c r="AL52" i="7" a="1"/>
  <c r="AL52" i="7"/>
  <c r="AL601" i="7" a="1"/>
  <c r="AL601" i="7"/>
  <c r="AL53" i="7" a="1"/>
  <c r="AL53" i="7"/>
  <c r="AL54" i="7" a="1"/>
  <c r="AL54" i="7"/>
  <c r="AL602" i="7" a="1"/>
  <c r="AL602" i="7"/>
  <c r="AL55" i="7" a="1"/>
  <c r="AL55" i="7"/>
  <c r="AL1285" i="7" a="1"/>
  <c r="AL1285" i="7"/>
  <c r="AL1095" i="7" a="1"/>
  <c r="AL1095" i="7"/>
  <c r="AL603" i="7" a="1"/>
  <c r="AL603" i="7"/>
  <c r="AL604" i="7" a="1"/>
  <c r="AL604" i="7"/>
  <c r="AL1096" i="7" a="1"/>
  <c r="AL1096" i="7"/>
  <c r="AL605" i="7" a="1"/>
  <c r="AL605" i="7"/>
  <c r="AL606" i="7" a="1"/>
  <c r="AL606" i="7"/>
  <c r="AL1286" i="7" a="1"/>
  <c r="AL1286" i="7"/>
  <c r="AL1287" i="7" a="1"/>
  <c r="AL1287" i="7"/>
  <c r="AL1097" i="7" a="1"/>
  <c r="AL1097" i="7"/>
  <c r="AL56" i="7" a="1"/>
  <c r="AL56" i="7"/>
  <c r="AL57" i="7" a="1"/>
  <c r="AL57" i="7"/>
  <c r="AL58" i="7" a="1"/>
  <c r="AL58" i="7"/>
  <c r="AL59" i="7" a="1"/>
  <c r="AL59" i="7"/>
  <c r="AL60" i="7" a="1"/>
  <c r="AL60" i="7"/>
  <c r="AL1288" i="7" a="1"/>
  <c r="AL1288" i="7"/>
  <c r="AL61" i="7" a="1"/>
  <c r="AL61" i="7"/>
  <c r="AL607" i="7" a="1"/>
  <c r="AL607" i="7"/>
  <c r="AL608" i="7" a="1"/>
  <c r="AL608" i="7"/>
  <c r="AL609" i="7" a="1"/>
  <c r="AL609" i="7"/>
  <c r="AL62" i="7" a="1"/>
  <c r="AL62" i="7"/>
  <c r="AL63" i="7" a="1"/>
  <c r="AL63" i="7"/>
  <c r="AL1289" i="7" a="1"/>
  <c r="AL1289" i="7"/>
  <c r="AL610" i="7" a="1"/>
  <c r="AL610" i="7"/>
  <c r="AL1098" i="7" a="1"/>
  <c r="AL1098" i="7"/>
  <c r="AL64" i="7" a="1"/>
  <c r="AL64" i="7"/>
  <c r="AL65" i="7" a="1"/>
  <c r="AL65" i="7"/>
  <c r="AL66" i="7" a="1"/>
  <c r="AL66" i="7"/>
  <c r="AL1290" i="7" a="1"/>
  <c r="AL1290" i="7"/>
  <c r="AL1020" i="7" a="1"/>
  <c r="AL1020" i="7"/>
  <c r="AL67" i="7" a="1"/>
  <c r="AL67" i="7"/>
  <c r="AL68" i="7" a="1"/>
  <c r="AL68" i="7"/>
  <c r="AL69" i="7" a="1"/>
  <c r="AL69" i="7"/>
  <c r="AL70" i="7" a="1"/>
  <c r="AL70" i="7"/>
  <c r="AL71" i="7" a="1"/>
  <c r="AL71" i="7"/>
  <c r="AL72" i="7" a="1"/>
  <c r="AL72" i="7"/>
  <c r="AL611" i="7" a="1"/>
  <c r="AL611" i="7"/>
  <c r="AL1099" i="7" a="1"/>
  <c r="AL1099" i="7"/>
  <c r="AL1021" i="7" a="1"/>
  <c r="AL1021" i="7"/>
  <c r="AL612" i="7" a="1"/>
  <c r="AL612" i="7"/>
  <c r="AL613" i="7" a="1"/>
  <c r="AL613" i="7"/>
  <c r="AL1022" i="7" a="1"/>
  <c r="AL1022" i="7"/>
  <c r="AL614" i="7" a="1"/>
  <c r="AL614" i="7"/>
  <c r="AL1291" i="7" a="1"/>
  <c r="AL1291" i="7"/>
  <c r="AL73" i="7" a="1"/>
  <c r="AL73" i="7"/>
  <c r="AL1100" i="7" a="1"/>
  <c r="AL1100" i="7"/>
  <c r="AL615" i="7" a="1"/>
  <c r="AL615" i="7"/>
  <c r="AL616" i="7" a="1"/>
  <c r="AL616" i="7"/>
  <c r="AL74" i="7" a="1"/>
  <c r="AL74" i="7"/>
  <c r="AL1292" i="7" a="1"/>
  <c r="AL1292" i="7"/>
  <c r="AL617" i="7" a="1"/>
  <c r="AL617" i="7"/>
  <c r="AL75" i="7" a="1"/>
  <c r="AL75" i="7"/>
  <c r="AL618" i="7" a="1"/>
  <c r="AL618" i="7"/>
  <c r="AL76" i="7" a="1"/>
  <c r="AL76" i="7"/>
  <c r="AL619" i="7" a="1"/>
  <c r="AL619" i="7"/>
  <c r="AL1293" i="7" a="1"/>
  <c r="AL1293" i="7"/>
  <c r="AL620" i="7" a="1"/>
  <c r="AL620" i="7"/>
  <c r="AL77" i="7" a="1"/>
  <c r="AL77" i="7"/>
  <c r="AL621" i="7" a="1"/>
  <c r="AL621" i="7"/>
  <c r="AL78" i="7" a="1"/>
  <c r="AL78" i="7"/>
  <c r="AL79" i="7" a="1"/>
  <c r="AL79" i="7"/>
  <c r="AL1101" i="7" a="1"/>
  <c r="AL1101" i="7"/>
  <c r="AL1102" i="7" a="1"/>
  <c r="AL1102" i="7"/>
  <c r="AL622" i="7" a="1"/>
  <c r="AL622" i="7"/>
  <c r="AL623" i="7" a="1"/>
  <c r="AL623" i="7"/>
  <c r="AL80" i="7" a="1"/>
  <c r="AL80" i="7"/>
  <c r="AL1294" i="7" a="1"/>
  <c r="AL1294" i="7"/>
  <c r="AL624" i="7" a="1"/>
  <c r="AL624" i="7"/>
  <c r="AL625" i="7" a="1"/>
  <c r="AL625" i="7"/>
  <c r="AL1103" i="7" a="1"/>
  <c r="AL1103" i="7"/>
  <c r="AL626" i="7" a="1"/>
  <c r="AL626" i="7"/>
  <c r="AL1104" i="7" a="1"/>
  <c r="AL1104" i="7"/>
  <c r="AL81" i="7" a="1"/>
  <c r="AL81" i="7"/>
  <c r="AL627" i="7" a="1"/>
  <c r="AL627" i="7"/>
  <c r="AL1105" i="7" a="1"/>
  <c r="AL1105" i="7"/>
  <c r="AL82" i="7" a="1"/>
  <c r="AL82" i="7"/>
  <c r="AL1295" i="7" a="1"/>
  <c r="AL1295" i="7"/>
  <c r="AL628" i="7" a="1"/>
  <c r="AL628" i="7"/>
  <c r="AL1106" i="7" a="1"/>
  <c r="AL1106" i="7"/>
  <c r="AL629" i="7" a="1"/>
  <c r="AL629" i="7"/>
  <c r="AL83" i="7" a="1"/>
  <c r="AL83" i="7"/>
  <c r="AL84" i="7" a="1"/>
  <c r="AL84" i="7"/>
  <c r="AL1023" i="7" a="1"/>
  <c r="AL1023" i="7"/>
  <c r="AL85" i="7" a="1"/>
  <c r="AL85" i="7"/>
  <c r="AL630" i="7" a="1"/>
  <c r="AL630" i="7"/>
  <c r="AL86" i="7" a="1"/>
  <c r="AL86" i="7"/>
  <c r="AL1107" i="7" a="1"/>
  <c r="AL1107" i="7"/>
  <c r="AL631" i="7" a="1"/>
  <c r="AL631" i="7"/>
  <c r="AL1024" i="7" a="1"/>
  <c r="AL1024" i="7"/>
  <c r="AL87" i="7" a="1"/>
  <c r="AL87" i="7"/>
  <c r="AL88" i="7" a="1"/>
  <c r="AL88" i="7"/>
  <c r="AL89" i="7" a="1"/>
  <c r="AL89" i="7"/>
  <c r="AL90" i="7" a="1"/>
  <c r="AL90" i="7"/>
  <c r="AL1296" i="7" a="1"/>
  <c r="AL1296" i="7"/>
  <c r="AL632" i="7" a="1"/>
  <c r="AL632" i="7"/>
  <c r="AL1025" i="7" a="1"/>
  <c r="AL1025" i="7"/>
  <c r="AL91" i="7" a="1"/>
  <c r="AL91" i="7"/>
  <c r="AL92" i="7" a="1"/>
  <c r="AL92" i="7"/>
  <c r="AL1108" i="7" a="1"/>
  <c r="AL1108" i="7"/>
  <c r="AL93" i="7" a="1"/>
  <c r="AL93" i="7"/>
  <c r="AL94" i="7" a="1"/>
  <c r="AL94" i="7"/>
  <c r="AL1297" i="7" a="1"/>
  <c r="AL1297" i="7"/>
  <c r="AL1109" i="7" a="1"/>
  <c r="AL1109" i="7"/>
  <c r="AL633" i="7" a="1"/>
  <c r="AL633" i="7"/>
  <c r="AL95" i="7" a="1"/>
  <c r="AL95" i="7"/>
  <c r="AL96" i="7" a="1"/>
  <c r="AL96" i="7"/>
  <c r="AL97" i="7" a="1"/>
  <c r="AL97" i="7"/>
  <c r="AL634" i="7" a="1"/>
  <c r="AL634" i="7"/>
  <c r="AL1026" i="7" a="1"/>
  <c r="AL1026" i="7"/>
  <c r="AL1298" i="7" a="1"/>
  <c r="AL1298" i="7"/>
  <c r="AL98" i="7" a="1"/>
  <c r="AL98" i="7"/>
  <c r="AL99" i="7" a="1"/>
  <c r="AL99" i="7"/>
  <c r="AL635" i="7" a="1"/>
  <c r="AL635" i="7"/>
  <c r="AL636" i="7" a="1"/>
  <c r="AL636" i="7"/>
  <c r="AL637" i="7" a="1"/>
  <c r="AL637" i="7"/>
  <c r="AL1299" i="7" a="1"/>
  <c r="AL1299" i="7"/>
  <c r="AL1300" i="7" a="1"/>
  <c r="AL1300" i="7"/>
  <c r="AL638" i="7" a="1"/>
  <c r="AL638" i="7"/>
  <c r="AL639" i="7" a="1"/>
  <c r="AL639" i="7"/>
  <c r="AL1110" i="7" a="1"/>
  <c r="AL1110" i="7"/>
  <c r="AL1111" i="7" a="1"/>
  <c r="AL1111" i="7"/>
  <c r="AL1027" i="7" a="1"/>
  <c r="AL1027" i="7"/>
  <c r="AL640" i="7" a="1"/>
  <c r="AL640" i="7"/>
  <c r="AL100" i="7" a="1"/>
  <c r="AL100" i="7"/>
  <c r="AL101" i="7" a="1"/>
  <c r="AL101" i="7"/>
  <c r="AL102" i="7" a="1"/>
  <c r="AL102" i="7"/>
  <c r="AL103" i="7" a="1"/>
  <c r="AL103" i="7"/>
  <c r="AL641" i="7" a="1"/>
  <c r="AL641" i="7"/>
  <c r="AL642" i="7" a="1"/>
  <c r="AL642" i="7"/>
  <c r="AL643" i="7" a="1"/>
  <c r="AL643" i="7"/>
  <c r="AL644" i="7" a="1"/>
  <c r="AL644" i="7"/>
  <c r="AL104" i="7" a="1"/>
  <c r="AL104" i="7"/>
  <c r="AL1112" i="7" a="1"/>
  <c r="AL1112" i="7"/>
  <c r="AL645" i="7" a="1"/>
  <c r="AL645" i="7"/>
  <c r="AL646" i="7" a="1"/>
  <c r="AL646" i="7"/>
  <c r="AL105" i="7" a="1"/>
  <c r="AL105" i="7"/>
  <c r="AL1113" i="7" a="1"/>
  <c r="AL1113" i="7"/>
  <c r="AL1301" i="7" a="1"/>
  <c r="AL1301" i="7"/>
  <c r="AL106" i="7" a="1"/>
  <c r="AL106" i="7"/>
  <c r="AL107" i="7" a="1"/>
  <c r="AL107" i="7"/>
  <c r="AL108" i="7" a="1"/>
  <c r="AL108" i="7"/>
  <c r="AL109" i="7" a="1"/>
  <c r="AL109" i="7"/>
  <c r="AL647" i="7" a="1"/>
  <c r="AL647" i="7"/>
  <c r="AL110" i="7" a="1"/>
  <c r="AL110" i="7"/>
  <c r="AL648" i="7" a="1"/>
  <c r="AL648" i="7"/>
  <c r="AL111" i="7" a="1"/>
  <c r="AL111" i="7"/>
  <c r="AL1114" i="7" a="1"/>
  <c r="AL1114" i="7"/>
  <c r="AL1302" i="7" a="1"/>
  <c r="AL1302" i="7"/>
  <c r="AL1115" i="7" a="1"/>
  <c r="AL1115" i="7"/>
  <c r="AL1303" i="7" a="1"/>
  <c r="AL1303" i="7"/>
  <c r="AL112" i="7" a="1"/>
  <c r="AL112" i="7"/>
  <c r="AL1028" i="7" a="1"/>
  <c r="AL1028" i="7"/>
  <c r="AL1304" i="7" a="1"/>
  <c r="AL1304" i="7"/>
  <c r="AL649" i="7" a="1"/>
  <c r="AL649" i="7"/>
  <c r="AL650" i="7" a="1"/>
  <c r="AL650" i="7"/>
  <c r="AL1116" i="7" a="1"/>
  <c r="AL1116" i="7"/>
  <c r="AL651" i="7" a="1"/>
  <c r="AL651" i="7"/>
  <c r="AL1117" i="7" a="1"/>
  <c r="AL1117" i="7"/>
  <c r="AL652" i="7" a="1"/>
  <c r="AL652" i="7"/>
  <c r="AL113" i="7" a="1"/>
  <c r="AL113" i="7"/>
  <c r="AL114" i="7" a="1"/>
  <c r="AL114" i="7"/>
  <c r="AL115" i="7" a="1"/>
  <c r="AL115" i="7"/>
  <c r="AL1029" i="7" a="1"/>
  <c r="AL1029" i="7"/>
  <c r="AL116" i="7" a="1"/>
  <c r="AL116" i="7"/>
  <c r="AL653" i="7" a="1"/>
  <c r="AL653" i="7"/>
  <c r="AL1030" i="7" a="1"/>
  <c r="AL1030" i="7"/>
  <c r="AL654" i="7" a="1"/>
  <c r="AL654" i="7"/>
  <c r="AL655" i="7" a="1"/>
  <c r="AL655" i="7"/>
  <c r="AL656" i="7" a="1"/>
  <c r="AL656" i="7"/>
  <c r="AL117" i="7" a="1"/>
  <c r="AL117" i="7"/>
  <c r="AL1118" i="7" a="1"/>
  <c r="AL1118" i="7"/>
  <c r="AL118" i="7" a="1"/>
  <c r="AL118" i="7"/>
  <c r="AL657" i="7" a="1"/>
  <c r="AL657" i="7"/>
  <c r="AL658" i="7" a="1"/>
  <c r="AL658" i="7"/>
  <c r="AL119" i="7" a="1"/>
  <c r="AL119" i="7"/>
  <c r="AL659" i="7" a="1"/>
  <c r="AL659" i="7"/>
  <c r="AL660" i="7" a="1"/>
  <c r="AL660" i="7"/>
  <c r="AL1031" i="7" a="1"/>
  <c r="AL1031" i="7"/>
  <c r="AL1305" i="7" a="1"/>
  <c r="AL1305" i="7"/>
  <c r="AL661" i="7" a="1"/>
  <c r="AL661" i="7"/>
  <c r="AL120" i="7" a="1"/>
  <c r="AL120" i="7"/>
  <c r="AL662" i="7" a="1"/>
  <c r="AL662" i="7"/>
  <c r="AL121" i="7" a="1"/>
  <c r="AL121" i="7"/>
  <c r="AL122" i="7" a="1"/>
  <c r="AL122" i="7"/>
  <c r="AL1306" i="7" a="1"/>
  <c r="AL1306" i="7"/>
  <c r="AL663" i="7" a="1"/>
  <c r="AL663" i="7"/>
  <c r="AL123" i="7" a="1"/>
  <c r="AL123" i="7"/>
  <c r="AL664" i="7" a="1"/>
  <c r="AL664" i="7"/>
  <c r="AL124" i="7" a="1"/>
  <c r="AL124" i="7"/>
  <c r="AL665" i="7" a="1"/>
  <c r="AL665" i="7"/>
  <c r="AL666" i="7" a="1"/>
  <c r="AL666" i="7"/>
  <c r="AL667" i="7" a="1"/>
  <c r="AL667" i="7"/>
  <c r="AL1119" i="7" a="1"/>
  <c r="AL1119" i="7"/>
  <c r="AL1120" i="7" a="1"/>
  <c r="AL1120" i="7"/>
  <c r="AL668" i="7" a="1"/>
  <c r="AL668" i="7"/>
  <c r="AL1121" i="7" a="1"/>
  <c r="AL1121" i="7"/>
  <c r="AL125" i="7" a="1"/>
  <c r="AL125" i="7"/>
  <c r="AL126" i="7" a="1"/>
  <c r="AL126" i="7"/>
  <c r="AL1307" i="7" a="1"/>
  <c r="AL1307" i="7"/>
  <c r="AL1308" i="7" a="1"/>
  <c r="AL1308" i="7"/>
  <c r="AL127" i="7" a="1"/>
  <c r="AL127" i="7"/>
  <c r="AL128" i="7" a="1"/>
  <c r="AL128" i="7"/>
  <c r="AL669" i="7" a="1"/>
  <c r="AL669" i="7"/>
  <c r="AL1309" i="7" a="1"/>
  <c r="AL1309" i="7"/>
  <c r="AL670" i="7" a="1"/>
  <c r="AL670" i="7"/>
  <c r="AL129" i="7" a="1"/>
  <c r="AL129" i="7"/>
  <c r="AL671" i="7" a="1"/>
  <c r="AL671" i="7"/>
  <c r="AL1310" i="7" a="1"/>
  <c r="AL1310" i="7"/>
  <c r="AL130" i="7" a="1"/>
  <c r="AL130" i="7"/>
  <c r="AL1311" i="7" a="1"/>
  <c r="AL1311" i="7"/>
  <c r="AL1122" i="7" a="1"/>
  <c r="AL1122" i="7"/>
  <c r="AL131" i="7" a="1"/>
  <c r="AL131" i="7"/>
  <c r="AL672" i="7" a="1"/>
  <c r="AL672" i="7"/>
  <c r="AL132" i="7" a="1"/>
  <c r="AL132" i="7"/>
  <c r="AL1312" i="7" a="1"/>
  <c r="AL1312" i="7"/>
  <c r="AL133" i="7" a="1"/>
  <c r="AL133" i="7"/>
  <c r="AL1313" i="7" a="1"/>
  <c r="AL1313" i="7"/>
  <c r="AL673" i="7" a="1"/>
  <c r="AL673" i="7"/>
  <c r="AL134" i="7" a="1"/>
  <c r="AL134" i="7"/>
  <c r="AL674" i="7" a="1"/>
  <c r="AL674" i="7"/>
  <c r="AL135" i="7" a="1"/>
  <c r="AL135" i="7"/>
  <c r="AL1314" i="7" a="1"/>
  <c r="AL1314" i="7"/>
  <c r="AL136" i="7" a="1"/>
  <c r="AL136" i="7"/>
  <c r="AL1315" i="7" a="1"/>
  <c r="AL1315" i="7"/>
  <c r="AL137" i="7" a="1"/>
  <c r="AL137" i="7"/>
  <c r="AL675" i="7" a="1"/>
  <c r="AL675" i="7"/>
  <c r="AL138" i="7" a="1"/>
  <c r="AL138" i="7"/>
  <c r="AL676" i="7" a="1"/>
  <c r="AL676" i="7"/>
  <c r="AL139" i="7" a="1"/>
  <c r="AL139" i="7"/>
  <c r="AL140" i="7" a="1"/>
  <c r="AL140" i="7"/>
  <c r="AL141" i="7" a="1"/>
  <c r="AL141" i="7"/>
  <c r="AL142" i="7" a="1"/>
  <c r="AL142" i="7"/>
  <c r="AL1316" i="7" a="1"/>
  <c r="AL1316" i="7"/>
  <c r="AL677" i="7" a="1"/>
  <c r="AL677" i="7"/>
  <c r="AL143" i="7" a="1"/>
  <c r="AL143" i="7"/>
  <c r="AL678" i="7" a="1"/>
  <c r="AL678" i="7"/>
  <c r="AL1317" i="7" a="1"/>
  <c r="AL1317" i="7"/>
  <c r="AL1123" i="7" a="1"/>
  <c r="AL1123" i="7"/>
  <c r="AL144" i="7" a="1"/>
  <c r="AL144" i="7"/>
  <c r="AL145" i="7" a="1"/>
  <c r="AL145" i="7"/>
  <c r="AL1318" i="7" a="1"/>
  <c r="AL1318" i="7"/>
  <c r="AL1032" i="7" a="1"/>
  <c r="AL1032" i="7"/>
  <c r="AL1319" i="7" a="1"/>
  <c r="AL1319" i="7"/>
  <c r="AL146" i="7" a="1"/>
  <c r="AL146" i="7"/>
  <c r="AL147" i="7" a="1"/>
  <c r="AL147" i="7"/>
  <c r="AL1124" i="7" a="1"/>
  <c r="AL1124" i="7"/>
  <c r="AL148" i="7" a="1"/>
  <c r="AL148" i="7"/>
  <c r="AL149" i="7" a="1"/>
  <c r="AL149" i="7"/>
  <c r="AL150" i="7" a="1"/>
  <c r="AL150" i="7"/>
  <c r="AL1125" i="7" a="1"/>
  <c r="AL1125" i="7"/>
  <c r="AL151" i="7" a="1"/>
  <c r="AL151" i="7"/>
  <c r="AL1033" i="7" a="1"/>
  <c r="AL1033" i="7"/>
  <c r="AL679" i="7" a="1"/>
  <c r="AL679" i="7"/>
  <c r="AL152" i="7" a="1"/>
  <c r="AL152" i="7"/>
  <c r="AL680" i="7" a="1"/>
  <c r="AL680" i="7"/>
  <c r="AL681" i="7" a="1"/>
  <c r="AL681" i="7"/>
  <c r="AL153" i="7" a="1"/>
  <c r="AL153" i="7"/>
  <c r="AL154" i="7" a="1"/>
  <c r="AL154" i="7"/>
  <c r="AL155" i="7" a="1"/>
  <c r="AL155" i="7"/>
  <c r="AL156" i="7" a="1"/>
  <c r="AL156" i="7"/>
  <c r="AL157" i="7" a="1"/>
  <c r="AL157" i="7"/>
  <c r="AL158" i="7" a="1"/>
  <c r="AL158" i="7"/>
  <c r="AL1034" i="7" a="1"/>
  <c r="AL1034" i="7"/>
  <c r="AL682" i="7" a="1"/>
  <c r="AL682" i="7"/>
  <c r="AL683" i="7" a="1"/>
  <c r="AL683" i="7"/>
  <c r="AL159" i="7" a="1"/>
  <c r="AL159" i="7"/>
  <c r="AL160" i="7" a="1"/>
  <c r="AL160" i="7"/>
  <c r="AL1320" i="7" a="1"/>
  <c r="AL1320" i="7"/>
  <c r="AL1126" i="7" a="1"/>
  <c r="AL1126" i="7"/>
  <c r="AL161" i="7" a="1"/>
  <c r="AL161" i="7"/>
  <c r="AL162" i="7" a="1"/>
  <c r="AL162" i="7"/>
  <c r="AL684" i="7" a="1"/>
  <c r="AL684" i="7"/>
  <c r="AL163" i="7" a="1"/>
  <c r="AL163" i="7"/>
  <c r="AL1321" i="7" a="1"/>
  <c r="AL1321" i="7"/>
  <c r="AL685" i="7" a="1"/>
  <c r="AL685" i="7"/>
  <c r="AL1322" i="7" a="1"/>
  <c r="AL1322" i="7"/>
  <c r="AL1035" i="7" a="1"/>
  <c r="AL1035" i="7"/>
  <c r="AL1127" i="7" a="1"/>
  <c r="AL1127" i="7"/>
  <c r="AL1128" i="7" a="1"/>
  <c r="AL1128" i="7"/>
  <c r="AL164" i="7" a="1"/>
  <c r="AL164" i="7"/>
  <c r="AL165" i="7" a="1"/>
  <c r="AL165" i="7"/>
  <c r="AL166" i="7" a="1"/>
  <c r="AL166" i="7"/>
  <c r="AL1323" i="7" a="1"/>
  <c r="AL1323" i="7"/>
  <c r="AL686" i="7" a="1"/>
  <c r="AL686" i="7"/>
  <c r="AL167" i="7" a="1"/>
  <c r="AL167" i="7"/>
  <c r="AL1129" i="7" a="1"/>
  <c r="AL1129" i="7"/>
  <c r="AL687" i="7" a="1"/>
  <c r="AL687" i="7"/>
  <c r="AL168" i="7" a="1"/>
  <c r="AL168" i="7"/>
  <c r="AL169" i="7" a="1"/>
  <c r="AL169" i="7"/>
  <c r="AL688" i="7" a="1"/>
  <c r="AL688" i="7"/>
  <c r="AL1324" i="7" a="1"/>
  <c r="AL1324" i="7"/>
  <c r="AL170" i="7" a="1"/>
  <c r="AL170" i="7"/>
  <c r="AL171" i="7" a="1"/>
  <c r="AL171" i="7"/>
  <c r="AL689" i="7" a="1"/>
  <c r="AL689" i="7"/>
  <c r="AL172" i="7" a="1"/>
  <c r="AL172" i="7"/>
  <c r="AL690" i="7" a="1"/>
  <c r="AL690" i="7"/>
  <c r="AL691" i="7" a="1"/>
  <c r="AL691" i="7"/>
  <c r="AL1130" i="7" a="1"/>
  <c r="AL1130" i="7"/>
  <c r="AL1131" i="7" a="1"/>
  <c r="AL1131" i="7"/>
  <c r="AL1132" i="7" a="1"/>
  <c r="AL1132" i="7"/>
  <c r="AL692" i="7" a="1"/>
  <c r="AL692" i="7"/>
  <c r="AL693" i="7" a="1"/>
  <c r="AL693" i="7"/>
  <c r="AL694" i="7" a="1"/>
  <c r="AL694" i="7"/>
  <c r="AL695" i="7" a="1"/>
  <c r="AL695" i="7"/>
  <c r="AL696" i="7" a="1"/>
  <c r="AL696" i="7"/>
  <c r="AL173" i="7" a="1"/>
  <c r="AL173" i="7"/>
  <c r="AL697" i="7" a="1"/>
  <c r="AL697" i="7"/>
  <c r="AL174" i="7" a="1"/>
  <c r="AL174" i="7"/>
  <c r="AL1325" i="7" a="1"/>
  <c r="AL1325" i="7"/>
  <c r="AL1326" i="7" a="1"/>
  <c r="AL1326" i="7"/>
  <c r="AL698" i="7" a="1"/>
  <c r="AL698" i="7"/>
  <c r="AL1327" i="7" a="1"/>
  <c r="AL1327" i="7"/>
  <c r="AL175" i="7" a="1"/>
  <c r="AL175" i="7"/>
  <c r="AL699" i="7" a="1"/>
  <c r="AL699" i="7"/>
  <c r="AL1328" i="7" a="1"/>
  <c r="AL1328" i="7"/>
  <c r="AL700" i="7" a="1"/>
  <c r="AL700" i="7"/>
  <c r="AL176" i="7" a="1"/>
  <c r="AL176" i="7"/>
  <c r="AL1133" i="7" a="1"/>
  <c r="AL1133" i="7"/>
  <c r="AL701" i="7" a="1"/>
  <c r="AL701" i="7"/>
  <c r="AL702" i="7" a="1"/>
  <c r="AL702" i="7"/>
  <c r="AL177" i="7" a="1"/>
  <c r="AL177" i="7"/>
  <c r="AL178" i="7" a="1"/>
  <c r="AL178" i="7"/>
  <c r="AL1329" i="7" a="1"/>
  <c r="AL1329" i="7"/>
  <c r="AL703" i="7" a="1"/>
  <c r="AL703" i="7"/>
  <c r="AL1036" i="7" a="1"/>
  <c r="AL1036" i="7"/>
  <c r="AL704" i="7" a="1"/>
  <c r="AL704" i="7"/>
  <c r="AL179" i="7" a="1"/>
  <c r="AL179" i="7"/>
  <c r="AL1330" i="7" a="1"/>
  <c r="AL1330" i="7"/>
  <c r="AL1037" i="7" a="1"/>
  <c r="AL1037" i="7"/>
  <c r="AL705" i="7" a="1"/>
  <c r="AL705" i="7"/>
  <c r="AL706" i="7" a="1"/>
  <c r="AL706" i="7"/>
  <c r="AL1331" i="7" a="1"/>
  <c r="AL1331" i="7"/>
  <c r="AL707" i="7" a="1"/>
  <c r="AL707" i="7"/>
  <c r="AL180" i="7" a="1"/>
  <c r="AL180" i="7"/>
  <c r="AL181" i="7" a="1"/>
  <c r="AL181" i="7"/>
  <c r="AL708" i="7" a="1"/>
  <c r="AL708" i="7"/>
  <c r="AL182" i="7" a="1"/>
  <c r="AL182" i="7"/>
  <c r="AL183" i="7" a="1"/>
  <c r="AL183" i="7"/>
  <c r="AL1332" i="7" a="1"/>
  <c r="AL1332" i="7"/>
  <c r="AL709" i="7" a="1"/>
  <c r="AL709" i="7"/>
  <c r="AL1333" i="7" a="1"/>
  <c r="AL1333" i="7"/>
  <c r="AL1334" i="7" a="1"/>
  <c r="AL1334" i="7"/>
  <c r="AL710" i="7" a="1"/>
  <c r="AL710" i="7"/>
  <c r="AL184" i="7" a="1"/>
  <c r="AL184" i="7"/>
  <c r="AL185" i="7" a="1"/>
  <c r="AL185" i="7"/>
  <c r="AL711" i="7" a="1"/>
  <c r="AL711" i="7"/>
  <c r="AL186" i="7" a="1"/>
  <c r="AL186" i="7"/>
  <c r="AL187" i="7" a="1"/>
  <c r="AL187" i="7"/>
  <c r="AL188" i="7" a="1"/>
  <c r="AL188" i="7"/>
  <c r="AL189" i="7" a="1"/>
  <c r="AL189" i="7"/>
  <c r="AL190" i="7" a="1"/>
  <c r="AL190" i="7"/>
  <c r="AL712" i="7" a="1"/>
  <c r="AL712" i="7"/>
  <c r="AL1335" i="7" a="1"/>
  <c r="AL1335" i="7"/>
  <c r="AL1134" i="7" a="1"/>
  <c r="AL1134" i="7"/>
  <c r="AL713" i="7" a="1"/>
  <c r="AL713" i="7"/>
  <c r="AL1336" i="7" a="1"/>
  <c r="AL1336" i="7"/>
  <c r="AL191" i="7" a="1"/>
  <c r="AL191" i="7"/>
  <c r="AL714" i="7" a="1"/>
  <c r="AL714" i="7"/>
  <c r="AL715" i="7" a="1"/>
  <c r="AL715" i="7"/>
  <c r="AL1135" i="7" a="1"/>
  <c r="AL1135" i="7"/>
  <c r="AL1136" i="7" a="1"/>
  <c r="AL1136" i="7"/>
  <c r="AL716" i="7" a="1"/>
  <c r="AL716" i="7"/>
  <c r="AL192" i="7" a="1"/>
  <c r="AL192" i="7"/>
  <c r="AL193" i="7" a="1"/>
  <c r="AL193" i="7"/>
  <c r="AL1337" i="7" a="1"/>
  <c r="AL1337" i="7"/>
  <c r="AL717" i="7" a="1"/>
  <c r="AL717" i="7"/>
  <c r="AL1338" i="7" a="1"/>
  <c r="AL1338" i="7"/>
  <c r="AL194" i="7" a="1"/>
  <c r="AL194" i="7"/>
  <c r="AL195" i="7" a="1"/>
  <c r="AL195" i="7"/>
  <c r="AL718" i="7" a="1"/>
  <c r="AL718" i="7"/>
  <c r="AL719" i="7" a="1"/>
  <c r="AL719" i="7"/>
  <c r="AL196" i="7" a="1"/>
  <c r="AL196" i="7"/>
  <c r="AL720" i="7" a="1"/>
  <c r="AL720" i="7"/>
  <c r="AL1339" i="7" a="1"/>
  <c r="AL1339" i="7"/>
  <c r="AL1137" i="7" a="1"/>
  <c r="AL1137" i="7"/>
  <c r="AL721" i="7" a="1"/>
  <c r="AL721" i="7"/>
  <c r="AL197" i="7" a="1"/>
  <c r="AL197" i="7"/>
  <c r="AL1138" i="7" a="1"/>
  <c r="AL1138" i="7"/>
  <c r="AL722" i="7" a="1"/>
  <c r="AL722" i="7"/>
  <c r="AL198" i="7" a="1"/>
  <c r="AL198" i="7"/>
  <c r="AL723" i="7" a="1"/>
  <c r="AL723" i="7"/>
  <c r="AL724" i="7" a="1"/>
  <c r="AL724" i="7"/>
  <c r="AL725" i="7" a="1"/>
  <c r="AL725" i="7"/>
  <c r="AL726" i="7" a="1"/>
  <c r="AL726" i="7"/>
  <c r="AL1139" i="7" a="1"/>
  <c r="AL1139" i="7"/>
  <c r="AL199" i="7" a="1"/>
  <c r="AL199" i="7"/>
  <c r="AL1038" i="7" a="1"/>
  <c r="AL1038" i="7"/>
  <c r="AL200" i="7" a="1"/>
  <c r="AL200" i="7"/>
  <c r="AL727" i="7" a="1"/>
  <c r="AL727" i="7"/>
  <c r="AL1039" i="7" a="1"/>
  <c r="AL1039" i="7"/>
  <c r="AL201" i="7" a="1"/>
  <c r="AL201" i="7"/>
  <c r="AL728" i="7" a="1"/>
  <c r="AL728" i="7"/>
  <c r="AL729" i="7" a="1"/>
  <c r="AL729" i="7"/>
  <c r="AL1340" i="7" a="1"/>
  <c r="AL1340" i="7"/>
  <c r="AL202" i="7" a="1"/>
  <c r="AL202" i="7"/>
  <c r="AL1040" i="7" a="1"/>
  <c r="AL1040" i="7"/>
  <c r="AL730" i="7" a="1"/>
  <c r="AL730" i="7"/>
  <c r="AL1341" i="7" a="1"/>
  <c r="AL1341" i="7"/>
  <c r="AL203" i="7" a="1"/>
  <c r="AL203" i="7"/>
  <c r="AL204" i="7" a="1"/>
  <c r="AL204" i="7"/>
  <c r="AL205" i="7" a="1"/>
  <c r="AL205" i="7"/>
  <c r="AL206" i="7" a="1"/>
  <c r="AL206" i="7"/>
  <c r="AL731" i="7" a="1"/>
  <c r="AL731" i="7"/>
  <c r="AL732" i="7" a="1"/>
  <c r="AL732" i="7"/>
  <c r="AL207" i="7" a="1"/>
  <c r="AL207" i="7"/>
  <c r="AL733" i="7" a="1"/>
  <c r="AL733" i="7"/>
  <c r="AL208" i="7" a="1"/>
  <c r="AL208" i="7"/>
  <c r="AL209" i="7" a="1"/>
  <c r="AL209" i="7"/>
  <c r="AL1342" i="7" a="1"/>
  <c r="AL1342" i="7"/>
  <c r="AL734" i="7" a="1"/>
  <c r="AL734" i="7"/>
  <c r="AL1343" i="7" a="1"/>
  <c r="AL1343" i="7"/>
  <c r="AL1344" i="7" a="1"/>
  <c r="AL1344" i="7"/>
  <c r="AL1041" i="7" a="1"/>
  <c r="AL1041" i="7"/>
  <c r="AL735" i="7" a="1"/>
  <c r="AL735" i="7"/>
  <c r="AL736" i="7" a="1"/>
  <c r="AL736" i="7"/>
  <c r="AL737" i="7" a="1"/>
  <c r="AL737" i="7"/>
  <c r="AL210" i="7" a="1"/>
  <c r="AL210" i="7"/>
  <c r="AL211" i="7" a="1"/>
  <c r="AL211" i="7"/>
  <c r="AL738" i="7" a="1"/>
  <c r="AL738" i="7"/>
  <c r="AL212" i="7" a="1"/>
  <c r="AL212" i="7"/>
  <c r="AL739" i="7" a="1"/>
  <c r="AL739" i="7"/>
  <c r="AL213" i="7" a="1"/>
  <c r="AL213" i="7"/>
  <c r="AL214" i="7" a="1"/>
  <c r="AL214" i="7"/>
  <c r="AL740" i="7" a="1"/>
  <c r="AL740" i="7"/>
  <c r="AL215" i="7" a="1"/>
  <c r="AL215" i="7"/>
  <c r="AL216" i="7" a="1"/>
  <c r="AL216" i="7"/>
  <c r="AL217" i="7" a="1"/>
  <c r="AL217" i="7"/>
  <c r="AL218" i="7" a="1"/>
  <c r="AL218" i="7"/>
  <c r="AL219" i="7" a="1"/>
  <c r="AL219" i="7"/>
  <c r="AL1140" i="7" a="1"/>
  <c r="AL1140" i="7"/>
  <c r="AL741" i="7" a="1"/>
  <c r="AL741" i="7"/>
  <c r="AL220" i="7" a="1"/>
  <c r="AL220" i="7"/>
  <c r="AL221" i="7" a="1"/>
  <c r="AL221" i="7"/>
  <c r="AL742" i="7" a="1"/>
  <c r="AL742" i="7"/>
  <c r="AL222" i="7" a="1"/>
  <c r="AL222" i="7"/>
  <c r="AL1042" i="7" a="1"/>
  <c r="AL1042" i="7"/>
  <c r="AL1345" i="7" a="1"/>
  <c r="AL1345" i="7"/>
  <c r="AL1346" i="7" a="1"/>
  <c r="AL1346" i="7"/>
  <c r="AL223" i="7" a="1"/>
  <c r="AL223" i="7"/>
  <c r="AL224" i="7" a="1"/>
  <c r="AL224" i="7"/>
  <c r="AL1347" i="7" a="1"/>
  <c r="AL1347" i="7"/>
  <c r="AL1141" i="7" a="1"/>
  <c r="AL1141" i="7"/>
  <c r="AL225" i="7" a="1"/>
  <c r="AL225" i="7"/>
  <c r="AL1043" i="7" a="1"/>
  <c r="AL1043" i="7"/>
  <c r="AL743" i="7" a="1"/>
  <c r="AL743" i="7"/>
  <c r="AL744" i="7" a="1"/>
  <c r="AL744" i="7"/>
  <c r="AL1044" i="7" a="1"/>
  <c r="AL1044" i="7"/>
  <c r="AL226" i="7" a="1"/>
  <c r="AL226" i="7"/>
  <c r="AL227" i="7" a="1"/>
  <c r="AL227" i="7"/>
  <c r="AL228" i="7" a="1"/>
  <c r="AL228" i="7"/>
  <c r="AL229" i="7" a="1"/>
  <c r="AL229" i="7"/>
  <c r="AL1142" i="7" a="1"/>
  <c r="AL1142" i="7"/>
  <c r="AL1348" i="7" a="1"/>
  <c r="AL1348" i="7"/>
  <c r="AL1349" i="7" a="1"/>
  <c r="AL1349" i="7"/>
  <c r="AL1350" i="7" a="1"/>
  <c r="AL1350" i="7"/>
  <c r="AL745" i="7" a="1"/>
  <c r="AL745" i="7"/>
  <c r="AL230" i="7" a="1"/>
  <c r="AL230" i="7"/>
  <c r="AL231" i="7" a="1"/>
  <c r="AL231" i="7"/>
  <c r="AL746" i="7" a="1"/>
  <c r="AL746" i="7"/>
  <c r="AL747" i="7" a="1"/>
  <c r="AL747" i="7"/>
  <c r="AL232" i="7" a="1"/>
  <c r="AL232" i="7"/>
  <c r="AL748" i="7" a="1"/>
  <c r="AL748" i="7"/>
  <c r="AL749" i="7" a="1"/>
  <c r="AL749" i="7"/>
  <c r="AL750" i="7" a="1"/>
  <c r="AL750" i="7"/>
  <c r="AL233" i="7" a="1"/>
  <c r="AL233" i="7"/>
  <c r="AL751" i="7" a="1"/>
  <c r="AL751" i="7"/>
  <c r="AL1351" i="7" a="1"/>
  <c r="AL1351" i="7"/>
  <c r="AL1143" i="7" a="1"/>
  <c r="AL1143" i="7"/>
  <c r="AL234" i="7" a="1"/>
  <c r="AL234" i="7"/>
  <c r="AL235" i="7" a="1"/>
  <c r="AL235" i="7"/>
  <c r="AL752" i="7" a="1"/>
  <c r="AL752" i="7"/>
  <c r="AL753" i="7" a="1"/>
  <c r="AL753" i="7"/>
  <c r="AL1144" i="7" a="1"/>
  <c r="AL1144" i="7"/>
  <c r="AL236" i="7" a="1"/>
  <c r="AL236" i="7"/>
  <c r="AL237" i="7" a="1"/>
  <c r="AL237" i="7"/>
  <c r="AL238" i="7" a="1"/>
  <c r="AL238" i="7"/>
  <c r="AL239" i="7" a="1"/>
  <c r="AL239" i="7"/>
  <c r="AL240" i="7" a="1"/>
  <c r="AL240" i="7"/>
  <c r="AL754" i="7" a="1"/>
  <c r="AL754" i="7"/>
  <c r="AL1352" i="7" a="1"/>
  <c r="AL1352" i="7"/>
  <c r="AL241" i="7" a="1"/>
  <c r="AL241" i="7"/>
  <c r="AL242" i="7" a="1"/>
  <c r="AL242" i="7"/>
  <c r="AL243" i="7" a="1"/>
  <c r="AL243" i="7"/>
  <c r="AL244" i="7" a="1"/>
  <c r="AL244" i="7"/>
  <c r="AL245" i="7" a="1"/>
  <c r="AL245" i="7"/>
  <c r="AL246" i="7" a="1"/>
  <c r="AL246" i="7"/>
  <c r="AL1145" i="7" a="1"/>
  <c r="AL1145" i="7"/>
  <c r="AL755" i="7" a="1"/>
  <c r="AL755" i="7"/>
  <c r="AL247" i="7" a="1"/>
  <c r="AL247" i="7"/>
  <c r="AL248" i="7" a="1"/>
  <c r="AL248" i="7"/>
  <c r="AL249" i="7" a="1"/>
  <c r="AL249" i="7"/>
  <c r="AL250" i="7" a="1"/>
  <c r="AL250" i="7"/>
  <c r="AL756" i="7" a="1"/>
  <c r="AL756" i="7"/>
  <c r="AL251" i="7" a="1"/>
  <c r="AL251" i="7"/>
  <c r="AL252" i="7" a="1"/>
  <c r="AL252" i="7"/>
  <c r="AL757" i="7" a="1"/>
  <c r="AL757" i="7"/>
  <c r="AL253" i="7" a="1"/>
  <c r="AL253" i="7"/>
  <c r="AL254" i="7" a="1"/>
  <c r="AL254" i="7"/>
  <c r="AL1146" i="7" a="1"/>
  <c r="AL1146" i="7"/>
  <c r="AL255" i="7" a="1"/>
  <c r="AL255" i="7"/>
  <c r="AL1147" i="7" a="1"/>
  <c r="AL1147" i="7"/>
  <c r="AL256" i="7" a="1"/>
  <c r="AL256" i="7"/>
  <c r="AL758" i="7" a="1"/>
  <c r="AL758" i="7"/>
  <c r="AL759" i="7" a="1"/>
  <c r="AL759" i="7"/>
  <c r="AL1045" i="7" a="1"/>
  <c r="AL1045" i="7"/>
  <c r="AL257" i="7" a="1"/>
  <c r="AL257" i="7"/>
  <c r="AL258" i="7" a="1"/>
  <c r="AL258" i="7"/>
  <c r="AL1353" i="7" a="1"/>
  <c r="AL1353" i="7"/>
  <c r="AL259" i="7" a="1"/>
  <c r="AL259" i="7"/>
  <c r="AL760" i="7" a="1"/>
  <c r="AL760" i="7"/>
  <c r="AL260" i="7" a="1"/>
  <c r="AL260" i="7"/>
  <c r="AL1354" i="7" a="1"/>
  <c r="AL1354" i="7"/>
  <c r="AL1355" i="7" a="1"/>
  <c r="AL1355" i="7"/>
  <c r="AL261" i="7" a="1"/>
  <c r="AL261" i="7"/>
  <c r="AL1356" i="7" a="1"/>
  <c r="AL1356" i="7"/>
  <c r="AL1148" i="7" a="1"/>
  <c r="AL1148" i="7"/>
  <c r="AL262" i="7" a="1"/>
  <c r="AL262" i="7"/>
  <c r="AL263" i="7" a="1"/>
  <c r="AL263" i="7"/>
  <c r="AL761" i="7" a="1"/>
  <c r="AL761" i="7"/>
  <c r="AL264" i="7" a="1"/>
  <c r="AL264" i="7"/>
  <c r="AL265" i="7" a="1"/>
  <c r="AL265" i="7"/>
  <c r="AL1357" i="7" a="1"/>
  <c r="AL1357" i="7"/>
  <c r="AL1358" i="7" a="1"/>
  <c r="AL1358" i="7"/>
  <c r="AL266" i="7" a="1"/>
  <c r="AL266" i="7"/>
  <c r="AL267" i="7" a="1"/>
  <c r="AL267" i="7"/>
  <c r="AL762" i="7" a="1"/>
  <c r="AL762" i="7"/>
  <c r="AL763" i="7" a="1"/>
  <c r="AL763" i="7"/>
  <c r="AL764" i="7" a="1"/>
  <c r="AL764" i="7"/>
  <c r="AL1046" i="7" a="1"/>
  <c r="AL1046" i="7"/>
  <c r="AL1359" i="7" a="1"/>
  <c r="AL1359" i="7"/>
  <c r="AL765" i="7" a="1"/>
  <c r="AL765" i="7"/>
  <c r="AL766" i="7" a="1"/>
  <c r="AL766" i="7"/>
  <c r="AL1149" i="7" a="1"/>
  <c r="AL1149" i="7"/>
  <c r="AL268" i="7" a="1"/>
  <c r="AL268" i="7"/>
  <c r="AL1360" i="7" a="1"/>
  <c r="AL1360" i="7"/>
  <c r="AL1361" i="7" a="1"/>
  <c r="AL1361" i="7"/>
  <c r="AL767" i="7" a="1"/>
  <c r="AL767" i="7"/>
  <c r="AL1150" i="7" a="1"/>
  <c r="AL1150" i="7"/>
  <c r="AL1151" i="7" a="1"/>
  <c r="AL1151" i="7"/>
  <c r="AL1362" i="7" a="1"/>
  <c r="AL1362" i="7"/>
  <c r="AL1363" i="7" a="1"/>
  <c r="AL1363" i="7"/>
  <c r="AL768" i="7" a="1"/>
  <c r="AL768" i="7"/>
  <c r="AL1364" i="7" a="1"/>
  <c r="AL1364" i="7"/>
  <c r="AL769" i="7" a="1"/>
  <c r="AL769" i="7"/>
  <c r="AL1152" i="7" a="1"/>
  <c r="AL1152" i="7"/>
  <c r="AL269" i="7" a="1"/>
  <c r="AL269" i="7"/>
  <c r="AL1153" i="7" a="1"/>
  <c r="AL1153" i="7"/>
  <c r="AL770" i="7" a="1"/>
  <c r="AL770" i="7"/>
  <c r="AL270" i="7" a="1"/>
  <c r="AL270" i="7"/>
  <c r="AL271" i="7" a="1"/>
  <c r="AL271" i="7"/>
  <c r="AL771" i="7" a="1"/>
  <c r="AL771" i="7"/>
  <c r="AL1365" i="7" a="1"/>
  <c r="AL1365" i="7"/>
  <c r="AL1154" i="7" a="1"/>
  <c r="AL1154" i="7"/>
  <c r="AL772" i="7" a="1"/>
  <c r="AL772" i="7"/>
  <c r="AL272" i="7" a="1"/>
  <c r="AL272" i="7"/>
  <c r="AL773" i="7" a="1"/>
  <c r="AL773" i="7"/>
  <c r="AL774" i="7" a="1"/>
  <c r="AL774" i="7"/>
  <c r="AL1366" i="7" a="1"/>
  <c r="AL1366" i="7"/>
  <c r="AL1155" i="7" a="1"/>
  <c r="AL1155" i="7"/>
  <c r="AL775" i="7" a="1"/>
  <c r="AL775" i="7"/>
  <c r="AL273" i="7" a="1"/>
  <c r="AL273" i="7"/>
  <c r="AL776" i="7" a="1"/>
  <c r="AL776" i="7"/>
  <c r="AL1367" i="7" a="1"/>
  <c r="AL1367" i="7"/>
  <c r="AL274" i="7" a="1"/>
  <c r="AL274" i="7"/>
  <c r="AL275" i="7" a="1"/>
  <c r="AL275" i="7"/>
  <c r="AL276" i="7" a="1"/>
  <c r="AL276" i="7"/>
  <c r="AL777" i="7" a="1"/>
  <c r="AL777" i="7"/>
  <c r="AL1156" i="7" a="1"/>
  <c r="AL1156" i="7"/>
  <c r="AL277" i="7" a="1"/>
  <c r="AL277" i="7"/>
  <c r="AL778" i="7" a="1"/>
  <c r="AL778" i="7"/>
  <c r="AL779" i="7" a="1"/>
  <c r="AL779" i="7"/>
  <c r="AL278" i="7" a="1"/>
  <c r="AL278" i="7"/>
  <c r="AL1157" i="7" a="1"/>
  <c r="AL1157" i="7"/>
  <c r="AL279" i="7" a="1"/>
  <c r="AL279" i="7"/>
  <c r="AL780" i="7" a="1"/>
  <c r="AL780" i="7"/>
  <c r="AL280" i="7" a="1"/>
  <c r="AL280" i="7"/>
  <c r="AL281" i="7" a="1"/>
  <c r="AL281" i="7"/>
  <c r="AL282" i="7" a="1"/>
  <c r="AL282" i="7"/>
  <c r="AL1368" i="7" a="1"/>
  <c r="AL1368" i="7"/>
  <c r="AL781" i="7" a="1"/>
  <c r="AL781" i="7"/>
  <c r="AL1158" i="7" a="1"/>
  <c r="AL1158" i="7"/>
  <c r="AL782" i="7" a="1"/>
  <c r="AL782" i="7"/>
  <c r="AL1369" i="7" a="1"/>
  <c r="AL1369" i="7"/>
  <c r="AL283" i="7" a="1"/>
  <c r="AL283" i="7"/>
  <c r="AL783" i="7" a="1"/>
  <c r="AL783" i="7"/>
  <c r="AL284" i="7" a="1"/>
  <c r="AL284" i="7"/>
  <c r="AL285" i="7" a="1"/>
  <c r="AL285" i="7"/>
  <c r="AL1159" i="7" a="1"/>
  <c r="AL1159" i="7"/>
  <c r="AL286" i="7" a="1"/>
  <c r="AL286" i="7"/>
  <c r="AL1047" i="7" a="1"/>
  <c r="AL1047" i="7"/>
  <c r="AL287" i="7" a="1"/>
  <c r="AL287" i="7"/>
  <c r="AL288" i="7" a="1"/>
  <c r="AL288" i="7"/>
  <c r="AL1370" i="7" a="1"/>
  <c r="AL1370" i="7"/>
  <c r="AL1371" i="7" a="1"/>
  <c r="AL1371" i="7"/>
  <c r="AL289" i="7" a="1"/>
  <c r="AL289" i="7"/>
  <c r="AL1372" i="7" a="1"/>
  <c r="AL1372" i="7"/>
  <c r="AL784" i="7" a="1"/>
  <c r="AL784" i="7"/>
  <c r="AL1048" i="7" a="1"/>
  <c r="AL1048" i="7"/>
  <c r="AL1373" i="7" a="1"/>
  <c r="AL1373" i="7"/>
  <c r="AL290" i="7" a="1"/>
  <c r="AL290" i="7"/>
  <c r="AL1049" i="7" a="1"/>
  <c r="AL1049" i="7"/>
  <c r="AL1160" i="7" a="1"/>
  <c r="AL1160" i="7"/>
  <c r="AL1161" i="7" a="1"/>
  <c r="AL1161" i="7"/>
  <c r="AL1162" i="7" a="1"/>
  <c r="AL1162" i="7"/>
  <c r="AL1050" i="7" a="1"/>
  <c r="AL1050" i="7"/>
  <c r="AL291" i="7" a="1"/>
  <c r="AL291" i="7"/>
  <c r="AL785" i="7" a="1"/>
  <c r="AL785" i="7"/>
  <c r="AL786" i="7" a="1"/>
  <c r="AL786" i="7"/>
  <c r="AL1163" i="7" a="1"/>
  <c r="AL1163" i="7"/>
  <c r="AL787" i="7" a="1"/>
  <c r="AL787" i="7"/>
  <c r="AL788" i="7" a="1"/>
  <c r="AL788" i="7"/>
  <c r="AL1164" i="7" a="1"/>
  <c r="AL1164" i="7"/>
  <c r="AL1374" i="7" a="1"/>
  <c r="AL1374" i="7"/>
  <c r="AL292" i="7" a="1"/>
  <c r="AL292" i="7"/>
  <c r="AL1375" i="7" a="1"/>
  <c r="AL1375" i="7"/>
  <c r="AL1376" i="7" a="1"/>
  <c r="AL1376" i="7"/>
  <c r="AL293" i="7" a="1"/>
  <c r="AL293" i="7"/>
  <c r="AL789" i="7" a="1"/>
  <c r="AL789" i="7"/>
  <c r="AL294" i="7" a="1"/>
  <c r="AL294" i="7"/>
  <c r="AL790" i="7" a="1"/>
  <c r="AL790" i="7"/>
  <c r="AL295" i="7" a="1"/>
  <c r="AL295" i="7"/>
  <c r="AL296" i="7" a="1"/>
  <c r="AL296" i="7"/>
  <c r="AL791" i="7" a="1"/>
  <c r="AL791" i="7"/>
  <c r="AL297" i="7" a="1"/>
  <c r="AL297" i="7"/>
  <c r="AL1165" i="7" a="1"/>
  <c r="AL1165" i="7"/>
  <c r="AL792" i="7" a="1"/>
  <c r="AL792" i="7"/>
  <c r="AL1377" i="7" a="1"/>
  <c r="AL1377" i="7"/>
  <c r="AL298" i="7" a="1"/>
  <c r="AL298" i="7"/>
  <c r="AL1378" i="7" a="1"/>
  <c r="AL1378" i="7"/>
  <c r="AL1166" i="7" a="1"/>
  <c r="AL1166" i="7"/>
  <c r="AL793" i="7" a="1"/>
  <c r="AL793" i="7"/>
  <c r="AL794" i="7" a="1"/>
  <c r="AL794" i="7"/>
  <c r="AL299" i="7" a="1"/>
  <c r="AL299" i="7"/>
  <c r="AL795" i="7" a="1"/>
  <c r="AL795" i="7"/>
  <c r="AL796" i="7" a="1"/>
  <c r="AL796" i="7"/>
  <c r="AL1167" i="7" a="1"/>
  <c r="AL1167" i="7"/>
  <c r="AL1168" i="7" a="1"/>
  <c r="AL1168" i="7"/>
  <c r="AL300" i="7" a="1"/>
  <c r="AL300" i="7"/>
  <c r="AL301" i="7" a="1"/>
  <c r="AL301" i="7"/>
  <c r="AL797" i="7" a="1"/>
  <c r="AL797" i="7"/>
  <c r="AL1169" i="7" a="1"/>
  <c r="AL1169" i="7"/>
  <c r="AL302" i="7" a="1"/>
  <c r="AL302" i="7"/>
  <c r="AL798" i="7" a="1"/>
  <c r="AL798" i="7"/>
  <c r="AL1170" i="7" a="1"/>
  <c r="AL1170" i="7"/>
  <c r="AL303" i="7" a="1"/>
  <c r="AL303" i="7"/>
  <c r="AL799" i="7" a="1"/>
  <c r="AL799" i="7"/>
  <c r="AL1379" i="7" a="1"/>
  <c r="AL1379" i="7"/>
  <c r="AL800" i="7" a="1"/>
  <c r="AL800" i="7"/>
  <c r="AL1380" i="7" a="1"/>
  <c r="AL1380" i="7"/>
  <c r="AL304" i="7" a="1"/>
  <c r="AL304" i="7"/>
  <c r="AL1051" i="7" a="1"/>
  <c r="AL1051" i="7"/>
  <c r="AL1381" i="7" a="1"/>
  <c r="AL1381" i="7"/>
  <c r="AL1382" i="7" a="1"/>
  <c r="AL1382" i="7"/>
  <c r="AL305" i="7" a="1"/>
  <c r="AL305" i="7"/>
  <c r="AL1383" i="7" a="1"/>
  <c r="AL1383" i="7"/>
  <c r="AL306" i="7" a="1"/>
  <c r="AL306" i="7"/>
  <c r="AL1171" i="7" a="1"/>
  <c r="AL1171" i="7"/>
  <c r="AL801" i="7" a="1"/>
  <c r="AL801" i="7"/>
  <c r="AL802" i="7" a="1"/>
  <c r="AL802" i="7"/>
  <c r="AL803" i="7" a="1"/>
  <c r="AL803" i="7"/>
  <c r="AL804" i="7" a="1"/>
  <c r="AL804" i="7"/>
  <c r="AL1172" i="7" a="1"/>
  <c r="AL1172" i="7"/>
  <c r="AL1384" i="7" a="1"/>
  <c r="AL1384" i="7"/>
  <c r="AL805" i="7" a="1"/>
  <c r="AL805" i="7"/>
  <c r="AL1173" i="7" a="1"/>
  <c r="AL1173" i="7"/>
  <c r="AL1174" i="7" a="1"/>
  <c r="AL1174" i="7"/>
  <c r="AL307" i="7" a="1"/>
  <c r="AL307" i="7"/>
  <c r="AL308" i="7" a="1"/>
  <c r="AL308" i="7"/>
  <c r="AL1175" i="7" a="1"/>
  <c r="AL1175" i="7"/>
  <c r="AL309" i="7" a="1"/>
  <c r="AL309" i="7"/>
  <c r="AL310" i="7" a="1"/>
  <c r="AL310" i="7"/>
  <c r="AL311" i="7" a="1"/>
  <c r="AL311" i="7"/>
  <c r="AL806" i="7" a="1"/>
  <c r="AL806" i="7"/>
  <c r="AL312" i="7" a="1"/>
  <c r="AL312" i="7"/>
  <c r="AL807" i="7" a="1"/>
  <c r="AL807" i="7"/>
  <c r="AL1385" i="7" a="1"/>
  <c r="AL1385" i="7"/>
  <c r="AL808" i="7" a="1"/>
  <c r="AL808" i="7"/>
  <c r="AL809" i="7" a="1"/>
  <c r="AL809" i="7"/>
  <c r="AL313" i="7" a="1"/>
  <c r="AL313" i="7"/>
  <c r="AL1386" i="7" a="1"/>
  <c r="AL1386" i="7"/>
  <c r="AL314" i="7" a="1"/>
  <c r="AL314" i="7"/>
  <c r="AL1387" i="7" a="1"/>
  <c r="AL1387" i="7"/>
  <c r="AL315" i="7" a="1"/>
  <c r="AL315" i="7"/>
  <c r="AL810" i="7" a="1"/>
  <c r="AL810" i="7"/>
  <c r="AL316" i="7" a="1"/>
  <c r="AL316" i="7"/>
  <c r="AL811" i="7" a="1"/>
  <c r="AL811" i="7"/>
  <c r="AL317" i="7" a="1"/>
  <c r="AL317" i="7"/>
  <c r="AL1176" i="7" a="1"/>
  <c r="AL1176" i="7"/>
  <c r="AL1177" i="7" a="1"/>
  <c r="AL1177" i="7"/>
  <c r="AL1052" i="7" a="1"/>
  <c r="AL1052" i="7"/>
  <c r="AL812" i="7" a="1"/>
  <c r="AL812" i="7"/>
  <c r="AL813" i="7" a="1"/>
  <c r="AL813" i="7"/>
  <c r="AL318" i="7" a="1"/>
  <c r="AL318" i="7"/>
  <c r="AL1388" i="7" a="1"/>
  <c r="AL1388" i="7"/>
  <c r="AL814" i="7" a="1"/>
  <c r="AL814" i="7"/>
  <c r="AL815" i="7" a="1"/>
  <c r="AL815" i="7"/>
  <c r="AL1389" i="7" a="1"/>
  <c r="AL1389" i="7"/>
  <c r="AL816" i="7" a="1"/>
  <c r="AL816" i="7"/>
  <c r="AL1178" i="7" a="1"/>
  <c r="AL1178" i="7"/>
  <c r="AL319" i="7" a="1"/>
  <c r="AL319" i="7"/>
  <c r="AL320" i="7" a="1"/>
  <c r="AL320" i="7"/>
  <c r="AL1390" i="7" a="1"/>
  <c r="AL1390" i="7"/>
  <c r="AL321" i="7" a="1"/>
  <c r="AL321" i="7"/>
  <c r="AL817" i="7" a="1"/>
  <c r="AL817" i="7"/>
  <c r="AL1391" i="7" a="1"/>
  <c r="AL1391" i="7"/>
  <c r="AL322" i="7" a="1"/>
  <c r="AL322" i="7"/>
  <c r="AL1179" i="7" a="1"/>
  <c r="AL1179" i="7"/>
  <c r="AL323" i="7" a="1"/>
  <c r="AL323" i="7"/>
  <c r="AL818" i="7" a="1"/>
  <c r="AL818" i="7"/>
  <c r="AL819" i="7" a="1"/>
  <c r="AL819" i="7"/>
  <c r="AL324" i="7" a="1"/>
  <c r="AL324" i="7"/>
  <c r="AL1392" i="7" a="1"/>
  <c r="AL1392" i="7"/>
  <c r="AL1053" i="7" a="1"/>
  <c r="AL1053" i="7"/>
  <c r="AL1393" i="7" a="1"/>
  <c r="AL1393" i="7"/>
  <c r="AL325" i="7" a="1"/>
  <c r="AL325" i="7"/>
  <c r="AL1394" i="7" a="1"/>
  <c r="AL1394" i="7"/>
  <c r="AL326" i="7" a="1"/>
  <c r="AL326" i="7"/>
  <c r="AL1395" i="7" a="1"/>
  <c r="AL1395" i="7"/>
  <c r="AL327" i="7" a="1"/>
  <c r="AL327" i="7"/>
  <c r="AL820" i="7" a="1"/>
  <c r="AL820" i="7"/>
  <c r="AL328" i="7" a="1"/>
  <c r="AL328" i="7"/>
  <c r="AL821" i="7" a="1"/>
  <c r="AL821" i="7"/>
  <c r="AL1396" i="7" a="1"/>
  <c r="AL1396" i="7"/>
  <c r="AL822" i="7" a="1"/>
  <c r="AL822" i="7"/>
  <c r="AL823" i="7" a="1"/>
  <c r="AL823" i="7"/>
  <c r="AL824" i="7" a="1"/>
  <c r="AL824" i="7"/>
  <c r="AL1180" i="7" a="1"/>
  <c r="AL1180" i="7"/>
  <c r="AL329" i="7" a="1"/>
  <c r="AL329" i="7"/>
  <c r="AL825" i="7" a="1"/>
  <c r="AL825" i="7"/>
  <c r="AL330" i="7" a="1"/>
  <c r="AL330" i="7"/>
  <c r="AL1181" i="7" a="1"/>
  <c r="AL1181" i="7"/>
  <c r="AL331" i="7" a="1"/>
  <c r="AL331" i="7"/>
  <c r="AL826" i="7" a="1"/>
  <c r="AL826" i="7"/>
  <c r="AL827" i="7" a="1"/>
  <c r="AL827" i="7"/>
  <c r="AL1182" i="7" a="1"/>
  <c r="AL1182" i="7"/>
  <c r="AL332" i="7" a="1"/>
  <c r="AL332" i="7"/>
  <c r="AL333" i="7" a="1"/>
  <c r="AL333" i="7"/>
  <c r="AL1183" i="7" a="1"/>
  <c r="AL1183" i="7"/>
  <c r="AL1397" i="7" a="1"/>
  <c r="AL1397" i="7"/>
  <c r="AL1184" i="7" a="1"/>
  <c r="AL1184" i="7"/>
  <c r="AL828" i="7" a="1"/>
  <c r="AL828" i="7"/>
  <c r="AL334" i="7" a="1"/>
  <c r="AL334" i="7"/>
  <c r="AL829" i="7" a="1"/>
  <c r="AL829" i="7"/>
  <c r="AL1398" i="7" a="1"/>
  <c r="AL1398" i="7"/>
  <c r="AL335" i="7" a="1"/>
  <c r="AL335" i="7"/>
  <c r="AL830" i="7" a="1"/>
  <c r="AL830" i="7"/>
  <c r="AL831" i="7" a="1"/>
  <c r="AL831" i="7"/>
  <c r="AL832" i="7" a="1"/>
  <c r="AL832" i="7"/>
  <c r="AL833" i="7" a="1"/>
  <c r="AL833" i="7"/>
  <c r="AL834" i="7" a="1"/>
  <c r="AL834" i="7"/>
  <c r="AL1399" i="7" a="1"/>
  <c r="AL1399" i="7"/>
  <c r="AL1185" i="7" a="1"/>
  <c r="AL1185" i="7"/>
  <c r="AL1400" i="7" a="1"/>
  <c r="AL1400" i="7"/>
  <c r="AL336" i="7" a="1"/>
  <c r="AL336" i="7"/>
  <c r="AL835" i="7" a="1"/>
  <c r="AL835" i="7"/>
  <c r="AL1401" i="7" a="1"/>
  <c r="AL1401" i="7"/>
  <c r="AL836" i="7" a="1"/>
  <c r="AL836" i="7"/>
  <c r="AL1402" i="7" a="1"/>
  <c r="AL1402" i="7"/>
  <c r="AL1054" i="7" a="1"/>
  <c r="AL1054" i="7"/>
  <c r="AL837" i="7" a="1"/>
  <c r="AL837" i="7"/>
  <c r="AL1403" i="7" a="1"/>
  <c r="AL1403" i="7"/>
  <c r="AL1404" i="7" a="1"/>
  <c r="AL1404" i="7"/>
  <c r="AL1405" i="7" a="1"/>
  <c r="AL1405" i="7"/>
  <c r="AL838" i="7" a="1"/>
  <c r="AL838" i="7"/>
  <c r="AL1055" i="7" a="1"/>
  <c r="AL1055" i="7"/>
  <c r="AL1056" i="7" a="1"/>
  <c r="AL1056" i="7"/>
  <c r="AL337" i="7" a="1"/>
  <c r="AL337" i="7"/>
  <c r="AL1186" i="7" a="1"/>
  <c r="AL1186" i="7"/>
  <c r="AL338" i="7" a="1"/>
  <c r="AL338" i="7"/>
  <c r="AL1057" i="7" a="1"/>
  <c r="AL1057" i="7"/>
  <c r="AL839" i="7" a="1"/>
  <c r="AL839" i="7"/>
  <c r="AL1187" i="7" a="1"/>
  <c r="AL1187" i="7"/>
  <c r="AL339" i="7" a="1"/>
  <c r="AL339" i="7"/>
  <c r="AL1058" i="7" a="1"/>
  <c r="AL1058" i="7"/>
  <c r="AL840" i="7" a="1"/>
  <c r="AL840" i="7"/>
  <c r="AL340" i="7" a="1"/>
  <c r="AL340" i="7"/>
  <c r="AL1406" i="7" a="1"/>
  <c r="AL1406" i="7"/>
  <c r="AL1059" i="7" a="1"/>
  <c r="AL1059" i="7"/>
  <c r="AL1188" i="7" a="1"/>
  <c r="AL1188" i="7"/>
  <c r="AL841" i="7" a="1"/>
  <c r="AL841" i="7"/>
  <c r="AL341" i="7" a="1"/>
  <c r="AL341" i="7"/>
  <c r="AL842" i="7" a="1"/>
  <c r="AL842" i="7"/>
  <c r="AL843" i="7" a="1"/>
  <c r="AL843" i="7"/>
  <c r="AL844" i="7" a="1"/>
  <c r="AL844" i="7"/>
  <c r="AL342" i="7" a="1"/>
  <c r="AL342" i="7"/>
  <c r="AL343" i="7" a="1"/>
  <c r="AL343" i="7"/>
  <c r="AL845" i="7" a="1"/>
  <c r="AL845" i="7"/>
  <c r="AL1407" i="7" a="1"/>
  <c r="AL1407" i="7"/>
  <c r="AL1189" i="7" a="1"/>
  <c r="AL1189" i="7"/>
  <c r="AL344" i="7" a="1"/>
  <c r="AL344" i="7"/>
  <c r="AL846" i="7" a="1"/>
  <c r="AL846" i="7"/>
  <c r="AL345" i="7" a="1"/>
  <c r="AL345" i="7"/>
  <c r="AL847" i="7" a="1"/>
  <c r="AL847" i="7"/>
  <c r="AL848" i="7" a="1"/>
  <c r="AL848" i="7"/>
  <c r="AL849" i="7" a="1"/>
  <c r="AL849" i="7"/>
  <c r="AL850" i="7" a="1"/>
  <c r="AL850" i="7"/>
  <c r="AL346" i="7" a="1"/>
  <c r="AL346" i="7"/>
  <c r="AL347" i="7" a="1"/>
  <c r="AL347" i="7"/>
  <c r="AL851" i="7" a="1"/>
  <c r="AL851" i="7"/>
  <c r="AL852" i="7" a="1"/>
  <c r="AL852" i="7"/>
  <c r="AL853" i="7" a="1"/>
  <c r="AL853" i="7"/>
  <c r="AL854" i="7" a="1"/>
  <c r="AL854" i="7"/>
  <c r="AL1190" i="7" a="1"/>
  <c r="AL1190" i="7"/>
  <c r="AL348" i="7" a="1"/>
  <c r="AL348" i="7"/>
  <c r="AL349" i="7" a="1"/>
  <c r="AL349" i="7"/>
  <c r="AL1191" i="7" a="1"/>
  <c r="AL1191" i="7"/>
  <c r="AL1192" i="7" a="1"/>
  <c r="AL1192" i="7"/>
  <c r="AL855" i="7" a="1"/>
  <c r="AL855" i="7"/>
  <c r="AL350" i="7" a="1"/>
  <c r="AL350" i="7"/>
  <c r="AL856" i="7" a="1"/>
  <c r="AL856" i="7"/>
  <c r="AL857" i="7" a="1"/>
  <c r="AL857" i="7"/>
  <c r="AL858" i="7" a="1"/>
  <c r="AL858" i="7"/>
  <c r="AL859" i="7" a="1"/>
  <c r="AL859" i="7"/>
  <c r="AL1060" i="7" a="1"/>
  <c r="AL1060" i="7"/>
  <c r="AL860" i="7" a="1"/>
  <c r="AL860" i="7"/>
  <c r="AL861" i="7" a="1"/>
  <c r="AL861" i="7"/>
  <c r="AL351" i="7" a="1"/>
  <c r="AL351" i="7"/>
  <c r="AL862" i="7" a="1"/>
  <c r="AL862" i="7"/>
  <c r="AL352" i="7" a="1"/>
  <c r="AL352" i="7"/>
  <c r="AL1193" i="7" a="1"/>
  <c r="AL1193" i="7"/>
  <c r="AL863" i="7" a="1"/>
  <c r="AL863" i="7"/>
  <c r="AL1408" i="7" a="1"/>
  <c r="AL1408" i="7"/>
  <c r="AL353" i="7" a="1"/>
  <c r="AL353" i="7"/>
  <c r="AL1409" i="7" a="1"/>
  <c r="AL1409" i="7"/>
  <c r="AL864" i="7" a="1"/>
  <c r="AL864" i="7"/>
  <c r="AL865" i="7" a="1"/>
  <c r="AL865" i="7"/>
  <c r="AL1194" i="7" a="1"/>
  <c r="AL1194" i="7"/>
  <c r="AL1195" i="7" a="1"/>
  <c r="AL1195" i="7"/>
  <c r="AL354" i="7" a="1"/>
  <c r="AL354" i="7"/>
  <c r="AL1196" i="7" a="1"/>
  <c r="AL1196" i="7"/>
  <c r="AL866" i="7" a="1"/>
  <c r="AL866" i="7"/>
  <c r="AL1410" i="7" a="1"/>
  <c r="AL1410" i="7"/>
  <c r="AL355" i="7" a="1"/>
  <c r="AL355" i="7"/>
  <c r="AL356" i="7" a="1"/>
  <c r="AL356" i="7"/>
  <c r="AL1197" i="7" a="1"/>
  <c r="AL1197" i="7"/>
  <c r="AL357" i="7" a="1"/>
  <c r="AL357" i="7"/>
  <c r="AL867" i="7" a="1"/>
  <c r="AL867" i="7"/>
  <c r="AL358" i="7" a="1"/>
  <c r="AL358" i="7"/>
  <c r="AL359" i="7" a="1"/>
  <c r="AL359" i="7"/>
  <c r="AL868" i="7" a="1"/>
  <c r="AL868" i="7"/>
  <c r="AL869" i="7" a="1"/>
  <c r="AL869" i="7"/>
  <c r="AL360" i="7" a="1"/>
  <c r="AL360" i="7"/>
  <c r="AL361" i="7" a="1"/>
  <c r="AL361" i="7"/>
  <c r="AL870" i="7" a="1"/>
  <c r="AL870" i="7"/>
  <c r="AL362" i="7" a="1"/>
  <c r="AL362" i="7"/>
  <c r="AL363" i="7" a="1"/>
  <c r="AL363" i="7"/>
  <c r="AL1198" i="7" a="1"/>
  <c r="AL1198" i="7"/>
  <c r="AL871" i="7" a="1"/>
  <c r="AL871" i="7"/>
  <c r="AL872" i="7" a="1"/>
  <c r="AL872" i="7"/>
  <c r="AL364" i="7" a="1"/>
  <c r="AL364" i="7"/>
  <c r="AL1199" i="7" a="1"/>
  <c r="AL1199" i="7"/>
  <c r="AL365" i="7" a="1"/>
  <c r="AL365" i="7"/>
  <c r="AL366" i="7" a="1"/>
  <c r="AL366" i="7"/>
  <c r="AL367" i="7" a="1"/>
  <c r="AL367" i="7"/>
  <c r="AL368" i="7" a="1"/>
  <c r="AL368" i="7"/>
  <c r="AL873" i="7" a="1"/>
  <c r="AL873" i="7"/>
  <c r="AL874" i="7" a="1"/>
  <c r="AL874" i="7"/>
  <c r="AL369" i="7" a="1"/>
  <c r="AL369" i="7"/>
  <c r="AL875" i="7" a="1"/>
  <c r="AL875" i="7"/>
  <c r="AL1200" i="7" a="1"/>
  <c r="AL1200" i="7"/>
  <c r="AL876" i="7" a="1"/>
  <c r="AL876" i="7"/>
  <c r="AL877" i="7" a="1"/>
  <c r="AL877" i="7"/>
  <c r="AL370" i="7" a="1"/>
  <c r="AL370" i="7"/>
  <c r="AL1411" i="7" a="1"/>
  <c r="AL1411" i="7"/>
  <c r="AL371" i="7" a="1"/>
  <c r="AL371" i="7"/>
  <c r="AL372" i="7" a="1"/>
  <c r="AL372" i="7"/>
  <c r="AL373" i="7" a="1"/>
  <c r="AL373" i="7"/>
  <c r="AL1412" i="7" a="1"/>
  <c r="AL1412" i="7"/>
  <c r="AL374" i="7" a="1"/>
  <c r="AL374" i="7"/>
  <c r="AL878" i="7" a="1"/>
  <c r="AL878" i="7"/>
  <c r="AL375" i="7" a="1"/>
  <c r="AL375" i="7"/>
  <c r="AL879" i="7" a="1"/>
  <c r="AL879" i="7"/>
  <c r="AL376" i="7" a="1"/>
  <c r="AL376" i="7"/>
  <c r="AL880" i="7" a="1"/>
  <c r="AL880" i="7"/>
  <c r="AL377" i="7" a="1"/>
  <c r="AL377" i="7"/>
  <c r="AL1201" i="7" a="1"/>
  <c r="AL1201" i="7"/>
  <c r="AL378" i="7" a="1"/>
  <c r="AL378" i="7"/>
  <c r="AL379" i="7" a="1"/>
  <c r="AL379" i="7"/>
  <c r="AL380" i="7" a="1"/>
  <c r="AL380" i="7"/>
  <c r="AL381" i="7" a="1"/>
  <c r="AL381" i="7"/>
  <c r="AL881" i="7" a="1"/>
  <c r="AL881" i="7"/>
  <c r="AL1202" i="7" a="1"/>
  <c r="AL1202" i="7"/>
  <c r="AL882" i="7" a="1"/>
  <c r="AL882" i="7"/>
  <c r="AL1413" i="7" a="1"/>
  <c r="AL1413" i="7"/>
  <c r="AL883" i="7" a="1"/>
  <c r="AL883" i="7"/>
  <c r="AL884" i="7" a="1"/>
  <c r="AL884" i="7"/>
  <c r="AL382" i="7" a="1"/>
  <c r="AL382" i="7"/>
  <c r="AL383" i="7" a="1"/>
  <c r="AL383" i="7"/>
  <c r="AL384" i="7" a="1"/>
  <c r="AL384" i="7"/>
  <c r="AL385" i="7" a="1"/>
  <c r="AL385" i="7"/>
  <c r="AL386" i="7" a="1"/>
  <c r="AL386" i="7"/>
  <c r="AL885" i="7" a="1"/>
  <c r="AL885" i="7"/>
  <c r="AL387" i="7" a="1"/>
  <c r="AL387" i="7"/>
  <c r="AL388" i="7" a="1"/>
  <c r="AL388" i="7"/>
  <c r="AL886" i="7" a="1"/>
  <c r="AL886" i="7"/>
  <c r="AL389" i="7" a="1"/>
  <c r="AL389" i="7"/>
  <c r="AL390" i="7" a="1"/>
  <c r="AL390" i="7"/>
  <c r="AL391" i="7" a="1"/>
  <c r="AL391" i="7"/>
  <c r="AL392" i="7" a="1"/>
  <c r="AL392" i="7"/>
  <c r="AL1203" i="7" a="1"/>
  <c r="AL1203" i="7"/>
  <c r="AL393" i="7" a="1"/>
  <c r="AL393" i="7"/>
  <c r="AL1204" i="7" a="1"/>
  <c r="AL1204" i="7"/>
  <c r="AL1414" i="7" a="1"/>
  <c r="AL1414" i="7"/>
  <c r="AL1415" i="7" a="1"/>
  <c r="AL1415" i="7"/>
  <c r="AL1205" i="7" a="1"/>
  <c r="AL1205" i="7"/>
  <c r="AL887" i="7" a="1"/>
  <c r="AL887" i="7"/>
  <c r="AL1206" i="7" a="1"/>
  <c r="AL1206" i="7"/>
  <c r="AL394" i="7" a="1"/>
  <c r="AL394" i="7"/>
  <c r="AL395" i="7" a="1"/>
  <c r="AL395" i="7"/>
  <c r="AL1207" i="7" a="1"/>
  <c r="AL1207" i="7"/>
  <c r="AL1416" i="7" a="1"/>
  <c r="AL1416" i="7"/>
  <c r="AL1417" i="7" a="1"/>
  <c r="AL1417" i="7"/>
  <c r="AL1418" i="7" a="1"/>
  <c r="AL1418" i="7"/>
  <c r="AL396" i="7" a="1"/>
  <c r="AL396" i="7"/>
  <c r="AL888" i="7" a="1"/>
  <c r="AL888" i="7"/>
  <c r="AL397" i="7" a="1"/>
  <c r="AL397" i="7"/>
  <c r="AL398" i="7" a="1"/>
  <c r="AL398" i="7"/>
  <c r="AL399" i="7" a="1"/>
  <c r="AL399" i="7"/>
  <c r="AL400" i="7" a="1"/>
  <c r="AL400" i="7"/>
  <c r="AL1419" i="7" a="1"/>
  <c r="AL1419" i="7"/>
  <c r="AL1420" i="7" a="1"/>
  <c r="AL1420" i="7"/>
  <c r="AL401" i="7" a="1"/>
  <c r="AL401" i="7"/>
  <c r="AL402" i="7" a="1"/>
  <c r="AL402" i="7"/>
  <c r="AL403" i="7" a="1"/>
  <c r="AL403" i="7"/>
  <c r="AL889" i="7" a="1"/>
  <c r="AL889" i="7"/>
  <c r="AL1421" i="7" a="1"/>
  <c r="AL1421" i="7"/>
  <c r="AL404" i="7" a="1"/>
  <c r="AL404" i="7"/>
  <c r="AL1208" i="7" a="1"/>
  <c r="AL1208" i="7"/>
  <c r="AL890" i="7" a="1"/>
  <c r="AL890" i="7"/>
  <c r="AL1209" i="7" a="1"/>
  <c r="AL1209" i="7"/>
  <c r="AL405" i="7" a="1"/>
  <c r="AL405" i="7"/>
  <c r="AL1210" i="7" a="1"/>
  <c r="AL1210" i="7"/>
  <c r="AL1211" i="7" a="1"/>
  <c r="AL1211" i="7"/>
  <c r="AL406" i="7" a="1"/>
  <c r="AL406" i="7"/>
  <c r="AL407" i="7" a="1"/>
  <c r="AL407" i="7"/>
  <c r="AL891" i="7" a="1"/>
  <c r="AL891" i="7"/>
  <c r="AL892" i="7" a="1"/>
  <c r="AL892" i="7"/>
  <c r="AL1061" i="7" a="1"/>
  <c r="AL1061" i="7"/>
  <c r="AL1212" i="7" a="1"/>
  <c r="AL1212" i="7"/>
  <c r="AL1422" i="7" a="1"/>
  <c r="AL1422" i="7"/>
  <c r="AL893" i="7" a="1"/>
  <c r="AL893" i="7"/>
  <c r="AL894" i="7" a="1"/>
  <c r="AL894" i="7"/>
  <c r="AL408" i="7" a="1"/>
  <c r="AL408" i="7"/>
  <c r="AL409" i="7" a="1"/>
  <c r="AL409" i="7"/>
  <c r="AL1213" i="7" a="1"/>
  <c r="AL1213" i="7"/>
  <c r="AL895" i="7" a="1"/>
  <c r="AL895" i="7"/>
  <c r="AL1214" i="7" a="1"/>
  <c r="AL1214" i="7"/>
  <c r="AL1062" i="7" a="1"/>
  <c r="AL1062" i="7"/>
  <c r="AL1423" i="7" a="1"/>
  <c r="AL1423" i="7"/>
  <c r="AL410" i="7" a="1"/>
  <c r="AL410" i="7"/>
  <c r="AL896" i="7" a="1"/>
  <c r="AL896" i="7"/>
  <c r="AL411" i="7" a="1"/>
  <c r="AL411" i="7"/>
  <c r="AL897" i="7" a="1"/>
  <c r="AL897" i="7"/>
  <c r="AL412" i="7" a="1"/>
  <c r="AL412" i="7"/>
  <c r="AL898" i="7" a="1"/>
  <c r="AL898" i="7"/>
  <c r="AL1424" i="7" a="1"/>
  <c r="AL1424" i="7"/>
  <c r="AL413" i="7" a="1"/>
  <c r="AL413" i="7"/>
  <c r="AL899" i="7" a="1"/>
  <c r="AL899" i="7"/>
  <c r="AL900" i="7" a="1"/>
  <c r="AL900" i="7"/>
  <c r="AL414" i="7" a="1"/>
  <c r="AL414" i="7"/>
  <c r="AL415" i="7" a="1"/>
  <c r="AL415" i="7"/>
  <c r="AL1425" i="7" a="1"/>
  <c r="AL1425" i="7"/>
  <c r="AL1063" i="7" a="1"/>
  <c r="AL1063" i="7"/>
  <c r="AL416" i="7" a="1"/>
  <c r="AL416" i="7"/>
  <c r="AL901" i="7" a="1"/>
  <c r="AL901" i="7"/>
  <c r="AL902" i="7" a="1"/>
  <c r="AL902" i="7"/>
  <c r="AL1426" i="7" a="1"/>
  <c r="AL1426" i="7"/>
  <c r="AL1064" i="7" a="1"/>
  <c r="AL1064" i="7"/>
  <c r="AL417" i="7" a="1"/>
  <c r="AL417" i="7"/>
  <c r="AL1427" i="7" a="1"/>
  <c r="AL1427" i="7"/>
  <c r="AL903" i="7" a="1"/>
  <c r="AL903" i="7"/>
  <c r="AL418" i="7" a="1"/>
  <c r="AL418" i="7"/>
  <c r="AL1428" i="7" a="1"/>
  <c r="AL1428" i="7"/>
  <c r="AL904" i="7" a="1"/>
  <c r="AL904" i="7"/>
  <c r="AL419" i="7" a="1"/>
  <c r="AL419" i="7"/>
  <c r="AL905" i="7" a="1"/>
  <c r="AL905" i="7"/>
  <c r="AL906" i="7" a="1"/>
  <c r="AL906" i="7"/>
  <c r="AL1429" i="7" a="1"/>
  <c r="AL1429" i="7"/>
  <c r="AL420" i="7" a="1"/>
  <c r="AL420" i="7"/>
  <c r="AL421" i="7" a="1"/>
  <c r="AL421" i="7"/>
  <c r="AL1430" i="7" a="1"/>
  <c r="AL1430" i="7"/>
  <c r="AL907" i="7" a="1"/>
  <c r="AL907" i="7"/>
  <c r="AL908" i="7" a="1"/>
  <c r="AL908" i="7"/>
  <c r="AL422" i="7" a="1"/>
  <c r="AL422" i="7"/>
  <c r="AL909" i="7" a="1"/>
  <c r="AL909" i="7"/>
  <c r="AL1431" i="7" a="1"/>
  <c r="AL1431" i="7"/>
  <c r="AL1065" i="7" a="1"/>
  <c r="AL1065" i="7"/>
  <c r="AL1432" i="7" a="1"/>
  <c r="AL1432" i="7"/>
  <c r="AL423" i="7" a="1"/>
  <c r="AL423" i="7"/>
  <c r="AL1066" i="7" a="1"/>
  <c r="AL1066" i="7"/>
  <c r="AL424" i="7" a="1"/>
  <c r="AL424" i="7"/>
  <c r="AL1067" i="7" a="1"/>
  <c r="AL1067" i="7"/>
  <c r="AL910" i="7" a="1"/>
  <c r="AL910" i="7"/>
  <c r="AL911" i="7" a="1"/>
  <c r="AL911" i="7"/>
  <c r="AL912" i="7" a="1"/>
  <c r="AL912" i="7"/>
  <c r="AL425" i="7" a="1"/>
  <c r="AL425" i="7"/>
  <c r="AL426" i="7" a="1"/>
  <c r="AL426" i="7"/>
  <c r="AL913" i="7" a="1"/>
  <c r="AL913" i="7"/>
  <c r="AL914" i="7" a="1"/>
  <c r="AL914" i="7"/>
  <c r="AL915" i="7" a="1"/>
  <c r="AL915" i="7"/>
  <c r="AL916" i="7" a="1"/>
  <c r="AL916" i="7"/>
  <c r="AL1215" i="7" a="1"/>
  <c r="AL1215" i="7"/>
  <c r="AL427" i="7" a="1"/>
  <c r="AL427" i="7"/>
  <c r="AL428" i="7" a="1"/>
  <c r="AL428" i="7"/>
  <c r="AL1433" i="7" a="1"/>
  <c r="AL1433" i="7"/>
  <c r="AL429" i="7" a="1"/>
  <c r="AL429" i="7"/>
  <c r="AL917" i="7" a="1"/>
  <c r="AL917" i="7"/>
  <c r="AL1216" i="7" a="1"/>
  <c r="AL1216" i="7"/>
  <c r="AL1217" i="7" a="1"/>
  <c r="AL1217" i="7"/>
  <c r="AL430" i="7" a="1"/>
  <c r="AL430" i="7"/>
  <c r="AL918" i="7" a="1"/>
  <c r="AL918" i="7"/>
  <c r="AL919" i="7" a="1"/>
  <c r="AL919" i="7"/>
  <c r="AL431" i="7" a="1"/>
  <c r="AL431" i="7"/>
  <c r="AL1218" i="7" a="1"/>
  <c r="AL1218" i="7"/>
  <c r="AL920" i="7" a="1"/>
  <c r="AL920" i="7"/>
  <c r="AL432" i="7" a="1"/>
  <c r="AL432" i="7"/>
  <c r="AL921" i="7" a="1"/>
  <c r="AL921" i="7"/>
  <c r="AL433" i="7" a="1"/>
  <c r="AL433" i="7"/>
  <c r="AL434" i="7" a="1"/>
  <c r="AL434" i="7"/>
  <c r="AL922" i="7" a="1"/>
  <c r="AL922" i="7"/>
  <c r="AL435" i="7" a="1"/>
  <c r="AL435" i="7"/>
  <c r="AL436" i="7" a="1"/>
  <c r="AL436" i="7"/>
  <c r="AL437" i="7" a="1"/>
  <c r="AL437" i="7"/>
  <c r="AL438" i="7" a="1"/>
  <c r="AL438" i="7"/>
  <c r="AL439" i="7" a="1"/>
  <c r="AL439" i="7"/>
  <c r="AL923" i="7" a="1"/>
  <c r="AL923" i="7"/>
  <c r="AL440" i="7" a="1"/>
  <c r="AL440" i="7"/>
  <c r="AL441" i="7" a="1"/>
  <c r="AL441" i="7"/>
  <c r="AL1219" i="7" a="1"/>
  <c r="AL1219" i="7"/>
  <c r="AL442" i="7" a="1"/>
  <c r="AL442" i="7"/>
  <c r="AL1220" i="7" a="1"/>
  <c r="AL1220" i="7"/>
  <c r="AL443" i="7" a="1"/>
  <c r="AL443" i="7"/>
  <c r="AL1221" i="7" a="1"/>
  <c r="AL1221" i="7"/>
  <c r="AL444" i="7" a="1"/>
  <c r="AL444" i="7"/>
  <c r="AL445" i="7" a="1"/>
  <c r="AL445" i="7"/>
  <c r="AL924" i="7" a="1"/>
  <c r="AL924" i="7"/>
  <c r="AL1222" i="7" a="1"/>
  <c r="AL1222" i="7"/>
  <c r="AL1223" i="7" a="1"/>
  <c r="AL1223" i="7"/>
  <c r="AL1224" i="7" a="1"/>
  <c r="AL1224" i="7"/>
  <c r="AL925" i="7" a="1"/>
  <c r="AL925" i="7"/>
  <c r="AL926" i="7" a="1"/>
  <c r="AL926" i="7"/>
  <c r="AL927" i="7" a="1"/>
  <c r="AL927" i="7"/>
  <c r="AL928" i="7" a="1"/>
  <c r="AL928" i="7"/>
  <c r="AL446" i="7" a="1"/>
  <c r="AL446" i="7"/>
  <c r="AL447" i="7" a="1"/>
  <c r="AL447" i="7"/>
  <c r="AL448" i="7" a="1"/>
  <c r="AL448" i="7"/>
  <c r="AL929" i="7" a="1"/>
  <c r="AL929" i="7"/>
  <c r="AL449" i="7" a="1"/>
  <c r="AL449" i="7"/>
  <c r="AL450" i="7" a="1"/>
  <c r="AL450" i="7"/>
  <c r="AL930" i="7" a="1"/>
  <c r="AL930" i="7"/>
  <c r="AL451" i="7" a="1"/>
  <c r="AL451" i="7"/>
  <c r="AL452" i="7" a="1"/>
  <c r="AL452" i="7"/>
  <c r="AL453" i="7" a="1"/>
  <c r="AL453" i="7"/>
  <c r="AL1434" i="7" a="1"/>
  <c r="AL1434" i="7"/>
  <c r="AL454" i="7" a="1"/>
  <c r="AL454" i="7"/>
  <c r="AL931" i="7" a="1"/>
  <c r="AL931" i="7"/>
  <c r="AL1435" i="7" a="1"/>
  <c r="AL1435" i="7"/>
  <c r="AL932" i="7" a="1"/>
  <c r="AL932" i="7"/>
  <c r="AL455" i="7" a="1"/>
  <c r="AL455" i="7"/>
  <c r="AL1225" i="7" a="1"/>
  <c r="AL1225" i="7"/>
  <c r="AL1436" i="7" a="1"/>
  <c r="AL1436" i="7"/>
  <c r="AL1226" i="7" a="1"/>
  <c r="AL1226" i="7"/>
  <c r="AL933" i="7" a="1"/>
  <c r="AL933" i="7"/>
  <c r="AL934" i="7" a="1"/>
  <c r="AL934" i="7"/>
  <c r="AL456" i="7" a="1"/>
  <c r="AL456" i="7"/>
  <c r="AL935" i="7" a="1"/>
  <c r="AL935" i="7"/>
  <c r="AL457" i="7" a="1"/>
  <c r="AL457" i="7"/>
  <c r="AL936" i="7" a="1"/>
  <c r="AL936" i="7"/>
  <c r="AL458" i="7" a="1"/>
  <c r="AL458" i="7"/>
  <c r="AL937" i="7" a="1"/>
  <c r="AL937" i="7"/>
  <c r="AL459" i="7" a="1"/>
  <c r="AL459" i="7"/>
  <c r="AL1227" i="7" a="1"/>
  <c r="AL1227" i="7"/>
  <c r="AL1068" i="7" a="1"/>
  <c r="AL1068" i="7"/>
  <c r="AL1437" i="7" a="1"/>
  <c r="AL1437" i="7"/>
  <c r="AL1069" i="7" a="1"/>
  <c r="AL1069" i="7"/>
  <c r="AL460" i="7" a="1"/>
  <c r="AL460" i="7"/>
  <c r="AL1070" i="7" a="1"/>
  <c r="AL1070" i="7"/>
  <c r="AL461" i="7" a="1"/>
  <c r="AL461" i="7"/>
  <c r="AL462" i="7" a="1"/>
  <c r="AL462" i="7"/>
  <c r="AL463" i="7" a="1"/>
  <c r="AL463" i="7"/>
  <c r="AL1438" i="7" a="1"/>
  <c r="AL1438" i="7"/>
  <c r="AL938" i="7" a="1"/>
  <c r="AL938" i="7"/>
  <c r="AL939" i="7" a="1"/>
  <c r="AL939" i="7"/>
  <c r="AL940" i="7" a="1"/>
  <c r="AL940" i="7"/>
  <c r="AL941" i="7" a="1"/>
  <c r="AL941" i="7"/>
  <c r="AL1439" i="7" a="1"/>
  <c r="AL1439" i="7"/>
  <c r="AL942" i="7" a="1"/>
  <c r="AL942" i="7"/>
  <c r="AL464" i="7" a="1"/>
  <c r="AL464" i="7"/>
  <c r="AL1440" i="7" a="1"/>
  <c r="AL1440" i="7"/>
  <c r="AL465" i="7" a="1"/>
  <c r="AL465" i="7"/>
  <c r="AL466" i="7" a="1"/>
  <c r="AL466" i="7"/>
  <c r="AL943" i="7" a="1"/>
  <c r="AL943" i="7"/>
  <c r="AL467" i="7" a="1"/>
  <c r="AL467" i="7"/>
  <c r="AL1071" i="7" a="1"/>
  <c r="AL1071" i="7"/>
  <c r="AL468" i="7" a="1"/>
  <c r="AL468" i="7"/>
  <c r="AL944" i="7" a="1"/>
  <c r="AL944" i="7"/>
  <c r="AL469" i="7" a="1"/>
  <c r="AL469" i="7"/>
  <c r="AL470" i="7" a="1"/>
  <c r="AL470" i="7"/>
  <c r="AL471" i="7" a="1"/>
  <c r="AL471" i="7"/>
  <c r="AL945" i="7" a="1"/>
  <c r="AL945" i="7"/>
  <c r="AL472" i="7" a="1"/>
  <c r="AL472" i="7"/>
  <c r="AL473" i="7" a="1"/>
  <c r="AL473" i="7"/>
  <c r="AL946" i="7" a="1"/>
  <c r="AL946" i="7"/>
  <c r="AL474" i="7" a="1"/>
  <c r="AL474" i="7"/>
  <c r="AL1228" i="7" a="1"/>
  <c r="AL1228" i="7"/>
  <c r="AL475" i="7" a="1"/>
  <c r="AL475" i="7"/>
  <c r="AL1441" i="7" a="1"/>
  <c r="AL1441" i="7"/>
  <c r="AL947" i="7" a="1"/>
  <c r="AL947" i="7"/>
  <c r="AL1442" i="7" a="1"/>
  <c r="AL1442" i="7"/>
  <c r="AL1443" i="7" a="1"/>
  <c r="AL1443" i="7"/>
  <c r="AL948" i="7" a="1"/>
  <c r="AL948" i="7"/>
  <c r="AL949" i="7" a="1"/>
  <c r="AL949" i="7"/>
  <c r="AL1444" i="7" a="1"/>
  <c r="AL1444" i="7"/>
  <c r="AL1445" i="7" a="1"/>
  <c r="AL1445" i="7"/>
  <c r="AL476" i="7" a="1"/>
  <c r="AL476" i="7"/>
  <c r="AL1446" i="7" a="1"/>
  <c r="AL1446" i="7"/>
  <c r="AL950" i="7" a="1"/>
  <c r="AL950" i="7"/>
  <c r="AL477" i="7" a="1"/>
  <c r="AL477" i="7"/>
  <c r="AL1229" i="7" a="1"/>
  <c r="AL1229" i="7"/>
  <c r="AL478" i="7" a="1"/>
  <c r="AL478" i="7"/>
  <c r="AL951" i="7" a="1"/>
  <c r="AL951" i="7"/>
  <c r="AL479" i="7" a="1"/>
  <c r="AL479" i="7"/>
  <c r="AL1447" i="7" a="1"/>
  <c r="AL1447" i="7"/>
  <c r="AL480" i="7" a="1"/>
  <c r="AL480" i="7"/>
  <c r="AL1448" i="7" a="1"/>
  <c r="AL1448" i="7"/>
  <c r="AL1230" i="7" a="1"/>
  <c r="AL1230" i="7"/>
  <c r="AL481" i="7" a="1"/>
  <c r="AL481" i="7"/>
  <c r="AL482" i="7" a="1"/>
  <c r="AL482" i="7"/>
  <c r="AL483" i="7" a="1"/>
  <c r="AL483" i="7"/>
  <c r="AL1231" i="7" a="1"/>
  <c r="AL1231" i="7"/>
  <c r="AL484" i="7" a="1"/>
  <c r="AL484" i="7"/>
  <c r="AL952" i="7" a="1"/>
  <c r="AL952" i="7"/>
  <c r="AL953" i="7" a="1"/>
  <c r="AL953" i="7"/>
  <c r="AL954" i="7" a="1"/>
  <c r="AL954" i="7"/>
  <c r="AL485" i="7" a="1"/>
  <c r="AL485" i="7"/>
  <c r="AL486" i="7" a="1"/>
  <c r="AL486" i="7"/>
  <c r="AL487" i="7" a="1"/>
  <c r="AL487" i="7"/>
  <c r="AL488" i="7" a="1"/>
  <c r="AL488" i="7"/>
  <c r="AL1449" i="7" a="1"/>
  <c r="AL1449" i="7"/>
  <c r="AL955" i="7" a="1"/>
  <c r="AL955" i="7"/>
  <c r="AL1232" i="7" a="1"/>
  <c r="AL1232" i="7"/>
  <c r="AL956" i="7" a="1"/>
  <c r="AL956" i="7"/>
  <c r="AL957" i="7" a="1"/>
  <c r="AL957" i="7"/>
  <c r="AL489" i="7" a="1"/>
  <c r="AL489" i="7"/>
  <c r="AL490" i="7" a="1"/>
  <c r="AL490" i="7"/>
  <c r="AL491" i="7" a="1"/>
  <c r="AL491" i="7"/>
  <c r="AL1072" i="7" a="1"/>
  <c r="AL1072" i="7"/>
  <c r="AL958" i="7" a="1"/>
  <c r="AL958" i="7"/>
  <c r="AL492" i="7" a="1"/>
  <c r="AL492" i="7"/>
  <c r="AL959" i="7" a="1"/>
  <c r="AL959" i="7"/>
  <c r="AL493" i="7" a="1"/>
  <c r="AL493" i="7"/>
  <c r="AL960" i="7" a="1"/>
  <c r="AL960" i="7"/>
  <c r="AL1233" i="7" a="1"/>
  <c r="AL1233" i="7"/>
  <c r="AL494" i="7" a="1"/>
  <c r="AL494" i="7"/>
  <c r="AL1073" i="7" a="1"/>
  <c r="AL1073" i="7"/>
  <c r="AL961" i="7" a="1"/>
  <c r="AL961" i="7"/>
  <c r="AL962" i="7" a="1"/>
  <c r="AL962" i="7"/>
  <c r="AL495" i="7" a="1"/>
  <c r="AL495" i="7"/>
  <c r="AL496" i="7" a="1"/>
  <c r="AL496" i="7"/>
  <c r="AL497" i="7" a="1"/>
  <c r="AL497" i="7"/>
  <c r="AL498" i="7" a="1"/>
  <c r="AL498" i="7"/>
  <c r="AL499" i="7" a="1"/>
  <c r="AL499" i="7"/>
  <c r="AL1450" i="7" a="1"/>
  <c r="AL1450" i="7"/>
  <c r="AL1451" i="7" a="1"/>
  <c r="AL1451" i="7"/>
  <c r="AL500" i="7" a="1"/>
  <c r="AL500" i="7"/>
  <c r="AL963" i="7" a="1"/>
  <c r="AL963" i="7"/>
  <c r="AL1452" i="7" a="1"/>
  <c r="AL1452" i="7"/>
  <c r="AL964" i="7" a="1"/>
  <c r="AL964" i="7"/>
  <c r="AL501" i="7" a="1"/>
  <c r="AL501" i="7"/>
  <c r="AL1234" i="7" a="1"/>
  <c r="AL1234" i="7"/>
  <c r="AL1453" i="7" a="1"/>
  <c r="AL1453" i="7"/>
  <c r="AL965" i="7" a="1"/>
  <c r="AL965" i="7"/>
  <c r="AL502" i="7" a="1"/>
  <c r="AL502" i="7"/>
  <c r="AL966" i="7" a="1"/>
  <c r="AL966" i="7"/>
  <c r="AL503" i="7" a="1"/>
  <c r="AL503" i="7"/>
  <c r="AL967" i="7" a="1"/>
  <c r="AL967" i="7"/>
  <c r="AL1454" i="7" a="1"/>
  <c r="AL1454" i="7"/>
  <c r="AL504" i="7" a="1"/>
  <c r="AL504" i="7"/>
  <c r="AL1235" i="7" a="1"/>
  <c r="AL1235" i="7"/>
  <c r="AL968" i="7" a="1"/>
  <c r="AL968" i="7"/>
  <c r="AL1455" i="7" a="1"/>
  <c r="AL1455" i="7"/>
  <c r="AL1236" i="7" a="1"/>
  <c r="AL1236" i="7"/>
  <c r="AL1074" i="7" a="1"/>
  <c r="AL1074" i="7"/>
  <c r="AL1456" i="7" a="1"/>
  <c r="AL1456" i="7"/>
  <c r="AL969" i="7" a="1"/>
  <c r="AL969" i="7"/>
  <c r="AL970" i="7" a="1"/>
  <c r="AL970" i="7"/>
  <c r="AL505" i="7" a="1"/>
  <c r="AL505" i="7"/>
  <c r="AL506" i="7" a="1"/>
  <c r="AL506" i="7"/>
  <c r="AL1457" i="7" a="1"/>
  <c r="AL1457" i="7"/>
  <c r="AL1458" i="7" a="1"/>
  <c r="AL1458" i="7"/>
  <c r="AL1459" i="7" a="1"/>
  <c r="AL1459" i="7"/>
  <c r="AL971" i="7" a="1"/>
  <c r="AL971" i="7"/>
  <c r="AL972" i="7" a="1"/>
  <c r="AL972" i="7"/>
  <c r="AL507" i="7" a="1"/>
  <c r="AL507" i="7"/>
  <c r="AL508" i="7" a="1"/>
  <c r="AL508" i="7"/>
  <c r="AL509" i="7" a="1"/>
  <c r="AL509" i="7"/>
  <c r="AL510" i="7" a="1"/>
  <c r="AL510" i="7"/>
  <c r="AL973" i="7" a="1"/>
  <c r="AL973" i="7"/>
  <c r="AL974" i="7" a="1"/>
  <c r="AL974" i="7"/>
  <c r="AL1237" i="7" a="1"/>
  <c r="AL1237" i="7"/>
  <c r="AL1460" i="7" a="1"/>
  <c r="AL1460" i="7"/>
  <c r="AL975" i="7" a="1"/>
  <c r="AL975" i="7"/>
  <c r="AL1075" i="7" a="1"/>
  <c r="AL1075" i="7"/>
  <c r="AL511" i="7" a="1"/>
  <c r="AL511" i="7"/>
  <c r="AL512" i="7" a="1"/>
  <c r="AL512" i="7"/>
  <c r="AL513" i="7" a="1"/>
  <c r="AL513" i="7"/>
  <c r="AL514" i="7" a="1"/>
  <c r="AL514" i="7"/>
  <c r="AL515" i="7" a="1"/>
  <c r="AL515" i="7"/>
  <c r="AL1238" i="7" a="1"/>
  <c r="AL1238" i="7"/>
  <c r="AL516" i="7" a="1"/>
  <c r="AL516" i="7"/>
  <c r="AL517" i="7" a="1"/>
  <c r="AL517" i="7"/>
  <c r="AL518" i="7" a="1"/>
  <c r="AL518" i="7"/>
  <c r="AL976" i="7" a="1"/>
  <c r="AL976" i="7"/>
  <c r="AL519" i="7" a="1"/>
  <c r="AL519" i="7"/>
  <c r="AL977" i="7" a="1"/>
  <c r="AL977" i="7"/>
  <c r="AL978" i="7" a="1"/>
  <c r="AL978" i="7"/>
  <c r="AL1461" i="7" a="1"/>
  <c r="AL1461" i="7"/>
  <c r="AL520" i="7" a="1"/>
  <c r="AL520" i="7"/>
  <c r="AL521" i="7" a="1"/>
  <c r="AL521" i="7"/>
  <c r="AL1239" i="7" a="1"/>
  <c r="AL1239" i="7"/>
  <c r="AL522" i="7" a="1"/>
  <c r="AL522" i="7"/>
  <c r="AL979" i="7" a="1"/>
  <c r="AL979" i="7"/>
  <c r="AL1462" i="7" a="1"/>
  <c r="AL1462" i="7"/>
  <c r="AL980" i="7" a="1"/>
  <c r="AL980" i="7"/>
  <c r="AL1240" i="7" a="1"/>
  <c r="AL1240" i="7"/>
  <c r="AL1463" i="7" a="1"/>
  <c r="AL1463" i="7"/>
  <c r="AL523" i="7" a="1"/>
  <c r="AL523" i="7"/>
  <c r="AL524" i="7" a="1"/>
  <c r="AL524" i="7"/>
  <c r="AL525" i="7" a="1"/>
  <c r="AL525" i="7"/>
  <c r="AL1464" i="7" a="1"/>
  <c r="AL1464" i="7"/>
  <c r="AL1465" i="7" a="1"/>
  <c r="AL1465" i="7"/>
  <c r="AL526" i="7" a="1"/>
  <c r="AL526" i="7"/>
  <c r="AL527" i="7" a="1"/>
  <c r="AL527" i="7"/>
  <c r="AL528" i="7" a="1"/>
  <c r="AL528" i="7"/>
  <c r="AL529" i="7" a="1"/>
  <c r="AL529" i="7"/>
  <c r="AL1241" i="7" a="1"/>
  <c r="AL1241" i="7"/>
  <c r="AL981" i="7" a="1"/>
  <c r="AL981" i="7"/>
  <c r="AL982" i="7" a="1"/>
  <c r="AL982" i="7"/>
  <c r="AL530" i="7" a="1"/>
  <c r="AL530" i="7"/>
  <c r="AL531" i="7" a="1"/>
  <c r="AL531" i="7"/>
  <c r="AL983" i="7" a="1"/>
  <c r="AL983" i="7"/>
  <c r="AL532" i="7" a="1"/>
  <c r="AL532" i="7"/>
  <c r="AL1466" i="7" a="1"/>
  <c r="AL1466" i="7"/>
  <c r="AL984" i="7" a="1"/>
  <c r="AL984" i="7"/>
  <c r="AL985" i="7" a="1"/>
  <c r="AL985" i="7"/>
  <c r="AL1467" i="7" a="1"/>
  <c r="AL1467" i="7"/>
  <c r="AL986" i="7" a="1"/>
  <c r="AL986" i="7"/>
  <c r="AL533" i="7" a="1"/>
  <c r="AL533" i="7"/>
  <c r="AL534" i="7" a="1"/>
  <c r="AL534" i="7"/>
  <c r="AL987" i="7" a="1"/>
  <c r="AL987" i="7"/>
  <c r="AL988" i="7" a="1"/>
  <c r="AL988" i="7"/>
  <c r="AL989" i="7" a="1"/>
  <c r="AL989" i="7"/>
  <c r="AL990" i="7" a="1"/>
  <c r="AL990" i="7"/>
  <c r="AL1468" i="7" a="1"/>
  <c r="AL1468" i="7"/>
  <c r="AL1242" i="7" a="1"/>
  <c r="AL1242" i="7"/>
  <c r="AL1243" i="7" a="1"/>
  <c r="AL1243" i="7"/>
  <c r="AL1244" i="7" a="1"/>
  <c r="AL1244" i="7"/>
  <c r="AL535" i="7" a="1"/>
  <c r="AL535" i="7"/>
  <c r="AL536" i="7" a="1"/>
  <c r="AL536" i="7"/>
  <c r="AL537" i="7" a="1"/>
  <c r="AL537" i="7"/>
  <c r="AL991" i="7" a="1"/>
  <c r="AL991" i="7"/>
  <c r="AL1245" i="7" a="1"/>
  <c r="AL1245" i="7"/>
  <c r="AL538" i="7" a="1"/>
  <c r="AL538" i="7"/>
  <c r="AL1246" i="7" a="1"/>
  <c r="AL1246" i="7"/>
  <c r="AL539" i="7" a="1"/>
  <c r="AL539" i="7"/>
  <c r="AL1247" i="7" a="1"/>
  <c r="AL1247" i="7"/>
  <c r="AL1469" i="7" a="1"/>
  <c r="AL1469" i="7"/>
  <c r="AL1248" i="7" a="1"/>
  <c r="AL1248" i="7"/>
  <c r="AL540" i="7" a="1"/>
  <c r="AL540" i="7"/>
  <c r="AL992" i="7" a="1"/>
  <c r="AL992" i="7"/>
  <c r="AL541" i="7" a="1"/>
  <c r="AL541" i="7"/>
  <c r="AL542" i="7" a="1"/>
  <c r="AL542" i="7"/>
  <c r="AL1249" i="7" a="1"/>
  <c r="AL1249" i="7"/>
  <c r="AL543" i="7" a="1"/>
  <c r="AL543" i="7"/>
  <c r="AL544" i="7" a="1"/>
  <c r="AL544" i="7"/>
  <c r="AL993" i="7" a="1"/>
  <c r="AL993" i="7"/>
  <c r="AL994" i="7" a="1"/>
  <c r="AL994" i="7"/>
  <c r="AL995" i="7" a="1"/>
  <c r="AL995" i="7"/>
  <c r="AL1470" i="7" a="1"/>
  <c r="AL1470" i="7"/>
  <c r="AL545" i="7" a="1"/>
  <c r="AL545" i="7"/>
  <c r="AL996" i="7" a="1"/>
  <c r="AL996" i="7"/>
  <c r="AL1250" i="7" a="1"/>
  <c r="AL1250" i="7"/>
  <c r="AL1251" i="7" a="1"/>
  <c r="AL1251" i="7"/>
  <c r="AL1252" i="7" a="1"/>
  <c r="AL1252" i="7"/>
  <c r="AL546" i="7" a="1"/>
  <c r="AL546" i="7"/>
  <c r="AL997" i="7" a="1"/>
  <c r="AL997" i="7"/>
  <c r="AL547" i="7" a="1"/>
  <c r="AL547" i="7"/>
  <c r="AL548" i="7" a="1"/>
  <c r="AL548" i="7"/>
  <c r="AL998" i="7" a="1"/>
  <c r="AL998" i="7"/>
  <c r="AL1471" i="7" a="1"/>
  <c r="AL1471" i="7"/>
  <c r="AL999" i="7" a="1"/>
  <c r="AL999" i="7"/>
  <c r="AL549" i="7" a="1"/>
  <c r="AL549" i="7"/>
  <c r="AL1253" i="7" a="1"/>
  <c r="AL1253" i="7"/>
  <c r="AL550" i="7" a="1"/>
  <c r="AL550" i="7"/>
  <c r="AL1076" i="7" a="1"/>
  <c r="AL1076" i="7"/>
  <c r="AL1000" i="7" a="1"/>
  <c r="AL1000" i="7"/>
  <c r="AL1254" i="7" a="1"/>
  <c r="AL1254" i="7"/>
  <c r="AL1001" i="7" a="1"/>
  <c r="AL1001" i="7"/>
  <c r="AL1255" i="7" a="1"/>
  <c r="AL1255" i="7"/>
  <c r="AL551" i="7" a="1"/>
  <c r="AL551" i="7"/>
  <c r="AL552" i="7" a="1"/>
  <c r="AL552" i="7"/>
  <c r="AL1002" i="7" a="1"/>
  <c r="AL1002" i="7"/>
  <c r="AL1003" i="7" a="1"/>
  <c r="AL1003" i="7"/>
  <c r="AL1004" i="7" a="1"/>
  <c r="AL1004" i="7"/>
  <c r="AL1005" i="7" a="1"/>
  <c r="AL1005" i="7"/>
  <c r="AL553" i="7" a="1"/>
  <c r="AL553" i="7"/>
  <c r="AL554" i="7" a="1"/>
  <c r="AL554" i="7"/>
  <c r="AL1006" i="7" a="1"/>
  <c r="AL1006" i="7"/>
  <c r="AL555" i="7" a="1"/>
  <c r="AL555" i="7"/>
  <c r="AL556" i="7" a="1"/>
  <c r="AL556" i="7"/>
  <c r="AL557" i="7" a="1"/>
  <c r="AL557" i="7"/>
  <c r="AL558" i="7" a="1"/>
  <c r="AL558" i="7"/>
  <c r="AL559" i="7" a="1"/>
  <c r="AL559" i="7"/>
  <c r="AL1256" i="7" a="1"/>
  <c r="AL1256" i="7"/>
  <c r="AL1007" i="7" a="1"/>
  <c r="AL1007" i="7"/>
  <c r="AL560" i="7" a="1"/>
  <c r="AL560" i="7"/>
  <c r="AL561" i="7" a="1"/>
  <c r="AL561" i="7"/>
  <c r="AL1008" i="7" a="1"/>
  <c r="AL1008" i="7"/>
  <c r="AL1009" i="7" a="1"/>
  <c r="AL1009" i="7"/>
  <c r="AL1010" i="7" a="1"/>
  <c r="AL1010" i="7"/>
  <c r="AL562" i="7" a="1"/>
  <c r="AL562" i="7"/>
  <c r="AL563" i="7" a="1"/>
  <c r="AL563" i="7"/>
  <c r="AJ564" i="7" a="1"/>
  <c r="AJ564" i="7"/>
  <c r="AJ1257" i="7" a="1"/>
  <c r="AJ1257" i="7"/>
  <c r="AJ565" i="7" a="1"/>
  <c r="AJ565" i="7"/>
  <c r="AJ2" i="7" a="1"/>
  <c r="AJ2" i="7"/>
  <c r="AJ566" i="7" a="1"/>
  <c r="AJ566" i="7"/>
  <c r="AJ1258" i="7" a="1"/>
  <c r="AJ1258" i="7"/>
  <c r="AJ1259" i="7" a="1"/>
  <c r="AJ1259" i="7"/>
  <c r="AJ567" i="7" a="1"/>
  <c r="AJ567" i="7"/>
  <c r="AJ568" i="7" a="1"/>
  <c r="AJ568" i="7"/>
  <c r="AJ3" i="7" a="1"/>
  <c r="AJ3" i="7"/>
  <c r="AJ569" i="7" a="1"/>
  <c r="AJ569" i="7"/>
  <c r="AJ4" i="7" a="1"/>
  <c r="AJ4" i="7"/>
  <c r="AJ5" i="7" a="1"/>
  <c r="AJ5" i="7"/>
  <c r="AJ6" i="7" a="1"/>
  <c r="AJ6" i="7"/>
  <c r="AJ570" i="7" a="1"/>
  <c r="AJ570" i="7"/>
  <c r="AJ571" i="7" a="1"/>
  <c r="AJ571" i="7"/>
  <c r="AJ1260" i="7" a="1"/>
  <c r="AJ1260" i="7"/>
  <c r="AJ1011" i="7" a="1"/>
  <c r="AJ1011" i="7"/>
  <c r="AJ7" i="7" a="1"/>
  <c r="AJ7" i="7"/>
  <c r="AJ8" i="7" a="1"/>
  <c r="AJ8" i="7"/>
  <c r="AJ9" i="7" a="1"/>
  <c r="AJ9" i="7"/>
  <c r="AJ1077" i="7" a="1"/>
  <c r="AJ1077" i="7"/>
  <c r="AJ1261" i="7" a="1"/>
  <c r="AJ1261" i="7"/>
  <c r="AJ10" i="7" a="1"/>
  <c r="AJ10" i="7"/>
  <c r="AJ1078" i="7" a="1"/>
  <c r="AJ1078" i="7"/>
  <c r="AJ572" i="7" a="1"/>
  <c r="AJ572" i="7"/>
  <c r="AJ573" i="7" a="1"/>
  <c r="AJ573" i="7"/>
  <c r="AJ1012" i="7" a="1"/>
  <c r="AJ1012" i="7"/>
  <c r="AJ11" i="7" a="1"/>
  <c r="AJ11" i="7"/>
  <c r="AJ1262" i="7" a="1"/>
  <c r="AJ1262" i="7"/>
  <c r="AJ12" i="7" a="1"/>
  <c r="AJ12" i="7"/>
  <c r="AJ574" i="7" a="1"/>
  <c r="AJ574" i="7"/>
  <c r="AJ1263" i="7" a="1"/>
  <c r="AJ1263" i="7"/>
  <c r="AJ13" i="7" a="1"/>
  <c r="AJ13" i="7"/>
  <c r="AJ14" i="7" a="1"/>
  <c r="AJ14" i="7"/>
  <c r="AJ15" i="7" a="1"/>
  <c r="AJ15" i="7"/>
  <c r="AJ16" i="7" a="1"/>
  <c r="AJ16" i="7"/>
  <c r="AJ1264" i="7" a="1"/>
  <c r="AJ1264" i="7"/>
  <c r="AJ17" i="7" a="1"/>
  <c r="AJ17" i="7"/>
  <c r="AJ1265" i="7" a="1"/>
  <c r="AJ1265" i="7"/>
  <c r="AJ1266" i="7" a="1"/>
  <c r="AJ1266" i="7"/>
  <c r="AJ1267" i="7" a="1"/>
  <c r="AJ1267" i="7"/>
  <c r="AJ575" i="7" a="1"/>
  <c r="AJ575" i="7"/>
  <c r="AJ1079" i="7" a="1"/>
  <c r="AJ1079" i="7"/>
  <c r="AJ1013" i="7" a="1"/>
  <c r="AJ1013" i="7"/>
  <c r="AJ576" i="7" a="1"/>
  <c r="AJ576" i="7"/>
  <c r="AJ1268" i="7" a="1"/>
  <c r="AJ1268" i="7"/>
  <c r="AJ577" i="7" a="1"/>
  <c r="AJ577" i="7"/>
  <c r="AJ1269" i="7" a="1"/>
  <c r="AJ1269" i="7"/>
  <c r="AJ1270" i="7" a="1"/>
  <c r="AJ1270" i="7"/>
  <c r="AJ18" i="7" a="1"/>
  <c r="AJ18" i="7"/>
  <c r="AJ19" i="7" a="1"/>
  <c r="AJ19" i="7"/>
  <c r="AJ20" i="7" a="1"/>
  <c r="AJ20" i="7"/>
  <c r="AJ21" i="7" a="1"/>
  <c r="AJ21" i="7"/>
  <c r="AJ1080" i="7" a="1"/>
  <c r="AJ1080" i="7"/>
  <c r="AJ578" i="7" a="1"/>
  <c r="AJ578" i="7"/>
  <c r="AJ22" i="7" a="1"/>
  <c r="AJ22" i="7"/>
  <c r="AJ579" i="7" a="1"/>
  <c r="AJ579" i="7"/>
  <c r="AJ580" i="7" a="1"/>
  <c r="AJ580" i="7"/>
  <c r="AJ581" i="7" a="1"/>
  <c r="AJ581" i="7"/>
  <c r="AJ582" i="7" a="1"/>
  <c r="AJ582" i="7"/>
  <c r="AJ1014" i="7" a="1"/>
  <c r="AJ1014" i="7"/>
  <c r="AJ1015" i="7" a="1"/>
  <c r="AJ1015" i="7"/>
  <c r="AJ1081" i="7" a="1"/>
  <c r="AJ1081" i="7"/>
  <c r="AJ23" i="7" a="1"/>
  <c r="AJ23" i="7"/>
  <c r="AJ583" i="7" a="1"/>
  <c r="AJ583" i="7"/>
  <c r="AJ1271" i="7" a="1"/>
  <c r="AJ1271" i="7"/>
  <c r="AJ24" i="7" a="1"/>
  <c r="AJ24" i="7"/>
  <c r="AJ1272" i="7" a="1"/>
  <c r="AJ1272" i="7"/>
  <c r="AJ25" i="7" a="1"/>
  <c r="AJ25" i="7"/>
  <c r="AJ26" i="7" a="1"/>
  <c r="AJ26" i="7"/>
  <c r="AJ1273" i="7" a="1"/>
  <c r="AJ1273" i="7"/>
  <c r="AJ584" i="7" a="1"/>
  <c r="AJ584" i="7"/>
  <c r="AJ1274" i="7" a="1"/>
  <c r="AJ1274" i="7"/>
  <c r="AJ1082" i="7" a="1"/>
  <c r="AJ1082" i="7"/>
  <c r="AJ1083" i="7" a="1"/>
  <c r="AJ1083" i="7"/>
  <c r="AJ1275" i="7" a="1"/>
  <c r="AJ1275" i="7"/>
  <c r="AJ27" i="7" a="1"/>
  <c r="AJ27" i="7"/>
  <c r="AJ28" i="7" a="1"/>
  <c r="AJ28" i="7"/>
  <c r="AJ585" i="7" a="1"/>
  <c r="AJ585" i="7"/>
  <c r="AJ586" i="7" a="1"/>
  <c r="AJ586" i="7"/>
  <c r="AJ1276" i="7" a="1"/>
  <c r="AJ1276" i="7"/>
  <c r="AJ1084" i="7" a="1"/>
  <c r="AJ1084" i="7"/>
  <c r="AJ29" i="7" a="1"/>
  <c r="AJ29" i="7"/>
  <c r="AJ587" i="7" a="1"/>
  <c r="AJ587" i="7"/>
  <c r="AJ1277" i="7" a="1"/>
  <c r="AJ1277" i="7"/>
  <c r="AJ30" i="7" a="1"/>
  <c r="AJ30" i="7"/>
  <c r="AJ1085" i="7" a="1"/>
  <c r="AJ1085" i="7"/>
  <c r="AJ588" i="7" a="1"/>
  <c r="AJ588" i="7"/>
  <c r="AJ1016" i="7" a="1"/>
  <c r="AJ1016" i="7"/>
  <c r="AJ589" i="7" a="1"/>
  <c r="AJ589" i="7"/>
  <c r="AJ1086" i="7" a="1"/>
  <c r="AJ1086" i="7"/>
  <c r="AJ590" i="7" a="1"/>
  <c r="AJ590" i="7"/>
  <c r="AJ1087" i="7" a="1"/>
  <c r="AJ1087" i="7"/>
  <c r="AJ31" i="7" a="1"/>
  <c r="AJ31" i="7"/>
  <c r="AJ32" i="7" a="1"/>
  <c r="AJ32" i="7"/>
  <c r="AJ33" i="7" a="1"/>
  <c r="AJ33" i="7"/>
  <c r="AJ1017" i="7" a="1"/>
  <c r="AJ1017" i="7"/>
  <c r="AJ34" i="7" a="1"/>
  <c r="AJ34" i="7"/>
  <c r="AJ35" i="7" a="1"/>
  <c r="AJ35" i="7"/>
  <c r="AJ1278" i="7" a="1"/>
  <c r="AJ1278" i="7"/>
  <c r="AJ1279" i="7" a="1"/>
  <c r="AJ1279" i="7"/>
  <c r="AJ1088" i="7" a="1"/>
  <c r="AJ1088" i="7"/>
  <c r="AJ1280" i="7" a="1"/>
  <c r="AJ1280" i="7"/>
  <c r="AJ36" i="7" a="1"/>
  <c r="AJ36" i="7"/>
  <c r="AJ591" i="7" a="1"/>
  <c r="AJ591" i="7"/>
  <c r="AJ592" i="7" a="1"/>
  <c r="AJ592" i="7"/>
  <c r="AJ37" i="7" a="1"/>
  <c r="AJ37" i="7"/>
  <c r="AJ1281" i="7" a="1"/>
  <c r="AJ1281" i="7"/>
  <c r="AJ1089" i="7" a="1"/>
  <c r="AJ1089" i="7"/>
  <c r="AJ593" i="7" a="1"/>
  <c r="AJ593" i="7"/>
  <c r="AJ38" i="7" a="1"/>
  <c r="AJ38" i="7"/>
  <c r="AJ39" i="7" a="1"/>
  <c r="AJ39" i="7"/>
  <c r="AJ1282" i="7" a="1"/>
  <c r="AJ1282" i="7"/>
  <c r="AJ40" i="7" a="1"/>
  <c r="AJ40" i="7"/>
  <c r="AJ1090" i="7" a="1"/>
  <c r="AJ1090" i="7"/>
  <c r="AJ594" i="7" a="1"/>
  <c r="AJ594" i="7"/>
  <c r="AJ1283" i="7" a="1"/>
  <c r="AJ1283" i="7"/>
  <c r="AJ1018" i="7" a="1"/>
  <c r="AJ1018" i="7"/>
  <c r="AJ595" i="7" a="1"/>
  <c r="AJ595" i="7"/>
  <c r="AJ596" i="7" a="1"/>
  <c r="AJ596" i="7"/>
  <c r="AJ41" i="7" a="1"/>
  <c r="AJ41" i="7"/>
  <c r="AJ1091" i="7" a="1"/>
  <c r="AJ1091" i="7"/>
  <c r="AJ597" i="7" a="1"/>
  <c r="AJ597" i="7"/>
  <c r="AJ42" i="7" a="1"/>
  <c r="AJ42" i="7"/>
  <c r="AJ1019" i="7" a="1"/>
  <c r="AJ1019" i="7"/>
  <c r="AJ1284" i="7" a="1"/>
  <c r="AJ1284" i="7"/>
  <c r="AJ43" i="7" a="1"/>
  <c r="AJ43" i="7"/>
  <c r="AJ1092" i="7" a="1"/>
  <c r="AJ1092" i="7"/>
  <c r="AJ44" i="7" a="1"/>
  <c r="AJ44" i="7"/>
  <c r="AJ45" i="7" a="1"/>
  <c r="AJ45" i="7"/>
  <c r="AJ46" i="7" a="1"/>
  <c r="AJ46" i="7"/>
  <c r="AJ598" i="7" a="1"/>
  <c r="AJ598" i="7"/>
  <c r="AJ599" i="7" a="1"/>
  <c r="AJ599" i="7"/>
  <c r="AJ47" i="7" a="1"/>
  <c r="AJ47" i="7"/>
  <c r="AJ48" i="7" a="1"/>
  <c r="AJ48" i="7"/>
  <c r="AJ1093" i="7" a="1"/>
  <c r="AJ1093" i="7"/>
  <c r="AJ49" i="7" a="1"/>
  <c r="AJ49" i="7"/>
  <c r="AJ1094" i="7" a="1"/>
  <c r="AJ1094" i="7"/>
  <c r="AJ50" i="7" a="1"/>
  <c r="AJ50" i="7"/>
  <c r="AJ600" i="7" a="1"/>
  <c r="AJ600" i="7"/>
  <c r="AJ51" i="7" a="1"/>
  <c r="AJ51" i="7"/>
  <c r="AJ52" i="7" a="1"/>
  <c r="AJ52" i="7"/>
  <c r="AJ601" i="7" a="1"/>
  <c r="AJ601" i="7"/>
  <c r="AJ53" i="7" a="1"/>
  <c r="AJ53" i="7"/>
  <c r="AJ54" i="7" a="1"/>
  <c r="AJ54" i="7"/>
  <c r="AJ602" i="7" a="1"/>
  <c r="AJ602" i="7"/>
  <c r="AJ55" i="7" a="1"/>
  <c r="AJ55" i="7"/>
  <c r="AJ1285" i="7" a="1"/>
  <c r="AJ1285" i="7"/>
  <c r="AJ1095" i="7" a="1"/>
  <c r="AJ1095" i="7"/>
  <c r="AJ603" i="7" a="1"/>
  <c r="AJ603" i="7"/>
  <c r="AJ604" i="7" a="1"/>
  <c r="AJ604" i="7"/>
  <c r="AJ1096" i="7" a="1"/>
  <c r="AJ1096" i="7"/>
  <c r="AJ605" i="7" a="1"/>
  <c r="AJ605" i="7"/>
  <c r="AJ606" i="7" a="1"/>
  <c r="AJ606" i="7"/>
  <c r="AJ1286" i="7" a="1"/>
  <c r="AJ1286" i="7"/>
  <c r="AJ1287" i="7" a="1"/>
  <c r="AJ1287" i="7"/>
  <c r="AJ1097" i="7" a="1"/>
  <c r="AJ1097" i="7"/>
  <c r="AJ56" i="7" a="1"/>
  <c r="AJ56" i="7"/>
  <c r="AJ57" i="7" a="1"/>
  <c r="AJ57" i="7"/>
  <c r="AJ58" i="7" a="1"/>
  <c r="AJ58" i="7"/>
  <c r="AJ59" i="7" a="1"/>
  <c r="AJ59" i="7"/>
  <c r="AJ60" i="7" a="1"/>
  <c r="AJ60" i="7"/>
  <c r="AJ1288" i="7" a="1"/>
  <c r="AJ1288" i="7"/>
  <c r="AJ61" i="7" a="1"/>
  <c r="AJ61" i="7"/>
  <c r="AJ607" i="7" a="1"/>
  <c r="AJ607" i="7"/>
  <c r="AJ608" i="7" a="1"/>
  <c r="AJ608" i="7"/>
  <c r="AJ609" i="7" a="1"/>
  <c r="AJ609" i="7"/>
  <c r="AJ62" i="7" a="1"/>
  <c r="AJ62" i="7"/>
  <c r="AJ63" i="7" a="1"/>
  <c r="AJ63" i="7"/>
  <c r="AJ1289" i="7" a="1"/>
  <c r="AJ1289" i="7"/>
  <c r="AJ610" i="7" a="1"/>
  <c r="AJ610" i="7"/>
  <c r="AJ1098" i="7" a="1"/>
  <c r="AJ1098" i="7"/>
  <c r="AJ64" i="7" a="1"/>
  <c r="AJ64" i="7"/>
  <c r="AJ65" i="7" a="1"/>
  <c r="AJ65" i="7"/>
  <c r="AJ66" i="7" a="1"/>
  <c r="AJ66" i="7"/>
  <c r="AJ1290" i="7" a="1"/>
  <c r="AJ1290" i="7"/>
  <c r="AJ1020" i="7" a="1"/>
  <c r="AJ1020" i="7"/>
  <c r="AJ67" i="7" a="1"/>
  <c r="AJ67" i="7"/>
  <c r="AJ68" i="7" a="1"/>
  <c r="AJ68" i="7"/>
  <c r="AJ69" i="7" a="1"/>
  <c r="AJ69" i="7"/>
  <c r="AJ70" i="7" a="1"/>
  <c r="AJ70" i="7"/>
  <c r="AJ71" i="7" a="1"/>
  <c r="AJ71" i="7"/>
  <c r="AJ72" i="7" a="1"/>
  <c r="AJ72" i="7"/>
  <c r="AJ611" i="7" a="1"/>
  <c r="AJ611" i="7"/>
  <c r="AJ1099" i="7" a="1"/>
  <c r="AJ1099" i="7"/>
  <c r="AJ1021" i="7" a="1"/>
  <c r="AJ1021" i="7"/>
  <c r="AJ612" i="7" a="1"/>
  <c r="AJ612" i="7"/>
  <c r="AJ613" i="7" a="1"/>
  <c r="AJ613" i="7"/>
  <c r="AJ1022" i="7" a="1"/>
  <c r="AJ1022" i="7"/>
  <c r="AJ614" i="7" a="1"/>
  <c r="AJ614" i="7"/>
  <c r="AJ1291" i="7" a="1"/>
  <c r="AJ1291" i="7"/>
  <c r="AJ73" i="7" a="1"/>
  <c r="AJ73" i="7"/>
  <c r="AJ1100" i="7" a="1"/>
  <c r="AJ1100" i="7"/>
  <c r="AJ615" i="7" a="1"/>
  <c r="AJ615" i="7"/>
  <c r="AJ616" i="7" a="1"/>
  <c r="AJ616" i="7"/>
  <c r="AJ74" i="7" a="1"/>
  <c r="AJ74" i="7"/>
  <c r="AJ1292" i="7" a="1"/>
  <c r="AJ1292" i="7"/>
  <c r="AJ617" i="7" a="1"/>
  <c r="AJ617" i="7"/>
  <c r="AJ75" i="7" a="1"/>
  <c r="AJ75" i="7"/>
  <c r="AJ618" i="7" a="1"/>
  <c r="AJ618" i="7"/>
  <c r="AJ76" i="7" a="1"/>
  <c r="AJ76" i="7"/>
  <c r="AJ619" i="7" a="1"/>
  <c r="AJ619" i="7"/>
  <c r="AJ1293" i="7" a="1"/>
  <c r="AJ1293" i="7"/>
  <c r="AJ620" i="7" a="1"/>
  <c r="AJ620" i="7"/>
  <c r="AJ77" i="7" a="1"/>
  <c r="AJ77" i="7"/>
  <c r="AJ621" i="7" a="1"/>
  <c r="AJ621" i="7"/>
  <c r="AJ78" i="7" a="1"/>
  <c r="AJ78" i="7"/>
  <c r="AJ79" i="7" a="1"/>
  <c r="AJ79" i="7"/>
  <c r="AJ1101" i="7" a="1"/>
  <c r="AJ1101" i="7"/>
  <c r="AJ1102" i="7" a="1"/>
  <c r="AJ1102" i="7"/>
  <c r="AJ622" i="7" a="1"/>
  <c r="AJ622" i="7"/>
  <c r="AJ623" i="7" a="1"/>
  <c r="AJ623" i="7"/>
  <c r="AJ80" i="7" a="1"/>
  <c r="AJ80" i="7"/>
  <c r="AJ1294" i="7" a="1"/>
  <c r="AJ1294" i="7"/>
  <c r="AJ624" i="7" a="1"/>
  <c r="AJ624" i="7"/>
  <c r="AJ625" i="7" a="1"/>
  <c r="AJ625" i="7"/>
  <c r="AJ1103" i="7" a="1"/>
  <c r="AJ1103" i="7"/>
  <c r="AJ626" i="7" a="1"/>
  <c r="AJ626" i="7"/>
  <c r="AJ1104" i="7" a="1"/>
  <c r="AJ1104" i="7"/>
  <c r="AJ81" i="7" a="1"/>
  <c r="AJ81" i="7"/>
  <c r="AJ627" i="7" a="1"/>
  <c r="AJ627" i="7"/>
  <c r="AJ1105" i="7" a="1"/>
  <c r="AJ1105" i="7"/>
  <c r="AJ82" i="7" a="1"/>
  <c r="AJ82" i="7"/>
  <c r="AJ1295" i="7" a="1"/>
  <c r="AJ1295" i="7"/>
  <c r="AJ628" i="7" a="1"/>
  <c r="AJ628" i="7"/>
  <c r="AJ1106" i="7" a="1"/>
  <c r="AJ1106" i="7"/>
  <c r="AJ629" i="7" a="1"/>
  <c r="AJ629" i="7"/>
  <c r="AJ83" i="7" a="1"/>
  <c r="AJ83" i="7"/>
  <c r="AJ84" i="7" a="1"/>
  <c r="AJ84" i="7"/>
  <c r="AJ1023" i="7" a="1"/>
  <c r="AJ1023" i="7"/>
  <c r="AJ85" i="7" a="1"/>
  <c r="AJ85" i="7"/>
  <c r="AJ630" i="7" a="1"/>
  <c r="AJ630" i="7"/>
  <c r="AJ86" i="7" a="1"/>
  <c r="AJ86" i="7"/>
  <c r="AJ1107" i="7" a="1"/>
  <c r="AJ1107" i="7"/>
  <c r="AJ631" i="7" a="1"/>
  <c r="AJ631" i="7"/>
  <c r="AJ1024" i="7" a="1"/>
  <c r="AJ1024" i="7"/>
  <c r="AJ87" i="7" a="1"/>
  <c r="AJ87" i="7"/>
  <c r="AJ88" i="7" a="1"/>
  <c r="AJ88" i="7"/>
  <c r="AJ89" i="7" a="1"/>
  <c r="AJ89" i="7"/>
  <c r="AJ90" i="7" a="1"/>
  <c r="AJ90" i="7"/>
  <c r="AJ1296" i="7" a="1"/>
  <c r="AJ1296" i="7"/>
  <c r="AJ632" i="7" a="1"/>
  <c r="AJ632" i="7"/>
  <c r="AJ1025" i="7" a="1"/>
  <c r="AJ1025" i="7"/>
  <c r="AJ91" i="7" a="1"/>
  <c r="AJ91" i="7"/>
  <c r="AJ92" i="7" a="1"/>
  <c r="AJ92" i="7"/>
  <c r="AJ1108" i="7" a="1"/>
  <c r="AJ1108" i="7"/>
  <c r="AJ93" i="7" a="1"/>
  <c r="AJ93" i="7"/>
  <c r="AJ94" i="7" a="1"/>
  <c r="AJ94" i="7"/>
  <c r="AJ1297" i="7" a="1"/>
  <c r="AJ1297" i="7"/>
  <c r="AJ1109" i="7" a="1"/>
  <c r="AJ1109" i="7"/>
  <c r="AJ633" i="7" a="1"/>
  <c r="AJ633" i="7"/>
  <c r="AJ95" i="7" a="1"/>
  <c r="AJ95" i="7"/>
  <c r="AJ96" i="7" a="1"/>
  <c r="AJ96" i="7"/>
  <c r="AJ97" i="7" a="1"/>
  <c r="AJ97" i="7"/>
  <c r="AJ634" i="7" a="1"/>
  <c r="AJ634" i="7"/>
  <c r="AJ1026" i="7" a="1"/>
  <c r="AJ1026" i="7"/>
  <c r="AJ1298" i="7" a="1"/>
  <c r="AJ1298" i="7"/>
  <c r="AJ98" i="7" a="1"/>
  <c r="AJ98" i="7"/>
  <c r="AJ99" i="7" a="1"/>
  <c r="AJ99" i="7"/>
  <c r="AJ635" i="7" a="1"/>
  <c r="AJ635" i="7"/>
  <c r="AJ636" i="7" a="1"/>
  <c r="AJ636" i="7"/>
  <c r="AJ637" i="7" a="1"/>
  <c r="AJ637" i="7"/>
  <c r="AJ1299" i="7" a="1"/>
  <c r="AJ1299" i="7"/>
  <c r="AJ1300" i="7" a="1"/>
  <c r="AJ1300" i="7"/>
  <c r="AJ638" i="7" a="1"/>
  <c r="AJ638" i="7"/>
  <c r="AJ639" i="7" a="1"/>
  <c r="AJ639" i="7"/>
  <c r="AJ1110" i="7" a="1"/>
  <c r="AJ1110" i="7"/>
  <c r="AJ1111" i="7" a="1"/>
  <c r="AJ1111" i="7"/>
  <c r="AJ1027" i="7" a="1"/>
  <c r="AJ1027" i="7"/>
  <c r="AJ640" i="7" a="1"/>
  <c r="AJ640" i="7"/>
  <c r="AJ100" i="7" a="1"/>
  <c r="AJ100" i="7"/>
  <c r="AJ101" i="7" a="1"/>
  <c r="AJ101" i="7"/>
  <c r="AJ102" i="7" a="1"/>
  <c r="AJ102" i="7"/>
  <c r="AJ103" i="7" a="1"/>
  <c r="AJ103" i="7"/>
  <c r="AJ641" i="7" a="1"/>
  <c r="AJ641" i="7"/>
  <c r="AJ642" i="7" a="1"/>
  <c r="AJ642" i="7"/>
  <c r="AJ643" i="7" a="1"/>
  <c r="AJ643" i="7"/>
  <c r="AJ644" i="7" a="1"/>
  <c r="AJ644" i="7"/>
  <c r="AJ104" i="7" a="1"/>
  <c r="AJ104" i="7"/>
  <c r="AJ1112" i="7" a="1"/>
  <c r="AJ1112" i="7"/>
  <c r="AJ645" i="7" a="1"/>
  <c r="AJ645" i="7"/>
  <c r="AJ646" i="7" a="1"/>
  <c r="AJ646" i="7"/>
  <c r="AJ105" i="7" a="1"/>
  <c r="AJ105" i="7"/>
  <c r="AJ1113" i="7" a="1"/>
  <c r="AJ1113" i="7"/>
  <c r="AJ1301" i="7" a="1"/>
  <c r="AJ1301" i="7"/>
  <c r="AJ106" i="7" a="1"/>
  <c r="AJ106" i="7"/>
  <c r="AJ107" i="7" a="1"/>
  <c r="AJ107" i="7"/>
  <c r="AJ108" i="7" a="1"/>
  <c r="AJ108" i="7"/>
  <c r="AJ109" i="7" a="1"/>
  <c r="AJ109" i="7"/>
  <c r="AJ647" i="7" a="1"/>
  <c r="AJ647" i="7"/>
  <c r="AJ110" i="7" a="1"/>
  <c r="AJ110" i="7"/>
  <c r="AJ648" i="7" a="1"/>
  <c r="AJ648" i="7"/>
  <c r="AJ111" i="7" a="1"/>
  <c r="AJ111" i="7"/>
  <c r="AJ1114" i="7" a="1"/>
  <c r="AJ1114" i="7"/>
  <c r="AJ1302" i="7" a="1"/>
  <c r="AJ1302" i="7"/>
  <c r="AJ1115" i="7" a="1"/>
  <c r="AJ1115" i="7"/>
  <c r="AJ1303" i="7" a="1"/>
  <c r="AJ1303" i="7"/>
  <c r="AJ112" i="7" a="1"/>
  <c r="AJ112" i="7"/>
  <c r="AJ1028" i="7" a="1"/>
  <c r="AJ1028" i="7"/>
  <c r="AJ1304" i="7" a="1"/>
  <c r="AJ1304" i="7"/>
  <c r="AJ649" i="7" a="1"/>
  <c r="AJ649" i="7"/>
  <c r="AJ650" i="7" a="1"/>
  <c r="AJ650" i="7"/>
  <c r="AJ1116" i="7" a="1"/>
  <c r="AJ1116" i="7"/>
  <c r="AJ651" i="7" a="1"/>
  <c r="AJ651" i="7"/>
  <c r="AJ1117" i="7" a="1"/>
  <c r="AJ1117" i="7"/>
  <c r="AJ652" i="7" a="1"/>
  <c r="AJ652" i="7"/>
  <c r="AJ113" i="7" a="1"/>
  <c r="AJ113" i="7"/>
  <c r="AJ114" i="7" a="1"/>
  <c r="AJ114" i="7"/>
  <c r="AJ115" i="7" a="1"/>
  <c r="AJ115" i="7"/>
  <c r="AJ1029" i="7" a="1"/>
  <c r="AJ1029" i="7"/>
  <c r="AJ116" i="7" a="1"/>
  <c r="AJ116" i="7"/>
  <c r="AJ653" i="7" a="1"/>
  <c r="AJ653" i="7"/>
  <c r="AJ1030" i="7" a="1"/>
  <c r="AJ1030" i="7"/>
  <c r="AJ654" i="7" a="1"/>
  <c r="AJ654" i="7"/>
  <c r="AJ655" i="7" a="1"/>
  <c r="AJ655" i="7"/>
  <c r="AJ656" i="7" a="1"/>
  <c r="AJ656" i="7"/>
  <c r="AJ117" i="7" a="1"/>
  <c r="AJ117" i="7"/>
  <c r="AJ1118" i="7" a="1"/>
  <c r="AJ1118" i="7"/>
  <c r="AJ118" i="7" a="1"/>
  <c r="AJ118" i="7"/>
  <c r="AJ657" i="7" a="1"/>
  <c r="AJ657" i="7"/>
  <c r="AJ658" i="7" a="1"/>
  <c r="AJ658" i="7"/>
  <c r="AJ119" i="7" a="1"/>
  <c r="AJ119" i="7"/>
  <c r="AJ659" i="7" a="1"/>
  <c r="AJ659" i="7"/>
  <c r="AJ660" i="7" a="1"/>
  <c r="AJ660" i="7"/>
  <c r="AJ1031" i="7" a="1"/>
  <c r="AJ1031" i="7"/>
  <c r="AJ1305" i="7" a="1"/>
  <c r="AJ1305" i="7"/>
  <c r="AJ661" i="7" a="1"/>
  <c r="AJ661" i="7"/>
  <c r="AJ120" i="7" a="1"/>
  <c r="AJ120" i="7"/>
  <c r="AJ662" i="7" a="1"/>
  <c r="AJ662" i="7"/>
  <c r="AJ121" i="7" a="1"/>
  <c r="AJ121" i="7"/>
  <c r="AJ122" i="7" a="1"/>
  <c r="AJ122" i="7"/>
  <c r="AJ1306" i="7" a="1"/>
  <c r="AJ1306" i="7"/>
  <c r="AJ663" i="7" a="1"/>
  <c r="AJ663" i="7"/>
  <c r="AJ123" i="7" a="1"/>
  <c r="AJ123" i="7"/>
  <c r="AJ664" i="7" a="1"/>
  <c r="AJ664" i="7"/>
  <c r="AJ124" i="7" a="1"/>
  <c r="AJ124" i="7"/>
  <c r="AJ665" i="7" a="1"/>
  <c r="AJ665" i="7"/>
  <c r="AJ666" i="7" a="1"/>
  <c r="AJ666" i="7"/>
  <c r="AJ667" i="7" a="1"/>
  <c r="AJ667" i="7"/>
  <c r="AJ1119" i="7" a="1"/>
  <c r="AJ1119" i="7"/>
  <c r="AJ1120" i="7" a="1"/>
  <c r="AJ1120" i="7"/>
  <c r="AJ668" i="7" a="1"/>
  <c r="AJ668" i="7"/>
  <c r="AJ1121" i="7" a="1"/>
  <c r="AJ1121" i="7"/>
  <c r="AJ125" i="7" a="1"/>
  <c r="AJ125" i="7"/>
  <c r="AJ126" i="7" a="1"/>
  <c r="AJ126" i="7"/>
  <c r="AJ1307" i="7" a="1"/>
  <c r="AJ1307" i="7"/>
  <c r="AJ1308" i="7" a="1"/>
  <c r="AJ1308" i="7"/>
  <c r="AJ127" i="7" a="1"/>
  <c r="AJ127" i="7"/>
  <c r="AJ128" i="7" a="1"/>
  <c r="AJ128" i="7"/>
  <c r="AJ669" i="7" a="1"/>
  <c r="AJ669" i="7"/>
  <c r="AJ1309" i="7" a="1"/>
  <c r="AJ1309" i="7"/>
  <c r="AJ670" i="7" a="1"/>
  <c r="AJ670" i="7"/>
  <c r="AJ129" i="7" a="1"/>
  <c r="AJ129" i="7"/>
  <c r="AJ671" i="7" a="1"/>
  <c r="AJ671" i="7"/>
  <c r="AJ1310" i="7" a="1"/>
  <c r="AJ1310" i="7"/>
  <c r="AJ130" i="7" a="1"/>
  <c r="AJ130" i="7"/>
  <c r="AJ1311" i="7" a="1"/>
  <c r="AJ1311" i="7"/>
  <c r="AJ1122" i="7" a="1"/>
  <c r="AJ1122" i="7"/>
  <c r="AJ131" i="7" a="1"/>
  <c r="AJ131" i="7"/>
  <c r="AJ672" i="7" a="1"/>
  <c r="AJ672" i="7"/>
  <c r="AJ132" i="7" a="1"/>
  <c r="AJ132" i="7"/>
  <c r="AJ1312" i="7" a="1"/>
  <c r="AJ1312" i="7"/>
  <c r="AJ133" i="7" a="1"/>
  <c r="AJ133" i="7"/>
  <c r="AJ1313" i="7" a="1"/>
  <c r="AJ1313" i="7"/>
  <c r="AJ673" i="7" a="1"/>
  <c r="AJ673" i="7"/>
  <c r="AJ134" i="7" a="1"/>
  <c r="AJ134" i="7"/>
  <c r="AJ674" i="7" a="1"/>
  <c r="AJ674" i="7"/>
  <c r="AJ135" i="7" a="1"/>
  <c r="AJ135" i="7"/>
  <c r="AJ1314" i="7" a="1"/>
  <c r="AJ1314" i="7"/>
  <c r="AJ136" i="7" a="1"/>
  <c r="AJ136" i="7"/>
  <c r="AJ1315" i="7" a="1"/>
  <c r="AJ1315" i="7"/>
  <c r="AJ137" i="7" a="1"/>
  <c r="AJ137" i="7"/>
  <c r="AJ675" i="7" a="1"/>
  <c r="AJ675" i="7"/>
  <c r="AJ138" i="7" a="1"/>
  <c r="AJ138" i="7"/>
  <c r="AJ676" i="7" a="1"/>
  <c r="AJ676" i="7"/>
  <c r="AJ139" i="7" a="1"/>
  <c r="AJ139" i="7"/>
  <c r="AJ140" i="7" a="1"/>
  <c r="AJ140" i="7"/>
  <c r="AJ141" i="7" a="1"/>
  <c r="AJ141" i="7"/>
  <c r="AJ142" i="7" a="1"/>
  <c r="AJ142" i="7"/>
  <c r="AJ1316" i="7" a="1"/>
  <c r="AJ1316" i="7"/>
  <c r="AJ677" i="7" a="1"/>
  <c r="AJ677" i="7"/>
  <c r="AJ143" i="7" a="1"/>
  <c r="AJ143" i="7"/>
  <c r="AJ678" i="7" a="1"/>
  <c r="AJ678" i="7"/>
  <c r="AJ1317" i="7" a="1"/>
  <c r="AJ1317" i="7"/>
  <c r="AJ1123" i="7" a="1"/>
  <c r="AJ1123" i="7"/>
  <c r="AJ144" i="7" a="1"/>
  <c r="AJ144" i="7"/>
  <c r="AJ145" i="7" a="1"/>
  <c r="AJ145" i="7"/>
  <c r="AJ1318" i="7" a="1"/>
  <c r="AJ1318" i="7"/>
  <c r="AJ1032" i="7" a="1"/>
  <c r="AJ1032" i="7"/>
  <c r="AJ1319" i="7" a="1"/>
  <c r="AJ1319" i="7"/>
  <c r="AJ146" i="7" a="1"/>
  <c r="AJ146" i="7"/>
  <c r="AJ147" i="7" a="1"/>
  <c r="AJ147" i="7"/>
  <c r="AJ1124" i="7" a="1"/>
  <c r="AJ1124" i="7"/>
  <c r="AJ148" i="7" a="1"/>
  <c r="AJ148" i="7"/>
  <c r="AJ149" i="7" a="1"/>
  <c r="AJ149" i="7"/>
  <c r="AJ150" i="7" a="1"/>
  <c r="AJ150" i="7"/>
  <c r="AJ1125" i="7" a="1"/>
  <c r="AJ1125" i="7"/>
  <c r="AJ151" i="7" a="1"/>
  <c r="AJ151" i="7"/>
  <c r="AJ1033" i="7" a="1"/>
  <c r="AJ1033" i="7"/>
  <c r="AJ679" i="7" a="1"/>
  <c r="AJ679" i="7"/>
  <c r="AJ152" i="7" a="1"/>
  <c r="AJ152" i="7"/>
  <c r="AJ680" i="7" a="1"/>
  <c r="AJ680" i="7"/>
  <c r="AJ681" i="7" a="1"/>
  <c r="AJ681" i="7"/>
  <c r="AJ153" i="7" a="1"/>
  <c r="AJ153" i="7"/>
  <c r="AJ154" i="7" a="1"/>
  <c r="AJ154" i="7"/>
  <c r="AJ155" i="7" a="1"/>
  <c r="AJ155" i="7"/>
  <c r="AJ156" i="7" a="1"/>
  <c r="AJ156" i="7"/>
  <c r="AJ157" i="7" a="1"/>
  <c r="AJ157" i="7"/>
  <c r="AJ158" i="7" a="1"/>
  <c r="AJ158" i="7"/>
  <c r="AJ1034" i="7" a="1"/>
  <c r="AJ1034" i="7"/>
  <c r="AJ682" i="7" a="1"/>
  <c r="AJ682" i="7"/>
  <c r="AJ683" i="7" a="1"/>
  <c r="AJ683" i="7"/>
  <c r="AJ159" i="7" a="1"/>
  <c r="AJ159" i="7"/>
  <c r="AJ160" i="7" a="1"/>
  <c r="AJ160" i="7"/>
  <c r="AJ1320" i="7" a="1"/>
  <c r="AJ1320" i="7"/>
  <c r="AJ1126" i="7" a="1"/>
  <c r="AJ1126" i="7"/>
  <c r="AJ161" i="7" a="1"/>
  <c r="AJ161" i="7"/>
  <c r="AJ162" i="7" a="1"/>
  <c r="AJ162" i="7"/>
  <c r="AJ684" i="7" a="1"/>
  <c r="AJ684" i="7"/>
  <c r="AJ163" i="7" a="1"/>
  <c r="AJ163" i="7"/>
  <c r="AJ1321" i="7" a="1"/>
  <c r="AJ1321" i="7"/>
  <c r="AJ685" i="7" a="1"/>
  <c r="AJ685" i="7"/>
  <c r="AJ1322" i="7" a="1"/>
  <c r="AJ1322" i="7"/>
  <c r="AJ1035" i="7" a="1"/>
  <c r="AJ1035" i="7"/>
  <c r="AJ1127" i="7" a="1"/>
  <c r="AJ1127" i="7"/>
  <c r="AJ1128" i="7" a="1"/>
  <c r="AJ1128" i="7"/>
  <c r="AJ164" i="7" a="1"/>
  <c r="AJ164" i="7"/>
  <c r="AJ165" i="7" a="1"/>
  <c r="AJ165" i="7"/>
  <c r="AJ166" i="7" a="1"/>
  <c r="AJ166" i="7"/>
  <c r="AJ1323" i="7" a="1"/>
  <c r="AJ1323" i="7"/>
  <c r="AJ686" i="7" a="1"/>
  <c r="AJ686" i="7"/>
  <c r="AJ167" i="7" a="1"/>
  <c r="AJ167" i="7"/>
  <c r="AJ1129" i="7" a="1"/>
  <c r="AJ1129" i="7"/>
  <c r="AJ687" i="7" a="1"/>
  <c r="AJ687" i="7"/>
  <c r="AJ168" i="7" a="1"/>
  <c r="AJ168" i="7"/>
  <c r="AJ169" i="7" a="1"/>
  <c r="AJ169" i="7"/>
  <c r="AJ688" i="7" a="1"/>
  <c r="AJ688" i="7"/>
  <c r="AJ1324" i="7" a="1"/>
  <c r="AJ1324" i="7"/>
  <c r="AJ170" i="7" a="1"/>
  <c r="AJ170" i="7"/>
  <c r="AJ171" i="7" a="1"/>
  <c r="AJ171" i="7"/>
  <c r="AJ689" i="7" a="1"/>
  <c r="AJ689" i="7"/>
  <c r="AJ172" i="7" a="1"/>
  <c r="AJ172" i="7"/>
  <c r="AJ690" i="7" a="1"/>
  <c r="AJ690" i="7"/>
  <c r="AJ691" i="7" a="1"/>
  <c r="AJ691" i="7"/>
  <c r="AJ1130" i="7" a="1"/>
  <c r="AJ1130" i="7"/>
  <c r="AJ1131" i="7" a="1"/>
  <c r="AJ1131" i="7"/>
  <c r="AJ1132" i="7" a="1"/>
  <c r="AJ1132" i="7"/>
  <c r="AJ692" i="7" a="1"/>
  <c r="AJ692" i="7"/>
  <c r="AJ693" i="7" a="1"/>
  <c r="AJ693" i="7"/>
  <c r="AJ694" i="7" a="1"/>
  <c r="AJ694" i="7"/>
  <c r="AJ695" i="7" a="1"/>
  <c r="AJ695" i="7"/>
  <c r="AJ696" i="7" a="1"/>
  <c r="AJ696" i="7"/>
  <c r="AJ173" i="7" a="1"/>
  <c r="AJ173" i="7"/>
  <c r="AJ697" i="7" a="1"/>
  <c r="AJ697" i="7"/>
  <c r="AJ174" i="7" a="1"/>
  <c r="AJ174" i="7"/>
  <c r="AJ1325" i="7" a="1"/>
  <c r="AJ1325" i="7"/>
  <c r="AJ1326" i="7" a="1"/>
  <c r="AJ1326" i="7"/>
  <c r="AJ698" i="7" a="1"/>
  <c r="AJ698" i="7"/>
  <c r="AJ1327" i="7" a="1"/>
  <c r="AJ1327" i="7"/>
  <c r="AJ175" i="7" a="1"/>
  <c r="AJ175" i="7"/>
  <c r="AJ699" i="7" a="1"/>
  <c r="AJ699" i="7"/>
  <c r="AJ1328" i="7" a="1"/>
  <c r="AJ1328" i="7"/>
  <c r="AJ700" i="7" a="1"/>
  <c r="AJ700" i="7"/>
  <c r="AJ176" i="7" a="1"/>
  <c r="AJ176" i="7"/>
  <c r="AJ1133" i="7" a="1"/>
  <c r="AJ1133" i="7"/>
  <c r="AJ701" i="7" a="1"/>
  <c r="AJ701" i="7"/>
  <c r="AJ702" i="7" a="1"/>
  <c r="AJ702" i="7"/>
  <c r="AJ177" i="7" a="1"/>
  <c r="AJ177" i="7"/>
  <c r="AJ178" i="7" a="1"/>
  <c r="AJ178" i="7"/>
  <c r="AJ1329" i="7" a="1"/>
  <c r="AJ1329" i="7"/>
  <c r="AJ703" i="7" a="1"/>
  <c r="AJ703" i="7"/>
  <c r="AJ1036" i="7" a="1"/>
  <c r="AJ1036" i="7"/>
  <c r="AJ704" i="7" a="1"/>
  <c r="AJ704" i="7"/>
  <c r="AJ179" i="7" a="1"/>
  <c r="AJ179" i="7"/>
  <c r="AJ1330" i="7" a="1"/>
  <c r="AJ1330" i="7"/>
  <c r="AJ1037" i="7" a="1"/>
  <c r="AJ1037" i="7"/>
  <c r="AJ705" i="7" a="1"/>
  <c r="AJ705" i="7"/>
  <c r="AJ706" i="7" a="1"/>
  <c r="AJ706" i="7"/>
  <c r="AJ1331" i="7" a="1"/>
  <c r="AJ1331" i="7"/>
  <c r="AJ707" i="7" a="1"/>
  <c r="AJ707" i="7"/>
  <c r="AJ180" i="7" a="1"/>
  <c r="AJ180" i="7"/>
  <c r="AJ181" i="7" a="1"/>
  <c r="AJ181" i="7"/>
  <c r="AJ708" i="7" a="1"/>
  <c r="AJ708" i="7"/>
  <c r="AJ182" i="7" a="1"/>
  <c r="AJ182" i="7"/>
  <c r="AJ183" i="7" a="1"/>
  <c r="AJ183" i="7"/>
  <c r="AJ1332" i="7" a="1"/>
  <c r="AJ1332" i="7"/>
  <c r="AJ709" i="7" a="1"/>
  <c r="AJ709" i="7"/>
  <c r="AJ1333" i="7" a="1"/>
  <c r="AJ1333" i="7"/>
  <c r="AJ1334" i="7" a="1"/>
  <c r="AJ1334" i="7"/>
  <c r="AJ710" i="7" a="1"/>
  <c r="AJ710" i="7"/>
  <c r="AJ184" i="7" a="1"/>
  <c r="AJ184" i="7"/>
  <c r="AJ185" i="7" a="1"/>
  <c r="AJ185" i="7"/>
  <c r="AJ711" i="7" a="1"/>
  <c r="AJ711" i="7"/>
  <c r="AJ186" i="7" a="1"/>
  <c r="AJ186" i="7"/>
  <c r="AJ187" i="7" a="1"/>
  <c r="AJ187" i="7"/>
  <c r="AJ188" i="7" a="1"/>
  <c r="AJ188" i="7"/>
  <c r="AJ189" i="7" a="1"/>
  <c r="AJ189" i="7"/>
  <c r="AJ190" i="7" a="1"/>
  <c r="AJ190" i="7"/>
  <c r="AJ712" i="7" a="1"/>
  <c r="AJ712" i="7"/>
  <c r="AJ1335" i="7" a="1"/>
  <c r="AJ1335" i="7"/>
  <c r="AJ1134" i="7" a="1"/>
  <c r="AJ1134" i="7"/>
  <c r="AJ713" i="7" a="1"/>
  <c r="AJ713" i="7"/>
  <c r="AJ1336" i="7" a="1"/>
  <c r="AJ1336" i="7"/>
  <c r="AJ191" i="7" a="1"/>
  <c r="AJ191" i="7"/>
  <c r="AJ714" i="7" a="1"/>
  <c r="AJ714" i="7"/>
  <c r="AJ715" i="7" a="1"/>
  <c r="AJ715" i="7"/>
  <c r="AJ1135" i="7" a="1"/>
  <c r="AJ1135" i="7"/>
  <c r="AJ1136" i="7" a="1"/>
  <c r="AJ1136" i="7"/>
  <c r="AJ716" i="7" a="1"/>
  <c r="AJ716" i="7"/>
  <c r="AJ192" i="7" a="1"/>
  <c r="AJ192" i="7"/>
  <c r="AJ193" i="7" a="1"/>
  <c r="AJ193" i="7"/>
  <c r="AJ1337" i="7" a="1"/>
  <c r="AJ1337" i="7"/>
  <c r="AJ717" i="7" a="1"/>
  <c r="AJ717" i="7"/>
  <c r="AJ1338" i="7" a="1"/>
  <c r="AJ1338" i="7"/>
  <c r="AJ194" i="7" a="1"/>
  <c r="AJ194" i="7"/>
  <c r="AJ195" i="7" a="1"/>
  <c r="AJ195" i="7"/>
  <c r="AJ718" i="7" a="1"/>
  <c r="AJ718" i="7"/>
  <c r="AJ719" i="7" a="1"/>
  <c r="AJ719" i="7"/>
  <c r="AJ196" i="7" a="1"/>
  <c r="AJ196" i="7"/>
  <c r="AJ720" i="7" a="1"/>
  <c r="AJ720" i="7"/>
  <c r="AJ1339" i="7" a="1"/>
  <c r="AJ1339" i="7"/>
  <c r="AJ1137" i="7" a="1"/>
  <c r="AJ1137" i="7"/>
  <c r="AJ721" i="7" a="1"/>
  <c r="AJ721" i="7"/>
  <c r="AJ197" i="7" a="1"/>
  <c r="AJ197" i="7"/>
  <c r="AJ1138" i="7" a="1"/>
  <c r="AJ1138" i="7"/>
  <c r="AJ722" i="7" a="1"/>
  <c r="AJ722" i="7"/>
  <c r="AJ198" i="7" a="1"/>
  <c r="AJ198" i="7"/>
  <c r="AJ723" i="7" a="1"/>
  <c r="AJ723" i="7"/>
  <c r="AJ724" i="7" a="1"/>
  <c r="AJ724" i="7"/>
  <c r="AJ725" i="7" a="1"/>
  <c r="AJ725" i="7"/>
  <c r="AJ726" i="7" a="1"/>
  <c r="AJ726" i="7"/>
  <c r="AJ1139" i="7" a="1"/>
  <c r="AJ1139" i="7"/>
  <c r="AJ199" i="7" a="1"/>
  <c r="AJ199" i="7"/>
  <c r="AJ1038" i="7" a="1"/>
  <c r="AJ1038" i="7"/>
  <c r="AJ200" i="7" a="1"/>
  <c r="AJ200" i="7"/>
  <c r="AJ727" i="7" a="1"/>
  <c r="AJ727" i="7"/>
  <c r="AJ1039" i="7" a="1"/>
  <c r="AJ1039" i="7"/>
  <c r="AJ201" i="7" a="1"/>
  <c r="AJ201" i="7"/>
  <c r="AJ728" i="7" a="1"/>
  <c r="AJ728" i="7"/>
  <c r="AJ729" i="7" a="1"/>
  <c r="AJ729" i="7"/>
  <c r="AJ1340" i="7" a="1"/>
  <c r="AJ1340" i="7"/>
  <c r="AJ202" i="7" a="1"/>
  <c r="AJ202" i="7"/>
  <c r="AJ1040" i="7" a="1"/>
  <c r="AJ1040" i="7"/>
  <c r="AJ730" i="7" a="1"/>
  <c r="AJ730" i="7"/>
  <c r="AJ1341" i="7" a="1"/>
  <c r="AJ1341" i="7"/>
  <c r="AJ203" i="7" a="1"/>
  <c r="AJ203" i="7"/>
  <c r="AJ204" i="7" a="1"/>
  <c r="AJ204" i="7"/>
  <c r="AJ205" i="7" a="1"/>
  <c r="AJ205" i="7"/>
  <c r="AJ206" i="7" a="1"/>
  <c r="AJ206" i="7"/>
  <c r="AJ731" i="7" a="1"/>
  <c r="AJ731" i="7"/>
  <c r="AJ732" i="7" a="1"/>
  <c r="AJ732" i="7"/>
  <c r="AJ207" i="7" a="1"/>
  <c r="AJ207" i="7"/>
  <c r="AJ733" i="7" a="1"/>
  <c r="AJ733" i="7"/>
  <c r="AJ208" i="7" a="1"/>
  <c r="AJ208" i="7"/>
  <c r="AJ209" i="7" a="1"/>
  <c r="AJ209" i="7"/>
  <c r="AJ1342" i="7" a="1"/>
  <c r="AJ1342" i="7"/>
  <c r="AJ734" i="7" a="1"/>
  <c r="AJ734" i="7"/>
  <c r="AJ1343" i="7" a="1"/>
  <c r="AJ1343" i="7"/>
  <c r="AJ1344" i="7" a="1"/>
  <c r="AJ1344" i="7"/>
  <c r="AJ1041" i="7" a="1"/>
  <c r="AJ1041" i="7"/>
  <c r="AJ735" i="7" a="1"/>
  <c r="AJ735" i="7"/>
  <c r="AJ736" i="7" a="1"/>
  <c r="AJ736" i="7"/>
  <c r="AJ737" i="7" a="1"/>
  <c r="AJ737" i="7"/>
  <c r="AJ210" i="7" a="1"/>
  <c r="AJ210" i="7"/>
  <c r="AJ211" i="7" a="1"/>
  <c r="AJ211" i="7"/>
  <c r="AJ738" i="7" a="1"/>
  <c r="AJ738" i="7"/>
  <c r="AJ212" i="7" a="1"/>
  <c r="AJ212" i="7"/>
  <c r="AJ739" i="7" a="1"/>
  <c r="AJ739" i="7"/>
  <c r="AJ213" i="7" a="1"/>
  <c r="AJ213" i="7"/>
  <c r="AJ214" i="7" a="1"/>
  <c r="AJ214" i="7"/>
  <c r="AJ740" i="7" a="1"/>
  <c r="AJ740" i="7"/>
  <c r="AJ215" i="7" a="1"/>
  <c r="AJ215" i="7"/>
  <c r="AJ216" i="7" a="1"/>
  <c r="AJ216" i="7"/>
  <c r="AJ217" i="7" a="1"/>
  <c r="AJ217" i="7"/>
  <c r="AJ218" i="7" a="1"/>
  <c r="AJ218" i="7"/>
  <c r="AJ219" i="7" a="1"/>
  <c r="AJ219" i="7"/>
  <c r="AJ1140" i="7" a="1"/>
  <c r="AJ1140" i="7"/>
  <c r="AJ741" i="7" a="1"/>
  <c r="AJ741" i="7"/>
  <c r="AJ220" i="7" a="1"/>
  <c r="AJ220" i="7"/>
  <c r="AJ221" i="7" a="1"/>
  <c r="AJ221" i="7"/>
  <c r="AJ742" i="7" a="1"/>
  <c r="AJ742" i="7"/>
  <c r="AJ222" i="7" a="1"/>
  <c r="AJ222" i="7"/>
  <c r="AJ1042" i="7" a="1"/>
  <c r="AJ1042" i="7"/>
  <c r="AJ1345" i="7" a="1"/>
  <c r="AJ1345" i="7"/>
  <c r="AJ1346" i="7" a="1"/>
  <c r="AJ1346" i="7"/>
  <c r="AJ223" i="7" a="1"/>
  <c r="AJ223" i="7"/>
  <c r="AJ224" i="7" a="1"/>
  <c r="AJ224" i="7"/>
  <c r="AJ1347" i="7" a="1"/>
  <c r="AJ1347" i="7"/>
  <c r="AJ1141" i="7" a="1"/>
  <c r="AJ1141" i="7"/>
  <c r="AJ225" i="7" a="1"/>
  <c r="AJ225" i="7"/>
  <c r="AJ1043" i="7" a="1"/>
  <c r="AJ1043" i="7"/>
  <c r="AJ743" i="7" a="1"/>
  <c r="AJ743" i="7"/>
  <c r="AJ744" i="7" a="1"/>
  <c r="AJ744" i="7"/>
  <c r="AJ1044" i="7" a="1"/>
  <c r="AJ1044" i="7"/>
  <c r="AJ226" i="7" a="1"/>
  <c r="AJ226" i="7"/>
  <c r="AJ227" i="7" a="1"/>
  <c r="AJ227" i="7"/>
  <c r="AJ228" i="7" a="1"/>
  <c r="AJ228" i="7"/>
  <c r="AJ229" i="7" a="1"/>
  <c r="AJ229" i="7"/>
  <c r="AJ1142" i="7" a="1"/>
  <c r="AJ1142" i="7"/>
  <c r="AJ1348" i="7" a="1"/>
  <c r="AJ1348" i="7"/>
  <c r="AJ1349" i="7" a="1"/>
  <c r="AJ1349" i="7"/>
  <c r="AJ1350" i="7" a="1"/>
  <c r="AJ1350" i="7"/>
  <c r="AJ745" i="7" a="1"/>
  <c r="AJ745" i="7"/>
  <c r="AJ230" i="7" a="1"/>
  <c r="AJ230" i="7"/>
  <c r="AJ231" i="7" a="1"/>
  <c r="AJ231" i="7"/>
  <c r="AJ746" i="7" a="1"/>
  <c r="AJ746" i="7"/>
  <c r="AJ747" i="7" a="1"/>
  <c r="AJ747" i="7"/>
  <c r="AJ232" i="7" a="1"/>
  <c r="AJ232" i="7"/>
  <c r="AJ748" i="7" a="1"/>
  <c r="AJ748" i="7"/>
  <c r="AJ749" i="7" a="1"/>
  <c r="AJ749" i="7"/>
  <c r="AJ750" i="7" a="1"/>
  <c r="AJ750" i="7"/>
  <c r="AJ233" i="7" a="1"/>
  <c r="AJ233" i="7"/>
  <c r="AJ751" i="7" a="1"/>
  <c r="AJ751" i="7"/>
  <c r="AJ1351" i="7" a="1"/>
  <c r="AJ1351" i="7"/>
  <c r="AJ1143" i="7" a="1"/>
  <c r="AJ1143" i="7"/>
  <c r="AJ234" i="7" a="1"/>
  <c r="AJ234" i="7"/>
  <c r="AJ235" i="7" a="1"/>
  <c r="AJ235" i="7"/>
  <c r="AJ752" i="7" a="1"/>
  <c r="AJ752" i="7"/>
  <c r="AJ753" i="7" a="1"/>
  <c r="AJ753" i="7"/>
  <c r="AJ1144" i="7" a="1"/>
  <c r="AJ1144" i="7"/>
  <c r="AJ236" i="7" a="1"/>
  <c r="AJ236" i="7"/>
  <c r="AJ237" i="7" a="1"/>
  <c r="AJ237" i="7"/>
  <c r="AJ238" i="7" a="1"/>
  <c r="AJ238" i="7"/>
  <c r="AJ239" i="7" a="1"/>
  <c r="AJ239" i="7"/>
  <c r="AJ240" i="7" a="1"/>
  <c r="AJ240" i="7"/>
  <c r="AJ754" i="7" a="1"/>
  <c r="AJ754" i="7"/>
  <c r="AJ1352" i="7" a="1"/>
  <c r="AJ1352" i="7"/>
  <c r="AJ241" i="7" a="1"/>
  <c r="AJ241" i="7"/>
  <c r="AJ242" i="7" a="1"/>
  <c r="AJ242" i="7"/>
  <c r="AJ243" i="7" a="1"/>
  <c r="AJ243" i="7"/>
  <c r="AJ244" i="7" a="1"/>
  <c r="AJ244" i="7"/>
  <c r="AJ245" i="7" a="1"/>
  <c r="AJ245" i="7"/>
  <c r="AJ246" i="7" a="1"/>
  <c r="AJ246" i="7"/>
  <c r="AJ1145" i="7" a="1"/>
  <c r="AJ1145" i="7"/>
  <c r="AJ755" i="7" a="1"/>
  <c r="AJ755" i="7"/>
  <c r="AJ247" i="7" a="1"/>
  <c r="AJ247" i="7"/>
  <c r="AJ248" i="7" a="1"/>
  <c r="AJ248" i="7"/>
  <c r="AJ249" i="7" a="1"/>
  <c r="AJ249" i="7"/>
  <c r="AJ250" i="7" a="1"/>
  <c r="AJ250" i="7"/>
  <c r="AJ756" i="7" a="1"/>
  <c r="AJ756" i="7"/>
  <c r="AJ251" i="7" a="1"/>
  <c r="AJ251" i="7"/>
  <c r="AJ252" i="7" a="1"/>
  <c r="AJ252" i="7"/>
  <c r="AJ757" i="7" a="1"/>
  <c r="AJ757" i="7"/>
  <c r="AJ253" i="7" a="1"/>
  <c r="AJ253" i="7"/>
  <c r="AJ254" i="7" a="1"/>
  <c r="AJ254" i="7"/>
  <c r="AJ1146" i="7" a="1"/>
  <c r="AJ1146" i="7"/>
  <c r="AJ255" i="7" a="1"/>
  <c r="AJ255" i="7"/>
  <c r="AJ1147" i="7" a="1"/>
  <c r="AJ1147" i="7"/>
  <c r="AJ256" i="7" a="1"/>
  <c r="AJ256" i="7"/>
  <c r="AJ758" i="7" a="1"/>
  <c r="AJ758" i="7"/>
  <c r="AJ759" i="7" a="1"/>
  <c r="AJ759" i="7"/>
  <c r="AJ1045" i="7" a="1"/>
  <c r="AJ1045" i="7"/>
  <c r="AJ257" i="7" a="1"/>
  <c r="AJ257" i="7"/>
  <c r="AJ258" i="7" a="1"/>
  <c r="AJ258" i="7"/>
  <c r="AJ1353" i="7" a="1"/>
  <c r="AJ1353" i="7"/>
  <c r="AJ259" i="7" a="1"/>
  <c r="AJ259" i="7"/>
  <c r="AJ760" i="7" a="1"/>
  <c r="AJ760" i="7"/>
  <c r="AJ260" i="7" a="1"/>
  <c r="AJ260" i="7"/>
  <c r="AJ1354" i="7" a="1"/>
  <c r="AJ1354" i="7"/>
  <c r="AJ1355" i="7" a="1"/>
  <c r="AJ1355" i="7"/>
  <c r="AJ261" i="7" a="1"/>
  <c r="AJ261" i="7"/>
  <c r="AJ1356" i="7" a="1"/>
  <c r="AJ1356" i="7"/>
  <c r="AJ1148" i="7" a="1"/>
  <c r="AJ1148" i="7"/>
  <c r="AJ262" i="7" a="1"/>
  <c r="AJ262" i="7"/>
  <c r="AJ263" i="7" a="1"/>
  <c r="AJ263" i="7"/>
  <c r="AJ761" i="7" a="1"/>
  <c r="AJ761" i="7"/>
  <c r="AJ264" i="7" a="1"/>
  <c r="AJ264" i="7"/>
  <c r="AJ265" i="7" a="1"/>
  <c r="AJ265" i="7"/>
  <c r="AJ1357" i="7" a="1"/>
  <c r="AJ1357" i="7"/>
  <c r="AJ1358" i="7" a="1"/>
  <c r="AJ1358" i="7"/>
  <c r="AJ266" i="7" a="1"/>
  <c r="AJ266" i="7"/>
  <c r="AJ267" i="7" a="1"/>
  <c r="AJ267" i="7"/>
  <c r="AJ762" i="7" a="1"/>
  <c r="AJ762" i="7"/>
  <c r="AJ763" i="7" a="1"/>
  <c r="AJ763" i="7"/>
  <c r="AJ764" i="7" a="1"/>
  <c r="AJ764" i="7"/>
  <c r="AJ1046" i="7" a="1"/>
  <c r="AJ1046" i="7"/>
  <c r="AJ1359" i="7" a="1"/>
  <c r="AJ1359" i="7"/>
  <c r="AJ765" i="7" a="1"/>
  <c r="AJ765" i="7"/>
  <c r="AJ766" i="7" a="1"/>
  <c r="AJ766" i="7"/>
  <c r="AJ1149" i="7" a="1"/>
  <c r="AJ1149" i="7"/>
  <c r="AJ268" i="7" a="1"/>
  <c r="AJ268" i="7"/>
  <c r="AJ1360" i="7" a="1"/>
  <c r="AJ1360" i="7"/>
  <c r="AJ1361" i="7" a="1"/>
  <c r="AJ1361" i="7"/>
  <c r="AJ767" i="7" a="1"/>
  <c r="AJ767" i="7"/>
  <c r="AJ1150" i="7" a="1"/>
  <c r="AJ1150" i="7"/>
  <c r="AJ1151" i="7" a="1"/>
  <c r="AJ1151" i="7"/>
  <c r="AJ1362" i="7" a="1"/>
  <c r="AJ1362" i="7"/>
  <c r="AJ1363" i="7" a="1"/>
  <c r="AJ1363" i="7"/>
  <c r="AJ768" i="7" a="1"/>
  <c r="AJ768" i="7"/>
  <c r="AJ1364" i="7" a="1"/>
  <c r="AJ1364" i="7"/>
  <c r="AJ769" i="7" a="1"/>
  <c r="AJ769" i="7"/>
  <c r="AJ1152" i="7" a="1"/>
  <c r="AJ1152" i="7"/>
  <c r="AJ269" i="7" a="1"/>
  <c r="AJ269" i="7"/>
  <c r="AJ1153" i="7" a="1"/>
  <c r="AJ1153" i="7"/>
  <c r="AJ770" i="7" a="1"/>
  <c r="AJ770" i="7"/>
  <c r="AJ270" i="7" a="1"/>
  <c r="AJ270" i="7"/>
  <c r="AJ271" i="7" a="1"/>
  <c r="AJ271" i="7"/>
  <c r="AJ771" i="7" a="1"/>
  <c r="AJ771" i="7"/>
  <c r="AJ1365" i="7" a="1"/>
  <c r="AJ1365" i="7"/>
  <c r="AJ1154" i="7" a="1"/>
  <c r="AJ1154" i="7"/>
  <c r="AJ772" i="7" a="1"/>
  <c r="AJ772" i="7"/>
  <c r="AJ272" i="7" a="1"/>
  <c r="AJ272" i="7"/>
  <c r="AJ773" i="7" a="1"/>
  <c r="AJ773" i="7"/>
  <c r="AJ774" i="7" a="1"/>
  <c r="AJ774" i="7"/>
  <c r="AJ1366" i="7" a="1"/>
  <c r="AJ1366" i="7"/>
  <c r="AJ1155" i="7" a="1"/>
  <c r="AJ1155" i="7"/>
  <c r="AJ775" i="7" a="1"/>
  <c r="AJ775" i="7"/>
  <c r="AJ273" i="7" a="1"/>
  <c r="AJ273" i="7"/>
  <c r="AJ776" i="7" a="1"/>
  <c r="AJ776" i="7"/>
  <c r="AJ1367" i="7" a="1"/>
  <c r="AJ1367" i="7"/>
  <c r="AJ274" i="7" a="1"/>
  <c r="AJ274" i="7"/>
  <c r="AJ275" i="7" a="1"/>
  <c r="AJ275" i="7"/>
  <c r="AJ276" i="7" a="1"/>
  <c r="AJ276" i="7"/>
  <c r="AJ777" i="7" a="1"/>
  <c r="AJ777" i="7"/>
  <c r="AJ1156" i="7" a="1"/>
  <c r="AJ1156" i="7"/>
  <c r="AJ277" i="7" a="1"/>
  <c r="AJ277" i="7"/>
  <c r="AJ778" i="7" a="1"/>
  <c r="AJ778" i="7"/>
  <c r="AJ779" i="7" a="1"/>
  <c r="AJ779" i="7"/>
  <c r="AJ278" i="7" a="1"/>
  <c r="AJ278" i="7"/>
  <c r="AJ1157" i="7" a="1"/>
  <c r="AJ1157" i="7"/>
  <c r="AJ279" i="7" a="1"/>
  <c r="AJ279" i="7"/>
  <c r="AJ780" i="7" a="1"/>
  <c r="AJ780" i="7"/>
  <c r="AJ280" i="7" a="1"/>
  <c r="AJ280" i="7"/>
  <c r="AJ281" i="7" a="1"/>
  <c r="AJ281" i="7"/>
  <c r="AJ282" i="7" a="1"/>
  <c r="AJ282" i="7"/>
  <c r="AJ1368" i="7" a="1"/>
  <c r="AJ1368" i="7"/>
  <c r="AJ781" i="7" a="1"/>
  <c r="AJ781" i="7"/>
  <c r="AJ1158" i="7" a="1"/>
  <c r="AJ1158" i="7"/>
  <c r="AJ782" i="7" a="1"/>
  <c r="AJ782" i="7"/>
  <c r="AJ1369" i="7" a="1"/>
  <c r="AJ1369" i="7"/>
  <c r="AJ283" i="7" a="1"/>
  <c r="AJ283" i="7"/>
  <c r="AJ783" i="7" a="1"/>
  <c r="AJ783" i="7"/>
  <c r="AJ284" i="7" a="1"/>
  <c r="AJ284" i="7"/>
  <c r="AJ285" i="7" a="1"/>
  <c r="AJ285" i="7"/>
  <c r="AJ1159" i="7" a="1"/>
  <c r="AJ1159" i="7"/>
  <c r="AJ286" i="7" a="1"/>
  <c r="AJ286" i="7"/>
  <c r="AJ1047" i="7" a="1"/>
  <c r="AJ1047" i="7"/>
  <c r="AJ287" i="7" a="1"/>
  <c r="AJ287" i="7"/>
  <c r="AJ288" i="7" a="1"/>
  <c r="AJ288" i="7"/>
  <c r="AJ1370" i="7" a="1"/>
  <c r="AJ1370" i="7"/>
  <c r="AJ1371" i="7" a="1"/>
  <c r="AJ1371" i="7"/>
  <c r="AJ289" i="7" a="1"/>
  <c r="AJ289" i="7"/>
  <c r="AJ1372" i="7" a="1"/>
  <c r="AJ1372" i="7"/>
  <c r="AJ784" i="7" a="1"/>
  <c r="AJ784" i="7"/>
  <c r="AJ1048" i="7" a="1"/>
  <c r="AJ1048" i="7"/>
  <c r="AJ1373" i="7" a="1"/>
  <c r="AJ1373" i="7"/>
  <c r="AJ290" i="7" a="1"/>
  <c r="AJ290" i="7"/>
  <c r="AJ1049" i="7" a="1"/>
  <c r="AJ1049" i="7"/>
  <c r="AJ1160" i="7" a="1"/>
  <c r="AJ1160" i="7"/>
  <c r="AJ1161" i="7" a="1"/>
  <c r="AJ1161" i="7"/>
  <c r="AJ1162" i="7" a="1"/>
  <c r="AJ1162" i="7"/>
  <c r="AJ1050" i="7" a="1"/>
  <c r="AJ1050" i="7"/>
  <c r="AJ291" i="7" a="1"/>
  <c r="AJ291" i="7"/>
  <c r="AJ785" i="7" a="1"/>
  <c r="AJ785" i="7"/>
  <c r="AJ786" i="7" a="1"/>
  <c r="AJ786" i="7"/>
  <c r="AJ1163" i="7" a="1"/>
  <c r="AJ1163" i="7"/>
  <c r="AJ787" i="7" a="1"/>
  <c r="AJ787" i="7"/>
  <c r="AJ788" i="7" a="1"/>
  <c r="AJ788" i="7"/>
  <c r="AJ1164" i="7" a="1"/>
  <c r="AJ1164" i="7"/>
  <c r="AJ1374" i="7" a="1"/>
  <c r="AJ1374" i="7"/>
  <c r="AJ292" i="7" a="1"/>
  <c r="AJ292" i="7"/>
  <c r="AJ1375" i="7" a="1"/>
  <c r="AJ1375" i="7"/>
  <c r="AJ1376" i="7" a="1"/>
  <c r="AJ1376" i="7"/>
  <c r="AJ293" i="7" a="1"/>
  <c r="AJ293" i="7"/>
  <c r="AJ789" i="7" a="1"/>
  <c r="AJ789" i="7"/>
  <c r="AJ294" i="7" a="1"/>
  <c r="AJ294" i="7"/>
  <c r="AJ790" i="7" a="1"/>
  <c r="AJ790" i="7"/>
  <c r="AJ295" i="7" a="1"/>
  <c r="AJ295" i="7"/>
  <c r="AJ296" i="7" a="1"/>
  <c r="AJ296" i="7"/>
  <c r="AJ791" i="7" a="1"/>
  <c r="AJ791" i="7"/>
  <c r="AJ297" i="7" a="1"/>
  <c r="AJ297" i="7"/>
  <c r="AJ1165" i="7" a="1"/>
  <c r="AJ1165" i="7"/>
  <c r="AJ792" i="7" a="1"/>
  <c r="AJ792" i="7"/>
  <c r="AJ1377" i="7" a="1"/>
  <c r="AJ1377" i="7"/>
  <c r="AJ298" i="7" a="1"/>
  <c r="AJ298" i="7"/>
  <c r="AJ1378" i="7" a="1"/>
  <c r="AJ1378" i="7"/>
  <c r="AJ1166" i="7" a="1"/>
  <c r="AJ1166" i="7"/>
  <c r="AJ793" i="7" a="1"/>
  <c r="AJ793" i="7"/>
  <c r="AJ794" i="7" a="1"/>
  <c r="AJ794" i="7"/>
  <c r="AJ299" i="7" a="1"/>
  <c r="AJ299" i="7"/>
  <c r="AJ795" i="7" a="1"/>
  <c r="AJ795" i="7"/>
  <c r="AJ796" i="7" a="1"/>
  <c r="AJ796" i="7"/>
  <c r="AJ1167" i="7" a="1"/>
  <c r="AJ1167" i="7"/>
  <c r="AJ1168" i="7" a="1"/>
  <c r="AJ1168" i="7"/>
  <c r="AJ300" i="7" a="1"/>
  <c r="AJ300" i="7"/>
  <c r="AJ301" i="7" a="1"/>
  <c r="AJ301" i="7"/>
  <c r="AJ797" i="7" a="1"/>
  <c r="AJ797" i="7"/>
  <c r="AJ1169" i="7" a="1"/>
  <c r="AJ1169" i="7"/>
  <c r="AJ302" i="7" a="1"/>
  <c r="AJ302" i="7"/>
  <c r="AJ798" i="7" a="1"/>
  <c r="AJ798" i="7"/>
  <c r="AJ1170" i="7" a="1"/>
  <c r="AJ1170" i="7"/>
  <c r="AJ303" i="7" a="1"/>
  <c r="AJ303" i="7"/>
  <c r="AJ799" i="7" a="1"/>
  <c r="AJ799" i="7"/>
  <c r="AJ1379" i="7" a="1"/>
  <c r="AJ1379" i="7"/>
  <c r="AJ800" i="7" a="1"/>
  <c r="AJ800" i="7"/>
  <c r="AJ1380" i="7" a="1"/>
  <c r="AJ1380" i="7"/>
  <c r="AJ304" i="7" a="1"/>
  <c r="AJ304" i="7"/>
  <c r="AJ1051" i="7" a="1"/>
  <c r="AJ1051" i="7"/>
  <c r="AJ1381" i="7" a="1"/>
  <c r="AJ1381" i="7"/>
  <c r="AJ1382" i="7" a="1"/>
  <c r="AJ1382" i="7"/>
  <c r="AJ305" i="7" a="1"/>
  <c r="AJ305" i="7"/>
  <c r="AJ1383" i="7" a="1"/>
  <c r="AJ1383" i="7"/>
  <c r="AJ306" i="7" a="1"/>
  <c r="AJ306" i="7"/>
  <c r="AJ1171" i="7" a="1"/>
  <c r="AJ1171" i="7"/>
  <c r="AJ801" i="7" a="1"/>
  <c r="AJ801" i="7"/>
  <c r="AJ802" i="7" a="1"/>
  <c r="AJ802" i="7"/>
  <c r="AJ803" i="7" a="1"/>
  <c r="AJ803" i="7"/>
  <c r="AJ804" i="7" a="1"/>
  <c r="AJ804" i="7"/>
  <c r="AJ1172" i="7" a="1"/>
  <c r="AJ1172" i="7"/>
  <c r="AJ1384" i="7" a="1"/>
  <c r="AJ1384" i="7"/>
  <c r="AJ805" i="7" a="1"/>
  <c r="AJ805" i="7"/>
  <c r="AJ1173" i="7" a="1"/>
  <c r="AJ1173" i="7"/>
  <c r="AJ1174" i="7" a="1"/>
  <c r="AJ1174" i="7"/>
  <c r="AJ307" i="7" a="1"/>
  <c r="AJ307" i="7"/>
  <c r="AJ308" i="7" a="1"/>
  <c r="AJ308" i="7"/>
  <c r="AJ1175" i="7" a="1"/>
  <c r="AJ1175" i="7"/>
  <c r="AJ309" i="7" a="1"/>
  <c r="AJ309" i="7"/>
  <c r="AJ310" i="7" a="1"/>
  <c r="AJ310" i="7"/>
  <c r="AJ311" i="7" a="1"/>
  <c r="AJ311" i="7"/>
  <c r="AJ806" i="7" a="1"/>
  <c r="AJ806" i="7"/>
  <c r="AJ312" i="7" a="1"/>
  <c r="AJ312" i="7"/>
  <c r="AJ807" i="7" a="1"/>
  <c r="AJ807" i="7"/>
  <c r="AJ1385" i="7" a="1"/>
  <c r="AJ1385" i="7"/>
  <c r="AJ808" i="7" a="1"/>
  <c r="AJ808" i="7"/>
  <c r="AJ809" i="7" a="1"/>
  <c r="AJ809" i="7"/>
  <c r="AJ313" i="7" a="1"/>
  <c r="AJ313" i="7"/>
  <c r="AJ1386" i="7" a="1"/>
  <c r="AJ1386" i="7"/>
  <c r="AJ314" i="7" a="1"/>
  <c r="AJ314" i="7"/>
  <c r="AJ1387" i="7" a="1"/>
  <c r="AJ1387" i="7"/>
  <c r="AJ315" i="7" a="1"/>
  <c r="AJ315" i="7"/>
  <c r="AJ810" i="7" a="1"/>
  <c r="AJ810" i="7"/>
  <c r="AJ316" i="7" a="1"/>
  <c r="AJ316" i="7"/>
  <c r="AJ811" i="7" a="1"/>
  <c r="AJ811" i="7"/>
  <c r="AJ317" i="7" a="1"/>
  <c r="AJ317" i="7"/>
  <c r="AJ1176" i="7" a="1"/>
  <c r="AJ1176" i="7"/>
  <c r="AJ1177" i="7" a="1"/>
  <c r="AJ1177" i="7"/>
  <c r="AJ1052" i="7" a="1"/>
  <c r="AJ1052" i="7"/>
  <c r="AJ812" i="7" a="1"/>
  <c r="AJ812" i="7"/>
  <c r="AJ813" i="7" a="1"/>
  <c r="AJ813" i="7"/>
  <c r="AJ318" i="7" a="1"/>
  <c r="AJ318" i="7"/>
  <c r="AJ1388" i="7" a="1"/>
  <c r="AJ1388" i="7"/>
  <c r="AJ814" i="7" a="1"/>
  <c r="AJ814" i="7"/>
  <c r="AJ815" i="7" a="1"/>
  <c r="AJ815" i="7"/>
  <c r="AJ1389" i="7" a="1"/>
  <c r="AJ1389" i="7"/>
  <c r="AJ816" i="7" a="1"/>
  <c r="AJ816" i="7"/>
  <c r="AJ1178" i="7" a="1"/>
  <c r="AJ1178" i="7"/>
  <c r="AJ319" i="7" a="1"/>
  <c r="AJ319" i="7"/>
  <c r="AJ320" i="7" a="1"/>
  <c r="AJ320" i="7"/>
  <c r="AJ1390" i="7" a="1"/>
  <c r="AJ1390" i="7"/>
  <c r="AJ321" i="7" a="1"/>
  <c r="AJ321" i="7"/>
  <c r="AJ817" i="7" a="1"/>
  <c r="AJ817" i="7"/>
  <c r="AJ1391" i="7" a="1"/>
  <c r="AJ1391" i="7"/>
  <c r="AJ322" i="7" a="1"/>
  <c r="AJ322" i="7"/>
  <c r="AJ1179" i="7" a="1"/>
  <c r="AJ1179" i="7"/>
  <c r="AJ323" i="7" a="1"/>
  <c r="AJ323" i="7"/>
  <c r="AJ818" i="7" a="1"/>
  <c r="AJ818" i="7"/>
  <c r="AJ819" i="7" a="1"/>
  <c r="AJ819" i="7"/>
  <c r="AJ324" i="7" a="1"/>
  <c r="AJ324" i="7"/>
  <c r="AJ1392" i="7" a="1"/>
  <c r="AJ1392" i="7"/>
  <c r="AJ1053" i="7" a="1"/>
  <c r="AJ1053" i="7"/>
  <c r="AJ1393" i="7" a="1"/>
  <c r="AJ1393" i="7"/>
  <c r="AJ325" i="7" a="1"/>
  <c r="AJ325" i="7"/>
  <c r="AJ1394" i="7" a="1"/>
  <c r="AJ1394" i="7"/>
  <c r="AJ326" i="7" a="1"/>
  <c r="AJ326" i="7"/>
  <c r="AJ1395" i="7" a="1"/>
  <c r="AJ1395" i="7"/>
  <c r="AJ327" i="7" a="1"/>
  <c r="AJ327" i="7"/>
  <c r="AJ820" i="7" a="1"/>
  <c r="AJ820" i="7"/>
  <c r="AJ328" i="7" a="1"/>
  <c r="AJ328" i="7"/>
  <c r="AJ821" i="7" a="1"/>
  <c r="AJ821" i="7"/>
  <c r="AJ1396" i="7" a="1"/>
  <c r="AJ1396" i="7"/>
  <c r="AJ822" i="7" a="1"/>
  <c r="AJ822" i="7"/>
  <c r="AJ823" i="7" a="1"/>
  <c r="AJ823" i="7"/>
  <c r="AJ824" i="7" a="1"/>
  <c r="AJ824" i="7"/>
  <c r="AJ1180" i="7" a="1"/>
  <c r="AJ1180" i="7"/>
  <c r="AJ329" i="7" a="1"/>
  <c r="AJ329" i="7"/>
  <c r="AJ825" i="7" a="1"/>
  <c r="AJ825" i="7"/>
  <c r="AJ330" i="7" a="1"/>
  <c r="AJ330" i="7"/>
  <c r="AJ1181" i="7" a="1"/>
  <c r="AJ1181" i="7"/>
  <c r="AJ331" i="7" a="1"/>
  <c r="AJ331" i="7"/>
  <c r="AJ826" i="7" a="1"/>
  <c r="AJ826" i="7"/>
  <c r="AJ827" i="7" a="1"/>
  <c r="AJ827" i="7"/>
  <c r="AJ1182" i="7" a="1"/>
  <c r="AJ1182" i="7"/>
  <c r="AJ332" i="7" a="1"/>
  <c r="AJ332" i="7"/>
  <c r="AJ333" i="7" a="1"/>
  <c r="AJ333" i="7"/>
  <c r="AJ1183" i="7" a="1"/>
  <c r="AJ1183" i="7"/>
  <c r="AJ1397" i="7" a="1"/>
  <c r="AJ1397" i="7"/>
  <c r="AJ1184" i="7" a="1"/>
  <c r="AJ1184" i="7"/>
  <c r="AJ828" i="7" a="1"/>
  <c r="AJ828" i="7"/>
  <c r="AJ334" i="7" a="1"/>
  <c r="AJ334" i="7"/>
  <c r="AJ829" i="7" a="1"/>
  <c r="AJ829" i="7"/>
  <c r="AJ1398" i="7" a="1"/>
  <c r="AJ1398" i="7"/>
  <c r="AJ335" i="7" a="1"/>
  <c r="AJ335" i="7"/>
  <c r="AJ830" i="7" a="1"/>
  <c r="AJ830" i="7"/>
  <c r="AJ831" i="7" a="1"/>
  <c r="AJ831" i="7"/>
  <c r="AJ832" i="7" a="1"/>
  <c r="AJ832" i="7"/>
  <c r="AJ833" i="7" a="1"/>
  <c r="AJ833" i="7"/>
  <c r="AJ834" i="7" a="1"/>
  <c r="AJ834" i="7"/>
  <c r="AJ1399" i="7" a="1"/>
  <c r="AJ1399" i="7"/>
  <c r="AJ1185" i="7" a="1"/>
  <c r="AJ1185" i="7"/>
  <c r="AJ1400" i="7" a="1"/>
  <c r="AJ1400" i="7"/>
  <c r="AJ336" i="7" a="1"/>
  <c r="AJ336" i="7"/>
  <c r="AJ835" i="7" a="1"/>
  <c r="AJ835" i="7"/>
  <c r="AJ1401" i="7" a="1"/>
  <c r="AJ1401" i="7"/>
  <c r="AJ836" i="7" a="1"/>
  <c r="AJ836" i="7"/>
  <c r="AJ1402" i="7" a="1"/>
  <c r="AJ1402" i="7"/>
  <c r="AJ1054" i="7" a="1"/>
  <c r="AJ1054" i="7"/>
  <c r="AJ837" i="7" a="1"/>
  <c r="AJ837" i="7"/>
  <c r="AJ1403" i="7" a="1"/>
  <c r="AJ1403" i="7"/>
  <c r="AJ1404" i="7" a="1"/>
  <c r="AJ1404" i="7"/>
  <c r="AJ1405" i="7" a="1"/>
  <c r="AJ1405" i="7"/>
  <c r="AJ838" i="7" a="1"/>
  <c r="AJ838" i="7"/>
  <c r="AJ1055" i="7" a="1"/>
  <c r="AJ1055" i="7"/>
  <c r="AJ1056" i="7" a="1"/>
  <c r="AJ1056" i="7"/>
  <c r="AJ337" i="7" a="1"/>
  <c r="AJ337" i="7"/>
  <c r="AJ1186" i="7" a="1"/>
  <c r="AJ1186" i="7"/>
  <c r="AJ338" i="7" a="1"/>
  <c r="AJ338" i="7"/>
  <c r="AJ1057" i="7" a="1"/>
  <c r="AJ1057" i="7"/>
  <c r="AJ839" i="7" a="1"/>
  <c r="AJ839" i="7"/>
  <c r="AJ1187" i="7" a="1"/>
  <c r="AJ1187" i="7"/>
  <c r="AJ339" i="7" a="1"/>
  <c r="AJ339" i="7"/>
  <c r="AJ1058" i="7" a="1"/>
  <c r="AJ1058" i="7"/>
  <c r="AJ840" i="7" a="1"/>
  <c r="AJ840" i="7"/>
  <c r="AJ340" i="7" a="1"/>
  <c r="AJ340" i="7"/>
  <c r="AJ1406" i="7" a="1"/>
  <c r="AJ1406" i="7"/>
  <c r="AJ1059" i="7" a="1"/>
  <c r="AJ1059" i="7"/>
  <c r="AJ1188" i="7" a="1"/>
  <c r="AJ1188" i="7"/>
  <c r="AJ841" i="7" a="1"/>
  <c r="AJ841" i="7"/>
  <c r="AJ341" i="7" a="1"/>
  <c r="AJ341" i="7"/>
  <c r="AJ842" i="7" a="1"/>
  <c r="AJ842" i="7"/>
  <c r="AJ843" i="7" a="1"/>
  <c r="AJ843" i="7"/>
  <c r="AJ844" i="7" a="1"/>
  <c r="AJ844" i="7"/>
  <c r="AJ342" i="7" a="1"/>
  <c r="AJ342" i="7"/>
  <c r="AJ343" i="7" a="1"/>
  <c r="AJ343" i="7"/>
  <c r="AJ845" i="7" a="1"/>
  <c r="AJ845" i="7"/>
  <c r="AJ1407" i="7" a="1"/>
  <c r="AJ1407" i="7"/>
  <c r="AJ1189" i="7" a="1"/>
  <c r="AJ1189" i="7"/>
  <c r="AJ344" i="7" a="1"/>
  <c r="AJ344" i="7"/>
  <c r="AJ846" i="7" a="1"/>
  <c r="AJ846" i="7"/>
  <c r="AJ345" i="7" a="1"/>
  <c r="AJ345" i="7"/>
  <c r="AJ847" i="7" a="1"/>
  <c r="AJ847" i="7"/>
  <c r="AJ848" i="7" a="1"/>
  <c r="AJ848" i="7"/>
  <c r="AJ849" i="7" a="1"/>
  <c r="AJ849" i="7"/>
  <c r="AJ850" i="7" a="1"/>
  <c r="AJ850" i="7"/>
  <c r="AJ346" i="7" a="1"/>
  <c r="AJ346" i="7"/>
  <c r="AJ347" i="7" a="1"/>
  <c r="AJ347" i="7"/>
  <c r="AJ851" i="7" a="1"/>
  <c r="AJ851" i="7"/>
  <c r="AJ852" i="7" a="1"/>
  <c r="AJ852" i="7"/>
  <c r="AJ853" i="7" a="1"/>
  <c r="AJ853" i="7"/>
  <c r="AJ854" i="7" a="1"/>
  <c r="AJ854" i="7"/>
  <c r="AJ1190" i="7" a="1"/>
  <c r="AJ1190" i="7"/>
  <c r="AJ348" i="7" a="1"/>
  <c r="AJ348" i="7"/>
  <c r="AJ349" i="7" a="1"/>
  <c r="AJ349" i="7"/>
  <c r="AJ1191" i="7" a="1"/>
  <c r="AJ1191" i="7"/>
  <c r="AJ1192" i="7" a="1"/>
  <c r="AJ1192" i="7"/>
  <c r="AJ855" i="7" a="1"/>
  <c r="AJ855" i="7"/>
  <c r="AJ350" i="7" a="1"/>
  <c r="AJ350" i="7"/>
  <c r="AJ856" i="7" a="1"/>
  <c r="AJ856" i="7"/>
  <c r="AJ857" i="7" a="1"/>
  <c r="AJ857" i="7"/>
  <c r="AJ858" i="7" a="1"/>
  <c r="AJ858" i="7"/>
  <c r="AJ859" i="7" a="1"/>
  <c r="AJ859" i="7"/>
  <c r="AJ1060" i="7" a="1"/>
  <c r="AJ1060" i="7"/>
  <c r="AJ860" i="7" a="1"/>
  <c r="AJ860" i="7"/>
  <c r="AJ861" i="7" a="1"/>
  <c r="AJ861" i="7"/>
  <c r="AJ351" i="7" a="1"/>
  <c r="AJ351" i="7"/>
  <c r="AJ862" i="7" a="1"/>
  <c r="AJ862" i="7"/>
  <c r="AJ352" i="7" a="1"/>
  <c r="AJ352" i="7"/>
  <c r="AJ1193" i="7" a="1"/>
  <c r="AJ1193" i="7"/>
  <c r="AJ863" i="7" a="1"/>
  <c r="AJ863" i="7"/>
  <c r="AJ1408" i="7" a="1"/>
  <c r="AJ1408" i="7"/>
  <c r="AJ353" i="7" a="1"/>
  <c r="AJ353" i="7"/>
  <c r="AJ1409" i="7" a="1"/>
  <c r="AJ1409" i="7"/>
  <c r="AJ864" i="7" a="1"/>
  <c r="AJ864" i="7"/>
  <c r="AJ865" i="7" a="1"/>
  <c r="AJ865" i="7"/>
  <c r="AJ1194" i="7" a="1"/>
  <c r="AJ1194" i="7"/>
  <c r="AJ1195" i="7" a="1"/>
  <c r="AJ1195" i="7"/>
  <c r="AJ354" i="7" a="1"/>
  <c r="AJ354" i="7"/>
  <c r="AJ1196" i="7" a="1"/>
  <c r="AJ1196" i="7"/>
  <c r="AJ866" i="7" a="1"/>
  <c r="AJ866" i="7"/>
  <c r="AJ1410" i="7" a="1"/>
  <c r="AJ1410" i="7"/>
  <c r="AJ355" i="7" a="1"/>
  <c r="AJ355" i="7"/>
  <c r="AJ356" i="7" a="1"/>
  <c r="AJ356" i="7"/>
  <c r="AJ1197" i="7" a="1"/>
  <c r="AJ1197" i="7"/>
  <c r="AJ357" i="7" a="1"/>
  <c r="AJ357" i="7"/>
  <c r="AJ867" i="7" a="1"/>
  <c r="AJ867" i="7"/>
  <c r="AJ358" i="7" a="1"/>
  <c r="AJ358" i="7"/>
  <c r="AJ359" i="7" a="1"/>
  <c r="AJ359" i="7"/>
  <c r="AJ868" i="7" a="1"/>
  <c r="AJ868" i="7"/>
  <c r="AJ869" i="7" a="1"/>
  <c r="AJ869" i="7"/>
  <c r="AJ360" i="7" a="1"/>
  <c r="AJ360" i="7"/>
  <c r="AJ361" i="7" a="1"/>
  <c r="AJ361" i="7"/>
  <c r="AJ870" i="7" a="1"/>
  <c r="AJ870" i="7"/>
  <c r="AJ362" i="7" a="1"/>
  <c r="AJ362" i="7"/>
  <c r="AJ363" i="7" a="1"/>
  <c r="AJ363" i="7"/>
  <c r="AJ1198" i="7" a="1"/>
  <c r="AJ1198" i="7"/>
  <c r="AJ871" i="7" a="1"/>
  <c r="AJ871" i="7"/>
  <c r="AJ872" i="7" a="1"/>
  <c r="AJ872" i="7"/>
  <c r="AJ364" i="7" a="1"/>
  <c r="AJ364" i="7"/>
  <c r="AJ1199" i="7" a="1"/>
  <c r="AJ1199" i="7"/>
  <c r="AJ365" i="7" a="1"/>
  <c r="AJ365" i="7"/>
  <c r="AJ366" i="7" a="1"/>
  <c r="AJ366" i="7"/>
  <c r="AJ367" i="7" a="1"/>
  <c r="AJ367" i="7"/>
  <c r="AJ368" i="7" a="1"/>
  <c r="AJ368" i="7"/>
  <c r="AJ873" i="7" a="1"/>
  <c r="AJ873" i="7"/>
  <c r="AJ874" i="7" a="1"/>
  <c r="AJ874" i="7"/>
  <c r="AJ369" i="7" a="1"/>
  <c r="AJ369" i="7"/>
  <c r="AJ875" i="7" a="1"/>
  <c r="AJ875" i="7"/>
  <c r="AJ1200" i="7" a="1"/>
  <c r="AJ1200" i="7"/>
  <c r="AJ876" i="7" a="1"/>
  <c r="AJ876" i="7"/>
  <c r="AJ877" i="7" a="1"/>
  <c r="AJ877" i="7"/>
  <c r="AJ370" i="7" a="1"/>
  <c r="AJ370" i="7"/>
  <c r="AJ1411" i="7" a="1"/>
  <c r="AJ1411" i="7"/>
  <c r="AJ371" i="7" a="1"/>
  <c r="AJ371" i="7"/>
  <c r="AJ372" i="7" a="1"/>
  <c r="AJ372" i="7"/>
  <c r="AJ373" i="7" a="1"/>
  <c r="AJ373" i="7"/>
  <c r="AJ1412" i="7" a="1"/>
  <c r="AJ1412" i="7"/>
  <c r="AJ374" i="7" a="1"/>
  <c r="AJ374" i="7"/>
  <c r="AJ878" i="7" a="1"/>
  <c r="AJ878" i="7"/>
  <c r="AJ375" i="7" a="1"/>
  <c r="AJ375" i="7"/>
  <c r="AJ879" i="7" a="1"/>
  <c r="AJ879" i="7"/>
  <c r="AJ376" i="7" a="1"/>
  <c r="AJ376" i="7"/>
  <c r="AJ880" i="7" a="1"/>
  <c r="AJ880" i="7"/>
  <c r="AJ377" i="7" a="1"/>
  <c r="AJ377" i="7"/>
  <c r="AJ1201" i="7" a="1"/>
  <c r="AJ1201" i="7"/>
  <c r="AJ378" i="7" a="1"/>
  <c r="AJ378" i="7"/>
  <c r="AJ379" i="7" a="1"/>
  <c r="AJ379" i="7"/>
  <c r="AJ380" i="7" a="1"/>
  <c r="AJ380" i="7"/>
  <c r="AJ381" i="7" a="1"/>
  <c r="AJ381" i="7"/>
  <c r="AJ881" i="7" a="1"/>
  <c r="AJ881" i="7"/>
  <c r="AJ1202" i="7" a="1"/>
  <c r="AJ1202" i="7"/>
  <c r="AJ882" i="7" a="1"/>
  <c r="AJ882" i="7"/>
  <c r="AJ1413" i="7" a="1"/>
  <c r="AJ1413" i="7"/>
  <c r="AJ883" i="7" a="1"/>
  <c r="AJ883" i="7"/>
  <c r="AJ884" i="7" a="1"/>
  <c r="AJ884" i="7"/>
  <c r="AJ382" i="7" a="1"/>
  <c r="AJ382" i="7"/>
  <c r="AJ383" i="7" a="1"/>
  <c r="AJ383" i="7"/>
  <c r="AJ384" i="7" a="1"/>
  <c r="AJ384" i="7"/>
  <c r="AJ385" i="7" a="1"/>
  <c r="AJ385" i="7"/>
  <c r="AJ386" i="7" a="1"/>
  <c r="AJ386" i="7"/>
  <c r="AJ885" i="7" a="1"/>
  <c r="AJ885" i="7"/>
  <c r="AJ387" i="7" a="1"/>
  <c r="AJ387" i="7"/>
  <c r="AJ388" i="7" a="1"/>
  <c r="AJ388" i="7"/>
  <c r="AJ886" i="7" a="1"/>
  <c r="AJ886" i="7"/>
  <c r="AJ389" i="7" a="1"/>
  <c r="AJ389" i="7"/>
  <c r="AJ390" i="7" a="1"/>
  <c r="AJ390" i="7"/>
  <c r="AJ391" i="7" a="1"/>
  <c r="AJ391" i="7"/>
  <c r="AJ392" i="7" a="1"/>
  <c r="AJ392" i="7"/>
  <c r="AJ1203" i="7" a="1"/>
  <c r="AJ1203" i="7"/>
  <c r="AJ393" i="7" a="1"/>
  <c r="AJ393" i="7"/>
  <c r="AJ1204" i="7" a="1"/>
  <c r="AJ1204" i="7"/>
  <c r="AJ1414" i="7" a="1"/>
  <c r="AJ1414" i="7"/>
  <c r="AJ1415" i="7" a="1"/>
  <c r="AJ1415" i="7"/>
  <c r="AJ1205" i="7" a="1"/>
  <c r="AJ1205" i="7"/>
  <c r="AJ887" i="7" a="1"/>
  <c r="AJ887" i="7"/>
  <c r="AJ1206" i="7" a="1"/>
  <c r="AJ1206" i="7"/>
  <c r="AJ394" i="7" a="1"/>
  <c r="AJ394" i="7"/>
  <c r="AJ395" i="7" a="1"/>
  <c r="AJ395" i="7"/>
  <c r="AJ1207" i="7" a="1"/>
  <c r="AJ1207" i="7"/>
  <c r="AJ1416" i="7" a="1"/>
  <c r="AJ1416" i="7"/>
  <c r="AJ1417" i="7" a="1"/>
  <c r="AJ1417" i="7"/>
  <c r="AJ1418" i="7" a="1"/>
  <c r="AJ1418" i="7"/>
  <c r="AJ396" i="7" a="1"/>
  <c r="AJ396" i="7"/>
  <c r="AJ888" i="7" a="1"/>
  <c r="AJ888" i="7"/>
  <c r="AJ397" i="7" a="1"/>
  <c r="AJ397" i="7"/>
  <c r="AJ398" i="7" a="1"/>
  <c r="AJ398" i="7"/>
  <c r="AJ399" i="7" a="1"/>
  <c r="AJ399" i="7"/>
  <c r="AJ400" i="7" a="1"/>
  <c r="AJ400" i="7"/>
  <c r="AJ1419" i="7" a="1"/>
  <c r="AJ1419" i="7"/>
  <c r="AJ1420" i="7" a="1"/>
  <c r="AJ1420" i="7"/>
  <c r="AJ401" i="7" a="1"/>
  <c r="AJ401" i="7"/>
  <c r="AJ402" i="7" a="1"/>
  <c r="AJ402" i="7"/>
  <c r="AJ403" i="7" a="1"/>
  <c r="AJ403" i="7"/>
  <c r="AJ889" i="7" a="1"/>
  <c r="AJ889" i="7"/>
  <c r="AJ1421" i="7" a="1"/>
  <c r="AJ1421" i="7"/>
  <c r="AJ404" i="7" a="1"/>
  <c r="AJ404" i="7"/>
  <c r="AJ1208" i="7" a="1"/>
  <c r="AJ1208" i="7"/>
  <c r="AJ890" i="7" a="1"/>
  <c r="AJ890" i="7"/>
  <c r="AJ1209" i="7" a="1"/>
  <c r="AJ1209" i="7"/>
  <c r="AJ405" i="7" a="1"/>
  <c r="AJ405" i="7"/>
  <c r="AJ1210" i="7" a="1"/>
  <c r="AJ1210" i="7"/>
  <c r="AJ1211" i="7" a="1"/>
  <c r="AJ1211" i="7"/>
  <c r="AJ406" i="7" a="1"/>
  <c r="AJ406" i="7"/>
  <c r="AJ407" i="7" a="1"/>
  <c r="AJ407" i="7"/>
  <c r="AJ891" i="7" a="1"/>
  <c r="AJ891" i="7"/>
  <c r="AJ892" i="7" a="1"/>
  <c r="AJ892" i="7"/>
  <c r="AJ1061" i="7" a="1"/>
  <c r="AJ1061" i="7"/>
  <c r="AJ1212" i="7" a="1"/>
  <c r="AJ1212" i="7"/>
  <c r="AJ1422" i="7" a="1"/>
  <c r="AJ1422" i="7"/>
  <c r="AJ893" i="7" a="1"/>
  <c r="AJ893" i="7"/>
  <c r="AJ894" i="7" a="1"/>
  <c r="AJ894" i="7"/>
  <c r="AJ408" i="7" a="1"/>
  <c r="AJ408" i="7"/>
  <c r="AJ409" i="7" a="1"/>
  <c r="AJ409" i="7"/>
  <c r="AJ1213" i="7" a="1"/>
  <c r="AJ1213" i="7"/>
  <c r="AJ895" i="7" a="1"/>
  <c r="AJ895" i="7"/>
  <c r="AJ1214" i="7" a="1"/>
  <c r="AJ1214" i="7"/>
  <c r="AJ1062" i="7" a="1"/>
  <c r="AJ1062" i="7"/>
  <c r="AJ1423" i="7" a="1"/>
  <c r="AJ1423" i="7"/>
  <c r="AJ410" i="7" a="1"/>
  <c r="AJ410" i="7"/>
  <c r="AJ896" i="7" a="1"/>
  <c r="AJ896" i="7"/>
  <c r="AJ411" i="7" a="1"/>
  <c r="AJ411" i="7"/>
  <c r="AJ897" i="7" a="1"/>
  <c r="AJ897" i="7"/>
  <c r="AJ412" i="7" a="1"/>
  <c r="AJ412" i="7"/>
  <c r="AJ898" i="7" a="1"/>
  <c r="AJ898" i="7"/>
  <c r="AJ1424" i="7" a="1"/>
  <c r="AJ1424" i="7"/>
  <c r="AJ413" i="7" a="1"/>
  <c r="AJ413" i="7"/>
  <c r="AJ899" i="7" a="1"/>
  <c r="AJ899" i="7"/>
  <c r="AJ900" i="7" a="1"/>
  <c r="AJ900" i="7"/>
  <c r="AJ414" i="7" a="1"/>
  <c r="AJ414" i="7"/>
  <c r="AJ415" i="7" a="1"/>
  <c r="AJ415" i="7"/>
  <c r="AJ1425" i="7" a="1"/>
  <c r="AJ1425" i="7"/>
  <c r="AJ1063" i="7" a="1"/>
  <c r="AJ1063" i="7"/>
  <c r="AJ416" i="7" a="1"/>
  <c r="AJ416" i="7"/>
  <c r="AJ901" i="7" a="1"/>
  <c r="AJ901" i="7"/>
  <c r="AJ902" i="7" a="1"/>
  <c r="AJ902" i="7"/>
  <c r="AJ1426" i="7" a="1"/>
  <c r="AJ1426" i="7"/>
  <c r="AJ1064" i="7" a="1"/>
  <c r="AJ1064" i="7"/>
  <c r="AJ417" i="7" a="1"/>
  <c r="AJ417" i="7"/>
  <c r="AJ1427" i="7" a="1"/>
  <c r="AJ1427" i="7"/>
  <c r="AJ903" i="7" a="1"/>
  <c r="AJ903" i="7"/>
  <c r="AJ418" i="7" a="1"/>
  <c r="AJ418" i="7"/>
  <c r="AJ1428" i="7" a="1"/>
  <c r="AJ1428" i="7"/>
  <c r="AJ904" i="7" a="1"/>
  <c r="AJ904" i="7"/>
  <c r="AJ419" i="7" a="1"/>
  <c r="AJ419" i="7"/>
  <c r="AJ905" i="7" a="1"/>
  <c r="AJ905" i="7"/>
  <c r="AJ906" i="7" a="1"/>
  <c r="AJ906" i="7"/>
  <c r="AJ1429" i="7" a="1"/>
  <c r="AJ1429" i="7"/>
  <c r="AJ420" i="7" a="1"/>
  <c r="AJ420" i="7"/>
  <c r="AJ421" i="7" a="1"/>
  <c r="AJ421" i="7"/>
  <c r="AJ1430" i="7" a="1"/>
  <c r="AJ1430" i="7"/>
  <c r="AJ907" i="7" a="1"/>
  <c r="AJ907" i="7"/>
  <c r="AJ908" i="7" a="1"/>
  <c r="AJ908" i="7"/>
  <c r="AJ422" i="7" a="1"/>
  <c r="AJ422" i="7"/>
  <c r="AJ909" i="7" a="1"/>
  <c r="AJ909" i="7"/>
  <c r="AJ1431" i="7" a="1"/>
  <c r="AJ1431" i="7"/>
  <c r="AJ1065" i="7" a="1"/>
  <c r="AJ1065" i="7"/>
  <c r="AJ1432" i="7" a="1"/>
  <c r="AJ1432" i="7"/>
  <c r="AJ423" i="7" a="1"/>
  <c r="AJ423" i="7"/>
  <c r="AJ1066" i="7" a="1"/>
  <c r="AJ1066" i="7"/>
  <c r="AJ424" i="7" a="1"/>
  <c r="AJ424" i="7"/>
  <c r="AJ1067" i="7" a="1"/>
  <c r="AJ1067" i="7"/>
  <c r="AJ910" i="7" a="1"/>
  <c r="AJ910" i="7"/>
  <c r="AJ911" i="7" a="1"/>
  <c r="AJ911" i="7"/>
  <c r="AJ912" i="7" a="1"/>
  <c r="AJ912" i="7"/>
  <c r="AJ425" i="7" a="1"/>
  <c r="AJ425" i="7"/>
  <c r="AJ426" i="7" a="1"/>
  <c r="AJ426" i="7"/>
  <c r="AJ913" i="7" a="1"/>
  <c r="AJ913" i="7"/>
  <c r="AJ914" i="7" a="1"/>
  <c r="AJ914" i="7"/>
  <c r="AJ915" i="7" a="1"/>
  <c r="AJ915" i="7"/>
  <c r="AJ916" i="7" a="1"/>
  <c r="AJ916" i="7"/>
  <c r="AJ1215" i="7" a="1"/>
  <c r="AJ1215" i="7"/>
  <c r="AJ427" i="7" a="1"/>
  <c r="AJ427" i="7"/>
  <c r="AJ428" i="7" a="1"/>
  <c r="AJ428" i="7"/>
  <c r="AJ1433" i="7" a="1"/>
  <c r="AJ1433" i="7"/>
  <c r="AJ429" i="7" a="1"/>
  <c r="AJ429" i="7"/>
  <c r="AJ917" i="7" a="1"/>
  <c r="AJ917" i="7"/>
  <c r="AJ1216" i="7" a="1"/>
  <c r="AJ1216" i="7"/>
  <c r="AJ1217" i="7" a="1"/>
  <c r="AJ1217" i="7"/>
  <c r="AJ430" i="7" a="1"/>
  <c r="AJ430" i="7"/>
  <c r="AJ918" i="7" a="1"/>
  <c r="AJ918" i="7"/>
  <c r="AJ919" i="7" a="1"/>
  <c r="AJ919" i="7"/>
  <c r="AJ431" i="7" a="1"/>
  <c r="AJ431" i="7"/>
  <c r="AJ1218" i="7" a="1"/>
  <c r="AJ1218" i="7"/>
  <c r="AJ920" i="7" a="1"/>
  <c r="AJ920" i="7"/>
  <c r="AJ432" i="7" a="1"/>
  <c r="AJ432" i="7"/>
  <c r="AJ921" i="7" a="1"/>
  <c r="AJ921" i="7"/>
  <c r="AJ433" i="7" a="1"/>
  <c r="AJ433" i="7"/>
  <c r="AJ434" i="7" a="1"/>
  <c r="AJ434" i="7"/>
  <c r="AJ922" i="7" a="1"/>
  <c r="AJ922" i="7"/>
  <c r="AJ435" i="7" a="1"/>
  <c r="AJ435" i="7"/>
  <c r="AJ436" i="7" a="1"/>
  <c r="AJ436" i="7"/>
  <c r="AJ437" i="7" a="1"/>
  <c r="AJ437" i="7"/>
  <c r="AJ438" i="7" a="1"/>
  <c r="AJ438" i="7"/>
  <c r="AJ439" i="7" a="1"/>
  <c r="AJ439" i="7"/>
  <c r="AJ923" i="7" a="1"/>
  <c r="AJ923" i="7"/>
  <c r="AJ440" i="7" a="1"/>
  <c r="AJ440" i="7"/>
  <c r="AJ441" i="7" a="1"/>
  <c r="AJ441" i="7"/>
  <c r="AJ1219" i="7" a="1"/>
  <c r="AJ1219" i="7"/>
  <c r="AJ442" i="7" a="1"/>
  <c r="AJ442" i="7"/>
  <c r="AJ1220" i="7" a="1"/>
  <c r="AJ1220" i="7"/>
  <c r="AJ443" i="7" a="1"/>
  <c r="AJ443" i="7"/>
  <c r="AJ1221" i="7" a="1"/>
  <c r="AJ1221" i="7"/>
  <c r="AJ444" i="7" a="1"/>
  <c r="AJ444" i="7"/>
  <c r="AJ445" i="7" a="1"/>
  <c r="AJ445" i="7"/>
  <c r="AJ924" i="7" a="1"/>
  <c r="AJ924" i="7"/>
  <c r="AJ1222" i="7" a="1"/>
  <c r="AJ1222" i="7"/>
  <c r="AJ1223" i="7" a="1"/>
  <c r="AJ1223" i="7"/>
  <c r="AJ1224" i="7" a="1"/>
  <c r="AJ1224" i="7"/>
  <c r="AJ925" i="7" a="1"/>
  <c r="AJ925" i="7"/>
  <c r="AJ926" i="7" a="1"/>
  <c r="AJ926" i="7"/>
  <c r="AJ927" i="7" a="1"/>
  <c r="AJ927" i="7"/>
  <c r="AJ928" i="7" a="1"/>
  <c r="AJ928" i="7"/>
  <c r="AJ446" i="7" a="1"/>
  <c r="AJ446" i="7"/>
  <c r="AJ447" i="7" a="1"/>
  <c r="AJ447" i="7"/>
  <c r="AJ448" i="7" a="1"/>
  <c r="AJ448" i="7"/>
  <c r="AJ929" i="7" a="1"/>
  <c r="AJ929" i="7"/>
  <c r="AJ449" i="7" a="1"/>
  <c r="AJ449" i="7"/>
  <c r="AJ450" i="7" a="1"/>
  <c r="AJ450" i="7"/>
  <c r="AJ930" i="7" a="1"/>
  <c r="AJ930" i="7"/>
  <c r="AJ451" i="7" a="1"/>
  <c r="AJ451" i="7"/>
  <c r="AJ452" i="7" a="1"/>
  <c r="AJ452" i="7"/>
  <c r="AJ453" i="7" a="1"/>
  <c r="AJ453" i="7"/>
  <c r="AJ1434" i="7" a="1"/>
  <c r="AJ1434" i="7"/>
  <c r="AJ454" i="7" a="1"/>
  <c r="AJ454" i="7"/>
  <c r="AJ931" i="7" a="1"/>
  <c r="AJ931" i="7"/>
  <c r="AJ1435" i="7" a="1"/>
  <c r="AJ1435" i="7"/>
  <c r="AJ932" i="7" a="1"/>
  <c r="AJ932" i="7"/>
  <c r="AJ455" i="7" a="1"/>
  <c r="AJ455" i="7"/>
  <c r="AJ1225" i="7" a="1"/>
  <c r="AJ1225" i="7"/>
  <c r="AJ1436" i="7" a="1"/>
  <c r="AJ1436" i="7"/>
  <c r="AJ1226" i="7" a="1"/>
  <c r="AJ1226" i="7"/>
  <c r="AJ933" i="7" a="1"/>
  <c r="AJ933" i="7"/>
  <c r="AJ934" i="7" a="1"/>
  <c r="AJ934" i="7"/>
  <c r="AJ456" i="7" a="1"/>
  <c r="AJ456" i="7"/>
  <c r="AJ935" i="7" a="1"/>
  <c r="AJ935" i="7"/>
  <c r="AJ457" i="7" a="1"/>
  <c r="AJ457" i="7"/>
  <c r="AJ936" i="7" a="1"/>
  <c r="AJ936" i="7"/>
  <c r="AJ458" i="7" a="1"/>
  <c r="AJ458" i="7"/>
  <c r="AJ937" i="7" a="1"/>
  <c r="AJ937" i="7"/>
  <c r="AJ459" i="7" a="1"/>
  <c r="AJ459" i="7"/>
  <c r="AJ1227" i="7" a="1"/>
  <c r="AJ1227" i="7"/>
  <c r="AJ1068" i="7" a="1"/>
  <c r="AJ1068" i="7"/>
  <c r="AJ1437" i="7" a="1"/>
  <c r="AJ1437" i="7"/>
  <c r="AJ1069" i="7" a="1"/>
  <c r="AJ1069" i="7"/>
  <c r="AJ460" i="7" a="1"/>
  <c r="AJ460" i="7"/>
  <c r="AJ1070" i="7" a="1"/>
  <c r="AJ1070" i="7"/>
  <c r="AJ461" i="7" a="1"/>
  <c r="AJ461" i="7"/>
  <c r="AJ462" i="7" a="1"/>
  <c r="AJ462" i="7"/>
  <c r="AJ463" i="7" a="1"/>
  <c r="AJ463" i="7"/>
  <c r="AJ1438" i="7" a="1"/>
  <c r="AJ1438" i="7"/>
  <c r="AJ938" i="7" a="1"/>
  <c r="AJ938" i="7"/>
  <c r="AJ939" i="7" a="1"/>
  <c r="AJ939" i="7"/>
  <c r="AJ940" i="7" a="1"/>
  <c r="AJ940" i="7"/>
  <c r="AJ941" i="7" a="1"/>
  <c r="AJ941" i="7"/>
  <c r="AJ1439" i="7" a="1"/>
  <c r="AJ1439" i="7"/>
  <c r="AJ942" i="7" a="1"/>
  <c r="AJ942" i="7"/>
  <c r="AJ464" i="7" a="1"/>
  <c r="AJ464" i="7"/>
  <c r="AJ1440" i="7" a="1"/>
  <c r="AJ1440" i="7"/>
  <c r="AJ465" i="7" a="1"/>
  <c r="AJ465" i="7"/>
  <c r="AJ466" i="7" a="1"/>
  <c r="AJ466" i="7"/>
  <c r="AJ943" i="7" a="1"/>
  <c r="AJ943" i="7"/>
  <c r="AJ467" i="7" a="1"/>
  <c r="AJ467" i="7"/>
  <c r="AJ1071" i="7" a="1"/>
  <c r="AJ1071" i="7"/>
  <c r="AJ468" i="7" a="1"/>
  <c r="AJ468" i="7"/>
  <c r="AJ944" i="7" a="1"/>
  <c r="AJ944" i="7"/>
  <c r="AJ469" i="7" a="1"/>
  <c r="AJ469" i="7"/>
  <c r="AJ470" i="7" a="1"/>
  <c r="AJ470" i="7"/>
  <c r="AJ471" i="7" a="1"/>
  <c r="AJ471" i="7"/>
  <c r="AJ945" i="7" a="1"/>
  <c r="AJ945" i="7"/>
  <c r="AJ472" i="7" a="1"/>
  <c r="AJ472" i="7"/>
  <c r="AJ473" i="7" a="1"/>
  <c r="AJ473" i="7"/>
  <c r="AJ946" i="7" a="1"/>
  <c r="AJ946" i="7"/>
  <c r="AJ474" i="7" a="1"/>
  <c r="AJ474" i="7"/>
  <c r="AJ1228" i="7" a="1"/>
  <c r="AJ1228" i="7"/>
  <c r="AJ475" i="7" a="1"/>
  <c r="AJ475" i="7"/>
  <c r="AJ1441" i="7" a="1"/>
  <c r="AJ1441" i="7"/>
  <c r="AJ947" i="7" a="1"/>
  <c r="AJ947" i="7"/>
  <c r="AJ1442" i="7" a="1"/>
  <c r="AJ1442" i="7"/>
  <c r="AJ1443" i="7" a="1"/>
  <c r="AJ1443" i="7"/>
  <c r="AJ948" i="7" a="1"/>
  <c r="AJ948" i="7"/>
  <c r="AJ949" i="7" a="1"/>
  <c r="AJ949" i="7"/>
  <c r="AJ1444" i="7" a="1"/>
  <c r="AJ1444" i="7"/>
  <c r="AJ1445" i="7" a="1"/>
  <c r="AJ1445" i="7"/>
  <c r="AJ476" i="7" a="1"/>
  <c r="AJ476" i="7"/>
  <c r="AJ1446" i="7" a="1"/>
  <c r="AJ1446" i="7"/>
  <c r="AJ950" i="7" a="1"/>
  <c r="AJ950" i="7"/>
  <c r="AJ477" i="7" a="1"/>
  <c r="AJ477" i="7"/>
  <c r="AJ1229" i="7" a="1"/>
  <c r="AJ1229" i="7"/>
  <c r="AJ478" i="7" a="1"/>
  <c r="AJ478" i="7"/>
  <c r="AJ951" i="7" a="1"/>
  <c r="AJ951" i="7"/>
  <c r="AJ479" i="7" a="1"/>
  <c r="AJ479" i="7"/>
  <c r="AJ1447" i="7" a="1"/>
  <c r="AJ1447" i="7"/>
  <c r="AJ480" i="7" a="1"/>
  <c r="AJ480" i="7"/>
  <c r="AJ1448" i="7" a="1"/>
  <c r="AJ1448" i="7"/>
  <c r="AJ1230" i="7" a="1"/>
  <c r="AJ1230" i="7"/>
  <c r="AJ481" i="7" a="1"/>
  <c r="AJ481" i="7"/>
  <c r="AJ482" i="7" a="1"/>
  <c r="AJ482" i="7"/>
  <c r="AJ483" i="7" a="1"/>
  <c r="AJ483" i="7"/>
  <c r="AJ1231" i="7" a="1"/>
  <c r="AJ1231" i="7"/>
  <c r="AJ484" i="7" a="1"/>
  <c r="AJ484" i="7"/>
  <c r="AJ952" i="7" a="1"/>
  <c r="AJ952" i="7"/>
  <c r="AJ953" i="7" a="1"/>
  <c r="AJ953" i="7"/>
  <c r="AJ954" i="7" a="1"/>
  <c r="AJ954" i="7"/>
  <c r="AJ485" i="7" a="1"/>
  <c r="AJ485" i="7"/>
  <c r="AJ486" i="7" a="1"/>
  <c r="AJ486" i="7"/>
  <c r="AJ487" i="7" a="1"/>
  <c r="AJ487" i="7"/>
  <c r="AJ488" i="7" a="1"/>
  <c r="AJ488" i="7"/>
  <c r="AJ1449" i="7" a="1"/>
  <c r="AJ1449" i="7"/>
  <c r="AJ955" i="7" a="1"/>
  <c r="AJ955" i="7"/>
  <c r="AJ1232" i="7" a="1"/>
  <c r="AJ1232" i="7"/>
  <c r="AJ956" i="7" a="1"/>
  <c r="AJ956" i="7"/>
  <c r="AJ957" i="7" a="1"/>
  <c r="AJ957" i="7"/>
  <c r="AJ489" i="7" a="1"/>
  <c r="AJ489" i="7"/>
  <c r="AJ490" i="7" a="1"/>
  <c r="AJ490" i="7"/>
  <c r="AJ491" i="7" a="1"/>
  <c r="AJ491" i="7"/>
  <c r="AJ1072" i="7" a="1"/>
  <c r="AJ1072" i="7"/>
  <c r="AJ958" i="7" a="1"/>
  <c r="AJ958" i="7"/>
  <c r="AJ492" i="7" a="1"/>
  <c r="AJ492" i="7"/>
  <c r="AJ959" i="7" a="1"/>
  <c r="AJ959" i="7"/>
  <c r="AJ493" i="7" a="1"/>
  <c r="AJ493" i="7"/>
  <c r="AJ960" i="7" a="1"/>
  <c r="AJ960" i="7"/>
  <c r="AJ1233" i="7" a="1"/>
  <c r="AJ1233" i="7"/>
  <c r="AJ494" i="7" a="1"/>
  <c r="AJ494" i="7"/>
  <c r="AJ1073" i="7" a="1"/>
  <c r="AJ1073" i="7"/>
  <c r="AJ961" i="7" a="1"/>
  <c r="AJ961" i="7"/>
  <c r="AJ962" i="7" a="1"/>
  <c r="AJ962" i="7"/>
  <c r="AJ495" i="7" a="1"/>
  <c r="AJ495" i="7"/>
  <c r="AJ496" i="7" a="1"/>
  <c r="AJ496" i="7"/>
  <c r="AJ497" i="7" a="1"/>
  <c r="AJ497" i="7"/>
  <c r="AJ498" i="7" a="1"/>
  <c r="AJ498" i="7"/>
  <c r="AJ499" i="7" a="1"/>
  <c r="AJ499" i="7"/>
  <c r="AJ1450" i="7" a="1"/>
  <c r="AJ1450" i="7"/>
  <c r="AJ1451" i="7" a="1"/>
  <c r="AJ1451" i="7"/>
  <c r="AJ500" i="7" a="1"/>
  <c r="AJ500" i="7"/>
  <c r="AJ963" i="7" a="1"/>
  <c r="AJ963" i="7"/>
  <c r="AJ1452" i="7" a="1"/>
  <c r="AJ1452" i="7"/>
  <c r="AJ964" i="7" a="1"/>
  <c r="AJ964" i="7"/>
  <c r="AJ501" i="7" a="1"/>
  <c r="AJ501" i="7"/>
  <c r="AJ1234" i="7" a="1"/>
  <c r="AJ1234" i="7"/>
  <c r="AJ1453" i="7" a="1"/>
  <c r="AJ1453" i="7"/>
  <c r="AJ965" i="7" a="1"/>
  <c r="AJ965" i="7"/>
  <c r="AJ502" i="7" a="1"/>
  <c r="AJ502" i="7"/>
  <c r="AJ966" i="7" a="1"/>
  <c r="AJ966" i="7"/>
  <c r="AJ503" i="7" a="1"/>
  <c r="AJ503" i="7"/>
  <c r="AJ967" i="7" a="1"/>
  <c r="AJ967" i="7"/>
  <c r="AJ1454" i="7" a="1"/>
  <c r="AJ1454" i="7"/>
  <c r="AJ504" i="7" a="1"/>
  <c r="AJ504" i="7"/>
  <c r="AJ1235" i="7" a="1"/>
  <c r="AJ1235" i="7"/>
  <c r="AJ968" i="7" a="1"/>
  <c r="AJ968" i="7"/>
  <c r="AJ1455" i="7" a="1"/>
  <c r="AJ1455" i="7"/>
  <c r="AJ1236" i="7" a="1"/>
  <c r="AJ1236" i="7"/>
  <c r="AJ1074" i="7" a="1"/>
  <c r="AJ1074" i="7"/>
  <c r="AJ1456" i="7" a="1"/>
  <c r="AJ1456" i="7"/>
  <c r="AJ969" i="7" a="1"/>
  <c r="AJ969" i="7"/>
  <c r="AJ970" i="7" a="1"/>
  <c r="AJ970" i="7"/>
  <c r="AJ505" i="7" a="1"/>
  <c r="AJ505" i="7"/>
  <c r="AJ506" i="7" a="1"/>
  <c r="AJ506" i="7"/>
  <c r="AJ1457" i="7" a="1"/>
  <c r="AJ1457" i="7"/>
  <c r="AJ1458" i="7" a="1"/>
  <c r="AJ1458" i="7"/>
  <c r="AJ1459" i="7" a="1"/>
  <c r="AJ1459" i="7"/>
  <c r="AJ971" i="7" a="1"/>
  <c r="AJ971" i="7"/>
  <c r="AJ972" i="7" a="1"/>
  <c r="AJ972" i="7"/>
  <c r="AJ507" i="7" a="1"/>
  <c r="AJ507" i="7"/>
  <c r="AJ508" i="7" a="1"/>
  <c r="AJ508" i="7"/>
  <c r="AJ509" i="7" a="1"/>
  <c r="AJ509" i="7"/>
  <c r="AJ510" i="7" a="1"/>
  <c r="AJ510" i="7"/>
  <c r="AJ973" i="7" a="1"/>
  <c r="AJ973" i="7"/>
  <c r="AJ974" i="7" a="1"/>
  <c r="AJ974" i="7"/>
  <c r="AJ1237" i="7" a="1"/>
  <c r="AJ1237" i="7"/>
  <c r="AJ1460" i="7" a="1"/>
  <c r="AJ1460" i="7"/>
  <c r="AJ975" i="7" a="1"/>
  <c r="AJ975" i="7"/>
  <c r="AJ1075" i="7" a="1"/>
  <c r="AJ1075" i="7"/>
  <c r="AJ511" i="7" a="1"/>
  <c r="AJ511" i="7"/>
  <c r="AJ512" i="7" a="1"/>
  <c r="AJ512" i="7"/>
  <c r="AJ513" i="7" a="1"/>
  <c r="AJ513" i="7"/>
  <c r="AJ514" i="7" a="1"/>
  <c r="AJ514" i="7"/>
  <c r="AJ515" i="7" a="1"/>
  <c r="AJ515" i="7"/>
  <c r="AJ1238" i="7" a="1"/>
  <c r="AJ1238" i="7"/>
  <c r="AJ516" i="7" a="1"/>
  <c r="AJ516" i="7"/>
  <c r="AJ517" i="7" a="1"/>
  <c r="AJ517" i="7"/>
  <c r="AJ518" i="7" a="1"/>
  <c r="AJ518" i="7"/>
  <c r="AJ976" i="7" a="1"/>
  <c r="AJ976" i="7"/>
  <c r="AJ519" i="7" a="1"/>
  <c r="AJ519" i="7"/>
  <c r="AJ977" i="7" a="1"/>
  <c r="AJ977" i="7"/>
  <c r="AJ978" i="7" a="1"/>
  <c r="AJ978" i="7"/>
  <c r="AJ1461" i="7" a="1"/>
  <c r="AJ1461" i="7"/>
  <c r="AJ520" i="7" a="1"/>
  <c r="AJ520" i="7"/>
  <c r="AJ521" i="7" a="1"/>
  <c r="AJ521" i="7"/>
  <c r="AJ1239" i="7" a="1"/>
  <c r="AJ1239" i="7"/>
  <c r="AJ522" i="7" a="1"/>
  <c r="AJ522" i="7"/>
  <c r="AJ979" i="7" a="1"/>
  <c r="AJ979" i="7"/>
  <c r="AJ1462" i="7" a="1"/>
  <c r="AJ1462" i="7"/>
  <c r="AJ980" i="7" a="1"/>
  <c r="AJ980" i="7"/>
  <c r="AJ1240" i="7" a="1"/>
  <c r="AJ1240" i="7"/>
  <c r="AJ1463" i="7" a="1"/>
  <c r="AJ1463" i="7"/>
  <c r="AJ523" i="7" a="1"/>
  <c r="AJ523" i="7"/>
  <c r="AJ524" i="7" a="1"/>
  <c r="AJ524" i="7"/>
  <c r="AJ525" i="7" a="1"/>
  <c r="AJ525" i="7"/>
  <c r="AJ1464" i="7" a="1"/>
  <c r="AJ1464" i="7"/>
  <c r="AJ1465" i="7" a="1"/>
  <c r="AJ1465" i="7"/>
  <c r="AJ526" i="7" a="1"/>
  <c r="AJ526" i="7"/>
  <c r="AJ527" i="7" a="1"/>
  <c r="AJ527" i="7"/>
  <c r="AJ528" i="7" a="1"/>
  <c r="AJ528" i="7"/>
  <c r="AJ529" i="7" a="1"/>
  <c r="AJ529" i="7"/>
  <c r="AJ1241" i="7" a="1"/>
  <c r="AJ1241" i="7"/>
  <c r="AJ981" i="7" a="1"/>
  <c r="AJ981" i="7"/>
  <c r="AJ982" i="7" a="1"/>
  <c r="AJ982" i="7"/>
  <c r="AJ530" i="7" a="1"/>
  <c r="AJ530" i="7"/>
  <c r="AJ531" i="7" a="1"/>
  <c r="AJ531" i="7"/>
  <c r="AJ983" i="7" a="1"/>
  <c r="AJ983" i="7"/>
  <c r="AJ532" i="7" a="1"/>
  <c r="AJ532" i="7"/>
  <c r="AJ1466" i="7" a="1"/>
  <c r="AJ1466" i="7"/>
  <c r="AJ984" i="7" a="1"/>
  <c r="AJ984" i="7"/>
  <c r="AJ985" i="7" a="1"/>
  <c r="AJ985" i="7"/>
  <c r="AJ1467" i="7" a="1"/>
  <c r="AJ1467" i="7"/>
  <c r="AJ986" i="7" a="1"/>
  <c r="AJ986" i="7"/>
  <c r="AJ533" i="7" a="1"/>
  <c r="AJ533" i="7"/>
  <c r="AJ534" i="7" a="1"/>
  <c r="AJ534" i="7"/>
  <c r="AJ987" i="7" a="1"/>
  <c r="AJ987" i="7"/>
  <c r="AJ988" i="7" a="1"/>
  <c r="AJ988" i="7"/>
  <c r="AJ989" i="7" a="1"/>
  <c r="AJ989" i="7"/>
  <c r="AJ990" i="7" a="1"/>
  <c r="AJ990" i="7"/>
  <c r="AJ1468" i="7" a="1"/>
  <c r="AJ1468" i="7"/>
  <c r="AJ1242" i="7" a="1"/>
  <c r="AJ1242" i="7"/>
  <c r="AJ1243" i="7" a="1"/>
  <c r="AJ1243" i="7"/>
  <c r="AJ1244" i="7" a="1"/>
  <c r="AJ1244" i="7"/>
  <c r="AJ535" i="7" a="1"/>
  <c r="AJ535" i="7"/>
  <c r="AJ536" i="7" a="1"/>
  <c r="AJ536" i="7"/>
  <c r="AJ537" i="7" a="1"/>
  <c r="AJ537" i="7"/>
  <c r="AJ991" i="7" a="1"/>
  <c r="AJ991" i="7"/>
  <c r="AJ1245" i="7" a="1"/>
  <c r="AJ1245" i="7"/>
  <c r="AJ538" i="7" a="1"/>
  <c r="AJ538" i="7"/>
  <c r="AJ1246" i="7" a="1"/>
  <c r="AJ1246" i="7"/>
  <c r="AJ539" i="7" a="1"/>
  <c r="AJ539" i="7"/>
  <c r="AJ1247" i="7" a="1"/>
  <c r="AJ1247" i="7"/>
  <c r="AJ1469" i="7" a="1"/>
  <c r="AJ1469" i="7"/>
  <c r="AJ1248" i="7" a="1"/>
  <c r="AJ1248" i="7"/>
  <c r="AJ540" i="7" a="1"/>
  <c r="AJ540" i="7"/>
  <c r="AJ992" i="7" a="1"/>
  <c r="AJ992" i="7"/>
  <c r="AJ541" i="7" a="1"/>
  <c r="AJ541" i="7"/>
  <c r="AJ542" i="7" a="1"/>
  <c r="AJ542" i="7"/>
  <c r="AJ1249" i="7" a="1"/>
  <c r="AJ1249" i="7"/>
  <c r="AJ543" i="7" a="1"/>
  <c r="AJ543" i="7"/>
  <c r="AJ544" i="7" a="1"/>
  <c r="AJ544" i="7"/>
  <c r="AJ993" i="7" a="1"/>
  <c r="AJ993" i="7"/>
  <c r="AJ994" i="7" a="1"/>
  <c r="AJ994" i="7"/>
  <c r="AJ995" i="7" a="1"/>
  <c r="AJ995" i="7"/>
  <c r="AJ1470" i="7" a="1"/>
  <c r="AJ1470" i="7"/>
  <c r="AJ545" i="7" a="1"/>
  <c r="AJ545" i="7"/>
  <c r="AJ996" i="7" a="1"/>
  <c r="AJ996" i="7"/>
  <c r="AJ1250" i="7" a="1"/>
  <c r="AJ1250" i="7"/>
  <c r="AJ1251" i="7" a="1"/>
  <c r="AJ1251" i="7"/>
  <c r="AJ1252" i="7" a="1"/>
  <c r="AJ1252" i="7"/>
  <c r="AJ546" i="7" a="1"/>
  <c r="AJ546" i="7"/>
  <c r="AJ997" i="7" a="1"/>
  <c r="AJ997" i="7"/>
  <c r="AJ547" i="7" a="1"/>
  <c r="AJ547" i="7"/>
  <c r="AJ548" i="7" a="1"/>
  <c r="AJ548" i="7"/>
  <c r="AJ998" i="7" a="1"/>
  <c r="AJ998" i="7"/>
  <c r="AJ1471" i="7" a="1"/>
  <c r="AJ1471" i="7"/>
  <c r="AJ999" i="7" a="1"/>
  <c r="AJ999" i="7"/>
  <c r="AJ549" i="7" a="1"/>
  <c r="AJ549" i="7"/>
  <c r="AJ1253" i="7" a="1"/>
  <c r="AJ1253" i="7"/>
  <c r="AJ550" i="7" a="1"/>
  <c r="AJ550" i="7"/>
  <c r="AJ1076" i="7" a="1"/>
  <c r="AJ1076" i="7"/>
  <c r="AJ1000" i="7" a="1"/>
  <c r="AJ1000" i="7"/>
  <c r="AJ1254" i="7" a="1"/>
  <c r="AJ1254" i="7"/>
  <c r="AJ1001" i="7" a="1"/>
  <c r="AJ1001" i="7"/>
  <c r="AJ1255" i="7" a="1"/>
  <c r="AJ1255" i="7"/>
  <c r="AJ551" i="7" a="1"/>
  <c r="AJ551" i="7"/>
  <c r="AJ552" i="7" a="1"/>
  <c r="AJ552" i="7"/>
  <c r="AJ1002" i="7" a="1"/>
  <c r="AJ1002" i="7"/>
  <c r="AJ1003" i="7" a="1"/>
  <c r="AJ1003" i="7"/>
  <c r="AJ1004" i="7" a="1"/>
  <c r="AJ1004" i="7"/>
  <c r="AJ1005" i="7" a="1"/>
  <c r="AJ1005" i="7"/>
  <c r="AJ553" i="7" a="1"/>
  <c r="AJ553" i="7"/>
  <c r="AJ554" i="7" a="1"/>
  <c r="AJ554" i="7"/>
  <c r="AJ1006" i="7" a="1"/>
  <c r="AJ1006" i="7"/>
  <c r="AJ555" i="7" a="1"/>
  <c r="AJ555" i="7"/>
  <c r="AJ556" i="7" a="1"/>
  <c r="AJ556" i="7"/>
  <c r="AJ557" i="7" a="1"/>
  <c r="AJ557" i="7"/>
  <c r="AJ558" i="7" a="1"/>
  <c r="AJ558" i="7"/>
  <c r="AJ559" i="7" a="1"/>
  <c r="AJ559" i="7"/>
  <c r="AJ1256" i="7" a="1"/>
  <c r="AJ1256" i="7"/>
  <c r="AJ1007" i="7" a="1"/>
  <c r="AJ1007" i="7"/>
  <c r="AJ560" i="7" a="1"/>
  <c r="AJ560" i="7"/>
  <c r="AJ561" i="7" a="1"/>
  <c r="AJ561" i="7"/>
  <c r="AJ1008" i="7" a="1"/>
  <c r="AJ1008" i="7"/>
  <c r="AJ1009" i="7" a="1"/>
  <c r="AJ1009" i="7"/>
  <c r="AJ1010" i="7" a="1"/>
  <c r="AJ1010" i="7"/>
  <c r="AJ562" i="7" a="1"/>
  <c r="AJ562" i="7"/>
  <c r="AJ563" i="7" a="1"/>
  <c r="AJ563" i="7"/>
  <c r="AN564" i="7" a="1"/>
  <c r="AN564" i="7"/>
  <c r="AN1257" i="7" a="1"/>
  <c r="AN1257" i="7"/>
  <c r="AN565" i="7" a="1"/>
  <c r="AN565" i="7"/>
  <c r="AN2" i="7" a="1"/>
  <c r="AN2" i="7"/>
  <c r="AN566" i="7" a="1"/>
  <c r="AN566" i="7"/>
  <c r="AN1258" i="7" a="1"/>
  <c r="AN1258" i="7"/>
  <c r="AN1259" i="7" a="1"/>
  <c r="AN1259" i="7"/>
  <c r="AN567" i="7" a="1"/>
  <c r="AN567" i="7"/>
  <c r="AN568" i="7" a="1"/>
  <c r="AN568" i="7"/>
  <c r="AN3" i="7" a="1"/>
  <c r="AN3" i="7"/>
  <c r="AN569" i="7" a="1"/>
  <c r="AN569" i="7"/>
  <c r="AN4" i="7" a="1"/>
  <c r="AN4" i="7"/>
  <c r="AN5" i="7" a="1"/>
  <c r="AN5" i="7"/>
  <c r="AN6" i="7" a="1"/>
  <c r="AN6" i="7"/>
  <c r="AN570" i="7" a="1"/>
  <c r="AN570" i="7"/>
  <c r="AN571" i="7" a="1"/>
  <c r="AN571" i="7"/>
  <c r="AN1260" i="7" a="1"/>
  <c r="AN1260" i="7"/>
  <c r="AN1011" i="7" a="1"/>
  <c r="AN1011" i="7"/>
  <c r="AN7" i="7" a="1"/>
  <c r="AN7" i="7"/>
  <c r="AN8" i="7" a="1"/>
  <c r="AN8" i="7"/>
  <c r="AN9" i="7" a="1"/>
  <c r="AN9" i="7"/>
  <c r="AN1077" i="7" a="1"/>
  <c r="AN1077" i="7"/>
  <c r="AN1261" i="7" a="1"/>
  <c r="AN1261" i="7"/>
  <c r="AN10" i="7" a="1"/>
  <c r="AN10" i="7"/>
  <c r="AN1078" i="7" a="1"/>
  <c r="AN1078" i="7"/>
  <c r="AN572" i="7" a="1"/>
  <c r="AN572" i="7"/>
  <c r="AN573" i="7" a="1"/>
  <c r="AN573" i="7"/>
  <c r="AN1012" i="7" a="1"/>
  <c r="AN1012" i="7"/>
  <c r="AN11" i="7" a="1"/>
  <c r="AN11" i="7"/>
  <c r="AN1262" i="7" a="1"/>
  <c r="AN1262" i="7"/>
  <c r="AN12" i="7" a="1"/>
  <c r="AN12" i="7"/>
  <c r="AN574" i="7" a="1"/>
  <c r="AN574" i="7"/>
  <c r="AN1263" i="7" a="1"/>
  <c r="AN1263" i="7"/>
  <c r="AN13" i="7" a="1"/>
  <c r="AN13" i="7"/>
  <c r="AN14" i="7" a="1"/>
  <c r="AN14" i="7"/>
  <c r="AN15" i="7" a="1"/>
  <c r="AN15" i="7"/>
  <c r="AN16" i="7" a="1"/>
  <c r="AN16" i="7"/>
  <c r="AN1264" i="7" a="1"/>
  <c r="AN1264" i="7"/>
  <c r="AN17" i="7" a="1"/>
  <c r="AN17" i="7"/>
  <c r="AN1265" i="7" a="1"/>
  <c r="AN1265" i="7"/>
  <c r="AN1266" i="7" a="1"/>
  <c r="AN1266" i="7"/>
  <c r="AN1267" i="7" a="1"/>
  <c r="AN1267" i="7"/>
  <c r="AN575" i="7" a="1"/>
  <c r="AN575" i="7"/>
  <c r="AN1079" i="7" a="1"/>
  <c r="AN1079" i="7"/>
  <c r="AN1013" i="7" a="1"/>
  <c r="AN1013" i="7"/>
  <c r="AN576" i="7" a="1"/>
  <c r="AN576" i="7"/>
  <c r="AN1268" i="7" a="1"/>
  <c r="AN1268" i="7"/>
  <c r="AN577" i="7" a="1"/>
  <c r="AN577" i="7"/>
  <c r="AN1269" i="7" a="1"/>
  <c r="AN1269" i="7"/>
  <c r="AN1270" i="7" a="1"/>
  <c r="AN1270" i="7"/>
  <c r="AN18" i="7" a="1"/>
  <c r="AN18" i="7"/>
  <c r="AN19" i="7" a="1"/>
  <c r="AN19" i="7"/>
  <c r="AN20" i="7" a="1"/>
  <c r="AN20" i="7"/>
  <c r="AN21" i="7" a="1"/>
  <c r="AN21" i="7"/>
  <c r="AN1080" i="7" a="1"/>
  <c r="AN1080" i="7"/>
  <c r="AN578" i="7" a="1"/>
  <c r="AN578" i="7"/>
  <c r="AN22" i="7" a="1"/>
  <c r="AN22" i="7"/>
  <c r="AN579" i="7" a="1"/>
  <c r="AN579" i="7"/>
  <c r="AN580" i="7" a="1"/>
  <c r="AN580" i="7"/>
  <c r="AN581" i="7" a="1"/>
  <c r="AN581" i="7"/>
  <c r="AN582" i="7" a="1"/>
  <c r="AN582" i="7"/>
  <c r="AN1014" i="7" a="1"/>
  <c r="AN1014" i="7"/>
  <c r="AN1015" i="7" a="1"/>
  <c r="AN1015" i="7"/>
  <c r="AN1081" i="7" a="1"/>
  <c r="AN1081" i="7"/>
  <c r="AN23" i="7" a="1"/>
  <c r="AN23" i="7"/>
  <c r="AN583" i="7" a="1"/>
  <c r="AN583" i="7"/>
  <c r="AN1271" i="7" a="1"/>
  <c r="AN1271" i="7"/>
  <c r="AN24" i="7" a="1"/>
  <c r="AN24" i="7"/>
  <c r="AN1272" i="7" a="1"/>
  <c r="AN1272" i="7"/>
  <c r="AN25" i="7" a="1"/>
  <c r="AN25" i="7"/>
  <c r="AN26" i="7" a="1"/>
  <c r="AN26" i="7"/>
  <c r="AN1273" i="7" a="1"/>
  <c r="AN1273" i="7"/>
  <c r="AN584" i="7" a="1"/>
  <c r="AN584" i="7"/>
  <c r="AN1274" i="7" a="1"/>
  <c r="AN1274" i="7"/>
  <c r="AN1082" i="7" a="1"/>
  <c r="AN1082" i="7"/>
  <c r="AN1083" i="7" a="1"/>
  <c r="AN1083" i="7"/>
  <c r="AN1275" i="7" a="1"/>
  <c r="AN1275" i="7"/>
  <c r="AN27" i="7" a="1"/>
  <c r="AN27" i="7"/>
  <c r="AN28" i="7" a="1"/>
  <c r="AN28" i="7"/>
  <c r="AN585" i="7" a="1"/>
  <c r="AN585" i="7"/>
  <c r="AN586" i="7" a="1"/>
  <c r="AN586" i="7"/>
  <c r="AN1276" i="7" a="1"/>
  <c r="AN1276" i="7"/>
  <c r="AN1084" i="7" a="1"/>
  <c r="AN1084" i="7"/>
  <c r="AN29" i="7" a="1"/>
  <c r="AN29" i="7"/>
  <c r="AN587" i="7" a="1"/>
  <c r="AN587" i="7"/>
  <c r="AN1277" i="7" a="1"/>
  <c r="AN1277" i="7"/>
  <c r="AN30" i="7" a="1"/>
  <c r="AN30" i="7"/>
  <c r="AN1085" i="7" a="1"/>
  <c r="AN1085" i="7"/>
  <c r="AN588" i="7" a="1"/>
  <c r="AN588" i="7"/>
  <c r="AN1016" i="7" a="1"/>
  <c r="AN1016" i="7"/>
  <c r="AN589" i="7" a="1"/>
  <c r="AN589" i="7"/>
  <c r="AN1086" i="7" a="1"/>
  <c r="AN1086" i="7"/>
  <c r="AN590" i="7" a="1"/>
  <c r="AN590" i="7"/>
  <c r="AN1087" i="7" a="1"/>
  <c r="AN1087" i="7"/>
  <c r="AN31" i="7" a="1"/>
  <c r="AN31" i="7"/>
  <c r="AN32" i="7" a="1"/>
  <c r="AN32" i="7"/>
  <c r="AN33" i="7" a="1"/>
  <c r="AN33" i="7"/>
  <c r="AN1017" i="7" a="1"/>
  <c r="AN1017" i="7"/>
  <c r="AN34" i="7" a="1"/>
  <c r="AN34" i="7"/>
  <c r="AN35" i="7" a="1"/>
  <c r="AN35" i="7"/>
  <c r="AN1278" i="7" a="1"/>
  <c r="AN1278" i="7"/>
  <c r="AN1279" i="7" a="1"/>
  <c r="AN1279" i="7"/>
  <c r="AN1088" i="7" a="1"/>
  <c r="AN1088" i="7"/>
  <c r="AN1280" i="7" a="1"/>
  <c r="AN1280" i="7"/>
  <c r="AN36" i="7" a="1"/>
  <c r="AN36" i="7"/>
  <c r="AN591" i="7" a="1"/>
  <c r="AN591" i="7"/>
  <c r="AN592" i="7" a="1"/>
  <c r="AN592" i="7"/>
  <c r="AN37" i="7" a="1"/>
  <c r="AN37" i="7"/>
  <c r="AN1281" i="7" a="1"/>
  <c r="AN1281" i="7"/>
  <c r="AN1089" i="7" a="1"/>
  <c r="AN1089" i="7"/>
  <c r="AN593" i="7" a="1"/>
  <c r="AN593" i="7"/>
  <c r="AN38" i="7" a="1"/>
  <c r="AN38" i="7"/>
  <c r="AN39" i="7" a="1"/>
  <c r="AN39" i="7"/>
  <c r="AN1282" i="7" a="1"/>
  <c r="AN1282" i="7"/>
  <c r="AN40" i="7" a="1"/>
  <c r="AN40" i="7"/>
  <c r="AN1090" i="7" a="1"/>
  <c r="AN1090" i="7"/>
  <c r="AN594" i="7" a="1"/>
  <c r="AN594" i="7"/>
  <c r="AN1283" i="7" a="1"/>
  <c r="AN1283" i="7"/>
  <c r="AN1018" i="7" a="1"/>
  <c r="AN1018" i="7"/>
  <c r="AN595" i="7" a="1"/>
  <c r="AN595" i="7"/>
  <c r="AN596" i="7" a="1"/>
  <c r="AN596" i="7"/>
  <c r="AN41" i="7" a="1"/>
  <c r="AN41" i="7"/>
  <c r="AN1091" i="7" a="1"/>
  <c r="AN1091" i="7"/>
  <c r="AN597" i="7" a="1"/>
  <c r="AN597" i="7"/>
  <c r="AN42" i="7" a="1"/>
  <c r="AN42" i="7"/>
  <c r="AN1019" i="7" a="1"/>
  <c r="AN1019" i="7"/>
  <c r="AN1284" i="7" a="1"/>
  <c r="AN1284" i="7"/>
  <c r="AN43" i="7" a="1"/>
  <c r="AN43" i="7"/>
  <c r="AN1092" i="7" a="1"/>
  <c r="AN1092" i="7"/>
  <c r="AN44" i="7" a="1"/>
  <c r="AN44" i="7"/>
  <c r="AN45" i="7" a="1"/>
  <c r="AN45" i="7"/>
  <c r="AN46" i="7" a="1"/>
  <c r="AN46" i="7"/>
  <c r="AN598" i="7" a="1"/>
  <c r="AN598" i="7"/>
  <c r="AN599" i="7" a="1"/>
  <c r="AN599" i="7"/>
  <c r="AN47" i="7" a="1"/>
  <c r="AN47" i="7"/>
  <c r="AN48" i="7" a="1"/>
  <c r="AN48" i="7"/>
  <c r="AN1093" i="7" a="1"/>
  <c r="AN1093" i="7"/>
  <c r="AN49" i="7" a="1"/>
  <c r="AN49" i="7"/>
  <c r="AN1094" i="7" a="1"/>
  <c r="AN1094" i="7"/>
  <c r="AN50" i="7" a="1"/>
  <c r="AN50" i="7"/>
  <c r="AN600" i="7" a="1"/>
  <c r="AN600" i="7"/>
  <c r="AN51" i="7" a="1"/>
  <c r="AN51" i="7"/>
  <c r="AN52" i="7" a="1"/>
  <c r="AN52" i="7"/>
  <c r="AN601" i="7" a="1"/>
  <c r="AN601" i="7"/>
  <c r="AN53" i="7" a="1"/>
  <c r="AN53" i="7"/>
  <c r="AN54" i="7" a="1"/>
  <c r="AN54" i="7"/>
  <c r="AN602" i="7" a="1"/>
  <c r="AN602" i="7"/>
  <c r="AN55" i="7" a="1"/>
  <c r="AN55" i="7"/>
  <c r="AN1285" i="7" a="1"/>
  <c r="AN1285" i="7"/>
  <c r="AN1095" i="7" a="1"/>
  <c r="AN1095" i="7"/>
  <c r="AN603" i="7" a="1"/>
  <c r="AN603" i="7"/>
  <c r="AN604" i="7" a="1"/>
  <c r="AN604" i="7"/>
  <c r="AN1096" i="7" a="1"/>
  <c r="AN1096" i="7"/>
  <c r="AN605" i="7" a="1"/>
  <c r="AN605" i="7"/>
  <c r="AN606" i="7" a="1"/>
  <c r="AN606" i="7"/>
  <c r="AN1286" i="7" a="1"/>
  <c r="AN1286" i="7"/>
  <c r="AN1287" i="7" a="1"/>
  <c r="AN1287" i="7"/>
  <c r="AN1097" i="7" a="1"/>
  <c r="AN1097" i="7"/>
  <c r="AN56" i="7" a="1"/>
  <c r="AN56" i="7"/>
  <c r="AN57" i="7" a="1"/>
  <c r="AN57" i="7"/>
  <c r="AN58" i="7" a="1"/>
  <c r="AN58" i="7"/>
  <c r="AN59" i="7" a="1"/>
  <c r="AN59" i="7"/>
  <c r="AN60" i="7" a="1"/>
  <c r="AN60" i="7"/>
  <c r="AN1288" i="7" a="1"/>
  <c r="AN1288" i="7"/>
  <c r="AN61" i="7" a="1"/>
  <c r="AN61" i="7"/>
  <c r="AN607" i="7" a="1"/>
  <c r="AN607" i="7"/>
  <c r="AN608" i="7" a="1"/>
  <c r="AN608" i="7"/>
  <c r="AN609" i="7" a="1"/>
  <c r="AN609" i="7"/>
  <c r="AN62" i="7" a="1"/>
  <c r="AN62" i="7"/>
  <c r="AN63" i="7" a="1"/>
  <c r="AN63" i="7"/>
  <c r="AN1289" i="7" a="1"/>
  <c r="AN1289" i="7"/>
  <c r="AN610" i="7" a="1"/>
  <c r="AN610" i="7"/>
  <c r="AN1098" i="7" a="1"/>
  <c r="AN1098" i="7"/>
  <c r="AN64" i="7" a="1"/>
  <c r="AN64" i="7"/>
  <c r="AN65" i="7" a="1"/>
  <c r="AN65" i="7"/>
  <c r="AN66" i="7" a="1"/>
  <c r="AN66" i="7"/>
  <c r="AN1290" i="7" a="1"/>
  <c r="AN1290" i="7"/>
  <c r="AN1020" i="7" a="1"/>
  <c r="AN1020" i="7"/>
  <c r="AN67" i="7" a="1"/>
  <c r="AN67" i="7"/>
  <c r="AN68" i="7" a="1"/>
  <c r="AN68" i="7"/>
  <c r="AN69" i="7" a="1"/>
  <c r="AN69" i="7"/>
  <c r="AN70" i="7" a="1"/>
  <c r="AN70" i="7"/>
  <c r="AN71" i="7" a="1"/>
  <c r="AN71" i="7"/>
  <c r="AN72" i="7" a="1"/>
  <c r="AN72" i="7"/>
  <c r="AN611" i="7" a="1"/>
  <c r="AN611" i="7"/>
  <c r="AN1099" i="7" a="1"/>
  <c r="AN1099" i="7"/>
  <c r="AN1021" i="7" a="1"/>
  <c r="AN1021" i="7"/>
  <c r="AN612" i="7" a="1"/>
  <c r="AN612" i="7"/>
  <c r="AN613" i="7" a="1"/>
  <c r="AN613" i="7"/>
  <c r="AN1022" i="7" a="1"/>
  <c r="AN1022" i="7"/>
  <c r="AN614" i="7" a="1"/>
  <c r="AN614" i="7"/>
  <c r="AN1291" i="7" a="1"/>
  <c r="AN1291" i="7"/>
  <c r="AN73" i="7" a="1"/>
  <c r="AN73" i="7"/>
  <c r="AN1100" i="7" a="1"/>
  <c r="AN1100" i="7"/>
  <c r="AN615" i="7" a="1"/>
  <c r="AN615" i="7"/>
  <c r="AN616" i="7" a="1"/>
  <c r="AN616" i="7"/>
  <c r="AN74" i="7" a="1"/>
  <c r="AN74" i="7"/>
  <c r="AN1292" i="7" a="1"/>
  <c r="AN1292" i="7"/>
  <c r="AN617" i="7" a="1"/>
  <c r="AN617" i="7"/>
  <c r="AN75" i="7" a="1"/>
  <c r="AN75" i="7"/>
  <c r="AN618" i="7" a="1"/>
  <c r="AN618" i="7"/>
  <c r="AN76" i="7" a="1"/>
  <c r="AN76" i="7"/>
  <c r="AN619" i="7" a="1"/>
  <c r="AN619" i="7"/>
  <c r="AN1293" i="7" a="1"/>
  <c r="AN1293" i="7"/>
  <c r="AN620" i="7" a="1"/>
  <c r="AN620" i="7"/>
  <c r="AN77" i="7" a="1"/>
  <c r="AN77" i="7"/>
  <c r="AN621" i="7" a="1"/>
  <c r="AN621" i="7"/>
  <c r="AN78" i="7" a="1"/>
  <c r="AN78" i="7"/>
  <c r="AN79" i="7" a="1"/>
  <c r="AN79" i="7"/>
  <c r="AN1101" i="7" a="1"/>
  <c r="AN1101" i="7"/>
  <c r="AN1102" i="7" a="1"/>
  <c r="AN1102" i="7"/>
  <c r="AN622" i="7" a="1"/>
  <c r="AN622" i="7"/>
  <c r="AN623" i="7" a="1"/>
  <c r="AN623" i="7"/>
  <c r="AN80" i="7" a="1"/>
  <c r="AN80" i="7"/>
  <c r="AN1294" i="7" a="1"/>
  <c r="AN1294" i="7"/>
  <c r="AN624" i="7" a="1"/>
  <c r="AN624" i="7"/>
  <c r="AN625" i="7" a="1"/>
  <c r="AN625" i="7"/>
  <c r="AN1103" i="7" a="1"/>
  <c r="AN1103" i="7"/>
  <c r="AN626" i="7" a="1"/>
  <c r="AN626" i="7"/>
  <c r="AN1104" i="7" a="1"/>
  <c r="AN1104" i="7"/>
  <c r="AN81" i="7" a="1"/>
  <c r="AN81" i="7"/>
  <c r="AN627" i="7" a="1"/>
  <c r="AN627" i="7"/>
  <c r="AN1105" i="7" a="1"/>
  <c r="AN1105" i="7"/>
  <c r="AN82" i="7" a="1"/>
  <c r="AN82" i="7"/>
  <c r="AN1295" i="7" a="1"/>
  <c r="AN1295" i="7"/>
  <c r="AN628" i="7" a="1"/>
  <c r="AN628" i="7"/>
  <c r="AN1106" i="7" a="1"/>
  <c r="AN1106" i="7"/>
  <c r="AN629" i="7" a="1"/>
  <c r="AN629" i="7"/>
  <c r="AN83" i="7" a="1"/>
  <c r="AN83" i="7"/>
  <c r="AN84" i="7" a="1"/>
  <c r="AN84" i="7"/>
  <c r="AN1023" i="7" a="1"/>
  <c r="AN1023" i="7"/>
  <c r="AN85" i="7" a="1"/>
  <c r="AN85" i="7"/>
  <c r="AN630" i="7" a="1"/>
  <c r="AN630" i="7"/>
  <c r="AN86" i="7" a="1"/>
  <c r="AN86" i="7"/>
  <c r="AN1107" i="7" a="1"/>
  <c r="AN1107" i="7"/>
  <c r="AN631" i="7" a="1"/>
  <c r="AN631" i="7"/>
  <c r="AN1024" i="7" a="1"/>
  <c r="AN1024" i="7"/>
  <c r="AN87" i="7" a="1"/>
  <c r="AN87" i="7"/>
  <c r="AN88" i="7" a="1"/>
  <c r="AN88" i="7"/>
  <c r="AN89" i="7" a="1"/>
  <c r="AN89" i="7"/>
  <c r="AN90" i="7" a="1"/>
  <c r="AN90" i="7"/>
  <c r="AN1296" i="7" a="1"/>
  <c r="AN1296" i="7"/>
  <c r="AN632" i="7" a="1"/>
  <c r="AN632" i="7"/>
  <c r="AN1025" i="7" a="1"/>
  <c r="AN1025" i="7"/>
  <c r="AN91" i="7" a="1"/>
  <c r="AN91" i="7"/>
  <c r="AN92" i="7" a="1"/>
  <c r="AN92" i="7"/>
  <c r="AN1108" i="7" a="1"/>
  <c r="AN1108" i="7"/>
  <c r="AN93" i="7" a="1"/>
  <c r="AN93" i="7"/>
  <c r="AN94" i="7" a="1"/>
  <c r="AN94" i="7"/>
  <c r="AN1297" i="7" a="1"/>
  <c r="AN1297" i="7"/>
  <c r="AN1109" i="7" a="1"/>
  <c r="AN1109" i="7"/>
  <c r="AN633" i="7" a="1"/>
  <c r="AN633" i="7"/>
  <c r="AN95" i="7" a="1"/>
  <c r="AN95" i="7"/>
  <c r="AN96" i="7" a="1"/>
  <c r="AN96" i="7"/>
  <c r="AN97" i="7" a="1"/>
  <c r="AN97" i="7"/>
  <c r="AN634" i="7" a="1"/>
  <c r="AN634" i="7"/>
  <c r="AN1026" i="7" a="1"/>
  <c r="AN1026" i="7"/>
  <c r="AN1298" i="7" a="1"/>
  <c r="AN1298" i="7"/>
  <c r="AN98" i="7" a="1"/>
  <c r="AN98" i="7"/>
  <c r="AN99" i="7" a="1"/>
  <c r="AN99" i="7"/>
  <c r="AN635" i="7" a="1"/>
  <c r="AN635" i="7"/>
  <c r="AN636" i="7" a="1"/>
  <c r="AN636" i="7"/>
  <c r="AN637" i="7" a="1"/>
  <c r="AN637" i="7"/>
  <c r="AN1299" i="7" a="1"/>
  <c r="AN1299" i="7"/>
  <c r="AN1300" i="7" a="1"/>
  <c r="AN1300" i="7"/>
  <c r="AN638" i="7" a="1"/>
  <c r="AN638" i="7"/>
  <c r="AN639" i="7" a="1"/>
  <c r="AN639" i="7"/>
  <c r="AN1110" i="7" a="1"/>
  <c r="AN1110" i="7"/>
  <c r="AN1111" i="7" a="1"/>
  <c r="AN1111" i="7"/>
  <c r="AN1027" i="7" a="1"/>
  <c r="AN1027" i="7"/>
  <c r="AN640" i="7" a="1"/>
  <c r="AN640" i="7"/>
  <c r="AN100" i="7" a="1"/>
  <c r="AN100" i="7"/>
  <c r="AN101" i="7" a="1"/>
  <c r="AN101" i="7"/>
  <c r="AN102" i="7" a="1"/>
  <c r="AN102" i="7"/>
  <c r="AN103" i="7" a="1"/>
  <c r="AN103" i="7"/>
  <c r="AN641" i="7" a="1"/>
  <c r="AN641" i="7"/>
  <c r="AN642" i="7" a="1"/>
  <c r="AN642" i="7"/>
  <c r="AN643" i="7" a="1"/>
  <c r="AN643" i="7"/>
  <c r="AN644" i="7" a="1"/>
  <c r="AN644" i="7"/>
  <c r="AN104" i="7" a="1"/>
  <c r="AN104" i="7"/>
  <c r="AN1112" i="7" a="1"/>
  <c r="AN1112" i="7"/>
  <c r="AN645" i="7" a="1"/>
  <c r="AN645" i="7"/>
  <c r="AN646" i="7" a="1"/>
  <c r="AN646" i="7"/>
  <c r="AN105" i="7" a="1"/>
  <c r="AN105" i="7"/>
  <c r="AN1113" i="7" a="1"/>
  <c r="AN1113" i="7"/>
  <c r="AN1301" i="7" a="1"/>
  <c r="AN1301" i="7"/>
  <c r="AN106" i="7" a="1"/>
  <c r="AN106" i="7"/>
  <c r="AN107" i="7" a="1"/>
  <c r="AN107" i="7"/>
  <c r="AN108" i="7" a="1"/>
  <c r="AN108" i="7"/>
  <c r="AN109" i="7" a="1"/>
  <c r="AN109" i="7"/>
  <c r="AN647" i="7" a="1"/>
  <c r="AN647" i="7"/>
  <c r="AN110" i="7" a="1"/>
  <c r="AN110" i="7"/>
  <c r="AN648" i="7" a="1"/>
  <c r="AN648" i="7"/>
  <c r="AN111" i="7" a="1"/>
  <c r="AN111" i="7"/>
  <c r="AN1114" i="7" a="1"/>
  <c r="AN1114" i="7"/>
  <c r="AN1302" i="7" a="1"/>
  <c r="AN1302" i="7"/>
  <c r="AN1115" i="7" a="1"/>
  <c r="AN1115" i="7"/>
  <c r="AN1303" i="7" a="1"/>
  <c r="AN1303" i="7"/>
  <c r="AN112" i="7" a="1"/>
  <c r="AN112" i="7"/>
  <c r="AN1028" i="7" a="1"/>
  <c r="AN1028" i="7"/>
  <c r="AN1304" i="7" a="1"/>
  <c r="AN1304" i="7"/>
  <c r="AN649" i="7" a="1"/>
  <c r="AN649" i="7"/>
  <c r="AN650" i="7" a="1"/>
  <c r="AN650" i="7"/>
  <c r="AN1116" i="7" a="1"/>
  <c r="AN1116" i="7"/>
  <c r="AN651" i="7" a="1"/>
  <c r="AN651" i="7"/>
  <c r="AN1117" i="7" a="1"/>
  <c r="AN1117" i="7"/>
  <c r="AN652" i="7" a="1"/>
  <c r="AN652" i="7"/>
  <c r="AN113" i="7" a="1"/>
  <c r="AN113" i="7"/>
  <c r="AN114" i="7" a="1"/>
  <c r="AN114" i="7"/>
  <c r="AN115" i="7" a="1"/>
  <c r="AN115" i="7"/>
  <c r="AN1029" i="7" a="1"/>
  <c r="AN1029" i="7"/>
  <c r="AN116" i="7" a="1"/>
  <c r="AN116" i="7"/>
  <c r="AN653" i="7" a="1"/>
  <c r="AN653" i="7"/>
  <c r="AN1030" i="7" a="1"/>
  <c r="AN1030" i="7"/>
  <c r="AN654" i="7" a="1"/>
  <c r="AN654" i="7"/>
  <c r="AN655" i="7" a="1"/>
  <c r="AN655" i="7"/>
  <c r="AN656" i="7" a="1"/>
  <c r="AN656" i="7"/>
  <c r="AN117" i="7" a="1"/>
  <c r="AN117" i="7"/>
  <c r="AN1118" i="7" a="1"/>
  <c r="AN1118" i="7"/>
  <c r="AN118" i="7" a="1"/>
  <c r="AN118" i="7"/>
  <c r="AN657" i="7" a="1"/>
  <c r="AN657" i="7"/>
  <c r="AN658" i="7" a="1"/>
  <c r="AN658" i="7"/>
  <c r="AN119" i="7" a="1"/>
  <c r="AN119" i="7"/>
  <c r="AN659" i="7" a="1"/>
  <c r="AN659" i="7"/>
  <c r="AN660" i="7" a="1"/>
  <c r="AN660" i="7"/>
  <c r="AN1031" i="7" a="1"/>
  <c r="AN1031" i="7"/>
  <c r="AN1305" i="7" a="1"/>
  <c r="AN1305" i="7"/>
  <c r="AN661" i="7" a="1"/>
  <c r="AN661" i="7"/>
  <c r="AN120" i="7" a="1"/>
  <c r="AN120" i="7"/>
  <c r="AN662" i="7" a="1"/>
  <c r="AN662" i="7"/>
  <c r="AN121" i="7" a="1"/>
  <c r="AN121" i="7"/>
  <c r="AN122" i="7" a="1"/>
  <c r="AN122" i="7"/>
  <c r="AN1306" i="7" a="1"/>
  <c r="AN1306" i="7"/>
  <c r="AN663" i="7" a="1"/>
  <c r="AN663" i="7"/>
  <c r="AN123" i="7" a="1"/>
  <c r="AN123" i="7"/>
  <c r="AN664" i="7" a="1"/>
  <c r="AN664" i="7"/>
  <c r="AN124" i="7" a="1"/>
  <c r="AN124" i="7"/>
  <c r="AN665" i="7" a="1"/>
  <c r="AN665" i="7"/>
  <c r="AN666" i="7" a="1"/>
  <c r="AN666" i="7"/>
  <c r="AN667" i="7" a="1"/>
  <c r="AN667" i="7"/>
  <c r="AN1119" i="7" a="1"/>
  <c r="AN1119" i="7"/>
  <c r="AN1120" i="7" a="1"/>
  <c r="AN1120" i="7"/>
  <c r="AN668" i="7" a="1"/>
  <c r="AN668" i="7"/>
  <c r="AN1121" i="7" a="1"/>
  <c r="AN1121" i="7"/>
  <c r="AN125" i="7" a="1"/>
  <c r="AN125" i="7"/>
  <c r="AN126" i="7" a="1"/>
  <c r="AN126" i="7"/>
  <c r="AN1307" i="7" a="1"/>
  <c r="AN1307" i="7"/>
  <c r="AN1308" i="7" a="1"/>
  <c r="AN1308" i="7"/>
  <c r="AN127" i="7" a="1"/>
  <c r="AN127" i="7"/>
  <c r="AN128" i="7" a="1"/>
  <c r="AN128" i="7"/>
  <c r="AN669" i="7" a="1"/>
  <c r="AN669" i="7"/>
  <c r="AN1309" i="7" a="1"/>
  <c r="AN1309" i="7"/>
  <c r="AN670" i="7" a="1"/>
  <c r="AN670" i="7"/>
  <c r="AN129" i="7" a="1"/>
  <c r="AN129" i="7"/>
  <c r="AN671" i="7" a="1"/>
  <c r="AN671" i="7"/>
  <c r="AN1310" i="7" a="1"/>
  <c r="AN1310" i="7"/>
  <c r="AN130" i="7" a="1"/>
  <c r="AN130" i="7"/>
  <c r="AN1311" i="7" a="1"/>
  <c r="AN1311" i="7"/>
  <c r="AN1122" i="7" a="1"/>
  <c r="AN1122" i="7"/>
  <c r="AN131" i="7" a="1"/>
  <c r="AN131" i="7"/>
  <c r="AN672" i="7" a="1"/>
  <c r="AN672" i="7"/>
  <c r="AN132" i="7" a="1"/>
  <c r="AN132" i="7"/>
  <c r="AN1312" i="7" a="1"/>
  <c r="AN1312" i="7"/>
  <c r="AN133" i="7" a="1"/>
  <c r="AN133" i="7"/>
  <c r="AN1313" i="7" a="1"/>
  <c r="AN1313" i="7"/>
  <c r="AN673" i="7" a="1"/>
  <c r="AN673" i="7"/>
  <c r="AN134" i="7" a="1"/>
  <c r="AN134" i="7"/>
  <c r="AN674" i="7" a="1"/>
  <c r="AN674" i="7"/>
  <c r="AN135" i="7" a="1"/>
  <c r="AN135" i="7"/>
  <c r="AN1314" i="7" a="1"/>
  <c r="AN1314" i="7"/>
  <c r="AN136" i="7" a="1"/>
  <c r="AN136" i="7"/>
  <c r="AN1315" i="7" a="1"/>
  <c r="AN1315" i="7"/>
  <c r="AN137" i="7" a="1"/>
  <c r="AN137" i="7"/>
  <c r="AN675" i="7" a="1"/>
  <c r="AN675" i="7"/>
  <c r="AN138" i="7" a="1"/>
  <c r="AN138" i="7"/>
  <c r="AN676" i="7" a="1"/>
  <c r="AN676" i="7"/>
  <c r="AN139" i="7" a="1"/>
  <c r="AN139" i="7"/>
  <c r="AN140" i="7" a="1"/>
  <c r="AN140" i="7"/>
  <c r="AN141" i="7" a="1"/>
  <c r="AN141" i="7"/>
  <c r="AN142" i="7" a="1"/>
  <c r="AN142" i="7"/>
  <c r="AN1316" i="7" a="1"/>
  <c r="AN1316" i="7"/>
  <c r="AN677" i="7" a="1"/>
  <c r="AN677" i="7"/>
  <c r="AN143" i="7" a="1"/>
  <c r="AN143" i="7"/>
  <c r="AN678" i="7" a="1"/>
  <c r="AN678" i="7"/>
  <c r="AN1317" i="7" a="1"/>
  <c r="AN1317" i="7"/>
  <c r="AN1123" i="7" a="1"/>
  <c r="AN1123" i="7"/>
  <c r="AN144" i="7" a="1"/>
  <c r="AN144" i="7"/>
  <c r="AN145" i="7" a="1"/>
  <c r="AN145" i="7"/>
  <c r="AN1318" i="7" a="1"/>
  <c r="AN1318" i="7"/>
  <c r="AN1032" i="7" a="1"/>
  <c r="AN1032" i="7"/>
  <c r="AN1319" i="7" a="1"/>
  <c r="AN1319" i="7"/>
  <c r="AN146" i="7" a="1"/>
  <c r="AN146" i="7"/>
  <c r="AN147" i="7" a="1"/>
  <c r="AN147" i="7"/>
  <c r="AN1124" i="7" a="1"/>
  <c r="AN1124" i="7"/>
  <c r="AN148" i="7" a="1"/>
  <c r="AN148" i="7"/>
  <c r="AN149" i="7" a="1"/>
  <c r="AN149" i="7"/>
  <c r="AN150" i="7" a="1"/>
  <c r="AN150" i="7"/>
  <c r="AN1125" i="7" a="1"/>
  <c r="AN1125" i="7"/>
  <c r="AN151" i="7" a="1"/>
  <c r="AN151" i="7"/>
  <c r="AN1033" i="7" a="1"/>
  <c r="AN1033" i="7"/>
  <c r="AN679" i="7" a="1"/>
  <c r="AN679" i="7"/>
  <c r="AN152" i="7" a="1"/>
  <c r="AN152" i="7"/>
  <c r="AN680" i="7" a="1"/>
  <c r="AN680" i="7"/>
  <c r="AN681" i="7" a="1"/>
  <c r="AN681" i="7"/>
  <c r="AN153" i="7" a="1"/>
  <c r="AN153" i="7"/>
  <c r="AN154" i="7" a="1"/>
  <c r="AN154" i="7"/>
  <c r="AN155" i="7" a="1"/>
  <c r="AN155" i="7"/>
  <c r="AN156" i="7" a="1"/>
  <c r="AN156" i="7"/>
  <c r="AN157" i="7" a="1"/>
  <c r="AN157" i="7"/>
  <c r="AN158" i="7" a="1"/>
  <c r="AN158" i="7"/>
  <c r="AN1034" i="7" a="1"/>
  <c r="AN1034" i="7"/>
  <c r="AN682" i="7" a="1"/>
  <c r="AN682" i="7"/>
  <c r="AN683" i="7" a="1"/>
  <c r="AN683" i="7"/>
  <c r="AN159" i="7" a="1"/>
  <c r="AN159" i="7"/>
  <c r="AN160" i="7" a="1"/>
  <c r="AN160" i="7"/>
  <c r="AN1320" i="7" a="1"/>
  <c r="AN1320" i="7"/>
  <c r="AN1126" i="7" a="1"/>
  <c r="AN1126" i="7"/>
  <c r="AN161" i="7" a="1"/>
  <c r="AN161" i="7"/>
  <c r="AN162" i="7" a="1"/>
  <c r="AN162" i="7"/>
  <c r="AN684" i="7" a="1"/>
  <c r="AN684" i="7"/>
  <c r="AN163" i="7" a="1"/>
  <c r="AN163" i="7"/>
  <c r="AN1321" i="7" a="1"/>
  <c r="AN1321" i="7"/>
  <c r="AN685" i="7" a="1"/>
  <c r="AN685" i="7"/>
  <c r="AN1322" i="7" a="1"/>
  <c r="AN1322" i="7"/>
  <c r="AN1035" i="7" a="1"/>
  <c r="AN1035" i="7"/>
  <c r="AN1127" i="7" a="1"/>
  <c r="AN1127" i="7"/>
  <c r="AN1128" i="7" a="1"/>
  <c r="AN1128" i="7"/>
  <c r="AN164" i="7" a="1"/>
  <c r="AN164" i="7"/>
  <c r="AN165" i="7" a="1"/>
  <c r="AN165" i="7"/>
  <c r="AN166" i="7" a="1"/>
  <c r="AN166" i="7"/>
  <c r="AN1323" i="7" a="1"/>
  <c r="AN1323" i="7"/>
  <c r="AN686" i="7" a="1"/>
  <c r="AN686" i="7"/>
  <c r="AN167" i="7" a="1"/>
  <c r="AN167" i="7"/>
  <c r="AN1129" i="7" a="1"/>
  <c r="AN1129" i="7"/>
  <c r="AN687" i="7" a="1"/>
  <c r="AN687" i="7"/>
  <c r="AN168" i="7" a="1"/>
  <c r="AN168" i="7"/>
  <c r="AN169" i="7" a="1"/>
  <c r="AN169" i="7"/>
  <c r="AN688" i="7" a="1"/>
  <c r="AN688" i="7"/>
  <c r="AN1324" i="7" a="1"/>
  <c r="AN1324" i="7"/>
  <c r="AN170" i="7" a="1"/>
  <c r="AN170" i="7"/>
  <c r="AN171" i="7" a="1"/>
  <c r="AN171" i="7"/>
  <c r="AN689" i="7" a="1"/>
  <c r="AN689" i="7"/>
  <c r="AN172" i="7" a="1"/>
  <c r="AN172" i="7"/>
  <c r="AN690" i="7" a="1"/>
  <c r="AN690" i="7"/>
  <c r="AN691" i="7" a="1"/>
  <c r="AN691" i="7"/>
  <c r="AN1130" i="7" a="1"/>
  <c r="AN1130" i="7"/>
  <c r="AN1131" i="7" a="1"/>
  <c r="AN1131" i="7"/>
  <c r="AN1132" i="7" a="1"/>
  <c r="AN1132" i="7"/>
  <c r="AN692" i="7" a="1"/>
  <c r="AN692" i="7"/>
  <c r="AN693" i="7" a="1"/>
  <c r="AN693" i="7"/>
  <c r="AN694" i="7" a="1"/>
  <c r="AN694" i="7"/>
  <c r="AN695" i="7" a="1"/>
  <c r="AN695" i="7"/>
  <c r="AN696" i="7" a="1"/>
  <c r="AN696" i="7"/>
  <c r="AN173" i="7" a="1"/>
  <c r="AN173" i="7"/>
  <c r="AN697" i="7" a="1"/>
  <c r="AN697" i="7"/>
  <c r="AN174" i="7" a="1"/>
  <c r="AN174" i="7"/>
  <c r="AN1325" i="7" a="1"/>
  <c r="AN1325" i="7"/>
  <c r="AN1326" i="7" a="1"/>
  <c r="AN1326" i="7"/>
  <c r="AN698" i="7" a="1"/>
  <c r="AN698" i="7"/>
  <c r="AN1327" i="7" a="1"/>
  <c r="AN1327" i="7"/>
  <c r="AN175" i="7" a="1"/>
  <c r="AN175" i="7"/>
  <c r="AN699" i="7" a="1"/>
  <c r="AN699" i="7"/>
  <c r="AN1328" i="7" a="1"/>
  <c r="AN1328" i="7"/>
  <c r="AN700" i="7" a="1"/>
  <c r="AN700" i="7"/>
  <c r="AN176" i="7" a="1"/>
  <c r="AN176" i="7"/>
  <c r="AN1133" i="7" a="1"/>
  <c r="AN1133" i="7"/>
  <c r="AN701" i="7" a="1"/>
  <c r="AN701" i="7"/>
  <c r="AN702" i="7" a="1"/>
  <c r="AN702" i="7"/>
  <c r="AN177" i="7" a="1"/>
  <c r="AN177" i="7"/>
  <c r="AN178" i="7" a="1"/>
  <c r="AN178" i="7"/>
  <c r="AN1329" i="7" a="1"/>
  <c r="AN1329" i="7"/>
  <c r="AN703" i="7" a="1"/>
  <c r="AN703" i="7"/>
  <c r="AN1036" i="7" a="1"/>
  <c r="AN1036" i="7"/>
  <c r="AN704" i="7" a="1"/>
  <c r="AN704" i="7"/>
  <c r="AN179" i="7" a="1"/>
  <c r="AN179" i="7"/>
  <c r="AN1330" i="7" a="1"/>
  <c r="AN1330" i="7"/>
  <c r="AN1037" i="7" a="1"/>
  <c r="AN1037" i="7"/>
  <c r="AN705" i="7" a="1"/>
  <c r="AN705" i="7"/>
  <c r="AN706" i="7" a="1"/>
  <c r="AN706" i="7"/>
  <c r="AN1331" i="7" a="1"/>
  <c r="AN1331" i="7"/>
  <c r="AN707" i="7" a="1"/>
  <c r="AN707" i="7"/>
  <c r="AN180" i="7" a="1"/>
  <c r="AN180" i="7"/>
  <c r="AN181" i="7" a="1"/>
  <c r="AN181" i="7"/>
  <c r="AN708" i="7" a="1"/>
  <c r="AN708" i="7"/>
  <c r="AN182" i="7" a="1"/>
  <c r="AN182" i="7"/>
  <c r="AN183" i="7" a="1"/>
  <c r="AN183" i="7"/>
  <c r="AN1332" i="7" a="1"/>
  <c r="AN1332" i="7"/>
  <c r="AN709" i="7" a="1"/>
  <c r="AN709" i="7"/>
  <c r="AN1333" i="7" a="1"/>
  <c r="AN1333" i="7"/>
  <c r="AN1334" i="7" a="1"/>
  <c r="AN1334" i="7"/>
  <c r="AN710" i="7" a="1"/>
  <c r="AN710" i="7"/>
  <c r="AN184" i="7" a="1"/>
  <c r="AN184" i="7"/>
  <c r="AN185" i="7" a="1"/>
  <c r="AN185" i="7"/>
  <c r="AN711" i="7" a="1"/>
  <c r="AN711" i="7"/>
  <c r="AN186" i="7" a="1"/>
  <c r="AN186" i="7"/>
  <c r="AN187" i="7" a="1"/>
  <c r="AN187" i="7"/>
  <c r="AN188" i="7" a="1"/>
  <c r="AN188" i="7"/>
  <c r="AN189" i="7" a="1"/>
  <c r="AN189" i="7"/>
  <c r="AN190" i="7" a="1"/>
  <c r="AN190" i="7"/>
  <c r="AN712" i="7" a="1"/>
  <c r="AN712" i="7"/>
  <c r="AN1335" i="7" a="1"/>
  <c r="AN1335" i="7"/>
  <c r="AN1134" i="7" a="1"/>
  <c r="AN1134" i="7"/>
  <c r="AN713" i="7" a="1"/>
  <c r="AN713" i="7"/>
  <c r="AN1336" i="7" a="1"/>
  <c r="AN1336" i="7"/>
  <c r="AN191" i="7" a="1"/>
  <c r="AN191" i="7"/>
  <c r="AN714" i="7" a="1"/>
  <c r="AN714" i="7"/>
  <c r="AN715" i="7" a="1"/>
  <c r="AN715" i="7"/>
  <c r="AN1135" i="7" a="1"/>
  <c r="AN1135" i="7"/>
  <c r="AN1136" i="7" a="1"/>
  <c r="AN1136" i="7"/>
  <c r="AN716" i="7" a="1"/>
  <c r="AN716" i="7"/>
  <c r="AN192" i="7" a="1"/>
  <c r="AN192" i="7"/>
  <c r="AN193" i="7" a="1"/>
  <c r="AN193" i="7"/>
  <c r="AN1337" i="7" a="1"/>
  <c r="AN1337" i="7"/>
  <c r="AN717" i="7" a="1"/>
  <c r="AN717" i="7"/>
  <c r="AN1338" i="7" a="1"/>
  <c r="AN1338" i="7"/>
  <c r="AN194" i="7" a="1"/>
  <c r="AN194" i="7"/>
  <c r="AN195" i="7" a="1"/>
  <c r="AN195" i="7"/>
  <c r="AN718" i="7" a="1"/>
  <c r="AN718" i="7"/>
  <c r="AN719" i="7" a="1"/>
  <c r="AN719" i="7"/>
  <c r="AN196" i="7" a="1"/>
  <c r="AN196" i="7"/>
  <c r="AN720" i="7" a="1"/>
  <c r="AN720" i="7"/>
  <c r="AN1339" i="7" a="1"/>
  <c r="AN1339" i="7"/>
  <c r="AN1137" i="7" a="1"/>
  <c r="AN1137" i="7"/>
  <c r="AN721" i="7" a="1"/>
  <c r="AN721" i="7"/>
  <c r="AN197" i="7" a="1"/>
  <c r="AN197" i="7"/>
  <c r="AN1138" i="7" a="1"/>
  <c r="AN1138" i="7"/>
  <c r="AN722" i="7" a="1"/>
  <c r="AN722" i="7"/>
  <c r="AN198" i="7" a="1"/>
  <c r="AN198" i="7"/>
  <c r="AN723" i="7" a="1"/>
  <c r="AN723" i="7"/>
  <c r="AN724" i="7" a="1"/>
  <c r="AN724" i="7"/>
  <c r="AN725" i="7" a="1"/>
  <c r="AN725" i="7"/>
  <c r="AN726" i="7" a="1"/>
  <c r="AN726" i="7"/>
  <c r="AN1139" i="7" a="1"/>
  <c r="AN1139" i="7"/>
  <c r="AN199" i="7" a="1"/>
  <c r="AN199" i="7"/>
  <c r="AN1038" i="7" a="1"/>
  <c r="AN1038" i="7"/>
  <c r="AN200" i="7" a="1"/>
  <c r="AN200" i="7"/>
  <c r="AN727" i="7" a="1"/>
  <c r="AN727" i="7"/>
  <c r="AN1039" i="7" a="1"/>
  <c r="AN1039" i="7"/>
  <c r="AN201" i="7" a="1"/>
  <c r="AN201" i="7"/>
  <c r="AN728" i="7" a="1"/>
  <c r="AN728" i="7"/>
  <c r="AN729" i="7" a="1"/>
  <c r="AN729" i="7"/>
  <c r="AN1340" i="7" a="1"/>
  <c r="AN1340" i="7"/>
  <c r="AN202" i="7" a="1"/>
  <c r="AN202" i="7"/>
  <c r="AN1040" i="7" a="1"/>
  <c r="AN1040" i="7"/>
  <c r="AN730" i="7" a="1"/>
  <c r="AN730" i="7"/>
  <c r="AN1341" i="7" a="1"/>
  <c r="AN1341" i="7"/>
  <c r="AN203" i="7" a="1"/>
  <c r="AN203" i="7"/>
  <c r="AN204" i="7" a="1"/>
  <c r="AN204" i="7"/>
  <c r="AN205" i="7" a="1"/>
  <c r="AN205" i="7"/>
  <c r="AN206" i="7" a="1"/>
  <c r="AN206" i="7"/>
  <c r="AN731" i="7" a="1"/>
  <c r="AN731" i="7"/>
  <c r="AN732" i="7" a="1"/>
  <c r="AN732" i="7"/>
  <c r="AN207" i="7" a="1"/>
  <c r="AN207" i="7"/>
  <c r="AN733" i="7" a="1"/>
  <c r="AN733" i="7"/>
  <c r="AN208" i="7" a="1"/>
  <c r="AN208" i="7"/>
  <c r="AN209" i="7" a="1"/>
  <c r="AN209" i="7"/>
  <c r="AN1342" i="7" a="1"/>
  <c r="AN1342" i="7"/>
  <c r="AN734" i="7" a="1"/>
  <c r="AN734" i="7"/>
  <c r="AN1343" i="7" a="1"/>
  <c r="AN1343" i="7"/>
  <c r="AN1344" i="7" a="1"/>
  <c r="AN1344" i="7"/>
  <c r="AN1041" i="7" a="1"/>
  <c r="AN1041" i="7"/>
  <c r="AN735" i="7" a="1"/>
  <c r="AN735" i="7"/>
  <c r="AN736" i="7" a="1"/>
  <c r="AN736" i="7"/>
  <c r="AN737" i="7" a="1"/>
  <c r="AN737" i="7"/>
  <c r="AN210" i="7" a="1"/>
  <c r="AN210" i="7"/>
  <c r="AN211" i="7" a="1"/>
  <c r="AN211" i="7"/>
  <c r="AN738" i="7" a="1"/>
  <c r="AN738" i="7"/>
  <c r="AN212" i="7" a="1"/>
  <c r="AN212" i="7"/>
  <c r="AN739" i="7" a="1"/>
  <c r="AN739" i="7"/>
  <c r="AN213" i="7" a="1"/>
  <c r="AN213" i="7"/>
  <c r="AN214" i="7" a="1"/>
  <c r="AN214" i="7"/>
  <c r="AN740" i="7" a="1"/>
  <c r="AN740" i="7"/>
  <c r="AN215" i="7" a="1"/>
  <c r="AN215" i="7"/>
  <c r="AN216" i="7" a="1"/>
  <c r="AN216" i="7"/>
  <c r="AN217" i="7" a="1"/>
  <c r="AN217" i="7"/>
  <c r="AN218" i="7" a="1"/>
  <c r="AN218" i="7"/>
  <c r="AN219" i="7" a="1"/>
  <c r="AN219" i="7"/>
  <c r="AN1140" i="7" a="1"/>
  <c r="AN1140" i="7"/>
  <c r="AN741" i="7" a="1"/>
  <c r="AN741" i="7"/>
  <c r="AN220" i="7" a="1"/>
  <c r="AN220" i="7"/>
  <c r="AN221" i="7" a="1"/>
  <c r="AN221" i="7"/>
  <c r="AN742" i="7" a="1"/>
  <c r="AN742" i="7"/>
  <c r="AN222" i="7" a="1"/>
  <c r="AN222" i="7"/>
  <c r="AN1042" i="7" a="1"/>
  <c r="AN1042" i="7"/>
  <c r="AN1345" i="7" a="1"/>
  <c r="AN1345" i="7"/>
  <c r="AN1346" i="7" a="1"/>
  <c r="AN1346" i="7"/>
  <c r="AN223" i="7" a="1"/>
  <c r="AN223" i="7"/>
  <c r="AN224" i="7" a="1"/>
  <c r="AN224" i="7"/>
  <c r="AN1347" i="7" a="1"/>
  <c r="AN1347" i="7"/>
  <c r="AN1141" i="7" a="1"/>
  <c r="AN1141" i="7"/>
  <c r="AN225" i="7" a="1"/>
  <c r="AN225" i="7"/>
  <c r="AN1043" i="7" a="1"/>
  <c r="AN1043" i="7"/>
  <c r="AN743" i="7" a="1"/>
  <c r="AN743" i="7"/>
  <c r="AN744" i="7" a="1"/>
  <c r="AN744" i="7"/>
  <c r="AN1044" i="7" a="1"/>
  <c r="AN1044" i="7"/>
  <c r="AN226" i="7" a="1"/>
  <c r="AN226" i="7"/>
  <c r="AN227" i="7" a="1"/>
  <c r="AN227" i="7"/>
  <c r="AN228" i="7" a="1"/>
  <c r="AN228" i="7"/>
  <c r="AN229" i="7" a="1"/>
  <c r="AN229" i="7"/>
  <c r="AN1142" i="7" a="1"/>
  <c r="AN1142" i="7"/>
  <c r="AN1348" i="7" a="1"/>
  <c r="AN1348" i="7"/>
  <c r="AN1349" i="7" a="1"/>
  <c r="AN1349" i="7"/>
  <c r="AN1350" i="7" a="1"/>
  <c r="AN1350" i="7"/>
  <c r="AN745" i="7" a="1"/>
  <c r="AN745" i="7"/>
  <c r="AN230" i="7" a="1"/>
  <c r="AN230" i="7"/>
  <c r="AN231" i="7" a="1"/>
  <c r="AN231" i="7"/>
  <c r="AN746" i="7" a="1"/>
  <c r="AN746" i="7"/>
  <c r="AN747" i="7" a="1"/>
  <c r="AN747" i="7"/>
  <c r="AN232" i="7" a="1"/>
  <c r="AN232" i="7"/>
  <c r="AN748" i="7" a="1"/>
  <c r="AN748" i="7"/>
  <c r="AN749" i="7" a="1"/>
  <c r="AN749" i="7"/>
  <c r="AN750" i="7" a="1"/>
  <c r="AN750" i="7"/>
  <c r="AN233" i="7" a="1"/>
  <c r="AN233" i="7"/>
  <c r="AN751" i="7" a="1"/>
  <c r="AN751" i="7"/>
  <c r="AN1351" i="7" a="1"/>
  <c r="AN1351" i="7"/>
  <c r="AN1143" i="7" a="1"/>
  <c r="AN1143" i="7"/>
  <c r="AN234" i="7" a="1"/>
  <c r="AN234" i="7"/>
  <c r="AN235" i="7" a="1"/>
  <c r="AN235" i="7"/>
  <c r="AN752" i="7" a="1"/>
  <c r="AN752" i="7"/>
  <c r="AN753" i="7" a="1"/>
  <c r="AN753" i="7"/>
  <c r="AN1144" i="7" a="1"/>
  <c r="AN1144" i="7"/>
  <c r="AN236" i="7" a="1"/>
  <c r="AN236" i="7"/>
  <c r="AN237" i="7" a="1"/>
  <c r="AN237" i="7"/>
  <c r="AN238" i="7" a="1"/>
  <c r="AN238" i="7"/>
  <c r="AN239" i="7" a="1"/>
  <c r="AN239" i="7"/>
  <c r="AN240" i="7" a="1"/>
  <c r="AN240" i="7"/>
  <c r="AN754" i="7" a="1"/>
  <c r="AN754" i="7"/>
  <c r="AN1352" i="7" a="1"/>
  <c r="AN1352" i="7"/>
  <c r="AN241" i="7" a="1"/>
  <c r="AN241" i="7"/>
  <c r="AN242" i="7" a="1"/>
  <c r="AN242" i="7"/>
  <c r="AN243" i="7" a="1"/>
  <c r="AN243" i="7"/>
  <c r="AN244" i="7" a="1"/>
  <c r="AN244" i="7"/>
  <c r="AN245" i="7" a="1"/>
  <c r="AN245" i="7"/>
  <c r="AN246" i="7" a="1"/>
  <c r="AN246" i="7"/>
  <c r="AN1145" i="7" a="1"/>
  <c r="AN1145" i="7"/>
  <c r="AN755" i="7" a="1"/>
  <c r="AN755" i="7"/>
  <c r="AN247" i="7" a="1"/>
  <c r="AN247" i="7"/>
  <c r="AN248" i="7" a="1"/>
  <c r="AN248" i="7"/>
  <c r="AN249" i="7" a="1"/>
  <c r="AN249" i="7"/>
  <c r="AN250" i="7" a="1"/>
  <c r="AN250" i="7"/>
  <c r="AN756" i="7" a="1"/>
  <c r="AN756" i="7"/>
  <c r="AN251" i="7" a="1"/>
  <c r="AN251" i="7"/>
  <c r="AN252" i="7" a="1"/>
  <c r="AN252" i="7"/>
  <c r="AN757" i="7" a="1"/>
  <c r="AN757" i="7"/>
  <c r="AN253" i="7" a="1"/>
  <c r="AN253" i="7"/>
  <c r="AN254" i="7" a="1"/>
  <c r="AN254" i="7"/>
  <c r="AN1146" i="7" a="1"/>
  <c r="AN1146" i="7"/>
  <c r="AN255" i="7" a="1"/>
  <c r="AN255" i="7"/>
  <c r="AN1147" i="7" a="1"/>
  <c r="AN1147" i="7"/>
  <c r="AN256" i="7" a="1"/>
  <c r="AN256" i="7"/>
  <c r="AN758" i="7" a="1"/>
  <c r="AN758" i="7"/>
  <c r="AN759" i="7" a="1"/>
  <c r="AN759" i="7"/>
  <c r="AN1045" i="7" a="1"/>
  <c r="AN1045" i="7"/>
  <c r="AN257" i="7" a="1"/>
  <c r="AN257" i="7"/>
  <c r="AN258" i="7" a="1"/>
  <c r="AN258" i="7"/>
  <c r="AN1353" i="7" a="1"/>
  <c r="AN1353" i="7"/>
  <c r="AN259" i="7" a="1"/>
  <c r="AN259" i="7"/>
  <c r="AN760" i="7" a="1"/>
  <c r="AN760" i="7"/>
  <c r="AN260" i="7" a="1"/>
  <c r="AN260" i="7"/>
  <c r="AN1354" i="7" a="1"/>
  <c r="AN1354" i="7"/>
  <c r="AN1355" i="7" a="1"/>
  <c r="AN1355" i="7"/>
  <c r="AN261" i="7" a="1"/>
  <c r="AN261" i="7"/>
  <c r="AN1356" i="7" a="1"/>
  <c r="AN1356" i="7"/>
  <c r="AN1148" i="7" a="1"/>
  <c r="AN1148" i="7"/>
  <c r="AN262" i="7" a="1"/>
  <c r="AN262" i="7"/>
  <c r="AN263" i="7" a="1"/>
  <c r="AN263" i="7"/>
  <c r="AN761" i="7" a="1"/>
  <c r="AN761" i="7"/>
  <c r="AN264" i="7" a="1"/>
  <c r="AN264" i="7"/>
  <c r="AN265" i="7" a="1"/>
  <c r="AN265" i="7"/>
  <c r="AN1357" i="7" a="1"/>
  <c r="AN1357" i="7"/>
  <c r="AN1358" i="7" a="1"/>
  <c r="AN1358" i="7"/>
  <c r="AN266" i="7" a="1"/>
  <c r="AN266" i="7"/>
  <c r="AN267" i="7" a="1"/>
  <c r="AN267" i="7"/>
  <c r="AN762" i="7" a="1"/>
  <c r="AN762" i="7"/>
  <c r="AN763" i="7" a="1"/>
  <c r="AN763" i="7"/>
  <c r="AN764" i="7" a="1"/>
  <c r="AN764" i="7"/>
  <c r="AN1046" i="7" a="1"/>
  <c r="AN1046" i="7"/>
  <c r="AN1359" i="7" a="1"/>
  <c r="AN1359" i="7"/>
  <c r="AN765" i="7" a="1"/>
  <c r="AN765" i="7"/>
  <c r="AN766" i="7" a="1"/>
  <c r="AN766" i="7"/>
  <c r="AN1149" i="7" a="1"/>
  <c r="AN1149" i="7"/>
  <c r="AN268" i="7" a="1"/>
  <c r="AN268" i="7"/>
  <c r="AN1360" i="7" a="1"/>
  <c r="AN1360" i="7"/>
  <c r="AN1361" i="7" a="1"/>
  <c r="AN1361" i="7"/>
  <c r="AN767" i="7" a="1"/>
  <c r="AN767" i="7"/>
  <c r="AN1150" i="7" a="1"/>
  <c r="AN1150" i="7"/>
  <c r="AN1151" i="7" a="1"/>
  <c r="AN1151" i="7"/>
  <c r="AN1362" i="7" a="1"/>
  <c r="AN1362" i="7"/>
  <c r="AN1363" i="7" a="1"/>
  <c r="AN1363" i="7"/>
  <c r="AN768" i="7" a="1"/>
  <c r="AN768" i="7"/>
  <c r="AN1364" i="7" a="1"/>
  <c r="AN1364" i="7"/>
  <c r="AN769" i="7" a="1"/>
  <c r="AN769" i="7"/>
  <c r="AN1152" i="7" a="1"/>
  <c r="AN1152" i="7"/>
  <c r="AN269" i="7" a="1"/>
  <c r="AN269" i="7"/>
  <c r="AN1153" i="7" a="1"/>
  <c r="AN1153" i="7"/>
  <c r="AN770" i="7" a="1"/>
  <c r="AN770" i="7"/>
  <c r="AN270" i="7" a="1"/>
  <c r="AN270" i="7"/>
  <c r="AN271" i="7" a="1"/>
  <c r="AN271" i="7"/>
  <c r="AN771" i="7" a="1"/>
  <c r="AN771" i="7"/>
  <c r="AN1365" i="7" a="1"/>
  <c r="AN1365" i="7"/>
  <c r="AN1154" i="7" a="1"/>
  <c r="AN1154" i="7"/>
  <c r="AN772" i="7" a="1"/>
  <c r="AN772" i="7"/>
  <c r="AN272" i="7" a="1"/>
  <c r="AN272" i="7"/>
  <c r="AN773" i="7" a="1"/>
  <c r="AN773" i="7"/>
  <c r="AN774" i="7" a="1"/>
  <c r="AN774" i="7"/>
  <c r="AN1366" i="7" a="1"/>
  <c r="AN1366" i="7"/>
  <c r="AN1155" i="7" a="1"/>
  <c r="AN1155" i="7"/>
  <c r="AN775" i="7" a="1"/>
  <c r="AN775" i="7"/>
  <c r="AN273" i="7" a="1"/>
  <c r="AN273" i="7"/>
  <c r="AN776" i="7" a="1"/>
  <c r="AN776" i="7"/>
  <c r="AN1367" i="7" a="1"/>
  <c r="AN1367" i="7"/>
  <c r="AN274" i="7" a="1"/>
  <c r="AN274" i="7"/>
  <c r="AN275" i="7" a="1"/>
  <c r="AN275" i="7"/>
  <c r="AN276" i="7" a="1"/>
  <c r="AN276" i="7"/>
  <c r="AN777" i="7" a="1"/>
  <c r="AN777" i="7"/>
  <c r="AN1156" i="7" a="1"/>
  <c r="AN1156" i="7"/>
  <c r="AN277" i="7" a="1"/>
  <c r="AN277" i="7"/>
  <c r="AN778" i="7" a="1"/>
  <c r="AN778" i="7"/>
  <c r="AN779" i="7" a="1"/>
  <c r="AN779" i="7"/>
  <c r="AN278" i="7" a="1"/>
  <c r="AN278" i="7"/>
  <c r="AN1157" i="7" a="1"/>
  <c r="AN1157" i="7"/>
  <c r="AN279" i="7" a="1"/>
  <c r="AN279" i="7"/>
  <c r="AN780" i="7" a="1"/>
  <c r="AN780" i="7"/>
  <c r="AN280" i="7" a="1"/>
  <c r="AN280" i="7"/>
  <c r="AN281" i="7" a="1"/>
  <c r="AN281" i="7"/>
  <c r="AN282" i="7" a="1"/>
  <c r="AN282" i="7"/>
  <c r="AN1368" i="7" a="1"/>
  <c r="AN1368" i="7"/>
  <c r="AN781" i="7" a="1"/>
  <c r="AN781" i="7"/>
  <c r="AN1158" i="7" a="1"/>
  <c r="AN1158" i="7"/>
  <c r="AN782" i="7" a="1"/>
  <c r="AN782" i="7"/>
  <c r="AN1369" i="7" a="1"/>
  <c r="AN1369" i="7"/>
  <c r="AN283" i="7" a="1"/>
  <c r="AN283" i="7"/>
  <c r="AN783" i="7" a="1"/>
  <c r="AN783" i="7"/>
  <c r="AN284" i="7" a="1"/>
  <c r="AN284" i="7"/>
  <c r="AN285" i="7" a="1"/>
  <c r="AN285" i="7"/>
  <c r="AN1159" i="7" a="1"/>
  <c r="AN1159" i="7"/>
  <c r="AN286" i="7" a="1"/>
  <c r="AN286" i="7"/>
  <c r="AN1047" i="7" a="1"/>
  <c r="AN1047" i="7"/>
  <c r="AN287" i="7" a="1"/>
  <c r="AN287" i="7"/>
  <c r="AN288" i="7" a="1"/>
  <c r="AN288" i="7"/>
  <c r="AN1370" i="7" a="1"/>
  <c r="AN1370" i="7"/>
  <c r="AN1371" i="7" a="1"/>
  <c r="AN1371" i="7"/>
  <c r="AN289" i="7" a="1"/>
  <c r="AN289" i="7"/>
  <c r="AN1372" i="7" a="1"/>
  <c r="AN1372" i="7"/>
  <c r="AN784" i="7" a="1"/>
  <c r="AN784" i="7"/>
  <c r="AN1048" i="7" a="1"/>
  <c r="AN1048" i="7"/>
  <c r="AN1373" i="7" a="1"/>
  <c r="AN1373" i="7"/>
  <c r="AN290" i="7" a="1"/>
  <c r="AN290" i="7"/>
  <c r="AN1049" i="7" a="1"/>
  <c r="AN1049" i="7"/>
  <c r="AN1160" i="7" a="1"/>
  <c r="AN1160" i="7"/>
  <c r="AN1161" i="7" a="1"/>
  <c r="AN1161" i="7"/>
  <c r="AN1162" i="7" a="1"/>
  <c r="AN1162" i="7"/>
  <c r="AN1050" i="7" a="1"/>
  <c r="AN1050" i="7"/>
  <c r="AN291" i="7" a="1"/>
  <c r="AN291" i="7"/>
  <c r="AN785" i="7" a="1"/>
  <c r="AN785" i="7"/>
  <c r="AN786" i="7" a="1"/>
  <c r="AN786" i="7"/>
  <c r="AN1163" i="7" a="1"/>
  <c r="AN1163" i="7"/>
  <c r="AN787" i="7" a="1"/>
  <c r="AN787" i="7"/>
  <c r="AN788" i="7" a="1"/>
  <c r="AN788" i="7"/>
  <c r="AN1164" i="7" a="1"/>
  <c r="AN1164" i="7"/>
  <c r="AN1374" i="7" a="1"/>
  <c r="AN1374" i="7"/>
  <c r="AN292" i="7" a="1"/>
  <c r="AN292" i="7"/>
  <c r="AN1375" i="7" a="1"/>
  <c r="AN1375" i="7"/>
  <c r="AN1376" i="7" a="1"/>
  <c r="AN1376" i="7"/>
  <c r="AN293" i="7" a="1"/>
  <c r="AN293" i="7"/>
  <c r="AN789" i="7" a="1"/>
  <c r="AN789" i="7"/>
  <c r="AN294" i="7" a="1"/>
  <c r="AN294" i="7"/>
  <c r="AN790" i="7" a="1"/>
  <c r="AN790" i="7"/>
  <c r="AN295" i="7" a="1"/>
  <c r="AN295" i="7"/>
  <c r="AN296" i="7" a="1"/>
  <c r="AN296" i="7"/>
  <c r="AN791" i="7" a="1"/>
  <c r="AN791" i="7"/>
  <c r="AN297" i="7" a="1"/>
  <c r="AN297" i="7"/>
  <c r="AN1165" i="7" a="1"/>
  <c r="AN1165" i="7"/>
  <c r="AN792" i="7" a="1"/>
  <c r="AN792" i="7"/>
  <c r="AN1377" i="7" a="1"/>
  <c r="AN1377" i="7"/>
  <c r="AN298" i="7" a="1"/>
  <c r="AN298" i="7"/>
  <c r="AN1378" i="7" a="1"/>
  <c r="AN1378" i="7"/>
  <c r="AN1166" i="7" a="1"/>
  <c r="AN1166" i="7"/>
  <c r="AN793" i="7" a="1"/>
  <c r="AN793" i="7"/>
  <c r="AN794" i="7" a="1"/>
  <c r="AN794" i="7"/>
  <c r="AN299" i="7" a="1"/>
  <c r="AN299" i="7"/>
  <c r="AN795" i="7" a="1"/>
  <c r="AN795" i="7"/>
  <c r="AN796" i="7" a="1"/>
  <c r="AN796" i="7"/>
  <c r="AN1167" i="7" a="1"/>
  <c r="AN1167" i="7"/>
  <c r="AN1168" i="7" a="1"/>
  <c r="AN1168" i="7"/>
  <c r="AN300" i="7" a="1"/>
  <c r="AN300" i="7"/>
  <c r="AN301" i="7" a="1"/>
  <c r="AN301" i="7"/>
  <c r="AN797" i="7" a="1"/>
  <c r="AN797" i="7"/>
  <c r="AN1169" i="7" a="1"/>
  <c r="AN1169" i="7"/>
  <c r="AN302" i="7" a="1"/>
  <c r="AN302" i="7"/>
  <c r="AN798" i="7" a="1"/>
  <c r="AN798" i="7"/>
  <c r="AN1170" i="7" a="1"/>
  <c r="AN1170" i="7"/>
  <c r="AN303" i="7" a="1"/>
  <c r="AN303" i="7"/>
  <c r="AN799" i="7" a="1"/>
  <c r="AN799" i="7"/>
  <c r="AN1379" i="7" a="1"/>
  <c r="AN1379" i="7"/>
  <c r="AN800" i="7" a="1"/>
  <c r="AN800" i="7"/>
  <c r="AN1380" i="7" a="1"/>
  <c r="AN1380" i="7"/>
  <c r="AN304" i="7" a="1"/>
  <c r="AN304" i="7"/>
  <c r="AN1051" i="7" a="1"/>
  <c r="AN1051" i="7"/>
  <c r="AN1381" i="7" a="1"/>
  <c r="AN1381" i="7"/>
  <c r="AN1382" i="7" a="1"/>
  <c r="AN1382" i="7"/>
  <c r="AN305" i="7" a="1"/>
  <c r="AN305" i="7"/>
  <c r="AN1383" i="7" a="1"/>
  <c r="AN1383" i="7"/>
  <c r="AN306" i="7" a="1"/>
  <c r="AN306" i="7"/>
  <c r="AN1171" i="7" a="1"/>
  <c r="AN1171" i="7"/>
  <c r="AN801" i="7" a="1"/>
  <c r="AN801" i="7"/>
  <c r="AN802" i="7" a="1"/>
  <c r="AN802" i="7"/>
  <c r="AN803" i="7" a="1"/>
  <c r="AN803" i="7"/>
  <c r="AN804" i="7" a="1"/>
  <c r="AN804" i="7"/>
  <c r="AN1172" i="7" a="1"/>
  <c r="AN1172" i="7"/>
  <c r="AN1384" i="7" a="1"/>
  <c r="AN1384" i="7"/>
  <c r="AN805" i="7" a="1"/>
  <c r="AN805" i="7"/>
  <c r="AN1173" i="7" a="1"/>
  <c r="AN1173" i="7"/>
  <c r="AN1174" i="7" a="1"/>
  <c r="AN1174" i="7"/>
  <c r="AN307" i="7" a="1"/>
  <c r="AN307" i="7"/>
  <c r="AN308" i="7" a="1"/>
  <c r="AN308" i="7"/>
  <c r="AN1175" i="7" a="1"/>
  <c r="AN1175" i="7"/>
  <c r="AN309" i="7" a="1"/>
  <c r="AN309" i="7"/>
  <c r="AN310" i="7" a="1"/>
  <c r="AN310" i="7"/>
  <c r="AN311" i="7" a="1"/>
  <c r="AN311" i="7"/>
  <c r="AN806" i="7" a="1"/>
  <c r="AN806" i="7"/>
  <c r="AN312" i="7" a="1"/>
  <c r="AN312" i="7"/>
  <c r="AN807" i="7" a="1"/>
  <c r="AN807" i="7"/>
  <c r="AN1385" i="7" a="1"/>
  <c r="AN1385" i="7"/>
  <c r="AN808" i="7" a="1"/>
  <c r="AN808" i="7"/>
  <c r="AN809" i="7" a="1"/>
  <c r="AN809" i="7"/>
  <c r="AN313" i="7" a="1"/>
  <c r="AN313" i="7"/>
  <c r="AN1386" i="7" a="1"/>
  <c r="AN1386" i="7"/>
  <c r="AN314" i="7" a="1"/>
  <c r="AN314" i="7"/>
  <c r="AN1387" i="7" a="1"/>
  <c r="AN1387" i="7"/>
  <c r="AN315" i="7" a="1"/>
  <c r="AN315" i="7"/>
  <c r="AN810" i="7" a="1"/>
  <c r="AN810" i="7"/>
  <c r="AN316" i="7" a="1"/>
  <c r="AN316" i="7"/>
  <c r="AN811" i="7" a="1"/>
  <c r="AN811" i="7"/>
  <c r="AN317" i="7" a="1"/>
  <c r="AN317" i="7"/>
  <c r="AN1176" i="7" a="1"/>
  <c r="AN1176" i="7"/>
  <c r="AN1177" i="7" a="1"/>
  <c r="AN1177" i="7"/>
  <c r="AN1052" i="7" a="1"/>
  <c r="AN1052" i="7"/>
  <c r="AN812" i="7" a="1"/>
  <c r="AN812" i="7"/>
  <c r="AN813" i="7" a="1"/>
  <c r="AN813" i="7"/>
  <c r="AN318" i="7" a="1"/>
  <c r="AN318" i="7"/>
  <c r="AN1388" i="7" a="1"/>
  <c r="AN1388" i="7"/>
  <c r="AN814" i="7" a="1"/>
  <c r="AN814" i="7"/>
  <c r="AN815" i="7" a="1"/>
  <c r="AN815" i="7"/>
  <c r="AN1389" i="7" a="1"/>
  <c r="AN1389" i="7"/>
  <c r="AN816" i="7" a="1"/>
  <c r="AN816" i="7"/>
  <c r="AN1178" i="7" a="1"/>
  <c r="AN1178" i="7"/>
  <c r="AN319" i="7" a="1"/>
  <c r="AN319" i="7"/>
  <c r="AN320" i="7" a="1"/>
  <c r="AN320" i="7"/>
  <c r="AN1390" i="7" a="1"/>
  <c r="AN1390" i="7"/>
  <c r="AN321" i="7" a="1"/>
  <c r="AN321" i="7"/>
  <c r="AN817" i="7" a="1"/>
  <c r="AN817" i="7"/>
  <c r="AN1391" i="7" a="1"/>
  <c r="AN1391" i="7"/>
  <c r="AN322" i="7" a="1"/>
  <c r="AN322" i="7"/>
  <c r="AN1179" i="7" a="1"/>
  <c r="AN1179" i="7"/>
  <c r="AN323" i="7" a="1"/>
  <c r="AN323" i="7"/>
  <c r="AN818" i="7" a="1"/>
  <c r="AN818" i="7"/>
  <c r="AN819" i="7" a="1"/>
  <c r="AN819" i="7"/>
  <c r="AN324" i="7" a="1"/>
  <c r="AN324" i="7"/>
  <c r="AN1392" i="7" a="1"/>
  <c r="AN1392" i="7"/>
  <c r="AN1053" i="7" a="1"/>
  <c r="AN1053" i="7"/>
  <c r="AN1393" i="7" a="1"/>
  <c r="AN1393" i="7"/>
  <c r="AN325" i="7" a="1"/>
  <c r="AN325" i="7"/>
  <c r="AN1394" i="7" a="1"/>
  <c r="AN1394" i="7"/>
  <c r="AN326" i="7" a="1"/>
  <c r="AN326" i="7"/>
  <c r="AN1395" i="7" a="1"/>
  <c r="AN1395" i="7"/>
  <c r="AN327" i="7" a="1"/>
  <c r="AN327" i="7"/>
  <c r="AN820" i="7" a="1"/>
  <c r="AN820" i="7"/>
  <c r="AN328" i="7" a="1"/>
  <c r="AN328" i="7"/>
  <c r="AN821" i="7" a="1"/>
  <c r="AN821" i="7"/>
  <c r="AN1396" i="7" a="1"/>
  <c r="AN1396" i="7"/>
  <c r="AN822" i="7" a="1"/>
  <c r="AN822" i="7"/>
  <c r="AN823" i="7" a="1"/>
  <c r="AN823" i="7"/>
  <c r="AN824" i="7" a="1"/>
  <c r="AN824" i="7"/>
  <c r="AN1180" i="7" a="1"/>
  <c r="AN1180" i="7"/>
  <c r="AN329" i="7" a="1"/>
  <c r="AN329" i="7"/>
  <c r="AN825" i="7" a="1"/>
  <c r="AN825" i="7"/>
  <c r="AN330" i="7" a="1"/>
  <c r="AN330" i="7"/>
  <c r="AN1181" i="7" a="1"/>
  <c r="AN1181" i="7"/>
  <c r="AN331" i="7" a="1"/>
  <c r="AN331" i="7"/>
  <c r="AN826" i="7" a="1"/>
  <c r="AN826" i="7"/>
  <c r="AN827" i="7" a="1"/>
  <c r="AN827" i="7"/>
  <c r="AN1182" i="7" a="1"/>
  <c r="AN1182" i="7"/>
  <c r="AN332" i="7" a="1"/>
  <c r="AN332" i="7"/>
  <c r="AN333" i="7" a="1"/>
  <c r="AN333" i="7"/>
  <c r="AN1183" i="7" a="1"/>
  <c r="AN1183" i="7"/>
  <c r="AN1397" i="7" a="1"/>
  <c r="AN1397" i="7"/>
  <c r="AN1184" i="7" a="1"/>
  <c r="AN1184" i="7"/>
  <c r="AN828" i="7" a="1"/>
  <c r="AN828" i="7"/>
  <c r="AN334" i="7" a="1"/>
  <c r="AN334" i="7"/>
  <c r="AN829" i="7" a="1"/>
  <c r="AN829" i="7"/>
  <c r="AN1398" i="7" a="1"/>
  <c r="AN1398" i="7"/>
  <c r="AN335" i="7" a="1"/>
  <c r="AN335" i="7"/>
  <c r="AN830" i="7" a="1"/>
  <c r="AN830" i="7"/>
  <c r="AN831" i="7" a="1"/>
  <c r="AN831" i="7"/>
  <c r="AN832" i="7" a="1"/>
  <c r="AN832" i="7"/>
  <c r="AN833" i="7" a="1"/>
  <c r="AN833" i="7"/>
  <c r="AN834" i="7" a="1"/>
  <c r="AN834" i="7"/>
  <c r="AN1399" i="7" a="1"/>
  <c r="AN1399" i="7"/>
  <c r="AN1185" i="7" a="1"/>
  <c r="AN1185" i="7"/>
  <c r="AN1400" i="7" a="1"/>
  <c r="AN1400" i="7"/>
  <c r="AN336" i="7" a="1"/>
  <c r="AN336" i="7"/>
  <c r="AN835" i="7" a="1"/>
  <c r="AN835" i="7"/>
  <c r="AN1401" i="7" a="1"/>
  <c r="AN1401" i="7"/>
  <c r="AN836" i="7" a="1"/>
  <c r="AN836" i="7"/>
  <c r="AN1402" i="7" a="1"/>
  <c r="AN1402" i="7"/>
  <c r="AN1054" i="7" a="1"/>
  <c r="AN1054" i="7"/>
  <c r="AN837" i="7" a="1"/>
  <c r="AN837" i="7"/>
  <c r="AN1403" i="7" a="1"/>
  <c r="AN1403" i="7"/>
  <c r="AN1404" i="7" a="1"/>
  <c r="AN1404" i="7"/>
  <c r="AN1405" i="7" a="1"/>
  <c r="AN1405" i="7"/>
  <c r="AN838" i="7" a="1"/>
  <c r="AN838" i="7"/>
  <c r="AN1055" i="7" a="1"/>
  <c r="AN1055" i="7"/>
  <c r="AN1056" i="7" a="1"/>
  <c r="AN1056" i="7"/>
  <c r="AN337" i="7" a="1"/>
  <c r="AN337" i="7"/>
  <c r="AN1186" i="7" a="1"/>
  <c r="AN1186" i="7"/>
  <c r="AN338" i="7" a="1"/>
  <c r="AN338" i="7"/>
  <c r="AN1057" i="7" a="1"/>
  <c r="AN1057" i="7"/>
  <c r="AN839" i="7" a="1"/>
  <c r="AN839" i="7"/>
  <c r="AN1187" i="7" a="1"/>
  <c r="AN1187" i="7"/>
  <c r="AN339" i="7" a="1"/>
  <c r="AN339" i="7"/>
  <c r="AN1058" i="7" a="1"/>
  <c r="AN1058" i="7"/>
  <c r="AN840" i="7" a="1"/>
  <c r="AN840" i="7"/>
  <c r="AN340" i="7" a="1"/>
  <c r="AN340" i="7"/>
  <c r="AN1406" i="7" a="1"/>
  <c r="AN1406" i="7"/>
  <c r="AN1059" i="7" a="1"/>
  <c r="AN1059" i="7"/>
  <c r="AN1188" i="7" a="1"/>
  <c r="AN1188" i="7"/>
  <c r="AN841" i="7" a="1"/>
  <c r="AN841" i="7"/>
  <c r="AN341" i="7" a="1"/>
  <c r="AN341" i="7"/>
  <c r="AN842" i="7" a="1"/>
  <c r="AN842" i="7"/>
  <c r="AN843" i="7" a="1"/>
  <c r="AN843" i="7"/>
  <c r="AN844" i="7" a="1"/>
  <c r="AN844" i="7"/>
  <c r="AN342" i="7" a="1"/>
  <c r="AN342" i="7"/>
  <c r="AN343" i="7" a="1"/>
  <c r="AN343" i="7"/>
  <c r="AN845" i="7" a="1"/>
  <c r="AN845" i="7"/>
  <c r="AN1407" i="7" a="1"/>
  <c r="AN1407" i="7"/>
  <c r="AN1189" i="7" a="1"/>
  <c r="AN1189" i="7"/>
  <c r="AN344" i="7" a="1"/>
  <c r="AN344" i="7"/>
  <c r="AN846" i="7" a="1"/>
  <c r="AN846" i="7"/>
  <c r="AN345" i="7" a="1"/>
  <c r="AN345" i="7"/>
  <c r="AN847" i="7" a="1"/>
  <c r="AN847" i="7"/>
  <c r="AN848" i="7" a="1"/>
  <c r="AN848" i="7"/>
  <c r="AN849" i="7" a="1"/>
  <c r="AN849" i="7"/>
  <c r="AN850" i="7" a="1"/>
  <c r="AN850" i="7"/>
  <c r="AN346" i="7" a="1"/>
  <c r="AN346" i="7"/>
  <c r="AN347" i="7" a="1"/>
  <c r="AN347" i="7"/>
  <c r="AN851" i="7" a="1"/>
  <c r="AN851" i="7"/>
  <c r="AN852" i="7" a="1"/>
  <c r="AN852" i="7"/>
  <c r="AN853" i="7" a="1"/>
  <c r="AN853" i="7"/>
  <c r="AN854" i="7" a="1"/>
  <c r="AN854" i="7"/>
  <c r="AN1190" i="7" a="1"/>
  <c r="AN1190" i="7"/>
  <c r="AN348" i="7" a="1"/>
  <c r="AN348" i="7"/>
  <c r="AN349" i="7" a="1"/>
  <c r="AN349" i="7"/>
  <c r="AN1191" i="7" a="1"/>
  <c r="AN1191" i="7"/>
  <c r="AN1192" i="7" a="1"/>
  <c r="AN1192" i="7"/>
  <c r="AN855" i="7" a="1"/>
  <c r="AN855" i="7"/>
  <c r="AN350" i="7" a="1"/>
  <c r="AN350" i="7"/>
  <c r="AN856" i="7" a="1"/>
  <c r="AN856" i="7"/>
  <c r="AN857" i="7" a="1"/>
  <c r="AN857" i="7"/>
  <c r="AN858" i="7" a="1"/>
  <c r="AN858" i="7"/>
  <c r="AN859" i="7" a="1"/>
  <c r="AN859" i="7"/>
  <c r="AN1060" i="7" a="1"/>
  <c r="AN1060" i="7"/>
  <c r="AN860" i="7" a="1"/>
  <c r="AN860" i="7"/>
  <c r="AN861" i="7" a="1"/>
  <c r="AN861" i="7"/>
  <c r="AN351" i="7" a="1"/>
  <c r="AN351" i="7"/>
  <c r="AN862" i="7" a="1"/>
  <c r="AN862" i="7"/>
  <c r="AN352" i="7" a="1"/>
  <c r="AN352" i="7"/>
  <c r="AN1193" i="7" a="1"/>
  <c r="AN1193" i="7"/>
  <c r="AN863" i="7" a="1"/>
  <c r="AN863" i="7"/>
  <c r="AN1408" i="7" a="1"/>
  <c r="AN1408" i="7"/>
  <c r="AN353" i="7" a="1"/>
  <c r="AN353" i="7"/>
  <c r="AN1409" i="7" a="1"/>
  <c r="AN1409" i="7"/>
  <c r="AN864" i="7" a="1"/>
  <c r="AN864" i="7"/>
  <c r="AN865" i="7" a="1"/>
  <c r="AN865" i="7"/>
  <c r="AN1194" i="7" a="1"/>
  <c r="AN1194" i="7"/>
  <c r="AN1195" i="7" a="1"/>
  <c r="AN1195" i="7"/>
  <c r="AN354" i="7" a="1"/>
  <c r="AN354" i="7"/>
  <c r="AN1196" i="7" a="1"/>
  <c r="AN1196" i="7"/>
  <c r="AN866" i="7" a="1"/>
  <c r="AN866" i="7"/>
  <c r="AN1410" i="7" a="1"/>
  <c r="AN1410" i="7"/>
  <c r="AN355" i="7" a="1"/>
  <c r="AN355" i="7"/>
  <c r="AN356" i="7" a="1"/>
  <c r="AN356" i="7"/>
  <c r="AN1197" i="7" a="1"/>
  <c r="AN1197" i="7"/>
  <c r="AN357" i="7" a="1"/>
  <c r="AN357" i="7"/>
  <c r="AN867" i="7" a="1"/>
  <c r="AN867" i="7"/>
  <c r="AN358" i="7" a="1"/>
  <c r="AN358" i="7"/>
  <c r="AN359" i="7" a="1"/>
  <c r="AN359" i="7"/>
  <c r="AN868" i="7" a="1"/>
  <c r="AN868" i="7"/>
  <c r="AN869" i="7" a="1"/>
  <c r="AN869" i="7"/>
  <c r="AN360" i="7" a="1"/>
  <c r="AN360" i="7"/>
  <c r="AN361" i="7" a="1"/>
  <c r="AN361" i="7"/>
  <c r="AN870" i="7" a="1"/>
  <c r="AN870" i="7"/>
  <c r="AN362" i="7" a="1"/>
  <c r="AN362" i="7"/>
  <c r="AN363" i="7" a="1"/>
  <c r="AN363" i="7"/>
  <c r="AN1198" i="7" a="1"/>
  <c r="AN1198" i="7"/>
  <c r="AN871" i="7" a="1"/>
  <c r="AN871" i="7"/>
  <c r="AN872" i="7" a="1"/>
  <c r="AN872" i="7"/>
  <c r="AN364" i="7" a="1"/>
  <c r="AN364" i="7"/>
  <c r="AN1199" i="7" a="1"/>
  <c r="AN1199" i="7"/>
  <c r="AN365" i="7" a="1"/>
  <c r="AN365" i="7"/>
  <c r="AN366" i="7" a="1"/>
  <c r="AN366" i="7"/>
  <c r="AN367" i="7" a="1"/>
  <c r="AN367" i="7"/>
  <c r="AN368" i="7" a="1"/>
  <c r="AN368" i="7"/>
  <c r="AN873" i="7" a="1"/>
  <c r="AN873" i="7"/>
  <c r="AN874" i="7" a="1"/>
  <c r="AN874" i="7"/>
  <c r="AN369" i="7" a="1"/>
  <c r="AN369" i="7"/>
  <c r="AN875" i="7" a="1"/>
  <c r="AN875" i="7"/>
  <c r="AN1200" i="7" a="1"/>
  <c r="AN1200" i="7"/>
  <c r="AN876" i="7" a="1"/>
  <c r="AN876" i="7"/>
  <c r="AN877" i="7" a="1"/>
  <c r="AN877" i="7"/>
  <c r="AN370" i="7" a="1"/>
  <c r="AN370" i="7"/>
  <c r="AN1411" i="7" a="1"/>
  <c r="AN1411" i="7"/>
  <c r="AN371" i="7" a="1"/>
  <c r="AN371" i="7"/>
  <c r="AN372" i="7" a="1"/>
  <c r="AN372" i="7"/>
  <c r="AN373" i="7" a="1"/>
  <c r="AN373" i="7"/>
  <c r="AN1412" i="7" a="1"/>
  <c r="AN1412" i="7"/>
  <c r="AN374" i="7" a="1"/>
  <c r="AN374" i="7"/>
  <c r="AN878" i="7" a="1"/>
  <c r="AN878" i="7"/>
  <c r="AN375" i="7" a="1"/>
  <c r="AN375" i="7"/>
  <c r="AN879" i="7" a="1"/>
  <c r="AN879" i="7"/>
  <c r="AN376" i="7" a="1"/>
  <c r="AN376" i="7"/>
  <c r="AN880" i="7" a="1"/>
  <c r="AN880" i="7"/>
  <c r="AN377" i="7" a="1"/>
  <c r="AN377" i="7"/>
  <c r="AN1201" i="7" a="1"/>
  <c r="AN1201" i="7"/>
  <c r="AN378" i="7" a="1"/>
  <c r="AN378" i="7"/>
  <c r="AN379" i="7" a="1"/>
  <c r="AN379" i="7"/>
  <c r="AN380" i="7" a="1"/>
  <c r="AN380" i="7"/>
  <c r="AN381" i="7" a="1"/>
  <c r="AN381" i="7"/>
  <c r="AN881" i="7" a="1"/>
  <c r="AN881" i="7"/>
  <c r="AN1202" i="7" a="1"/>
  <c r="AN1202" i="7"/>
  <c r="AN882" i="7" a="1"/>
  <c r="AN882" i="7"/>
  <c r="AN1413" i="7" a="1"/>
  <c r="AN1413" i="7"/>
  <c r="AN883" i="7" a="1"/>
  <c r="AN883" i="7"/>
  <c r="AN884" i="7" a="1"/>
  <c r="AN884" i="7"/>
  <c r="AN382" i="7" a="1"/>
  <c r="AN382" i="7"/>
  <c r="AN383" i="7" a="1"/>
  <c r="AN383" i="7"/>
  <c r="AN384" i="7" a="1"/>
  <c r="AN384" i="7"/>
  <c r="AN385" i="7" a="1"/>
  <c r="AN385" i="7"/>
  <c r="AN386" i="7" a="1"/>
  <c r="AN386" i="7"/>
  <c r="AN885" i="7" a="1"/>
  <c r="AN885" i="7"/>
  <c r="AN387" i="7" a="1"/>
  <c r="AN387" i="7"/>
  <c r="AN388" i="7" a="1"/>
  <c r="AN388" i="7"/>
  <c r="AN886" i="7" a="1"/>
  <c r="AN886" i="7"/>
  <c r="AN389" i="7" a="1"/>
  <c r="AN389" i="7"/>
  <c r="AN390" i="7" a="1"/>
  <c r="AN390" i="7"/>
  <c r="AN391" i="7" a="1"/>
  <c r="AN391" i="7"/>
  <c r="AN392" i="7" a="1"/>
  <c r="AN392" i="7"/>
  <c r="AN1203" i="7" a="1"/>
  <c r="AN1203" i="7"/>
  <c r="AN393" i="7" a="1"/>
  <c r="AN393" i="7"/>
  <c r="AN1204" i="7" a="1"/>
  <c r="AN1204" i="7"/>
  <c r="AN1414" i="7" a="1"/>
  <c r="AN1414" i="7"/>
  <c r="AN1415" i="7" a="1"/>
  <c r="AN1415" i="7"/>
  <c r="AN1205" i="7" a="1"/>
  <c r="AN1205" i="7"/>
  <c r="AN887" i="7" a="1"/>
  <c r="AN887" i="7"/>
  <c r="AN1206" i="7" a="1"/>
  <c r="AN1206" i="7"/>
  <c r="AN394" i="7" a="1"/>
  <c r="AN394" i="7"/>
  <c r="AN395" i="7" a="1"/>
  <c r="AN395" i="7"/>
  <c r="AN1207" i="7" a="1"/>
  <c r="AN1207" i="7"/>
  <c r="AN1416" i="7" a="1"/>
  <c r="AN1416" i="7"/>
  <c r="AN1417" i="7" a="1"/>
  <c r="AN1417" i="7"/>
  <c r="AN1418" i="7" a="1"/>
  <c r="AN1418" i="7"/>
  <c r="AN396" i="7" a="1"/>
  <c r="AN396" i="7"/>
  <c r="AN888" i="7" a="1"/>
  <c r="AN888" i="7"/>
  <c r="AN397" i="7" a="1"/>
  <c r="AN397" i="7"/>
  <c r="AN398" i="7" a="1"/>
  <c r="AN398" i="7"/>
  <c r="AN399" i="7" a="1"/>
  <c r="AN399" i="7"/>
  <c r="AN400" i="7" a="1"/>
  <c r="AN400" i="7"/>
  <c r="AN1419" i="7" a="1"/>
  <c r="AN1419" i="7"/>
  <c r="AN1420" i="7" a="1"/>
  <c r="AN1420" i="7"/>
  <c r="AN401" i="7" a="1"/>
  <c r="AN401" i="7"/>
  <c r="AN402" i="7" a="1"/>
  <c r="AN402" i="7"/>
  <c r="AN403" i="7" a="1"/>
  <c r="AN403" i="7"/>
  <c r="AN889" i="7" a="1"/>
  <c r="AN889" i="7"/>
  <c r="AN1421" i="7" a="1"/>
  <c r="AN1421" i="7"/>
  <c r="AN404" i="7" a="1"/>
  <c r="AN404" i="7"/>
  <c r="AN1208" i="7" a="1"/>
  <c r="AN1208" i="7"/>
  <c r="AN890" i="7" a="1"/>
  <c r="AN890" i="7"/>
  <c r="AN1209" i="7" a="1"/>
  <c r="AN1209" i="7"/>
  <c r="AN405" i="7" a="1"/>
  <c r="AN405" i="7"/>
  <c r="AN1210" i="7" a="1"/>
  <c r="AN1210" i="7"/>
  <c r="AN1211" i="7" a="1"/>
  <c r="AN1211" i="7"/>
  <c r="AN406" i="7" a="1"/>
  <c r="AN406" i="7"/>
  <c r="AN407" i="7" a="1"/>
  <c r="AN407" i="7"/>
  <c r="AN891" i="7" a="1"/>
  <c r="AN891" i="7"/>
  <c r="AN892" i="7" a="1"/>
  <c r="AN892" i="7"/>
  <c r="AN1061" i="7" a="1"/>
  <c r="AN1061" i="7"/>
  <c r="AN1212" i="7" a="1"/>
  <c r="AN1212" i="7"/>
  <c r="AN1422" i="7" a="1"/>
  <c r="AN1422" i="7"/>
  <c r="AN893" i="7" a="1"/>
  <c r="AN893" i="7"/>
  <c r="AN894" i="7" a="1"/>
  <c r="AN894" i="7"/>
  <c r="AN408" i="7" a="1"/>
  <c r="AN408" i="7"/>
  <c r="AN409" i="7" a="1"/>
  <c r="AN409" i="7"/>
  <c r="AN1213" i="7" a="1"/>
  <c r="AN1213" i="7"/>
  <c r="AN895" i="7" a="1"/>
  <c r="AN895" i="7"/>
  <c r="AN1214" i="7" a="1"/>
  <c r="AN1214" i="7"/>
  <c r="AN1062" i="7" a="1"/>
  <c r="AN1062" i="7"/>
  <c r="AN1423" i="7" a="1"/>
  <c r="AN1423" i="7"/>
  <c r="AN410" i="7" a="1"/>
  <c r="AN410" i="7"/>
  <c r="AN896" i="7" a="1"/>
  <c r="AN896" i="7"/>
  <c r="AN411" i="7" a="1"/>
  <c r="AN411" i="7"/>
  <c r="AN897" i="7" a="1"/>
  <c r="AN897" i="7"/>
  <c r="AN412" i="7" a="1"/>
  <c r="AN412" i="7"/>
  <c r="AN898" i="7" a="1"/>
  <c r="AN898" i="7"/>
  <c r="AN1424" i="7" a="1"/>
  <c r="AN1424" i="7"/>
  <c r="AN413" i="7" a="1"/>
  <c r="AN413" i="7"/>
  <c r="AN899" i="7" a="1"/>
  <c r="AN899" i="7"/>
  <c r="AN900" i="7" a="1"/>
  <c r="AN900" i="7"/>
  <c r="AN414" i="7" a="1"/>
  <c r="AN414" i="7"/>
  <c r="AN415" i="7" a="1"/>
  <c r="AN415" i="7"/>
  <c r="AN1425" i="7" a="1"/>
  <c r="AN1425" i="7"/>
  <c r="AN1063" i="7" a="1"/>
  <c r="AN1063" i="7"/>
  <c r="AN416" i="7" a="1"/>
  <c r="AN416" i="7"/>
  <c r="AN901" i="7" a="1"/>
  <c r="AN901" i="7"/>
  <c r="AN902" i="7" a="1"/>
  <c r="AN902" i="7"/>
  <c r="AN1426" i="7" a="1"/>
  <c r="AN1426" i="7"/>
  <c r="AN1064" i="7" a="1"/>
  <c r="AN1064" i="7"/>
  <c r="AN417" i="7" a="1"/>
  <c r="AN417" i="7"/>
  <c r="AN1427" i="7" a="1"/>
  <c r="AN1427" i="7"/>
  <c r="AN903" i="7" a="1"/>
  <c r="AN903" i="7"/>
  <c r="AN418" i="7" a="1"/>
  <c r="AN418" i="7"/>
  <c r="AN1428" i="7" a="1"/>
  <c r="AN1428" i="7"/>
  <c r="AN904" i="7" a="1"/>
  <c r="AN904" i="7"/>
  <c r="AN419" i="7" a="1"/>
  <c r="AN419" i="7"/>
  <c r="AN905" i="7" a="1"/>
  <c r="AN905" i="7"/>
  <c r="AN906" i="7" a="1"/>
  <c r="AN906" i="7"/>
  <c r="AN1429" i="7" a="1"/>
  <c r="AN1429" i="7"/>
  <c r="AN420" i="7" a="1"/>
  <c r="AN420" i="7"/>
  <c r="AN421" i="7" a="1"/>
  <c r="AN421" i="7"/>
  <c r="AN1430" i="7" a="1"/>
  <c r="AN1430" i="7"/>
  <c r="AN907" i="7" a="1"/>
  <c r="AN907" i="7"/>
  <c r="AN908" i="7" a="1"/>
  <c r="AN908" i="7"/>
  <c r="AN422" i="7" a="1"/>
  <c r="AN422" i="7"/>
  <c r="AN909" i="7" a="1"/>
  <c r="AN909" i="7"/>
  <c r="AN1431" i="7" a="1"/>
  <c r="AN1431" i="7"/>
  <c r="AN1065" i="7" a="1"/>
  <c r="AN1065" i="7"/>
  <c r="AN1432" i="7" a="1"/>
  <c r="AN1432" i="7"/>
  <c r="AN423" i="7" a="1"/>
  <c r="AN423" i="7"/>
  <c r="AN1066" i="7" a="1"/>
  <c r="AN1066" i="7"/>
  <c r="AN424" i="7" a="1"/>
  <c r="AN424" i="7"/>
  <c r="AN1067" i="7" a="1"/>
  <c r="AN1067" i="7"/>
  <c r="AN910" i="7" a="1"/>
  <c r="AN910" i="7"/>
  <c r="AN911" i="7" a="1"/>
  <c r="AN911" i="7"/>
  <c r="AN912" i="7" a="1"/>
  <c r="AN912" i="7"/>
  <c r="AN425" i="7" a="1"/>
  <c r="AN425" i="7"/>
  <c r="AN426" i="7" a="1"/>
  <c r="AN426" i="7"/>
  <c r="AN913" i="7" a="1"/>
  <c r="AN913" i="7"/>
  <c r="AN914" i="7" a="1"/>
  <c r="AN914" i="7"/>
  <c r="AN915" i="7" a="1"/>
  <c r="AN915" i="7"/>
  <c r="AN916" i="7" a="1"/>
  <c r="AN916" i="7"/>
  <c r="AN1215" i="7" a="1"/>
  <c r="AN1215" i="7"/>
  <c r="AN427" i="7" a="1"/>
  <c r="AN427" i="7"/>
  <c r="AN428" i="7" a="1"/>
  <c r="AN428" i="7"/>
  <c r="AN1433" i="7" a="1"/>
  <c r="AN1433" i="7"/>
  <c r="AN429" i="7" a="1"/>
  <c r="AN429" i="7"/>
  <c r="AN917" i="7" a="1"/>
  <c r="AN917" i="7"/>
  <c r="AN1216" i="7" a="1"/>
  <c r="AN1216" i="7"/>
  <c r="AN1217" i="7" a="1"/>
  <c r="AN1217" i="7"/>
  <c r="AN430" i="7" a="1"/>
  <c r="AN430" i="7"/>
  <c r="AN918" i="7" a="1"/>
  <c r="AN918" i="7"/>
  <c r="AN919" i="7" a="1"/>
  <c r="AN919" i="7"/>
  <c r="AN431" i="7" a="1"/>
  <c r="AN431" i="7"/>
  <c r="AN1218" i="7" a="1"/>
  <c r="AN1218" i="7"/>
  <c r="AN920" i="7" a="1"/>
  <c r="AN920" i="7"/>
  <c r="AN432" i="7" a="1"/>
  <c r="AN432" i="7"/>
  <c r="AN921" i="7" a="1"/>
  <c r="AN921" i="7"/>
  <c r="AN433" i="7" a="1"/>
  <c r="AN433" i="7"/>
  <c r="AN434" i="7" a="1"/>
  <c r="AN434" i="7"/>
  <c r="AN922" i="7" a="1"/>
  <c r="AN922" i="7"/>
  <c r="AN435" i="7" a="1"/>
  <c r="AN435" i="7"/>
  <c r="AN436" i="7" a="1"/>
  <c r="AN436" i="7"/>
  <c r="AN437" i="7" a="1"/>
  <c r="AN437" i="7"/>
  <c r="AN438" i="7" a="1"/>
  <c r="AN438" i="7"/>
  <c r="AN439" i="7" a="1"/>
  <c r="AN439" i="7"/>
  <c r="AN923" i="7" a="1"/>
  <c r="AN923" i="7"/>
  <c r="AN440" i="7" a="1"/>
  <c r="AN440" i="7"/>
  <c r="AN441" i="7" a="1"/>
  <c r="AN441" i="7"/>
  <c r="AN1219" i="7" a="1"/>
  <c r="AN1219" i="7"/>
  <c r="AN442" i="7" a="1"/>
  <c r="AN442" i="7"/>
  <c r="AN1220" i="7" a="1"/>
  <c r="AN1220" i="7"/>
  <c r="AN443" i="7" a="1"/>
  <c r="AN443" i="7"/>
  <c r="AN1221" i="7" a="1"/>
  <c r="AN1221" i="7"/>
  <c r="AN444" i="7" a="1"/>
  <c r="AN444" i="7"/>
  <c r="AN445" i="7" a="1"/>
  <c r="AN445" i="7"/>
  <c r="AN924" i="7" a="1"/>
  <c r="AN924" i="7"/>
  <c r="AN1222" i="7" a="1"/>
  <c r="AN1222" i="7"/>
  <c r="AN1223" i="7" a="1"/>
  <c r="AN1223" i="7"/>
  <c r="AN1224" i="7" a="1"/>
  <c r="AN1224" i="7"/>
  <c r="AN925" i="7" a="1"/>
  <c r="AN925" i="7"/>
  <c r="AN926" i="7" a="1"/>
  <c r="AN926" i="7"/>
  <c r="AN927" i="7" a="1"/>
  <c r="AN927" i="7"/>
  <c r="AN928" i="7" a="1"/>
  <c r="AN928" i="7"/>
  <c r="AN446" i="7" a="1"/>
  <c r="AN446" i="7"/>
  <c r="AN447" i="7" a="1"/>
  <c r="AN447" i="7"/>
  <c r="AN448" i="7" a="1"/>
  <c r="AN448" i="7"/>
  <c r="AN929" i="7" a="1"/>
  <c r="AN929" i="7"/>
  <c r="AN449" i="7" a="1"/>
  <c r="AN449" i="7"/>
  <c r="AN450" i="7" a="1"/>
  <c r="AN450" i="7"/>
  <c r="AN930" i="7" a="1"/>
  <c r="AN930" i="7"/>
  <c r="AN451" i="7" a="1"/>
  <c r="AN451" i="7"/>
  <c r="AN452" i="7" a="1"/>
  <c r="AN452" i="7"/>
  <c r="AN453" i="7" a="1"/>
  <c r="AN453" i="7"/>
  <c r="AN1434" i="7" a="1"/>
  <c r="AN1434" i="7"/>
  <c r="AN454" i="7" a="1"/>
  <c r="AN454" i="7"/>
  <c r="AN931" i="7" a="1"/>
  <c r="AN931" i="7"/>
  <c r="AN1435" i="7" a="1"/>
  <c r="AN1435" i="7"/>
  <c r="AN932" i="7" a="1"/>
  <c r="AN932" i="7"/>
  <c r="AN455" i="7" a="1"/>
  <c r="AN455" i="7"/>
  <c r="AN1225" i="7" a="1"/>
  <c r="AN1225" i="7"/>
  <c r="AN1436" i="7" a="1"/>
  <c r="AN1436" i="7"/>
  <c r="AN1226" i="7" a="1"/>
  <c r="AN1226" i="7"/>
  <c r="AN933" i="7" a="1"/>
  <c r="AN933" i="7"/>
  <c r="AN934" i="7" a="1"/>
  <c r="AN934" i="7"/>
  <c r="AN456" i="7" a="1"/>
  <c r="AN456" i="7"/>
  <c r="AN935" i="7" a="1"/>
  <c r="AN935" i="7"/>
  <c r="AN457" i="7" a="1"/>
  <c r="AN457" i="7"/>
  <c r="AN936" i="7" a="1"/>
  <c r="AN936" i="7"/>
  <c r="AN458" i="7" a="1"/>
  <c r="AN458" i="7"/>
  <c r="AN937" i="7" a="1"/>
  <c r="AN937" i="7"/>
  <c r="AN459" i="7" a="1"/>
  <c r="AN459" i="7"/>
  <c r="AN1227" i="7" a="1"/>
  <c r="AN1227" i="7"/>
  <c r="AN1068" i="7" a="1"/>
  <c r="AN1068" i="7"/>
  <c r="AN1437" i="7" a="1"/>
  <c r="AN1437" i="7"/>
  <c r="AN1069" i="7" a="1"/>
  <c r="AN1069" i="7"/>
  <c r="AN460" i="7" a="1"/>
  <c r="AN460" i="7"/>
  <c r="AN1070" i="7" a="1"/>
  <c r="AN1070" i="7"/>
  <c r="AN461" i="7" a="1"/>
  <c r="AN461" i="7"/>
  <c r="AN462" i="7" a="1"/>
  <c r="AN462" i="7"/>
  <c r="AN463" i="7" a="1"/>
  <c r="AN463" i="7"/>
  <c r="AN1438" i="7" a="1"/>
  <c r="AN1438" i="7"/>
  <c r="AN938" i="7" a="1"/>
  <c r="AN938" i="7"/>
  <c r="AN939" i="7" a="1"/>
  <c r="AN939" i="7"/>
  <c r="AN940" i="7" a="1"/>
  <c r="AN940" i="7"/>
  <c r="AN941" i="7" a="1"/>
  <c r="AN941" i="7"/>
  <c r="AN1439" i="7" a="1"/>
  <c r="AN1439" i="7"/>
  <c r="AN942" i="7" a="1"/>
  <c r="AN942" i="7"/>
  <c r="AN464" i="7" a="1"/>
  <c r="AN464" i="7"/>
  <c r="AN1440" i="7" a="1"/>
  <c r="AN1440" i="7"/>
  <c r="AN465" i="7" a="1"/>
  <c r="AN465" i="7"/>
  <c r="AN466" i="7" a="1"/>
  <c r="AN466" i="7"/>
  <c r="AN943" i="7" a="1"/>
  <c r="AN943" i="7"/>
  <c r="AN467" i="7" a="1"/>
  <c r="AN467" i="7"/>
  <c r="AN1071" i="7" a="1"/>
  <c r="AN1071" i="7"/>
  <c r="AN468" i="7" a="1"/>
  <c r="AN468" i="7"/>
  <c r="AN944" i="7" a="1"/>
  <c r="AN944" i="7"/>
  <c r="AN469" i="7" a="1"/>
  <c r="AN469" i="7"/>
  <c r="AN470" i="7" a="1"/>
  <c r="AN470" i="7"/>
  <c r="AN471" i="7" a="1"/>
  <c r="AN471" i="7"/>
  <c r="AN945" i="7" a="1"/>
  <c r="AN945" i="7"/>
  <c r="AN472" i="7" a="1"/>
  <c r="AN472" i="7"/>
  <c r="AN473" i="7" a="1"/>
  <c r="AN473" i="7"/>
  <c r="AN946" i="7" a="1"/>
  <c r="AN946" i="7"/>
  <c r="AN474" i="7" a="1"/>
  <c r="AN474" i="7"/>
  <c r="AN1228" i="7" a="1"/>
  <c r="AN1228" i="7"/>
  <c r="AN475" i="7" a="1"/>
  <c r="AN475" i="7"/>
  <c r="AN1441" i="7" a="1"/>
  <c r="AN1441" i="7"/>
  <c r="AN947" i="7" a="1"/>
  <c r="AN947" i="7"/>
  <c r="AN1442" i="7" a="1"/>
  <c r="AN1442" i="7"/>
  <c r="AN1443" i="7" a="1"/>
  <c r="AN1443" i="7"/>
  <c r="AN948" i="7" a="1"/>
  <c r="AN948" i="7"/>
  <c r="AN949" i="7" a="1"/>
  <c r="AN949" i="7"/>
  <c r="AN1444" i="7" a="1"/>
  <c r="AN1444" i="7"/>
  <c r="AN1445" i="7" a="1"/>
  <c r="AN1445" i="7"/>
  <c r="AN476" i="7" a="1"/>
  <c r="AN476" i="7"/>
  <c r="AN1446" i="7" a="1"/>
  <c r="AN1446" i="7"/>
  <c r="AN950" i="7" a="1"/>
  <c r="AN950" i="7"/>
  <c r="AN477" i="7" a="1"/>
  <c r="AN477" i="7"/>
  <c r="AN1229" i="7" a="1"/>
  <c r="AN1229" i="7"/>
  <c r="AN478" i="7" a="1"/>
  <c r="AN478" i="7"/>
  <c r="AN951" i="7" a="1"/>
  <c r="AN951" i="7"/>
  <c r="AN479" i="7" a="1"/>
  <c r="AN479" i="7"/>
  <c r="AN1447" i="7" a="1"/>
  <c r="AN1447" i="7"/>
  <c r="AN480" i="7" a="1"/>
  <c r="AN480" i="7"/>
  <c r="AN1448" i="7" a="1"/>
  <c r="AN1448" i="7"/>
  <c r="AN1230" i="7" a="1"/>
  <c r="AN1230" i="7"/>
  <c r="AN481" i="7" a="1"/>
  <c r="AN481" i="7"/>
  <c r="AN482" i="7" a="1"/>
  <c r="AN482" i="7"/>
  <c r="AN483" i="7" a="1"/>
  <c r="AN483" i="7"/>
  <c r="AN1231" i="7" a="1"/>
  <c r="AN1231" i="7"/>
  <c r="AN484" i="7" a="1"/>
  <c r="AN484" i="7"/>
  <c r="AN952" i="7" a="1"/>
  <c r="AN952" i="7"/>
  <c r="AN953" i="7" a="1"/>
  <c r="AN953" i="7"/>
  <c r="AN954" i="7" a="1"/>
  <c r="AN954" i="7"/>
  <c r="AN485" i="7" a="1"/>
  <c r="AN485" i="7"/>
  <c r="AN486" i="7" a="1"/>
  <c r="AN486" i="7"/>
  <c r="AN487" i="7" a="1"/>
  <c r="AN487" i="7"/>
  <c r="AN488" i="7" a="1"/>
  <c r="AN488" i="7"/>
  <c r="AN1449" i="7" a="1"/>
  <c r="AN1449" i="7"/>
  <c r="AN955" i="7" a="1"/>
  <c r="AN955" i="7"/>
  <c r="AN1232" i="7" a="1"/>
  <c r="AN1232" i="7"/>
  <c r="AN956" i="7" a="1"/>
  <c r="AN956" i="7"/>
  <c r="AN957" i="7" a="1"/>
  <c r="AN957" i="7"/>
  <c r="AN489" i="7" a="1"/>
  <c r="AN489" i="7"/>
  <c r="AN490" i="7" a="1"/>
  <c r="AN490" i="7"/>
  <c r="AN491" i="7" a="1"/>
  <c r="AN491" i="7"/>
  <c r="AN1072" i="7" a="1"/>
  <c r="AN1072" i="7"/>
  <c r="AN958" i="7" a="1"/>
  <c r="AN958" i="7"/>
  <c r="AN492" i="7" a="1"/>
  <c r="AN492" i="7"/>
  <c r="AN959" i="7" a="1"/>
  <c r="AN959" i="7"/>
  <c r="AN493" i="7" a="1"/>
  <c r="AN493" i="7"/>
  <c r="AN960" i="7" a="1"/>
  <c r="AN960" i="7"/>
  <c r="AN1233" i="7" a="1"/>
  <c r="AN1233" i="7"/>
  <c r="AN494" i="7" a="1"/>
  <c r="AN494" i="7"/>
  <c r="AN1073" i="7" a="1"/>
  <c r="AN1073" i="7"/>
  <c r="AN961" i="7" a="1"/>
  <c r="AN961" i="7"/>
  <c r="AN962" i="7" a="1"/>
  <c r="AN962" i="7"/>
  <c r="AN495" i="7" a="1"/>
  <c r="AN495" i="7"/>
  <c r="AN496" i="7" a="1"/>
  <c r="AN496" i="7"/>
  <c r="AN497" i="7" a="1"/>
  <c r="AN497" i="7"/>
  <c r="AN498" i="7" a="1"/>
  <c r="AN498" i="7"/>
  <c r="AN499" i="7" a="1"/>
  <c r="AN499" i="7"/>
  <c r="AN1450" i="7" a="1"/>
  <c r="AN1450" i="7"/>
  <c r="AN1451" i="7" a="1"/>
  <c r="AN1451" i="7"/>
  <c r="AN500" i="7" a="1"/>
  <c r="AN500" i="7"/>
  <c r="AN963" i="7" a="1"/>
  <c r="AN963" i="7"/>
  <c r="AN1452" i="7" a="1"/>
  <c r="AN1452" i="7"/>
  <c r="AN964" i="7" a="1"/>
  <c r="AN964" i="7"/>
  <c r="AN501" i="7" a="1"/>
  <c r="AN501" i="7"/>
  <c r="AN1234" i="7" a="1"/>
  <c r="AN1234" i="7"/>
  <c r="AN1453" i="7" a="1"/>
  <c r="AN1453" i="7"/>
  <c r="AN965" i="7" a="1"/>
  <c r="AN965" i="7"/>
  <c r="AN502" i="7" a="1"/>
  <c r="AN502" i="7"/>
  <c r="AN966" i="7" a="1"/>
  <c r="AN966" i="7"/>
  <c r="AN503" i="7" a="1"/>
  <c r="AN503" i="7"/>
  <c r="AN967" i="7" a="1"/>
  <c r="AN967" i="7"/>
  <c r="AN1454" i="7" a="1"/>
  <c r="AN1454" i="7"/>
  <c r="AN504" i="7" a="1"/>
  <c r="AN504" i="7"/>
  <c r="AN1235" i="7" a="1"/>
  <c r="AN1235" i="7"/>
  <c r="AN968" i="7" a="1"/>
  <c r="AN968" i="7"/>
  <c r="AN1455" i="7" a="1"/>
  <c r="AN1455" i="7"/>
  <c r="AN1236" i="7" a="1"/>
  <c r="AN1236" i="7"/>
  <c r="AN1074" i="7" a="1"/>
  <c r="AN1074" i="7"/>
  <c r="AN1456" i="7" a="1"/>
  <c r="AN1456" i="7"/>
  <c r="AN969" i="7" a="1"/>
  <c r="AN969" i="7"/>
  <c r="AN970" i="7" a="1"/>
  <c r="AN970" i="7"/>
  <c r="AN505" i="7" a="1"/>
  <c r="AN505" i="7"/>
  <c r="AN506" i="7" a="1"/>
  <c r="AN506" i="7"/>
  <c r="AN1457" i="7" a="1"/>
  <c r="AN1457" i="7"/>
  <c r="AN1458" i="7" a="1"/>
  <c r="AN1458" i="7"/>
  <c r="AN1459" i="7" a="1"/>
  <c r="AN1459" i="7"/>
  <c r="AN971" i="7" a="1"/>
  <c r="AN971" i="7"/>
  <c r="AN972" i="7" a="1"/>
  <c r="AN972" i="7"/>
  <c r="AN507" i="7" a="1"/>
  <c r="AN507" i="7"/>
  <c r="AN508" i="7" a="1"/>
  <c r="AN508" i="7"/>
  <c r="AN509" i="7" a="1"/>
  <c r="AN509" i="7"/>
  <c r="AN510" i="7" a="1"/>
  <c r="AN510" i="7"/>
  <c r="AN973" i="7" a="1"/>
  <c r="AN973" i="7"/>
  <c r="AN974" i="7" a="1"/>
  <c r="AN974" i="7"/>
  <c r="AN1237" i="7" a="1"/>
  <c r="AN1237" i="7"/>
  <c r="AN1460" i="7" a="1"/>
  <c r="AN1460" i="7"/>
  <c r="AN975" i="7" a="1"/>
  <c r="AN975" i="7"/>
  <c r="AN1075" i="7" a="1"/>
  <c r="AN1075" i="7"/>
  <c r="AN511" i="7" a="1"/>
  <c r="AN511" i="7"/>
  <c r="AN512" i="7" a="1"/>
  <c r="AN512" i="7"/>
  <c r="AN513" i="7" a="1"/>
  <c r="AN513" i="7"/>
  <c r="AN514" i="7" a="1"/>
  <c r="AN514" i="7"/>
  <c r="AN515" i="7" a="1"/>
  <c r="AN515" i="7"/>
  <c r="AN1238" i="7" a="1"/>
  <c r="AN1238" i="7"/>
  <c r="AN516" i="7" a="1"/>
  <c r="AN516" i="7"/>
  <c r="AN517" i="7" a="1"/>
  <c r="AN517" i="7"/>
  <c r="AN518" i="7" a="1"/>
  <c r="AN518" i="7"/>
  <c r="AN976" i="7" a="1"/>
  <c r="AN976" i="7"/>
  <c r="AN519" i="7" a="1"/>
  <c r="AN519" i="7"/>
  <c r="AN977" i="7" a="1"/>
  <c r="AN977" i="7"/>
  <c r="AN978" i="7" a="1"/>
  <c r="AN978" i="7"/>
  <c r="AN1461" i="7" a="1"/>
  <c r="AN1461" i="7"/>
  <c r="AN520" i="7" a="1"/>
  <c r="AN520" i="7"/>
  <c r="AN521" i="7" a="1"/>
  <c r="AN521" i="7"/>
  <c r="AN1239" i="7" a="1"/>
  <c r="AN1239" i="7"/>
  <c r="AN522" i="7" a="1"/>
  <c r="AN522" i="7"/>
  <c r="AN979" i="7" a="1"/>
  <c r="AN979" i="7"/>
  <c r="AN1462" i="7" a="1"/>
  <c r="AN1462" i="7"/>
  <c r="AN980" i="7" a="1"/>
  <c r="AN980" i="7"/>
  <c r="AN1240" i="7" a="1"/>
  <c r="AN1240" i="7"/>
  <c r="AN1463" i="7" a="1"/>
  <c r="AN1463" i="7"/>
  <c r="AN523" i="7" a="1"/>
  <c r="AN523" i="7"/>
  <c r="AN524" i="7" a="1"/>
  <c r="AN524" i="7"/>
  <c r="AN525" i="7" a="1"/>
  <c r="AN525" i="7"/>
  <c r="AN1464" i="7" a="1"/>
  <c r="AN1464" i="7"/>
  <c r="AN1465" i="7" a="1"/>
  <c r="AN1465" i="7"/>
  <c r="AN526" i="7" a="1"/>
  <c r="AN526" i="7"/>
  <c r="AN527" i="7" a="1"/>
  <c r="AN527" i="7"/>
  <c r="AN528" i="7" a="1"/>
  <c r="AN528" i="7"/>
  <c r="AN529" i="7" a="1"/>
  <c r="AN529" i="7"/>
  <c r="AN1241" i="7" a="1"/>
  <c r="AN1241" i="7"/>
  <c r="AN981" i="7" a="1"/>
  <c r="AN981" i="7"/>
  <c r="AN982" i="7" a="1"/>
  <c r="AN982" i="7"/>
  <c r="AN530" i="7" a="1"/>
  <c r="AN530" i="7"/>
  <c r="AN531" i="7" a="1"/>
  <c r="AN531" i="7"/>
  <c r="AN983" i="7" a="1"/>
  <c r="AN983" i="7"/>
  <c r="AN532" i="7" a="1"/>
  <c r="AN532" i="7"/>
  <c r="AN1466" i="7" a="1"/>
  <c r="AN1466" i="7"/>
  <c r="AN984" i="7" a="1"/>
  <c r="AN984" i="7"/>
  <c r="AN985" i="7" a="1"/>
  <c r="AN985" i="7"/>
  <c r="AN1467" i="7" a="1"/>
  <c r="AN1467" i="7"/>
  <c r="AN986" i="7" a="1"/>
  <c r="AN986" i="7"/>
  <c r="AN533" i="7" a="1"/>
  <c r="AN533" i="7"/>
  <c r="AN534" i="7" a="1"/>
  <c r="AN534" i="7"/>
  <c r="AN987" i="7" a="1"/>
  <c r="AN987" i="7"/>
  <c r="AN988" i="7" a="1"/>
  <c r="AN988" i="7"/>
  <c r="AN989" i="7" a="1"/>
  <c r="AN989" i="7"/>
  <c r="AN990" i="7" a="1"/>
  <c r="AN990" i="7"/>
  <c r="AN1468" i="7" a="1"/>
  <c r="AN1468" i="7"/>
  <c r="AN1242" i="7" a="1"/>
  <c r="AN1242" i="7"/>
  <c r="AN1243" i="7" a="1"/>
  <c r="AN1243" i="7"/>
  <c r="AN1244" i="7" a="1"/>
  <c r="AN1244" i="7"/>
  <c r="AN535" i="7" a="1"/>
  <c r="AN535" i="7"/>
  <c r="AN536" i="7" a="1"/>
  <c r="AN536" i="7"/>
  <c r="AN537" i="7" a="1"/>
  <c r="AN537" i="7"/>
  <c r="AN991" i="7" a="1"/>
  <c r="AN991" i="7"/>
  <c r="AN1245" i="7" a="1"/>
  <c r="AN1245" i="7"/>
  <c r="AN538" i="7" a="1"/>
  <c r="AN538" i="7"/>
  <c r="AN1246" i="7" a="1"/>
  <c r="AN1246" i="7"/>
  <c r="AN539" i="7" a="1"/>
  <c r="AN539" i="7"/>
  <c r="AN1247" i="7" a="1"/>
  <c r="AN1247" i="7"/>
  <c r="AN1469" i="7" a="1"/>
  <c r="AN1469" i="7"/>
  <c r="AN1248" i="7" a="1"/>
  <c r="AN1248" i="7"/>
  <c r="AN540" i="7" a="1"/>
  <c r="AN540" i="7"/>
  <c r="AN992" i="7" a="1"/>
  <c r="AN992" i="7"/>
  <c r="AN541" i="7" a="1"/>
  <c r="AN541" i="7"/>
  <c r="AN542" i="7" a="1"/>
  <c r="AN542" i="7"/>
  <c r="AN1249" i="7" a="1"/>
  <c r="AN1249" i="7"/>
  <c r="AN543" i="7" a="1"/>
  <c r="AN543" i="7"/>
  <c r="AN544" i="7" a="1"/>
  <c r="AN544" i="7"/>
  <c r="AN993" i="7" a="1"/>
  <c r="AN993" i="7"/>
  <c r="AN994" i="7" a="1"/>
  <c r="AN994" i="7"/>
  <c r="AN995" i="7" a="1"/>
  <c r="AN995" i="7"/>
  <c r="AN1470" i="7" a="1"/>
  <c r="AN1470" i="7"/>
  <c r="AN545" i="7" a="1"/>
  <c r="AN545" i="7"/>
  <c r="AN996" i="7" a="1"/>
  <c r="AN996" i="7"/>
  <c r="AN1250" i="7" a="1"/>
  <c r="AN1250" i="7"/>
  <c r="AN1251" i="7" a="1"/>
  <c r="AN1251" i="7"/>
  <c r="AN1252" i="7" a="1"/>
  <c r="AN1252" i="7"/>
  <c r="AN546" i="7" a="1"/>
  <c r="AN546" i="7"/>
  <c r="AN997" i="7" a="1"/>
  <c r="AN997" i="7"/>
  <c r="AN547" i="7" a="1"/>
  <c r="AN547" i="7"/>
  <c r="AN548" i="7" a="1"/>
  <c r="AN548" i="7"/>
  <c r="AN998" i="7" a="1"/>
  <c r="AN998" i="7"/>
  <c r="AN1471" i="7" a="1"/>
  <c r="AN1471" i="7"/>
  <c r="AN999" i="7" a="1"/>
  <c r="AN999" i="7"/>
  <c r="AN549" i="7" a="1"/>
  <c r="AN549" i="7"/>
  <c r="AN1253" i="7" a="1"/>
  <c r="AN1253" i="7"/>
  <c r="AN550" i="7" a="1"/>
  <c r="AN550" i="7"/>
  <c r="AN1076" i="7" a="1"/>
  <c r="AN1076" i="7"/>
  <c r="AN1000" i="7" a="1"/>
  <c r="AN1000" i="7"/>
  <c r="AN1254" i="7" a="1"/>
  <c r="AN1254" i="7"/>
  <c r="AN1001" i="7" a="1"/>
  <c r="AN1001" i="7"/>
  <c r="AN1255" i="7" a="1"/>
  <c r="AN1255" i="7"/>
  <c r="AN551" i="7" a="1"/>
  <c r="AN551" i="7"/>
  <c r="AN552" i="7" a="1"/>
  <c r="AN552" i="7"/>
  <c r="AN1002" i="7" a="1"/>
  <c r="AN1002" i="7"/>
  <c r="AN1003" i="7" a="1"/>
  <c r="AN1003" i="7"/>
  <c r="AN1004" i="7" a="1"/>
  <c r="AN1004" i="7"/>
  <c r="AN1005" i="7" a="1"/>
  <c r="AN1005" i="7"/>
  <c r="AN553" i="7" a="1"/>
  <c r="AN553" i="7"/>
  <c r="AN554" i="7" a="1"/>
  <c r="AN554" i="7"/>
  <c r="AN1006" i="7" a="1"/>
  <c r="AN1006" i="7"/>
  <c r="AN555" i="7" a="1"/>
  <c r="AN555" i="7"/>
  <c r="AN556" i="7" a="1"/>
  <c r="AN556" i="7"/>
  <c r="AN557" i="7" a="1"/>
  <c r="AN557" i="7"/>
  <c r="AN558" i="7" a="1"/>
  <c r="AN558" i="7"/>
  <c r="AN559" i="7" a="1"/>
  <c r="AN559" i="7"/>
  <c r="AN1256" i="7" a="1"/>
  <c r="AN1256" i="7"/>
  <c r="AN1007" i="7" a="1"/>
  <c r="AN1007" i="7"/>
  <c r="AN560" i="7" a="1"/>
  <c r="AN560" i="7"/>
  <c r="AN561" i="7" a="1"/>
  <c r="AN561" i="7"/>
  <c r="AN1008" i="7" a="1"/>
  <c r="AN1008" i="7"/>
  <c r="AN1009" i="7" a="1"/>
  <c r="AN1009" i="7"/>
  <c r="AN1010" i="7" a="1"/>
  <c r="AN1010" i="7"/>
  <c r="AN562" i="7" a="1"/>
  <c r="AN562" i="7"/>
  <c r="AN563" i="7" a="1"/>
  <c r="AN563" i="7"/>
  <c r="AH564" i="7" a="1"/>
  <c r="AH564" i="7"/>
  <c r="AH1257" i="7" a="1"/>
  <c r="AH1257" i="7"/>
  <c r="AH565" i="7" a="1"/>
  <c r="AH565" i="7"/>
  <c r="AH2" i="7" a="1"/>
  <c r="AH2" i="7"/>
  <c r="AH566" i="7" a="1"/>
  <c r="AH566" i="7"/>
  <c r="AH1258" i="7" a="1"/>
  <c r="AH1258" i="7"/>
  <c r="AH1259" i="7" a="1"/>
  <c r="AH1259" i="7"/>
  <c r="AH567" i="7" a="1"/>
  <c r="AH567" i="7"/>
  <c r="AH568" i="7" a="1"/>
  <c r="AH568" i="7"/>
  <c r="AH3" i="7" a="1"/>
  <c r="AH3" i="7"/>
  <c r="AH569" i="7" a="1"/>
  <c r="AH569" i="7"/>
  <c r="AH4" i="7" a="1"/>
  <c r="AH4" i="7"/>
  <c r="AH5" i="7" a="1"/>
  <c r="AH5" i="7"/>
  <c r="AH6" i="7" a="1"/>
  <c r="AH6" i="7"/>
  <c r="AH570" i="7" a="1"/>
  <c r="AH570" i="7"/>
  <c r="AH571" i="7" a="1"/>
  <c r="AH571" i="7"/>
  <c r="AH1260" i="7" a="1"/>
  <c r="AH1260" i="7"/>
  <c r="AH1011" i="7" a="1"/>
  <c r="AH1011" i="7"/>
  <c r="AH7" i="7" a="1"/>
  <c r="AH7" i="7"/>
  <c r="AH8" i="7" a="1"/>
  <c r="AH8" i="7"/>
  <c r="AH9" i="7" a="1"/>
  <c r="AH9" i="7"/>
  <c r="AH1077" i="7" a="1"/>
  <c r="AH1077" i="7"/>
  <c r="AH1261" i="7" a="1"/>
  <c r="AH1261" i="7"/>
  <c r="AH10" i="7" a="1"/>
  <c r="AH10" i="7"/>
  <c r="AH1078" i="7" a="1"/>
  <c r="AH1078" i="7"/>
  <c r="AH572" i="7" a="1"/>
  <c r="AH572" i="7"/>
  <c r="AH573" i="7" a="1"/>
  <c r="AH573" i="7"/>
  <c r="AH1012" i="7" a="1"/>
  <c r="AH1012" i="7"/>
  <c r="AH11" i="7" a="1"/>
  <c r="AH11" i="7"/>
  <c r="AH1262" i="7" a="1"/>
  <c r="AH1262" i="7"/>
  <c r="AH12" i="7" a="1"/>
  <c r="AH12" i="7"/>
  <c r="AH574" i="7" a="1"/>
  <c r="AH574" i="7"/>
  <c r="AH1263" i="7" a="1"/>
  <c r="AH1263" i="7"/>
  <c r="AH13" i="7" a="1"/>
  <c r="AH13" i="7"/>
  <c r="AH14" i="7" a="1"/>
  <c r="AH14" i="7"/>
  <c r="AH15" i="7" a="1"/>
  <c r="AH15" i="7"/>
  <c r="AH16" i="7" a="1"/>
  <c r="AH16" i="7"/>
  <c r="AH1264" i="7" a="1"/>
  <c r="AH1264" i="7"/>
  <c r="AH17" i="7" a="1"/>
  <c r="AH17" i="7"/>
  <c r="AH1265" i="7" a="1"/>
  <c r="AH1265" i="7"/>
  <c r="AH1266" i="7" a="1"/>
  <c r="AH1266" i="7"/>
  <c r="AH1267" i="7" a="1"/>
  <c r="AH1267" i="7"/>
  <c r="AH575" i="7" a="1"/>
  <c r="AH575" i="7"/>
  <c r="AH1079" i="7" a="1"/>
  <c r="AH1079" i="7"/>
  <c r="AH1013" i="7" a="1"/>
  <c r="AH1013" i="7"/>
  <c r="AH576" i="7" a="1"/>
  <c r="AH576" i="7"/>
  <c r="AH1268" i="7" a="1"/>
  <c r="AH1268" i="7"/>
  <c r="AH577" i="7" a="1"/>
  <c r="AH577" i="7"/>
  <c r="AH1269" i="7" a="1"/>
  <c r="AH1269" i="7"/>
  <c r="AH1270" i="7" a="1"/>
  <c r="AH1270" i="7"/>
  <c r="AH18" i="7" a="1"/>
  <c r="AH18" i="7"/>
  <c r="AH19" i="7" a="1"/>
  <c r="AH19" i="7"/>
  <c r="AH20" i="7" a="1"/>
  <c r="AH20" i="7"/>
  <c r="AH21" i="7" a="1"/>
  <c r="AH21" i="7"/>
  <c r="AH1080" i="7" a="1"/>
  <c r="AH1080" i="7"/>
  <c r="AH578" i="7" a="1"/>
  <c r="AH578" i="7"/>
  <c r="AH22" i="7" a="1"/>
  <c r="AH22" i="7"/>
  <c r="AH579" i="7" a="1"/>
  <c r="AH579" i="7"/>
  <c r="AH580" i="7" a="1"/>
  <c r="AH580" i="7"/>
  <c r="AH581" i="7" a="1"/>
  <c r="AH581" i="7"/>
  <c r="AH582" i="7" a="1"/>
  <c r="AH582" i="7"/>
  <c r="AH1014" i="7" a="1"/>
  <c r="AH1014" i="7"/>
  <c r="AH1015" i="7" a="1"/>
  <c r="AH1015" i="7"/>
  <c r="AH1081" i="7" a="1"/>
  <c r="AH1081" i="7"/>
  <c r="AH23" i="7" a="1"/>
  <c r="AH23" i="7"/>
  <c r="AH583" i="7" a="1"/>
  <c r="AH583" i="7"/>
  <c r="AH1271" i="7" a="1"/>
  <c r="AH1271" i="7"/>
  <c r="AH24" i="7" a="1"/>
  <c r="AH24" i="7"/>
  <c r="AH1272" i="7" a="1"/>
  <c r="AH1272" i="7"/>
  <c r="AH25" i="7" a="1"/>
  <c r="AH25" i="7"/>
  <c r="AH26" i="7" a="1"/>
  <c r="AH26" i="7"/>
  <c r="AH1273" i="7" a="1"/>
  <c r="AH1273" i="7"/>
  <c r="AH584" i="7" a="1"/>
  <c r="AH584" i="7"/>
  <c r="AH1274" i="7" a="1"/>
  <c r="AH1274" i="7"/>
  <c r="AH1082" i="7" a="1"/>
  <c r="AH1082" i="7"/>
  <c r="AH1083" i="7" a="1"/>
  <c r="AH1083" i="7"/>
  <c r="AH1275" i="7" a="1"/>
  <c r="AH1275" i="7"/>
  <c r="AH27" i="7" a="1"/>
  <c r="AH27" i="7"/>
  <c r="AH28" i="7" a="1"/>
  <c r="AH28" i="7"/>
  <c r="AH585" i="7" a="1"/>
  <c r="AH585" i="7"/>
  <c r="AH586" i="7" a="1"/>
  <c r="AH586" i="7"/>
  <c r="AH1276" i="7" a="1"/>
  <c r="AH1276" i="7"/>
  <c r="AH1084" i="7" a="1"/>
  <c r="AH1084" i="7"/>
  <c r="AH29" i="7" a="1"/>
  <c r="AH29" i="7"/>
  <c r="AH587" i="7" a="1"/>
  <c r="AH587" i="7"/>
  <c r="AH1277" i="7" a="1"/>
  <c r="AH1277" i="7"/>
  <c r="AH30" i="7" a="1"/>
  <c r="AH30" i="7"/>
  <c r="AH1085" i="7" a="1"/>
  <c r="AH1085" i="7"/>
  <c r="AH588" i="7" a="1"/>
  <c r="AH588" i="7"/>
  <c r="AH1016" i="7" a="1"/>
  <c r="AH1016" i="7"/>
  <c r="AH589" i="7" a="1"/>
  <c r="AH589" i="7"/>
  <c r="AH1086" i="7" a="1"/>
  <c r="AH1086" i="7"/>
  <c r="AH590" i="7" a="1"/>
  <c r="AH590" i="7"/>
  <c r="AH1087" i="7" a="1"/>
  <c r="AH1087" i="7"/>
  <c r="AH31" i="7" a="1"/>
  <c r="AH31" i="7"/>
  <c r="AH32" i="7" a="1"/>
  <c r="AH32" i="7"/>
  <c r="AH33" i="7" a="1"/>
  <c r="AH33" i="7"/>
  <c r="AH1017" i="7" a="1"/>
  <c r="AH1017" i="7"/>
  <c r="AH34" i="7" a="1"/>
  <c r="AH34" i="7"/>
  <c r="AH35" i="7" a="1"/>
  <c r="AH35" i="7"/>
  <c r="AH1278" i="7" a="1"/>
  <c r="AH1278" i="7"/>
  <c r="AH1279" i="7" a="1"/>
  <c r="AH1279" i="7"/>
  <c r="AH1088" i="7" a="1"/>
  <c r="AH1088" i="7"/>
  <c r="AH1280" i="7" a="1"/>
  <c r="AH1280" i="7"/>
  <c r="AH36" i="7" a="1"/>
  <c r="AH36" i="7"/>
  <c r="AH591" i="7" a="1"/>
  <c r="AH591" i="7"/>
  <c r="AH592" i="7" a="1"/>
  <c r="AH592" i="7"/>
  <c r="AH37" i="7" a="1"/>
  <c r="AH37" i="7"/>
  <c r="AH1281" i="7" a="1"/>
  <c r="AH1281" i="7"/>
  <c r="AH1089" i="7" a="1"/>
  <c r="AH1089" i="7"/>
  <c r="AH593" i="7" a="1"/>
  <c r="AH593" i="7"/>
  <c r="AH38" i="7" a="1"/>
  <c r="AH38" i="7"/>
  <c r="AH39" i="7" a="1"/>
  <c r="AH39" i="7"/>
  <c r="AH1282" i="7" a="1"/>
  <c r="AH1282" i="7"/>
  <c r="AH40" i="7" a="1"/>
  <c r="AH40" i="7"/>
  <c r="AH1090" i="7" a="1"/>
  <c r="AH1090" i="7"/>
  <c r="AH594" i="7" a="1"/>
  <c r="AH594" i="7"/>
  <c r="AH1283" i="7" a="1"/>
  <c r="AH1283" i="7"/>
  <c r="AH1018" i="7" a="1"/>
  <c r="AH1018" i="7"/>
  <c r="AH595" i="7" a="1"/>
  <c r="AH595" i="7"/>
  <c r="AH596" i="7" a="1"/>
  <c r="AH596" i="7"/>
  <c r="AH41" i="7" a="1"/>
  <c r="AH41" i="7"/>
  <c r="AH1091" i="7" a="1"/>
  <c r="AH1091" i="7"/>
  <c r="AH597" i="7" a="1"/>
  <c r="AH597" i="7"/>
  <c r="AH42" i="7" a="1"/>
  <c r="AH42" i="7"/>
  <c r="AH1019" i="7" a="1"/>
  <c r="AH1019" i="7"/>
  <c r="AH1284" i="7" a="1"/>
  <c r="AH1284" i="7"/>
  <c r="AH43" i="7" a="1"/>
  <c r="AH43" i="7"/>
  <c r="AH1092" i="7" a="1"/>
  <c r="AH1092" i="7"/>
  <c r="AH44" i="7" a="1"/>
  <c r="AH44" i="7"/>
  <c r="AH45" i="7" a="1"/>
  <c r="AH45" i="7"/>
  <c r="AH46" i="7" a="1"/>
  <c r="AH46" i="7"/>
  <c r="AH598" i="7" a="1"/>
  <c r="AH598" i="7"/>
  <c r="AH599" i="7" a="1"/>
  <c r="AH599" i="7"/>
  <c r="AH47" i="7" a="1"/>
  <c r="AH47" i="7"/>
  <c r="AH48" i="7" a="1"/>
  <c r="AH48" i="7"/>
  <c r="AH1093" i="7" a="1"/>
  <c r="AH1093" i="7"/>
  <c r="AH49" i="7" a="1"/>
  <c r="AH49" i="7"/>
  <c r="AH1094" i="7" a="1"/>
  <c r="AH1094" i="7"/>
  <c r="AH50" i="7" a="1"/>
  <c r="AH50" i="7"/>
  <c r="AH600" i="7" a="1"/>
  <c r="AH600" i="7"/>
  <c r="AH51" i="7" a="1"/>
  <c r="AH51" i="7"/>
  <c r="AH52" i="7" a="1"/>
  <c r="AH52" i="7"/>
  <c r="AH601" i="7" a="1"/>
  <c r="AH601" i="7"/>
  <c r="AH53" i="7" a="1"/>
  <c r="AH53" i="7"/>
  <c r="AH54" i="7" a="1"/>
  <c r="AH54" i="7"/>
  <c r="AH602" i="7" a="1"/>
  <c r="AH602" i="7"/>
  <c r="AH55" i="7" a="1"/>
  <c r="AH55" i="7"/>
  <c r="AH1285" i="7" a="1"/>
  <c r="AH1285" i="7"/>
  <c r="AH1095" i="7" a="1"/>
  <c r="AH1095" i="7"/>
  <c r="AH603" i="7" a="1"/>
  <c r="AH603" i="7"/>
  <c r="AH604" i="7" a="1"/>
  <c r="AH604" i="7"/>
  <c r="AH1096" i="7" a="1"/>
  <c r="AH1096" i="7"/>
  <c r="AH605" i="7" a="1"/>
  <c r="AH605" i="7"/>
  <c r="AH606" i="7" a="1"/>
  <c r="AH606" i="7"/>
  <c r="AH1286" i="7" a="1"/>
  <c r="AH1286" i="7"/>
  <c r="AH1287" i="7" a="1"/>
  <c r="AH1287" i="7"/>
  <c r="AH1097" i="7" a="1"/>
  <c r="AH1097" i="7"/>
  <c r="AH56" i="7" a="1"/>
  <c r="AH56" i="7"/>
  <c r="AH57" i="7" a="1"/>
  <c r="AH57" i="7"/>
  <c r="AH58" i="7" a="1"/>
  <c r="AH58" i="7"/>
  <c r="AH59" i="7" a="1"/>
  <c r="AH59" i="7"/>
  <c r="AH60" i="7" a="1"/>
  <c r="AH60" i="7"/>
  <c r="AH1288" i="7" a="1"/>
  <c r="AH1288" i="7"/>
  <c r="AH61" i="7" a="1"/>
  <c r="AH61" i="7"/>
  <c r="AH607" i="7" a="1"/>
  <c r="AH607" i="7"/>
  <c r="AH608" i="7" a="1"/>
  <c r="AH608" i="7"/>
  <c r="AH609" i="7" a="1"/>
  <c r="AH609" i="7"/>
  <c r="AH62" i="7" a="1"/>
  <c r="AH62" i="7"/>
  <c r="AH63" i="7" a="1"/>
  <c r="AH63" i="7"/>
  <c r="AH1289" i="7" a="1"/>
  <c r="AH1289" i="7"/>
  <c r="AH610" i="7" a="1"/>
  <c r="AH610" i="7"/>
  <c r="AH1098" i="7" a="1"/>
  <c r="AH1098" i="7"/>
  <c r="AH64" i="7" a="1"/>
  <c r="AH64" i="7"/>
  <c r="AH65" i="7" a="1"/>
  <c r="AH65" i="7"/>
  <c r="AH66" i="7" a="1"/>
  <c r="AH66" i="7"/>
  <c r="AH1290" i="7" a="1"/>
  <c r="AH1290" i="7"/>
  <c r="AH1020" i="7" a="1"/>
  <c r="AH1020" i="7"/>
  <c r="AH67" i="7" a="1"/>
  <c r="AH67" i="7"/>
  <c r="AH68" i="7" a="1"/>
  <c r="AH68" i="7"/>
  <c r="AH69" i="7" a="1"/>
  <c r="AH69" i="7"/>
  <c r="AH70" i="7" a="1"/>
  <c r="AH70" i="7"/>
  <c r="AH71" i="7" a="1"/>
  <c r="AH71" i="7"/>
  <c r="AH72" i="7" a="1"/>
  <c r="AH72" i="7"/>
  <c r="AH611" i="7" a="1"/>
  <c r="AH611" i="7"/>
  <c r="AH1099" i="7" a="1"/>
  <c r="AH1099" i="7"/>
  <c r="AH1021" i="7" a="1"/>
  <c r="AH1021" i="7"/>
  <c r="AH612" i="7" a="1"/>
  <c r="AH612" i="7"/>
  <c r="AH613" i="7" a="1"/>
  <c r="AH613" i="7"/>
  <c r="AH1022" i="7" a="1"/>
  <c r="AH1022" i="7"/>
  <c r="AH614" i="7" a="1"/>
  <c r="AH614" i="7"/>
  <c r="AH1291" i="7" a="1"/>
  <c r="AH1291" i="7"/>
  <c r="AH73" i="7" a="1"/>
  <c r="AH73" i="7"/>
  <c r="AH1100" i="7" a="1"/>
  <c r="AH1100" i="7"/>
  <c r="AH615" i="7" a="1"/>
  <c r="AH615" i="7"/>
  <c r="AH616" i="7" a="1"/>
  <c r="AH616" i="7"/>
  <c r="AH74" i="7" a="1"/>
  <c r="AH74" i="7"/>
  <c r="AH1292" i="7" a="1"/>
  <c r="AH1292" i="7"/>
  <c r="AH617" i="7" a="1"/>
  <c r="AH617" i="7"/>
  <c r="AH75" i="7" a="1"/>
  <c r="AH75" i="7"/>
  <c r="AH618" i="7" a="1"/>
  <c r="AH618" i="7"/>
  <c r="AH76" i="7" a="1"/>
  <c r="AH76" i="7"/>
  <c r="AH619" i="7" a="1"/>
  <c r="AH619" i="7"/>
  <c r="AH1293" i="7" a="1"/>
  <c r="AH1293" i="7"/>
  <c r="AH620" i="7" a="1"/>
  <c r="AH620" i="7"/>
  <c r="AH77" i="7" a="1"/>
  <c r="AH77" i="7"/>
  <c r="AH621" i="7" a="1"/>
  <c r="AH621" i="7"/>
  <c r="AH78" i="7" a="1"/>
  <c r="AH78" i="7"/>
  <c r="AH79" i="7" a="1"/>
  <c r="AH79" i="7"/>
  <c r="AH1101" i="7" a="1"/>
  <c r="AH1101" i="7"/>
  <c r="AH1102" i="7" a="1"/>
  <c r="AH1102" i="7"/>
  <c r="AH622" i="7" a="1"/>
  <c r="AH622" i="7"/>
  <c r="AH623" i="7" a="1"/>
  <c r="AH623" i="7"/>
  <c r="AH80" i="7" a="1"/>
  <c r="AH80" i="7"/>
  <c r="AH1294" i="7" a="1"/>
  <c r="AH1294" i="7"/>
  <c r="AH624" i="7" a="1"/>
  <c r="AH624" i="7"/>
  <c r="AH625" i="7" a="1"/>
  <c r="AH625" i="7"/>
  <c r="AH1103" i="7" a="1"/>
  <c r="AH1103" i="7"/>
  <c r="AH626" i="7" a="1"/>
  <c r="AH626" i="7"/>
  <c r="AH1104" i="7" a="1"/>
  <c r="AH1104" i="7"/>
  <c r="AH81" i="7" a="1"/>
  <c r="AH81" i="7"/>
  <c r="AH627" i="7" a="1"/>
  <c r="AH627" i="7"/>
  <c r="AH1105" i="7" a="1"/>
  <c r="AH1105" i="7"/>
  <c r="AH82" i="7" a="1"/>
  <c r="AH82" i="7"/>
  <c r="AH1295" i="7" a="1"/>
  <c r="AH1295" i="7"/>
  <c r="AH628" i="7" a="1"/>
  <c r="AH628" i="7"/>
  <c r="AH1106" i="7" a="1"/>
  <c r="AH1106" i="7"/>
  <c r="AH629" i="7" a="1"/>
  <c r="AH629" i="7"/>
  <c r="AH83" i="7" a="1"/>
  <c r="AH83" i="7"/>
  <c r="AH84" i="7" a="1"/>
  <c r="AH84" i="7"/>
  <c r="AH1023" i="7" a="1"/>
  <c r="AH1023" i="7"/>
  <c r="AH85" i="7" a="1"/>
  <c r="AH85" i="7"/>
  <c r="AH630" i="7" a="1"/>
  <c r="AH630" i="7"/>
  <c r="AH86" i="7" a="1"/>
  <c r="AH86" i="7"/>
  <c r="AH1107" i="7" a="1"/>
  <c r="AH1107" i="7"/>
  <c r="AH631" i="7" a="1"/>
  <c r="AH631" i="7"/>
  <c r="AH1024" i="7" a="1"/>
  <c r="AH1024" i="7"/>
  <c r="AH87" i="7" a="1"/>
  <c r="AH87" i="7"/>
  <c r="AH88" i="7" a="1"/>
  <c r="AH88" i="7"/>
  <c r="AH89" i="7" a="1"/>
  <c r="AH89" i="7"/>
  <c r="AH90" i="7" a="1"/>
  <c r="AH90" i="7"/>
  <c r="AH1296" i="7" a="1"/>
  <c r="AH1296" i="7"/>
  <c r="AH632" i="7" a="1"/>
  <c r="AH632" i="7"/>
  <c r="AH1025" i="7" a="1"/>
  <c r="AH1025" i="7"/>
  <c r="AH91" i="7" a="1"/>
  <c r="AH91" i="7"/>
  <c r="AH92" i="7" a="1"/>
  <c r="AH92" i="7"/>
  <c r="AH1108" i="7" a="1"/>
  <c r="AH1108" i="7"/>
  <c r="AH93" i="7" a="1"/>
  <c r="AH93" i="7"/>
  <c r="AH94" i="7" a="1"/>
  <c r="AH94" i="7"/>
  <c r="AH1297" i="7" a="1"/>
  <c r="AH1297" i="7"/>
  <c r="AH1109" i="7" a="1"/>
  <c r="AH1109" i="7"/>
  <c r="AH633" i="7" a="1"/>
  <c r="AH633" i="7"/>
  <c r="AH95" i="7" a="1"/>
  <c r="AH95" i="7"/>
  <c r="AH96" i="7" a="1"/>
  <c r="AH96" i="7"/>
  <c r="AH97" i="7" a="1"/>
  <c r="AH97" i="7"/>
  <c r="AH634" i="7" a="1"/>
  <c r="AH634" i="7"/>
  <c r="AH1026" i="7" a="1"/>
  <c r="AH1026" i="7"/>
  <c r="AH1298" i="7" a="1"/>
  <c r="AH1298" i="7"/>
  <c r="AH98" i="7" a="1"/>
  <c r="AH98" i="7"/>
  <c r="AH99" i="7" a="1"/>
  <c r="AH99" i="7"/>
  <c r="AH635" i="7" a="1"/>
  <c r="AH635" i="7"/>
  <c r="AH636" i="7" a="1"/>
  <c r="AH636" i="7"/>
  <c r="AH637" i="7" a="1"/>
  <c r="AH637" i="7"/>
  <c r="AH1299" i="7" a="1"/>
  <c r="AH1299" i="7"/>
  <c r="AH1300" i="7" a="1"/>
  <c r="AH1300" i="7"/>
  <c r="AH638" i="7" a="1"/>
  <c r="AH638" i="7"/>
  <c r="AH639" i="7" a="1"/>
  <c r="AH639" i="7"/>
  <c r="AH1110" i="7" a="1"/>
  <c r="AH1110" i="7"/>
  <c r="AH1111" i="7" a="1"/>
  <c r="AH1111" i="7"/>
  <c r="AH1027" i="7" a="1"/>
  <c r="AH1027" i="7"/>
  <c r="AH640" i="7" a="1"/>
  <c r="AH640" i="7"/>
  <c r="AH100" i="7" a="1"/>
  <c r="AH100" i="7"/>
  <c r="AH101" i="7" a="1"/>
  <c r="AH101" i="7"/>
  <c r="AH102" i="7" a="1"/>
  <c r="AH102" i="7"/>
  <c r="AH103" i="7" a="1"/>
  <c r="AH103" i="7"/>
  <c r="AH641" i="7" a="1"/>
  <c r="AH641" i="7"/>
  <c r="AH642" i="7" a="1"/>
  <c r="AH642" i="7"/>
  <c r="AH643" i="7" a="1"/>
  <c r="AH643" i="7"/>
  <c r="AH644" i="7" a="1"/>
  <c r="AH644" i="7"/>
  <c r="AH104" i="7" a="1"/>
  <c r="AH104" i="7"/>
  <c r="AH1112" i="7" a="1"/>
  <c r="AH1112" i="7"/>
  <c r="AH645" i="7" a="1"/>
  <c r="AH645" i="7"/>
  <c r="AH646" i="7" a="1"/>
  <c r="AH646" i="7"/>
  <c r="AH105" i="7" a="1"/>
  <c r="AH105" i="7"/>
  <c r="AH1113" i="7" a="1"/>
  <c r="AH1113" i="7"/>
  <c r="AH1301" i="7" a="1"/>
  <c r="AH1301" i="7"/>
  <c r="AH106" i="7" a="1"/>
  <c r="AH106" i="7"/>
  <c r="AH107" i="7" a="1"/>
  <c r="AH107" i="7"/>
  <c r="AH108" i="7" a="1"/>
  <c r="AH108" i="7"/>
  <c r="AH109" i="7" a="1"/>
  <c r="AH109" i="7"/>
  <c r="AH647" i="7" a="1"/>
  <c r="AH647" i="7"/>
  <c r="AH110" i="7" a="1"/>
  <c r="AH110" i="7"/>
  <c r="AH648" i="7" a="1"/>
  <c r="AH648" i="7"/>
  <c r="AH111" i="7" a="1"/>
  <c r="AH111" i="7"/>
  <c r="AH1114" i="7" a="1"/>
  <c r="AH1114" i="7"/>
  <c r="AH1302" i="7" a="1"/>
  <c r="AH1302" i="7"/>
  <c r="AH1115" i="7" a="1"/>
  <c r="AH1115" i="7"/>
  <c r="AH1303" i="7" a="1"/>
  <c r="AH1303" i="7"/>
  <c r="AH112" i="7" a="1"/>
  <c r="AH112" i="7"/>
  <c r="AH1028" i="7" a="1"/>
  <c r="AH1028" i="7"/>
  <c r="AH1304" i="7" a="1"/>
  <c r="AH1304" i="7"/>
  <c r="AH649" i="7" a="1"/>
  <c r="AH649" i="7"/>
  <c r="AH650" i="7" a="1"/>
  <c r="AH650" i="7"/>
  <c r="AH1116" i="7" a="1"/>
  <c r="AH1116" i="7"/>
  <c r="AH651" i="7" a="1"/>
  <c r="AH651" i="7"/>
  <c r="AH1117" i="7" a="1"/>
  <c r="AH1117" i="7"/>
  <c r="AH652" i="7" a="1"/>
  <c r="AH652" i="7"/>
  <c r="AH113" i="7" a="1"/>
  <c r="AH113" i="7"/>
  <c r="AH114" i="7" a="1"/>
  <c r="AH114" i="7"/>
  <c r="AH115" i="7" a="1"/>
  <c r="AH115" i="7"/>
  <c r="AH1029" i="7" a="1"/>
  <c r="AH1029" i="7"/>
  <c r="AH116" i="7" a="1"/>
  <c r="AH116" i="7"/>
  <c r="AH653" i="7" a="1"/>
  <c r="AH653" i="7"/>
  <c r="AH1030" i="7" a="1"/>
  <c r="AH1030" i="7"/>
  <c r="AH654" i="7" a="1"/>
  <c r="AH654" i="7"/>
  <c r="AH655" i="7" a="1"/>
  <c r="AH655" i="7"/>
  <c r="AH656" i="7" a="1"/>
  <c r="AH656" i="7"/>
  <c r="AH117" i="7" a="1"/>
  <c r="AH117" i="7"/>
  <c r="AH1118" i="7" a="1"/>
  <c r="AH1118" i="7"/>
  <c r="AH118" i="7" a="1"/>
  <c r="AH118" i="7"/>
  <c r="AH657" i="7" a="1"/>
  <c r="AH657" i="7"/>
  <c r="AH658" i="7" a="1"/>
  <c r="AH658" i="7"/>
  <c r="AH119" i="7" a="1"/>
  <c r="AH119" i="7"/>
  <c r="AH659" i="7" a="1"/>
  <c r="AH659" i="7"/>
  <c r="AH660" i="7" a="1"/>
  <c r="AH660" i="7"/>
  <c r="AH1031" i="7" a="1"/>
  <c r="AH1031" i="7"/>
  <c r="AH1305" i="7" a="1"/>
  <c r="AH1305" i="7"/>
  <c r="AH661" i="7" a="1"/>
  <c r="AH661" i="7"/>
  <c r="AH120" i="7" a="1"/>
  <c r="AH120" i="7"/>
  <c r="AH662" i="7" a="1"/>
  <c r="AH662" i="7"/>
  <c r="AH121" i="7" a="1"/>
  <c r="AH121" i="7"/>
  <c r="AH122" i="7" a="1"/>
  <c r="AH122" i="7"/>
  <c r="AH1306" i="7" a="1"/>
  <c r="AH1306" i="7"/>
  <c r="AH663" i="7" a="1"/>
  <c r="AH663" i="7"/>
  <c r="AH123" i="7" a="1"/>
  <c r="AH123" i="7"/>
  <c r="AH664" i="7" a="1"/>
  <c r="AH664" i="7"/>
  <c r="AH124" i="7" a="1"/>
  <c r="AH124" i="7"/>
  <c r="AH665" i="7" a="1"/>
  <c r="AH665" i="7"/>
  <c r="AH666" i="7" a="1"/>
  <c r="AH666" i="7"/>
  <c r="AH667" i="7" a="1"/>
  <c r="AH667" i="7"/>
  <c r="AH1119" i="7" a="1"/>
  <c r="AH1119" i="7"/>
  <c r="AH1120" i="7" a="1"/>
  <c r="AH1120" i="7"/>
  <c r="AH668" i="7" a="1"/>
  <c r="AH668" i="7"/>
  <c r="AH1121" i="7" a="1"/>
  <c r="AH1121" i="7"/>
  <c r="AH125" i="7" a="1"/>
  <c r="AH125" i="7"/>
  <c r="AH126" i="7" a="1"/>
  <c r="AH126" i="7"/>
  <c r="AH1307" i="7" a="1"/>
  <c r="AH1307" i="7"/>
  <c r="AH1308" i="7" a="1"/>
  <c r="AH1308" i="7"/>
  <c r="AH127" i="7" a="1"/>
  <c r="AH127" i="7"/>
  <c r="AH128" i="7" a="1"/>
  <c r="AH128" i="7"/>
  <c r="AH669" i="7" a="1"/>
  <c r="AH669" i="7"/>
  <c r="AH1309" i="7" a="1"/>
  <c r="AH1309" i="7"/>
  <c r="AH670" i="7" a="1"/>
  <c r="AH670" i="7"/>
  <c r="AH129" i="7" a="1"/>
  <c r="AH129" i="7"/>
  <c r="AH671" i="7" a="1"/>
  <c r="AH671" i="7"/>
  <c r="AH1310" i="7" a="1"/>
  <c r="AH1310" i="7"/>
  <c r="AH130" i="7" a="1"/>
  <c r="AH130" i="7"/>
  <c r="AH1311" i="7" a="1"/>
  <c r="AH1311" i="7"/>
  <c r="AH1122" i="7" a="1"/>
  <c r="AH1122" i="7"/>
  <c r="AH131" i="7" a="1"/>
  <c r="AH131" i="7"/>
  <c r="AH672" i="7" a="1"/>
  <c r="AH672" i="7"/>
  <c r="AH132" i="7" a="1"/>
  <c r="AH132" i="7"/>
  <c r="AH1312" i="7" a="1"/>
  <c r="AH1312" i="7"/>
  <c r="AH133" i="7" a="1"/>
  <c r="AH133" i="7"/>
  <c r="AH1313" i="7" a="1"/>
  <c r="AH1313" i="7"/>
  <c r="AH673" i="7" a="1"/>
  <c r="AH673" i="7"/>
  <c r="AH134" i="7" a="1"/>
  <c r="AH134" i="7"/>
  <c r="AH674" i="7" a="1"/>
  <c r="AH674" i="7"/>
  <c r="AH135" i="7" a="1"/>
  <c r="AH135" i="7"/>
  <c r="AH1314" i="7" a="1"/>
  <c r="AH1314" i="7"/>
  <c r="AH136" i="7" a="1"/>
  <c r="AH136" i="7"/>
  <c r="AH1315" i="7" a="1"/>
  <c r="AH1315" i="7"/>
  <c r="AH137" i="7" a="1"/>
  <c r="AH137" i="7"/>
  <c r="AH675" i="7" a="1"/>
  <c r="AH675" i="7"/>
  <c r="AH138" i="7" a="1"/>
  <c r="AH138" i="7"/>
  <c r="AH676" i="7" a="1"/>
  <c r="AH676" i="7"/>
  <c r="AH139" i="7" a="1"/>
  <c r="AH139" i="7"/>
  <c r="AH140" i="7" a="1"/>
  <c r="AH140" i="7"/>
  <c r="AH141" i="7" a="1"/>
  <c r="AH141" i="7"/>
  <c r="AH142" i="7" a="1"/>
  <c r="AH142" i="7"/>
  <c r="AH1316" i="7" a="1"/>
  <c r="AH1316" i="7"/>
  <c r="AH677" i="7" a="1"/>
  <c r="AH677" i="7"/>
  <c r="AH143" i="7" a="1"/>
  <c r="AH143" i="7"/>
  <c r="AH678" i="7" a="1"/>
  <c r="AH678" i="7"/>
  <c r="AH1317" i="7" a="1"/>
  <c r="AH1317" i="7"/>
  <c r="AH1123" i="7" a="1"/>
  <c r="AH1123" i="7"/>
  <c r="AH144" i="7" a="1"/>
  <c r="AH144" i="7"/>
  <c r="AH145" i="7" a="1"/>
  <c r="AH145" i="7"/>
  <c r="AH1318" i="7" a="1"/>
  <c r="AH1318" i="7"/>
  <c r="AH1032" i="7" a="1"/>
  <c r="AH1032" i="7"/>
  <c r="AH1319" i="7" a="1"/>
  <c r="AH1319" i="7"/>
  <c r="AH146" i="7" a="1"/>
  <c r="AH146" i="7"/>
  <c r="AH147" i="7" a="1"/>
  <c r="AH147" i="7"/>
  <c r="AH1124" i="7" a="1"/>
  <c r="AH1124" i="7"/>
  <c r="AH148" i="7" a="1"/>
  <c r="AH148" i="7"/>
  <c r="AH149" i="7" a="1"/>
  <c r="AH149" i="7"/>
  <c r="AH150" i="7" a="1"/>
  <c r="AH150" i="7"/>
  <c r="AH1125" i="7" a="1"/>
  <c r="AH1125" i="7"/>
  <c r="AH151" i="7" a="1"/>
  <c r="AH151" i="7"/>
  <c r="AH1033" i="7" a="1"/>
  <c r="AH1033" i="7"/>
  <c r="AH679" i="7" a="1"/>
  <c r="AH679" i="7"/>
  <c r="AH152" i="7" a="1"/>
  <c r="AH152" i="7"/>
  <c r="AH680" i="7" a="1"/>
  <c r="AH680" i="7"/>
  <c r="AH681" i="7" a="1"/>
  <c r="AH681" i="7"/>
  <c r="AH153" i="7" a="1"/>
  <c r="AH153" i="7"/>
  <c r="AH154" i="7" a="1"/>
  <c r="AH154" i="7"/>
  <c r="AH155" i="7" a="1"/>
  <c r="AH155" i="7"/>
  <c r="AH156" i="7" a="1"/>
  <c r="AH156" i="7"/>
  <c r="AH157" i="7" a="1"/>
  <c r="AH157" i="7"/>
  <c r="AH158" i="7" a="1"/>
  <c r="AH158" i="7"/>
  <c r="AH1034" i="7" a="1"/>
  <c r="AH1034" i="7"/>
  <c r="AH682" i="7" a="1"/>
  <c r="AH682" i="7"/>
  <c r="AH683" i="7" a="1"/>
  <c r="AH683" i="7"/>
  <c r="AH159" i="7" a="1"/>
  <c r="AH159" i="7"/>
  <c r="AH160" i="7" a="1"/>
  <c r="AH160" i="7"/>
  <c r="AH1320" i="7" a="1"/>
  <c r="AH1320" i="7"/>
  <c r="AH1126" i="7" a="1"/>
  <c r="AH1126" i="7"/>
  <c r="AH161" i="7" a="1"/>
  <c r="AH161" i="7"/>
  <c r="AH162" i="7" a="1"/>
  <c r="AH162" i="7"/>
  <c r="AH684" i="7" a="1"/>
  <c r="AH684" i="7"/>
  <c r="AH163" i="7" a="1"/>
  <c r="AH163" i="7"/>
  <c r="AH1321" i="7" a="1"/>
  <c r="AH1321" i="7"/>
  <c r="AH685" i="7" a="1"/>
  <c r="AH685" i="7"/>
  <c r="AH1322" i="7" a="1"/>
  <c r="AH1322" i="7"/>
  <c r="AH1035" i="7" a="1"/>
  <c r="AH1035" i="7"/>
  <c r="AH1127" i="7" a="1"/>
  <c r="AH1127" i="7"/>
  <c r="AH1128" i="7" a="1"/>
  <c r="AH1128" i="7"/>
  <c r="AH164" i="7" a="1"/>
  <c r="AH164" i="7"/>
  <c r="AH165" i="7" a="1"/>
  <c r="AH165" i="7"/>
  <c r="AH166" i="7" a="1"/>
  <c r="AH166" i="7"/>
  <c r="AH1323" i="7" a="1"/>
  <c r="AH1323" i="7"/>
  <c r="AH686" i="7" a="1"/>
  <c r="AH686" i="7"/>
  <c r="AH167" i="7" a="1"/>
  <c r="AH167" i="7"/>
  <c r="AH1129" i="7" a="1"/>
  <c r="AH1129" i="7"/>
  <c r="AH687" i="7" a="1"/>
  <c r="AH687" i="7"/>
  <c r="AH168" i="7" a="1"/>
  <c r="AH168" i="7"/>
  <c r="AH169" i="7" a="1"/>
  <c r="AH169" i="7"/>
  <c r="AH688" i="7" a="1"/>
  <c r="AH688" i="7"/>
  <c r="AH1324" i="7" a="1"/>
  <c r="AH1324" i="7"/>
  <c r="AH170" i="7" a="1"/>
  <c r="AH170" i="7"/>
  <c r="AH171" i="7" a="1"/>
  <c r="AH171" i="7"/>
  <c r="AH689" i="7" a="1"/>
  <c r="AH689" i="7"/>
  <c r="AH172" i="7" a="1"/>
  <c r="AH172" i="7"/>
  <c r="AH690" i="7" a="1"/>
  <c r="AH690" i="7"/>
  <c r="AH691" i="7" a="1"/>
  <c r="AH691" i="7"/>
  <c r="AH1130" i="7" a="1"/>
  <c r="AH1130" i="7"/>
  <c r="AH1131" i="7" a="1"/>
  <c r="AH1131" i="7"/>
  <c r="AH1132" i="7" a="1"/>
  <c r="AH1132" i="7"/>
  <c r="AH692" i="7" a="1"/>
  <c r="AH692" i="7"/>
  <c r="AH693" i="7" a="1"/>
  <c r="AH693" i="7"/>
  <c r="AH694" i="7" a="1"/>
  <c r="AH694" i="7"/>
  <c r="AH695" i="7" a="1"/>
  <c r="AH695" i="7"/>
  <c r="AH696" i="7" a="1"/>
  <c r="AH696" i="7"/>
  <c r="AH173" i="7" a="1"/>
  <c r="AH173" i="7"/>
  <c r="AH697" i="7" a="1"/>
  <c r="AH697" i="7"/>
  <c r="AH174" i="7" a="1"/>
  <c r="AH174" i="7"/>
  <c r="AH1325" i="7" a="1"/>
  <c r="AH1325" i="7"/>
  <c r="AH1326" i="7" a="1"/>
  <c r="AH1326" i="7"/>
  <c r="AH698" i="7" a="1"/>
  <c r="AH698" i="7"/>
  <c r="AH1327" i="7" a="1"/>
  <c r="AH1327" i="7"/>
  <c r="AH175" i="7" a="1"/>
  <c r="AH175" i="7"/>
  <c r="AH699" i="7" a="1"/>
  <c r="AH699" i="7"/>
  <c r="AH1328" i="7" a="1"/>
  <c r="AH1328" i="7"/>
  <c r="AH700" i="7" a="1"/>
  <c r="AH700" i="7"/>
  <c r="AH176" i="7" a="1"/>
  <c r="AH176" i="7"/>
  <c r="AH1133" i="7" a="1"/>
  <c r="AH1133" i="7"/>
  <c r="AH701" i="7" a="1"/>
  <c r="AH701" i="7"/>
  <c r="AH702" i="7" a="1"/>
  <c r="AH702" i="7"/>
  <c r="AH177" i="7" a="1"/>
  <c r="AH177" i="7"/>
  <c r="AH178" i="7" a="1"/>
  <c r="AH178" i="7"/>
  <c r="AH1329" i="7" a="1"/>
  <c r="AH1329" i="7"/>
  <c r="AH703" i="7" a="1"/>
  <c r="AH703" i="7"/>
  <c r="AH1036" i="7" a="1"/>
  <c r="AH1036" i="7"/>
  <c r="AH704" i="7" a="1"/>
  <c r="AH704" i="7"/>
  <c r="AH179" i="7" a="1"/>
  <c r="AH179" i="7"/>
  <c r="AH1330" i="7" a="1"/>
  <c r="AH1330" i="7"/>
  <c r="AH1037" i="7" a="1"/>
  <c r="AH1037" i="7"/>
  <c r="AH705" i="7" a="1"/>
  <c r="AH705" i="7"/>
  <c r="AH706" i="7" a="1"/>
  <c r="AH706" i="7"/>
  <c r="AH1331" i="7" a="1"/>
  <c r="AH1331" i="7"/>
  <c r="AH707" i="7" a="1"/>
  <c r="AH707" i="7"/>
  <c r="AH180" i="7" a="1"/>
  <c r="AH180" i="7"/>
  <c r="AH181" i="7" a="1"/>
  <c r="AH181" i="7"/>
  <c r="AH708" i="7" a="1"/>
  <c r="AH708" i="7"/>
  <c r="AH182" i="7" a="1"/>
  <c r="AH182" i="7"/>
  <c r="AH183" i="7" a="1"/>
  <c r="AH183" i="7"/>
  <c r="AH1332" i="7" a="1"/>
  <c r="AH1332" i="7"/>
  <c r="AH709" i="7" a="1"/>
  <c r="AH709" i="7"/>
  <c r="AH1333" i="7" a="1"/>
  <c r="AH1333" i="7"/>
  <c r="AH1334" i="7" a="1"/>
  <c r="AH1334" i="7"/>
  <c r="AH710" i="7" a="1"/>
  <c r="AH710" i="7"/>
  <c r="AH184" i="7" a="1"/>
  <c r="AH184" i="7"/>
  <c r="AH185" i="7" a="1"/>
  <c r="AH185" i="7"/>
  <c r="AH711" i="7" a="1"/>
  <c r="AH711" i="7"/>
  <c r="AH186" i="7" a="1"/>
  <c r="AH186" i="7"/>
  <c r="AH187" i="7" a="1"/>
  <c r="AH187" i="7"/>
  <c r="AH188" i="7" a="1"/>
  <c r="AH188" i="7"/>
  <c r="AH189" i="7" a="1"/>
  <c r="AH189" i="7"/>
  <c r="AH190" i="7" a="1"/>
  <c r="AH190" i="7"/>
  <c r="AH712" i="7" a="1"/>
  <c r="AH712" i="7"/>
  <c r="AH1335" i="7" a="1"/>
  <c r="AH1335" i="7"/>
  <c r="AH1134" i="7" a="1"/>
  <c r="AH1134" i="7"/>
  <c r="AH713" i="7" a="1"/>
  <c r="AH713" i="7"/>
  <c r="AH1336" i="7" a="1"/>
  <c r="AH1336" i="7"/>
  <c r="AH191" i="7" a="1"/>
  <c r="AH191" i="7"/>
  <c r="AH714" i="7" a="1"/>
  <c r="AH714" i="7"/>
  <c r="AH715" i="7" a="1"/>
  <c r="AH715" i="7"/>
  <c r="AH1135" i="7" a="1"/>
  <c r="AH1135" i="7"/>
  <c r="AH1136" i="7" a="1"/>
  <c r="AH1136" i="7"/>
  <c r="AH716" i="7" a="1"/>
  <c r="AH716" i="7"/>
  <c r="AH192" i="7" a="1"/>
  <c r="AH192" i="7"/>
  <c r="AH193" i="7" a="1"/>
  <c r="AH193" i="7"/>
  <c r="AH1337" i="7" a="1"/>
  <c r="AH1337" i="7"/>
  <c r="AH717" i="7" a="1"/>
  <c r="AH717" i="7"/>
  <c r="AH1338" i="7" a="1"/>
  <c r="AH1338" i="7"/>
  <c r="AH194" i="7" a="1"/>
  <c r="AH194" i="7"/>
  <c r="AH195" i="7" a="1"/>
  <c r="AH195" i="7"/>
  <c r="AH718" i="7" a="1"/>
  <c r="AH718" i="7"/>
  <c r="AH719" i="7" a="1"/>
  <c r="AH719" i="7"/>
  <c r="AH196" i="7" a="1"/>
  <c r="AH196" i="7"/>
  <c r="AH720" i="7" a="1"/>
  <c r="AH720" i="7"/>
  <c r="AH1339" i="7" a="1"/>
  <c r="AH1339" i="7"/>
  <c r="AH1137" i="7" a="1"/>
  <c r="AH1137" i="7"/>
  <c r="AH721" i="7" a="1"/>
  <c r="AH721" i="7"/>
  <c r="AH197" i="7" a="1"/>
  <c r="AH197" i="7"/>
  <c r="AH1138" i="7" a="1"/>
  <c r="AH1138" i="7"/>
  <c r="AH722" i="7" a="1"/>
  <c r="AH722" i="7"/>
  <c r="AH198" i="7" a="1"/>
  <c r="AH198" i="7"/>
  <c r="AH723" i="7" a="1"/>
  <c r="AH723" i="7"/>
  <c r="AH724" i="7" a="1"/>
  <c r="AH724" i="7"/>
  <c r="AH725" i="7" a="1"/>
  <c r="AH725" i="7"/>
  <c r="AH726" i="7" a="1"/>
  <c r="AH726" i="7"/>
  <c r="AH1139" i="7" a="1"/>
  <c r="AH1139" i="7"/>
  <c r="AH199" i="7" a="1"/>
  <c r="AH199" i="7"/>
  <c r="AH1038" i="7" a="1"/>
  <c r="AH1038" i="7"/>
  <c r="AH200" i="7" a="1"/>
  <c r="AH200" i="7"/>
  <c r="AH727" i="7" a="1"/>
  <c r="AH727" i="7"/>
  <c r="AH1039" i="7" a="1"/>
  <c r="AH1039" i="7"/>
  <c r="AH201" i="7" a="1"/>
  <c r="AH201" i="7"/>
  <c r="AH728" i="7" a="1"/>
  <c r="AH728" i="7"/>
  <c r="AH729" i="7" a="1"/>
  <c r="AH729" i="7"/>
  <c r="AH1340" i="7" a="1"/>
  <c r="AH1340" i="7"/>
  <c r="AH202" i="7" a="1"/>
  <c r="AH202" i="7"/>
  <c r="AH1040" i="7" a="1"/>
  <c r="AH1040" i="7"/>
  <c r="AH730" i="7" a="1"/>
  <c r="AH730" i="7"/>
  <c r="AH1341" i="7" a="1"/>
  <c r="AH1341" i="7"/>
  <c r="AH203" i="7" a="1"/>
  <c r="AH203" i="7"/>
  <c r="AH204" i="7" a="1"/>
  <c r="AH204" i="7"/>
  <c r="AH205" i="7" a="1"/>
  <c r="AH205" i="7"/>
  <c r="AH206" i="7" a="1"/>
  <c r="AH206" i="7"/>
  <c r="AH731" i="7" a="1"/>
  <c r="AH731" i="7"/>
  <c r="AH732" i="7" a="1"/>
  <c r="AH732" i="7"/>
  <c r="AH207" i="7" a="1"/>
  <c r="AH207" i="7"/>
  <c r="AH733" i="7" a="1"/>
  <c r="AH733" i="7"/>
  <c r="AH208" i="7" a="1"/>
  <c r="AH208" i="7"/>
  <c r="AH209" i="7" a="1"/>
  <c r="AH209" i="7"/>
  <c r="AH1342" i="7" a="1"/>
  <c r="AH1342" i="7"/>
  <c r="AH734" i="7" a="1"/>
  <c r="AH734" i="7"/>
  <c r="AH1343" i="7" a="1"/>
  <c r="AH1343" i="7"/>
  <c r="AH1344" i="7" a="1"/>
  <c r="AH1344" i="7"/>
  <c r="AH1041" i="7" a="1"/>
  <c r="AH1041" i="7"/>
  <c r="AH735" i="7" a="1"/>
  <c r="AH735" i="7"/>
  <c r="AH736" i="7" a="1"/>
  <c r="AH736" i="7"/>
  <c r="AH737" i="7" a="1"/>
  <c r="AH737" i="7"/>
  <c r="AH210" i="7" a="1"/>
  <c r="AH210" i="7"/>
  <c r="AH211" i="7" a="1"/>
  <c r="AH211" i="7"/>
  <c r="AH738" i="7" a="1"/>
  <c r="AH738" i="7"/>
  <c r="AH212" i="7" a="1"/>
  <c r="AH212" i="7"/>
  <c r="AH739" i="7" a="1"/>
  <c r="AH739" i="7"/>
  <c r="AH213" i="7" a="1"/>
  <c r="AH213" i="7"/>
  <c r="AH214" i="7" a="1"/>
  <c r="AH214" i="7"/>
  <c r="AH740" i="7" a="1"/>
  <c r="AH740" i="7"/>
  <c r="AH215" i="7" a="1"/>
  <c r="AH215" i="7"/>
  <c r="AH216" i="7" a="1"/>
  <c r="AH216" i="7"/>
  <c r="AH217" i="7" a="1"/>
  <c r="AH217" i="7"/>
  <c r="AH218" i="7" a="1"/>
  <c r="AH218" i="7"/>
  <c r="AH219" i="7" a="1"/>
  <c r="AH219" i="7"/>
  <c r="AH1140" i="7" a="1"/>
  <c r="AH1140" i="7"/>
  <c r="AH741" i="7" a="1"/>
  <c r="AH741" i="7"/>
  <c r="AH220" i="7" a="1"/>
  <c r="AH220" i="7"/>
  <c r="AH221" i="7" a="1"/>
  <c r="AH221" i="7"/>
  <c r="AH742" i="7" a="1"/>
  <c r="AH742" i="7"/>
  <c r="AH222" i="7" a="1"/>
  <c r="AH222" i="7"/>
  <c r="AH1042" i="7" a="1"/>
  <c r="AH1042" i="7"/>
  <c r="AH1345" i="7" a="1"/>
  <c r="AH1345" i="7"/>
  <c r="AH1346" i="7" a="1"/>
  <c r="AH1346" i="7"/>
  <c r="AH223" i="7" a="1"/>
  <c r="AH223" i="7"/>
  <c r="AH224" i="7" a="1"/>
  <c r="AH224" i="7"/>
  <c r="AH1347" i="7" a="1"/>
  <c r="AH1347" i="7"/>
  <c r="AH1141" i="7" a="1"/>
  <c r="AH1141" i="7"/>
  <c r="AH225" i="7" a="1"/>
  <c r="AH225" i="7"/>
  <c r="AH1043" i="7" a="1"/>
  <c r="AH1043" i="7"/>
  <c r="AH743" i="7" a="1"/>
  <c r="AH743" i="7"/>
  <c r="AH744" i="7" a="1"/>
  <c r="AH744" i="7"/>
  <c r="AH1044" i="7" a="1"/>
  <c r="AH1044" i="7"/>
  <c r="AH226" i="7" a="1"/>
  <c r="AH226" i="7"/>
  <c r="AH227" i="7" a="1"/>
  <c r="AH227" i="7"/>
  <c r="AH228" i="7" a="1"/>
  <c r="AH228" i="7"/>
  <c r="AH229" i="7" a="1"/>
  <c r="AH229" i="7"/>
  <c r="AH1142" i="7" a="1"/>
  <c r="AH1142" i="7"/>
  <c r="AH1348" i="7" a="1"/>
  <c r="AH1348" i="7"/>
  <c r="AH1349" i="7" a="1"/>
  <c r="AH1349" i="7"/>
  <c r="AH1350" i="7" a="1"/>
  <c r="AH1350" i="7"/>
  <c r="AH745" i="7" a="1"/>
  <c r="AH745" i="7"/>
  <c r="AH230" i="7" a="1"/>
  <c r="AH230" i="7"/>
  <c r="AH231" i="7" a="1"/>
  <c r="AH231" i="7"/>
  <c r="AH746" i="7" a="1"/>
  <c r="AH746" i="7"/>
  <c r="AH747" i="7" a="1"/>
  <c r="AH747" i="7"/>
  <c r="AH232" i="7" a="1"/>
  <c r="AH232" i="7"/>
  <c r="AH748" i="7" a="1"/>
  <c r="AH748" i="7"/>
  <c r="AH749" i="7" a="1"/>
  <c r="AH749" i="7"/>
  <c r="AH750" i="7" a="1"/>
  <c r="AH750" i="7"/>
  <c r="AH233" i="7" a="1"/>
  <c r="AH233" i="7"/>
  <c r="AH751" i="7" a="1"/>
  <c r="AH751" i="7"/>
  <c r="AH1351" i="7" a="1"/>
  <c r="AH1351" i="7"/>
  <c r="AH1143" i="7" a="1"/>
  <c r="AH1143" i="7"/>
  <c r="AH234" i="7" a="1"/>
  <c r="AH234" i="7"/>
  <c r="AH235" i="7" a="1"/>
  <c r="AH235" i="7"/>
  <c r="AH752" i="7" a="1"/>
  <c r="AH752" i="7"/>
  <c r="AH753" i="7" a="1"/>
  <c r="AH753" i="7"/>
  <c r="AH1144" i="7" a="1"/>
  <c r="AH1144" i="7"/>
  <c r="AH236" i="7" a="1"/>
  <c r="AH236" i="7"/>
  <c r="AH237" i="7" a="1"/>
  <c r="AH237" i="7"/>
  <c r="AH238" i="7" a="1"/>
  <c r="AH238" i="7"/>
  <c r="AH239" i="7" a="1"/>
  <c r="AH239" i="7"/>
  <c r="AH240" i="7" a="1"/>
  <c r="AH240" i="7"/>
  <c r="AH754" i="7" a="1"/>
  <c r="AH754" i="7"/>
  <c r="AH1352" i="7" a="1"/>
  <c r="AH1352" i="7"/>
  <c r="AH241" i="7" a="1"/>
  <c r="AH241" i="7"/>
  <c r="AH242" i="7" a="1"/>
  <c r="AH242" i="7"/>
  <c r="AH243" i="7" a="1"/>
  <c r="AH243" i="7"/>
  <c r="AH244" i="7" a="1"/>
  <c r="AH244" i="7"/>
  <c r="AH245" i="7" a="1"/>
  <c r="AH245" i="7"/>
  <c r="AH246" i="7" a="1"/>
  <c r="AH246" i="7"/>
  <c r="AH1145" i="7" a="1"/>
  <c r="AH1145" i="7"/>
  <c r="AH755" i="7" a="1"/>
  <c r="AH755" i="7"/>
  <c r="AH247" i="7" a="1"/>
  <c r="AH247" i="7"/>
  <c r="AH248" i="7" a="1"/>
  <c r="AH248" i="7"/>
  <c r="AH249" i="7" a="1"/>
  <c r="AH249" i="7"/>
  <c r="AH250" i="7" a="1"/>
  <c r="AH250" i="7"/>
  <c r="AH756" i="7" a="1"/>
  <c r="AH756" i="7"/>
  <c r="AH251" i="7" a="1"/>
  <c r="AH251" i="7"/>
  <c r="AH252" i="7" a="1"/>
  <c r="AH252" i="7"/>
  <c r="AH757" i="7" a="1"/>
  <c r="AH757" i="7"/>
  <c r="AH253" i="7" a="1"/>
  <c r="AH253" i="7"/>
  <c r="AH254" i="7" a="1"/>
  <c r="AH254" i="7"/>
  <c r="AH1146" i="7" a="1"/>
  <c r="AH1146" i="7"/>
  <c r="AH255" i="7" a="1"/>
  <c r="AH255" i="7"/>
  <c r="AH1147" i="7" a="1"/>
  <c r="AH1147" i="7"/>
  <c r="AH256" i="7" a="1"/>
  <c r="AH256" i="7"/>
  <c r="AH758" i="7" a="1"/>
  <c r="AH758" i="7"/>
  <c r="AH759" i="7" a="1"/>
  <c r="AH759" i="7"/>
  <c r="AH1045" i="7" a="1"/>
  <c r="AH1045" i="7"/>
  <c r="AH257" i="7" a="1"/>
  <c r="AH257" i="7"/>
  <c r="AH258" i="7" a="1"/>
  <c r="AH258" i="7"/>
  <c r="AH1353" i="7" a="1"/>
  <c r="AH1353" i="7"/>
  <c r="AH259" i="7" a="1"/>
  <c r="AH259" i="7"/>
  <c r="AH760" i="7" a="1"/>
  <c r="AH760" i="7"/>
  <c r="AH260" i="7" a="1"/>
  <c r="AH260" i="7"/>
  <c r="AH1354" i="7" a="1"/>
  <c r="AH1354" i="7"/>
  <c r="AH1355" i="7" a="1"/>
  <c r="AH1355" i="7"/>
  <c r="AH261" i="7" a="1"/>
  <c r="AH261" i="7"/>
  <c r="AH1356" i="7" a="1"/>
  <c r="AH1356" i="7"/>
  <c r="AH1148" i="7" a="1"/>
  <c r="AH1148" i="7"/>
  <c r="AH262" i="7" a="1"/>
  <c r="AH262" i="7"/>
  <c r="AH263" i="7" a="1"/>
  <c r="AH263" i="7"/>
  <c r="AH761" i="7" a="1"/>
  <c r="AH761" i="7"/>
  <c r="AH264" i="7" a="1"/>
  <c r="AH264" i="7"/>
  <c r="AH265" i="7" a="1"/>
  <c r="AH265" i="7"/>
  <c r="AH1357" i="7" a="1"/>
  <c r="AH1357" i="7"/>
  <c r="AH1358" i="7" a="1"/>
  <c r="AH1358" i="7"/>
  <c r="AH266" i="7" a="1"/>
  <c r="AH266" i="7"/>
  <c r="AH267" i="7" a="1"/>
  <c r="AH267" i="7"/>
  <c r="AH762" i="7" a="1"/>
  <c r="AH762" i="7"/>
  <c r="AH763" i="7" a="1"/>
  <c r="AH763" i="7"/>
  <c r="AH764" i="7" a="1"/>
  <c r="AH764" i="7"/>
  <c r="AH1046" i="7" a="1"/>
  <c r="AH1046" i="7"/>
  <c r="AH1359" i="7" a="1"/>
  <c r="AH1359" i="7"/>
  <c r="AH765" i="7" a="1"/>
  <c r="AH765" i="7"/>
  <c r="AH766" i="7" a="1"/>
  <c r="AH766" i="7"/>
  <c r="AH1149" i="7" a="1"/>
  <c r="AH1149" i="7"/>
  <c r="AH268" i="7" a="1"/>
  <c r="AH268" i="7"/>
  <c r="AH1360" i="7" a="1"/>
  <c r="AH1360" i="7"/>
  <c r="AH1361" i="7" a="1"/>
  <c r="AH1361" i="7"/>
  <c r="AH767" i="7" a="1"/>
  <c r="AH767" i="7"/>
  <c r="AH1150" i="7" a="1"/>
  <c r="AH1150" i="7"/>
  <c r="AH1151" i="7" a="1"/>
  <c r="AH1151" i="7"/>
  <c r="AH1362" i="7" a="1"/>
  <c r="AH1362" i="7"/>
  <c r="AH1363" i="7" a="1"/>
  <c r="AH1363" i="7"/>
  <c r="AH768" i="7" a="1"/>
  <c r="AH768" i="7"/>
  <c r="AH1364" i="7" a="1"/>
  <c r="AH1364" i="7"/>
  <c r="AH769" i="7" a="1"/>
  <c r="AH769" i="7"/>
  <c r="AH1152" i="7" a="1"/>
  <c r="AH1152" i="7"/>
  <c r="AH269" i="7" a="1"/>
  <c r="AH269" i="7"/>
  <c r="AH1153" i="7" a="1"/>
  <c r="AH1153" i="7"/>
  <c r="AH770" i="7" a="1"/>
  <c r="AH770" i="7"/>
  <c r="AH270" i="7" a="1"/>
  <c r="AH270" i="7"/>
  <c r="AH271" i="7" a="1"/>
  <c r="AH271" i="7"/>
  <c r="AH771" i="7" a="1"/>
  <c r="AH771" i="7"/>
  <c r="AH1365" i="7" a="1"/>
  <c r="AH1365" i="7"/>
  <c r="AH1154" i="7" a="1"/>
  <c r="AH1154" i="7"/>
  <c r="AH772" i="7" a="1"/>
  <c r="AH772" i="7"/>
  <c r="AH272" i="7" a="1"/>
  <c r="AH272" i="7"/>
  <c r="AH773" i="7" a="1"/>
  <c r="AH773" i="7"/>
  <c r="AH774" i="7" a="1"/>
  <c r="AH774" i="7"/>
  <c r="AH1366" i="7" a="1"/>
  <c r="AH1366" i="7"/>
  <c r="AH1155" i="7" a="1"/>
  <c r="AH1155" i="7"/>
  <c r="AH775" i="7" a="1"/>
  <c r="AH775" i="7"/>
  <c r="AH273" i="7" a="1"/>
  <c r="AH273" i="7"/>
  <c r="AH776" i="7" a="1"/>
  <c r="AH776" i="7"/>
  <c r="AH1367" i="7" a="1"/>
  <c r="AH1367" i="7"/>
  <c r="AH274" i="7" a="1"/>
  <c r="AH274" i="7"/>
  <c r="AH275" i="7" a="1"/>
  <c r="AH275" i="7"/>
  <c r="AH276" i="7" a="1"/>
  <c r="AH276" i="7"/>
  <c r="AH777" i="7" a="1"/>
  <c r="AH777" i="7"/>
  <c r="AH1156" i="7" a="1"/>
  <c r="AH1156" i="7"/>
  <c r="AH277" i="7" a="1"/>
  <c r="AH277" i="7"/>
  <c r="AH778" i="7" a="1"/>
  <c r="AH778" i="7"/>
  <c r="AH779" i="7" a="1"/>
  <c r="AH779" i="7"/>
  <c r="AH278" i="7" a="1"/>
  <c r="AH278" i="7"/>
  <c r="AH1157" i="7" a="1"/>
  <c r="AH1157" i="7"/>
  <c r="AH279" i="7" a="1"/>
  <c r="AH279" i="7"/>
  <c r="AH780" i="7" a="1"/>
  <c r="AH780" i="7"/>
  <c r="AH280" i="7" a="1"/>
  <c r="AH280" i="7"/>
  <c r="AH281" i="7" a="1"/>
  <c r="AH281" i="7"/>
  <c r="AH282" i="7" a="1"/>
  <c r="AH282" i="7"/>
  <c r="AH1368" i="7" a="1"/>
  <c r="AH1368" i="7"/>
  <c r="AH781" i="7" a="1"/>
  <c r="AH781" i="7"/>
  <c r="AH1158" i="7" a="1"/>
  <c r="AH1158" i="7"/>
  <c r="AH782" i="7" a="1"/>
  <c r="AH782" i="7"/>
  <c r="AH1369" i="7" a="1"/>
  <c r="AH1369" i="7"/>
  <c r="AH283" i="7" a="1"/>
  <c r="AH283" i="7"/>
  <c r="AH783" i="7" a="1"/>
  <c r="AH783" i="7"/>
  <c r="AH284" i="7" a="1"/>
  <c r="AH284" i="7"/>
  <c r="AH285" i="7" a="1"/>
  <c r="AH285" i="7"/>
  <c r="AH1159" i="7" a="1"/>
  <c r="AH1159" i="7"/>
  <c r="AH286" i="7" a="1"/>
  <c r="AH286" i="7"/>
  <c r="AH1047" i="7" a="1"/>
  <c r="AH1047" i="7"/>
  <c r="AH287" i="7" a="1"/>
  <c r="AH287" i="7"/>
  <c r="AH288" i="7" a="1"/>
  <c r="AH288" i="7"/>
  <c r="AH1370" i="7" a="1"/>
  <c r="AH1370" i="7"/>
  <c r="AH1371" i="7" a="1"/>
  <c r="AH1371" i="7"/>
  <c r="AH289" i="7" a="1"/>
  <c r="AH289" i="7"/>
  <c r="AH1372" i="7" a="1"/>
  <c r="AH1372" i="7"/>
  <c r="AH784" i="7" a="1"/>
  <c r="AH784" i="7"/>
  <c r="AH1048" i="7" a="1"/>
  <c r="AH1048" i="7"/>
  <c r="AH1373" i="7" a="1"/>
  <c r="AH1373" i="7"/>
  <c r="AH290" i="7" a="1"/>
  <c r="AH290" i="7"/>
  <c r="AH1049" i="7" a="1"/>
  <c r="AH1049" i="7"/>
  <c r="AH1160" i="7" a="1"/>
  <c r="AH1160" i="7"/>
  <c r="AH1161" i="7" a="1"/>
  <c r="AH1161" i="7"/>
  <c r="AH1162" i="7" a="1"/>
  <c r="AH1162" i="7"/>
  <c r="AH1050" i="7" a="1"/>
  <c r="AH1050" i="7"/>
  <c r="AH291" i="7" a="1"/>
  <c r="AH291" i="7"/>
  <c r="AH785" i="7" a="1"/>
  <c r="AH785" i="7"/>
  <c r="AH786" i="7" a="1"/>
  <c r="AH786" i="7"/>
  <c r="AH1163" i="7" a="1"/>
  <c r="AH1163" i="7"/>
  <c r="AH787" i="7" a="1"/>
  <c r="AH787" i="7"/>
  <c r="AH788" i="7" a="1"/>
  <c r="AH788" i="7"/>
  <c r="AH1164" i="7" a="1"/>
  <c r="AH1164" i="7"/>
  <c r="AH1374" i="7" a="1"/>
  <c r="AH1374" i="7"/>
  <c r="AH292" i="7" a="1"/>
  <c r="AH292" i="7"/>
  <c r="AH1375" i="7" a="1"/>
  <c r="AH1375" i="7"/>
  <c r="AH1376" i="7" a="1"/>
  <c r="AH1376" i="7"/>
  <c r="AH293" i="7" a="1"/>
  <c r="AH293" i="7"/>
  <c r="AH789" i="7" a="1"/>
  <c r="AH789" i="7"/>
  <c r="AH294" i="7" a="1"/>
  <c r="AH294" i="7"/>
  <c r="AH790" i="7" a="1"/>
  <c r="AH790" i="7"/>
  <c r="AH295" i="7" a="1"/>
  <c r="AH295" i="7"/>
  <c r="AH296" i="7" a="1"/>
  <c r="AH296" i="7"/>
  <c r="AH791" i="7" a="1"/>
  <c r="AH791" i="7"/>
  <c r="AH297" i="7" a="1"/>
  <c r="AH297" i="7"/>
  <c r="AH1165" i="7" a="1"/>
  <c r="AH1165" i="7"/>
  <c r="AH792" i="7" a="1"/>
  <c r="AH792" i="7"/>
  <c r="AH1377" i="7" a="1"/>
  <c r="AH1377" i="7"/>
  <c r="AH298" i="7" a="1"/>
  <c r="AH298" i="7"/>
  <c r="AH1378" i="7" a="1"/>
  <c r="AH1378" i="7"/>
  <c r="AH1166" i="7" a="1"/>
  <c r="AH1166" i="7"/>
  <c r="AH793" i="7" a="1"/>
  <c r="AH793" i="7"/>
  <c r="AH794" i="7" a="1"/>
  <c r="AH794" i="7"/>
  <c r="AH299" i="7" a="1"/>
  <c r="AH299" i="7"/>
  <c r="AH795" i="7" a="1"/>
  <c r="AH795" i="7"/>
  <c r="AH796" i="7" a="1"/>
  <c r="AH796" i="7"/>
  <c r="AH1167" i="7" a="1"/>
  <c r="AH1167" i="7"/>
  <c r="AH1168" i="7" a="1"/>
  <c r="AH1168" i="7"/>
  <c r="AH300" i="7" a="1"/>
  <c r="AH300" i="7"/>
  <c r="AH301" i="7" a="1"/>
  <c r="AH301" i="7"/>
  <c r="AH797" i="7" a="1"/>
  <c r="AH797" i="7"/>
  <c r="AH1169" i="7" a="1"/>
  <c r="AH1169" i="7"/>
  <c r="AH302" i="7" a="1"/>
  <c r="AH302" i="7"/>
  <c r="AH798" i="7" a="1"/>
  <c r="AH798" i="7"/>
  <c r="AH1170" i="7" a="1"/>
  <c r="AH1170" i="7"/>
  <c r="AH303" i="7" a="1"/>
  <c r="AH303" i="7"/>
  <c r="AH799" i="7" a="1"/>
  <c r="AH799" i="7"/>
  <c r="AH1379" i="7" a="1"/>
  <c r="AH1379" i="7"/>
  <c r="AH800" i="7" a="1"/>
  <c r="AH800" i="7"/>
  <c r="AH1380" i="7" a="1"/>
  <c r="AH1380" i="7"/>
  <c r="AH304" i="7" a="1"/>
  <c r="AH304" i="7"/>
  <c r="AH1051" i="7" a="1"/>
  <c r="AH1051" i="7"/>
  <c r="AH1381" i="7" a="1"/>
  <c r="AH1381" i="7"/>
  <c r="AH1382" i="7" a="1"/>
  <c r="AH1382" i="7"/>
  <c r="AH305" i="7" a="1"/>
  <c r="AH305" i="7"/>
  <c r="AH1383" i="7" a="1"/>
  <c r="AH1383" i="7"/>
  <c r="AH306" i="7" a="1"/>
  <c r="AH306" i="7"/>
  <c r="AH1171" i="7" a="1"/>
  <c r="AH1171" i="7"/>
  <c r="AH801" i="7" a="1"/>
  <c r="AH801" i="7"/>
  <c r="AH802" i="7" a="1"/>
  <c r="AH802" i="7"/>
  <c r="AH803" i="7" a="1"/>
  <c r="AH803" i="7"/>
  <c r="AH804" i="7" a="1"/>
  <c r="AH804" i="7"/>
  <c r="AH1172" i="7" a="1"/>
  <c r="AH1172" i="7"/>
  <c r="AH1384" i="7" a="1"/>
  <c r="AH1384" i="7"/>
  <c r="AH805" i="7" a="1"/>
  <c r="AH805" i="7"/>
  <c r="AH1173" i="7" a="1"/>
  <c r="AH1173" i="7"/>
  <c r="AH1174" i="7" a="1"/>
  <c r="AH1174" i="7"/>
  <c r="AH307" i="7" a="1"/>
  <c r="AH307" i="7"/>
  <c r="AH308" i="7" a="1"/>
  <c r="AH308" i="7"/>
  <c r="AH1175" i="7" a="1"/>
  <c r="AH1175" i="7"/>
  <c r="AH309" i="7" a="1"/>
  <c r="AH309" i="7"/>
  <c r="AH310" i="7" a="1"/>
  <c r="AH310" i="7"/>
  <c r="AH311" i="7" a="1"/>
  <c r="AH311" i="7"/>
  <c r="AH806" i="7" a="1"/>
  <c r="AH806" i="7"/>
  <c r="AH312" i="7" a="1"/>
  <c r="AH312" i="7"/>
  <c r="AH807" i="7" a="1"/>
  <c r="AH807" i="7"/>
  <c r="AH1385" i="7" a="1"/>
  <c r="AH1385" i="7"/>
  <c r="AH808" i="7" a="1"/>
  <c r="AH808" i="7"/>
  <c r="AH809" i="7" a="1"/>
  <c r="AH809" i="7"/>
  <c r="AH313" i="7" a="1"/>
  <c r="AH313" i="7"/>
  <c r="AH1386" i="7" a="1"/>
  <c r="AH1386" i="7"/>
  <c r="AH314" i="7" a="1"/>
  <c r="AH314" i="7"/>
  <c r="AH1387" i="7" a="1"/>
  <c r="AH1387" i="7"/>
  <c r="AH315" i="7" a="1"/>
  <c r="AH315" i="7"/>
  <c r="AH810" i="7" a="1"/>
  <c r="AH810" i="7"/>
  <c r="AH316" i="7" a="1"/>
  <c r="AH316" i="7"/>
  <c r="AH811" i="7" a="1"/>
  <c r="AH811" i="7"/>
  <c r="AH317" i="7" a="1"/>
  <c r="AH317" i="7"/>
  <c r="AH1176" i="7" a="1"/>
  <c r="AH1176" i="7"/>
  <c r="AH1177" i="7" a="1"/>
  <c r="AH1177" i="7"/>
  <c r="AH1052" i="7" a="1"/>
  <c r="AH1052" i="7"/>
  <c r="AH812" i="7" a="1"/>
  <c r="AH812" i="7"/>
  <c r="AH813" i="7" a="1"/>
  <c r="AH813" i="7"/>
  <c r="AH318" i="7" a="1"/>
  <c r="AH318" i="7"/>
  <c r="AH1388" i="7" a="1"/>
  <c r="AH1388" i="7"/>
  <c r="AH814" i="7" a="1"/>
  <c r="AH814" i="7"/>
  <c r="AH815" i="7" a="1"/>
  <c r="AH815" i="7"/>
  <c r="AH1389" i="7" a="1"/>
  <c r="AH1389" i="7"/>
  <c r="AH816" i="7" a="1"/>
  <c r="AH816" i="7"/>
  <c r="AH1178" i="7" a="1"/>
  <c r="AH1178" i="7"/>
  <c r="AH319" i="7" a="1"/>
  <c r="AH319" i="7"/>
  <c r="AH320" i="7" a="1"/>
  <c r="AH320" i="7"/>
  <c r="AH1390" i="7" a="1"/>
  <c r="AH1390" i="7"/>
  <c r="AH321" i="7" a="1"/>
  <c r="AH321" i="7"/>
  <c r="AH817" i="7" a="1"/>
  <c r="AH817" i="7"/>
  <c r="AH1391" i="7" a="1"/>
  <c r="AH1391" i="7"/>
  <c r="AH322" i="7" a="1"/>
  <c r="AH322" i="7"/>
  <c r="AH1179" i="7" a="1"/>
  <c r="AH1179" i="7"/>
  <c r="AH323" i="7" a="1"/>
  <c r="AH323" i="7"/>
  <c r="AH818" i="7" a="1"/>
  <c r="AH818" i="7"/>
  <c r="AH819" i="7" a="1"/>
  <c r="AH819" i="7"/>
  <c r="AH324" i="7" a="1"/>
  <c r="AH324" i="7"/>
  <c r="AH1392" i="7" a="1"/>
  <c r="AH1392" i="7"/>
  <c r="AH1053" i="7" a="1"/>
  <c r="AH1053" i="7"/>
  <c r="AH1393" i="7" a="1"/>
  <c r="AH1393" i="7"/>
  <c r="AH325" i="7" a="1"/>
  <c r="AH325" i="7"/>
  <c r="AH1394" i="7" a="1"/>
  <c r="AH1394" i="7"/>
  <c r="AH326" i="7" a="1"/>
  <c r="AH326" i="7"/>
  <c r="AH1395" i="7" a="1"/>
  <c r="AH1395" i="7"/>
  <c r="AH327" i="7" a="1"/>
  <c r="AH327" i="7"/>
  <c r="AH820" i="7" a="1"/>
  <c r="AH820" i="7"/>
  <c r="AH328" i="7" a="1"/>
  <c r="AH328" i="7"/>
  <c r="AH821" i="7" a="1"/>
  <c r="AH821" i="7"/>
  <c r="AH1396" i="7" a="1"/>
  <c r="AH1396" i="7"/>
  <c r="AH822" i="7" a="1"/>
  <c r="AH822" i="7"/>
  <c r="AH823" i="7" a="1"/>
  <c r="AH823" i="7"/>
  <c r="AH824" i="7" a="1"/>
  <c r="AH824" i="7"/>
  <c r="AH1180" i="7" a="1"/>
  <c r="AH1180" i="7"/>
  <c r="AH329" i="7" a="1"/>
  <c r="AH329" i="7"/>
  <c r="AH825" i="7" a="1"/>
  <c r="AH825" i="7"/>
  <c r="AH330" i="7" a="1"/>
  <c r="AH330" i="7"/>
  <c r="AH1181" i="7" a="1"/>
  <c r="AH1181" i="7"/>
  <c r="AH331" i="7" a="1"/>
  <c r="AH331" i="7"/>
  <c r="AH826" i="7" a="1"/>
  <c r="AH826" i="7"/>
  <c r="AH827" i="7" a="1"/>
  <c r="AH827" i="7"/>
  <c r="AH1182" i="7" a="1"/>
  <c r="AH1182" i="7"/>
  <c r="AH332" i="7" a="1"/>
  <c r="AH332" i="7"/>
  <c r="AH333" i="7" a="1"/>
  <c r="AH333" i="7"/>
  <c r="AH1183" i="7" a="1"/>
  <c r="AH1183" i="7"/>
  <c r="AH1397" i="7" a="1"/>
  <c r="AH1397" i="7"/>
  <c r="AH1184" i="7" a="1"/>
  <c r="AH1184" i="7"/>
  <c r="AH828" i="7" a="1"/>
  <c r="AH828" i="7"/>
  <c r="AH334" i="7" a="1"/>
  <c r="AH334" i="7"/>
  <c r="AH829" i="7" a="1"/>
  <c r="AH829" i="7"/>
  <c r="AH1398" i="7" a="1"/>
  <c r="AH1398" i="7"/>
  <c r="AH335" i="7" a="1"/>
  <c r="AH335" i="7"/>
  <c r="AH830" i="7" a="1"/>
  <c r="AH830" i="7"/>
  <c r="AH831" i="7" a="1"/>
  <c r="AH831" i="7"/>
  <c r="AH832" i="7" a="1"/>
  <c r="AH832" i="7"/>
  <c r="AH833" i="7" a="1"/>
  <c r="AH833" i="7"/>
  <c r="AH834" i="7" a="1"/>
  <c r="AH834" i="7"/>
  <c r="AH1399" i="7" a="1"/>
  <c r="AH1399" i="7"/>
  <c r="AH1185" i="7" a="1"/>
  <c r="AH1185" i="7"/>
  <c r="AH1400" i="7" a="1"/>
  <c r="AH1400" i="7"/>
  <c r="AH336" i="7" a="1"/>
  <c r="AH336" i="7"/>
  <c r="AH835" i="7" a="1"/>
  <c r="AH835" i="7"/>
  <c r="AH1401" i="7" a="1"/>
  <c r="AH1401" i="7"/>
  <c r="AH836" i="7" a="1"/>
  <c r="AH836" i="7"/>
  <c r="AH1402" i="7" a="1"/>
  <c r="AH1402" i="7"/>
  <c r="AH1054" i="7" a="1"/>
  <c r="AH1054" i="7"/>
  <c r="AH837" i="7" a="1"/>
  <c r="AH837" i="7"/>
  <c r="AH1403" i="7" a="1"/>
  <c r="AH1403" i="7"/>
  <c r="AH1404" i="7" a="1"/>
  <c r="AH1404" i="7"/>
  <c r="AH1405" i="7" a="1"/>
  <c r="AH1405" i="7"/>
  <c r="AH838" i="7" a="1"/>
  <c r="AH838" i="7"/>
  <c r="AH1055" i="7" a="1"/>
  <c r="AH1055" i="7"/>
  <c r="AH1056" i="7" a="1"/>
  <c r="AH1056" i="7"/>
  <c r="AH337" i="7" a="1"/>
  <c r="AH337" i="7"/>
  <c r="AH1186" i="7" a="1"/>
  <c r="AH1186" i="7"/>
  <c r="AH338" i="7" a="1"/>
  <c r="AH338" i="7"/>
  <c r="AH1057" i="7" a="1"/>
  <c r="AH1057" i="7"/>
  <c r="AH839" i="7" a="1"/>
  <c r="AH839" i="7"/>
  <c r="AH1187" i="7" a="1"/>
  <c r="AH1187" i="7"/>
  <c r="AH339" i="7" a="1"/>
  <c r="AH339" i="7"/>
  <c r="AH1058" i="7" a="1"/>
  <c r="AH1058" i="7"/>
  <c r="AH840" i="7" a="1"/>
  <c r="AH840" i="7"/>
  <c r="AH340" i="7" a="1"/>
  <c r="AH340" i="7"/>
  <c r="AH1406" i="7" a="1"/>
  <c r="AH1406" i="7"/>
  <c r="AH1059" i="7" a="1"/>
  <c r="AH1059" i="7"/>
  <c r="AH1188" i="7" a="1"/>
  <c r="AH1188" i="7"/>
  <c r="AH841" i="7" a="1"/>
  <c r="AH841" i="7"/>
  <c r="AH341" i="7" a="1"/>
  <c r="AH341" i="7"/>
  <c r="AH842" i="7" a="1"/>
  <c r="AH842" i="7"/>
  <c r="AH843" i="7" a="1"/>
  <c r="AH843" i="7"/>
  <c r="AH844" i="7" a="1"/>
  <c r="AH844" i="7"/>
  <c r="AH342" i="7" a="1"/>
  <c r="AH342" i="7"/>
  <c r="AH343" i="7" a="1"/>
  <c r="AH343" i="7"/>
  <c r="AH845" i="7" a="1"/>
  <c r="AH845" i="7"/>
  <c r="AH1407" i="7" a="1"/>
  <c r="AH1407" i="7"/>
  <c r="AH1189" i="7" a="1"/>
  <c r="AH1189" i="7"/>
  <c r="AH344" i="7" a="1"/>
  <c r="AH344" i="7"/>
  <c r="AH846" i="7" a="1"/>
  <c r="AH846" i="7"/>
  <c r="AH345" i="7" a="1"/>
  <c r="AH345" i="7"/>
  <c r="AH847" i="7" a="1"/>
  <c r="AH847" i="7"/>
  <c r="AH848" i="7" a="1"/>
  <c r="AH848" i="7"/>
  <c r="AH849" i="7" a="1"/>
  <c r="AH849" i="7"/>
  <c r="AH850" i="7" a="1"/>
  <c r="AH850" i="7"/>
  <c r="AH346" i="7" a="1"/>
  <c r="AH346" i="7"/>
  <c r="AH347" i="7" a="1"/>
  <c r="AH347" i="7"/>
  <c r="AH851" i="7" a="1"/>
  <c r="AH851" i="7"/>
  <c r="AH852" i="7" a="1"/>
  <c r="AH852" i="7"/>
  <c r="AH853" i="7" a="1"/>
  <c r="AH853" i="7"/>
  <c r="AH854" i="7" a="1"/>
  <c r="AH854" i="7"/>
  <c r="AH1190" i="7" a="1"/>
  <c r="AH1190" i="7"/>
  <c r="AH348" i="7" a="1"/>
  <c r="AH348" i="7"/>
  <c r="AH349" i="7" a="1"/>
  <c r="AH349" i="7"/>
  <c r="AH1191" i="7" a="1"/>
  <c r="AH1191" i="7"/>
  <c r="AH1192" i="7" a="1"/>
  <c r="AH1192" i="7"/>
  <c r="AH855" i="7" a="1"/>
  <c r="AH855" i="7"/>
  <c r="AH350" i="7" a="1"/>
  <c r="AH350" i="7"/>
  <c r="AH856" i="7" a="1"/>
  <c r="AH856" i="7"/>
  <c r="AH857" i="7" a="1"/>
  <c r="AH857" i="7"/>
  <c r="AH858" i="7" a="1"/>
  <c r="AH858" i="7"/>
  <c r="AH859" i="7" a="1"/>
  <c r="AH859" i="7"/>
  <c r="AH1060" i="7" a="1"/>
  <c r="AH1060" i="7"/>
  <c r="AH860" i="7" a="1"/>
  <c r="AH860" i="7"/>
  <c r="AH861" i="7" a="1"/>
  <c r="AH861" i="7"/>
  <c r="AH351" i="7" a="1"/>
  <c r="AH351" i="7"/>
  <c r="AH862" i="7" a="1"/>
  <c r="AH862" i="7"/>
  <c r="AH352" i="7" a="1"/>
  <c r="AH352" i="7"/>
  <c r="AH1193" i="7" a="1"/>
  <c r="AH1193" i="7"/>
  <c r="AH863" i="7" a="1"/>
  <c r="AH863" i="7"/>
  <c r="AH1408" i="7" a="1"/>
  <c r="AH1408" i="7"/>
  <c r="AH353" i="7" a="1"/>
  <c r="AH353" i="7"/>
  <c r="AH1409" i="7" a="1"/>
  <c r="AH1409" i="7"/>
  <c r="AH864" i="7" a="1"/>
  <c r="AH864" i="7"/>
  <c r="AH865" i="7" a="1"/>
  <c r="AH865" i="7"/>
  <c r="AH1194" i="7" a="1"/>
  <c r="AH1194" i="7"/>
  <c r="AH1195" i="7" a="1"/>
  <c r="AH1195" i="7"/>
  <c r="AH354" i="7" a="1"/>
  <c r="AH354" i="7"/>
  <c r="AH1196" i="7" a="1"/>
  <c r="AH1196" i="7"/>
  <c r="AH866" i="7" a="1"/>
  <c r="AH866" i="7"/>
  <c r="AH1410" i="7" a="1"/>
  <c r="AH1410" i="7"/>
  <c r="AH355" i="7" a="1"/>
  <c r="AH355" i="7"/>
  <c r="AH356" i="7" a="1"/>
  <c r="AH356" i="7"/>
  <c r="AH1197" i="7" a="1"/>
  <c r="AH1197" i="7"/>
  <c r="AH357" i="7" a="1"/>
  <c r="AH357" i="7"/>
  <c r="AH867" i="7" a="1"/>
  <c r="AH867" i="7"/>
  <c r="AH358" i="7" a="1"/>
  <c r="AH358" i="7"/>
  <c r="AH359" i="7" a="1"/>
  <c r="AH359" i="7"/>
  <c r="AH868" i="7" a="1"/>
  <c r="AH868" i="7"/>
  <c r="AH869" i="7" a="1"/>
  <c r="AH869" i="7"/>
  <c r="AH360" i="7" a="1"/>
  <c r="AH360" i="7"/>
  <c r="AH361" i="7" a="1"/>
  <c r="AH361" i="7"/>
  <c r="AH870" i="7" a="1"/>
  <c r="AH870" i="7"/>
  <c r="AH362" i="7" a="1"/>
  <c r="AH362" i="7"/>
  <c r="AH363" i="7" a="1"/>
  <c r="AH363" i="7"/>
  <c r="AH1198" i="7" a="1"/>
  <c r="AH1198" i="7"/>
  <c r="AH871" i="7" a="1"/>
  <c r="AH871" i="7"/>
  <c r="AH872" i="7" a="1"/>
  <c r="AH872" i="7"/>
  <c r="AH364" i="7" a="1"/>
  <c r="AH364" i="7"/>
  <c r="AH1199" i="7" a="1"/>
  <c r="AH1199" i="7"/>
  <c r="AH365" i="7" a="1"/>
  <c r="AH365" i="7"/>
  <c r="AH366" i="7" a="1"/>
  <c r="AH366" i="7"/>
  <c r="AH367" i="7" a="1"/>
  <c r="AH367" i="7"/>
  <c r="AH368" i="7" a="1"/>
  <c r="AH368" i="7"/>
  <c r="AH873" i="7" a="1"/>
  <c r="AH873" i="7"/>
  <c r="AH874" i="7" a="1"/>
  <c r="AH874" i="7"/>
  <c r="AH369" i="7" a="1"/>
  <c r="AH369" i="7"/>
  <c r="AH875" i="7" a="1"/>
  <c r="AH875" i="7"/>
  <c r="AH1200" i="7" a="1"/>
  <c r="AH1200" i="7"/>
  <c r="AH876" i="7" a="1"/>
  <c r="AH876" i="7"/>
  <c r="AH877" i="7" a="1"/>
  <c r="AH877" i="7"/>
  <c r="AH370" i="7" a="1"/>
  <c r="AH370" i="7"/>
  <c r="AH1411" i="7" a="1"/>
  <c r="AH1411" i="7"/>
  <c r="AH371" i="7" a="1"/>
  <c r="AH371" i="7"/>
  <c r="AH372" i="7" a="1"/>
  <c r="AH372" i="7"/>
  <c r="AH373" i="7" a="1"/>
  <c r="AH373" i="7"/>
  <c r="AH1412" i="7" a="1"/>
  <c r="AH1412" i="7"/>
  <c r="AH374" i="7" a="1"/>
  <c r="AH374" i="7"/>
  <c r="AH878" i="7" a="1"/>
  <c r="AH878" i="7"/>
  <c r="AH375" i="7" a="1"/>
  <c r="AH375" i="7"/>
  <c r="AH879" i="7" a="1"/>
  <c r="AH879" i="7"/>
  <c r="AH376" i="7" a="1"/>
  <c r="AH376" i="7"/>
  <c r="AH880" i="7" a="1"/>
  <c r="AH880" i="7"/>
  <c r="AH377" i="7" a="1"/>
  <c r="AH377" i="7"/>
  <c r="AH1201" i="7" a="1"/>
  <c r="AH1201" i="7"/>
  <c r="AH378" i="7" a="1"/>
  <c r="AH378" i="7"/>
  <c r="AH379" i="7" a="1"/>
  <c r="AH379" i="7"/>
  <c r="AH380" i="7" a="1"/>
  <c r="AH380" i="7"/>
  <c r="AH381" i="7" a="1"/>
  <c r="AH381" i="7"/>
  <c r="AH881" i="7" a="1"/>
  <c r="AH881" i="7"/>
  <c r="AH1202" i="7" a="1"/>
  <c r="AH1202" i="7"/>
  <c r="AH882" i="7" a="1"/>
  <c r="AH882" i="7"/>
  <c r="AH1413" i="7" a="1"/>
  <c r="AH1413" i="7"/>
  <c r="AH883" i="7" a="1"/>
  <c r="AH883" i="7"/>
  <c r="AH884" i="7" a="1"/>
  <c r="AH884" i="7"/>
  <c r="AH382" i="7" a="1"/>
  <c r="AH382" i="7"/>
  <c r="AH383" i="7" a="1"/>
  <c r="AH383" i="7"/>
  <c r="AH384" i="7" a="1"/>
  <c r="AH384" i="7"/>
  <c r="AH385" i="7" a="1"/>
  <c r="AH385" i="7"/>
  <c r="AH386" i="7" a="1"/>
  <c r="AH386" i="7"/>
  <c r="AH885" i="7" a="1"/>
  <c r="AH885" i="7"/>
  <c r="AH387" i="7" a="1"/>
  <c r="AH387" i="7"/>
  <c r="AH388" i="7" a="1"/>
  <c r="AH388" i="7"/>
  <c r="AH886" i="7" a="1"/>
  <c r="AH886" i="7"/>
  <c r="AH389" i="7" a="1"/>
  <c r="AH389" i="7"/>
  <c r="AH390" i="7" a="1"/>
  <c r="AH390" i="7"/>
  <c r="AH391" i="7" a="1"/>
  <c r="AH391" i="7"/>
  <c r="AH392" i="7" a="1"/>
  <c r="AH392" i="7"/>
  <c r="AH1203" i="7" a="1"/>
  <c r="AH1203" i="7"/>
  <c r="AH393" i="7" a="1"/>
  <c r="AH393" i="7"/>
  <c r="AH1204" i="7" a="1"/>
  <c r="AH1204" i="7"/>
  <c r="AH1414" i="7" a="1"/>
  <c r="AH1414" i="7"/>
  <c r="AH1415" i="7" a="1"/>
  <c r="AH1415" i="7"/>
  <c r="AH1205" i="7" a="1"/>
  <c r="AH1205" i="7"/>
  <c r="AH887" i="7" a="1"/>
  <c r="AH887" i="7"/>
  <c r="AH1206" i="7" a="1"/>
  <c r="AH1206" i="7"/>
  <c r="AH394" i="7" a="1"/>
  <c r="AH394" i="7"/>
  <c r="AH395" i="7" a="1"/>
  <c r="AH395" i="7"/>
  <c r="AH1207" i="7" a="1"/>
  <c r="AH1207" i="7"/>
  <c r="AH1416" i="7" a="1"/>
  <c r="AH1416" i="7"/>
  <c r="AH1417" i="7" a="1"/>
  <c r="AH1417" i="7"/>
  <c r="AH1418" i="7" a="1"/>
  <c r="AH1418" i="7"/>
  <c r="AH396" i="7" a="1"/>
  <c r="AH396" i="7"/>
  <c r="AH888" i="7" a="1"/>
  <c r="AH888" i="7"/>
  <c r="AH397" i="7" a="1"/>
  <c r="AH397" i="7"/>
  <c r="AH398" i="7" a="1"/>
  <c r="AH398" i="7"/>
  <c r="AH399" i="7" a="1"/>
  <c r="AH399" i="7"/>
  <c r="AH400" i="7" a="1"/>
  <c r="AH400" i="7"/>
  <c r="AH1419" i="7" a="1"/>
  <c r="AH1419" i="7"/>
  <c r="AH1420" i="7" a="1"/>
  <c r="AH1420" i="7"/>
  <c r="AH401" i="7" a="1"/>
  <c r="AH401" i="7"/>
  <c r="AH402" i="7" a="1"/>
  <c r="AH402" i="7"/>
  <c r="AH403" i="7" a="1"/>
  <c r="AH403" i="7"/>
  <c r="AH889" i="7" a="1"/>
  <c r="AH889" i="7"/>
  <c r="AH1421" i="7" a="1"/>
  <c r="AH1421" i="7"/>
  <c r="AH404" i="7" a="1"/>
  <c r="AH404" i="7"/>
  <c r="AH1208" i="7" a="1"/>
  <c r="AH1208" i="7"/>
  <c r="AH890" i="7" a="1"/>
  <c r="AH890" i="7"/>
  <c r="AH1209" i="7" a="1"/>
  <c r="AH1209" i="7"/>
  <c r="AH405" i="7" a="1"/>
  <c r="AH405" i="7"/>
  <c r="AH1210" i="7" a="1"/>
  <c r="AH1210" i="7"/>
  <c r="AH1211" i="7" a="1"/>
  <c r="AH1211" i="7"/>
  <c r="AH406" i="7" a="1"/>
  <c r="AH406" i="7"/>
  <c r="AH407" i="7" a="1"/>
  <c r="AH407" i="7"/>
  <c r="AH891" i="7" a="1"/>
  <c r="AH891" i="7"/>
  <c r="AH892" i="7" a="1"/>
  <c r="AH892" i="7"/>
  <c r="AH1061" i="7" a="1"/>
  <c r="AH1061" i="7"/>
  <c r="AH1212" i="7" a="1"/>
  <c r="AH1212" i="7"/>
  <c r="AH1422" i="7" a="1"/>
  <c r="AH1422" i="7"/>
  <c r="AH893" i="7" a="1"/>
  <c r="AH893" i="7"/>
  <c r="AH894" i="7" a="1"/>
  <c r="AH894" i="7"/>
  <c r="AH408" i="7" a="1"/>
  <c r="AH408" i="7"/>
  <c r="AH409" i="7" a="1"/>
  <c r="AH409" i="7"/>
  <c r="AH1213" i="7" a="1"/>
  <c r="AH1213" i="7"/>
  <c r="AH895" i="7" a="1"/>
  <c r="AH895" i="7"/>
  <c r="AH1214" i="7" a="1"/>
  <c r="AH1214" i="7"/>
  <c r="AH1062" i="7" a="1"/>
  <c r="AH1062" i="7"/>
  <c r="AH1423" i="7" a="1"/>
  <c r="AH1423" i="7"/>
  <c r="AH410" i="7" a="1"/>
  <c r="AH410" i="7"/>
  <c r="AH896" i="7" a="1"/>
  <c r="AH896" i="7"/>
  <c r="AH411" i="7" a="1"/>
  <c r="AH411" i="7"/>
  <c r="AH897" i="7" a="1"/>
  <c r="AH897" i="7"/>
  <c r="AH412" i="7" a="1"/>
  <c r="AH412" i="7"/>
  <c r="AH898" i="7" a="1"/>
  <c r="AH898" i="7"/>
  <c r="AH1424" i="7" a="1"/>
  <c r="AH1424" i="7"/>
  <c r="AH413" i="7" a="1"/>
  <c r="AH413" i="7"/>
  <c r="AH899" i="7" a="1"/>
  <c r="AH899" i="7"/>
  <c r="AH900" i="7" a="1"/>
  <c r="AH900" i="7"/>
  <c r="AH414" i="7" a="1"/>
  <c r="AH414" i="7"/>
  <c r="AH415" i="7" a="1"/>
  <c r="AH415" i="7"/>
  <c r="AH1425" i="7" a="1"/>
  <c r="AH1425" i="7"/>
  <c r="AH1063" i="7" a="1"/>
  <c r="AH1063" i="7"/>
  <c r="AH416" i="7" a="1"/>
  <c r="AH416" i="7"/>
  <c r="AH901" i="7" a="1"/>
  <c r="AH901" i="7"/>
  <c r="AH902" i="7" a="1"/>
  <c r="AH902" i="7"/>
  <c r="AH1426" i="7" a="1"/>
  <c r="AH1426" i="7"/>
  <c r="AH1064" i="7" a="1"/>
  <c r="AH1064" i="7"/>
  <c r="AH417" i="7" a="1"/>
  <c r="AH417" i="7"/>
  <c r="AH1427" i="7" a="1"/>
  <c r="AH1427" i="7"/>
  <c r="AH903" i="7" a="1"/>
  <c r="AH903" i="7"/>
  <c r="AH418" i="7" a="1"/>
  <c r="AH418" i="7"/>
  <c r="AH1428" i="7" a="1"/>
  <c r="AH1428" i="7"/>
  <c r="AH904" i="7" a="1"/>
  <c r="AH904" i="7"/>
  <c r="AH419" i="7" a="1"/>
  <c r="AH419" i="7"/>
  <c r="AH905" i="7" a="1"/>
  <c r="AH905" i="7"/>
  <c r="AH906" i="7" a="1"/>
  <c r="AH906" i="7"/>
  <c r="AH1429" i="7" a="1"/>
  <c r="AH1429" i="7"/>
  <c r="AH420" i="7" a="1"/>
  <c r="AH420" i="7"/>
  <c r="AH421" i="7" a="1"/>
  <c r="AH421" i="7"/>
  <c r="AH1430" i="7" a="1"/>
  <c r="AH1430" i="7"/>
  <c r="AH907" i="7" a="1"/>
  <c r="AH907" i="7"/>
  <c r="AH908" i="7" a="1"/>
  <c r="AH908" i="7"/>
  <c r="AH422" i="7" a="1"/>
  <c r="AH422" i="7"/>
  <c r="AH909" i="7" a="1"/>
  <c r="AH909" i="7"/>
  <c r="AH1431" i="7" a="1"/>
  <c r="AH1431" i="7"/>
  <c r="AH1065" i="7" a="1"/>
  <c r="AH1065" i="7"/>
  <c r="AH1432" i="7" a="1"/>
  <c r="AH1432" i="7"/>
  <c r="AH423" i="7" a="1"/>
  <c r="AH423" i="7"/>
  <c r="AH1066" i="7" a="1"/>
  <c r="AH1066" i="7"/>
  <c r="AH424" i="7" a="1"/>
  <c r="AH424" i="7"/>
  <c r="AH1067" i="7" a="1"/>
  <c r="AH1067" i="7"/>
  <c r="AH910" i="7" a="1"/>
  <c r="AH910" i="7"/>
  <c r="AH911" i="7" a="1"/>
  <c r="AH911" i="7"/>
  <c r="AH912" i="7" a="1"/>
  <c r="AH912" i="7"/>
  <c r="AH425" i="7" a="1"/>
  <c r="AH425" i="7"/>
  <c r="AH426" i="7" a="1"/>
  <c r="AH426" i="7"/>
  <c r="AH913" i="7" a="1"/>
  <c r="AH913" i="7"/>
  <c r="AH914" i="7" a="1"/>
  <c r="AH914" i="7"/>
  <c r="AH915" i="7" a="1"/>
  <c r="AH915" i="7"/>
  <c r="AH916" i="7" a="1"/>
  <c r="AH916" i="7"/>
  <c r="AH1215" i="7" a="1"/>
  <c r="AH1215" i="7"/>
  <c r="AH427" i="7" a="1"/>
  <c r="AH427" i="7"/>
  <c r="AH428" i="7" a="1"/>
  <c r="AH428" i="7"/>
  <c r="AH1433" i="7" a="1"/>
  <c r="AH1433" i="7"/>
  <c r="AH429" i="7" a="1"/>
  <c r="AH429" i="7"/>
  <c r="AH917" i="7" a="1"/>
  <c r="AH917" i="7"/>
  <c r="AH1216" i="7" a="1"/>
  <c r="AH1216" i="7"/>
  <c r="AH1217" i="7" a="1"/>
  <c r="AH1217" i="7"/>
  <c r="AH430" i="7" a="1"/>
  <c r="AH430" i="7"/>
  <c r="AH918" i="7" a="1"/>
  <c r="AH918" i="7"/>
  <c r="AH919" i="7" a="1"/>
  <c r="AH919" i="7"/>
  <c r="AH431" i="7" a="1"/>
  <c r="AH431" i="7"/>
  <c r="AH1218" i="7" a="1"/>
  <c r="AH1218" i="7"/>
  <c r="AH920" i="7" a="1"/>
  <c r="AH920" i="7"/>
  <c r="AH432" i="7" a="1"/>
  <c r="AH432" i="7"/>
  <c r="AH921" i="7" a="1"/>
  <c r="AH921" i="7"/>
  <c r="AH433" i="7" a="1"/>
  <c r="AH433" i="7"/>
  <c r="AH434" i="7" a="1"/>
  <c r="AH434" i="7"/>
  <c r="AH922" i="7" a="1"/>
  <c r="AH922" i="7"/>
  <c r="AH435" i="7" a="1"/>
  <c r="AH435" i="7"/>
  <c r="AH436" i="7" a="1"/>
  <c r="AH436" i="7"/>
  <c r="AH437" i="7" a="1"/>
  <c r="AH437" i="7"/>
  <c r="AH438" i="7" a="1"/>
  <c r="AH438" i="7"/>
  <c r="AH439" i="7" a="1"/>
  <c r="AH439" i="7"/>
  <c r="AH923" i="7" a="1"/>
  <c r="AH923" i="7"/>
  <c r="AH440" i="7" a="1"/>
  <c r="AH440" i="7"/>
  <c r="AH441" i="7" a="1"/>
  <c r="AH441" i="7"/>
  <c r="AH1219" i="7" a="1"/>
  <c r="AH1219" i="7"/>
  <c r="AH442" i="7" a="1"/>
  <c r="AH442" i="7"/>
  <c r="AH1220" i="7" a="1"/>
  <c r="AH1220" i="7"/>
  <c r="AH443" i="7" a="1"/>
  <c r="AH443" i="7"/>
  <c r="AH1221" i="7" a="1"/>
  <c r="AH1221" i="7"/>
  <c r="AH444" i="7" a="1"/>
  <c r="AH444" i="7"/>
  <c r="AH445" i="7" a="1"/>
  <c r="AH445" i="7"/>
  <c r="AH924" i="7" a="1"/>
  <c r="AH924" i="7"/>
  <c r="AH1222" i="7" a="1"/>
  <c r="AH1222" i="7"/>
  <c r="AH1223" i="7" a="1"/>
  <c r="AH1223" i="7"/>
  <c r="AH1224" i="7" a="1"/>
  <c r="AH1224" i="7"/>
  <c r="AH925" i="7" a="1"/>
  <c r="AH925" i="7"/>
  <c r="AH926" i="7" a="1"/>
  <c r="AH926" i="7"/>
  <c r="AH927" i="7" a="1"/>
  <c r="AH927" i="7"/>
  <c r="AH928" i="7" a="1"/>
  <c r="AH928" i="7"/>
  <c r="AH446" i="7" a="1"/>
  <c r="AH446" i="7"/>
  <c r="AH447" i="7" a="1"/>
  <c r="AH447" i="7"/>
  <c r="AH448" i="7" a="1"/>
  <c r="AH448" i="7"/>
  <c r="AH929" i="7" a="1"/>
  <c r="AH929" i="7"/>
  <c r="AH449" i="7" a="1"/>
  <c r="AH449" i="7"/>
  <c r="AH450" i="7" a="1"/>
  <c r="AH450" i="7"/>
  <c r="AH930" i="7" a="1"/>
  <c r="AH930" i="7"/>
  <c r="AH451" i="7" a="1"/>
  <c r="AH451" i="7"/>
  <c r="AH452" i="7" a="1"/>
  <c r="AH452" i="7"/>
  <c r="AH453" i="7" a="1"/>
  <c r="AH453" i="7"/>
  <c r="AH1434" i="7" a="1"/>
  <c r="AH1434" i="7"/>
  <c r="AH454" i="7" a="1"/>
  <c r="AH454" i="7"/>
  <c r="AH931" i="7" a="1"/>
  <c r="AH931" i="7"/>
  <c r="AH1435" i="7" a="1"/>
  <c r="AH1435" i="7"/>
  <c r="AH932" i="7" a="1"/>
  <c r="AH932" i="7"/>
  <c r="AH455" i="7" a="1"/>
  <c r="AH455" i="7"/>
  <c r="AH1225" i="7" a="1"/>
  <c r="AH1225" i="7"/>
  <c r="AH1436" i="7" a="1"/>
  <c r="AH1436" i="7"/>
  <c r="AH1226" i="7" a="1"/>
  <c r="AH1226" i="7"/>
  <c r="AH933" i="7" a="1"/>
  <c r="AH933" i="7"/>
  <c r="AH934" i="7" a="1"/>
  <c r="AH934" i="7"/>
  <c r="AH456" i="7" a="1"/>
  <c r="AH456" i="7"/>
  <c r="AH935" i="7" a="1"/>
  <c r="AH935" i="7"/>
  <c r="AH457" i="7" a="1"/>
  <c r="AH457" i="7"/>
  <c r="AH936" i="7" a="1"/>
  <c r="AH936" i="7"/>
  <c r="AH458" i="7" a="1"/>
  <c r="AH458" i="7"/>
  <c r="AH937" i="7" a="1"/>
  <c r="AH937" i="7"/>
  <c r="AH459" i="7" a="1"/>
  <c r="AH459" i="7"/>
  <c r="AH1227" i="7" a="1"/>
  <c r="AH1227" i="7"/>
  <c r="AH1068" i="7" a="1"/>
  <c r="AH1068" i="7"/>
  <c r="AH1437" i="7" a="1"/>
  <c r="AH1437" i="7"/>
  <c r="AH1069" i="7" a="1"/>
  <c r="AH1069" i="7"/>
  <c r="AH460" i="7" a="1"/>
  <c r="AH460" i="7"/>
  <c r="AH1070" i="7" a="1"/>
  <c r="AH1070" i="7"/>
  <c r="AH461" i="7" a="1"/>
  <c r="AH461" i="7"/>
  <c r="AH462" i="7" a="1"/>
  <c r="AH462" i="7"/>
  <c r="AH463" i="7" a="1"/>
  <c r="AH463" i="7"/>
  <c r="AH1438" i="7" a="1"/>
  <c r="AH1438" i="7"/>
  <c r="AH938" i="7" a="1"/>
  <c r="AH938" i="7"/>
  <c r="AH939" i="7" a="1"/>
  <c r="AH939" i="7"/>
  <c r="AH940" i="7" a="1"/>
  <c r="AH940" i="7"/>
  <c r="AH941" i="7" a="1"/>
  <c r="AH941" i="7"/>
  <c r="AH1439" i="7" a="1"/>
  <c r="AH1439" i="7"/>
  <c r="AH942" i="7" a="1"/>
  <c r="AH942" i="7"/>
  <c r="AH464" i="7" a="1"/>
  <c r="AH464" i="7"/>
  <c r="AH1440" i="7" a="1"/>
  <c r="AH1440" i="7"/>
  <c r="AH465" i="7" a="1"/>
  <c r="AH465" i="7"/>
  <c r="AH466" i="7" a="1"/>
  <c r="AH466" i="7"/>
  <c r="AH943" i="7" a="1"/>
  <c r="AH943" i="7"/>
  <c r="AH467" i="7" a="1"/>
  <c r="AH467" i="7"/>
  <c r="AH1071" i="7" a="1"/>
  <c r="AH1071" i="7"/>
  <c r="AH468" i="7" a="1"/>
  <c r="AH468" i="7"/>
  <c r="AH944" i="7" a="1"/>
  <c r="AH944" i="7"/>
  <c r="AH469" i="7" a="1"/>
  <c r="AH469" i="7"/>
  <c r="AH470" i="7" a="1"/>
  <c r="AH470" i="7"/>
  <c r="AH471" i="7" a="1"/>
  <c r="AH471" i="7"/>
  <c r="AH945" i="7" a="1"/>
  <c r="AH945" i="7"/>
  <c r="AH472" i="7" a="1"/>
  <c r="AH472" i="7"/>
  <c r="AH473" i="7" a="1"/>
  <c r="AH473" i="7"/>
  <c r="AH946" i="7" a="1"/>
  <c r="AH946" i="7"/>
  <c r="AH474" i="7" a="1"/>
  <c r="AH474" i="7"/>
  <c r="AH1228" i="7" a="1"/>
  <c r="AH1228" i="7"/>
  <c r="AH475" i="7" a="1"/>
  <c r="AH475" i="7"/>
  <c r="AH1441" i="7" a="1"/>
  <c r="AH1441" i="7"/>
  <c r="AH947" i="7" a="1"/>
  <c r="AH947" i="7"/>
  <c r="AH1442" i="7" a="1"/>
  <c r="AH1442" i="7"/>
  <c r="AH1443" i="7" a="1"/>
  <c r="AH1443" i="7"/>
  <c r="AH948" i="7" a="1"/>
  <c r="AH948" i="7"/>
  <c r="AH949" i="7" a="1"/>
  <c r="AH949" i="7"/>
  <c r="AH1444" i="7" a="1"/>
  <c r="AH1444" i="7"/>
  <c r="AH1445" i="7" a="1"/>
  <c r="AH1445" i="7"/>
  <c r="AH476" i="7" a="1"/>
  <c r="AH476" i="7"/>
  <c r="AH1446" i="7" a="1"/>
  <c r="AH1446" i="7"/>
  <c r="AH950" i="7" a="1"/>
  <c r="AH950" i="7"/>
  <c r="AH477" i="7" a="1"/>
  <c r="AH477" i="7"/>
  <c r="AH1229" i="7" a="1"/>
  <c r="AH1229" i="7"/>
  <c r="AH478" i="7" a="1"/>
  <c r="AH478" i="7"/>
  <c r="AH951" i="7" a="1"/>
  <c r="AH951" i="7"/>
  <c r="AH479" i="7" a="1"/>
  <c r="AH479" i="7"/>
  <c r="AH1447" i="7" a="1"/>
  <c r="AH1447" i="7"/>
  <c r="AH480" i="7" a="1"/>
  <c r="AH480" i="7"/>
  <c r="AH1448" i="7" a="1"/>
  <c r="AH1448" i="7"/>
  <c r="AH1230" i="7" a="1"/>
  <c r="AH1230" i="7"/>
  <c r="AH481" i="7" a="1"/>
  <c r="AH481" i="7"/>
  <c r="AH482" i="7" a="1"/>
  <c r="AH482" i="7"/>
  <c r="AH483" i="7" a="1"/>
  <c r="AH483" i="7"/>
  <c r="AH1231" i="7" a="1"/>
  <c r="AH1231" i="7"/>
  <c r="AH484" i="7" a="1"/>
  <c r="AH484" i="7"/>
  <c r="AH952" i="7" a="1"/>
  <c r="AH952" i="7"/>
  <c r="AH953" i="7" a="1"/>
  <c r="AH953" i="7"/>
  <c r="AH954" i="7" a="1"/>
  <c r="AH954" i="7"/>
  <c r="AH485" i="7" a="1"/>
  <c r="AH485" i="7"/>
  <c r="AH486" i="7" a="1"/>
  <c r="AH486" i="7"/>
  <c r="AH487" i="7" a="1"/>
  <c r="AH487" i="7"/>
  <c r="AH488" i="7" a="1"/>
  <c r="AH488" i="7"/>
  <c r="AH1449" i="7" a="1"/>
  <c r="AH1449" i="7"/>
  <c r="AH955" i="7" a="1"/>
  <c r="AH955" i="7"/>
  <c r="AH1232" i="7" a="1"/>
  <c r="AH1232" i="7"/>
  <c r="AH956" i="7" a="1"/>
  <c r="AH956" i="7"/>
  <c r="AH957" i="7" a="1"/>
  <c r="AH957" i="7"/>
  <c r="AH489" i="7" a="1"/>
  <c r="AH489" i="7"/>
  <c r="AH490" i="7" a="1"/>
  <c r="AH490" i="7"/>
  <c r="AH491" i="7" a="1"/>
  <c r="AH491" i="7"/>
  <c r="AH1072" i="7" a="1"/>
  <c r="AH1072" i="7"/>
  <c r="AH958" i="7" a="1"/>
  <c r="AH958" i="7"/>
  <c r="AH492" i="7" a="1"/>
  <c r="AH492" i="7"/>
  <c r="AH959" i="7" a="1"/>
  <c r="AH959" i="7"/>
  <c r="AH493" i="7" a="1"/>
  <c r="AH493" i="7"/>
  <c r="AH960" i="7" a="1"/>
  <c r="AH960" i="7"/>
  <c r="AH1233" i="7" a="1"/>
  <c r="AH1233" i="7"/>
  <c r="AH494" i="7" a="1"/>
  <c r="AH494" i="7"/>
  <c r="AH1073" i="7" a="1"/>
  <c r="AH1073" i="7"/>
  <c r="AH961" i="7" a="1"/>
  <c r="AH961" i="7"/>
  <c r="AH962" i="7" a="1"/>
  <c r="AH962" i="7"/>
  <c r="AH495" i="7" a="1"/>
  <c r="AH495" i="7"/>
  <c r="AH496" i="7" a="1"/>
  <c r="AH496" i="7"/>
  <c r="AH497" i="7" a="1"/>
  <c r="AH497" i="7"/>
  <c r="AH498" i="7" a="1"/>
  <c r="AH498" i="7"/>
  <c r="AH499" i="7" a="1"/>
  <c r="AH499" i="7"/>
  <c r="AH1450" i="7" a="1"/>
  <c r="AH1450" i="7"/>
  <c r="AH1451" i="7" a="1"/>
  <c r="AH1451" i="7"/>
  <c r="AH500" i="7" a="1"/>
  <c r="AH500" i="7"/>
  <c r="AH963" i="7" a="1"/>
  <c r="AH963" i="7"/>
  <c r="AH1452" i="7" a="1"/>
  <c r="AH1452" i="7"/>
  <c r="AH964" i="7" a="1"/>
  <c r="AH964" i="7"/>
  <c r="AH501" i="7" a="1"/>
  <c r="AH501" i="7"/>
  <c r="AH1234" i="7" a="1"/>
  <c r="AH1234" i="7"/>
  <c r="AH1453" i="7" a="1"/>
  <c r="AH1453" i="7"/>
  <c r="AH965" i="7" a="1"/>
  <c r="AH965" i="7"/>
  <c r="AH502" i="7" a="1"/>
  <c r="AH502" i="7"/>
  <c r="AH966" i="7" a="1"/>
  <c r="AH966" i="7"/>
  <c r="AH503" i="7" a="1"/>
  <c r="AH503" i="7"/>
  <c r="AH967" i="7" a="1"/>
  <c r="AH967" i="7"/>
  <c r="AH1454" i="7" a="1"/>
  <c r="AH1454" i="7"/>
  <c r="AH504" i="7" a="1"/>
  <c r="AH504" i="7"/>
  <c r="AH1235" i="7" a="1"/>
  <c r="AH1235" i="7"/>
  <c r="AH968" i="7" a="1"/>
  <c r="AH968" i="7"/>
  <c r="AH1455" i="7" a="1"/>
  <c r="AH1455" i="7"/>
  <c r="AH1236" i="7" a="1"/>
  <c r="AH1236" i="7"/>
  <c r="AH1074" i="7" a="1"/>
  <c r="AH1074" i="7"/>
  <c r="AH1456" i="7" a="1"/>
  <c r="AH1456" i="7"/>
  <c r="AH969" i="7" a="1"/>
  <c r="AH969" i="7"/>
  <c r="AH970" i="7" a="1"/>
  <c r="AH970" i="7"/>
  <c r="AH505" i="7" a="1"/>
  <c r="AH505" i="7"/>
  <c r="AH506" i="7" a="1"/>
  <c r="AH506" i="7"/>
  <c r="AH1457" i="7" a="1"/>
  <c r="AH1457" i="7"/>
  <c r="AH1458" i="7" a="1"/>
  <c r="AH1458" i="7"/>
  <c r="AH1459" i="7" a="1"/>
  <c r="AH1459" i="7"/>
  <c r="AH971" i="7" a="1"/>
  <c r="AH971" i="7"/>
  <c r="AH972" i="7" a="1"/>
  <c r="AH972" i="7"/>
  <c r="AH507" i="7" a="1"/>
  <c r="AH507" i="7"/>
  <c r="AH508" i="7" a="1"/>
  <c r="AH508" i="7"/>
  <c r="AH509" i="7" a="1"/>
  <c r="AH509" i="7"/>
  <c r="AH510" i="7" a="1"/>
  <c r="AH510" i="7"/>
  <c r="AH973" i="7" a="1"/>
  <c r="AH973" i="7"/>
  <c r="AH974" i="7" a="1"/>
  <c r="AH974" i="7"/>
  <c r="AH1237" i="7" a="1"/>
  <c r="AH1237" i="7"/>
  <c r="AH1460" i="7" a="1"/>
  <c r="AH1460" i="7"/>
  <c r="AH975" i="7" a="1"/>
  <c r="AH975" i="7"/>
  <c r="AH1075" i="7" a="1"/>
  <c r="AH1075" i="7"/>
  <c r="AH511" i="7" a="1"/>
  <c r="AH511" i="7"/>
  <c r="AH512" i="7" a="1"/>
  <c r="AH512" i="7"/>
  <c r="AH513" i="7" a="1"/>
  <c r="AH513" i="7"/>
  <c r="AH514" i="7" a="1"/>
  <c r="AH514" i="7"/>
  <c r="AH515" i="7" a="1"/>
  <c r="AH515" i="7"/>
  <c r="AH1238" i="7" a="1"/>
  <c r="AH1238" i="7"/>
  <c r="AH516" i="7" a="1"/>
  <c r="AH516" i="7"/>
  <c r="AH517" i="7" a="1"/>
  <c r="AH517" i="7"/>
  <c r="AH518" i="7" a="1"/>
  <c r="AH518" i="7"/>
  <c r="AH976" i="7" a="1"/>
  <c r="AH976" i="7"/>
  <c r="AH519" i="7" a="1"/>
  <c r="AH519" i="7"/>
  <c r="AH977" i="7" a="1"/>
  <c r="AH977" i="7"/>
  <c r="AH978" i="7" a="1"/>
  <c r="AH978" i="7"/>
  <c r="AH1461" i="7" a="1"/>
  <c r="AH1461" i="7"/>
  <c r="AH520" i="7" a="1"/>
  <c r="AH520" i="7"/>
  <c r="AH521" i="7" a="1"/>
  <c r="AH521" i="7"/>
  <c r="AH1239" i="7" a="1"/>
  <c r="AH1239" i="7"/>
  <c r="AH522" i="7" a="1"/>
  <c r="AH522" i="7"/>
  <c r="AH979" i="7" a="1"/>
  <c r="AH979" i="7"/>
  <c r="AH1462" i="7" a="1"/>
  <c r="AH1462" i="7"/>
  <c r="AH980" i="7" a="1"/>
  <c r="AH980" i="7"/>
  <c r="AH1240" i="7" a="1"/>
  <c r="AH1240" i="7"/>
  <c r="AH1463" i="7" a="1"/>
  <c r="AH1463" i="7"/>
  <c r="AH523" i="7" a="1"/>
  <c r="AH523" i="7"/>
  <c r="AH524" i="7" a="1"/>
  <c r="AH524" i="7"/>
  <c r="AH525" i="7" a="1"/>
  <c r="AH525" i="7"/>
  <c r="AH1464" i="7" a="1"/>
  <c r="AH1464" i="7"/>
  <c r="AH1465" i="7" a="1"/>
  <c r="AH1465" i="7"/>
  <c r="AH526" i="7" a="1"/>
  <c r="AH526" i="7"/>
  <c r="AH527" i="7" a="1"/>
  <c r="AH527" i="7"/>
  <c r="AH528" i="7" a="1"/>
  <c r="AH528" i="7"/>
  <c r="AH529" i="7" a="1"/>
  <c r="AH529" i="7"/>
  <c r="AH1241" i="7" a="1"/>
  <c r="AH1241" i="7"/>
  <c r="AH981" i="7" a="1"/>
  <c r="AH981" i="7"/>
  <c r="AH982" i="7" a="1"/>
  <c r="AH982" i="7"/>
  <c r="AH530" i="7" a="1"/>
  <c r="AH530" i="7"/>
  <c r="AH531" i="7" a="1"/>
  <c r="AH531" i="7"/>
  <c r="AH983" i="7" a="1"/>
  <c r="AH983" i="7"/>
  <c r="AH532" i="7" a="1"/>
  <c r="AH532" i="7"/>
  <c r="AH1466" i="7" a="1"/>
  <c r="AH1466" i="7"/>
  <c r="AH984" i="7" a="1"/>
  <c r="AH984" i="7"/>
  <c r="AH985" i="7" a="1"/>
  <c r="AH985" i="7"/>
  <c r="AH1467" i="7" a="1"/>
  <c r="AH1467" i="7"/>
  <c r="AH986" i="7" a="1"/>
  <c r="AH986" i="7"/>
  <c r="AH533" i="7" a="1"/>
  <c r="AH533" i="7"/>
  <c r="AH534" i="7" a="1"/>
  <c r="AH534" i="7"/>
  <c r="AH987" i="7" a="1"/>
  <c r="AH987" i="7"/>
  <c r="AH988" i="7" a="1"/>
  <c r="AH988" i="7"/>
  <c r="AH989" i="7" a="1"/>
  <c r="AH989" i="7"/>
  <c r="AH990" i="7" a="1"/>
  <c r="AH990" i="7"/>
  <c r="AH1468" i="7" a="1"/>
  <c r="AH1468" i="7"/>
  <c r="AH1242" i="7" a="1"/>
  <c r="AH1242" i="7"/>
  <c r="AH1243" i="7" a="1"/>
  <c r="AH1243" i="7"/>
  <c r="AH1244" i="7" a="1"/>
  <c r="AH1244" i="7"/>
  <c r="AH535" i="7" a="1"/>
  <c r="AH535" i="7"/>
  <c r="AH536" i="7" a="1"/>
  <c r="AH536" i="7"/>
  <c r="AH537" i="7" a="1"/>
  <c r="AH537" i="7"/>
  <c r="AH991" i="7" a="1"/>
  <c r="AH991" i="7"/>
  <c r="AH1245" i="7" a="1"/>
  <c r="AH1245" i="7"/>
  <c r="AH538" i="7" a="1"/>
  <c r="AH538" i="7"/>
  <c r="AH1246" i="7" a="1"/>
  <c r="AH1246" i="7"/>
  <c r="AH539" i="7" a="1"/>
  <c r="AH539" i="7"/>
  <c r="AH1247" i="7" a="1"/>
  <c r="AH1247" i="7"/>
  <c r="AH1469" i="7" a="1"/>
  <c r="AH1469" i="7"/>
  <c r="AH1248" i="7" a="1"/>
  <c r="AH1248" i="7"/>
  <c r="AH540" i="7" a="1"/>
  <c r="AH540" i="7"/>
  <c r="AH992" i="7" a="1"/>
  <c r="AH992" i="7"/>
  <c r="AH541" i="7" a="1"/>
  <c r="AH541" i="7"/>
  <c r="AH542" i="7" a="1"/>
  <c r="AH542" i="7"/>
  <c r="AH1249" i="7" a="1"/>
  <c r="AH1249" i="7"/>
  <c r="AH543" i="7" a="1"/>
  <c r="AH543" i="7"/>
  <c r="AH544" i="7" a="1"/>
  <c r="AH544" i="7"/>
  <c r="AH993" i="7" a="1"/>
  <c r="AH993" i="7"/>
  <c r="AH994" i="7" a="1"/>
  <c r="AH994" i="7"/>
  <c r="AH995" i="7" a="1"/>
  <c r="AH995" i="7"/>
  <c r="AH1470" i="7" a="1"/>
  <c r="AH1470" i="7"/>
  <c r="AH545" i="7" a="1"/>
  <c r="AH545" i="7"/>
  <c r="AH996" i="7" a="1"/>
  <c r="AH996" i="7"/>
  <c r="AH1250" i="7" a="1"/>
  <c r="AH1250" i="7"/>
  <c r="AH1251" i="7" a="1"/>
  <c r="AH1251" i="7"/>
  <c r="AH1252" i="7" a="1"/>
  <c r="AH1252" i="7"/>
  <c r="AH546" i="7" a="1"/>
  <c r="AH546" i="7"/>
  <c r="AH997" i="7" a="1"/>
  <c r="AH997" i="7"/>
  <c r="AH547" i="7" a="1"/>
  <c r="AH547" i="7"/>
  <c r="AH548" i="7" a="1"/>
  <c r="AH548" i="7"/>
  <c r="AH998" i="7" a="1"/>
  <c r="AH998" i="7"/>
  <c r="AH1471" i="7" a="1"/>
  <c r="AH1471" i="7"/>
  <c r="AH999" i="7" a="1"/>
  <c r="AH999" i="7"/>
  <c r="AH549" i="7" a="1"/>
  <c r="AH549" i="7"/>
  <c r="AH1253" i="7" a="1"/>
  <c r="AH1253" i="7"/>
  <c r="AH550" i="7" a="1"/>
  <c r="AH550" i="7"/>
  <c r="AH1076" i="7" a="1"/>
  <c r="AH1076" i="7"/>
  <c r="AH1000" i="7" a="1"/>
  <c r="AH1000" i="7"/>
  <c r="AH1254" i="7" a="1"/>
  <c r="AH1254" i="7"/>
  <c r="AH1001" i="7" a="1"/>
  <c r="AH1001" i="7"/>
  <c r="AH1255" i="7" a="1"/>
  <c r="AH1255" i="7"/>
  <c r="AH551" i="7" a="1"/>
  <c r="AH551" i="7"/>
  <c r="AH552" i="7" a="1"/>
  <c r="AH552" i="7"/>
  <c r="AH1002" i="7" a="1"/>
  <c r="AH1002" i="7"/>
  <c r="AH1003" i="7" a="1"/>
  <c r="AH1003" i="7"/>
  <c r="AH1004" i="7" a="1"/>
  <c r="AH1004" i="7"/>
  <c r="AH1005" i="7" a="1"/>
  <c r="AH1005" i="7"/>
  <c r="AH553" i="7" a="1"/>
  <c r="AH553" i="7"/>
  <c r="AH554" i="7" a="1"/>
  <c r="AH554" i="7"/>
  <c r="AH1006" i="7" a="1"/>
  <c r="AH1006" i="7"/>
  <c r="AH555" i="7" a="1"/>
  <c r="AH555" i="7"/>
  <c r="AH556" i="7" a="1"/>
  <c r="AH556" i="7"/>
  <c r="AH557" i="7" a="1"/>
  <c r="AH557" i="7"/>
  <c r="AH558" i="7" a="1"/>
  <c r="AH558" i="7"/>
  <c r="AH559" i="7" a="1"/>
  <c r="AH559" i="7"/>
  <c r="AH1256" i="7" a="1"/>
  <c r="AH1256" i="7"/>
  <c r="AH1007" i="7" a="1"/>
  <c r="AH1007" i="7"/>
  <c r="AH560" i="7" a="1"/>
  <c r="AH560" i="7"/>
  <c r="AH561" i="7" a="1"/>
  <c r="AH561" i="7"/>
  <c r="AH1008" i="7" a="1"/>
  <c r="AH1008" i="7"/>
  <c r="AH1009" i="7" a="1"/>
  <c r="AH1009" i="7"/>
  <c r="AH1010" i="7" a="1"/>
  <c r="AH1010" i="7"/>
  <c r="AH562" i="7" a="1"/>
  <c r="AH562" i="7"/>
  <c r="AH563" i="7" a="1"/>
  <c r="AH563" i="7"/>
  <c r="AE563" i="7" a="1"/>
  <c r="AE563" i="7"/>
  <c r="AE564" i="7" a="1"/>
  <c r="AE564" i="7"/>
  <c r="AE1257" i="7" a="1"/>
  <c r="AE1257" i="7"/>
  <c r="AE565" i="7" a="1"/>
  <c r="AE565" i="7"/>
  <c r="AE2" i="7" a="1"/>
  <c r="AE2" i="7"/>
  <c r="AE566" i="7" a="1"/>
  <c r="AE566" i="7"/>
  <c r="AE1258" i="7" a="1"/>
  <c r="AE1258" i="7"/>
  <c r="AE1259" i="7" a="1"/>
  <c r="AE1259" i="7"/>
  <c r="AE567" i="7" a="1"/>
  <c r="AE567" i="7"/>
  <c r="AE568" i="7" a="1"/>
  <c r="AE568" i="7"/>
  <c r="AE3" i="7" a="1"/>
  <c r="AE3" i="7"/>
  <c r="AE569" i="7" a="1"/>
  <c r="AE569" i="7"/>
  <c r="AE4" i="7" a="1"/>
  <c r="AE4" i="7"/>
  <c r="AE5" i="7" a="1"/>
  <c r="AE5" i="7"/>
  <c r="AE6" i="7" a="1"/>
  <c r="AE6" i="7"/>
  <c r="AE570" i="7" a="1"/>
  <c r="AE570" i="7"/>
  <c r="AE571" i="7" a="1"/>
  <c r="AE571" i="7"/>
  <c r="AE1260" i="7" a="1"/>
  <c r="AE1260" i="7"/>
  <c r="AE1011" i="7" a="1"/>
  <c r="AE1011" i="7"/>
  <c r="AE7" i="7" a="1"/>
  <c r="AE7" i="7"/>
  <c r="AE8" i="7" a="1"/>
  <c r="AE8" i="7"/>
  <c r="AE9" i="7" a="1"/>
  <c r="AE9" i="7"/>
  <c r="AE1077" i="7" a="1"/>
  <c r="AE1077" i="7"/>
  <c r="AE1261" i="7" a="1"/>
  <c r="AE1261" i="7"/>
  <c r="AE10" i="7" a="1"/>
  <c r="AE10" i="7"/>
  <c r="AE1078" i="7" a="1"/>
  <c r="AE1078" i="7"/>
  <c r="AE572" i="7" a="1"/>
  <c r="AE572" i="7"/>
  <c r="AE573" i="7" a="1"/>
  <c r="AE573" i="7"/>
  <c r="AE1012" i="7" a="1"/>
  <c r="AE1012" i="7"/>
  <c r="AE11" i="7" a="1"/>
  <c r="AE11" i="7"/>
  <c r="AE1262" i="7" a="1"/>
  <c r="AE1262" i="7"/>
  <c r="AE12" i="7" a="1"/>
  <c r="AE12" i="7"/>
  <c r="AE574" i="7" a="1"/>
  <c r="AE574" i="7"/>
  <c r="AE1263" i="7" a="1"/>
  <c r="AE1263" i="7"/>
  <c r="AE13" i="7" a="1"/>
  <c r="AE13" i="7"/>
  <c r="AE14" i="7" a="1"/>
  <c r="AE14" i="7"/>
  <c r="AE15" i="7" a="1"/>
  <c r="AE15" i="7"/>
  <c r="AE16" i="7" a="1"/>
  <c r="AE16" i="7"/>
  <c r="AE1264" i="7" a="1"/>
  <c r="AE1264" i="7"/>
  <c r="AE17" i="7" a="1"/>
  <c r="AE17" i="7"/>
  <c r="AE1265" i="7" a="1"/>
  <c r="AE1265" i="7"/>
  <c r="AE1266" i="7" a="1"/>
  <c r="AE1266" i="7"/>
  <c r="AE1267" i="7" a="1"/>
  <c r="AE1267" i="7"/>
  <c r="AE575" i="7" a="1"/>
  <c r="AE575" i="7"/>
  <c r="AE1079" i="7" a="1"/>
  <c r="AE1079" i="7"/>
  <c r="AE1013" i="7" a="1"/>
  <c r="AE1013" i="7"/>
  <c r="AE576" i="7" a="1"/>
  <c r="AE576" i="7"/>
  <c r="AE1268" i="7" a="1"/>
  <c r="AE1268" i="7"/>
  <c r="AE577" i="7" a="1"/>
  <c r="AE577" i="7"/>
  <c r="AE1269" i="7" a="1"/>
  <c r="AE1269" i="7"/>
  <c r="AE1270" i="7" a="1"/>
  <c r="AE1270" i="7"/>
  <c r="AE18" i="7" a="1"/>
  <c r="AE18" i="7"/>
  <c r="AE19" i="7" a="1"/>
  <c r="AE19" i="7"/>
  <c r="AE20" i="7" a="1"/>
  <c r="AE20" i="7"/>
  <c r="AE21" i="7" a="1"/>
  <c r="AE21" i="7"/>
  <c r="AE1080" i="7" a="1"/>
  <c r="AE1080" i="7"/>
  <c r="AE578" i="7" a="1"/>
  <c r="AE578" i="7"/>
  <c r="AE22" i="7" a="1"/>
  <c r="AE22" i="7"/>
  <c r="AE579" i="7" a="1"/>
  <c r="AE579" i="7"/>
  <c r="AE580" i="7" a="1"/>
  <c r="AE580" i="7"/>
  <c r="AE581" i="7" a="1"/>
  <c r="AE581" i="7"/>
  <c r="AE582" i="7" a="1"/>
  <c r="AE582" i="7"/>
  <c r="AE1014" i="7" a="1"/>
  <c r="AE1014" i="7"/>
  <c r="AE1015" i="7" a="1"/>
  <c r="AE1015" i="7"/>
  <c r="AE1081" i="7" a="1"/>
  <c r="AE1081" i="7"/>
  <c r="AE23" i="7" a="1"/>
  <c r="AE23" i="7"/>
  <c r="AE583" i="7" a="1"/>
  <c r="AE583" i="7"/>
  <c r="AE1271" i="7" a="1"/>
  <c r="AE1271" i="7"/>
  <c r="AE24" i="7" a="1"/>
  <c r="AE24" i="7"/>
  <c r="AE1272" i="7" a="1"/>
  <c r="AE1272" i="7"/>
  <c r="AE25" i="7" a="1"/>
  <c r="AE25" i="7"/>
  <c r="AE26" i="7" a="1"/>
  <c r="AE26" i="7"/>
  <c r="AE1273" i="7" a="1"/>
  <c r="AE1273" i="7"/>
  <c r="AE584" i="7" a="1"/>
  <c r="AE584" i="7"/>
  <c r="AE1274" i="7" a="1"/>
  <c r="AE1274" i="7"/>
  <c r="AE1082" i="7" a="1"/>
  <c r="AE1082" i="7"/>
  <c r="AE1083" i="7" a="1"/>
  <c r="AE1083" i="7"/>
  <c r="AE1275" i="7" a="1"/>
  <c r="AE1275" i="7"/>
  <c r="AE27" i="7" a="1"/>
  <c r="AE27" i="7"/>
  <c r="AE28" i="7" a="1"/>
  <c r="AE28" i="7"/>
  <c r="AE585" i="7" a="1"/>
  <c r="AE585" i="7"/>
  <c r="AE586" i="7" a="1"/>
  <c r="AE586" i="7"/>
  <c r="AE1276" i="7" a="1"/>
  <c r="AE1276" i="7"/>
  <c r="AE1084" i="7" a="1"/>
  <c r="AE1084" i="7"/>
  <c r="AE29" i="7" a="1"/>
  <c r="AE29" i="7"/>
  <c r="AE587" i="7" a="1"/>
  <c r="AE587" i="7"/>
  <c r="AE1277" i="7" a="1"/>
  <c r="AE1277" i="7"/>
  <c r="AE30" i="7" a="1"/>
  <c r="AE30" i="7"/>
  <c r="AE1085" i="7" a="1"/>
  <c r="AE1085" i="7"/>
  <c r="AE588" i="7" a="1"/>
  <c r="AE588" i="7"/>
  <c r="AE1016" i="7" a="1"/>
  <c r="AE1016" i="7"/>
  <c r="AE589" i="7" a="1"/>
  <c r="AE589" i="7"/>
  <c r="AE1086" i="7" a="1"/>
  <c r="AE1086" i="7"/>
  <c r="AE590" i="7" a="1"/>
  <c r="AE590" i="7"/>
  <c r="AE1087" i="7" a="1"/>
  <c r="AE1087" i="7"/>
  <c r="AE31" i="7" a="1"/>
  <c r="AE31" i="7"/>
  <c r="AE32" i="7" a="1"/>
  <c r="AE32" i="7"/>
  <c r="AE33" i="7" a="1"/>
  <c r="AE33" i="7"/>
  <c r="AE1017" i="7" a="1"/>
  <c r="AE1017" i="7"/>
  <c r="AE34" i="7" a="1"/>
  <c r="AE34" i="7"/>
  <c r="AE35" i="7" a="1"/>
  <c r="AE35" i="7"/>
  <c r="AE1278" i="7" a="1"/>
  <c r="AE1278" i="7"/>
  <c r="AE1279" i="7" a="1"/>
  <c r="AE1279" i="7"/>
  <c r="AE1088" i="7" a="1"/>
  <c r="AE1088" i="7"/>
  <c r="AE1280" i="7" a="1"/>
  <c r="AE1280" i="7"/>
  <c r="AE36" i="7" a="1"/>
  <c r="AE36" i="7"/>
  <c r="AE591" i="7" a="1"/>
  <c r="AE591" i="7"/>
  <c r="AE592" i="7" a="1"/>
  <c r="AE592" i="7"/>
  <c r="AE37" i="7" a="1"/>
  <c r="AE37" i="7"/>
  <c r="AE1281" i="7" a="1"/>
  <c r="AE1281" i="7"/>
  <c r="AE1089" i="7" a="1"/>
  <c r="AE1089" i="7"/>
  <c r="AE593" i="7" a="1"/>
  <c r="AE593" i="7"/>
  <c r="AE38" i="7" a="1"/>
  <c r="AE38" i="7"/>
  <c r="AE39" i="7" a="1"/>
  <c r="AE39" i="7"/>
  <c r="AE1282" i="7" a="1"/>
  <c r="AE1282" i="7"/>
  <c r="AE40" i="7" a="1"/>
  <c r="AE40" i="7"/>
  <c r="AE1090" i="7" a="1"/>
  <c r="AE1090" i="7"/>
  <c r="AE594" i="7" a="1"/>
  <c r="AE594" i="7"/>
  <c r="AE1283" i="7" a="1"/>
  <c r="AE1283" i="7"/>
  <c r="AE1018" i="7" a="1"/>
  <c r="AE1018" i="7"/>
  <c r="AE595" i="7" a="1"/>
  <c r="AE595" i="7"/>
  <c r="AE596" i="7" a="1"/>
  <c r="AE596" i="7"/>
  <c r="AE41" i="7" a="1"/>
  <c r="AE41" i="7"/>
  <c r="AE1091" i="7" a="1"/>
  <c r="AE1091" i="7"/>
  <c r="AE597" i="7" a="1"/>
  <c r="AE597" i="7"/>
  <c r="AE42" i="7" a="1"/>
  <c r="AE42" i="7"/>
  <c r="AE1019" i="7" a="1"/>
  <c r="AE1019" i="7"/>
  <c r="AE1284" i="7" a="1"/>
  <c r="AE1284" i="7"/>
  <c r="AE43" i="7" a="1"/>
  <c r="AE43" i="7"/>
  <c r="AE1092" i="7" a="1"/>
  <c r="AE1092" i="7"/>
  <c r="AE44" i="7" a="1"/>
  <c r="AE44" i="7"/>
  <c r="AE45" i="7" a="1"/>
  <c r="AE45" i="7"/>
  <c r="AE46" i="7" a="1"/>
  <c r="AE46" i="7"/>
  <c r="AE598" i="7" a="1"/>
  <c r="AE598" i="7"/>
  <c r="AE599" i="7" a="1"/>
  <c r="AE599" i="7"/>
  <c r="AE47" i="7" a="1"/>
  <c r="AE47" i="7"/>
  <c r="AE48" i="7" a="1"/>
  <c r="AE48" i="7"/>
  <c r="AE1093" i="7" a="1"/>
  <c r="AE1093" i="7"/>
  <c r="AE49" i="7" a="1"/>
  <c r="AE49" i="7"/>
  <c r="AE1094" i="7" a="1"/>
  <c r="AE1094" i="7"/>
  <c r="AE50" i="7" a="1"/>
  <c r="AE50" i="7"/>
  <c r="AE600" i="7" a="1"/>
  <c r="AE600" i="7"/>
  <c r="AE51" i="7" a="1"/>
  <c r="AE51" i="7"/>
  <c r="AE52" i="7" a="1"/>
  <c r="AE52" i="7"/>
  <c r="AE601" i="7" a="1"/>
  <c r="AE601" i="7"/>
  <c r="AE53" i="7" a="1"/>
  <c r="AE53" i="7"/>
  <c r="AE54" i="7" a="1"/>
  <c r="AE54" i="7"/>
  <c r="AE602" i="7" a="1"/>
  <c r="AE602" i="7"/>
  <c r="AE55" i="7" a="1"/>
  <c r="AE55" i="7"/>
  <c r="AE1285" i="7" a="1"/>
  <c r="AE1285" i="7"/>
  <c r="AE1095" i="7" a="1"/>
  <c r="AE1095" i="7"/>
  <c r="AE603" i="7" a="1"/>
  <c r="AE603" i="7"/>
  <c r="AE604" i="7" a="1"/>
  <c r="AE604" i="7"/>
  <c r="AE1096" i="7" a="1"/>
  <c r="AE1096" i="7"/>
  <c r="AE605" i="7" a="1"/>
  <c r="AE605" i="7"/>
  <c r="AE606" i="7" a="1"/>
  <c r="AE606" i="7"/>
  <c r="AE1286" i="7" a="1"/>
  <c r="AE1286" i="7"/>
  <c r="AE1287" i="7" a="1"/>
  <c r="AE1287" i="7"/>
  <c r="AE1097" i="7" a="1"/>
  <c r="AE1097" i="7"/>
  <c r="AE56" i="7" a="1"/>
  <c r="AE56" i="7"/>
  <c r="AE57" i="7" a="1"/>
  <c r="AE57" i="7"/>
  <c r="AE58" i="7" a="1"/>
  <c r="AE58" i="7"/>
  <c r="AE59" i="7" a="1"/>
  <c r="AE59" i="7"/>
  <c r="AE60" i="7" a="1"/>
  <c r="AE60" i="7"/>
  <c r="AE1288" i="7" a="1"/>
  <c r="AE1288" i="7"/>
  <c r="AE61" i="7" a="1"/>
  <c r="AE61" i="7"/>
  <c r="AE607" i="7" a="1"/>
  <c r="AE607" i="7"/>
  <c r="AE608" i="7" a="1"/>
  <c r="AE608" i="7"/>
  <c r="AE609" i="7" a="1"/>
  <c r="AE609" i="7"/>
  <c r="AE62" i="7" a="1"/>
  <c r="AE62" i="7"/>
  <c r="AE63" i="7" a="1"/>
  <c r="AE63" i="7"/>
  <c r="AE1289" i="7" a="1"/>
  <c r="AE1289" i="7"/>
  <c r="AE610" i="7" a="1"/>
  <c r="AE610" i="7"/>
  <c r="AE1098" i="7" a="1"/>
  <c r="AE1098" i="7"/>
  <c r="AE64" i="7" a="1"/>
  <c r="AE64" i="7"/>
  <c r="AE65" i="7" a="1"/>
  <c r="AE65" i="7"/>
  <c r="AE66" i="7" a="1"/>
  <c r="AE66" i="7"/>
  <c r="AE1290" i="7" a="1"/>
  <c r="AE1290" i="7"/>
  <c r="AE1020" i="7" a="1"/>
  <c r="AE1020" i="7"/>
  <c r="AE67" i="7" a="1"/>
  <c r="AE67" i="7"/>
  <c r="AE68" i="7" a="1"/>
  <c r="AE68" i="7"/>
  <c r="AE69" i="7" a="1"/>
  <c r="AE69" i="7"/>
  <c r="AE70" i="7" a="1"/>
  <c r="AE70" i="7"/>
  <c r="AE71" i="7" a="1"/>
  <c r="AE71" i="7"/>
  <c r="AE72" i="7" a="1"/>
  <c r="AE72" i="7"/>
  <c r="AE611" i="7" a="1"/>
  <c r="AE611" i="7"/>
  <c r="AE1099" i="7" a="1"/>
  <c r="AE1099" i="7"/>
  <c r="AE1021" i="7" a="1"/>
  <c r="AE1021" i="7"/>
  <c r="AE612" i="7" a="1"/>
  <c r="AE612" i="7"/>
  <c r="AE613" i="7" a="1"/>
  <c r="AE613" i="7"/>
  <c r="AE1022" i="7" a="1"/>
  <c r="AE1022" i="7"/>
  <c r="AE614" i="7" a="1"/>
  <c r="AE614" i="7"/>
  <c r="AE1291" i="7" a="1"/>
  <c r="AE1291" i="7"/>
  <c r="AE73" i="7" a="1"/>
  <c r="AE73" i="7"/>
  <c r="AE1100" i="7" a="1"/>
  <c r="AE1100" i="7"/>
  <c r="AE615" i="7" a="1"/>
  <c r="AE615" i="7"/>
  <c r="AE616" i="7" a="1"/>
  <c r="AE616" i="7"/>
  <c r="AE74" i="7" a="1"/>
  <c r="AE74" i="7"/>
  <c r="AE1292" i="7" a="1"/>
  <c r="AE1292" i="7"/>
  <c r="AE617" i="7" a="1"/>
  <c r="AE617" i="7"/>
  <c r="AE75" i="7" a="1"/>
  <c r="AE75" i="7"/>
  <c r="AE618" i="7" a="1"/>
  <c r="AE618" i="7"/>
  <c r="AE76" i="7" a="1"/>
  <c r="AE76" i="7"/>
  <c r="AE619" i="7" a="1"/>
  <c r="AE619" i="7"/>
  <c r="AE1293" i="7" a="1"/>
  <c r="AE1293" i="7"/>
  <c r="AE620" i="7" a="1"/>
  <c r="AE620" i="7"/>
  <c r="AE77" i="7" a="1"/>
  <c r="AE77" i="7"/>
  <c r="AE621" i="7" a="1"/>
  <c r="AE621" i="7"/>
  <c r="AE78" i="7" a="1"/>
  <c r="AE78" i="7"/>
  <c r="AE79" i="7" a="1"/>
  <c r="AE79" i="7"/>
  <c r="AE1101" i="7" a="1"/>
  <c r="AE1101" i="7"/>
  <c r="AE1102" i="7" a="1"/>
  <c r="AE1102" i="7"/>
  <c r="AE622" i="7" a="1"/>
  <c r="AE622" i="7"/>
  <c r="AE623" i="7" a="1"/>
  <c r="AE623" i="7"/>
  <c r="AE80" i="7" a="1"/>
  <c r="AE80" i="7"/>
  <c r="AE1294" i="7" a="1"/>
  <c r="AE1294" i="7"/>
  <c r="AE624" i="7" a="1"/>
  <c r="AE624" i="7"/>
  <c r="AE625" i="7" a="1"/>
  <c r="AE625" i="7"/>
  <c r="AE1103" i="7" a="1"/>
  <c r="AE1103" i="7"/>
  <c r="AE626" i="7" a="1"/>
  <c r="AE626" i="7"/>
  <c r="AE1104" i="7" a="1"/>
  <c r="AE1104" i="7"/>
  <c r="AE81" i="7" a="1"/>
  <c r="AE81" i="7"/>
  <c r="AE627" i="7" a="1"/>
  <c r="AE627" i="7"/>
  <c r="AE1105" i="7" a="1"/>
  <c r="AE1105" i="7"/>
  <c r="AE82" i="7" a="1"/>
  <c r="AE82" i="7"/>
  <c r="AE1295" i="7" a="1"/>
  <c r="AE1295" i="7"/>
  <c r="AE628" i="7" a="1"/>
  <c r="AE628" i="7"/>
  <c r="AE1106" i="7" a="1"/>
  <c r="AE1106" i="7"/>
  <c r="AE629" i="7" a="1"/>
  <c r="AE629" i="7"/>
  <c r="AE83" i="7" a="1"/>
  <c r="AE83" i="7"/>
  <c r="AE84" i="7" a="1"/>
  <c r="AE84" i="7"/>
  <c r="AE1023" i="7" a="1"/>
  <c r="AE1023" i="7"/>
  <c r="AE85" i="7" a="1"/>
  <c r="AE85" i="7"/>
  <c r="AE630" i="7" a="1"/>
  <c r="AE630" i="7"/>
  <c r="AE86" i="7" a="1"/>
  <c r="AE86" i="7"/>
  <c r="AE1107" i="7" a="1"/>
  <c r="AE1107" i="7"/>
  <c r="AE631" i="7" a="1"/>
  <c r="AE631" i="7"/>
  <c r="AE1024" i="7" a="1"/>
  <c r="AE1024" i="7"/>
  <c r="AE87" i="7" a="1"/>
  <c r="AE87" i="7"/>
  <c r="AE88" i="7" a="1"/>
  <c r="AE88" i="7"/>
  <c r="AE89" i="7" a="1"/>
  <c r="AE89" i="7"/>
  <c r="AE90" i="7" a="1"/>
  <c r="AE90" i="7"/>
  <c r="AE1296" i="7" a="1"/>
  <c r="AE1296" i="7"/>
  <c r="AE632" i="7" a="1"/>
  <c r="AE632" i="7"/>
  <c r="AE1025" i="7" a="1"/>
  <c r="AE1025" i="7"/>
  <c r="AE91" i="7" a="1"/>
  <c r="AE91" i="7"/>
  <c r="AE92" i="7" a="1"/>
  <c r="AE92" i="7"/>
  <c r="AE1108" i="7" a="1"/>
  <c r="AE1108" i="7"/>
  <c r="AE93" i="7" a="1"/>
  <c r="AE93" i="7"/>
  <c r="AE94" i="7" a="1"/>
  <c r="AE94" i="7"/>
  <c r="AE1297" i="7" a="1"/>
  <c r="AE1297" i="7"/>
  <c r="AE1109" i="7" a="1"/>
  <c r="AE1109" i="7"/>
  <c r="AE633" i="7" a="1"/>
  <c r="AE633" i="7"/>
  <c r="AE95" i="7" a="1"/>
  <c r="AE95" i="7"/>
  <c r="AE96" i="7" a="1"/>
  <c r="AE96" i="7"/>
  <c r="AE97" i="7" a="1"/>
  <c r="AE97" i="7"/>
  <c r="AE634" i="7" a="1"/>
  <c r="AE634" i="7"/>
  <c r="AE1026" i="7" a="1"/>
  <c r="AE1026" i="7"/>
  <c r="AE1298" i="7" a="1"/>
  <c r="AE1298" i="7"/>
  <c r="AE98" i="7" a="1"/>
  <c r="AE98" i="7"/>
  <c r="AE99" i="7" a="1"/>
  <c r="AE99" i="7"/>
  <c r="AE635" i="7" a="1"/>
  <c r="AE635" i="7"/>
  <c r="AE636" i="7" a="1"/>
  <c r="AE636" i="7"/>
  <c r="AE637" i="7" a="1"/>
  <c r="AE637" i="7"/>
  <c r="AE1299" i="7" a="1"/>
  <c r="AE1299" i="7"/>
  <c r="AE1300" i="7" a="1"/>
  <c r="AE1300" i="7"/>
  <c r="AE638" i="7" a="1"/>
  <c r="AE638" i="7"/>
  <c r="AE639" i="7" a="1"/>
  <c r="AE639" i="7"/>
  <c r="AE1110" i="7" a="1"/>
  <c r="AE1110" i="7"/>
  <c r="AE1111" i="7" a="1"/>
  <c r="AE1111" i="7"/>
  <c r="AE1027" i="7" a="1"/>
  <c r="AE1027" i="7"/>
  <c r="AE640" i="7" a="1"/>
  <c r="AE640" i="7"/>
  <c r="AE100" i="7" a="1"/>
  <c r="AE100" i="7"/>
  <c r="AE101" i="7" a="1"/>
  <c r="AE101" i="7"/>
  <c r="AE102" i="7" a="1"/>
  <c r="AE102" i="7"/>
  <c r="AE103" i="7" a="1"/>
  <c r="AE103" i="7"/>
  <c r="AE641" i="7" a="1"/>
  <c r="AE641" i="7"/>
  <c r="AE642" i="7" a="1"/>
  <c r="AE642" i="7"/>
  <c r="AE643" i="7" a="1"/>
  <c r="AE643" i="7"/>
  <c r="AE644" i="7" a="1"/>
  <c r="AE644" i="7"/>
  <c r="AE104" i="7" a="1"/>
  <c r="AE104" i="7"/>
  <c r="AE1112" i="7" a="1"/>
  <c r="AE1112" i="7"/>
  <c r="AE645" i="7" a="1"/>
  <c r="AE645" i="7"/>
  <c r="AE646" i="7" a="1"/>
  <c r="AE646" i="7"/>
  <c r="AE105" i="7" a="1"/>
  <c r="AE105" i="7"/>
  <c r="AE1113" i="7" a="1"/>
  <c r="AE1113" i="7"/>
  <c r="AE1301" i="7" a="1"/>
  <c r="AE1301" i="7"/>
  <c r="AE106" i="7" a="1"/>
  <c r="AE106" i="7"/>
  <c r="AE107" i="7" a="1"/>
  <c r="AE107" i="7"/>
  <c r="AE108" i="7" a="1"/>
  <c r="AE108" i="7"/>
  <c r="AE109" i="7" a="1"/>
  <c r="AE109" i="7"/>
  <c r="AE647" i="7" a="1"/>
  <c r="AE647" i="7"/>
  <c r="AE110" i="7" a="1"/>
  <c r="AE110" i="7"/>
  <c r="AE648" i="7" a="1"/>
  <c r="AE648" i="7"/>
  <c r="AE111" i="7" a="1"/>
  <c r="AE111" i="7"/>
  <c r="AE1114" i="7" a="1"/>
  <c r="AE1114" i="7"/>
  <c r="AE1302" i="7" a="1"/>
  <c r="AE1302" i="7"/>
  <c r="AE1115" i="7" a="1"/>
  <c r="AE1115" i="7"/>
  <c r="AE1303" i="7" a="1"/>
  <c r="AE1303" i="7"/>
  <c r="AE112" i="7" a="1"/>
  <c r="AE112" i="7"/>
  <c r="AE1028" i="7" a="1"/>
  <c r="AE1028" i="7"/>
  <c r="AE1304" i="7" a="1"/>
  <c r="AE1304" i="7"/>
  <c r="AE649" i="7" a="1"/>
  <c r="AE649" i="7"/>
  <c r="AE650" i="7" a="1"/>
  <c r="AE650" i="7"/>
  <c r="AE1116" i="7" a="1"/>
  <c r="AE1116" i="7"/>
  <c r="AE651" i="7" a="1"/>
  <c r="AE651" i="7"/>
  <c r="AE1117" i="7" a="1"/>
  <c r="AE1117" i="7"/>
  <c r="AE652" i="7" a="1"/>
  <c r="AE652" i="7"/>
  <c r="AE113" i="7" a="1"/>
  <c r="AE113" i="7"/>
  <c r="AE114" i="7" a="1"/>
  <c r="AE114" i="7"/>
  <c r="AE115" i="7" a="1"/>
  <c r="AE115" i="7"/>
  <c r="AE1029" i="7" a="1"/>
  <c r="AE1029" i="7"/>
  <c r="AE116" i="7" a="1"/>
  <c r="AE116" i="7"/>
  <c r="AE653" i="7" a="1"/>
  <c r="AE653" i="7"/>
  <c r="AE1030" i="7" a="1"/>
  <c r="AE1030" i="7"/>
  <c r="AE654" i="7" a="1"/>
  <c r="AE654" i="7"/>
  <c r="AE655" i="7" a="1"/>
  <c r="AE655" i="7"/>
  <c r="AE656" i="7" a="1"/>
  <c r="AE656" i="7"/>
  <c r="AE117" i="7" a="1"/>
  <c r="AE117" i="7"/>
  <c r="AE1118" i="7" a="1"/>
  <c r="AE1118" i="7"/>
  <c r="AE118" i="7" a="1"/>
  <c r="AE118" i="7"/>
  <c r="AE657" i="7" a="1"/>
  <c r="AE657" i="7"/>
  <c r="AE658" i="7" a="1"/>
  <c r="AE658" i="7"/>
  <c r="AE119" i="7" a="1"/>
  <c r="AE119" i="7"/>
  <c r="AE659" i="7" a="1"/>
  <c r="AE659" i="7"/>
  <c r="AE660" i="7" a="1"/>
  <c r="AE660" i="7"/>
  <c r="AE1031" i="7" a="1"/>
  <c r="AE1031" i="7"/>
  <c r="AE1305" i="7" a="1"/>
  <c r="AE1305" i="7"/>
  <c r="AE661" i="7" a="1"/>
  <c r="AE661" i="7"/>
  <c r="AE120" i="7" a="1"/>
  <c r="AE120" i="7"/>
  <c r="AE662" i="7" a="1"/>
  <c r="AE662" i="7"/>
  <c r="AE121" i="7" a="1"/>
  <c r="AE121" i="7"/>
  <c r="AE122" i="7" a="1"/>
  <c r="AE122" i="7"/>
  <c r="AE1306" i="7" a="1"/>
  <c r="AE1306" i="7"/>
  <c r="AE663" i="7" a="1"/>
  <c r="AE663" i="7"/>
  <c r="AE123" i="7" a="1"/>
  <c r="AE123" i="7"/>
  <c r="AE664" i="7" a="1"/>
  <c r="AE664" i="7"/>
  <c r="AE124" i="7" a="1"/>
  <c r="AE124" i="7"/>
  <c r="AE665" i="7" a="1"/>
  <c r="AE665" i="7"/>
  <c r="AE666" i="7" a="1"/>
  <c r="AE666" i="7"/>
  <c r="AE667" i="7" a="1"/>
  <c r="AE667" i="7"/>
  <c r="AE1119" i="7" a="1"/>
  <c r="AE1119" i="7"/>
  <c r="AE1120" i="7" a="1"/>
  <c r="AE1120" i="7"/>
  <c r="AE668" i="7" a="1"/>
  <c r="AE668" i="7"/>
  <c r="AE1121" i="7" a="1"/>
  <c r="AE1121" i="7"/>
  <c r="AE125" i="7" a="1"/>
  <c r="AE125" i="7"/>
  <c r="AE126" i="7" a="1"/>
  <c r="AE126" i="7"/>
  <c r="AE1307" i="7" a="1"/>
  <c r="AE1307" i="7"/>
  <c r="AE1308" i="7" a="1"/>
  <c r="AE1308" i="7"/>
  <c r="AE127" i="7" a="1"/>
  <c r="AE127" i="7"/>
  <c r="AE128" i="7" a="1"/>
  <c r="AE128" i="7"/>
  <c r="AE669" i="7" a="1"/>
  <c r="AE669" i="7"/>
  <c r="AE1309" i="7" a="1"/>
  <c r="AE1309" i="7"/>
  <c r="AE670" i="7" a="1"/>
  <c r="AE670" i="7"/>
  <c r="AE129" i="7" a="1"/>
  <c r="AE129" i="7"/>
  <c r="AE671" i="7" a="1"/>
  <c r="AE671" i="7"/>
  <c r="AE1310" i="7" a="1"/>
  <c r="AE1310" i="7"/>
  <c r="AE130" i="7" a="1"/>
  <c r="AE130" i="7"/>
  <c r="AE1311" i="7" a="1"/>
  <c r="AE1311" i="7"/>
  <c r="AE1122" i="7" a="1"/>
  <c r="AE1122" i="7"/>
  <c r="AE131" i="7" a="1"/>
  <c r="AE131" i="7"/>
  <c r="AE672" i="7" a="1"/>
  <c r="AE672" i="7"/>
  <c r="AE132" i="7" a="1"/>
  <c r="AE132" i="7"/>
  <c r="AE1312" i="7" a="1"/>
  <c r="AE1312" i="7"/>
  <c r="AE133" i="7" a="1"/>
  <c r="AE133" i="7"/>
  <c r="AE1313" i="7" a="1"/>
  <c r="AE1313" i="7"/>
  <c r="AE673" i="7" a="1"/>
  <c r="AE673" i="7"/>
  <c r="AE134" i="7" a="1"/>
  <c r="AE134" i="7"/>
  <c r="AE674" i="7" a="1"/>
  <c r="AE674" i="7"/>
  <c r="AE135" i="7" a="1"/>
  <c r="AE135" i="7"/>
  <c r="AE1314" i="7" a="1"/>
  <c r="AE1314" i="7"/>
  <c r="AE136" i="7" a="1"/>
  <c r="AE136" i="7"/>
  <c r="AE1315" i="7" a="1"/>
  <c r="AE1315" i="7"/>
  <c r="AE137" i="7" a="1"/>
  <c r="AE137" i="7"/>
  <c r="AE675" i="7" a="1"/>
  <c r="AE675" i="7"/>
  <c r="AE138" i="7" a="1"/>
  <c r="AE138" i="7"/>
  <c r="AE676" i="7" a="1"/>
  <c r="AE676" i="7"/>
  <c r="AE139" i="7" a="1"/>
  <c r="AE139" i="7"/>
  <c r="AE140" i="7" a="1"/>
  <c r="AE140" i="7"/>
  <c r="AE141" i="7" a="1"/>
  <c r="AE141" i="7"/>
  <c r="AE142" i="7" a="1"/>
  <c r="AE142" i="7"/>
  <c r="AE1316" i="7" a="1"/>
  <c r="AE1316" i="7"/>
  <c r="AE677" i="7" a="1"/>
  <c r="AE677" i="7"/>
  <c r="AE143" i="7" a="1"/>
  <c r="AE143" i="7"/>
  <c r="AE678" i="7" a="1"/>
  <c r="AE678" i="7"/>
  <c r="AE1317" i="7" a="1"/>
  <c r="AE1317" i="7"/>
  <c r="AE1123" i="7" a="1"/>
  <c r="AE1123" i="7"/>
  <c r="AE144" i="7" a="1"/>
  <c r="AE144" i="7"/>
  <c r="AE145" i="7" a="1"/>
  <c r="AE145" i="7"/>
  <c r="AE1318" i="7" a="1"/>
  <c r="AE1318" i="7"/>
  <c r="AE1032" i="7" a="1"/>
  <c r="AE1032" i="7"/>
  <c r="AE1319" i="7" a="1"/>
  <c r="AE1319" i="7"/>
  <c r="AE146" i="7" a="1"/>
  <c r="AE146" i="7"/>
  <c r="AE147" i="7" a="1"/>
  <c r="AE147" i="7"/>
  <c r="AE1124" i="7" a="1"/>
  <c r="AE1124" i="7"/>
  <c r="AE148" i="7" a="1"/>
  <c r="AE148" i="7"/>
  <c r="AE149" i="7" a="1"/>
  <c r="AE149" i="7"/>
  <c r="AE150" i="7" a="1"/>
  <c r="AE150" i="7"/>
  <c r="AE1125" i="7" a="1"/>
  <c r="AE1125" i="7"/>
  <c r="AE151" i="7" a="1"/>
  <c r="AE151" i="7"/>
  <c r="AE1033" i="7" a="1"/>
  <c r="AE1033" i="7"/>
  <c r="AE679" i="7" a="1"/>
  <c r="AE679" i="7"/>
  <c r="AE152" i="7" a="1"/>
  <c r="AE152" i="7"/>
  <c r="AE680" i="7" a="1"/>
  <c r="AE680" i="7"/>
  <c r="AE681" i="7" a="1"/>
  <c r="AE681" i="7"/>
  <c r="AE153" i="7" a="1"/>
  <c r="AE153" i="7"/>
  <c r="AE154" i="7" a="1"/>
  <c r="AE154" i="7"/>
  <c r="AE155" i="7" a="1"/>
  <c r="AE155" i="7"/>
  <c r="AE156" i="7" a="1"/>
  <c r="AE156" i="7"/>
  <c r="AE157" i="7" a="1"/>
  <c r="AE157" i="7"/>
  <c r="AE158" i="7" a="1"/>
  <c r="AE158" i="7"/>
  <c r="AE1034" i="7" a="1"/>
  <c r="AE1034" i="7"/>
  <c r="AE682" i="7" a="1"/>
  <c r="AE682" i="7"/>
  <c r="AE683" i="7" a="1"/>
  <c r="AE683" i="7"/>
  <c r="AE159" i="7" a="1"/>
  <c r="AE159" i="7"/>
  <c r="AE160" i="7" a="1"/>
  <c r="AE160" i="7"/>
  <c r="AE1320" i="7" a="1"/>
  <c r="AE1320" i="7"/>
  <c r="AE1126" i="7" a="1"/>
  <c r="AE1126" i="7"/>
  <c r="AE161" i="7" a="1"/>
  <c r="AE161" i="7"/>
  <c r="AE162" i="7" a="1"/>
  <c r="AE162" i="7"/>
  <c r="AE684" i="7" a="1"/>
  <c r="AE684" i="7"/>
  <c r="AE163" i="7" a="1"/>
  <c r="AE163" i="7"/>
  <c r="AE1321" i="7" a="1"/>
  <c r="AE1321" i="7"/>
  <c r="AE685" i="7" a="1"/>
  <c r="AE685" i="7"/>
  <c r="AE1322" i="7" a="1"/>
  <c r="AE1322" i="7"/>
  <c r="AE1035" i="7" a="1"/>
  <c r="AE1035" i="7"/>
  <c r="AE1127" i="7" a="1"/>
  <c r="AE1127" i="7"/>
  <c r="AE1128" i="7" a="1"/>
  <c r="AE1128" i="7"/>
  <c r="AE164" i="7" a="1"/>
  <c r="AE164" i="7"/>
  <c r="AE165" i="7" a="1"/>
  <c r="AE165" i="7"/>
  <c r="AE166" i="7" a="1"/>
  <c r="AE166" i="7"/>
  <c r="AE1323" i="7" a="1"/>
  <c r="AE1323" i="7"/>
  <c r="AE686" i="7" a="1"/>
  <c r="AE686" i="7"/>
  <c r="AE167" i="7" a="1"/>
  <c r="AE167" i="7"/>
  <c r="AE1129" i="7" a="1"/>
  <c r="AE1129" i="7"/>
  <c r="AE687" i="7" a="1"/>
  <c r="AE687" i="7"/>
  <c r="AE168" i="7" a="1"/>
  <c r="AE168" i="7"/>
  <c r="AE169" i="7" a="1"/>
  <c r="AE169" i="7"/>
  <c r="AE688" i="7" a="1"/>
  <c r="AE688" i="7"/>
  <c r="AE1324" i="7" a="1"/>
  <c r="AE1324" i="7"/>
  <c r="AE170" i="7" a="1"/>
  <c r="AE170" i="7"/>
  <c r="AE171" i="7" a="1"/>
  <c r="AE171" i="7"/>
  <c r="AE689" i="7" a="1"/>
  <c r="AE689" i="7"/>
  <c r="AE172" i="7" a="1"/>
  <c r="AE172" i="7"/>
  <c r="AE690" i="7" a="1"/>
  <c r="AE690" i="7"/>
  <c r="AE691" i="7" a="1"/>
  <c r="AE691" i="7"/>
  <c r="AE1130" i="7" a="1"/>
  <c r="AE1130" i="7"/>
  <c r="AE1131" i="7" a="1"/>
  <c r="AE1131" i="7"/>
  <c r="AE1132" i="7" a="1"/>
  <c r="AE1132" i="7"/>
  <c r="AE692" i="7" a="1"/>
  <c r="AE692" i="7"/>
  <c r="AE693" i="7" a="1"/>
  <c r="AE693" i="7"/>
  <c r="AE694" i="7" a="1"/>
  <c r="AE694" i="7"/>
  <c r="AE695" i="7" a="1"/>
  <c r="AE695" i="7"/>
  <c r="AE696" i="7" a="1"/>
  <c r="AE696" i="7"/>
  <c r="AE173" i="7" a="1"/>
  <c r="AE173" i="7"/>
  <c r="AE697" i="7" a="1"/>
  <c r="AE697" i="7"/>
  <c r="AE174" i="7" a="1"/>
  <c r="AE174" i="7"/>
  <c r="AE1325" i="7" a="1"/>
  <c r="AE1325" i="7"/>
  <c r="AE1326" i="7" a="1"/>
  <c r="AE1326" i="7"/>
  <c r="AE698" i="7" a="1"/>
  <c r="AE698" i="7"/>
  <c r="AE1327" i="7" a="1"/>
  <c r="AE1327" i="7"/>
  <c r="AE175" i="7" a="1"/>
  <c r="AE175" i="7"/>
  <c r="AE699" i="7" a="1"/>
  <c r="AE699" i="7"/>
  <c r="AE1328" i="7" a="1"/>
  <c r="AE1328" i="7"/>
  <c r="AE700" i="7" a="1"/>
  <c r="AE700" i="7"/>
  <c r="AE176" i="7" a="1"/>
  <c r="AE176" i="7"/>
  <c r="AE1133" i="7" a="1"/>
  <c r="AE1133" i="7"/>
  <c r="AE701" i="7" a="1"/>
  <c r="AE701" i="7"/>
  <c r="AE702" i="7" a="1"/>
  <c r="AE702" i="7"/>
  <c r="AE177" i="7" a="1"/>
  <c r="AE177" i="7"/>
  <c r="AE178" i="7" a="1"/>
  <c r="AE178" i="7"/>
  <c r="AE1329" i="7" a="1"/>
  <c r="AE1329" i="7"/>
  <c r="AE703" i="7" a="1"/>
  <c r="AE703" i="7"/>
  <c r="AE1036" i="7" a="1"/>
  <c r="AE1036" i="7"/>
  <c r="AE704" i="7" a="1"/>
  <c r="AE704" i="7"/>
  <c r="AE179" i="7" a="1"/>
  <c r="AE179" i="7"/>
  <c r="AE1330" i="7" a="1"/>
  <c r="AE1330" i="7"/>
  <c r="AE1037" i="7" a="1"/>
  <c r="AE1037" i="7"/>
  <c r="AE705" i="7" a="1"/>
  <c r="AE705" i="7"/>
  <c r="AE706" i="7" a="1"/>
  <c r="AE706" i="7"/>
  <c r="AE1331" i="7" a="1"/>
  <c r="AE1331" i="7"/>
  <c r="AE707" i="7" a="1"/>
  <c r="AE707" i="7"/>
  <c r="AE180" i="7" a="1"/>
  <c r="AE180" i="7"/>
  <c r="AE181" i="7" a="1"/>
  <c r="AE181" i="7"/>
  <c r="AE708" i="7" a="1"/>
  <c r="AE708" i="7"/>
  <c r="AE182" i="7" a="1"/>
  <c r="AE182" i="7"/>
  <c r="AE183" i="7" a="1"/>
  <c r="AE183" i="7"/>
  <c r="AE1332" i="7" a="1"/>
  <c r="AE1332" i="7"/>
  <c r="AE709" i="7" a="1"/>
  <c r="AE709" i="7"/>
  <c r="AE1333" i="7" a="1"/>
  <c r="AE1333" i="7"/>
  <c r="AE1334" i="7" a="1"/>
  <c r="AE1334" i="7"/>
  <c r="AE710" i="7" a="1"/>
  <c r="AE710" i="7"/>
  <c r="AE184" i="7" a="1"/>
  <c r="AE184" i="7"/>
  <c r="AE185" i="7" a="1"/>
  <c r="AE185" i="7"/>
  <c r="AE711" i="7" a="1"/>
  <c r="AE711" i="7"/>
  <c r="AE186" i="7" a="1"/>
  <c r="AE186" i="7"/>
  <c r="AE187" i="7" a="1"/>
  <c r="AE187" i="7"/>
  <c r="AE188" i="7" a="1"/>
  <c r="AE188" i="7"/>
  <c r="AE189" i="7" a="1"/>
  <c r="AE189" i="7"/>
  <c r="AE190" i="7" a="1"/>
  <c r="AE190" i="7"/>
  <c r="AE712" i="7" a="1"/>
  <c r="AE712" i="7"/>
  <c r="AE1335" i="7" a="1"/>
  <c r="AE1335" i="7"/>
  <c r="AE1134" i="7" a="1"/>
  <c r="AE1134" i="7"/>
  <c r="AE713" i="7" a="1"/>
  <c r="AE713" i="7"/>
  <c r="AE1336" i="7" a="1"/>
  <c r="AE1336" i="7"/>
  <c r="AE191" i="7" a="1"/>
  <c r="AE191" i="7"/>
  <c r="AE714" i="7" a="1"/>
  <c r="AE714" i="7"/>
  <c r="AE715" i="7" a="1"/>
  <c r="AE715" i="7"/>
  <c r="AE1135" i="7" a="1"/>
  <c r="AE1135" i="7"/>
  <c r="AE1136" i="7" a="1"/>
  <c r="AE1136" i="7"/>
  <c r="AE716" i="7" a="1"/>
  <c r="AE716" i="7"/>
  <c r="AE192" i="7" a="1"/>
  <c r="AE192" i="7"/>
  <c r="AE193" i="7" a="1"/>
  <c r="AE193" i="7"/>
  <c r="AE1337" i="7" a="1"/>
  <c r="AE1337" i="7"/>
  <c r="AE717" i="7" a="1"/>
  <c r="AE717" i="7"/>
  <c r="AE1338" i="7" a="1"/>
  <c r="AE1338" i="7"/>
  <c r="AE194" i="7" a="1"/>
  <c r="AE194" i="7"/>
  <c r="AE195" i="7" a="1"/>
  <c r="AE195" i="7"/>
  <c r="AE718" i="7" a="1"/>
  <c r="AE718" i="7"/>
  <c r="AE719" i="7" a="1"/>
  <c r="AE719" i="7"/>
  <c r="AE196" i="7" a="1"/>
  <c r="AE196" i="7"/>
  <c r="AE720" i="7" a="1"/>
  <c r="AE720" i="7"/>
  <c r="AE1339" i="7" a="1"/>
  <c r="AE1339" i="7"/>
  <c r="AE1137" i="7" a="1"/>
  <c r="AE1137" i="7"/>
  <c r="AE721" i="7" a="1"/>
  <c r="AE721" i="7"/>
  <c r="AE197" i="7" a="1"/>
  <c r="AE197" i="7"/>
  <c r="AE1138" i="7" a="1"/>
  <c r="AE1138" i="7"/>
  <c r="AE722" i="7" a="1"/>
  <c r="AE722" i="7"/>
  <c r="AE198" i="7" a="1"/>
  <c r="AE198" i="7"/>
  <c r="AE723" i="7" a="1"/>
  <c r="AE723" i="7"/>
  <c r="AE724" i="7" a="1"/>
  <c r="AE724" i="7"/>
  <c r="AE725" i="7" a="1"/>
  <c r="AE725" i="7"/>
  <c r="AE726" i="7" a="1"/>
  <c r="AE726" i="7"/>
  <c r="AE1139" i="7" a="1"/>
  <c r="AE1139" i="7"/>
  <c r="AE199" i="7" a="1"/>
  <c r="AE199" i="7"/>
  <c r="AE1038" i="7" a="1"/>
  <c r="AE1038" i="7"/>
  <c r="AE200" i="7" a="1"/>
  <c r="AE200" i="7"/>
  <c r="AE727" i="7" a="1"/>
  <c r="AE727" i="7"/>
  <c r="AE1039" i="7" a="1"/>
  <c r="AE1039" i="7"/>
  <c r="AE201" i="7" a="1"/>
  <c r="AE201" i="7"/>
  <c r="AE728" i="7" a="1"/>
  <c r="AE728" i="7"/>
  <c r="AE729" i="7" a="1"/>
  <c r="AE729" i="7"/>
  <c r="AE1340" i="7" a="1"/>
  <c r="AE1340" i="7"/>
  <c r="AE202" i="7" a="1"/>
  <c r="AE202" i="7"/>
  <c r="AE1040" i="7" a="1"/>
  <c r="AE1040" i="7"/>
  <c r="AE730" i="7" a="1"/>
  <c r="AE730" i="7"/>
  <c r="AE1341" i="7" a="1"/>
  <c r="AE1341" i="7"/>
  <c r="AE203" i="7" a="1"/>
  <c r="AE203" i="7"/>
  <c r="AE204" i="7" a="1"/>
  <c r="AE204" i="7"/>
  <c r="AE205" i="7" a="1"/>
  <c r="AE205" i="7"/>
  <c r="AE206" i="7" a="1"/>
  <c r="AE206" i="7"/>
  <c r="AE731" i="7" a="1"/>
  <c r="AE731" i="7"/>
  <c r="AE732" i="7" a="1"/>
  <c r="AE732" i="7"/>
  <c r="AE207" i="7" a="1"/>
  <c r="AE207" i="7"/>
  <c r="AE733" i="7" a="1"/>
  <c r="AE733" i="7"/>
  <c r="AE208" i="7" a="1"/>
  <c r="AE208" i="7"/>
  <c r="AE209" i="7" a="1"/>
  <c r="AE209" i="7"/>
  <c r="AE1342" i="7" a="1"/>
  <c r="AE1342" i="7"/>
  <c r="AE734" i="7" a="1"/>
  <c r="AE734" i="7"/>
  <c r="AE1343" i="7" a="1"/>
  <c r="AE1343" i="7"/>
  <c r="AE1344" i="7" a="1"/>
  <c r="AE1344" i="7"/>
  <c r="AE1041" i="7" a="1"/>
  <c r="AE1041" i="7"/>
  <c r="AE735" i="7" a="1"/>
  <c r="AE735" i="7"/>
  <c r="AE736" i="7" a="1"/>
  <c r="AE736" i="7"/>
  <c r="AE737" i="7" a="1"/>
  <c r="AE737" i="7"/>
  <c r="AE210" i="7" a="1"/>
  <c r="AE210" i="7"/>
  <c r="AE211" i="7" a="1"/>
  <c r="AE211" i="7"/>
  <c r="AE738" i="7" a="1"/>
  <c r="AE738" i="7"/>
  <c r="AE212" i="7" a="1"/>
  <c r="AE212" i="7"/>
  <c r="AE739" i="7" a="1"/>
  <c r="AE739" i="7"/>
  <c r="AE213" i="7" a="1"/>
  <c r="AE213" i="7"/>
  <c r="AE214" i="7" a="1"/>
  <c r="AE214" i="7"/>
  <c r="AE740" i="7" a="1"/>
  <c r="AE740" i="7"/>
  <c r="AE215" i="7" a="1"/>
  <c r="AE215" i="7"/>
  <c r="AE216" i="7" a="1"/>
  <c r="AE216" i="7"/>
  <c r="AE217" i="7" a="1"/>
  <c r="AE217" i="7"/>
  <c r="AE218" i="7" a="1"/>
  <c r="AE218" i="7"/>
  <c r="AE219" i="7" a="1"/>
  <c r="AE219" i="7"/>
  <c r="AE1140" i="7" a="1"/>
  <c r="AE1140" i="7"/>
  <c r="AE741" i="7" a="1"/>
  <c r="AE741" i="7"/>
  <c r="AE220" i="7" a="1"/>
  <c r="AE220" i="7"/>
  <c r="AE221" i="7" a="1"/>
  <c r="AE221" i="7"/>
  <c r="AE742" i="7" a="1"/>
  <c r="AE742" i="7"/>
  <c r="AE222" i="7" a="1"/>
  <c r="AE222" i="7"/>
  <c r="AE1042" i="7" a="1"/>
  <c r="AE1042" i="7"/>
  <c r="AE1345" i="7" a="1"/>
  <c r="AE1345" i="7"/>
  <c r="AE1346" i="7" a="1"/>
  <c r="AE1346" i="7"/>
  <c r="AE223" i="7" a="1"/>
  <c r="AE223" i="7"/>
  <c r="AE224" i="7" a="1"/>
  <c r="AE224" i="7"/>
  <c r="AE1347" i="7" a="1"/>
  <c r="AE1347" i="7"/>
  <c r="AE1141" i="7" a="1"/>
  <c r="AE1141" i="7"/>
  <c r="AE225" i="7" a="1"/>
  <c r="AE225" i="7"/>
  <c r="AE1043" i="7" a="1"/>
  <c r="AE1043" i="7"/>
  <c r="AE743" i="7" a="1"/>
  <c r="AE743" i="7"/>
  <c r="AE744" i="7" a="1"/>
  <c r="AE744" i="7"/>
  <c r="AE1044" i="7" a="1"/>
  <c r="AE1044" i="7"/>
  <c r="AE226" i="7" a="1"/>
  <c r="AE226" i="7"/>
  <c r="AE227" i="7" a="1"/>
  <c r="AE227" i="7"/>
  <c r="AE228" i="7" a="1"/>
  <c r="AE228" i="7"/>
  <c r="AE229" i="7" a="1"/>
  <c r="AE229" i="7"/>
  <c r="AE1142" i="7" a="1"/>
  <c r="AE1142" i="7"/>
  <c r="AE1348" i="7" a="1"/>
  <c r="AE1348" i="7"/>
  <c r="AE1349" i="7" a="1"/>
  <c r="AE1349" i="7"/>
  <c r="AE1350" i="7" a="1"/>
  <c r="AE1350" i="7"/>
  <c r="AE745" i="7" a="1"/>
  <c r="AE745" i="7"/>
  <c r="AE230" i="7" a="1"/>
  <c r="AE230" i="7"/>
  <c r="AE231" i="7" a="1"/>
  <c r="AE231" i="7"/>
  <c r="AE746" i="7" a="1"/>
  <c r="AE746" i="7"/>
  <c r="AE747" i="7" a="1"/>
  <c r="AE747" i="7"/>
  <c r="AE232" i="7" a="1"/>
  <c r="AE232" i="7"/>
  <c r="AE748" i="7" a="1"/>
  <c r="AE748" i="7"/>
  <c r="AE749" i="7" a="1"/>
  <c r="AE749" i="7"/>
  <c r="AE750" i="7" a="1"/>
  <c r="AE750" i="7"/>
  <c r="AE233" i="7" a="1"/>
  <c r="AE233" i="7"/>
  <c r="AE751" i="7" a="1"/>
  <c r="AE751" i="7"/>
  <c r="AE1351" i="7" a="1"/>
  <c r="AE1351" i="7"/>
  <c r="AE1143" i="7" a="1"/>
  <c r="AE1143" i="7"/>
  <c r="AE234" i="7" a="1"/>
  <c r="AE234" i="7"/>
  <c r="AE235" i="7" a="1"/>
  <c r="AE235" i="7"/>
  <c r="AE752" i="7" a="1"/>
  <c r="AE752" i="7"/>
  <c r="AE753" i="7" a="1"/>
  <c r="AE753" i="7"/>
  <c r="AE1144" i="7" a="1"/>
  <c r="AE1144" i="7"/>
  <c r="AE236" i="7" a="1"/>
  <c r="AE236" i="7"/>
  <c r="AE237" i="7" a="1"/>
  <c r="AE237" i="7"/>
  <c r="AE238" i="7" a="1"/>
  <c r="AE238" i="7"/>
  <c r="AE239" i="7" a="1"/>
  <c r="AE239" i="7"/>
  <c r="AE240" i="7" a="1"/>
  <c r="AE240" i="7"/>
  <c r="AE754" i="7" a="1"/>
  <c r="AE754" i="7"/>
  <c r="AE1352" i="7" a="1"/>
  <c r="AE1352" i="7"/>
  <c r="AE241" i="7" a="1"/>
  <c r="AE241" i="7"/>
  <c r="AE242" i="7" a="1"/>
  <c r="AE242" i="7"/>
  <c r="AE243" i="7" a="1"/>
  <c r="AE243" i="7"/>
  <c r="AE244" i="7" a="1"/>
  <c r="AE244" i="7"/>
  <c r="AE245" i="7" a="1"/>
  <c r="AE245" i="7"/>
  <c r="AE246" i="7" a="1"/>
  <c r="AE246" i="7"/>
  <c r="AE1145" i="7" a="1"/>
  <c r="AE1145" i="7"/>
  <c r="AE755" i="7" a="1"/>
  <c r="AE755" i="7"/>
  <c r="AE247" i="7" a="1"/>
  <c r="AE247" i="7"/>
  <c r="AE248" i="7" a="1"/>
  <c r="AE248" i="7"/>
  <c r="AE249" i="7" a="1"/>
  <c r="AE249" i="7"/>
  <c r="AE250" i="7" a="1"/>
  <c r="AE250" i="7"/>
  <c r="AE756" i="7" a="1"/>
  <c r="AE756" i="7"/>
  <c r="AE251" i="7" a="1"/>
  <c r="AE251" i="7"/>
  <c r="AE252" i="7" a="1"/>
  <c r="AE252" i="7"/>
  <c r="AE757" i="7" a="1"/>
  <c r="AE757" i="7"/>
  <c r="AE253" i="7" a="1"/>
  <c r="AE253" i="7"/>
  <c r="AE254" i="7" a="1"/>
  <c r="AE254" i="7"/>
  <c r="AE1146" i="7" a="1"/>
  <c r="AE1146" i="7"/>
  <c r="AE255" i="7" a="1"/>
  <c r="AE255" i="7"/>
  <c r="AE1147" i="7" a="1"/>
  <c r="AE1147" i="7"/>
  <c r="AE256" i="7" a="1"/>
  <c r="AE256" i="7"/>
  <c r="AE758" i="7" a="1"/>
  <c r="AE758" i="7"/>
  <c r="AE759" i="7" a="1"/>
  <c r="AE759" i="7"/>
  <c r="AE1045" i="7" a="1"/>
  <c r="AE1045" i="7"/>
  <c r="AE257" i="7" a="1"/>
  <c r="AE257" i="7"/>
  <c r="AE258" i="7" a="1"/>
  <c r="AE258" i="7"/>
  <c r="AE1353" i="7" a="1"/>
  <c r="AE1353" i="7"/>
  <c r="AE259" i="7" a="1"/>
  <c r="AE259" i="7"/>
  <c r="AE760" i="7" a="1"/>
  <c r="AE760" i="7"/>
  <c r="AE260" i="7" a="1"/>
  <c r="AE260" i="7"/>
  <c r="AE1354" i="7" a="1"/>
  <c r="AE1354" i="7"/>
  <c r="AE1355" i="7" a="1"/>
  <c r="AE1355" i="7"/>
  <c r="AE261" i="7" a="1"/>
  <c r="AE261" i="7"/>
  <c r="AE1356" i="7" a="1"/>
  <c r="AE1356" i="7"/>
  <c r="AE1148" i="7" a="1"/>
  <c r="AE1148" i="7"/>
  <c r="AE262" i="7" a="1"/>
  <c r="AE262" i="7"/>
  <c r="AE263" i="7" a="1"/>
  <c r="AE263" i="7"/>
  <c r="AE761" i="7" a="1"/>
  <c r="AE761" i="7"/>
  <c r="AE264" i="7" a="1"/>
  <c r="AE264" i="7"/>
  <c r="AE265" i="7" a="1"/>
  <c r="AE265" i="7"/>
  <c r="AE1357" i="7" a="1"/>
  <c r="AE1357" i="7"/>
  <c r="AE1358" i="7" a="1"/>
  <c r="AE1358" i="7"/>
  <c r="AE266" i="7" a="1"/>
  <c r="AE266" i="7"/>
  <c r="AE267" i="7" a="1"/>
  <c r="AE267" i="7"/>
  <c r="AE762" i="7" a="1"/>
  <c r="AE762" i="7"/>
  <c r="AE763" i="7" a="1"/>
  <c r="AE763" i="7"/>
  <c r="AE764" i="7" a="1"/>
  <c r="AE764" i="7"/>
  <c r="AE1046" i="7" a="1"/>
  <c r="AE1046" i="7"/>
  <c r="AE1359" i="7" a="1"/>
  <c r="AE1359" i="7"/>
  <c r="AE765" i="7" a="1"/>
  <c r="AE765" i="7"/>
  <c r="AE766" i="7" a="1"/>
  <c r="AE766" i="7"/>
  <c r="AE1149" i="7" a="1"/>
  <c r="AE1149" i="7"/>
  <c r="AE268" i="7" a="1"/>
  <c r="AE268" i="7"/>
  <c r="AE1360" i="7" a="1"/>
  <c r="AE1360" i="7"/>
  <c r="AE1361" i="7" a="1"/>
  <c r="AE1361" i="7"/>
  <c r="AE767" i="7" a="1"/>
  <c r="AE767" i="7"/>
  <c r="AE1150" i="7" a="1"/>
  <c r="AE1150" i="7"/>
  <c r="AE1151" i="7" a="1"/>
  <c r="AE1151" i="7"/>
  <c r="AE1362" i="7" a="1"/>
  <c r="AE1362" i="7"/>
  <c r="AE1363" i="7" a="1"/>
  <c r="AE1363" i="7"/>
  <c r="AE768" i="7" a="1"/>
  <c r="AE768" i="7"/>
  <c r="AE1364" i="7" a="1"/>
  <c r="AE1364" i="7"/>
  <c r="AE769" i="7" a="1"/>
  <c r="AE769" i="7"/>
  <c r="AE1152" i="7" a="1"/>
  <c r="AE1152" i="7"/>
  <c r="AE269" i="7" a="1"/>
  <c r="AE269" i="7"/>
  <c r="AE1153" i="7" a="1"/>
  <c r="AE1153" i="7"/>
  <c r="AE770" i="7" a="1"/>
  <c r="AE770" i="7"/>
  <c r="AE270" i="7" a="1"/>
  <c r="AE270" i="7"/>
  <c r="AE271" i="7" a="1"/>
  <c r="AE271" i="7"/>
  <c r="AE771" i="7" a="1"/>
  <c r="AE771" i="7"/>
  <c r="AE1365" i="7" a="1"/>
  <c r="AE1365" i="7"/>
  <c r="AE1154" i="7" a="1"/>
  <c r="AE1154" i="7"/>
  <c r="AE772" i="7" a="1"/>
  <c r="AE772" i="7"/>
  <c r="AE272" i="7" a="1"/>
  <c r="AE272" i="7"/>
  <c r="AE773" i="7" a="1"/>
  <c r="AE773" i="7"/>
  <c r="AE774" i="7" a="1"/>
  <c r="AE774" i="7"/>
  <c r="AE1366" i="7" a="1"/>
  <c r="AE1366" i="7"/>
  <c r="AE1155" i="7" a="1"/>
  <c r="AE1155" i="7"/>
  <c r="AE775" i="7" a="1"/>
  <c r="AE775" i="7"/>
  <c r="AE273" i="7" a="1"/>
  <c r="AE273" i="7"/>
  <c r="AE776" i="7" a="1"/>
  <c r="AE776" i="7"/>
  <c r="AE1367" i="7" a="1"/>
  <c r="AE1367" i="7"/>
  <c r="AE274" i="7" a="1"/>
  <c r="AE274" i="7"/>
  <c r="AE275" i="7" a="1"/>
  <c r="AE275" i="7"/>
  <c r="AE276" i="7" a="1"/>
  <c r="AE276" i="7"/>
  <c r="AE777" i="7" a="1"/>
  <c r="AE777" i="7"/>
  <c r="AE1156" i="7" a="1"/>
  <c r="AE1156" i="7"/>
  <c r="AE277" i="7" a="1"/>
  <c r="AE277" i="7"/>
  <c r="AE778" i="7" a="1"/>
  <c r="AE778" i="7"/>
  <c r="AE779" i="7" a="1"/>
  <c r="AE779" i="7"/>
  <c r="AE278" i="7" a="1"/>
  <c r="AE278" i="7"/>
  <c r="AE1157" i="7" a="1"/>
  <c r="AE1157" i="7"/>
  <c r="AE279" i="7" a="1"/>
  <c r="AE279" i="7"/>
  <c r="AE780" i="7" a="1"/>
  <c r="AE780" i="7"/>
  <c r="AE280" i="7" a="1"/>
  <c r="AE280" i="7"/>
  <c r="AE281" i="7" a="1"/>
  <c r="AE281" i="7"/>
  <c r="AE282" i="7" a="1"/>
  <c r="AE282" i="7"/>
  <c r="AE1368" i="7" a="1"/>
  <c r="AE1368" i="7"/>
  <c r="AE781" i="7" a="1"/>
  <c r="AE781" i="7"/>
  <c r="AE1158" i="7" a="1"/>
  <c r="AE1158" i="7"/>
  <c r="AE782" i="7" a="1"/>
  <c r="AE782" i="7"/>
  <c r="AE1369" i="7" a="1"/>
  <c r="AE1369" i="7"/>
  <c r="AE283" i="7" a="1"/>
  <c r="AE283" i="7"/>
  <c r="AE783" i="7" a="1"/>
  <c r="AE783" i="7"/>
  <c r="AE284" i="7" a="1"/>
  <c r="AE284" i="7"/>
  <c r="AE285" i="7" a="1"/>
  <c r="AE285" i="7"/>
  <c r="AE1159" i="7" a="1"/>
  <c r="AE1159" i="7"/>
  <c r="AE286" i="7" a="1"/>
  <c r="AE286" i="7"/>
  <c r="AE1047" i="7" a="1"/>
  <c r="AE1047" i="7"/>
  <c r="AE287" i="7" a="1"/>
  <c r="AE287" i="7"/>
  <c r="AE288" i="7" a="1"/>
  <c r="AE288" i="7"/>
  <c r="AE1370" i="7" a="1"/>
  <c r="AE1370" i="7"/>
  <c r="AE1371" i="7" a="1"/>
  <c r="AE1371" i="7"/>
  <c r="AE289" i="7" a="1"/>
  <c r="AE289" i="7"/>
  <c r="AE1372" i="7" a="1"/>
  <c r="AE1372" i="7"/>
  <c r="AE784" i="7" a="1"/>
  <c r="AE784" i="7"/>
  <c r="AE1048" i="7" a="1"/>
  <c r="AE1048" i="7"/>
  <c r="AE1373" i="7" a="1"/>
  <c r="AE1373" i="7"/>
  <c r="AE290" i="7" a="1"/>
  <c r="AE290" i="7"/>
  <c r="AE1049" i="7" a="1"/>
  <c r="AE1049" i="7"/>
  <c r="AE1160" i="7" a="1"/>
  <c r="AE1160" i="7"/>
  <c r="AE1161" i="7" a="1"/>
  <c r="AE1161" i="7"/>
  <c r="AE1162" i="7" a="1"/>
  <c r="AE1162" i="7"/>
  <c r="AE1050" i="7" a="1"/>
  <c r="AE1050" i="7"/>
  <c r="AE291" i="7" a="1"/>
  <c r="AE291" i="7"/>
  <c r="AE785" i="7" a="1"/>
  <c r="AE785" i="7"/>
  <c r="AE786" i="7" a="1"/>
  <c r="AE786" i="7"/>
  <c r="AE1163" i="7" a="1"/>
  <c r="AE1163" i="7"/>
  <c r="AE787" i="7" a="1"/>
  <c r="AE787" i="7"/>
  <c r="AE788" i="7" a="1"/>
  <c r="AE788" i="7"/>
  <c r="AE1164" i="7" a="1"/>
  <c r="AE1164" i="7"/>
  <c r="AE1374" i="7" a="1"/>
  <c r="AE1374" i="7"/>
  <c r="AE292" i="7" a="1"/>
  <c r="AE292" i="7"/>
  <c r="AE1375" i="7" a="1"/>
  <c r="AE1375" i="7"/>
  <c r="AE1376" i="7" a="1"/>
  <c r="AE1376" i="7"/>
  <c r="AE293" i="7" a="1"/>
  <c r="AE293" i="7"/>
  <c r="AE789" i="7" a="1"/>
  <c r="AE789" i="7"/>
  <c r="AE294" i="7" a="1"/>
  <c r="AE294" i="7"/>
  <c r="AE790" i="7" a="1"/>
  <c r="AE790" i="7"/>
  <c r="AE295" i="7" a="1"/>
  <c r="AE295" i="7"/>
  <c r="AE296" i="7" a="1"/>
  <c r="AE296" i="7"/>
  <c r="AE791" i="7" a="1"/>
  <c r="AE791" i="7"/>
  <c r="AE297" i="7" a="1"/>
  <c r="AE297" i="7"/>
  <c r="AE1165" i="7" a="1"/>
  <c r="AE1165" i="7"/>
  <c r="AE792" i="7" a="1"/>
  <c r="AE792" i="7"/>
  <c r="AE1377" i="7" a="1"/>
  <c r="AE1377" i="7"/>
  <c r="AE298" i="7" a="1"/>
  <c r="AE298" i="7"/>
  <c r="AE1378" i="7" a="1"/>
  <c r="AE1378" i="7"/>
  <c r="AE1166" i="7" a="1"/>
  <c r="AE1166" i="7"/>
  <c r="AE793" i="7" a="1"/>
  <c r="AE793" i="7"/>
  <c r="AE794" i="7" a="1"/>
  <c r="AE794" i="7"/>
  <c r="AE299" i="7" a="1"/>
  <c r="AE299" i="7"/>
  <c r="AE795" i="7" a="1"/>
  <c r="AE795" i="7"/>
  <c r="AE796" i="7" a="1"/>
  <c r="AE796" i="7"/>
  <c r="AE1167" i="7" a="1"/>
  <c r="AE1167" i="7"/>
  <c r="AE1168" i="7" a="1"/>
  <c r="AE1168" i="7"/>
  <c r="AE300" i="7" a="1"/>
  <c r="AE300" i="7"/>
  <c r="AE301" i="7" a="1"/>
  <c r="AE301" i="7"/>
  <c r="AE797" i="7" a="1"/>
  <c r="AE797" i="7"/>
  <c r="AE1169" i="7" a="1"/>
  <c r="AE1169" i="7"/>
  <c r="AE302" i="7" a="1"/>
  <c r="AE302" i="7"/>
  <c r="AE798" i="7" a="1"/>
  <c r="AE798" i="7"/>
  <c r="AE1170" i="7" a="1"/>
  <c r="AE1170" i="7"/>
  <c r="AE303" i="7" a="1"/>
  <c r="AE303" i="7"/>
  <c r="AE799" i="7" a="1"/>
  <c r="AE799" i="7"/>
  <c r="AE1379" i="7" a="1"/>
  <c r="AE1379" i="7"/>
  <c r="AE800" i="7" a="1"/>
  <c r="AE800" i="7"/>
  <c r="AE1380" i="7" a="1"/>
  <c r="AE1380" i="7"/>
  <c r="AE304" i="7" a="1"/>
  <c r="AE304" i="7"/>
  <c r="AE1051" i="7" a="1"/>
  <c r="AE1051" i="7"/>
  <c r="AE1381" i="7" a="1"/>
  <c r="AE1381" i="7"/>
  <c r="AE1382" i="7" a="1"/>
  <c r="AE1382" i="7"/>
  <c r="AE305" i="7" a="1"/>
  <c r="AE305" i="7"/>
  <c r="AE1383" i="7" a="1"/>
  <c r="AE1383" i="7"/>
  <c r="AE306" i="7" a="1"/>
  <c r="AE306" i="7"/>
  <c r="AE1171" i="7" a="1"/>
  <c r="AE1171" i="7"/>
  <c r="AE801" i="7" a="1"/>
  <c r="AE801" i="7"/>
  <c r="AE802" i="7" a="1"/>
  <c r="AE802" i="7"/>
  <c r="AE803" i="7" a="1"/>
  <c r="AE803" i="7"/>
  <c r="AE804" i="7" a="1"/>
  <c r="AE804" i="7"/>
  <c r="AE1172" i="7" a="1"/>
  <c r="AE1172" i="7"/>
  <c r="AE1384" i="7" a="1"/>
  <c r="AE1384" i="7"/>
  <c r="AE805" i="7" a="1"/>
  <c r="AE805" i="7"/>
  <c r="AE1173" i="7" a="1"/>
  <c r="AE1173" i="7"/>
  <c r="AE1174" i="7" a="1"/>
  <c r="AE1174" i="7"/>
  <c r="AE307" i="7" a="1"/>
  <c r="AE307" i="7"/>
  <c r="AE308" i="7" a="1"/>
  <c r="AE308" i="7"/>
  <c r="AE1175" i="7" a="1"/>
  <c r="AE1175" i="7"/>
  <c r="AE309" i="7" a="1"/>
  <c r="AE309" i="7"/>
  <c r="AE310" i="7" a="1"/>
  <c r="AE310" i="7"/>
  <c r="AE311" i="7" a="1"/>
  <c r="AE311" i="7"/>
  <c r="AE806" i="7" a="1"/>
  <c r="AE806" i="7"/>
  <c r="AE312" i="7" a="1"/>
  <c r="AE312" i="7"/>
  <c r="AE807" i="7" a="1"/>
  <c r="AE807" i="7"/>
  <c r="AE1385" i="7" a="1"/>
  <c r="AE1385" i="7"/>
  <c r="AE808" i="7" a="1"/>
  <c r="AE808" i="7"/>
  <c r="AE809" i="7" a="1"/>
  <c r="AE809" i="7"/>
  <c r="AE313" i="7" a="1"/>
  <c r="AE313" i="7"/>
  <c r="AE1386" i="7" a="1"/>
  <c r="AE1386" i="7"/>
  <c r="AE314" i="7" a="1"/>
  <c r="AE314" i="7"/>
  <c r="AE1387" i="7" a="1"/>
  <c r="AE1387" i="7"/>
  <c r="AE315" i="7" a="1"/>
  <c r="AE315" i="7"/>
  <c r="AE810" i="7" a="1"/>
  <c r="AE810" i="7"/>
  <c r="AE316" i="7" a="1"/>
  <c r="AE316" i="7"/>
  <c r="AE811" i="7" a="1"/>
  <c r="AE811" i="7"/>
  <c r="AE317" i="7" a="1"/>
  <c r="AE317" i="7"/>
  <c r="AE1176" i="7" a="1"/>
  <c r="AE1176" i="7"/>
  <c r="AE1177" i="7" a="1"/>
  <c r="AE1177" i="7"/>
  <c r="AE1052" i="7" a="1"/>
  <c r="AE1052" i="7"/>
  <c r="AE812" i="7" a="1"/>
  <c r="AE812" i="7"/>
  <c r="AE813" i="7" a="1"/>
  <c r="AE813" i="7"/>
  <c r="AE318" i="7" a="1"/>
  <c r="AE318" i="7"/>
  <c r="AE1388" i="7" a="1"/>
  <c r="AE1388" i="7"/>
  <c r="AE814" i="7" a="1"/>
  <c r="AE814" i="7"/>
  <c r="AE815" i="7" a="1"/>
  <c r="AE815" i="7"/>
  <c r="AE1389" i="7" a="1"/>
  <c r="AE1389" i="7"/>
  <c r="AE816" i="7" a="1"/>
  <c r="AE816" i="7"/>
  <c r="AE1178" i="7" a="1"/>
  <c r="AE1178" i="7"/>
  <c r="AE319" i="7" a="1"/>
  <c r="AE319" i="7"/>
  <c r="AE320" i="7" a="1"/>
  <c r="AE320" i="7"/>
  <c r="AE1390" i="7" a="1"/>
  <c r="AE1390" i="7"/>
  <c r="AE321" i="7" a="1"/>
  <c r="AE321" i="7"/>
  <c r="AE817" i="7" a="1"/>
  <c r="AE817" i="7"/>
  <c r="AE1391" i="7" a="1"/>
  <c r="AE1391" i="7"/>
  <c r="AE322" i="7" a="1"/>
  <c r="AE322" i="7"/>
  <c r="AE1179" i="7" a="1"/>
  <c r="AE1179" i="7"/>
  <c r="AE323" i="7" a="1"/>
  <c r="AE323" i="7"/>
  <c r="AE818" i="7" a="1"/>
  <c r="AE818" i="7"/>
  <c r="AE819" i="7" a="1"/>
  <c r="AE819" i="7"/>
  <c r="AE324" i="7" a="1"/>
  <c r="AE324" i="7"/>
  <c r="AE1392" i="7" a="1"/>
  <c r="AE1392" i="7"/>
  <c r="AE1053" i="7" a="1"/>
  <c r="AE1053" i="7"/>
  <c r="AE1393" i="7" a="1"/>
  <c r="AE1393" i="7"/>
  <c r="AE325" i="7" a="1"/>
  <c r="AE325" i="7"/>
  <c r="AE1394" i="7" a="1"/>
  <c r="AE1394" i="7"/>
  <c r="AE326" i="7" a="1"/>
  <c r="AE326" i="7"/>
  <c r="AE1395" i="7" a="1"/>
  <c r="AE1395" i="7"/>
  <c r="AE327" i="7" a="1"/>
  <c r="AE327" i="7"/>
  <c r="AE820" i="7" a="1"/>
  <c r="AE820" i="7"/>
  <c r="AE328" i="7" a="1"/>
  <c r="AE328" i="7"/>
  <c r="AE821" i="7" a="1"/>
  <c r="AE821" i="7"/>
  <c r="AE1396" i="7" a="1"/>
  <c r="AE1396" i="7"/>
  <c r="AE822" i="7" a="1"/>
  <c r="AE822" i="7"/>
  <c r="AE823" i="7" a="1"/>
  <c r="AE823" i="7"/>
  <c r="AE824" i="7" a="1"/>
  <c r="AE824" i="7"/>
  <c r="AE1180" i="7" a="1"/>
  <c r="AE1180" i="7"/>
  <c r="AE329" i="7" a="1"/>
  <c r="AE329" i="7"/>
  <c r="AE825" i="7" a="1"/>
  <c r="AE825" i="7"/>
  <c r="AE330" i="7" a="1"/>
  <c r="AE330" i="7"/>
  <c r="AE1181" i="7" a="1"/>
  <c r="AE1181" i="7"/>
  <c r="AE331" i="7" a="1"/>
  <c r="AE331" i="7"/>
  <c r="AE826" i="7" a="1"/>
  <c r="AE826" i="7"/>
  <c r="AE827" i="7" a="1"/>
  <c r="AE827" i="7"/>
  <c r="AE1182" i="7" a="1"/>
  <c r="AE1182" i="7"/>
  <c r="AE332" i="7" a="1"/>
  <c r="AE332" i="7"/>
  <c r="AE333" i="7" a="1"/>
  <c r="AE333" i="7"/>
  <c r="AE1183" i="7" a="1"/>
  <c r="AE1183" i="7"/>
  <c r="AE1397" i="7" a="1"/>
  <c r="AE1397" i="7"/>
  <c r="AE1184" i="7" a="1"/>
  <c r="AE1184" i="7"/>
  <c r="AE828" i="7" a="1"/>
  <c r="AE828" i="7"/>
  <c r="AE334" i="7" a="1"/>
  <c r="AE334" i="7"/>
  <c r="AE829" i="7" a="1"/>
  <c r="AE829" i="7"/>
  <c r="AE1398" i="7" a="1"/>
  <c r="AE1398" i="7"/>
  <c r="AE335" i="7" a="1"/>
  <c r="AE335" i="7"/>
  <c r="AE830" i="7" a="1"/>
  <c r="AE830" i="7"/>
  <c r="AE831" i="7" a="1"/>
  <c r="AE831" i="7"/>
  <c r="AE832" i="7" a="1"/>
  <c r="AE832" i="7"/>
  <c r="AE833" i="7" a="1"/>
  <c r="AE833" i="7"/>
  <c r="AE834" i="7" a="1"/>
  <c r="AE834" i="7"/>
  <c r="AE1399" i="7" a="1"/>
  <c r="AE1399" i="7"/>
  <c r="AE1185" i="7" a="1"/>
  <c r="AE1185" i="7"/>
  <c r="AE1400" i="7" a="1"/>
  <c r="AE1400" i="7"/>
  <c r="AE336" i="7" a="1"/>
  <c r="AE336" i="7"/>
  <c r="AE835" i="7" a="1"/>
  <c r="AE835" i="7"/>
  <c r="AE1401" i="7" a="1"/>
  <c r="AE1401" i="7"/>
  <c r="AE836" i="7" a="1"/>
  <c r="AE836" i="7"/>
  <c r="AE1402" i="7" a="1"/>
  <c r="AE1402" i="7"/>
  <c r="AE1054" i="7" a="1"/>
  <c r="AE1054" i="7"/>
  <c r="AE837" i="7" a="1"/>
  <c r="AE837" i="7"/>
  <c r="AE1403" i="7" a="1"/>
  <c r="AE1403" i="7"/>
  <c r="AE1404" i="7" a="1"/>
  <c r="AE1404" i="7"/>
  <c r="AE1405" i="7" a="1"/>
  <c r="AE1405" i="7"/>
  <c r="AE838" i="7" a="1"/>
  <c r="AE838" i="7"/>
  <c r="AE1055" i="7" a="1"/>
  <c r="AE1055" i="7"/>
  <c r="AE1056" i="7" a="1"/>
  <c r="AE1056" i="7"/>
  <c r="AE337" i="7" a="1"/>
  <c r="AE337" i="7"/>
  <c r="AE1186" i="7" a="1"/>
  <c r="AE1186" i="7"/>
  <c r="AE338" i="7" a="1"/>
  <c r="AE338" i="7"/>
  <c r="AE1057" i="7" a="1"/>
  <c r="AE1057" i="7"/>
  <c r="AE839" i="7" a="1"/>
  <c r="AE839" i="7"/>
  <c r="AE1187" i="7" a="1"/>
  <c r="AE1187" i="7"/>
  <c r="AE339" i="7" a="1"/>
  <c r="AE339" i="7"/>
  <c r="AE1058" i="7" a="1"/>
  <c r="AE1058" i="7"/>
  <c r="AE840" i="7" a="1"/>
  <c r="AE840" i="7"/>
  <c r="AE340" i="7" a="1"/>
  <c r="AE340" i="7"/>
  <c r="AE1406" i="7" a="1"/>
  <c r="AE1406" i="7"/>
  <c r="AE1059" i="7" a="1"/>
  <c r="AE1059" i="7"/>
  <c r="AE1188" i="7" a="1"/>
  <c r="AE1188" i="7"/>
  <c r="AE841" i="7" a="1"/>
  <c r="AE841" i="7"/>
  <c r="AE341" i="7" a="1"/>
  <c r="AE341" i="7"/>
  <c r="AE842" i="7" a="1"/>
  <c r="AE842" i="7"/>
  <c r="AE843" i="7" a="1"/>
  <c r="AE843" i="7"/>
  <c r="AE844" i="7" a="1"/>
  <c r="AE844" i="7"/>
  <c r="AE342" i="7" a="1"/>
  <c r="AE342" i="7"/>
  <c r="AE343" i="7" a="1"/>
  <c r="AE343" i="7"/>
  <c r="AE845" i="7" a="1"/>
  <c r="AE845" i="7"/>
  <c r="AE1407" i="7" a="1"/>
  <c r="AE1407" i="7"/>
  <c r="AE1189" i="7" a="1"/>
  <c r="AE1189" i="7"/>
  <c r="AE344" i="7" a="1"/>
  <c r="AE344" i="7"/>
  <c r="AE846" i="7" a="1"/>
  <c r="AE846" i="7"/>
  <c r="AE345" i="7" a="1"/>
  <c r="AE345" i="7"/>
  <c r="AE847" i="7" a="1"/>
  <c r="AE847" i="7"/>
  <c r="AE848" i="7" a="1"/>
  <c r="AE848" i="7"/>
  <c r="AE849" i="7" a="1"/>
  <c r="AE849" i="7"/>
  <c r="AE850" i="7" a="1"/>
  <c r="AE850" i="7"/>
  <c r="AE346" i="7" a="1"/>
  <c r="AE346" i="7"/>
  <c r="AE347" i="7" a="1"/>
  <c r="AE347" i="7"/>
  <c r="AE851" i="7" a="1"/>
  <c r="AE851" i="7"/>
  <c r="AE852" i="7" a="1"/>
  <c r="AE852" i="7"/>
  <c r="AE853" i="7" a="1"/>
  <c r="AE853" i="7"/>
  <c r="AE854" i="7" a="1"/>
  <c r="AE854" i="7"/>
  <c r="AE1190" i="7" a="1"/>
  <c r="AE1190" i="7"/>
  <c r="AE348" i="7" a="1"/>
  <c r="AE348" i="7"/>
  <c r="AE349" i="7" a="1"/>
  <c r="AE349" i="7"/>
  <c r="AE1191" i="7" a="1"/>
  <c r="AE1191" i="7"/>
  <c r="AE1192" i="7" a="1"/>
  <c r="AE1192" i="7"/>
  <c r="AE855" i="7" a="1"/>
  <c r="AE855" i="7"/>
  <c r="AE350" i="7" a="1"/>
  <c r="AE350" i="7"/>
  <c r="AE856" i="7" a="1"/>
  <c r="AE856" i="7"/>
  <c r="AE857" i="7" a="1"/>
  <c r="AE857" i="7"/>
  <c r="AE858" i="7" a="1"/>
  <c r="AE858" i="7"/>
  <c r="AE859" i="7" a="1"/>
  <c r="AE859" i="7"/>
  <c r="AE1060" i="7" a="1"/>
  <c r="AE1060" i="7"/>
  <c r="AE860" i="7" a="1"/>
  <c r="AE860" i="7"/>
  <c r="AE861" i="7" a="1"/>
  <c r="AE861" i="7"/>
  <c r="AE351" i="7" a="1"/>
  <c r="AE351" i="7"/>
  <c r="AE862" i="7" a="1"/>
  <c r="AE862" i="7"/>
  <c r="AE352" i="7" a="1"/>
  <c r="AE352" i="7"/>
  <c r="AE1193" i="7" a="1"/>
  <c r="AE1193" i="7"/>
  <c r="AE863" i="7" a="1"/>
  <c r="AE863" i="7"/>
  <c r="AE1408" i="7" a="1"/>
  <c r="AE1408" i="7"/>
  <c r="AE353" i="7" a="1"/>
  <c r="AE353" i="7"/>
  <c r="AE1409" i="7" a="1"/>
  <c r="AE1409" i="7"/>
  <c r="AE864" i="7" a="1"/>
  <c r="AE864" i="7"/>
  <c r="AE865" i="7" a="1"/>
  <c r="AE865" i="7"/>
  <c r="AE1194" i="7" a="1"/>
  <c r="AE1194" i="7"/>
  <c r="AE1195" i="7" a="1"/>
  <c r="AE1195" i="7"/>
  <c r="AE354" i="7" a="1"/>
  <c r="AE354" i="7"/>
  <c r="AE1196" i="7" a="1"/>
  <c r="AE1196" i="7"/>
  <c r="AE866" i="7" a="1"/>
  <c r="AE866" i="7"/>
  <c r="AE1410" i="7" a="1"/>
  <c r="AE1410" i="7"/>
  <c r="AE355" i="7" a="1"/>
  <c r="AE355" i="7"/>
  <c r="AE356" i="7" a="1"/>
  <c r="AE356" i="7"/>
  <c r="AE1197" i="7" a="1"/>
  <c r="AE1197" i="7"/>
  <c r="AE357" i="7" a="1"/>
  <c r="AE357" i="7"/>
  <c r="AE867" i="7" a="1"/>
  <c r="AE867" i="7"/>
  <c r="AE358" i="7" a="1"/>
  <c r="AE358" i="7"/>
  <c r="AE359" i="7" a="1"/>
  <c r="AE359" i="7"/>
  <c r="AE868" i="7" a="1"/>
  <c r="AE868" i="7"/>
  <c r="AE869" i="7" a="1"/>
  <c r="AE869" i="7"/>
  <c r="AE360" i="7" a="1"/>
  <c r="AE360" i="7"/>
  <c r="AE361" i="7" a="1"/>
  <c r="AE361" i="7"/>
  <c r="AE870" i="7" a="1"/>
  <c r="AE870" i="7"/>
  <c r="AE362" i="7" a="1"/>
  <c r="AE362" i="7"/>
  <c r="AE363" i="7" a="1"/>
  <c r="AE363" i="7"/>
  <c r="AE1198" i="7" a="1"/>
  <c r="AE1198" i="7"/>
  <c r="AE871" i="7" a="1"/>
  <c r="AE871" i="7"/>
  <c r="AE872" i="7" a="1"/>
  <c r="AE872" i="7"/>
  <c r="AE364" i="7" a="1"/>
  <c r="AE364" i="7"/>
  <c r="AE1199" i="7" a="1"/>
  <c r="AE1199" i="7"/>
  <c r="AE365" i="7" a="1"/>
  <c r="AE365" i="7"/>
  <c r="AE366" i="7" a="1"/>
  <c r="AE366" i="7"/>
  <c r="AE367" i="7" a="1"/>
  <c r="AE367" i="7"/>
  <c r="AE368" i="7" a="1"/>
  <c r="AE368" i="7"/>
  <c r="AE873" i="7" a="1"/>
  <c r="AE873" i="7"/>
  <c r="AE874" i="7" a="1"/>
  <c r="AE874" i="7"/>
  <c r="AE369" i="7" a="1"/>
  <c r="AE369" i="7"/>
  <c r="AE875" i="7" a="1"/>
  <c r="AE875" i="7"/>
  <c r="AE1200" i="7" a="1"/>
  <c r="AE1200" i="7"/>
  <c r="AE876" i="7" a="1"/>
  <c r="AE876" i="7"/>
  <c r="AE877" i="7" a="1"/>
  <c r="AE877" i="7"/>
  <c r="AE370" i="7" a="1"/>
  <c r="AE370" i="7"/>
  <c r="AE1411" i="7" a="1"/>
  <c r="AE1411" i="7"/>
  <c r="AE371" i="7" a="1"/>
  <c r="AE371" i="7"/>
  <c r="AE372" i="7" a="1"/>
  <c r="AE372" i="7"/>
  <c r="AE373" i="7" a="1"/>
  <c r="AE373" i="7"/>
  <c r="AE1412" i="7" a="1"/>
  <c r="AE1412" i="7"/>
  <c r="AE374" i="7" a="1"/>
  <c r="AE374" i="7"/>
  <c r="AE878" i="7" a="1"/>
  <c r="AE878" i="7"/>
  <c r="AE375" i="7" a="1"/>
  <c r="AE375" i="7"/>
  <c r="AE879" i="7" a="1"/>
  <c r="AE879" i="7"/>
  <c r="AE376" i="7" a="1"/>
  <c r="AE376" i="7"/>
  <c r="AE880" i="7" a="1"/>
  <c r="AE880" i="7"/>
  <c r="AE377" i="7" a="1"/>
  <c r="AE377" i="7"/>
  <c r="AE1201" i="7" a="1"/>
  <c r="AE1201" i="7"/>
  <c r="AE378" i="7" a="1"/>
  <c r="AE378" i="7"/>
  <c r="AE379" i="7" a="1"/>
  <c r="AE379" i="7"/>
  <c r="AE380" i="7" a="1"/>
  <c r="AE380" i="7"/>
  <c r="AE381" i="7" a="1"/>
  <c r="AE381" i="7"/>
  <c r="AE881" i="7" a="1"/>
  <c r="AE881" i="7"/>
  <c r="AE1202" i="7" a="1"/>
  <c r="AE1202" i="7"/>
  <c r="AE882" i="7" a="1"/>
  <c r="AE882" i="7"/>
  <c r="AE1413" i="7" a="1"/>
  <c r="AE1413" i="7"/>
  <c r="AE883" i="7" a="1"/>
  <c r="AE883" i="7"/>
  <c r="AE884" i="7" a="1"/>
  <c r="AE884" i="7"/>
  <c r="AE382" i="7" a="1"/>
  <c r="AE382" i="7"/>
  <c r="AE383" i="7" a="1"/>
  <c r="AE383" i="7"/>
  <c r="AE384" i="7" a="1"/>
  <c r="AE384" i="7"/>
  <c r="AE385" i="7" a="1"/>
  <c r="AE385" i="7"/>
  <c r="AE386" i="7" a="1"/>
  <c r="AE386" i="7"/>
  <c r="AE885" i="7" a="1"/>
  <c r="AE885" i="7"/>
  <c r="AE387" i="7" a="1"/>
  <c r="AE387" i="7"/>
  <c r="AE388" i="7" a="1"/>
  <c r="AE388" i="7"/>
  <c r="AE886" i="7" a="1"/>
  <c r="AE886" i="7"/>
  <c r="AE389" i="7" a="1"/>
  <c r="AE389" i="7"/>
  <c r="AE390" i="7" a="1"/>
  <c r="AE390" i="7"/>
  <c r="AE391" i="7" a="1"/>
  <c r="AE391" i="7"/>
  <c r="AE392" i="7" a="1"/>
  <c r="AE392" i="7"/>
  <c r="AE1203" i="7" a="1"/>
  <c r="AE1203" i="7"/>
  <c r="AE393" i="7" a="1"/>
  <c r="AE393" i="7"/>
  <c r="AE1204" i="7" a="1"/>
  <c r="AE1204" i="7"/>
  <c r="AE1414" i="7" a="1"/>
  <c r="AE1414" i="7"/>
  <c r="AE1415" i="7" a="1"/>
  <c r="AE1415" i="7"/>
  <c r="AE1205" i="7" a="1"/>
  <c r="AE1205" i="7"/>
  <c r="AE887" i="7" a="1"/>
  <c r="AE887" i="7"/>
  <c r="AE1206" i="7" a="1"/>
  <c r="AE1206" i="7"/>
  <c r="AE394" i="7" a="1"/>
  <c r="AE394" i="7"/>
  <c r="AE395" i="7" a="1"/>
  <c r="AE395" i="7"/>
  <c r="AE1207" i="7" a="1"/>
  <c r="AE1207" i="7"/>
  <c r="AE1416" i="7" a="1"/>
  <c r="AE1416" i="7"/>
  <c r="AE1417" i="7" a="1"/>
  <c r="AE1417" i="7"/>
  <c r="AE1418" i="7" a="1"/>
  <c r="AE1418" i="7"/>
  <c r="AE396" i="7" a="1"/>
  <c r="AE396" i="7"/>
  <c r="AE888" i="7" a="1"/>
  <c r="AE888" i="7"/>
  <c r="AE397" i="7" a="1"/>
  <c r="AE397" i="7"/>
  <c r="AE398" i="7" a="1"/>
  <c r="AE398" i="7"/>
  <c r="AE399" i="7" a="1"/>
  <c r="AE399" i="7"/>
  <c r="AE400" i="7" a="1"/>
  <c r="AE400" i="7"/>
  <c r="AE1419" i="7" a="1"/>
  <c r="AE1419" i="7"/>
  <c r="AE1420" i="7" a="1"/>
  <c r="AE1420" i="7"/>
  <c r="AE401" i="7" a="1"/>
  <c r="AE401" i="7"/>
  <c r="AE402" i="7" a="1"/>
  <c r="AE402" i="7"/>
  <c r="AE403" i="7" a="1"/>
  <c r="AE403" i="7"/>
  <c r="AE889" i="7" a="1"/>
  <c r="AE889" i="7"/>
  <c r="AE1421" i="7" a="1"/>
  <c r="AE1421" i="7"/>
  <c r="AE404" i="7" a="1"/>
  <c r="AE404" i="7"/>
  <c r="AE1208" i="7" a="1"/>
  <c r="AE1208" i="7"/>
  <c r="AE890" i="7" a="1"/>
  <c r="AE890" i="7"/>
  <c r="AE1209" i="7" a="1"/>
  <c r="AE1209" i="7"/>
  <c r="AE405" i="7" a="1"/>
  <c r="AE405" i="7"/>
  <c r="AE1210" i="7" a="1"/>
  <c r="AE1210" i="7"/>
  <c r="AE1211" i="7" a="1"/>
  <c r="AE1211" i="7"/>
  <c r="AE406" i="7" a="1"/>
  <c r="AE406" i="7"/>
  <c r="AE407" i="7" a="1"/>
  <c r="AE407" i="7"/>
  <c r="AE891" i="7" a="1"/>
  <c r="AE891" i="7"/>
  <c r="AE892" i="7" a="1"/>
  <c r="AE892" i="7"/>
  <c r="AE1061" i="7" a="1"/>
  <c r="AE1061" i="7"/>
  <c r="AE1212" i="7" a="1"/>
  <c r="AE1212" i="7"/>
  <c r="AE1422" i="7" a="1"/>
  <c r="AE1422" i="7"/>
  <c r="AE893" i="7" a="1"/>
  <c r="AE893" i="7"/>
  <c r="AE894" i="7" a="1"/>
  <c r="AE894" i="7"/>
  <c r="AE408" i="7" a="1"/>
  <c r="AE408" i="7"/>
  <c r="AE409" i="7" a="1"/>
  <c r="AE409" i="7"/>
  <c r="AE1213" i="7" a="1"/>
  <c r="AE1213" i="7"/>
  <c r="AE895" i="7" a="1"/>
  <c r="AE895" i="7"/>
  <c r="AE1214" i="7" a="1"/>
  <c r="AE1214" i="7"/>
  <c r="AE1062" i="7" a="1"/>
  <c r="AE1062" i="7"/>
  <c r="AE1423" i="7" a="1"/>
  <c r="AE1423" i="7"/>
  <c r="AE410" i="7" a="1"/>
  <c r="AE410" i="7"/>
  <c r="AE896" i="7" a="1"/>
  <c r="AE896" i="7"/>
  <c r="AE411" i="7" a="1"/>
  <c r="AE411" i="7"/>
  <c r="AE897" i="7" a="1"/>
  <c r="AE897" i="7"/>
  <c r="AE412" i="7" a="1"/>
  <c r="AE412" i="7"/>
  <c r="AE898" i="7" a="1"/>
  <c r="AE898" i="7"/>
  <c r="AE1424" i="7" a="1"/>
  <c r="AE1424" i="7"/>
  <c r="AE413" i="7" a="1"/>
  <c r="AE413" i="7"/>
  <c r="AE899" i="7" a="1"/>
  <c r="AE899" i="7"/>
  <c r="AE900" i="7" a="1"/>
  <c r="AE900" i="7"/>
  <c r="AE414" i="7" a="1"/>
  <c r="AE414" i="7"/>
  <c r="AE415" i="7" a="1"/>
  <c r="AE415" i="7"/>
  <c r="AE1425" i="7" a="1"/>
  <c r="AE1425" i="7"/>
  <c r="AE1063" i="7" a="1"/>
  <c r="AE1063" i="7"/>
  <c r="AE416" i="7" a="1"/>
  <c r="AE416" i="7"/>
  <c r="AE901" i="7" a="1"/>
  <c r="AE901" i="7"/>
  <c r="AE902" i="7" a="1"/>
  <c r="AE902" i="7"/>
  <c r="AE1426" i="7" a="1"/>
  <c r="AE1426" i="7"/>
  <c r="AE1064" i="7" a="1"/>
  <c r="AE1064" i="7"/>
  <c r="AE417" i="7" a="1"/>
  <c r="AE417" i="7"/>
  <c r="AE1427" i="7" a="1"/>
  <c r="AE1427" i="7"/>
  <c r="AE903" i="7" a="1"/>
  <c r="AE903" i="7"/>
  <c r="AE418" i="7" a="1"/>
  <c r="AE418" i="7"/>
  <c r="AE1428" i="7" a="1"/>
  <c r="AE1428" i="7"/>
  <c r="AE904" i="7" a="1"/>
  <c r="AE904" i="7"/>
  <c r="AE419" i="7" a="1"/>
  <c r="AE419" i="7"/>
  <c r="AE905" i="7" a="1"/>
  <c r="AE905" i="7"/>
  <c r="AE906" i="7" a="1"/>
  <c r="AE906" i="7"/>
  <c r="AE1429" i="7" a="1"/>
  <c r="AE1429" i="7"/>
  <c r="AE420" i="7" a="1"/>
  <c r="AE420" i="7"/>
  <c r="AE421" i="7" a="1"/>
  <c r="AE421" i="7"/>
  <c r="AE1430" i="7" a="1"/>
  <c r="AE1430" i="7"/>
  <c r="AE907" i="7" a="1"/>
  <c r="AE907" i="7"/>
  <c r="AE908" i="7" a="1"/>
  <c r="AE908" i="7"/>
  <c r="AE422" i="7" a="1"/>
  <c r="AE422" i="7"/>
  <c r="AE909" i="7" a="1"/>
  <c r="AE909" i="7"/>
  <c r="AE1431" i="7" a="1"/>
  <c r="AE1431" i="7"/>
  <c r="AE1065" i="7" a="1"/>
  <c r="AE1065" i="7"/>
  <c r="AE1432" i="7" a="1"/>
  <c r="AE1432" i="7"/>
  <c r="AE423" i="7" a="1"/>
  <c r="AE423" i="7"/>
  <c r="AE1066" i="7" a="1"/>
  <c r="AE1066" i="7"/>
  <c r="AE424" i="7" a="1"/>
  <c r="AE424" i="7"/>
  <c r="AE1067" i="7" a="1"/>
  <c r="AE1067" i="7"/>
  <c r="AE910" i="7" a="1"/>
  <c r="AE910" i="7"/>
  <c r="AE911" i="7" a="1"/>
  <c r="AE911" i="7"/>
  <c r="AE912" i="7" a="1"/>
  <c r="AE912" i="7"/>
  <c r="AE425" i="7" a="1"/>
  <c r="AE425" i="7"/>
  <c r="AE426" i="7" a="1"/>
  <c r="AE426" i="7"/>
  <c r="AE913" i="7" a="1"/>
  <c r="AE913" i="7"/>
  <c r="AE914" i="7" a="1"/>
  <c r="AE914" i="7"/>
  <c r="AE915" i="7" a="1"/>
  <c r="AE915" i="7"/>
  <c r="AE916" i="7" a="1"/>
  <c r="AE916" i="7"/>
  <c r="AE1215" i="7" a="1"/>
  <c r="AE1215" i="7"/>
  <c r="AE427" i="7" a="1"/>
  <c r="AE427" i="7"/>
  <c r="AE428" i="7" a="1"/>
  <c r="AE428" i="7"/>
  <c r="AE1433" i="7" a="1"/>
  <c r="AE1433" i="7"/>
  <c r="AE429" i="7" a="1"/>
  <c r="AE429" i="7"/>
  <c r="AE917" i="7" a="1"/>
  <c r="AE917" i="7"/>
  <c r="AE1216" i="7" a="1"/>
  <c r="AE1216" i="7"/>
  <c r="AE1217" i="7" a="1"/>
  <c r="AE1217" i="7"/>
  <c r="AE430" i="7" a="1"/>
  <c r="AE430" i="7"/>
  <c r="AE918" i="7" a="1"/>
  <c r="AE918" i="7"/>
  <c r="AE919" i="7" a="1"/>
  <c r="AE919" i="7"/>
  <c r="AE431" i="7" a="1"/>
  <c r="AE431" i="7"/>
  <c r="AE1218" i="7" a="1"/>
  <c r="AE1218" i="7"/>
  <c r="AE920" i="7" a="1"/>
  <c r="AE920" i="7"/>
  <c r="AE432" i="7" a="1"/>
  <c r="AE432" i="7"/>
  <c r="AE921" i="7" a="1"/>
  <c r="AE921" i="7"/>
  <c r="AE433" i="7" a="1"/>
  <c r="AE433" i="7"/>
  <c r="AE434" i="7" a="1"/>
  <c r="AE434" i="7"/>
  <c r="AE922" i="7" a="1"/>
  <c r="AE922" i="7"/>
  <c r="AE435" i="7" a="1"/>
  <c r="AE435" i="7"/>
  <c r="AE436" i="7" a="1"/>
  <c r="AE436" i="7"/>
  <c r="AE437" i="7" a="1"/>
  <c r="AE437" i="7"/>
  <c r="AE438" i="7" a="1"/>
  <c r="AE438" i="7"/>
  <c r="AE439" i="7" a="1"/>
  <c r="AE439" i="7"/>
  <c r="AE923" i="7" a="1"/>
  <c r="AE923" i="7"/>
  <c r="AE440" i="7" a="1"/>
  <c r="AE440" i="7"/>
  <c r="AE441" i="7" a="1"/>
  <c r="AE441" i="7"/>
  <c r="AE1219" i="7" a="1"/>
  <c r="AE1219" i="7"/>
  <c r="AE442" i="7" a="1"/>
  <c r="AE442" i="7"/>
  <c r="AE1220" i="7" a="1"/>
  <c r="AE1220" i="7"/>
  <c r="AE443" i="7" a="1"/>
  <c r="AE443" i="7"/>
  <c r="AE1221" i="7" a="1"/>
  <c r="AE1221" i="7"/>
  <c r="AE444" i="7" a="1"/>
  <c r="AE444" i="7"/>
  <c r="AE445" i="7" a="1"/>
  <c r="AE445" i="7"/>
  <c r="AE924" i="7" a="1"/>
  <c r="AE924" i="7"/>
  <c r="AE1222" i="7" a="1"/>
  <c r="AE1222" i="7"/>
  <c r="AE1223" i="7" a="1"/>
  <c r="AE1223" i="7"/>
  <c r="AE1224" i="7" a="1"/>
  <c r="AE1224" i="7"/>
  <c r="AE925" i="7" a="1"/>
  <c r="AE925" i="7"/>
  <c r="AE926" i="7" a="1"/>
  <c r="AE926" i="7"/>
  <c r="AE927" i="7" a="1"/>
  <c r="AE927" i="7"/>
  <c r="AE928" i="7" a="1"/>
  <c r="AE928" i="7"/>
  <c r="AE446" i="7" a="1"/>
  <c r="AE446" i="7"/>
  <c r="AE447" i="7" a="1"/>
  <c r="AE447" i="7"/>
  <c r="AE448" i="7" a="1"/>
  <c r="AE448" i="7"/>
  <c r="AE929" i="7" a="1"/>
  <c r="AE929" i="7"/>
  <c r="AE449" i="7" a="1"/>
  <c r="AE449" i="7"/>
  <c r="AE450" i="7" a="1"/>
  <c r="AE450" i="7"/>
  <c r="AE930" i="7" a="1"/>
  <c r="AE930" i="7"/>
  <c r="AE451" i="7" a="1"/>
  <c r="AE451" i="7"/>
  <c r="AE452" i="7" a="1"/>
  <c r="AE452" i="7"/>
  <c r="AE453" i="7" a="1"/>
  <c r="AE453" i="7"/>
  <c r="AE1434" i="7" a="1"/>
  <c r="AE1434" i="7"/>
  <c r="AE454" i="7" a="1"/>
  <c r="AE454" i="7"/>
  <c r="AE931" i="7" a="1"/>
  <c r="AE931" i="7"/>
  <c r="AE1435" i="7" a="1"/>
  <c r="AE1435" i="7"/>
  <c r="AE932" i="7" a="1"/>
  <c r="AE932" i="7"/>
  <c r="AE455" i="7" a="1"/>
  <c r="AE455" i="7"/>
  <c r="AE1225" i="7" a="1"/>
  <c r="AE1225" i="7"/>
  <c r="AE1436" i="7" a="1"/>
  <c r="AE1436" i="7"/>
  <c r="AE1226" i="7" a="1"/>
  <c r="AE1226" i="7"/>
  <c r="AE933" i="7" a="1"/>
  <c r="AE933" i="7"/>
  <c r="AE934" i="7" a="1"/>
  <c r="AE934" i="7"/>
  <c r="AE456" i="7" a="1"/>
  <c r="AE456" i="7"/>
  <c r="AE935" i="7" a="1"/>
  <c r="AE935" i="7"/>
  <c r="AE457" i="7" a="1"/>
  <c r="AE457" i="7"/>
  <c r="AE936" i="7" a="1"/>
  <c r="AE936" i="7"/>
  <c r="AE458" i="7" a="1"/>
  <c r="AE458" i="7"/>
  <c r="AE937" i="7" a="1"/>
  <c r="AE937" i="7"/>
  <c r="AE459" i="7" a="1"/>
  <c r="AE459" i="7"/>
  <c r="AE1227" i="7" a="1"/>
  <c r="AE1227" i="7"/>
  <c r="AE1068" i="7" a="1"/>
  <c r="AE1068" i="7"/>
  <c r="AE1437" i="7" a="1"/>
  <c r="AE1437" i="7"/>
  <c r="AE1069" i="7" a="1"/>
  <c r="AE1069" i="7"/>
  <c r="AE460" i="7" a="1"/>
  <c r="AE460" i="7"/>
  <c r="AE1070" i="7" a="1"/>
  <c r="AE1070" i="7"/>
  <c r="AE461" i="7" a="1"/>
  <c r="AE461" i="7"/>
  <c r="AE462" i="7" a="1"/>
  <c r="AE462" i="7"/>
  <c r="AE463" i="7" a="1"/>
  <c r="AE463" i="7"/>
  <c r="AE1438" i="7" a="1"/>
  <c r="AE1438" i="7"/>
  <c r="AE938" i="7" a="1"/>
  <c r="AE938" i="7"/>
  <c r="AE939" i="7" a="1"/>
  <c r="AE939" i="7"/>
  <c r="AE940" i="7" a="1"/>
  <c r="AE940" i="7"/>
  <c r="AE941" i="7" a="1"/>
  <c r="AE941" i="7"/>
  <c r="AE1439" i="7" a="1"/>
  <c r="AE1439" i="7"/>
  <c r="AE942" i="7" a="1"/>
  <c r="AE942" i="7"/>
  <c r="AE464" i="7" a="1"/>
  <c r="AE464" i="7"/>
  <c r="AE1440" i="7" a="1"/>
  <c r="AE1440" i="7"/>
  <c r="AE465" i="7" a="1"/>
  <c r="AE465" i="7"/>
  <c r="AE466" i="7" a="1"/>
  <c r="AE466" i="7"/>
  <c r="AE943" i="7" a="1"/>
  <c r="AE943" i="7"/>
  <c r="AE467" i="7" a="1"/>
  <c r="AE467" i="7"/>
  <c r="AE1071" i="7" a="1"/>
  <c r="AE1071" i="7"/>
  <c r="AE468" i="7" a="1"/>
  <c r="AE468" i="7"/>
  <c r="AE944" i="7" a="1"/>
  <c r="AE944" i="7"/>
  <c r="AE469" i="7" a="1"/>
  <c r="AE469" i="7"/>
  <c r="AE470" i="7" a="1"/>
  <c r="AE470" i="7"/>
  <c r="AE471" i="7" a="1"/>
  <c r="AE471" i="7"/>
  <c r="AE945" i="7" a="1"/>
  <c r="AE945" i="7"/>
  <c r="AE472" i="7" a="1"/>
  <c r="AE472" i="7"/>
  <c r="AE473" i="7" a="1"/>
  <c r="AE473" i="7"/>
  <c r="AE946" i="7" a="1"/>
  <c r="AE946" i="7"/>
  <c r="AE474" i="7" a="1"/>
  <c r="AE474" i="7"/>
  <c r="AE1228" i="7" a="1"/>
  <c r="AE1228" i="7"/>
  <c r="AE475" i="7" a="1"/>
  <c r="AE475" i="7"/>
  <c r="AE1441" i="7" a="1"/>
  <c r="AE1441" i="7"/>
  <c r="AE947" i="7" a="1"/>
  <c r="AE947" i="7"/>
  <c r="AE1442" i="7" a="1"/>
  <c r="AE1442" i="7"/>
  <c r="AE1443" i="7" a="1"/>
  <c r="AE1443" i="7"/>
  <c r="AE948" i="7" a="1"/>
  <c r="AE948" i="7"/>
  <c r="AE949" i="7" a="1"/>
  <c r="AE949" i="7"/>
  <c r="AE1444" i="7" a="1"/>
  <c r="AE1444" i="7"/>
  <c r="AE1445" i="7" a="1"/>
  <c r="AE1445" i="7"/>
  <c r="AE476" i="7" a="1"/>
  <c r="AE476" i="7"/>
  <c r="AE1446" i="7" a="1"/>
  <c r="AE1446" i="7"/>
  <c r="AE950" i="7" a="1"/>
  <c r="AE950" i="7"/>
  <c r="AE477" i="7" a="1"/>
  <c r="AE477" i="7"/>
  <c r="AE1229" i="7" a="1"/>
  <c r="AE1229" i="7"/>
  <c r="AE478" i="7" a="1"/>
  <c r="AE478" i="7"/>
  <c r="AE951" i="7" a="1"/>
  <c r="AE951" i="7"/>
  <c r="AE479" i="7" a="1"/>
  <c r="AE479" i="7"/>
  <c r="AE1447" i="7" a="1"/>
  <c r="AE1447" i="7"/>
  <c r="AE480" i="7" a="1"/>
  <c r="AE480" i="7"/>
  <c r="AE1448" i="7" a="1"/>
  <c r="AE1448" i="7"/>
  <c r="AE1230" i="7" a="1"/>
  <c r="AE1230" i="7"/>
  <c r="AE481" i="7" a="1"/>
  <c r="AE481" i="7"/>
  <c r="AE482" i="7" a="1"/>
  <c r="AE482" i="7"/>
  <c r="AE483" i="7" a="1"/>
  <c r="AE483" i="7"/>
  <c r="AE1231" i="7" a="1"/>
  <c r="AE1231" i="7"/>
  <c r="AE484" i="7" a="1"/>
  <c r="AE484" i="7"/>
  <c r="AE952" i="7" a="1"/>
  <c r="AE952" i="7"/>
  <c r="AE953" i="7" a="1"/>
  <c r="AE953" i="7"/>
  <c r="AE954" i="7" a="1"/>
  <c r="AE954" i="7"/>
  <c r="AE485" i="7" a="1"/>
  <c r="AE485" i="7"/>
  <c r="AE486" i="7" a="1"/>
  <c r="AE486" i="7"/>
  <c r="AE487" i="7" a="1"/>
  <c r="AE487" i="7"/>
  <c r="AE488" i="7" a="1"/>
  <c r="AE488" i="7"/>
  <c r="AE1449" i="7" a="1"/>
  <c r="AE1449" i="7"/>
  <c r="AE955" i="7" a="1"/>
  <c r="AE955" i="7"/>
  <c r="AE1232" i="7" a="1"/>
  <c r="AE1232" i="7"/>
  <c r="AE956" i="7" a="1"/>
  <c r="AE956" i="7"/>
  <c r="AE957" i="7" a="1"/>
  <c r="AE957" i="7"/>
  <c r="AE489" i="7" a="1"/>
  <c r="AE489" i="7"/>
  <c r="AE490" i="7" a="1"/>
  <c r="AE490" i="7"/>
  <c r="AE491" i="7" a="1"/>
  <c r="AE491" i="7"/>
  <c r="AE1072" i="7" a="1"/>
  <c r="AE1072" i="7"/>
  <c r="AE958" i="7" a="1"/>
  <c r="AE958" i="7"/>
  <c r="AE492" i="7" a="1"/>
  <c r="AE492" i="7"/>
  <c r="AE959" i="7" a="1"/>
  <c r="AE959" i="7"/>
  <c r="AE493" i="7" a="1"/>
  <c r="AE493" i="7"/>
  <c r="AE960" i="7" a="1"/>
  <c r="AE960" i="7"/>
  <c r="AE1233" i="7" a="1"/>
  <c r="AE1233" i="7"/>
  <c r="AE494" i="7" a="1"/>
  <c r="AE494" i="7"/>
  <c r="AE1073" i="7" a="1"/>
  <c r="AE1073" i="7"/>
  <c r="AE961" i="7" a="1"/>
  <c r="AE961" i="7"/>
  <c r="AE962" i="7" a="1"/>
  <c r="AE962" i="7"/>
  <c r="AE495" i="7" a="1"/>
  <c r="AE495" i="7"/>
  <c r="AE496" i="7" a="1"/>
  <c r="AE496" i="7"/>
  <c r="AE497" i="7" a="1"/>
  <c r="AE497" i="7"/>
  <c r="AE498" i="7" a="1"/>
  <c r="AE498" i="7"/>
  <c r="AE499" i="7" a="1"/>
  <c r="AE499" i="7"/>
  <c r="AE1450" i="7" a="1"/>
  <c r="AE1450" i="7"/>
  <c r="AE1451" i="7" a="1"/>
  <c r="AE1451" i="7"/>
  <c r="AE500" i="7" a="1"/>
  <c r="AE500" i="7"/>
  <c r="AE963" i="7" a="1"/>
  <c r="AE963" i="7"/>
  <c r="AE1452" i="7" a="1"/>
  <c r="AE1452" i="7"/>
  <c r="AE964" i="7" a="1"/>
  <c r="AE964" i="7"/>
  <c r="AE501" i="7" a="1"/>
  <c r="AE501" i="7"/>
  <c r="AE1234" i="7" a="1"/>
  <c r="AE1234" i="7"/>
  <c r="AE1453" i="7" a="1"/>
  <c r="AE1453" i="7"/>
  <c r="AE965" i="7" a="1"/>
  <c r="AE965" i="7"/>
  <c r="AE502" i="7" a="1"/>
  <c r="AE502" i="7"/>
  <c r="AE966" i="7" a="1"/>
  <c r="AE966" i="7"/>
  <c r="AE503" i="7" a="1"/>
  <c r="AE503" i="7"/>
  <c r="AE967" i="7" a="1"/>
  <c r="AE967" i="7"/>
  <c r="AE1454" i="7" a="1"/>
  <c r="AE1454" i="7"/>
  <c r="AE504" i="7" a="1"/>
  <c r="AE504" i="7"/>
  <c r="AE1235" i="7" a="1"/>
  <c r="AE1235" i="7"/>
  <c r="AE968" i="7" a="1"/>
  <c r="AE968" i="7"/>
  <c r="AE1455" i="7" a="1"/>
  <c r="AE1455" i="7"/>
  <c r="AE1236" i="7" a="1"/>
  <c r="AE1236" i="7"/>
  <c r="AE1074" i="7" a="1"/>
  <c r="AE1074" i="7"/>
  <c r="AE1456" i="7" a="1"/>
  <c r="AE1456" i="7"/>
  <c r="AE969" i="7" a="1"/>
  <c r="AE969" i="7"/>
  <c r="AE970" i="7" a="1"/>
  <c r="AE970" i="7"/>
  <c r="AE505" i="7" a="1"/>
  <c r="AE505" i="7"/>
  <c r="AE506" i="7" a="1"/>
  <c r="AE506" i="7"/>
  <c r="AE1457" i="7" a="1"/>
  <c r="AE1457" i="7"/>
  <c r="AE1458" i="7" a="1"/>
  <c r="AE1458" i="7"/>
  <c r="AE1459" i="7" a="1"/>
  <c r="AE1459" i="7"/>
  <c r="AE971" i="7" a="1"/>
  <c r="AE971" i="7"/>
  <c r="AE972" i="7" a="1"/>
  <c r="AE972" i="7"/>
  <c r="AE507" i="7" a="1"/>
  <c r="AE507" i="7"/>
  <c r="AE508" i="7" a="1"/>
  <c r="AE508" i="7"/>
  <c r="AE509" i="7" a="1"/>
  <c r="AE509" i="7"/>
  <c r="AE510" i="7" a="1"/>
  <c r="AE510" i="7"/>
  <c r="AE973" i="7" a="1"/>
  <c r="AE973" i="7"/>
  <c r="AE974" i="7" a="1"/>
  <c r="AE974" i="7"/>
  <c r="AE1237" i="7" a="1"/>
  <c r="AE1237" i="7"/>
  <c r="AE1460" i="7" a="1"/>
  <c r="AE1460" i="7"/>
  <c r="AE975" i="7" a="1"/>
  <c r="AE975" i="7"/>
  <c r="AE1075" i="7" a="1"/>
  <c r="AE1075" i="7"/>
  <c r="AE511" i="7" a="1"/>
  <c r="AE511" i="7"/>
  <c r="AE512" i="7" a="1"/>
  <c r="AE512" i="7"/>
  <c r="AE513" i="7" a="1"/>
  <c r="AE513" i="7"/>
  <c r="AE514" i="7" a="1"/>
  <c r="AE514" i="7"/>
  <c r="AE515" i="7" a="1"/>
  <c r="AE515" i="7"/>
  <c r="AE1238" i="7" a="1"/>
  <c r="AE1238" i="7"/>
  <c r="AE516" i="7" a="1"/>
  <c r="AE516" i="7"/>
  <c r="AE517" i="7" a="1"/>
  <c r="AE517" i="7"/>
  <c r="AE518" i="7" a="1"/>
  <c r="AE518" i="7"/>
  <c r="AE976" i="7" a="1"/>
  <c r="AE976" i="7"/>
  <c r="AE519" i="7" a="1"/>
  <c r="AE519" i="7"/>
  <c r="AE977" i="7" a="1"/>
  <c r="AE977" i="7"/>
  <c r="AE978" i="7" a="1"/>
  <c r="AE978" i="7"/>
  <c r="AE1461" i="7" a="1"/>
  <c r="AE1461" i="7"/>
  <c r="AE520" i="7" a="1"/>
  <c r="AE520" i="7"/>
  <c r="AE521" i="7" a="1"/>
  <c r="AE521" i="7"/>
  <c r="AE1239" i="7" a="1"/>
  <c r="AE1239" i="7"/>
  <c r="AE522" i="7" a="1"/>
  <c r="AE522" i="7"/>
  <c r="AE979" i="7" a="1"/>
  <c r="AE979" i="7"/>
  <c r="AE1462" i="7" a="1"/>
  <c r="AE1462" i="7"/>
  <c r="AE980" i="7" a="1"/>
  <c r="AE980" i="7"/>
  <c r="AE1240" i="7" a="1"/>
  <c r="AE1240" i="7"/>
  <c r="AE1463" i="7" a="1"/>
  <c r="AE1463" i="7"/>
  <c r="AE523" i="7" a="1"/>
  <c r="AE523" i="7"/>
  <c r="AE524" i="7" a="1"/>
  <c r="AE524" i="7"/>
  <c r="AE525" i="7" a="1"/>
  <c r="AE525" i="7"/>
  <c r="AE1464" i="7" a="1"/>
  <c r="AE1464" i="7"/>
  <c r="AE1465" i="7" a="1"/>
  <c r="AE1465" i="7"/>
  <c r="AE526" i="7" a="1"/>
  <c r="AE526" i="7"/>
  <c r="AE527" i="7" a="1"/>
  <c r="AE527" i="7"/>
  <c r="AE528" i="7" a="1"/>
  <c r="AE528" i="7"/>
  <c r="AE529" i="7" a="1"/>
  <c r="AE529" i="7"/>
  <c r="AE1241" i="7" a="1"/>
  <c r="AE1241" i="7"/>
  <c r="AE981" i="7" a="1"/>
  <c r="AE981" i="7"/>
  <c r="AE982" i="7" a="1"/>
  <c r="AE982" i="7"/>
  <c r="AE530" i="7" a="1"/>
  <c r="AE530" i="7"/>
  <c r="AE531" i="7" a="1"/>
  <c r="AE531" i="7"/>
  <c r="AE983" i="7" a="1"/>
  <c r="AE983" i="7"/>
  <c r="AE532" i="7" a="1"/>
  <c r="AE532" i="7"/>
  <c r="AE1466" i="7" a="1"/>
  <c r="AE1466" i="7"/>
  <c r="AE984" i="7" a="1"/>
  <c r="AE984" i="7"/>
  <c r="AE985" i="7" a="1"/>
  <c r="AE985" i="7"/>
  <c r="AE1467" i="7" a="1"/>
  <c r="AE1467" i="7"/>
  <c r="AE986" i="7" a="1"/>
  <c r="AE986" i="7"/>
  <c r="AE533" i="7" a="1"/>
  <c r="AE533" i="7"/>
  <c r="AE534" i="7" a="1"/>
  <c r="AE534" i="7"/>
  <c r="AE987" i="7" a="1"/>
  <c r="AE987" i="7"/>
  <c r="AE988" i="7" a="1"/>
  <c r="AE988" i="7"/>
  <c r="AE989" i="7" a="1"/>
  <c r="AE989" i="7"/>
  <c r="AE990" i="7" a="1"/>
  <c r="AE990" i="7"/>
  <c r="AE1468" i="7" a="1"/>
  <c r="AE1468" i="7"/>
  <c r="AE1242" i="7" a="1"/>
  <c r="AE1242" i="7"/>
  <c r="AE1243" i="7" a="1"/>
  <c r="AE1243" i="7"/>
  <c r="AE1244" i="7" a="1"/>
  <c r="AE1244" i="7"/>
  <c r="AE535" i="7" a="1"/>
  <c r="AE535" i="7"/>
  <c r="AE536" i="7" a="1"/>
  <c r="AE536" i="7"/>
  <c r="AE537" i="7" a="1"/>
  <c r="AE537" i="7"/>
  <c r="AE991" i="7" a="1"/>
  <c r="AE991" i="7"/>
  <c r="AE1245" i="7" a="1"/>
  <c r="AE1245" i="7"/>
  <c r="AE538" i="7" a="1"/>
  <c r="AE538" i="7"/>
  <c r="AE1246" i="7" a="1"/>
  <c r="AE1246" i="7"/>
  <c r="AE539" i="7" a="1"/>
  <c r="AE539" i="7"/>
  <c r="AE1247" i="7" a="1"/>
  <c r="AE1247" i="7"/>
  <c r="AE1469" i="7" a="1"/>
  <c r="AE1469" i="7"/>
  <c r="AE1248" i="7" a="1"/>
  <c r="AE1248" i="7"/>
  <c r="AE540" i="7" a="1"/>
  <c r="AE540" i="7"/>
  <c r="AE992" i="7" a="1"/>
  <c r="AE992" i="7"/>
  <c r="AE541" i="7" a="1"/>
  <c r="AE541" i="7"/>
  <c r="AE542" i="7" a="1"/>
  <c r="AE542" i="7"/>
  <c r="AE1249" i="7" a="1"/>
  <c r="AE1249" i="7"/>
  <c r="AE543" i="7" a="1"/>
  <c r="AE543" i="7"/>
  <c r="AE544" i="7" a="1"/>
  <c r="AE544" i="7"/>
  <c r="AE993" i="7" a="1"/>
  <c r="AE993" i="7"/>
  <c r="AE994" i="7" a="1"/>
  <c r="AE994" i="7"/>
  <c r="AE995" i="7" a="1"/>
  <c r="AE995" i="7"/>
  <c r="AE1470" i="7" a="1"/>
  <c r="AE1470" i="7"/>
  <c r="AE545" i="7" a="1"/>
  <c r="AE545" i="7"/>
  <c r="AE996" i="7" a="1"/>
  <c r="AE996" i="7"/>
  <c r="AE1250" i="7" a="1"/>
  <c r="AE1250" i="7"/>
  <c r="AE1251" i="7" a="1"/>
  <c r="AE1251" i="7"/>
  <c r="AE1252" i="7" a="1"/>
  <c r="AE1252" i="7"/>
  <c r="AE546" i="7" a="1"/>
  <c r="AE546" i="7"/>
  <c r="AE997" i="7" a="1"/>
  <c r="AE997" i="7"/>
  <c r="AE547" i="7" a="1"/>
  <c r="AE547" i="7"/>
  <c r="AE548" i="7" a="1"/>
  <c r="AE548" i="7"/>
  <c r="AE998" i="7" a="1"/>
  <c r="AE998" i="7"/>
  <c r="AE1471" i="7" a="1"/>
  <c r="AE1471" i="7"/>
  <c r="AE999" i="7" a="1"/>
  <c r="AE999" i="7"/>
  <c r="AE549" i="7" a="1"/>
  <c r="AE549" i="7"/>
  <c r="AE1253" i="7" a="1"/>
  <c r="AE1253" i="7"/>
  <c r="AE550" i="7" a="1"/>
  <c r="AE550" i="7"/>
  <c r="AE1076" i="7" a="1"/>
  <c r="AE1076" i="7"/>
  <c r="AE1000" i="7" a="1"/>
  <c r="AE1000" i="7"/>
  <c r="AE1254" i="7" a="1"/>
  <c r="AE1254" i="7"/>
  <c r="AE1001" i="7" a="1"/>
  <c r="AE1001" i="7"/>
  <c r="AE1255" i="7" a="1"/>
  <c r="AE1255" i="7"/>
  <c r="AE551" i="7" a="1"/>
  <c r="AE551" i="7"/>
  <c r="AE552" i="7" a="1"/>
  <c r="AE552" i="7"/>
  <c r="AE1002" i="7" a="1"/>
  <c r="AE1002" i="7"/>
  <c r="AE1003" i="7" a="1"/>
  <c r="AE1003" i="7"/>
  <c r="AE1004" i="7" a="1"/>
  <c r="AE1004" i="7"/>
  <c r="AE1005" i="7" a="1"/>
  <c r="AE1005" i="7"/>
  <c r="AE553" i="7" a="1"/>
  <c r="AE553" i="7"/>
  <c r="AE554" i="7" a="1"/>
  <c r="AE554" i="7"/>
  <c r="AE1006" i="7" a="1"/>
  <c r="AE1006" i="7"/>
  <c r="AE555" i="7" a="1"/>
  <c r="AE555" i="7"/>
  <c r="AE556" i="7" a="1"/>
  <c r="AE556" i="7"/>
  <c r="AE557" i="7" a="1"/>
  <c r="AE557" i="7"/>
  <c r="AE558" i="7" a="1"/>
  <c r="AE558" i="7"/>
  <c r="AE559" i="7" a="1"/>
  <c r="AE559" i="7"/>
  <c r="AE1256" i="7" a="1"/>
  <c r="AE1256" i="7"/>
  <c r="AE1007" i="7" a="1"/>
  <c r="AE1007" i="7"/>
  <c r="AE560" i="7" a="1"/>
  <c r="AE560" i="7"/>
  <c r="AE561" i="7" a="1"/>
  <c r="AE561" i="7"/>
  <c r="AE1008" i="7" a="1"/>
  <c r="AE1008" i="7"/>
  <c r="AE1009" i="7" a="1"/>
  <c r="AE1009" i="7"/>
  <c r="AE1010" i="7" a="1"/>
  <c r="AE1010" i="7"/>
  <c r="AE562" i="7" a="1"/>
  <c r="AE562" i="7"/>
  <c r="AC564" i="7" a="1"/>
  <c r="AC564" i="7"/>
  <c r="AC1257" i="7" a="1"/>
  <c r="AC1257" i="7"/>
  <c r="AC565" i="7" a="1"/>
  <c r="AC565" i="7"/>
  <c r="AC2" i="7" a="1"/>
  <c r="AC2" i="7"/>
  <c r="AC566" i="7" a="1"/>
  <c r="AC566" i="7"/>
  <c r="AC1258" i="7" a="1"/>
  <c r="AC1258" i="7"/>
  <c r="AC1259" i="7" a="1"/>
  <c r="AC1259" i="7"/>
  <c r="AC567" i="7" a="1"/>
  <c r="AC567" i="7"/>
  <c r="AC568" i="7" a="1"/>
  <c r="AC568" i="7"/>
  <c r="AC3" i="7" a="1"/>
  <c r="AC3" i="7"/>
  <c r="AC569" i="7" a="1"/>
  <c r="AC569" i="7"/>
  <c r="AC4" i="7" a="1"/>
  <c r="AC4" i="7"/>
  <c r="AC5" i="7" a="1"/>
  <c r="AC5" i="7"/>
  <c r="AC6" i="7" a="1"/>
  <c r="AC6" i="7"/>
  <c r="AC570" i="7" a="1"/>
  <c r="AC570" i="7"/>
  <c r="AC571" i="7" a="1"/>
  <c r="AC571" i="7"/>
  <c r="AC1260" i="7" a="1"/>
  <c r="AC1260" i="7"/>
  <c r="AC1011" i="7" a="1"/>
  <c r="AC1011" i="7"/>
  <c r="AC7" i="7" a="1"/>
  <c r="AC7" i="7"/>
  <c r="AC8" i="7" a="1"/>
  <c r="AC8" i="7"/>
  <c r="AC9" i="7" a="1"/>
  <c r="AC9" i="7"/>
  <c r="AC1077" i="7" a="1"/>
  <c r="AC1077" i="7"/>
  <c r="AC1261" i="7" a="1"/>
  <c r="AC1261" i="7"/>
  <c r="AC10" i="7" a="1"/>
  <c r="AC10" i="7"/>
  <c r="AC1078" i="7" a="1"/>
  <c r="AC1078" i="7"/>
  <c r="AC572" i="7" a="1"/>
  <c r="AC572" i="7"/>
  <c r="AC573" i="7" a="1"/>
  <c r="AC573" i="7"/>
  <c r="AC1012" i="7" a="1"/>
  <c r="AC1012" i="7"/>
  <c r="AC11" i="7" a="1"/>
  <c r="AC11" i="7"/>
  <c r="AC1262" i="7" a="1"/>
  <c r="AC1262" i="7"/>
  <c r="AC12" i="7" a="1"/>
  <c r="AC12" i="7"/>
  <c r="AC574" i="7" a="1"/>
  <c r="AC574" i="7"/>
  <c r="AC1263" i="7" a="1"/>
  <c r="AC1263" i="7"/>
  <c r="AC13" i="7" a="1"/>
  <c r="AC13" i="7"/>
  <c r="AC14" i="7" a="1"/>
  <c r="AC14" i="7"/>
  <c r="AC15" i="7" a="1"/>
  <c r="AC15" i="7"/>
  <c r="AC16" i="7" a="1"/>
  <c r="AC16" i="7"/>
  <c r="AC1264" i="7" a="1"/>
  <c r="AC1264" i="7"/>
  <c r="AC17" i="7" a="1"/>
  <c r="AC17" i="7"/>
  <c r="AC1265" i="7" a="1"/>
  <c r="AC1265" i="7"/>
  <c r="AC1266" i="7" a="1"/>
  <c r="AC1266" i="7"/>
  <c r="AC1267" i="7" a="1"/>
  <c r="AC1267" i="7"/>
  <c r="AC575" i="7" a="1"/>
  <c r="AC575" i="7"/>
  <c r="AC1079" i="7" a="1"/>
  <c r="AC1079" i="7"/>
  <c r="AC1013" i="7" a="1"/>
  <c r="AC1013" i="7"/>
  <c r="AC576" i="7" a="1"/>
  <c r="AC576" i="7"/>
  <c r="AC1268" i="7" a="1"/>
  <c r="AC1268" i="7"/>
  <c r="AC577" i="7" a="1"/>
  <c r="AC577" i="7"/>
  <c r="AC1269" i="7" a="1"/>
  <c r="AC1269" i="7"/>
  <c r="AC1270" i="7" a="1"/>
  <c r="AC1270" i="7"/>
  <c r="AC18" i="7" a="1"/>
  <c r="AC18" i="7"/>
  <c r="AC19" i="7" a="1"/>
  <c r="AC19" i="7"/>
  <c r="AC20" i="7" a="1"/>
  <c r="AC20" i="7"/>
  <c r="AC21" i="7" a="1"/>
  <c r="AC21" i="7"/>
  <c r="AC1080" i="7" a="1"/>
  <c r="AC1080" i="7"/>
  <c r="AC578" i="7" a="1"/>
  <c r="AC578" i="7"/>
  <c r="AC22" i="7" a="1"/>
  <c r="AC22" i="7"/>
  <c r="AC579" i="7" a="1"/>
  <c r="AC579" i="7"/>
  <c r="AC580" i="7" a="1"/>
  <c r="AC580" i="7"/>
  <c r="AC581" i="7" a="1"/>
  <c r="AC581" i="7"/>
  <c r="AC582" i="7" a="1"/>
  <c r="AC582" i="7"/>
  <c r="AC1014" i="7" a="1"/>
  <c r="AC1014" i="7"/>
  <c r="AC1015" i="7" a="1"/>
  <c r="AC1015" i="7"/>
  <c r="AC1081" i="7" a="1"/>
  <c r="AC1081" i="7"/>
  <c r="AC23" i="7" a="1"/>
  <c r="AC23" i="7"/>
  <c r="AC583" i="7" a="1"/>
  <c r="AC583" i="7"/>
  <c r="AC1271" i="7" a="1"/>
  <c r="AC1271" i="7"/>
  <c r="AC24" i="7" a="1"/>
  <c r="AC24" i="7"/>
  <c r="AC1272" i="7" a="1"/>
  <c r="AC1272" i="7"/>
  <c r="AC25" i="7" a="1"/>
  <c r="AC25" i="7"/>
  <c r="AC26" i="7" a="1"/>
  <c r="AC26" i="7"/>
  <c r="AC1273" i="7" a="1"/>
  <c r="AC1273" i="7"/>
  <c r="AC584" i="7" a="1"/>
  <c r="AC584" i="7"/>
  <c r="AC1274" i="7" a="1"/>
  <c r="AC1274" i="7"/>
  <c r="AC1082" i="7" a="1"/>
  <c r="AC1082" i="7"/>
  <c r="AC1083" i="7" a="1"/>
  <c r="AC1083" i="7"/>
  <c r="AC1275" i="7" a="1"/>
  <c r="AC1275" i="7"/>
  <c r="AC27" i="7" a="1"/>
  <c r="AC27" i="7"/>
  <c r="AC28" i="7" a="1"/>
  <c r="AC28" i="7"/>
  <c r="AC585" i="7" a="1"/>
  <c r="AC585" i="7"/>
  <c r="AC586" i="7" a="1"/>
  <c r="AC586" i="7"/>
  <c r="AC1276" i="7" a="1"/>
  <c r="AC1276" i="7"/>
  <c r="AC1084" i="7" a="1"/>
  <c r="AC1084" i="7"/>
  <c r="AC29" i="7" a="1"/>
  <c r="AC29" i="7"/>
  <c r="AC587" i="7" a="1"/>
  <c r="AC587" i="7"/>
  <c r="AC1277" i="7" a="1"/>
  <c r="AC1277" i="7"/>
  <c r="AC30" i="7" a="1"/>
  <c r="AC30" i="7"/>
  <c r="AC1085" i="7" a="1"/>
  <c r="AC1085" i="7"/>
  <c r="AC588" i="7" a="1"/>
  <c r="AC588" i="7"/>
  <c r="AC1016" i="7" a="1"/>
  <c r="AC1016" i="7"/>
  <c r="AC589" i="7" a="1"/>
  <c r="AC589" i="7"/>
  <c r="AC1086" i="7" a="1"/>
  <c r="AC1086" i="7"/>
  <c r="AC590" i="7" a="1"/>
  <c r="AC590" i="7"/>
  <c r="AC1087" i="7" a="1"/>
  <c r="AC1087" i="7"/>
  <c r="AC31" i="7" a="1"/>
  <c r="AC31" i="7"/>
  <c r="AC32" i="7" a="1"/>
  <c r="AC32" i="7"/>
  <c r="AC33" i="7" a="1"/>
  <c r="AC33" i="7"/>
  <c r="AC1017" i="7" a="1"/>
  <c r="AC1017" i="7"/>
  <c r="AC34" i="7" a="1"/>
  <c r="AC34" i="7"/>
  <c r="AC35" i="7" a="1"/>
  <c r="AC35" i="7"/>
  <c r="AC1278" i="7" a="1"/>
  <c r="AC1278" i="7"/>
  <c r="AC1279" i="7" a="1"/>
  <c r="AC1279" i="7"/>
  <c r="AC1088" i="7" a="1"/>
  <c r="AC1088" i="7"/>
  <c r="AC1280" i="7" a="1"/>
  <c r="AC1280" i="7"/>
  <c r="AC36" i="7" a="1"/>
  <c r="AC36" i="7"/>
  <c r="AC591" i="7" a="1"/>
  <c r="AC591" i="7"/>
  <c r="AC592" i="7" a="1"/>
  <c r="AC592" i="7"/>
  <c r="AC37" i="7" a="1"/>
  <c r="AC37" i="7"/>
  <c r="AC1281" i="7" a="1"/>
  <c r="AC1281" i="7"/>
  <c r="AC1089" i="7" a="1"/>
  <c r="AC1089" i="7"/>
  <c r="AC593" i="7" a="1"/>
  <c r="AC593" i="7"/>
  <c r="AC38" i="7" a="1"/>
  <c r="AC38" i="7"/>
  <c r="AC39" i="7" a="1"/>
  <c r="AC39" i="7"/>
  <c r="AC1282" i="7" a="1"/>
  <c r="AC1282" i="7"/>
  <c r="AC40" i="7" a="1"/>
  <c r="AC40" i="7"/>
  <c r="AC1090" i="7" a="1"/>
  <c r="AC1090" i="7"/>
  <c r="AC594" i="7" a="1"/>
  <c r="AC594" i="7"/>
  <c r="AC1283" i="7" a="1"/>
  <c r="AC1283" i="7"/>
  <c r="AC1018" i="7" a="1"/>
  <c r="AC1018" i="7"/>
  <c r="AC595" i="7" a="1"/>
  <c r="AC595" i="7"/>
  <c r="AC596" i="7" a="1"/>
  <c r="AC596" i="7"/>
  <c r="AC41" i="7" a="1"/>
  <c r="AC41" i="7"/>
  <c r="AC1091" i="7" a="1"/>
  <c r="AC1091" i="7"/>
  <c r="AC597" i="7" a="1"/>
  <c r="AC597" i="7"/>
  <c r="AC42" i="7" a="1"/>
  <c r="AC42" i="7"/>
  <c r="AC1019" i="7" a="1"/>
  <c r="AC1019" i="7"/>
  <c r="AC1284" i="7" a="1"/>
  <c r="AC1284" i="7"/>
  <c r="AC43" i="7" a="1"/>
  <c r="AC43" i="7"/>
  <c r="AC1092" i="7" a="1"/>
  <c r="AC1092" i="7"/>
  <c r="AC44" i="7" a="1"/>
  <c r="AC44" i="7"/>
  <c r="AC45" i="7" a="1"/>
  <c r="AC45" i="7"/>
  <c r="AC46" i="7" a="1"/>
  <c r="AC46" i="7"/>
  <c r="AC598" i="7" a="1"/>
  <c r="AC598" i="7"/>
  <c r="AC599" i="7" a="1"/>
  <c r="AC599" i="7"/>
  <c r="AC47" i="7" a="1"/>
  <c r="AC47" i="7"/>
  <c r="AC48" i="7" a="1"/>
  <c r="AC48" i="7"/>
  <c r="AC1093" i="7" a="1"/>
  <c r="AC1093" i="7"/>
  <c r="AC49" i="7" a="1"/>
  <c r="AC49" i="7"/>
  <c r="AC1094" i="7" a="1"/>
  <c r="AC1094" i="7"/>
  <c r="AC50" i="7" a="1"/>
  <c r="AC50" i="7"/>
  <c r="AC600" i="7" a="1"/>
  <c r="AC600" i="7"/>
  <c r="AC51" i="7" a="1"/>
  <c r="AC51" i="7"/>
  <c r="AC52" i="7" a="1"/>
  <c r="AC52" i="7"/>
  <c r="AC601" i="7" a="1"/>
  <c r="AC601" i="7"/>
  <c r="AC53" i="7" a="1"/>
  <c r="AC53" i="7"/>
  <c r="AC54" i="7" a="1"/>
  <c r="AC54" i="7"/>
  <c r="AC602" i="7" a="1"/>
  <c r="AC602" i="7"/>
  <c r="AC55" i="7" a="1"/>
  <c r="AC55" i="7"/>
  <c r="AC1285" i="7" a="1"/>
  <c r="AC1285" i="7"/>
  <c r="AC1095" i="7" a="1"/>
  <c r="AC1095" i="7"/>
  <c r="AC603" i="7" a="1"/>
  <c r="AC603" i="7"/>
  <c r="AC604" i="7" a="1"/>
  <c r="AC604" i="7"/>
  <c r="AC1096" i="7" a="1"/>
  <c r="AC1096" i="7"/>
  <c r="AC605" i="7" a="1"/>
  <c r="AC605" i="7"/>
  <c r="AC606" i="7" a="1"/>
  <c r="AC606" i="7"/>
  <c r="AC1286" i="7" a="1"/>
  <c r="AC1286" i="7"/>
  <c r="AC1287" i="7" a="1"/>
  <c r="AC1287" i="7"/>
  <c r="AC1097" i="7" a="1"/>
  <c r="AC1097" i="7"/>
  <c r="AC56" i="7" a="1"/>
  <c r="AC56" i="7"/>
  <c r="AC57" i="7" a="1"/>
  <c r="AC57" i="7"/>
  <c r="AC58" i="7" a="1"/>
  <c r="AC58" i="7"/>
  <c r="AC59" i="7" a="1"/>
  <c r="AC59" i="7"/>
  <c r="AC60" i="7" a="1"/>
  <c r="AC60" i="7"/>
  <c r="AC1288" i="7" a="1"/>
  <c r="AC1288" i="7"/>
  <c r="AC61" i="7" a="1"/>
  <c r="AC61" i="7"/>
  <c r="AC607" i="7" a="1"/>
  <c r="AC607" i="7"/>
  <c r="AC608" i="7" a="1"/>
  <c r="AC608" i="7"/>
  <c r="AC609" i="7" a="1"/>
  <c r="AC609" i="7"/>
  <c r="AC62" i="7" a="1"/>
  <c r="AC62" i="7"/>
  <c r="AC63" i="7" a="1"/>
  <c r="AC63" i="7"/>
  <c r="AC1289" i="7" a="1"/>
  <c r="AC1289" i="7"/>
  <c r="AC610" i="7" a="1"/>
  <c r="AC610" i="7"/>
  <c r="AC1098" i="7" a="1"/>
  <c r="AC1098" i="7"/>
  <c r="AC64" i="7" a="1"/>
  <c r="AC64" i="7"/>
  <c r="AC65" i="7" a="1"/>
  <c r="AC65" i="7"/>
  <c r="AC66" i="7" a="1"/>
  <c r="AC66" i="7"/>
  <c r="AC1290" i="7" a="1"/>
  <c r="AC1290" i="7"/>
  <c r="AC1020" i="7" a="1"/>
  <c r="AC1020" i="7"/>
  <c r="AC67" i="7" a="1"/>
  <c r="AC67" i="7"/>
  <c r="AC68" i="7" a="1"/>
  <c r="AC68" i="7"/>
  <c r="AC69" i="7" a="1"/>
  <c r="AC69" i="7"/>
  <c r="AC70" i="7" a="1"/>
  <c r="AC70" i="7"/>
  <c r="AC71" i="7" a="1"/>
  <c r="AC71" i="7"/>
  <c r="AC72" i="7" a="1"/>
  <c r="AC72" i="7"/>
  <c r="AC611" i="7" a="1"/>
  <c r="AC611" i="7"/>
  <c r="AC1099" i="7" a="1"/>
  <c r="AC1099" i="7"/>
  <c r="AC1021" i="7" a="1"/>
  <c r="AC1021" i="7"/>
  <c r="AC612" i="7" a="1"/>
  <c r="AC612" i="7"/>
  <c r="AC613" i="7" a="1"/>
  <c r="AC613" i="7"/>
  <c r="AC1022" i="7" a="1"/>
  <c r="AC1022" i="7"/>
  <c r="AC614" i="7" a="1"/>
  <c r="AC614" i="7"/>
  <c r="AC1291" i="7" a="1"/>
  <c r="AC1291" i="7"/>
  <c r="AC73" i="7" a="1"/>
  <c r="AC73" i="7"/>
  <c r="AC1100" i="7" a="1"/>
  <c r="AC1100" i="7"/>
  <c r="AC615" i="7" a="1"/>
  <c r="AC615" i="7"/>
  <c r="AC616" i="7" a="1"/>
  <c r="AC616" i="7"/>
  <c r="AC74" i="7" a="1"/>
  <c r="AC74" i="7"/>
  <c r="AC1292" i="7" a="1"/>
  <c r="AC1292" i="7"/>
  <c r="AC617" i="7" a="1"/>
  <c r="AC617" i="7"/>
  <c r="AC75" i="7" a="1"/>
  <c r="AC75" i="7"/>
  <c r="AC618" i="7" a="1"/>
  <c r="AC618" i="7"/>
  <c r="AC76" i="7" a="1"/>
  <c r="AC76" i="7"/>
  <c r="AC619" i="7" a="1"/>
  <c r="AC619" i="7"/>
  <c r="AC1293" i="7" a="1"/>
  <c r="AC1293" i="7"/>
  <c r="AC620" i="7" a="1"/>
  <c r="AC620" i="7"/>
  <c r="AC77" i="7" a="1"/>
  <c r="AC77" i="7"/>
  <c r="AC621" i="7" a="1"/>
  <c r="AC621" i="7"/>
  <c r="AC78" i="7" a="1"/>
  <c r="AC78" i="7"/>
  <c r="AC79" i="7" a="1"/>
  <c r="AC79" i="7"/>
  <c r="AC1101" i="7" a="1"/>
  <c r="AC1101" i="7"/>
  <c r="AC1102" i="7" a="1"/>
  <c r="AC1102" i="7"/>
  <c r="AC622" i="7" a="1"/>
  <c r="AC622" i="7"/>
  <c r="AC623" i="7" a="1"/>
  <c r="AC623" i="7"/>
  <c r="AC80" i="7" a="1"/>
  <c r="AC80" i="7"/>
  <c r="AC1294" i="7" a="1"/>
  <c r="AC1294" i="7"/>
  <c r="AC624" i="7" a="1"/>
  <c r="AC624" i="7"/>
  <c r="AC625" i="7" a="1"/>
  <c r="AC625" i="7"/>
  <c r="AC1103" i="7" a="1"/>
  <c r="AC1103" i="7"/>
  <c r="AC626" i="7" a="1"/>
  <c r="AC626" i="7"/>
  <c r="AC1104" i="7" a="1"/>
  <c r="AC1104" i="7"/>
  <c r="AC81" i="7" a="1"/>
  <c r="AC81" i="7"/>
  <c r="AC627" i="7" a="1"/>
  <c r="AC627" i="7"/>
  <c r="AC1105" i="7" a="1"/>
  <c r="AC1105" i="7"/>
  <c r="AC82" i="7" a="1"/>
  <c r="AC82" i="7"/>
  <c r="AC1295" i="7" a="1"/>
  <c r="AC1295" i="7"/>
  <c r="AC628" i="7" a="1"/>
  <c r="AC628" i="7"/>
  <c r="AC1106" i="7" a="1"/>
  <c r="AC1106" i="7"/>
  <c r="AC629" i="7" a="1"/>
  <c r="AC629" i="7"/>
  <c r="AC83" i="7" a="1"/>
  <c r="AC83" i="7"/>
  <c r="AC84" i="7" a="1"/>
  <c r="AC84" i="7"/>
  <c r="AC1023" i="7" a="1"/>
  <c r="AC1023" i="7"/>
  <c r="AC85" i="7" a="1"/>
  <c r="AC85" i="7"/>
  <c r="AC630" i="7" a="1"/>
  <c r="AC630" i="7"/>
  <c r="AC86" i="7" a="1"/>
  <c r="AC86" i="7"/>
  <c r="AC1107" i="7" a="1"/>
  <c r="AC1107" i="7"/>
  <c r="AC631" i="7" a="1"/>
  <c r="AC631" i="7"/>
  <c r="AC1024" i="7" a="1"/>
  <c r="AC1024" i="7"/>
  <c r="AC87" i="7" a="1"/>
  <c r="AC87" i="7"/>
  <c r="AC88" i="7" a="1"/>
  <c r="AC88" i="7"/>
  <c r="AC89" i="7" a="1"/>
  <c r="AC89" i="7"/>
  <c r="AC90" i="7" a="1"/>
  <c r="AC90" i="7"/>
  <c r="AC1296" i="7" a="1"/>
  <c r="AC1296" i="7"/>
  <c r="AC632" i="7" a="1"/>
  <c r="AC632" i="7"/>
  <c r="AC1025" i="7" a="1"/>
  <c r="AC1025" i="7"/>
  <c r="AC91" i="7" a="1"/>
  <c r="AC91" i="7"/>
  <c r="AC92" i="7" a="1"/>
  <c r="AC92" i="7"/>
  <c r="AC1108" i="7" a="1"/>
  <c r="AC1108" i="7"/>
  <c r="AC93" i="7" a="1"/>
  <c r="AC93" i="7"/>
  <c r="AC94" i="7" a="1"/>
  <c r="AC94" i="7"/>
  <c r="AC1297" i="7" a="1"/>
  <c r="AC1297" i="7"/>
  <c r="AC1109" i="7" a="1"/>
  <c r="AC1109" i="7"/>
  <c r="AC633" i="7" a="1"/>
  <c r="AC633" i="7"/>
  <c r="AC95" i="7" a="1"/>
  <c r="AC95" i="7"/>
  <c r="AC96" i="7" a="1"/>
  <c r="AC96" i="7"/>
  <c r="AC97" i="7" a="1"/>
  <c r="AC97" i="7"/>
  <c r="AC634" i="7" a="1"/>
  <c r="AC634" i="7"/>
  <c r="AC1026" i="7" a="1"/>
  <c r="AC1026" i="7"/>
  <c r="AC1298" i="7" a="1"/>
  <c r="AC1298" i="7"/>
  <c r="AC98" i="7" a="1"/>
  <c r="AC98" i="7"/>
  <c r="AC99" i="7" a="1"/>
  <c r="AC99" i="7"/>
  <c r="AC635" i="7" a="1"/>
  <c r="AC635" i="7"/>
  <c r="AC636" i="7" a="1"/>
  <c r="AC636" i="7"/>
  <c r="AC637" i="7" a="1"/>
  <c r="AC637" i="7"/>
  <c r="AC1299" i="7" a="1"/>
  <c r="AC1299" i="7"/>
  <c r="AC1300" i="7" a="1"/>
  <c r="AC1300" i="7"/>
  <c r="AC638" i="7" a="1"/>
  <c r="AC638" i="7"/>
  <c r="AC639" i="7" a="1"/>
  <c r="AC639" i="7"/>
  <c r="AC1110" i="7" a="1"/>
  <c r="AC1110" i="7"/>
  <c r="AC1111" i="7" a="1"/>
  <c r="AC1111" i="7"/>
  <c r="AC1027" i="7" a="1"/>
  <c r="AC1027" i="7"/>
  <c r="AC640" i="7" a="1"/>
  <c r="AC640" i="7"/>
  <c r="AC100" i="7" a="1"/>
  <c r="AC100" i="7"/>
  <c r="AC101" i="7" a="1"/>
  <c r="AC101" i="7"/>
  <c r="AC102" i="7" a="1"/>
  <c r="AC102" i="7"/>
  <c r="AC103" i="7" a="1"/>
  <c r="AC103" i="7"/>
  <c r="AC641" i="7" a="1"/>
  <c r="AC641" i="7"/>
  <c r="AC642" i="7" a="1"/>
  <c r="AC642" i="7"/>
  <c r="AC643" i="7" a="1"/>
  <c r="AC643" i="7"/>
  <c r="AC644" i="7" a="1"/>
  <c r="AC644" i="7"/>
  <c r="AC104" i="7" a="1"/>
  <c r="AC104" i="7"/>
  <c r="AC1112" i="7" a="1"/>
  <c r="AC1112" i="7"/>
  <c r="AC645" i="7" a="1"/>
  <c r="AC645" i="7"/>
  <c r="AC646" i="7" a="1"/>
  <c r="AC646" i="7"/>
  <c r="AC105" i="7" a="1"/>
  <c r="AC105" i="7"/>
  <c r="AC1113" i="7" a="1"/>
  <c r="AC1113" i="7"/>
  <c r="AC1301" i="7" a="1"/>
  <c r="AC1301" i="7"/>
  <c r="AC106" i="7" a="1"/>
  <c r="AC106" i="7"/>
  <c r="AC107" i="7" a="1"/>
  <c r="AC107" i="7"/>
  <c r="AC108" i="7" a="1"/>
  <c r="AC108" i="7"/>
  <c r="AC109" i="7" a="1"/>
  <c r="AC109" i="7"/>
  <c r="AC647" i="7" a="1"/>
  <c r="AC647" i="7"/>
  <c r="AC110" i="7" a="1"/>
  <c r="AC110" i="7"/>
  <c r="AC648" i="7" a="1"/>
  <c r="AC648" i="7"/>
  <c r="AC111" i="7" a="1"/>
  <c r="AC111" i="7"/>
  <c r="AC1114" i="7" a="1"/>
  <c r="AC1114" i="7"/>
  <c r="AC1302" i="7" a="1"/>
  <c r="AC1302" i="7"/>
  <c r="AC1115" i="7" a="1"/>
  <c r="AC1115" i="7"/>
  <c r="AC1303" i="7" a="1"/>
  <c r="AC1303" i="7"/>
  <c r="AC112" i="7" a="1"/>
  <c r="AC112" i="7"/>
  <c r="AC1028" i="7" a="1"/>
  <c r="AC1028" i="7"/>
  <c r="AC1304" i="7" a="1"/>
  <c r="AC1304" i="7"/>
  <c r="AC649" i="7" a="1"/>
  <c r="AC649" i="7"/>
  <c r="AC650" i="7" a="1"/>
  <c r="AC650" i="7"/>
  <c r="AC1116" i="7" a="1"/>
  <c r="AC1116" i="7"/>
  <c r="AC651" i="7" a="1"/>
  <c r="AC651" i="7"/>
  <c r="AC1117" i="7" a="1"/>
  <c r="AC1117" i="7"/>
  <c r="AC652" i="7" a="1"/>
  <c r="AC652" i="7"/>
  <c r="AC113" i="7" a="1"/>
  <c r="AC113" i="7"/>
  <c r="AC114" i="7" a="1"/>
  <c r="AC114" i="7"/>
  <c r="AC115" i="7" a="1"/>
  <c r="AC115" i="7"/>
  <c r="AC1029" i="7" a="1"/>
  <c r="AC1029" i="7"/>
  <c r="AC116" i="7" a="1"/>
  <c r="AC116" i="7"/>
  <c r="AC653" i="7" a="1"/>
  <c r="AC653" i="7"/>
  <c r="AC1030" i="7" a="1"/>
  <c r="AC1030" i="7"/>
  <c r="AC654" i="7" a="1"/>
  <c r="AC654" i="7"/>
  <c r="AC655" i="7" a="1"/>
  <c r="AC655" i="7"/>
  <c r="AC656" i="7" a="1"/>
  <c r="AC656" i="7"/>
  <c r="AC117" i="7" a="1"/>
  <c r="AC117" i="7"/>
  <c r="AC1118" i="7" a="1"/>
  <c r="AC1118" i="7"/>
  <c r="AC118" i="7" a="1"/>
  <c r="AC118" i="7"/>
  <c r="AC657" i="7" a="1"/>
  <c r="AC657" i="7"/>
  <c r="AC658" i="7" a="1"/>
  <c r="AC658" i="7"/>
  <c r="AC119" i="7" a="1"/>
  <c r="AC119" i="7"/>
  <c r="AC659" i="7" a="1"/>
  <c r="AC659" i="7"/>
  <c r="AC660" i="7" a="1"/>
  <c r="AC660" i="7"/>
  <c r="AC1031" i="7" a="1"/>
  <c r="AC1031" i="7"/>
  <c r="AC1305" i="7" a="1"/>
  <c r="AC1305" i="7"/>
  <c r="AC661" i="7" a="1"/>
  <c r="AC661" i="7"/>
  <c r="AC120" i="7" a="1"/>
  <c r="AC120" i="7"/>
  <c r="AC662" i="7" a="1"/>
  <c r="AC662" i="7"/>
  <c r="AC121" i="7" a="1"/>
  <c r="AC121" i="7"/>
  <c r="AC122" i="7" a="1"/>
  <c r="AC122" i="7"/>
  <c r="AC1306" i="7" a="1"/>
  <c r="AC1306" i="7"/>
  <c r="AC663" i="7" a="1"/>
  <c r="AC663" i="7"/>
  <c r="AC123" i="7" a="1"/>
  <c r="AC123" i="7"/>
  <c r="AC664" i="7" a="1"/>
  <c r="AC664" i="7"/>
  <c r="AC124" i="7" a="1"/>
  <c r="AC124" i="7"/>
  <c r="AC665" i="7" a="1"/>
  <c r="AC665" i="7"/>
  <c r="AC666" i="7" a="1"/>
  <c r="AC666" i="7"/>
  <c r="AC667" i="7" a="1"/>
  <c r="AC667" i="7"/>
  <c r="AC1119" i="7" a="1"/>
  <c r="AC1119" i="7"/>
  <c r="AC1120" i="7" a="1"/>
  <c r="AC1120" i="7"/>
  <c r="AC668" i="7" a="1"/>
  <c r="AC668" i="7"/>
  <c r="AC1121" i="7" a="1"/>
  <c r="AC1121" i="7"/>
  <c r="AC125" i="7" a="1"/>
  <c r="AC125" i="7"/>
  <c r="AC126" i="7" a="1"/>
  <c r="AC126" i="7"/>
  <c r="AC1307" i="7" a="1"/>
  <c r="AC1307" i="7"/>
  <c r="AC1308" i="7" a="1"/>
  <c r="AC1308" i="7"/>
  <c r="AC127" i="7" a="1"/>
  <c r="AC127" i="7"/>
  <c r="AC128" i="7" a="1"/>
  <c r="AC128" i="7"/>
  <c r="AC669" i="7" a="1"/>
  <c r="AC669" i="7"/>
  <c r="AC1309" i="7" a="1"/>
  <c r="AC1309" i="7"/>
  <c r="AC670" i="7" a="1"/>
  <c r="AC670" i="7"/>
  <c r="AC129" i="7" a="1"/>
  <c r="AC129" i="7"/>
  <c r="AC671" i="7" a="1"/>
  <c r="AC671" i="7"/>
  <c r="AC1310" i="7" a="1"/>
  <c r="AC1310" i="7"/>
  <c r="AC130" i="7" a="1"/>
  <c r="AC130" i="7"/>
  <c r="AC1311" i="7" a="1"/>
  <c r="AC1311" i="7"/>
  <c r="AC1122" i="7" a="1"/>
  <c r="AC1122" i="7"/>
  <c r="AC131" i="7" a="1"/>
  <c r="AC131" i="7"/>
  <c r="AC672" i="7" a="1"/>
  <c r="AC672" i="7"/>
  <c r="AC132" i="7" a="1"/>
  <c r="AC132" i="7"/>
  <c r="AC1312" i="7" a="1"/>
  <c r="AC1312" i="7"/>
  <c r="AC133" i="7" a="1"/>
  <c r="AC133" i="7"/>
  <c r="AC1313" i="7" a="1"/>
  <c r="AC1313" i="7"/>
  <c r="AC673" i="7" a="1"/>
  <c r="AC673" i="7"/>
  <c r="AC134" i="7" a="1"/>
  <c r="AC134" i="7"/>
  <c r="AC674" i="7" a="1"/>
  <c r="AC674" i="7"/>
  <c r="AC135" i="7" a="1"/>
  <c r="AC135" i="7"/>
  <c r="AC1314" i="7" a="1"/>
  <c r="AC1314" i="7"/>
  <c r="AC136" i="7" a="1"/>
  <c r="AC136" i="7"/>
  <c r="AC1315" i="7" a="1"/>
  <c r="AC1315" i="7"/>
  <c r="AC137" i="7" a="1"/>
  <c r="AC137" i="7"/>
  <c r="AC675" i="7" a="1"/>
  <c r="AC675" i="7"/>
  <c r="AC138" i="7" a="1"/>
  <c r="AC138" i="7"/>
  <c r="AC676" i="7" a="1"/>
  <c r="AC676" i="7"/>
  <c r="AC139" i="7" a="1"/>
  <c r="AC139" i="7"/>
  <c r="AC140" i="7" a="1"/>
  <c r="AC140" i="7"/>
  <c r="AC141" i="7" a="1"/>
  <c r="AC141" i="7"/>
  <c r="AC142" i="7" a="1"/>
  <c r="AC142" i="7"/>
  <c r="AC1316" i="7" a="1"/>
  <c r="AC1316" i="7"/>
  <c r="AC677" i="7" a="1"/>
  <c r="AC677" i="7"/>
  <c r="AC143" i="7" a="1"/>
  <c r="AC143" i="7"/>
  <c r="AC678" i="7" a="1"/>
  <c r="AC678" i="7"/>
  <c r="AC1317" i="7" a="1"/>
  <c r="AC1317" i="7"/>
  <c r="AC1123" i="7" a="1"/>
  <c r="AC1123" i="7"/>
  <c r="AC144" i="7" a="1"/>
  <c r="AC144" i="7"/>
  <c r="AC145" i="7" a="1"/>
  <c r="AC145" i="7"/>
  <c r="AC1318" i="7" a="1"/>
  <c r="AC1318" i="7"/>
  <c r="AC1032" i="7" a="1"/>
  <c r="AC1032" i="7"/>
  <c r="AC1319" i="7" a="1"/>
  <c r="AC1319" i="7"/>
  <c r="AC146" i="7" a="1"/>
  <c r="AC146" i="7"/>
  <c r="AC147" i="7" a="1"/>
  <c r="AC147" i="7"/>
  <c r="AC1124" i="7" a="1"/>
  <c r="AC1124" i="7"/>
  <c r="AC148" i="7" a="1"/>
  <c r="AC148" i="7"/>
  <c r="AC149" i="7" a="1"/>
  <c r="AC149" i="7"/>
  <c r="AC150" i="7" a="1"/>
  <c r="AC150" i="7"/>
  <c r="AC1125" i="7" a="1"/>
  <c r="AC1125" i="7"/>
  <c r="AC151" i="7" a="1"/>
  <c r="AC151" i="7"/>
  <c r="AC1033" i="7" a="1"/>
  <c r="AC1033" i="7"/>
  <c r="AC679" i="7" a="1"/>
  <c r="AC679" i="7"/>
  <c r="AC152" i="7" a="1"/>
  <c r="AC152" i="7"/>
  <c r="AC680" i="7" a="1"/>
  <c r="AC680" i="7"/>
  <c r="AC681" i="7" a="1"/>
  <c r="AC681" i="7"/>
  <c r="AC153" i="7" a="1"/>
  <c r="AC153" i="7"/>
  <c r="AC154" i="7" a="1"/>
  <c r="AC154" i="7"/>
  <c r="AC155" i="7" a="1"/>
  <c r="AC155" i="7"/>
  <c r="AC156" i="7" a="1"/>
  <c r="AC156" i="7"/>
  <c r="AC157" i="7" a="1"/>
  <c r="AC157" i="7"/>
  <c r="AC158" i="7" a="1"/>
  <c r="AC158" i="7"/>
  <c r="AC1034" i="7" a="1"/>
  <c r="AC1034" i="7"/>
  <c r="AC682" i="7" a="1"/>
  <c r="AC682" i="7"/>
  <c r="AC683" i="7" a="1"/>
  <c r="AC683" i="7"/>
  <c r="AC159" i="7" a="1"/>
  <c r="AC159" i="7"/>
  <c r="AC160" i="7" a="1"/>
  <c r="AC160" i="7"/>
  <c r="AC1320" i="7" a="1"/>
  <c r="AC1320" i="7"/>
  <c r="AC1126" i="7" a="1"/>
  <c r="AC1126" i="7"/>
  <c r="AC161" i="7" a="1"/>
  <c r="AC161" i="7"/>
  <c r="AC162" i="7" a="1"/>
  <c r="AC162" i="7"/>
  <c r="AC684" i="7" a="1"/>
  <c r="AC684" i="7"/>
  <c r="AC163" i="7" a="1"/>
  <c r="AC163" i="7"/>
  <c r="AC1321" i="7" a="1"/>
  <c r="AC1321" i="7"/>
  <c r="AC685" i="7" a="1"/>
  <c r="AC685" i="7"/>
  <c r="AC1322" i="7" a="1"/>
  <c r="AC1322" i="7"/>
  <c r="AC1035" i="7" a="1"/>
  <c r="AC1035" i="7"/>
  <c r="AC1127" i="7" a="1"/>
  <c r="AC1127" i="7"/>
  <c r="AC1128" i="7" a="1"/>
  <c r="AC1128" i="7"/>
  <c r="AC164" i="7" a="1"/>
  <c r="AC164" i="7"/>
  <c r="AC165" i="7" a="1"/>
  <c r="AC165" i="7"/>
  <c r="AC166" i="7" a="1"/>
  <c r="AC166" i="7"/>
  <c r="AC1323" i="7" a="1"/>
  <c r="AC1323" i="7"/>
  <c r="AC686" i="7" a="1"/>
  <c r="AC686" i="7"/>
  <c r="AC167" i="7" a="1"/>
  <c r="AC167" i="7"/>
  <c r="AC1129" i="7" a="1"/>
  <c r="AC1129" i="7"/>
  <c r="AC687" i="7" a="1"/>
  <c r="AC687" i="7"/>
  <c r="AC168" i="7" a="1"/>
  <c r="AC168" i="7"/>
  <c r="AC169" i="7" a="1"/>
  <c r="AC169" i="7"/>
  <c r="AC688" i="7" a="1"/>
  <c r="AC688" i="7"/>
  <c r="AC1324" i="7" a="1"/>
  <c r="AC1324" i="7"/>
  <c r="AC170" i="7" a="1"/>
  <c r="AC170" i="7"/>
  <c r="AC171" i="7" a="1"/>
  <c r="AC171" i="7"/>
  <c r="AC689" i="7" a="1"/>
  <c r="AC689" i="7"/>
  <c r="AC172" i="7" a="1"/>
  <c r="AC172" i="7"/>
  <c r="AC690" i="7" a="1"/>
  <c r="AC690" i="7"/>
  <c r="AC691" i="7" a="1"/>
  <c r="AC691" i="7"/>
  <c r="AC1130" i="7" a="1"/>
  <c r="AC1130" i="7"/>
  <c r="AC1131" i="7" a="1"/>
  <c r="AC1131" i="7"/>
  <c r="AC1132" i="7" a="1"/>
  <c r="AC1132" i="7"/>
  <c r="AC692" i="7" a="1"/>
  <c r="AC692" i="7"/>
  <c r="AC693" i="7" a="1"/>
  <c r="AC693" i="7"/>
  <c r="AC694" i="7" a="1"/>
  <c r="AC694" i="7"/>
  <c r="AC695" i="7" a="1"/>
  <c r="AC695" i="7"/>
  <c r="AC696" i="7" a="1"/>
  <c r="AC696" i="7"/>
  <c r="AC173" i="7" a="1"/>
  <c r="AC173" i="7"/>
  <c r="AC697" i="7" a="1"/>
  <c r="AC697" i="7"/>
  <c r="AC174" i="7" a="1"/>
  <c r="AC174" i="7"/>
  <c r="AC1325" i="7" a="1"/>
  <c r="AC1325" i="7"/>
  <c r="AC1326" i="7" a="1"/>
  <c r="AC1326" i="7"/>
  <c r="AC698" i="7" a="1"/>
  <c r="AC698" i="7"/>
  <c r="AC1327" i="7" a="1"/>
  <c r="AC1327" i="7"/>
  <c r="AC175" i="7" a="1"/>
  <c r="AC175" i="7"/>
  <c r="AC699" i="7" a="1"/>
  <c r="AC699" i="7"/>
  <c r="AC1328" i="7" a="1"/>
  <c r="AC1328" i="7"/>
  <c r="AC700" i="7" a="1"/>
  <c r="AC700" i="7"/>
  <c r="AC176" i="7" a="1"/>
  <c r="AC176" i="7"/>
  <c r="AC1133" i="7" a="1"/>
  <c r="AC1133" i="7"/>
  <c r="AC701" i="7" a="1"/>
  <c r="AC701" i="7"/>
  <c r="AC702" i="7" a="1"/>
  <c r="AC702" i="7"/>
  <c r="AC177" i="7" a="1"/>
  <c r="AC177" i="7"/>
  <c r="AC178" i="7" a="1"/>
  <c r="AC178" i="7"/>
  <c r="AC1329" i="7" a="1"/>
  <c r="AC1329" i="7"/>
  <c r="AC703" i="7" a="1"/>
  <c r="AC703" i="7"/>
  <c r="AC1036" i="7" a="1"/>
  <c r="AC1036" i="7"/>
  <c r="AC704" i="7" a="1"/>
  <c r="AC704" i="7"/>
  <c r="AC179" i="7" a="1"/>
  <c r="AC179" i="7"/>
  <c r="AC1330" i="7" a="1"/>
  <c r="AC1330" i="7"/>
  <c r="AC1037" i="7" a="1"/>
  <c r="AC1037" i="7"/>
  <c r="AC705" i="7" a="1"/>
  <c r="AC705" i="7"/>
  <c r="AC706" i="7" a="1"/>
  <c r="AC706" i="7"/>
  <c r="AC1331" i="7" a="1"/>
  <c r="AC1331" i="7"/>
  <c r="AC707" i="7" a="1"/>
  <c r="AC707" i="7"/>
  <c r="AC180" i="7" a="1"/>
  <c r="AC180" i="7"/>
  <c r="AC181" i="7" a="1"/>
  <c r="AC181" i="7"/>
  <c r="AC708" i="7" a="1"/>
  <c r="AC708" i="7"/>
  <c r="AC182" i="7" a="1"/>
  <c r="AC182" i="7"/>
  <c r="AC183" i="7" a="1"/>
  <c r="AC183" i="7"/>
  <c r="AC1332" i="7" a="1"/>
  <c r="AC1332" i="7"/>
  <c r="AC709" i="7" a="1"/>
  <c r="AC709" i="7"/>
  <c r="AC1333" i="7" a="1"/>
  <c r="AC1333" i="7"/>
  <c r="AC1334" i="7" a="1"/>
  <c r="AC1334" i="7"/>
  <c r="AC710" i="7" a="1"/>
  <c r="AC710" i="7"/>
  <c r="AC184" i="7" a="1"/>
  <c r="AC184" i="7"/>
  <c r="AC185" i="7" a="1"/>
  <c r="AC185" i="7"/>
  <c r="AC711" i="7" a="1"/>
  <c r="AC711" i="7"/>
  <c r="AC186" i="7" a="1"/>
  <c r="AC186" i="7"/>
  <c r="AC187" i="7" a="1"/>
  <c r="AC187" i="7"/>
  <c r="AC188" i="7" a="1"/>
  <c r="AC188" i="7"/>
  <c r="AC189" i="7" a="1"/>
  <c r="AC189" i="7"/>
  <c r="AC190" i="7" a="1"/>
  <c r="AC190" i="7"/>
  <c r="AC712" i="7" a="1"/>
  <c r="AC712" i="7"/>
  <c r="AC1335" i="7" a="1"/>
  <c r="AC1335" i="7"/>
  <c r="AC1134" i="7" a="1"/>
  <c r="AC1134" i="7"/>
  <c r="AC713" i="7" a="1"/>
  <c r="AC713" i="7"/>
  <c r="AC1336" i="7" a="1"/>
  <c r="AC1336" i="7"/>
  <c r="AC191" i="7" a="1"/>
  <c r="AC191" i="7"/>
  <c r="AC714" i="7" a="1"/>
  <c r="AC714" i="7"/>
  <c r="AC715" i="7" a="1"/>
  <c r="AC715" i="7"/>
  <c r="AC1135" i="7" a="1"/>
  <c r="AC1135" i="7"/>
  <c r="AC1136" i="7" a="1"/>
  <c r="AC1136" i="7"/>
  <c r="AC716" i="7" a="1"/>
  <c r="AC716" i="7"/>
  <c r="AC192" i="7" a="1"/>
  <c r="AC192" i="7"/>
  <c r="AC193" i="7" a="1"/>
  <c r="AC193" i="7"/>
  <c r="AC1337" i="7" a="1"/>
  <c r="AC1337" i="7"/>
  <c r="AC717" i="7" a="1"/>
  <c r="AC717" i="7"/>
  <c r="AC1338" i="7" a="1"/>
  <c r="AC1338" i="7"/>
  <c r="AC194" i="7" a="1"/>
  <c r="AC194" i="7"/>
  <c r="AC195" i="7" a="1"/>
  <c r="AC195" i="7"/>
  <c r="AC718" i="7" a="1"/>
  <c r="AC718" i="7"/>
  <c r="AC719" i="7" a="1"/>
  <c r="AC719" i="7"/>
  <c r="AC196" i="7" a="1"/>
  <c r="AC196" i="7"/>
  <c r="AC720" i="7" a="1"/>
  <c r="AC720" i="7"/>
  <c r="AC1339" i="7" a="1"/>
  <c r="AC1339" i="7"/>
  <c r="AC1137" i="7" a="1"/>
  <c r="AC1137" i="7"/>
  <c r="AC721" i="7" a="1"/>
  <c r="AC721" i="7"/>
  <c r="AC197" i="7" a="1"/>
  <c r="AC197" i="7"/>
  <c r="AC1138" i="7" a="1"/>
  <c r="AC1138" i="7"/>
  <c r="AC722" i="7" a="1"/>
  <c r="AC722" i="7"/>
  <c r="AC198" i="7" a="1"/>
  <c r="AC198" i="7"/>
  <c r="AC723" i="7" a="1"/>
  <c r="AC723" i="7"/>
  <c r="AC724" i="7" a="1"/>
  <c r="AC724" i="7"/>
  <c r="AC725" i="7" a="1"/>
  <c r="AC725" i="7"/>
  <c r="AC726" i="7" a="1"/>
  <c r="AC726" i="7"/>
  <c r="AC1139" i="7" a="1"/>
  <c r="AC1139" i="7"/>
  <c r="AC199" i="7" a="1"/>
  <c r="AC199" i="7"/>
  <c r="AC1038" i="7" a="1"/>
  <c r="AC1038" i="7"/>
  <c r="AC200" i="7" a="1"/>
  <c r="AC200" i="7"/>
  <c r="AC727" i="7" a="1"/>
  <c r="AC727" i="7"/>
  <c r="AC1039" i="7" a="1"/>
  <c r="AC1039" i="7"/>
  <c r="AC201" i="7" a="1"/>
  <c r="AC201" i="7"/>
  <c r="AC728" i="7" a="1"/>
  <c r="AC728" i="7"/>
  <c r="AC729" i="7" a="1"/>
  <c r="AC729" i="7"/>
  <c r="AC1340" i="7" a="1"/>
  <c r="AC1340" i="7"/>
  <c r="AC202" i="7" a="1"/>
  <c r="AC202" i="7"/>
  <c r="AC1040" i="7" a="1"/>
  <c r="AC1040" i="7"/>
  <c r="AC730" i="7" a="1"/>
  <c r="AC730" i="7"/>
  <c r="AC1341" i="7" a="1"/>
  <c r="AC1341" i="7"/>
  <c r="AC203" i="7" a="1"/>
  <c r="AC203" i="7"/>
  <c r="AC204" i="7" a="1"/>
  <c r="AC204" i="7"/>
  <c r="AC205" i="7" a="1"/>
  <c r="AC205" i="7"/>
  <c r="AC206" i="7" a="1"/>
  <c r="AC206" i="7"/>
  <c r="AC731" i="7" a="1"/>
  <c r="AC731" i="7"/>
  <c r="AC732" i="7" a="1"/>
  <c r="AC732" i="7"/>
  <c r="AC207" i="7" a="1"/>
  <c r="AC207" i="7"/>
  <c r="AC733" i="7" a="1"/>
  <c r="AC733" i="7"/>
  <c r="AC208" i="7" a="1"/>
  <c r="AC208" i="7"/>
  <c r="AC209" i="7" a="1"/>
  <c r="AC209" i="7"/>
  <c r="AC1342" i="7" a="1"/>
  <c r="AC1342" i="7"/>
  <c r="AC734" i="7" a="1"/>
  <c r="AC734" i="7"/>
  <c r="AC1343" i="7" a="1"/>
  <c r="AC1343" i="7"/>
  <c r="AC1344" i="7" a="1"/>
  <c r="AC1344" i="7"/>
  <c r="AC1041" i="7" a="1"/>
  <c r="AC1041" i="7"/>
  <c r="AC735" i="7" a="1"/>
  <c r="AC735" i="7"/>
  <c r="AC736" i="7" a="1"/>
  <c r="AC736" i="7"/>
  <c r="AC737" i="7" a="1"/>
  <c r="AC737" i="7"/>
  <c r="AC210" i="7" a="1"/>
  <c r="AC210" i="7"/>
  <c r="AC211" i="7" a="1"/>
  <c r="AC211" i="7"/>
  <c r="AC738" i="7" a="1"/>
  <c r="AC738" i="7"/>
  <c r="AC212" i="7" a="1"/>
  <c r="AC212" i="7"/>
  <c r="AC739" i="7" a="1"/>
  <c r="AC739" i="7"/>
  <c r="AC213" i="7" a="1"/>
  <c r="AC213" i="7"/>
  <c r="AC214" i="7" a="1"/>
  <c r="AC214" i="7"/>
  <c r="AC740" i="7" a="1"/>
  <c r="AC740" i="7"/>
  <c r="AC215" i="7" a="1"/>
  <c r="AC215" i="7"/>
  <c r="AC216" i="7" a="1"/>
  <c r="AC216" i="7"/>
  <c r="AC217" i="7" a="1"/>
  <c r="AC217" i="7"/>
  <c r="AC218" i="7" a="1"/>
  <c r="AC218" i="7"/>
  <c r="AC219" i="7" a="1"/>
  <c r="AC219" i="7"/>
  <c r="AC1140" i="7" a="1"/>
  <c r="AC1140" i="7"/>
  <c r="AC741" i="7" a="1"/>
  <c r="AC741" i="7"/>
  <c r="AC220" i="7" a="1"/>
  <c r="AC220" i="7"/>
  <c r="AC221" i="7" a="1"/>
  <c r="AC221" i="7"/>
  <c r="AC742" i="7" a="1"/>
  <c r="AC742" i="7"/>
  <c r="AC222" i="7" a="1"/>
  <c r="AC222" i="7"/>
  <c r="AC1042" i="7" a="1"/>
  <c r="AC1042" i="7"/>
  <c r="AC1345" i="7" a="1"/>
  <c r="AC1345" i="7"/>
  <c r="AC1346" i="7" a="1"/>
  <c r="AC1346" i="7"/>
  <c r="AC223" i="7" a="1"/>
  <c r="AC223" i="7"/>
  <c r="AC224" i="7" a="1"/>
  <c r="AC224" i="7"/>
  <c r="AC1347" i="7" a="1"/>
  <c r="AC1347" i="7"/>
  <c r="AC1141" i="7" a="1"/>
  <c r="AC1141" i="7"/>
  <c r="AC225" i="7" a="1"/>
  <c r="AC225" i="7"/>
  <c r="AC1043" i="7" a="1"/>
  <c r="AC1043" i="7"/>
  <c r="AC743" i="7" a="1"/>
  <c r="AC743" i="7"/>
  <c r="AC744" i="7" a="1"/>
  <c r="AC744" i="7"/>
  <c r="AC1044" i="7" a="1"/>
  <c r="AC1044" i="7"/>
  <c r="AC226" i="7" a="1"/>
  <c r="AC226" i="7"/>
  <c r="AC227" i="7" a="1"/>
  <c r="AC227" i="7"/>
  <c r="AC228" i="7" a="1"/>
  <c r="AC228" i="7"/>
  <c r="AC229" i="7" a="1"/>
  <c r="AC229" i="7"/>
  <c r="AC1142" i="7" a="1"/>
  <c r="AC1142" i="7"/>
  <c r="AC1348" i="7" a="1"/>
  <c r="AC1348" i="7"/>
  <c r="AC1349" i="7" a="1"/>
  <c r="AC1349" i="7"/>
  <c r="AC1350" i="7" a="1"/>
  <c r="AC1350" i="7"/>
  <c r="AC745" i="7" a="1"/>
  <c r="AC745" i="7"/>
  <c r="AC230" i="7" a="1"/>
  <c r="AC230" i="7"/>
  <c r="AC231" i="7" a="1"/>
  <c r="AC231" i="7"/>
  <c r="AC746" i="7" a="1"/>
  <c r="AC746" i="7"/>
  <c r="AC747" i="7" a="1"/>
  <c r="AC747" i="7"/>
  <c r="AC232" i="7" a="1"/>
  <c r="AC232" i="7"/>
  <c r="AC748" i="7" a="1"/>
  <c r="AC748" i="7"/>
  <c r="AC749" i="7" a="1"/>
  <c r="AC749" i="7"/>
  <c r="AC750" i="7" a="1"/>
  <c r="AC750" i="7"/>
  <c r="AC233" i="7" a="1"/>
  <c r="AC233" i="7"/>
  <c r="AC751" i="7" a="1"/>
  <c r="AC751" i="7"/>
  <c r="AC1351" i="7" a="1"/>
  <c r="AC1351" i="7"/>
  <c r="AC1143" i="7" a="1"/>
  <c r="AC1143" i="7"/>
  <c r="AC234" i="7" a="1"/>
  <c r="AC234" i="7"/>
  <c r="AC235" i="7" a="1"/>
  <c r="AC235" i="7"/>
  <c r="AC752" i="7" a="1"/>
  <c r="AC752" i="7"/>
  <c r="AC753" i="7" a="1"/>
  <c r="AC753" i="7"/>
  <c r="AC1144" i="7" a="1"/>
  <c r="AC1144" i="7"/>
  <c r="AC236" i="7" a="1"/>
  <c r="AC236" i="7"/>
  <c r="AC237" i="7" a="1"/>
  <c r="AC237" i="7"/>
  <c r="AC238" i="7" a="1"/>
  <c r="AC238" i="7"/>
  <c r="AC239" i="7" a="1"/>
  <c r="AC239" i="7"/>
  <c r="AC240" i="7" a="1"/>
  <c r="AC240" i="7"/>
  <c r="AC754" i="7" a="1"/>
  <c r="AC754" i="7"/>
  <c r="AC1352" i="7" a="1"/>
  <c r="AC1352" i="7"/>
  <c r="AC241" i="7" a="1"/>
  <c r="AC241" i="7"/>
  <c r="AC242" i="7" a="1"/>
  <c r="AC242" i="7"/>
  <c r="AC243" i="7" a="1"/>
  <c r="AC243" i="7"/>
  <c r="AC244" i="7" a="1"/>
  <c r="AC244" i="7"/>
  <c r="AC245" i="7" a="1"/>
  <c r="AC245" i="7"/>
  <c r="AC246" i="7" a="1"/>
  <c r="AC246" i="7"/>
  <c r="AC1145" i="7" a="1"/>
  <c r="AC1145" i="7"/>
  <c r="AC755" i="7" a="1"/>
  <c r="AC755" i="7"/>
  <c r="AC247" i="7" a="1"/>
  <c r="AC247" i="7"/>
  <c r="AC248" i="7" a="1"/>
  <c r="AC248" i="7"/>
  <c r="AC249" i="7" a="1"/>
  <c r="AC249" i="7"/>
  <c r="AC250" i="7" a="1"/>
  <c r="AC250" i="7"/>
  <c r="AC756" i="7" a="1"/>
  <c r="AC756" i="7"/>
  <c r="AC251" i="7" a="1"/>
  <c r="AC251" i="7"/>
  <c r="AC252" i="7" a="1"/>
  <c r="AC252" i="7"/>
  <c r="AC757" i="7" a="1"/>
  <c r="AC757" i="7"/>
  <c r="AC253" i="7" a="1"/>
  <c r="AC253" i="7"/>
  <c r="AC254" i="7" a="1"/>
  <c r="AC254" i="7"/>
  <c r="AC1146" i="7" a="1"/>
  <c r="AC1146" i="7"/>
  <c r="AC255" i="7" a="1"/>
  <c r="AC255" i="7"/>
  <c r="AC1147" i="7" a="1"/>
  <c r="AC1147" i="7"/>
  <c r="AC256" i="7" a="1"/>
  <c r="AC256" i="7"/>
  <c r="AC758" i="7" a="1"/>
  <c r="AC758" i="7"/>
  <c r="AC759" i="7" a="1"/>
  <c r="AC759" i="7"/>
  <c r="AC1045" i="7" a="1"/>
  <c r="AC1045" i="7"/>
  <c r="AC257" i="7" a="1"/>
  <c r="AC257" i="7"/>
  <c r="AC258" i="7" a="1"/>
  <c r="AC258" i="7"/>
  <c r="AC1353" i="7" a="1"/>
  <c r="AC1353" i="7"/>
  <c r="AC259" i="7" a="1"/>
  <c r="AC259" i="7"/>
  <c r="AC760" i="7" a="1"/>
  <c r="AC760" i="7"/>
  <c r="AC260" i="7" a="1"/>
  <c r="AC260" i="7"/>
  <c r="AC1354" i="7" a="1"/>
  <c r="AC1354" i="7"/>
  <c r="AC1355" i="7" a="1"/>
  <c r="AC1355" i="7"/>
  <c r="AC261" i="7" a="1"/>
  <c r="AC261" i="7"/>
  <c r="AC1356" i="7" a="1"/>
  <c r="AC1356" i="7"/>
  <c r="AC1148" i="7" a="1"/>
  <c r="AC1148" i="7"/>
  <c r="AC262" i="7" a="1"/>
  <c r="AC262" i="7"/>
  <c r="AC263" i="7" a="1"/>
  <c r="AC263" i="7"/>
  <c r="AC761" i="7" a="1"/>
  <c r="AC761" i="7"/>
  <c r="AC264" i="7" a="1"/>
  <c r="AC264" i="7"/>
  <c r="AC265" i="7" a="1"/>
  <c r="AC265" i="7"/>
  <c r="AC1357" i="7" a="1"/>
  <c r="AC1357" i="7"/>
  <c r="AC1358" i="7" a="1"/>
  <c r="AC1358" i="7"/>
  <c r="AC266" i="7" a="1"/>
  <c r="AC266" i="7"/>
  <c r="AC267" i="7" a="1"/>
  <c r="AC267" i="7"/>
  <c r="AC762" i="7" a="1"/>
  <c r="AC762" i="7"/>
  <c r="AC763" i="7" a="1"/>
  <c r="AC763" i="7"/>
  <c r="AC764" i="7" a="1"/>
  <c r="AC764" i="7"/>
  <c r="AC1046" i="7" a="1"/>
  <c r="AC1046" i="7"/>
  <c r="AC1359" i="7" a="1"/>
  <c r="AC1359" i="7"/>
  <c r="AC765" i="7" a="1"/>
  <c r="AC765" i="7"/>
  <c r="AC766" i="7" a="1"/>
  <c r="AC766" i="7"/>
  <c r="AC1149" i="7" a="1"/>
  <c r="AC1149" i="7"/>
  <c r="AC268" i="7" a="1"/>
  <c r="AC268" i="7"/>
  <c r="AC1360" i="7" a="1"/>
  <c r="AC1360" i="7"/>
  <c r="AC1361" i="7" a="1"/>
  <c r="AC1361" i="7"/>
  <c r="AC767" i="7" a="1"/>
  <c r="AC767" i="7"/>
  <c r="AC1150" i="7" a="1"/>
  <c r="AC1150" i="7"/>
  <c r="AC1151" i="7" a="1"/>
  <c r="AC1151" i="7"/>
  <c r="AC1362" i="7" a="1"/>
  <c r="AC1362" i="7"/>
  <c r="AC1363" i="7" a="1"/>
  <c r="AC1363" i="7"/>
  <c r="AC768" i="7" a="1"/>
  <c r="AC768" i="7"/>
  <c r="AC1364" i="7" a="1"/>
  <c r="AC1364" i="7"/>
  <c r="AC769" i="7" a="1"/>
  <c r="AC769" i="7"/>
  <c r="AC1152" i="7" a="1"/>
  <c r="AC1152" i="7"/>
  <c r="AC269" i="7" a="1"/>
  <c r="AC269" i="7"/>
  <c r="AC1153" i="7" a="1"/>
  <c r="AC1153" i="7"/>
  <c r="AC770" i="7" a="1"/>
  <c r="AC770" i="7"/>
  <c r="AC270" i="7" a="1"/>
  <c r="AC270" i="7"/>
  <c r="AC271" i="7" a="1"/>
  <c r="AC271" i="7"/>
  <c r="AC771" i="7" a="1"/>
  <c r="AC771" i="7"/>
  <c r="AC1365" i="7" a="1"/>
  <c r="AC1365" i="7"/>
  <c r="AC1154" i="7" a="1"/>
  <c r="AC1154" i="7"/>
  <c r="AC772" i="7" a="1"/>
  <c r="AC772" i="7"/>
  <c r="AC272" i="7" a="1"/>
  <c r="AC272" i="7"/>
  <c r="AC773" i="7" a="1"/>
  <c r="AC773" i="7"/>
  <c r="AC774" i="7" a="1"/>
  <c r="AC774" i="7"/>
  <c r="AC1366" i="7" a="1"/>
  <c r="AC1366" i="7"/>
  <c r="AC1155" i="7" a="1"/>
  <c r="AC1155" i="7"/>
  <c r="AC775" i="7" a="1"/>
  <c r="AC775" i="7"/>
  <c r="AC273" i="7" a="1"/>
  <c r="AC273" i="7"/>
  <c r="AC776" i="7" a="1"/>
  <c r="AC776" i="7"/>
  <c r="AC1367" i="7" a="1"/>
  <c r="AC1367" i="7"/>
  <c r="AC274" i="7" a="1"/>
  <c r="AC274" i="7"/>
  <c r="AC275" i="7" a="1"/>
  <c r="AC275" i="7"/>
  <c r="AC276" i="7" a="1"/>
  <c r="AC276" i="7"/>
  <c r="AC777" i="7" a="1"/>
  <c r="AC777" i="7"/>
  <c r="AC1156" i="7" a="1"/>
  <c r="AC1156" i="7"/>
  <c r="AC277" i="7" a="1"/>
  <c r="AC277" i="7"/>
  <c r="AC778" i="7" a="1"/>
  <c r="AC778" i="7"/>
  <c r="AC779" i="7" a="1"/>
  <c r="AC779" i="7"/>
  <c r="AC278" i="7" a="1"/>
  <c r="AC278" i="7"/>
  <c r="AC1157" i="7" a="1"/>
  <c r="AC1157" i="7"/>
  <c r="AC279" i="7" a="1"/>
  <c r="AC279" i="7"/>
  <c r="AC780" i="7" a="1"/>
  <c r="AC780" i="7"/>
  <c r="AC280" i="7" a="1"/>
  <c r="AC280" i="7"/>
  <c r="AC281" i="7" a="1"/>
  <c r="AC281" i="7"/>
  <c r="AC282" i="7" a="1"/>
  <c r="AC282" i="7"/>
  <c r="AC1368" i="7" a="1"/>
  <c r="AC1368" i="7"/>
  <c r="AC781" i="7" a="1"/>
  <c r="AC781" i="7"/>
  <c r="AC1158" i="7" a="1"/>
  <c r="AC1158" i="7"/>
  <c r="AC782" i="7" a="1"/>
  <c r="AC782" i="7"/>
  <c r="AC1369" i="7" a="1"/>
  <c r="AC1369" i="7"/>
  <c r="AC283" i="7" a="1"/>
  <c r="AC283" i="7"/>
  <c r="AC783" i="7" a="1"/>
  <c r="AC783" i="7"/>
  <c r="AC284" i="7" a="1"/>
  <c r="AC284" i="7"/>
  <c r="AC285" i="7" a="1"/>
  <c r="AC285" i="7"/>
  <c r="AC1159" i="7" a="1"/>
  <c r="AC1159" i="7"/>
  <c r="AC286" i="7" a="1"/>
  <c r="AC286" i="7"/>
  <c r="AC1047" i="7" a="1"/>
  <c r="AC1047" i="7"/>
  <c r="AC287" i="7" a="1"/>
  <c r="AC287" i="7"/>
  <c r="AC288" i="7" a="1"/>
  <c r="AC288" i="7"/>
  <c r="AC1370" i="7" a="1"/>
  <c r="AC1370" i="7"/>
  <c r="AC1371" i="7" a="1"/>
  <c r="AC1371" i="7"/>
  <c r="AC289" i="7" a="1"/>
  <c r="AC289" i="7"/>
  <c r="AC1372" i="7" a="1"/>
  <c r="AC1372" i="7"/>
  <c r="AC784" i="7" a="1"/>
  <c r="AC784" i="7"/>
  <c r="AC1048" i="7" a="1"/>
  <c r="AC1048" i="7"/>
  <c r="AC1373" i="7" a="1"/>
  <c r="AC1373" i="7"/>
  <c r="AC290" i="7" a="1"/>
  <c r="AC290" i="7"/>
  <c r="AC1049" i="7" a="1"/>
  <c r="AC1049" i="7"/>
  <c r="AC1160" i="7" a="1"/>
  <c r="AC1160" i="7"/>
  <c r="AC1161" i="7" a="1"/>
  <c r="AC1161" i="7"/>
  <c r="AC1162" i="7" a="1"/>
  <c r="AC1162" i="7"/>
  <c r="AC1050" i="7" a="1"/>
  <c r="AC1050" i="7"/>
  <c r="AC291" i="7" a="1"/>
  <c r="AC291" i="7"/>
  <c r="AC785" i="7" a="1"/>
  <c r="AC785" i="7"/>
  <c r="AC786" i="7" a="1"/>
  <c r="AC786" i="7"/>
  <c r="AC1163" i="7" a="1"/>
  <c r="AC1163" i="7"/>
  <c r="AC787" i="7" a="1"/>
  <c r="AC787" i="7"/>
  <c r="AC788" i="7" a="1"/>
  <c r="AC788" i="7"/>
  <c r="AC1164" i="7" a="1"/>
  <c r="AC1164" i="7"/>
  <c r="AC1374" i="7" a="1"/>
  <c r="AC1374" i="7"/>
  <c r="AC292" i="7" a="1"/>
  <c r="AC292" i="7"/>
  <c r="AC1375" i="7" a="1"/>
  <c r="AC1375" i="7"/>
  <c r="AC1376" i="7" a="1"/>
  <c r="AC1376" i="7"/>
  <c r="AC293" i="7" a="1"/>
  <c r="AC293" i="7"/>
  <c r="AC789" i="7" a="1"/>
  <c r="AC789" i="7"/>
  <c r="AC294" i="7" a="1"/>
  <c r="AC294" i="7"/>
  <c r="AC790" i="7" a="1"/>
  <c r="AC790" i="7"/>
  <c r="AC295" i="7" a="1"/>
  <c r="AC295" i="7"/>
  <c r="AC296" i="7" a="1"/>
  <c r="AC296" i="7"/>
  <c r="AC791" i="7" a="1"/>
  <c r="AC791" i="7"/>
  <c r="AC297" i="7" a="1"/>
  <c r="AC297" i="7"/>
  <c r="AC1165" i="7" a="1"/>
  <c r="AC1165" i="7"/>
  <c r="AC792" i="7" a="1"/>
  <c r="AC792" i="7"/>
  <c r="AC1377" i="7" a="1"/>
  <c r="AC1377" i="7"/>
  <c r="AC298" i="7" a="1"/>
  <c r="AC298" i="7"/>
  <c r="AC1378" i="7" a="1"/>
  <c r="AC1378" i="7"/>
  <c r="AC1166" i="7" a="1"/>
  <c r="AC1166" i="7"/>
  <c r="AC793" i="7" a="1"/>
  <c r="AC793" i="7"/>
  <c r="AC794" i="7" a="1"/>
  <c r="AC794" i="7"/>
  <c r="AC299" i="7" a="1"/>
  <c r="AC299" i="7"/>
  <c r="AC795" i="7" a="1"/>
  <c r="AC795" i="7"/>
  <c r="AC796" i="7" a="1"/>
  <c r="AC796" i="7"/>
  <c r="AC1167" i="7" a="1"/>
  <c r="AC1167" i="7"/>
  <c r="AC1168" i="7" a="1"/>
  <c r="AC1168" i="7"/>
  <c r="AC300" i="7" a="1"/>
  <c r="AC300" i="7"/>
  <c r="AC301" i="7" a="1"/>
  <c r="AC301" i="7"/>
  <c r="AC797" i="7" a="1"/>
  <c r="AC797" i="7"/>
  <c r="AC1169" i="7" a="1"/>
  <c r="AC1169" i="7"/>
  <c r="AC302" i="7" a="1"/>
  <c r="AC302" i="7"/>
  <c r="AC798" i="7" a="1"/>
  <c r="AC798" i="7"/>
  <c r="AC1170" i="7" a="1"/>
  <c r="AC1170" i="7"/>
  <c r="AC303" i="7" a="1"/>
  <c r="AC303" i="7"/>
  <c r="AC799" i="7" a="1"/>
  <c r="AC799" i="7"/>
  <c r="AC1379" i="7" a="1"/>
  <c r="AC1379" i="7"/>
  <c r="AC800" i="7" a="1"/>
  <c r="AC800" i="7"/>
  <c r="AC1380" i="7" a="1"/>
  <c r="AC1380" i="7"/>
  <c r="AC304" i="7" a="1"/>
  <c r="AC304" i="7"/>
  <c r="AC1051" i="7" a="1"/>
  <c r="AC1051" i="7"/>
  <c r="AC1381" i="7" a="1"/>
  <c r="AC1381" i="7"/>
  <c r="AC1382" i="7" a="1"/>
  <c r="AC1382" i="7"/>
  <c r="AC305" i="7" a="1"/>
  <c r="AC305" i="7"/>
  <c r="AC1383" i="7" a="1"/>
  <c r="AC1383" i="7"/>
  <c r="AC306" i="7" a="1"/>
  <c r="AC306" i="7"/>
  <c r="AC1171" i="7" a="1"/>
  <c r="AC1171" i="7"/>
  <c r="AC801" i="7" a="1"/>
  <c r="AC801" i="7"/>
  <c r="AC802" i="7" a="1"/>
  <c r="AC802" i="7"/>
  <c r="AC803" i="7" a="1"/>
  <c r="AC803" i="7"/>
  <c r="AC804" i="7" a="1"/>
  <c r="AC804" i="7"/>
  <c r="AC1172" i="7" a="1"/>
  <c r="AC1172" i="7"/>
  <c r="AC1384" i="7" a="1"/>
  <c r="AC1384" i="7"/>
  <c r="AC805" i="7" a="1"/>
  <c r="AC805" i="7"/>
  <c r="AC1173" i="7" a="1"/>
  <c r="AC1173" i="7"/>
  <c r="AC1174" i="7" a="1"/>
  <c r="AC1174" i="7"/>
  <c r="AC307" i="7" a="1"/>
  <c r="AC307" i="7"/>
  <c r="AC308" i="7" a="1"/>
  <c r="AC308" i="7"/>
  <c r="AC1175" i="7" a="1"/>
  <c r="AC1175" i="7"/>
  <c r="AC309" i="7" a="1"/>
  <c r="AC309" i="7"/>
  <c r="AC310" i="7" a="1"/>
  <c r="AC310" i="7"/>
  <c r="AC311" i="7" a="1"/>
  <c r="AC311" i="7"/>
  <c r="AC806" i="7" a="1"/>
  <c r="AC806" i="7"/>
  <c r="AC312" i="7" a="1"/>
  <c r="AC312" i="7"/>
  <c r="AC807" i="7" a="1"/>
  <c r="AC807" i="7"/>
  <c r="AC1385" i="7" a="1"/>
  <c r="AC1385" i="7"/>
  <c r="AC808" i="7" a="1"/>
  <c r="AC808" i="7"/>
  <c r="AC809" i="7" a="1"/>
  <c r="AC809" i="7"/>
  <c r="AC313" i="7" a="1"/>
  <c r="AC313" i="7"/>
  <c r="AC1386" i="7" a="1"/>
  <c r="AC1386" i="7"/>
  <c r="AC314" i="7" a="1"/>
  <c r="AC314" i="7"/>
  <c r="AC1387" i="7" a="1"/>
  <c r="AC1387" i="7"/>
  <c r="AC315" i="7" a="1"/>
  <c r="AC315" i="7"/>
  <c r="AC810" i="7" a="1"/>
  <c r="AC810" i="7"/>
  <c r="AC316" i="7" a="1"/>
  <c r="AC316" i="7"/>
  <c r="AC811" i="7" a="1"/>
  <c r="AC811" i="7"/>
  <c r="AC317" i="7" a="1"/>
  <c r="AC317" i="7"/>
  <c r="AC1176" i="7" a="1"/>
  <c r="AC1176" i="7"/>
  <c r="AC1177" i="7" a="1"/>
  <c r="AC1177" i="7"/>
  <c r="AC1052" i="7" a="1"/>
  <c r="AC1052" i="7"/>
  <c r="AC812" i="7" a="1"/>
  <c r="AC812" i="7"/>
  <c r="AC813" i="7" a="1"/>
  <c r="AC813" i="7"/>
  <c r="AC318" i="7" a="1"/>
  <c r="AC318" i="7"/>
  <c r="AC1388" i="7" a="1"/>
  <c r="AC1388" i="7"/>
  <c r="AC814" i="7" a="1"/>
  <c r="AC814" i="7"/>
  <c r="AC815" i="7" a="1"/>
  <c r="AC815" i="7"/>
  <c r="AC1389" i="7" a="1"/>
  <c r="AC1389" i="7"/>
  <c r="AC816" i="7" a="1"/>
  <c r="AC816" i="7"/>
  <c r="AC1178" i="7" a="1"/>
  <c r="AC1178" i="7"/>
  <c r="AC319" i="7" a="1"/>
  <c r="AC319" i="7"/>
  <c r="AC320" i="7" a="1"/>
  <c r="AC320" i="7"/>
  <c r="AC1390" i="7" a="1"/>
  <c r="AC1390" i="7"/>
  <c r="AC321" i="7" a="1"/>
  <c r="AC321" i="7"/>
  <c r="AC817" i="7" a="1"/>
  <c r="AC817" i="7"/>
  <c r="AC1391" i="7" a="1"/>
  <c r="AC1391" i="7"/>
  <c r="AC322" i="7" a="1"/>
  <c r="AC322" i="7"/>
  <c r="AC1179" i="7" a="1"/>
  <c r="AC1179" i="7"/>
  <c r="AC323" i="7" a="1"/>
  <c r="AC323" i="7"/>
  <c r="AC818" i="7" a="1"/>
  <c r="AC818" i="7"/>
  <c r="AC819" i="7" a="1"/>
  <c r="AC819" i="7"/>
  <c r="AC324" i="7" a="1"/>
  <c r="AC324" i="7"/>
  <c r="AC1392" i="7" a="1"/>
  <c r="AC1392" i="7"/>
  <c r="AC1053" i="7" a="1"/>
  <c r="AC1053" i="7"/>
  <c r="AC1393" i="7" a="1"/>
  <c r="AC1393" i="7"/>
  <c r="AC325" i="7" a="1"/>
  <c r="AC325" i="7"/>
  <c r="AC1394" i="7" a="1"/>
  <c r="AC1394" i="7"/>
  <c r="AC326" i="7" a="1"/>
  <c r="AC326" i="7"/>
  <c r="AC1395" i="7" a="1"/>
  <c r="AC1395" i="7"/>
  <c r="AC327" i="7" a="1"/>
  <c r="AC327" i="7"/>
  <c r="AC820" i="7" a="1"/>
  <c r="AC820" i="7"/>
  <c r="AC328" i="7" a="1"/>
  <c r="AC328" i="7"/>
  <c r="AC821" i="7" a="1"/>
  <c r="AC821" i="7"/>
  <c r="AC1396" i="7" a="1"/>
  <c r="AC1396" i="7"/>
  <c r="AC822" i="7" a="1"/>
  <c r="AC822" i="7"/>
  <c r="AC823" i="7" a="1"/>
  <c r="AC823" i="7"/>
  <c r="AC824" i="7" a="1"/>
  <c r="AC824" i="7"/>
  <c r="AC1180" i="7" a="1"/>
  <c r="AC1180" i="7"/>
  <c r="AC329" i="7" a="1"/>
  <c r="AC329" i="7"/>
  <c r="AC825" i="7" a="1"/>
  <c r="AC825" i="7"/>
  <c r="AC330" i="7" a="1"/>
  <c r="AC330" i="7"/>
  <c r="AC1181" i="7" a="1"/>
  <c r="AC1181" i="7"/>
  <c r="AC331" i="7" a="1"/>
  <c r="AC331" i="7"/>
  <c r="AC826" i="7" a="1"/>
  <c r="AC826" i="7"/>
  <c r="AC827" i="7" a="1"/>
  <c r="AC827" i="7"/>
  <c r="AC1182" i="7" a="1"/>
  <c r="AC1182" i="7"/>
  <c r="AC332" i="7" a="1"/>
  <c r="AC332" i="7"/>
  <c r="AC333" i="7" a="1"/>
  <c r="AC333" i="7"/>
  <c r="AC1183" i="7" a="1"/>
  <c r="AC1183" i="7"/>
  <c r="AC1397" i="7" a="1"/>
  <c r="AC1397" i="7"/>
  <c r="AC1184" i="7" a="1"/>
  <c r="AC1184" i="7"/>
  <c r="AC828" i="7" a="1"/>
  <c r="AC828" i="7"/>
  <c r="AC334" i="7" a="1"/>
  <c r="AC334" i="7"/>
  <c r="AC829" i="7" a="1"/>
  <c r="AC829" i="7"/>
  <c r="AC1398" i="7" a="1"/>
  <c r="AC1398" i="7"/>
  <c r="AC335" i="7" a="1"/>
  <c r="AC335" i="7"/>
  <c r="AC830" i="7" a="1"/>
  <c r="AC830" i="7"/>
  <c r="AC831" i="7" a="1"/>
  <c r="AC831" i="7"/>
  <c r="AC832" i="7" a="1"/>
  <c r="AC832" i="7"/>
  <c r="AC833" i="7" a="1"/>
  <c r="AC833" i="7"/>
  <c r="AC834" i="7" a="1"/>
  <c r="AC834" i="7"/>
  <c r="AC1399" i="7" a="1"/>
  <c r="AC1399" i="7"/>
  <c r="AC1185" i="7" a="1"/>
  <c r="AC1185" i="7"/>
  <c r="AC1400" i="7" a="1"/>
  <c r="AC1400" i="7"/>
  <c r="AC336" i="7" a="1"/>
  <c r="AC336" i="7"/>
  <c r="AC835" i="7" a="1"/>
  <c r="AC835" i="7"/>
  <c r="AC1401" i="7" a="1"/>
  <c r="AC1401" i="7"/>
  <c r="AC836" i="7" a="1"/>
  <c r="AC836" i="7"/>
  <c r="AC1402" i="7" a="1"/>
  <c r="AC1402" i="7"/>
  <c r="AC1054" i="7" a="1"/>
  <c r="AC1054" i="7"/>
  <c r="AC837" i="7" a="1"/>
  <c r="AC837" i="7"/>
  <c r="AC1403" i="7" a="1"/>
  <c r="AC1403" i="7"/>
  <c r="AC1404" i="7" a="1"/>
  <c r="AC1404" i="7"/>
  <c r="AC1405" i="7" a="1"/>
  <c r="AC1405" i="7"/>
  <c r="AC838" i="7" a="1"/>
  <c r="AC838" i="7"/>
  <c r="AC1055" i="7" a="1"/>
  <c r="AC1055" i="7"/>
  <c r="AC1056" i="7" a="1"/>
  <c r="AC1056" i="7"/>
  <c r="AC337" i="7" a="1"/>
  <c r="AC337" i="7"/>
  <c r="AC1186" i="7" a="1"/>
  <c r="AC1186" i="7"/>
  <c r="AC338" i="7" a="1"/>
  <c r="AC338" i="7"/>
  <c r="AC1057" i="7" a="1"/>
  <c r="AC1057" i="7"/>
  <c r="AC839" i="7" a="1"/>
  <c r="AC839" i="7"/>
  <c r="AC1187" i="7" a="1"/>
  <c r="AC1187" i="7"/>
  <c r="AC339" i="7" a="1"/>
  <c r="AC339" i="7"/>
  <c r="AC1058" i="7" a="1"/>
  <c r="AC1058" i="7"/>
  <c r="AC840" i="7" a="1"/>
  <c r="AC840" i="7"/>
  <c r="AC340" i="7" a="1"/>
  <c r="AC340" i="7"/>
  <c r="AC1406" i="7" a="1"/>
  <c r="AC1406" i="7"/>
  <c r="AC1059" i="7" a="1"/>
  <c r="AC1059" i="7"/>
  <c r="AC1188" i="7" a="1"/>
  <c r="AC1188" i="7"/>
  <c r="AC841" i="7" a="1"/>
  <c r="AC841" i="7"/>
  <c r="AC341" i="7" a="1"/>
  <c r="AC341" i="7"/>
  <c r="AC842" i="7" a="1"/>
  <c r="AC842" i="7"/>
  <c r="AC843" i="7" a="1"/>
  <c r="AC843" i="7"/>
  <c r="AC844" i="7" a="1"/>
  <c r="AC844" i="7"/>
  <c r="AC342" i="7" a="1"/>
  <c r="AC342" i="7"/>
  <c r="AC343" i="7" a="1"/>
  <c r="AC343" i="7"/>
  <c r="AC845" i="7" a="1"/>
  <c r="AC845" i="7"/>
  <c r="AC1407" i="7" a="1"/>
  <c r="AC1407" i="7"/>
  <c r="AC1189" i="7" a="1"/>
  <c r="AC1189" i="7"/>
  <c r="AC344" i="7" a="1"/>
  <c r="AC344" i="7"/>
  <c r="AC846" i="7" a="1"/>
  <c r="AC846" i="7"/>
  <c r="AC345" i="7" a="1"/>
  <c r="AC345" i="7"/>
  <c r="AC847" i="7" a="1"/>
  <c r="AC847" i="7"/>
  <c r="AC848" i="7" a="1"/>
  <c r="AC848" i="7"/>
  <c r="AC849" i="7" a="1"/>
  <c r="AC849" i="7"/>
  <c r="AC850" i="7" a="1"/>
  <c r="AC850" i="7"/>
  <c r="AC346" i="7" a="1"/>
  <c r="AC346" i="7"/>
  <c r="AC347" i="7" a="1"/>
  <c r="AC347" i="7"/>
  <c r="AC851" i="7" a="1"/>
  <c r="AC851" i="7"/>
  <c r="AC852" i="7" a="1"/>
  <c r="AC852" i="7"/>
  <c r="AC853" i="7" a="1"/>
  <c r="AC853" i="7"/>
  <c r="AC854" i="7" a="1"/>
  <c r="AC854" i="7"/>
  <c r="AC1190" i="7" a="1"/>
  <c r="AC1190" i="7"/>
  <c r="AC348" i="7" a="1"/>
  <c r="AC348" i="7"/>
  <c r="AC349" i="7" a="1"/>
  <c r="AC349" i="7"/>
  <c r="AC1191" i="7" a="1"/>
  <c r="AC1191" i="7"/>
  <c r="AC1192" i="7" a="1"/>
  <c r="AC1192" i="7"/>
  <c r="AC855" i="7" a="1"/>
  <c r="AC855" i="7"/>
  <c r="AC350" i="7" a="1"/>
  <c r="AC350" i="7"/>
  <c r="AC856" i="7" a="1"/>
  <c r="AC856" i="7"/>
  <c r="AC857" i="7" a="1"/>
  <c r="AC857" i="7"/>
  <c r="AC858" i="7" a="1"/>
  <c r="AC858" i="7"/>
  <c r="AC859" i="7" a="1"/>
  <c r="AC859" i="7"/>
  <c r="AC1060" i="7" a="1"/>
  <c r="AC1060" i="7"/>
  <c r="AC860" i="7" a="1"/>
  <c r="AC860" i="7"/>
  <c r="AC861" i="7" a="1"/>
  <c r="AC861" i="7"/>
  <c r="AC351" i="7" a="1"/>
  <c r="AC351" i="7"/>
  <c r="AC862" i="7" a="1"/>
  <c r="AC862" i="7"/>
  <c r="AC352" i="7" a="1"/>
  <c r="AC352" i="7"/>
  <c r="AC1193" i="7" a="1"/>
  <c r="AC1193" i="7"/>
  <c r="AC863" i="7" a="1"/>
  <c r="AC863" i="7"/>
  <c r="AC1408" i="7" a="1"/>
  <c r="AC1408" i="7"/>
  <c r="AC353" i="7" a="1"/>
  <c r="AC353" i="7"/>
  <c r="AC1409" i="7" a="1"/>
  <c r="AC1409" i="7"/>
  <c r="AC864" i="7" a="1"/>
  <c r="AC864" i="7"/>
  <c r="AC865" i="7" a="1"/>
  <c r="AC865" i="7"/>
  <c r="AC1194" i="7" a="1"/>
  <c r="AC1194" i="7"/>
  <c r="AC1195" i="7" a="1"/>
  <c r="AC1195" i="7"/>
  <c r="AC354" i="7" a="1"/>
  <c r="AC354" i="7"/>
  <c r="AC1196" i="7" a="1"/>
  <c r="AC1196" i="7"/>
  <c r="AC866" i="7" a="1"/>
  <c r="AC866" i="7"/>
  <c r="AC1410" i="7" a="1"/>
  <c r="AC1410" i="7"/>
  <c r="AC355" i="7" a="1"/>
  <c r="AC355" i="7"/>
  <c r="AC356" i="7" a="1"/>
  <c r="AC356" i="7"/>
  <c r="AC1197" i="7" a="1"/>
  <c r="AC1197" i="7"/>
  <c r="AC357" i="7" a="1"/>
  <c r="AC357" i="7"/>
  <c r="AC867" i="7" a="1"/>
  <c r="AC867" i="7"/>
  <c r="AC358" i="7" a="1"/>
  <c r="AC358" i="7"/>
  <c r="AC359" i="7" a="1"/>
  <c r="AC359" i="7"/>
  <c r="AC868" i="7" a="1"/>
  <c r="AC868" i="7"/>
  <c r="AC869" i="7" a="1"/>
  <c r="AC869" i="7"/>
  <c r="AC360" i="7" a="1"/>
  <c r="AC360" i="7"/>
  <c r="AC361" i="7" a="1"/>
  <c r="AC361" i="7"/>
  <c r="AC870" i="7" a="1"/>
  <c r="AC870" i="7"/>
  <c r="AC362" i="7" a="1"/>
  <c r="AC362" i="7"/>
  <c r="AC363" i="7" a="1"/>
  <c r="AC363" i="7"/>
  <c r="AC1198" i="7" a="1"/>
  <c r="AC1198" i="7"/>
  <c r="AC871" i="7" a="1"/>
  <c r="AC871" i="7"/>
  <c r="AC872" i="7" a="1"/>
  <c r="AC872" i="7"/>
  <c r="AC364" i="7" a="1"/>
  <c r="AC364" i="7"/>
  <c r="AC1199" i="7" a="1"/>
  <c r="AC1199" i="7"/>
  <c r="AC365" i="7" a="1"/>
  <c r="AC365" i="7"/>
  <c r="AC366" i="7" a="1"/>
  <c r="AC366" i="7"/>
  <c r="AC367" i="7" a="1"/>
  <c r="AC367" i="7"/>
  <c r="AC368" i="7" a="1"/>
  <c r="AC368" i="7"/>
  <c r="AC873" i="7" a="1"/>
  <c r="AC873" i="7"/>
  <c r="AC874" i="7" a="1"/>
  <c r="AC874" i="7"/>
  <c r="AC369" i="7" a="1"/>
  <c r="AC369" i="7"/>
  <c r="AC875" i="7" a="1"/>
  <c r="AC875" i="7"/>
  <c r="AC1200" i="7" a="1"/>
  <c r="AC1200" i="7"/>
  <c r="AC876" i="7" a="1"/>
  <c r="AC876" i="7"/>
  <c r="AC877" i="7" a="1"/>
  <c r="AC877" i="7"/>
  <c r="AC370" i="7" a="1"/>
  <c r="AC370" i="7"/>
  <c r="AC1411" i="7" a="1"/>
  <c r="AC1411" i="7"/>
  <c r="AC371" i="7" a="1"/>
  <c r="AC371" i="7"/>
  <c r="AC372" i="7" a="1"/>
  <c r="AC372" i="7"/>
  <c r="AC373" i="7" a="1"/>
  <c r="AC373" i="7"/>
  <c r="AC1412" i="7" a="1"/>
  <c r="AC1412" i="7"/>
  <c r="AC374" i="7" a="1"/>
  <c r="AC374" i="7"/>
  <c r="AC878" i="7" a="1"/>
  <c r="AC878" i="7"/>
  <c r="AC375" i="7" a="1"/>
  <c r="AC375" i="7"/>
  <c r="AC879" i="7" a="1"/>
  <c r="AC879" i="7"/>
  <c r="AC376" i="7" a="1"/>
  <c r="AC376" i="7"/>
  <c r="AC880" i="7" a="1"/>
  <c r="AC880" i="7"/>
  <c r="AC377" i="7" a="1"/>
  <c r="AC377" i="7"/>
  <c r="AC1201" i="7" a="1"/>
  <c r="AC1201" i="7"/>
  <c r="AC378" i="7" a="1"/>
  <c r="AC378" i="7"/>
  <c r="AC379" i="7" a="1"/>
  <c r="AC379" i="7"/>
  <c r="AC380" i="7" a="1"/>
  <c r="AC380" i="7"/>
  <c r="AC381" i="7" a="1"/>
  <c r="AC381" i="7"/>
  <c r="AC881" i="7" a="1"/>
  <c r="AC881" i="7"/>
  <c r="AC1202" i="7" a="1"/>
  <c r="AC1202" i="7"/>
  <c r="AC882" i="7" a="1"/>
  <c r="AC882" i="7"/>
  <c r="AC1413" i="7" a="1"/>
  <c r="AC1413" i="7"/>
  <c r="AC883" i="7" a="1"/>
  <c r="AC883" i="7"/>
  <c r="AC884" i="7" a="1"/>
  <c r="AC884" i="7"/>
  <c r="AC382" i="7" a="1"/>
  <c r="AC382" i="7"/>
  <c r="AC383" i="7" a="1"/>
  <c r="AC383" i="7"/>
  <c r="AC384" i="7" a="1"/>
  <c r="AC384" i="7"/>
  <c r="AC385" i="7" a="1"/>
  <c r="AC385" i="7"/>
  <c r="AC386" i="7" a="1"/>
  <c r="AC386" i="7"/>
  <c r="AC885" i="7" a="1"/>
  <c r="AC885" i="7"/>
  <c r="AC387" i="7" a="1"/>
  <c r="AC387" i="7"/>
  <c r="AC388" i="7" a="1"/>
  <c r="AC388" i="7"/>
  <c r="AC886" i="7" a="1"/>
  <c r="AC886" i="7"/>
  <c r="AC389" i="7" a="1"/>
  <c r="AC389" i="7"/>
  <c r="AC390" i="7" a="1"/>
  <c r="AC390" i="7"/>
  <c r="AC391" i="7" a="1"/>
  <c r="AC391" i="7"/>
  <c r="AC392" i="7" a="1"/>
  <c r="AC392" i="7"/>
  <c r="AC1203" i="7" a="1"/>
  <c r="AC1203" i="7"/>
  <c r="AC393" i="7" a="1"/>
  <c r="AC393" i="7"/>
  <c r="AC1204" i="7" a="1"/>
  <c r="AC1204" i="7"/>
  <c r="AC1414" i="7" a="1"/>
  <c r="AC1414" i="7"/>
  <c r="AC1415" i="7" a="1"/>
  <c r="AC1415" i="7"/>
  <c r="AC1205" i="7" a="1"/>
  <c r="AC1205" i="7"/>
  <c r="AC887" i="7" a="1"/>
  <c r="AC887" i="7"/>
  <c r="AC1206" i="7" a="1"/>
  <c r="AC1206" i="7"/>
  <c r="AC394" i="7" a="1"/>
  <c r="AC394" i="7"/>
  <c r="AC395" i="7" a="1"/>
  <c r="AC395" i="7"/>
  <c r="AC1207" i="7" a="1"/>
  <c r="AC1207" i="7"/>
  <c r="AC1416" i="7" a="1"/>
  <c r="AC1416" i="7"/>
  <c r="AC1417" i="7" a="1"/>
  <c r="AC1417" i="7"/>
  <c r="AC1418" i="7" a="1"/>
  <c r="AC1418" i="7"/>
  <c r="AC396" i="7" a="1"/>
  <c r="AC396" i="7"/>
  <c r="AC888" i="7" a="1"/>
  <c r="AC888" i="7"/>
  <c r="AC397" i="7" a="1"/>
  <c r="AC397" i="7"/>
  <c r="AC398" i="7" a="1"/>
  <c r="AC398" i="7"/>
  <c r="AC399" i="7" a="1"/>
  <c r="AC399" i="7"/>
  <c r="AC400" i="7" a="1"/>
  <c r="AC400" i="7"/>
  <c r="AC1419" i="7" a="1"/>
  <c r="AC1419" i="7"/>
  <c r="AC1420" i="7" a="1"/>
  <c r="AC1420" i="7"/>
  <c r="AC401" i="7" a="1"/>
  <c r="AC401" i="7"/>
  <c r="AC402" i="7" a="1"/>
  <c r="AC402" i="7"/>
  <c r="AC403" i="7" a="1"/>
  <c r="AC403" i="7"/>
  <c r="AC889" i="7" a="1"/>
  <c r="AC889" i="7"/>
  <c r="AC1421" i="7" a="1"/>
  <c r="AC1421" i="7"/>
  <c r="AC404" i="7" a="1"/>
  <c r="AC404" i="7"/>
  <c r="AC1208" i="7" a="1"/>
  <c r="AC1208" i="7"/>
  <c r="AC890" i="7" a="1"/>
  <c r="AC890" i="7"/>
  <c r="AC1209" i="7" a="1"/>
  <c r="AC1209" i="7"/>
  <c r="AC405" i="7" a="1"/>
  <c r="AC405" i="7"/>
  <c r="AC1210" i="7" a="1"/>
  <c r="AC1210" i="7"/>
  <c r="AC1211" i="7" a="1"/>
  <c r="AC1211" i="7"/>
  <c r="AC406" i="7" a="1"/>
  <c r="AC406" i="7"/>
  <c r="AC407" i="7" a="1"/>
  <c r="AC407" i="7"/>
  <c r="AC891" i="7" a="1"/>
  <c r="AC891" i="7"/>
  <c r="AC892" i="7" a="1"/>
  <c r="AC892" i="7"/>
  <c r="AC1061" i="7" a="1"/>
  <c r="AC1061" i="7"/>
  <c r="AC1212" i="7" a="1"/>
  <c r="AC1212" i="7"/>
  <c r="AC1422" i="7" a="1"/>
  <c r="AC1422" i="7"/>
  <c r="AC893" i="7" a="1"/>
  <c r="AC893" i="7"/>
  <c r="AC894" i="7" a="1"/>
  <c r="AC894" i="7"/>
  <c r="AC408" i="7" a="1"/>
  <c r="AC408" i="7"/>
  <c r="AC409" i="7" a="1"/>
  <c r="AC409" i="7"/>
  <c r="AC1213" i="7" a="1"/>
  <c r="AC1213" i="7"/>
  <c r="AC895" i="7" a="1"/>
  <c r="AC895" i="7"/>
  <c r="AC1214" i="7" a="1"/>
  <c r="AC1214" i="7"/>
  <c r="AC1062" i="7" a="1"/>
  <c r="AC1062" i="7"/>
  <c r="AC1423" i="7" a="1"/>
  <c r="AC1423" i="7"/>
  <c r="AC410" i="7" a="1"/>
  <c r="AC410" i="7"/>
  <c r="AC896" i="7" a="1"/>
  <c r="AC896" i="7"/>
  <c r="AC411" i="7" a="1"/>
  <c r="AC411" i="7"/>
  <c r="AC897" i="7" a="1"/>
  <c r="AC897" i="7"/>
  <c r="AC412" i="7" a="1"/>
  <c r="AC412" i="7"/>
  <c r="AC898" i="7" a="1"/>
  <c r="AC898" i="7"/>
  <c r="AC1424" i="7" a="1"/>
  <c r="AC1424" i="7"/>
  <c r="AC413" i="7" a="1"/>
  <c r="AC413" i="7"/>
  <c r="AC899" i="7" a="1"/>
  <c r="AC899" i="7"/>
  <c r="AC900" i="7" a="1"/>
  <c r="AC900" i="7"/>
  <c r="AC414" i="7" a="1"/>
  <c r="AC414" i="7"/>
  <c r="AC415" i="7" a="1"/>
  <c r="AC415" i="7"/>
  <c r="AC1425" i="7" a="1"/>
  <c r="AC1425" i="7"/>
  <c r="AC1063" i="7" a="1"/>
  <c r="AC1063" i="7"/>
  <c r="AC416" i="7" a="1"/>
  <c r="AC416" i="7"/>
  <c r="AC901" i="7" a="1"/>
  <c r="AC901" i="7"/>
  <c r="AC902" i="7" a="1"/>
  <c r="AC902" i="7"/>
  <c r="AC1426" i="7" a="1"/>
  <c r="AC1426" i="7"/>
  <c r="AC1064" i="7" a="1"/>
  <c r="AC1064" i="7"/>
  <c r="AC417" i="7" a="1"/>
  <c r="AC417" i="7"/>
  <c r="AC1427" i="7" a="1"/>
  <c r="AC1427" i="7"/>
  <c r="AC903" i="7" a="1"/>
  <c r="AC903" i="7"/>
  <c r="AC418" i="7" a="1"/>
  <c r="AC418" i="7"/>
  <c r="AC1428" i="7" a="1"/>
  <c r="AC1428" i="7"/>
  <c r="AC904" i="7" a="1"/>
  <c r="AC904" i="7"/>
  <c r="AC419" i="7" a="1"/>
  <c r="AC419" i="7"/>
  <c r="AC905" i="7" a="1"/>
  <c r="AC905" i="7"/>
  <c r="AC906" i="7" a="1"/>
  <c r="AC906" i="7"/>
  <c r="AC1429" i="7" a="1"/>
  <c r="AC1429" i="7"/>
  <c r="AC420" i="7" a="1"/>
  <c r="AC420" i="7"/>
  <c r="AC421" i="7" a="1"/>
  <c r="AC421" i="7"/>
  <c r="AC1430" i="7" a="1"/>
  <c r="AC1430" i="7"/>
  <c r="AC907" i="7" a="1"/>
  <c r="AC907" i="7"/>
  <c r="AC908" i="7" a="1"/>
  <c r="AC908" i="7"/>
  <c r="AC422" i="7" a="1"/>
  <c r="AC422" i="7"/>
  <c r="AC909" i="7" a="1"/>
  <c r="AC909" i="7"/>
  <c r="AC1431" i="7" a="1"/>
  <c r="AC1431" i="7"/>
  <c r="AC1065" i="7" a="1"/>
  <c r="AC1065" i="7"/>
  <c r="AC1432" i="7" a="1"/>
  <c r="AC1432" i="7"/>
  <c r="AC423" i="7" a="1"/>
  <c r="AC423" i="7"/>
  <c r="AC1066" i="7" a="1"/>
  <c r="AC1066" i="7"/>
  <c r="AC424" i="7" a="1"/>
  <c r="AC424" i="7"/>
  <c r="AC1067" i="7" a="1"/>
  <c r="AC1067" i="7"/>
  <c r="AC910" i="7" a="1"/>
  <c r="AC910" i="7"/>
  <c r="AC911" i="7" a="1"/>
  <c r="AC911" i="7"/>
  <c r="AC912" i="7" a="1"/>
  <c r="AC912" i="7"/>
  <c r="AC425" i="7" a="1"/>
  <c r="AC425" i="7"/>
  <c r="AC426" i="7" a="1"/>
  <c r="AC426" i="7"/>
  <c r="AC913" i="7" a="1"/>
  <c r="AC913" i="7"/>
  <c r="AC914" i="7" a="1"/>
  <c r="AC914" i="7"/>
  <c r="AC915" i="7" a="1"/>
  <c r="AC915" i="7"/>
  <c r="AC916" i="7" a="1"/>
  <c r="AC916" i="7"/>
  <c r="AC1215" i="7" a="1"/>
  <c r="AC1215" i="7"/>
  <c r="AC427" i="7" a="1"/>
  <c r="AC427" i="7"/>
  <c r="AC428" i="7" a="1"/>
  <c r="AC428" i="7"/>
  <c r="AC1433" i="7" a="1"/>
  <c r="AC1433" i="7"/>
  <c r="AC429" i="7" a="1"/>
  <c r="AC429" i="7"/>
  <c r="AC917" i="7" a="1"/>
  <c r="AC917" i="7"/>
  <c r="AC1216" i="7" a="1"/>
  <c r="AC1216" i="7"/>
  <c r="AC1217" i="7" a="1"/>
  <c r="AC1217" i="7"/>
  <c r="AC430" i="7" a="1"/>
  <c r="AC430" i="7"/>
  <c r="AC918" i="7" a="1"/>
  <c r="AC918" i="7"/>
  <c r="AC919" i="7" a="1"/>
  <c r="AC919" i="7"/>
  <c r="AC431" i="7" a="1"/>
  <c r="AC431" i="7"/>
  <c r="AC1218" i="7" a="1"/>
  <c r="AC1218" i="7"/>
  <c r="AC920" i="7" a="1"/>
  <c r="AC920" i="7"/>
  <c r="AC432" i="7" a="1"/>
  <c r="AC432" i="7"/>
  <c r="AC921" i="7" a="1"/>
  <c r="AC921" i="7"/>
  <c r="AC433" i="7" a="1"/>
  <c r="AC433" i="7"/>
  <c r="AC434" i="7" a="1"/>
  <c r="AC434" i="7"/>
  <c r="AC922" i="7" a="1"/>
  <c r="AC922" i="7"/>
  <c r="AC435" i="7" a="1"/>
  <c r="AC435" i="7"/>
  <c r="AC436" i="7" a="1"/>
  <c r="AC436" i="7"/>
  <c r="AC437" i="7" a="1"/>
  <c r="AC437" i="7"/>
  <c r="AC438" i="7" a="1"/>
  <c r="AC438" i="7"/>
  <c r="AC439" i="7" a="1"/>
  <c r="AC439" i="7"/>
  <c r="AC923" i="7" a="1"/>
  <c r="AC923" i="7"/>
  <c r="AC440" i="7" a="1"/>
  <c r="AC440" i="7"/>
  <c r="AC441" i="7" a="1"/>
  <c r="AC441" i="7"/>
  <c r="AC1219" i="7" a="1"/>
  <c r="AC1219" i="7"/>
  <c r="AC442" i="7" a="1"/>
  <c r="AC442" i="7"/>
  <c r="AC1220" i="7" a="1"/>
  <c r="AC1220" i="7"/>
  <c r="AC443" i="7" a="1"/>
  <c r="AC443" i="7"/>
  <c r="AC1221" i="7" a="1"/>
  <c r="AC1221" i="7"/>
  <c r="AC444" i="7" a="1"/>
  <c r="AC444" i="7"/>
  <c r="AC445" i="7" a="1"/>
  <c r="AC445" i="7"/>
  <c r="AC924" i="7" a="1"/>
  <c r="AC924" i="7"/>
  <c r="AC1222" i="7" a="1"/>
  <c r="AC1222" i="7"/>
  <c r="AC1223" i="7" a="1"/>
  <c r="AC1223" i="7"/>
  <c r="AC1224" i="7" a="1"/>
  <c r="AC1224" i="7"/>
  <c r="AC925" i="7" a="1"/>
  <c r="AC925" i="7"/>
  <c r="AC926" i="7" a="1"/>
  <c r="AC926" i="7"/>
  <c r="AC927" i="7" a="1"/>
  <c r="AC927" i="7"/>
  <c r="AC928" i="7" a="1"/>
  <c r="AC928" i="7"/>
  <c r="AC446" i="7" a="1"/>
  <c r="AC446" i="7"/>
  <c r="AC447" i="7" a="1"/>
  <c r="AC447" i="7"/>
  <c r="AC448" i="7" a="1"/>
  <c r="AC448" i="7"/>
  <c r="AC929" i="7" a="1"/>
  <c r="AC929" i="7"/>
  <c r="AC449" i="7" a="1"/>
  <c r="AC449" i="7"/>
  <c r="AC450" i="7" a="1"/>
  <c r="AC450" i="7"/>
  <c r="AC930" i="7" a="1"/>
  <c r="AC930" i="7"/>
  <c r="AC451" i="7" a="1"/>
  <c r="AC451" i="7"/>
  <c r="AC452" i="7" a="1"/>
  <c r="AC452" i="7"/>
  <c r="AC453" i="7" a="1"/>
  <c r="AC453" i="7"/>
  <c r="AC1434" i="7" a="1"/>
  <c r="AC1434" i="7"/>
  <c r="AC454" i="7" a="1"/>
  <c r="AC454" i="7"/>
  <c r="AC931" i="7" a="1"/>
  <c r="AC931" i="7"/>
  <c r="AC1435" i="7" a="1"/>
  <c r="AC1435" i="7"/>
  <c r="AC932" i="7" a="1"/>
  <c r="AC932" i="7"/>
  <c r="AC455" i="7" a="1"/>
  <c r="AC455" i="7"/>
  <c r="AC1225" i="7" a="1"/>
  <c r="AC1225" i="7"/>
  <c r="AC1436" i="7" a="1"/>
  <c r="AC1436" i="7"/>
  <c r="AC1226" i="7" a="1"/>
  <c r="AC1226" i="7"/>
  <c r="AC933" i="7" a="1"/>
  <c r="AC933" i="7"/>
  <c r="AC934" i="7" a="1"/>
  <c r="AC934" i="7"/>
  <c r="AC456" i="7" a="1"/>
  <c r="AC456" i="7"/>
  <c r="AC935" i="7" a="1"/>
  <c r="AC935" i="7"/>
  <c r="AC457" i="7" a="1"/>
  <c r="AC457" i="7"/>
  <c r="AC936" i="7" a="1"/>
  <c r="AC936" i="7"/>
  <c r="AC458" i="7" a="1"/>
  <c r="AC458" i="7"/>
  <c r="AC937" i="7" a="1"/>
  <c r="AC937" i="7"/>
  <c r="AC459" i="7" a="1"/>
  <c r="AC459" i="7"/>
  <c r="AC1227" i="7" a="1"/>
  <c r="AC1227" i="7"/>
  <c r="AC1068" i="7" a="1"/>
  <c r="AC1068" i="7"/>
  <c r="AC1437" i="7" a="1"/>
  <c r="AC1437" i="7"/>
  <c r="AC1069" i="7" a="1"/>
  <c r="AC1069" i="7"/>
  <c r="AC460" i="7" a="1"/>
  <c r="AC460" i="7"/>
  <c r="AC1070" i="7" a="1"/>
  <c r="AC1070" i="7"/>
  <c r="AC461" i="7" a="1"/>
  <c r="AC461" i="7"/>
  <c r="AC462" i="7" a="1"/>
  <c r="AC462" i="7"/>
  <c r="AC463" i="7" a="1"/>
  <c r="AC463" i="7"/>
  <c r="AC1438" i="7" a="1"/>
  <c r="AC1438" i="7"/>
  <c r="AC938" i="7" a="1"/>
  <c r="AC938" i="7"/>
  <c r="AC939" i="7" a="1"/>
  <c r="AC939" i="7"/>
  <c r="AC940" i="7" a="1"/>
  <c r="AC940" i="7"/>
  <c r="AC941" i="7" a="1"/>
  <c r="AC941" i="7"/>
  <c r="AC1439" i="7" a="1"/>
  <c r="AC1439" i="7"/>
  <c r="AC942" i="7" a="1"/>
  <c r="AC942" i="7"/>
  <c r="AC464" i="7" a="1"/>
  <c r="AC464" i="7"/>
  <c r="AC1440" i="7" a="1"/>
  <c r="AC1440" i="7"/>
  <c r="AC465" i="7" a="1"/>
  <c r="AC465" i="7"/>
  <c r="AC466" i="7" a="1"/>
  <c r="AC466" i="7"/>
  <c r="AC943" i="7" a="1"/>
  <c r="AC943" i="7"/>
  <c r="AC467" i="7" a="1"/>
  <c r="AC467" i="7"/>
  <c r="AC1071" i="7" a="1"/>
  <c r="AC1071" i="7"/>
  <c r="AC468" i="7" a="1"/>
  <c r="AC468" i="7"/>
  <c r="AC944" i="7" a="1"/>
  <c r="AC944" i="7"/>
  <c r="AC469" i="7" a="1"/>
  <c r="AC469" i="7"/>
  <c r="AC470" i="7" a="1"/>
  <c r="AC470" i="7"/>
  <c r="AC471" i="7" a="1"/>
  <c r="AC471" i="7"/>
  <c r="AC945" i="7" a="1"/>
  <c r="AC945" i="7"/>
  <c r="AC472" i="7" a="1"/>
  <c r="AC472" i="7"/>
  <c r="AC473" i="7" a="1"/>
  <c r="AC473" i="7"/>
  <c r="AC946" i="7" a="1"/>
  <c r="AC946" i="7"/>
  <c r="AC474" i="7" a="1"/>
  <c r="AC474" i="7"/>
  <c r="AC1228" i="7" a="1"/>
  <c r="AC1228" i="7"/>
  <c r="AC475" i="7" a="1"/>
  <c r="AC475" i="7"/>
  <c r="AC1441" i="7" a="1"/>
  <c r="AC1441" i="7"/>
  <c r="AC947" i="7" a="1"/>
  <c r="AC947" i="7"/>
  <c r="AC1442" i="7" a="1"/>
  <c r="AC1442" i="7"/>
  <c r="AC1443" i="7" a="1"/>
  <c r="AC1443" i="7"/>
  <c r="AC948" i="7" a="1"/>
  <c r="AC948" i="7"/>
  <c r="AC949" i="7" a="1"/>
  <c r="AC949" i="7"/>
  <c r="AC1444" i="7" a="1"/>
  <c r="AC1444" i="7"/>
  <c r="AC1445" i="7" a="1"/>
  <c r="AC1445" i="7"/>
  <c r="AC476" i="7" a="1"/>
  <c r="AC476" i="7"/>
  <c r="AC1446" i="7" a="1"/>
  <c r="AC1446" i="7"/>
  <c r="AC950" i="7" a="1"/>
  <c r="AC950" i="7"/>
  <c r="AC477" i="7" a="1"/>
  <c r="AC477" i="7"/>
  <c r="AC1229" i="7" a="1"/>
  <c r="AC1229" i="7"/>
  <c r="AC478" i="7" a="1"/>
  <c r="AC478" i="7"/>
  <c r="AC951" i="7" a="1"/>
  <c r="AC951" i="7"/>
  <c r="AC479" i="7" a="1"/>
  <c r="AC479" i="7"/>
  <c r="AC1447" i="7" a="1"/>
  <c r="AC1447" i="7"/>
  <c r="AC480" i="7" a="1"/>
  <c r="AC480" i="7"/>
  <c r="AC1448" i="7" a="1"/>
  <c r="AC1448" i="7"/>
  <c r="AC1230" i="7" a="1"/>
  <c r="AC1230" i="7"/>
  <c r="AC481" i="7" a="1"/>
  <c r="AC481" i="7"/>
  <c r="AC482" i="7" a="1"/>
  <c r="AC482" i="7"/>
  <c r="AC483" i="7" a="1"/>
  <c r="AC483" i="7"/>
  <c r="AC1231" i="7" a="1"/>
  <c r="AC1231" i="7"/>
  <c r="AC484" i="7" a="1"/>
  <c r="AC484" i="7"/>
  <c r="AC952" i="7" a="1"/>
  <c r="AC952" i="7"/>
  <c r="AC953" i="7" a="1"/>
  <c r="AC953" i="7"/>
  <c r="AC954" i="7" a="1"/>
  <c r="AC954" i="7"/>
  <c r="AC485" i="7" a="1"/>
  <c r="AC485" i="7"/>
  <c r="AC486" i="7" a="1"/>
  <c r="AC486" i="7"/>
  <c r="AC487" i="7" a="1"/>
  <c r="AC487" i="7"/>
  <c r="AC488" i="7" a="1"/>
  <c r="AC488" i="7"/>
  <c r="AC1449" i="7" a="1"/>
  <c r="AC1449" i="7"/>
  <c r="AC955" i="7" a="1"/>
  <c r="AC955" i="7"/>
  <c r="AC1232" i="7" a="1"/>
  <c r="AC1232" i="7"/>
  <c r="AC956" i="7" a="1"/>
  <c r="AC956" i="7"/>
  <c r="AC957" i="7" a="1"/>
  <c r="AC957" i="7"/>
  <c r="AC489" i="7" a="1"/>
  <c r="AC489" i="7"/>
  <c r="AC490" i="7" a="1"/>
  <c r="AC490" i="7"/>
  <c r="AC491" i="7" a="1"/>
  <c r="AC491" i="7"/>
  <c r="AC1072" i="7" a="1"/>
  <c r="AC1072" i="7"/>
  <c r="AC958" i="7" a="1"/>
  <c r="AC958" i="7"/>
  <c r="AC492" i="7" a="1"/>
  <c r="AC492" i="7"/>
  <c r="AC959" i="7" a="1"/>
  <c r="AC959" i="7"/>
  <c r="AC493" i="7" a="1"/>
  <c r="AC493" i="7"/>
  <c r="AC960" i="7" a="1"/>
  <c r="AC960" i="7"/>
  <c r="AC1233" i="7" a="1"/>
  <c r="AC1233" i="7"/>
  <c r="AC494" i="7" a="1"/>
  <c r="AC494" i="7"/>
  <c r="AC1073" i="7" a="1"/>
  <c r="AC1073" i="7"/>
  <c r="AC961" i="7" a="1"/>
  <c r="AC961" i="7"/>
  <c r="AC962" i="7" a="1"/>
  <c r="AC962" i="7"/>
  <c r="AC495" i="7" a="1"/>
  <c r="AC495" i="7"/>
  <c r="AC496" i="7" a="1"/>
  <c r="AC496" i="7"/>
  <c r="AC497" i="7" a="1"/>
  <c r="AC497" i="7"/>
  <c r="AC498" i="7" a="1"/>
  <c r="AC498" i="7"/>
  <c r="AC499" i="7" a="1"/>
  <c r="AC499" i="7"/>
  <c r="AC1450" i="7" a="1"/>
  <c r="AC1450" i="7"/>
  <c r="AC1451" i="7" a="1"/>
  <c r="AC1451" i="7"/>
  <c r="AC500" i="7" a="1"/>
  <c r="AC500" i="7"/>
  <c r="AC963" i="7" a="1"/>
  <c r="AC963" i="7"/>
  <c r="AC1452" i="7" a="1"/>
  <c r="AC1452" i="7"/>
  <c r="AC964" i="7" a="1"/>
  <c r="AC964" i="7"/>
  <c r="AC501" i="7" a="1"/>
  <c r="AC501" i="7"/>
  <c r="AC1234" i="7" a="1"/>
  <c r="AC1234" i="7"/>
  <c r="AC1453" i="7" a="1"/>
  <c r="AC1453" i="7"/>
  <c r="AC965" i="7" a="1"/>
  <c r="AC965" i="7"/>
  <c r="AC502" i="7" a="1"/>
  <c r="AC502" i="7"/>
  <c r="AC966" i="7" a="1"/>
  <c r="AC966" i="7"/>
  <c r="AC503" i="7" a="1"/>
  <c r="AC503" i="7"/>
  <c r="AC967" i="7" a="1"/>
  <c r="AC967" i="7"/>
  <c r="AC1454" i="7" a="1"/>
  <c r="AC1454" i="7"/>
  <c r="AC504" i="7" a="1"/>
  <c r="AC504" i="7"/>
  <c r="AC1235" i="7" a="1"/>
  <c r="AC1235" i="7"/>
  <c r="AC968" i="7" a="1"/>
  <c r="AC968" i="7"/>
  <c r="AC1455" i="7" a="1"/>
  <c r="AC1455" i="7"/>
  <c r="AC1236" i="7" a="1"/>
  <c r="AC1236" i="7"/>
  <c r="AC1074" i="7" a="1"/>
  <c r="AC1074" i="7"/>
  <c r="AC1456" i="7" a="1"/>
  <c r="AC1456" i="7"/>
  <c r="AC969" i="7" a="1"/>
  <c r="AC969" i="7"/>
  <c r="AC970" i="7" a="1"/>
  <c r="AC970" i="7"/>
  <c r="AC505" i="7" a="1"/>
  <c r="AC505" i="7"/>
  <c r="AC506" i="7" a="1"/>
  <c r="AC506" i="7"/>
  <c r="AC1457" i="7" a="1"/>
  <c r="AC1457" i="7"/>
  <c r="AC1458" i="7" a="1"/>
  <c r="AC1458" i="7"/>
  <c r="AC1459" i="7" a="1"/>
  <c r="AC1459" i="7"/>
  <c r="AC971" i="7" a="1"/>
  <c r="AC971" i="7"/>
  <c r="AC972" i="7" a="1"/>
  <c r="AC972" i="7"/>
  <c r="AC507" i="7" a="1"/>
  <c r="AC507" i="7"/>
  <c r="AC508" i="7" a="1"/>
  <c r="AC508" i="7"/>
  <c r="AC509" i="7" a="1"/>
  <c r="AC509" i="7"/>
  <c r="AC510" i="7" a="1"/>
  <c r="AC510" i="7"/>
  <c r="AC973" i="7" a="1"/>
  <c r="AC973" i="7"/>
  <c r="AC974" i="7" a="1"/>
  <c r="AC974" i="7"/>
  <c r="AC1237" i="7" a="1"/>
  <c r="AC1237" i="7"/>
  <c r="AC1460" i="7" a="1"/>
  <c r="AC1460" i="7"/>
  <c r="AC975" i="7" a="1"/>
  <c r="AC975" i="7"/>
  <c r="AC1075" i="7" a="1"/>
  <c r="AC1075" i="7"/>
  <c r="AC511" i="7" a="1"/>
  <c r="AC511" i="7"/>
  <c r="AC512" i="7" a="1"/>
  <c r="AC512" i="7"/>
  <c r="AC513" i="7" a="1"/>
  <c r="AC513" i="7"/>
  <c r="AC514" i="7" a="1"/>
  <c r="AC514" i="7"/>
  <c r="AC515" i="7" a="1"/>
  <c r="AC515" i="7"/>
  <c r="AC1238" i="7" a="1"/>
  <c r="AC1238" i="7"/>
  <c r="AC516" i="7" a="1"/>
  <c r="AC516" i="7"/>
  <c r="AC517" i="7" a="1"/>
  <c r="AC517" i="7"/>
  <c r="AC518" i="7" a="1"/>
  <c r="AC518" i="7"/>
  <c r="AC976" i="7" a="1"/>
  <c r="AC976" i="7"/>
  <c r="AC519" i="7" a="1"/>
  <c r="AC519" i="7"/>
  <c r="AC977" i="7" a="1"/>
  <c r="AC977" i="7"/>
  <c r="AC978" i="7" a="1"/>
  <c r="AC978" i="7"/>
  <c r="AC1461" i="7" a="1"/>
  <c r="AC1461" i="7"/>
  <c r="AC520" i="7" a="1"/>
  <c r="AC520" i="7"/>
  <c r="AC521" i="7" a="1"/>
  <c r="AC521" i="7"/>
  <c r="AC1239" i="7" a="1"/>
  <c r="AC1239" i="7"/>
  <c r="AC522" i="7" a="1"/>
  <c r="AC522" i="7"/>
  <c r="AC979" i="7" a="1"/>
  <c r="AC979" i="7"/>
  <c r="AC1462" i="7" a="1"/>
  <c r="AC1462" i="7"/>
  <c r="AC980" i="7" a="1"/>
  <c r="AC980" i="7"/>
  <c r="AC1240" i="7" a="1"/>
  <c r="AC1240" i="7"/>
  <c r="AC1463" i="7" a="1"/>
  <c r="AC1463" i="7"/>
  <c r="AC523" i="7" a="1"/>
  <c r="AC523" i="7"/>
  <c r="AC524" i="7" a="1"/>
  <c r="AC524" i="7"/>
  <c r="AC525" i="7" a="1"/>
  <c r="AC525" i="7"/>
  <c r="AC1464" i="7" a="1"/>
  <c r="AC1464" i="7"/>
  <c r="AC1465" i="7" a="1"/>
  <c r="AC1465" i="7"/>
  <c r="AC526" i="7" a="1"/>
  <c r="AC526" i="7"/>
  <c r="AC527" i="7" a="1"/>
  <c r="AC527" i="7"/>
  <c r="AC528" i="7" a="1"/>
  <c r="AC528" i="7"/>
  <c r="AC529" i="7" a="1"/>
  <c r="AC529" i="7"/>
  <c r="AC1241" i="7" a="1"/>
  <c r="AC1241" i="7"/>
  <c r="AC981" i="7" a="1"/>
  <c r="AC981" i="7"/>
  <c r="AC982" i="7" a="1"/>
  <c r="AC982" i="7"/>
  <c r="AC530" i="7" a="1"/>
  <c r="AC530" i="7"/>
  <c r="AC531" i="7" a="1"/>
  <c r="AC531" i="7"/>
  <c r="AC983" i="7" a="1"/>
  <c r="AC983" i="7"/>
  <c r="AC532" i="7" a="1"/>
  <c r="AC532" i="7"/>
  <c r="AC1466" i="7" a="1"/>
  <c r="AC1466" i="7"/>
  <c r="AC984" i="7" a="1"/>
  <c r="AC984" i="7"/>
  <c r="AC985" i="7" a="1"/>
  <c r="AC985" i="7"/>
  <c r="AC1467" i="7" a="1"/>
  <c r="AC1467" i="7"/>
  <c r="AC986" i="7" a="1"/>
  <c r="AC986" i="7"/>
  <c r="AC533" i="7" a="1"/>
  <c r="AC533" i="7"/>
  <c r="AC534" i="7" a="1"/>
  <c r="AC534" i="7"/>
  <c r="AC987" i="7" a="1"/>
  <c r="AC987" i="7"/>
  <c r="AC988" i="7" a="1"/>
  <c r="AC988" i="7"/>
  <c r="AC989" i="7" a="1"/>
  <c r="AC989" i="7"/>
  <c r="AC990" i="7" a="1"/>
  <c r="AC990" i="7"/>
  <c r="AC1468" i="7" a="1"/>
  <c r="AC1468" i="7"/>
  <c r="AC1242" i="7" a="1"/>
  <c r="AC1242" i="7"/>
  <c r="AC1243" i="7" a="1"/>
  <c r="AC1243" i="7"/>
  <c r="AC1244" i="7" a="1"/>
  <c r="AC1244" i="7"/>
  <c r="AC535" i="7" a="1"/>
  <c r="AC535" i="7"/>
  <c r="AC536" i="7" a="1"/>
  <c r="AC536" i="7"/>
  <c r="AC537" i="7" a="1"/>
  <c r="AC537" i="7"/>
  <c r="AC991" i="7" a="1"/>
  <c r="AC991" i="7"/>
  <c r="AC1245" i="7" a="1"/>
  <c r="AC1245" i="7"/>
  <c r="AC538" i="7" a="1"/>
  <c r="AC538" i="7"/>
  <c r="AC1246" i="7" a="1"/>
  <c r="AC1246" i="7"/>
  <c r="AC539" i="7" a="1"/>
  <c r="AC539" i="7"/>
  <c r="AC1247" i="7" a="1"/>
  <c r="AC1247" i="7"/>
  <c r="AC1469" i="7" a="1"/>
  <c r="AC1469" i="7"/>
  <c r="AC1248" i="7" a="1"/>
  <c r="AC1248" i="7"/>
  <c r="AC540" i="7" a="1"/>
  <c r="AC540" i="7"/>
  <c r="AC992" i="7" a="1"/>
  <c r="AC992" i="7"/>
  <c r="AC541" i="7" a="1"/>
  <c r="AC541" i="7"/>
  <c r="AC542" i="7" a="1"/>
  <c r="AC542" i="7"/>
  <c r="AC1249" i="7" a="1"/>
  <c r="AC1249" i="7"/>
  <c r="AC543" i="7" a="1"/>
  <c r="AC543" i="7"/>
  <c r="AC544" i="7" a="1"/>
  <c r="AC544" i="7"/>
  <c r="AC993" i="7" a="1"/>
  <c r="AC993" i="7"/>
  <c r="AC994" i="7" a="1"/>
  <c r="AC994" i="7"/>
  <c r="AC995" i="7" a="1"/>
  <c r="AC995" i="7"/>
  <c r="AC1470" i="7" a="1"/>
  <c r="AC1470" i="7"/>
  <c r="AC545" i="7" a="1"/>
  <c r="AC545" i="7"/>
  <c r="AC996" i="7" a="1"/>
  <c r="AC996" i="7"/>
  <c r="AC1250" i="7" a="1"/>
  <c r="AC1250" i="7"/>
  <c r="AC1251" i="7" a="1"/>
  <c r="AC1251" i="7"/>
  <c r="AC1252" i="7" a="1"/>
  <c r="AC1252" i="7"/>
  <c r="AC546" i="7" a="1"/>
  <c r="AC546" i="7"/>
  <c r="AC997" i="7" a="1"/>
  <c r="AC997" i="7"/>
  <c r="AC547" i="7" a="1"/>
  <c r="AC547" i="7"/>
  <c r="AC548" i="7" a="1"/>
  <c r="AC548" i="7"/>
  <c r="AC998" i="7" a="1"/>
  <c r="AC998" i="7"/>
  <c r="AC1471" i="7" a="1"/>
  <c r="AC1471" i="7"/>
  <c r="AC999" i="7" a="1"/>
  <c r="AC999" i="7"/>
  <c r="AC549" i="7" a="1"/>
  <c r="AC549" i="7"/>
  <c r="AC1253" i="7" a="1"/>
  <c r="AC1253" i="7"/>
  <c r="AC550" i="7" a="1"/>
  <c r="AC550" i="7"/>
  <c r="AC1076" i="7" a="1"/>
  <c r="AC1076" i="7"/>
  <c r="AC1000" i="7" a="1"/>
  <c r="AC1000" i="7"/>
  <c r="AC1254" i="7" a="1"/>
  <c r="AC1254" i="7"/>
  <c r="AC1001" i="7" a="1"/>
  <c r="AC1001" i="7"/>
  <c r="AC1255" i="7" a="1"/>
  <c r="AC1255" i="7"/>
  <c r="AC551" i="7" a="1"/>
  <c r="AC551" i="7"/>
  <c r="AC552" i="7" a="1"/>
  <c r="AC552" i="7"/>
  <c r="AC1002" i="7" a="1"/>
  <c r="AC1002" i="7"/>
  <c r="AC1003" i="7" a="1"/>
  <c r="AC1003" i="7"/>
  <c r="AC1004" i="7" a="1"/>
  <c r="AC1004" i="7"/>
  <c r="AC1005" i="7" a="1"/>
  <c r="AC1005" i="7"/>
  <c r="AC553" i="7" a="1"/>
  <c r="AC553" i="7"/>
  <c r="AC554" i="7" a="1"/>
  <c r="AC554" i="7"/>
  <c r="AC1006" i="7" a="1"/>
  <c r="AC1006" i="7"/>
  <c r="AC555" i="7" a="1"/>
  <c r="AC555" i="7"/>
  <c r="AC556" i="7" a="1"/>
  <c r="AC556" i="7"/>
  <c r="AC557" i="7" a="1"/>
  <c r="AC557" i="7"/>
  <c r="AC558" i="7" a="1"/>
  <c r="AC558" i="7"/>
  <c r="AC559" i="7" a="1"/>
  <c r="AC559" i="7"/>
  <c r="AC1256" i="7" a="1"/>
  <c r="AC1256" i="7"/>
  <c r="AC1007" i="7" a="1"/>
  <c r="AC1007" i="7"/>
  <c r="AC560" i="7" a="1"/>
  <c r="AC560" i="7"/>
  <c r="AC561" i="7" a="1"/>
  <c r="AC561" i="7"/>
  <c r="AC1008" i="7" a="1"/>
  <c r="AC1008" i="7"/>
  <c r="AC1009" i="7" a="1"/>
  <c r="AC1009" i="7"/>
  <c r="AC1010" i="7" a="1"/>
  <c r="AC1010" i="7"/>
  <c r="AC562" i="7" a="1"/>
  <c r="AC562" i="7"/>
  <c r="AC563" i="7" a="1"/>
  <c r="AC563" i="7"/>
  <c r="AA564" i="7" a="1"/>
  <c r="AA564" i="7"/>
  <c r="AA1257" i="7" a="1"/>
  <c r="AA1257" i="7"/>
  <c r="AA565" i="7" a="1"/>
  <c r="AA565" i="7"/>
  <c r="AA2" i="7" a="1"/>
  <c r="AA2" i="7"/>
  <c r="AA566" i="7" a="1"/>
  <c r="AA566" i="7"/>
  <c r="AA1258" i="7" a="1"/>
  <c r="AA1258" i="7"/>
  <c r="AA1259" i="7" a="1"/>
  <c r="AA1259" i="7"/>
  <c r="AA567" i="7" a="1"/>
  <c r="AA567" i="7"/>
  <c r="AA568" i="7" a="1"/>
  <c r="AA568" i="7"/>
  <c r="AA3" i="7" a="1"/>
  <c r="AA3" i="7"/>
  <c r="AA569" i="7" a="1"/>
  <c r="AA569" i="7"/>
  <c r="AA4" i="7" a="1"/>
  <c r="AA4" i="7"/>
  <c r="AA5" i="7" a="1"/>
  <c r="AA5" i="7"/>
  <c r="AA6" i="7" a="1"/>
  <c r="AA6" i="7"/>
  <c r="AA570" i="7" a="1"/>
  <c r="AA570" i="7"/>
  <c r="AA571" i="7" a="1"/>
  <c r="AA571" i="7"/>
  <c r="AA1260" i="7" a="1"/>
  <c r="AA1260" i="7"/>
  <c r="AA1011" i="7" a="1"/>
  <c r="AA1011" i="7"/>
  <c r="AA7" i="7" a="1"/>
  <c r="AA7" i="7"/>
  <c r="AA8" i="7" a="1"/>
  <c r="AA8" i="7"/>
  <c r="AA9" i="7" a="1"/>
  <c r="AA9" i="7"/>
  <c r="AA1077" i="7" a="1"/>
  <c r="AA1077" i="7"/>
  <c r="AA1261" i="7" a="1"/>
  <c r="AA1261" i="7"/>
  <c r="AA10" i="7" a="1"/>
  <c r="AA10" i="7"/>
  <c r="AA1078" i="7" a="1"/>
  <c r="AA1078" i="7"/>
  <c r="AA572" i="7" a="1"/>
  <c r="AA572" i="7"/>
  <c r="AA573" i="7" a="1"/>
  <c r="AA573" i="7"/>
  <c r="AA1012" i="7" a="1"/>
  <c r="AA1012" i="7"/>
  <c r="AA11" i="7" a="1"/>
  <c r="AA11" i="7"/>
  <c r="AA1262" i="7" a="1"/>
  <c r="AA1262" i="7"/>
  <c r="AA12" i="7" a="1"/>
  <c r="AA12" i="7"/>
  <c r="AA574" i="7" a="1"/>
  <c r="AA574" i="7"/>
  <c r="AA1263" i="7" a="1"/>
  <c r="AA1263" i="7"/>
  <c r="AA13" i="7" a="1"/>
  <c r="AA13" i="7"/>
  <c r="AA14" i="7" a="1"/>
  <c r="AA14" i="7"/>
  <c r="AA15" i="7" a="1"/>
  <c r="AA15" i="7"/>
  <c r="AA16" i="7" a="1"/>
  <c r="AA16" i="7"/>
  <c r="AA1264" i="7" a="1"/>
  <c r="AA1264" i="7"/>
  <c r="AA17" i="7" a="1"/>
  <c r="AA17" i="7"/>
  <c r="AA1265" i="7" a="1"/>
  <c r="AA1265" i="7"/>
  <c r="AA1266" i="7" a="1"/>
  <c r="AA1266" i="7"/>
  <c r="AA1267" i="7" a="1"/>
  <c r="AA1267" i="7"/>
  <c r="AA575" i="7" a="1"/>
  <c r="AA575" i="7"/>
  <c r="AA1079" i="7" a="1"/>
  <c r="AA1079" i="7"/>
  <c r="AA1013" i="7" a="1"/>
  <c r="AA1013" i="7"/>
  <c r="AA576" i="7" a="1"/>
  <c r="AA576" i="7"/>
  <c r="AA1268" i="7" a="1"/>
  <c r="AA1268" i="7"/>
  <c r="AA577" i="7" a="1"/>
  <c r="AA577" i="7"/>
  <c r="AA1269" i="7" a="1"/>
  <c r="AA1269" i="7"/>
  <c r="AA1270" i="7" a="1"/>
  <c r="AA1270" i="7"/>
  <c r="AA18" i="7" a="1"/>
  <c r="AA18" i="7"/>
  <c r="AA19" i="7" a="1"/>
  <c r="AA19" i="7"/>
  <c r="AA20" i="7" a="1"/>
  <c r="AA20" i="7"/>
  <c r="AA21" i="7" a="1"/>
  <c r="AA21" i="7"/>
  <c r="AA1080" i="7" a="1"/>
  <c r="AA1080" i="7"/>
  <c r="AA578" i="7" a="1"/>
  <c r="AA578" i="7"/>
  <c r="AA22" i="7" a="1"/>
  <c r="AA22" i="7"/>
  <c r="AA579" i="7" a="1"/>
  <c r="AA579" i="7"/>
  <c r="AA580" i="7" a="1"/>
  <c r="AA580" i="7"/>
  <c r="AA581" i="7" a="1"/>
  <c r="AA581" i="7"/>
  <c r="AA582" i="7" a="1"/>
  <c r="AA582" i="7"/>
  <c r="AA1014" i="7" a="1"/>
  <c r="AA1014" i="7"/>
  <c r="AA1015" i="7" a="1"/>
  <c r="AA1015" i="7"/>
  <c r="AA1081" i="7" a="1"/>
  <c r="AA1081" i="7"/>
  <c r="AA23" i="7" a="1"/>
  <c r="AA23" i="7"/>
  <c r="AA583" i="7" a="1"/>
  <c r="AA583" i="7"/>
  <c r="AA1271" i="7" a="1"/>
  <c r="AA1271" i="7"/>
  <c r="AA24" i="7" a="1"/>
  <c r="AA24" i="7"/>
  <c r="AA1272" i="7" a="1"/>
  <c r="AA1272" i="7"/>
  <c r="AA25" i="7" a="1"/>
  <c r="AA25" i="7"/>
  <c r="AA26" i="7" a="1"/>
  <c r="AA26" i="7"/>
  <c r="AA1273" i="7" a="1"/>
  <c r="AA1273" i="7"/>
  <c r="AA584" i="7" a="1"/>
  <c r="AA584" i="7"/>
  <c r="AA1274" i="7" a="1"/>
  <c r="AA1274" i="7"/>
  <c r="AA1082" i="7" a="1"/>
  <c r="AA1082" i="7"/>
  <c r="AA1083" i="7" a="1"/>
  <c r="AA1083" i="7"/>
  <c r="AA1275" i="7" a="1"/>
  <c r="AA1275" i="7"/>
  <c r="AA27" i="7" a="1"/>
  <c r="AA27" i="7"/>
  <c r="AA28" i="7" a="1"/>
  <c r="AA28" i="7"/>
  <c r="AA585" i="7" a="1"/>
  <c r="AA585" i="7"/>
  <c r="AA586" i="7" a="1"/>
  <c r="AA586" i="7"/>
  <c r="AA1276" i="7" a="1"/>
  <c r="AA1276" i="7"/>
  <c r="AA1084" i="7" a="1"/>
  <c r="AA1084" i="7"/>
  <c r="AA29" i="7" a="1"/>
  <c r="AA29" i="7"/>
  <c r="AA587" i="7" a="1"/>
  <c r="AA587" i="7"/>
  <c r="AA1277" i="7" a="1"/>
  <c r="AA1277" i="7"/>
  <c r="AA30" i="7" a="1"/>
  <c r="AA30" i="7"/>
  <c r="AA1085" i="7" a="1"/>
  <c r="AA1085" i="7"/>
  <c r="AA588" i="7" a="1"/>
  <c r="AA588" i="7"/>
  <c r="AA1016" i="7" a="1"/>
  <c r="AA1016" i="7"/>
  <c r="AA589" i="7" a="1"/>
  <c r="AA589" i="7"/>
  <c r="AA1086" i="7" a="1"/>
  <c r="AA1086" i="7"/>
  <c r="AA590" i="7" a="1"/>
  <c r="AA590" i="7"/>
  <c r="AA1087" i="7" a="1"/>
  <c r="AA1087" i="7"/>
  <c r="AA31" i="7" a="1"/>
  <c r="AA31" i="7"/>
  <c r="AA32" i="7" a="1"/>
  <c r="AA32" i="7"/>
  <c r="AA33" i="7" a="1"/>
  <c r="AA33" i="7"/>
  <c r="AA1017" i="7" a="1"/>
  <c r="AA1017" i="7"/>
  <c r="AA34" i="7" a="1"/>
  <c r="AA34" i="7"/>
  <c r="AA35" i="7" a="1"/>
  <c r="AA35" i="7"/>
  <c r="AA1278" i="7" a="1"/>
  <c r="AA1278" i="7"/>
  <c r="AA1279" i="7" a="1"/>
  <c r="AA1279" i="7"/>
  <c r="AA1088" i="7" a="1"/>
  <c r="AA1088" i="7"/>
  <c r="AA1280" i="7" a="1"/>
  <c r="AA1280" i="7"/>
  <c r="AA36" i="7" a="1"/>
  <c r="AA36" i="7"/>
  <c r="AA591" i="7" a="1"/>
  <c r="AA591" i="7"/>
  <c r="AA592" i="7" a="1"/>
  <c r="AA592" i="7"/>
  <c r="AA37" i="7" a="1"/>
  <c r="AA37" i="7"/>
  <c r="AA1281" i="7" a="1"/>
  <c r="AA1281" i="7"/>
  <c r="AA1089" i="7" a="1"/>
  <c r="AA1089" i="7"/>
  <c r="AA593" i="7" a="1"/>
  <c r="AA593" i="7"/>
  <c r="AA38" i="7" a="1"/>
  <c r="AA38" i="7"/>
  <c r="AA39" i="7" a="1"/>
  <c r="AA39" i="7"/>
  <c r="AA1282" i="7" a="1"/>
  <c r="AA1282" i="7"/>
  <c r="AA40" i="7" a="1"/>
  <c r="AA40" i="7"/>
  <c r="AA1090" i="7" a="1"/>
  <c r="AA1090" i="7"/>
  <c r="AA594" i="7" a="1"/>
  <c r="AA594" i="7"/>
  <c r="AA1283" i="7" a="1"/>
  <c r="AA1283" i="7"/>
  <c r="AA1018" i="7" a="1"/>
  <c r="AA1018" i="7"/>
  <c r="AA595" i="7" a="1"/>
  <c r="AA595" i="7"/>
  <c r="AA596" i="7" a="1"/>
  <c r="AA596" i="7"/>
  <c r="AA41" i="7" a="1"/>
  <c r="AA41" i="7"/>
  <c r="AA1091" i="7" a="1"/>
  <c r="AA1091" i="7"/>
  <c r="AA597" i="7" a="1"/>
  <c r="AA597" i="7"/>
  <c r="AA42" i="7" a="1"/>
  <c r="AA42" i="7"/>
  <c r="AA1019" i="7" a="1"/>
  <c r="AA1019" i="7"/>
  <c r="AA1284" i="7" a="1"/>
  <c r="AA1284" i="7"/>
  <c r="AA43" i="7" a="1"/>
  <c r="AA43" i="7"/>
  <c r="AA1092" i="7" a="1"/>
  <c r="AA1092" i="7"/>
  <c r="AA44" i="7" a="1"/>
  <c r="AA44" i="7"/>
  <c r="AA45" i="7" a="1"/>
  <c r="AA45" i="7"/>
  <c r="AA46" i="7" a="1"/>
  <c r="AA46" i="7"/>
  <c r="AA598" i="7" a="1"/>
  <c r="AA598" i="7"/>
  <c r="AA599" i="7" a="1"/>
  <c r="AA599" i="7"/>
  <c r="AA47" i="7" a="1"/>
  <c r="AA47" i="7"/>
  <c r="AA48" i="7" a="1"/>
  <c r="AA48" i="7"/>
  <c r="AA1093" i="7" a="1"/>
  <c r="AA1093" i="7"/>
  <c r="AA49" i="7" a="1"/>
  <c r="AA49" i="7"/>
  <c r="AA1094" i="7" a="1"/>
  <c r="AA1094" i="7"/>
  <c r="AA50" i="7" a="1"/>
  <c r="AA50" i="7"/>
  <c r="AA600" i="7" a="1"/>
  <c r="AA600" i="7"/>
  <c r="AA51" i="7" a="1"/>
  <c r="AA51" i="7"/>
  <c r="AA52" i="7" a="1"/>
  <c r="AA52" i="7"/>
  <c r="AA601" i="7" a="1"/>
  <c r="AA601" i="7"/>
  <c r="AA53" i="7" a="1"/>
  <c r="AA53" i="7"/>
  <c r="AA54" i="7" a="1"/>
  <c r="AA54" i="7"/>
  <c r="AA602" i="7" a="1"/>
  <c r="AA602" i="7"/>
  <c r="AA55" i="7" a="1"/>
  <c r="AA55" i="7"/>
  <c r="AA1285" i="7" a="1"/>
  <c r="AA1285" i="7"/>
  <c r="AA1095" i="7" a="1"/>
  <c r="AA1095" i="7"/>
  <c r="AA603" i="7" a="1"/>
  <c r="AA603" i="7"/>
  <c r="AA604" i="7" a="1"/>
  <c r="AA604" i="7"/>
  <c r="AA1096" i="7" a="1"/>
  <c r="AA1096" i="7"/>
  <c r="AA605" i="7" a="1"/>
  <c r="AA605" i="7"/>
  <c r="AA606" i="7" a="1"/>
  <c r="AA606" i="7"/>
  <c r="AA1286" i="7" a="1"/>
  <c r="AA1286" i="7"/>
  <c r="AA1287" i="7" a="1"/>
  <c r="AA1287" i="7"/>
  <c r="AA1097" i="7" a="1"/>
  <c r="AA1097" i="7"/>
  <c r="AA56" i="7" a="1"/>
  <c r="AA56" i="7"/>
  <c r="AA57" i="7" a="1"/>
  <c r="AA57" i="7"/>
  <c r="AA58" i="7" a="1"/>
  <c r="AA58" i="7"/>
  <c r="AA59" i="7" a="1"/>
  <c r="AA59" i="7"/>
  <c r="AA60" i="7" a="1"/>
  <c r="AA60" i="7"/>
  <c r="AA1288" i="7" a="1"/>
  <c r="AA1288" i="7"/>
  <c r="AA61" i="7" a="1"/>
  <c r="AA61" i="7"/>
  <c r="AA607" i="7" a="1"/>
  <c r="AA607" i="7"/>
  <c r="AA608" i="7" a="1"/>
  <c r="AA608" i="7"/>
  <c r="AA609" i="7" a="1"/>
  <c r="AA609" i="7"/>
  <c r="AA62" i="7" a="1"/>
  <c r="AA62" i="7"/>
  <c r="AA63" i="7" a="1"/>
  <c r="AA63" i="7"/>
  <c r="AA1289" i="7" a="1"/>
  <c r="AA1289" i="7"/>
  <c r="AA610" i="7" a="1"/>
  <c r="AA610" i="7"/>
  <c r="AA1098" i="7" a="1"/>
  <c r="AA1098" i="7"/>
  <c r="AA64" i="7" a="1"/>
  <c r="AA64" i="7"/>
  <c r="AA65" i="7" a="1"/>
  <c r="AA65" i="7"/>
  <c r="AA66" i="7" a="1"/>
  <c r="AA66" i="7"/>
  <c r="AA1290" i="7" a="1"/>
  <c r="AA1290" i="7"/>
  <c r="AA1020" i="7" a="1"/>
  <c r="AA1020" i="7"/>
  <c r="AA67" i="7" a="1"/>
  <c r="AA67" i="7"/>
  <c r="AA68" i="7" a="1"/>
  <c r="AA68" i="7"/>
  <c r="AA69" i="7" a="1"/>
  <c r="AA69" i="7"/>
  <c r="AA70" i="7" a="1"/>
  <c r="AA70" i="7"/>
  <c r="AA71" i="7" a="1"/>
  <c r="AA71" i="7"/>
  <c r="AA72" i="7" a="1"/>
  <c r="AA72" i="7"/>
  <c r="AA611" i="7" a="1"/>
  <c r="AA611" i="7"/>
  <c r="AA1099" i="7" a="1"/>
  <c r="AA1099" i="7"/>
  <c r="AA1021" i="7" a="1"/>
  <c r="AA1021" i="7"/>
  <c r="AA612" i="7" a="1"/>
  <c r="AA612" i="7"/>
  <c r="AA613" i="7" a="1"/>
  <c r="AA613" i="7"/>
  <c r="AA1022" i="7" a="1"/>
  <c r="AA1022" i="7"/>
  <c r="AA614" i="7" a="1"/>
  <c r="AA614" i="7"/>
  <c r="AA1291" i="7" a="1"/>
  <c r="AA1291" i="7"/>
  <c r="AA73" i="7" a="1"/>
  <c r="AA73" i="7"/>
  <c r="AA1100" i="7" a="1"/>
  <c r="AA1100" i="7"/>
  <c r="AA615" i="7" a="1"/>
  <c r="AA615" i="7"/>
  <c r="AA616" i="7" a="1"/>
  <c r="AA616" i="7"/>
  <c r="AA74" i="7" a="1"/>
  <c r="AA74" i="7"/>
  <c r="AA1292" i="7" a="1"/>
  <c r="AA1292" i="7"/>
  <c r="AA617" i="7" a="1"/>
  <c r="AA617" i="7"/>
  <c r="AA75" i="7" a="1"/>
  <c r="AA75" i="7"/>
  <c r="AA618" i="7" a="1"/>
  <c r="AA618" i="7"/>
  <c r="AA76" i="7" a="1"/>
  <c r="AA76" i="7"/>
  <c r="AA619" i="7" a="1"/>
  <c r="AA619" i="7"/>
  <c r="AA1293" i="7" a="1"/>
  <c r="AA1293" i="7"/>
  <c r="AA620" i="7" a="1"/>
  <c r="AA620" i="7"/>
  <c r="AA77" i="7" a="1"/>
  <c r="AA77" i="7"/>
  <c r="AA621" i="7" a="1"/>
  <c r="AA621" i="7"/>
  <c r="AA78" i="7" a="1"/>
  <c r="AA78" i="7"/>
  <c r="AA79" i="7" a="1"/>
  <c r="AA79" i="7"/>
  <c r="AA1101" i="7" a="1"/>
  <c r="AA1101" i="7"/>
  <c r="AA1102" i="7" a="1"/>
  <c r="AA1102" i="7"/>
  <c r="AA622" i="7" a="1"/>
  <c r="AA622" i="7"/>
  <c r="AA623" i="7" a="1"/>
  <c r="AA623" i="7"/>
  <c r="AA80" i="7" a="1"/>
  <c r="AA80" i="7"/>
  <c r="AA1294" i="7" a="1"/>
  <c r="AA1294" i="7"/>
  <c r="AA624" i="7" a="1"/>
  <c r="AA624" i="7"/>
  <c r="AA625" i="7" a="1"/>
  <c r="AA625" i="7"/>
  <c r="AA1103" i="7" a="1"/>
  <c r="AA1103" i="7"/>
  <c r="AA626" i="7" a="1"/>
  <c r="AA626" i="7"/>
  <c r="AA1104" i="7" a="1"/>
  <c r="AA1104" i="7"/>
  <c r="AA81" i="7" a="1"/>
  <c r="AA81" i="7"/>
  <c r="AA627" i="7" a="1"/>
  <c r="AA627" i="7"/>
  <c r="AA1105" i="7" a="1"/>
  <c r="AA1105" i="7"/>
  <c r="AA82" i="7" a="1"/>
  <c r="AA82" i="7"/>
  <c r="AA1295" i="7" a="1"/>
  <c r="AA1295" i="7"/>
  <c r="AA628" i="7" a="1"/>
  <c r="AA628" i="7"/>
  <c r="AA1106" i="7" a="1"/>
  <c r="AA1106" i="7"/>
  <c r="AA629" i="7" a="1"/>
  <c r="AA629" i="7"/>
  <c r="AA83" i="7" a="1"/>
  <c r="AA83" i="7"/>
  <c r="AA84" i="7" a="1"/>
  <c r="AA84" i="7"/>
  <c r="AA1023" i="7" a="1"/>
  <c r="AA1023" i="7"/>
  <c r="AA85" i="7" a="1"/>
  <c r="AA85" i="7"/>
  <c r="AA630" i="7" a="1"/>
  <c r="AA630" i="7"/>
  <c r="AA86" i="7" a="1"/>
  <c r="AA86" i="7"/>
  <c r="AA1107" i="7" a="1"/>
  <c r="AA1107" i="7"/>
  <c r="AA631" i="7" a="1"/>
  <c r="AA631" i="7"/>
  <c r="AA1024" i="7" a="1"/>
  <c r="AA1024" i="7"/>
  <c r="AA87" i="7" a="1"/>
  <c r="AA87" i="7"/>
  <c r="AA88" i="7" a="1"/>
  <c r="AA88" i="7"/>
  <c r="AA89" i="7" a="1"/>
  <c r="AA89" i="7"/>
  <c r="AA90" i="7" a="1"/>
  <c r="AA90" i="7"/>
  <c r="AA1296" i="7" a="1"/>
  <c r="AA1296" i="7"/>
  <c r="AA632" i="7" a="1"/>
  <c r="AA632" i="7"/>
  <c r="AA1025" i="7" a="1"/>
  <c r="AA1025" i="7"/>
  <c r="AA91" i="7" a="1"/>
  <c r="AA91" i="7"/>
  <c r="AA92" i="7" a="1"/>
  <c r="AA92" i="7"/>
  <c r="AA1108" i="7" a="1"/>
  <c r="AA1108" i="7"/>
  <c r="AA93" i="7" a="1"/>
  <c r="AA93" i="7"/>
  <c r="AA94" i="7" a="1"/>
  <c r="AA94" i="7"/>
  <c r="AA1297" i="7" a="1"/>
  <c r="AA1297" i="7"/>
  <c r="AA1109" i="7" a="1"/>
  <c r="AA1109" i="7"/>
  <c r="AA633" i="7" a="1"/>
  <c r="AA633" i="7"/>
  <c r="AA95" i="7" a="1"/>
  <c r="AA95" i="7"/>
  <c r="AA96" i="7" a="1"/>
  <c r="AA96" i="7"/>
  <c r="AA97" i="7" a="1"/>
  <c r="AA97" i="7"/>
  <c r="AA634" i="7" a="1"/>
  <c r="AA634" i="7"/>
  <c r="AA1026" i="7" a="1"/>
  <c r="AA1026" i="7"/>
  <c r="AA1298" i="7" a="1"/>
  <c r="AA1298" i="7"/>
  <c r="AA98" i="7" a="1"/>
  <c r="AA98" i="7"/>
  <c r="AA99" i="7" a="1"/>
  <c r="AA99" i="7"/>
  <c r="AA635" i="7" a="1"/>
  <c r="AA635" i="7"/>
  <c r="AA636" i="7" a="1"/>
  <c r="AA636" i="7"/>
  <c r="AA637" i="7" a="1"/>
  <c r="AA637" i="7"/>
  <c r="AA1299" i="7" a="1"/>
  <c r="AA1299" i="7"/>
  <c r="AA1300" i="7" a="1"/>
  <c r="AA1300" i="7"/>
  <c r="AA638" i="7" a="1"/>
  <c r="AA638" i="7"/>
  <c r="AA639" i="7" a="1"/>
  <c r="AA639" i="7"/>
  <c r="AA1110" i="7" a="1"/>
  <c r="AA1110" i="7"/>
  <c r="AA1111" i="7" a="1"/>
  <c r="AA1111" i="7"/>
  <c r="AA1027" i="7" a="1"/>
  <c r="AA1027" i="7"/>
  <c r="AA640" i="7" a="1"/>
  <c r="AA640" i="7"/>
  <c r="AA100" i="7" a="1"/>
  <c r="AA100" i="7"/>
  <c r="AA101" i="7" a="1"/>
  <c r="AA101" i="7"/>
  <c r="AA102" i="7" a="1"/>
  <c r="AA102" i="7"/>
  <c r="AA103" i="7" a="1"/>
  <c r="AA103" i="7"/>
  <c r="AA641" i="7" a="1"/>
  <c r="AA641" i="7"/>
  <c r="AA642" i="7" a="1"/>
  <c r="AA642" i="7"/>
  <c r="AA643" i="7" a="1"/>
  <c r="AA643" i="7"/>
  <c r="AA644" i="7" a="1"/>
  <c r="AA644" i="7"/>
  <c r="AA104" i="7" a="1"/>
  <c r="AA104" i="7"/>
  <c r="AA1112" i="7" a="1"/>
  <c r="AA1112" i="7"/>
  <c r="AA645" i="7" a="1"/>
  <c r="AA645" i="7"/>
  <c r="AA646" i="7" a="1"/>
  <c r="AA646" i="7"/>
  <c r="AA105" i="7" a="1"/>
  <c r="AA105" i="7"/>
  <c r="AA1113" i="7" a="1"/>
  <c r="AA1113" i="7"/>
  <c r="AA1301" i="7" a="1"/>
  <c r="AA1301" i="7"/>
  <c r="AA106" i="7" a="1"/>
  <c r="AA106" i="7"/>
  <c r="AA107" i="7" a="1"/>
  <c r="AA107" i="7"/>
  <c r="AA108" i="7" a="1"/>
  <c r="AA108" i="7"/>
  <c r="AA109" i="7" a="1"/>
  <c r="AA109" i="7"/>
  <c r="AA647" i="7" a="1"/>
  <c r="AA647" i="7"/>
  <c r="AA110" i="7" a="1"/>
  <c r="AA110" i="7"/>
  <c r="AA648" i="7" a="1"/>
  <c r="AA648" i="7"/>
  <c r="AA111" i="7" a="1"/>
  <c r="AA111" i="7"/>
  <c r="AA1114" i="7" a="1"/>
  <c r="AA1114" i="7"/>
  <c r="AA1302" i="7" a="1"/>
  <c r="AA1302" i="7"/>
  <c r="AA1115" i="7" a="1"/>
  <c r="AA1115" i="7"/>
  <c r="AA1303" i="7" a="1"/>
  <c r="AA1303" i="7"/>
  <c r="AA112" i="7" a="1"/>
  <c r="AA112" i="7"/>
  <c r="AA1028" i="7" a="1"/>
  <c r="AA1028" i="7"/>
  <c r="AA1304" i="7" a="1"/>
  <c r="AA1304" i="7"/>
  <c r="AA649" i="7" a="1"/>
  <c r="AA649" i="7"/>
  <c r="AA650" i="7" a="1"/>
  <c r="AA650" i="7"/>
  <c r="AA1116" i="7" a="1"/>
  <c r="AA1116" i="7"/>
  <c r="AA651" i="7" a="1"/>
  <c r="AA651" i="7"/>
  <c r="AA1117" i="7" a="1"/>
  <c r="AA1117" i="7"/>
  <c r="AA652" i="7" a="1"/>
  <c r="AA652" i="7"/>
  <c r="AA113" i="7" a="1"/>
  <c r="AA113" i="7"/>
  <c r="AA114" i="7" a="1"/>
  <c r="AA114" i="7"/>
  <c r="AA115" i="7" a="1"/>
  <c r="AA115" i="7"/>
  <c r="AA1029" i="7" a="1"/>
  <c r="AA1029" i="7"/>
  <c r="AA116" i="7" a="1"/>
  <c r="AA116" i="7"/>
  <c r="AA653" i="7" a="1"/>
  <c r="AA653" i="7"/>
  <c r="AA1030" i="7" a="1"/>
  <c r="AA1030" i="7"/>
  <c r="AA654" i="7" a="1"/>
  <c r="AA654" i="7"/>
  <c r="AA655" i="7" a="1"/>
  <c r="AA655" i="7"/>
  <c r="AA656" i="7" a="1"/>
  <c r="AA656" i="7"/>
  <c r="AA117" i="7" a="1"/>
  <c r="AA117" i="7"/>
  <c r="AA1118" i="7" a="1"/>
  <c r="AA1118" i="7"/>
  <c r="AA118" i="7" a="1"/>
  <c r="AA118" i="7"/>
  <c r="AA657" i="7" a="1"/>
  <c r="AA657" i="7"/>
  <c r="AA658" i="7" a="1"/>
  <c r="AA658" i="7"/>
  <c r="AA119" i="7" a="1"/>
  <c r="AA119" i="7"/>
  <c r="AA659" i="7" a="1"/>
  <c r="AA659" i="7"/>
  <c r="AA660" i="7" a="1"/>
  <c r="AA660" i="7"/>
  <c r="AA1031" i="7" a="1"/>
  <c r="AA1031" i="7"/>
  <c r="AA1305" i="7" a="1"/>
  <c r="AA1305" i="7"/>
  <c r="AA661" i="7" a="1"/>
  <c r="AA661" i="7"/>
  <c r="AA120" i="7" a="1"/>
  <c r="AA120" i="7"/>
  <c r="AA662" i="7" a="1"/>
  <c r="AA662" i="7"/>
  <c r="AA121" i="7" a="1"/>
  <c r="AA121" i="7"/>
  <c r="AA122" i="7" a="1"/>
  <c r="AA122" i="7"/>
  <c r="AA1306" i="7" a="1"/>
  <c r="AA1306" i="7"/>
  <c r="AA663" i="7" a="1"/>
  <c r="AA663" i="7"/>
  <c r="AA123" i="7" a="1"/>
  <c r="AA123" i="7"/>
  <c r="AA664" i="7" a="1"/>
  <c r="AA664" i="7"/>
  <c r="AA124" i="7" a="1"/>
  <c r="AA124" i="7"/>
  <c r="AA665" i="7" a="1"/>
  <c r="AA665" i="7"/>
  <c r="AA666" i="7" a="1"/>
  <c r="AA666" i="7"/>
  <c r="AA667" i="7" a="1"/>
  <c r="AA667" i="7"/>
  <c r="AA1119" i="7" a="1"/>
  <c r="AA1119" i="7"/>
  <c r="AA1120" i="7" a="1"/>
  <c r="AA1120" i="7"/>
  <c r="AA668" i="7" a="1"/>
  <c r="AA668" i="7"/>
  <c r="AA1121" i="7" a="1"/>
  <c r="AA1121" i="7"/>
  <c r="AA125" i="7" a="1"/>
  <c r="AA125" i="7"/>
  <c r="AA126" i="7" a="1"/>
  <c r="AA126" i="7"/>
  <c r="AA1307" i="7" a="1"/>
  <c r="AA1307" i="7"/>
  <c r="AA1308" i="7" a="1"/>
  <c r="AA1308" i="7"/>
  <c r="AA127" i="7" a="1"/>
  <c r="AA127" i="7"/>
  <c r="AA128" i="7" a="1"/>
  <c r="AA128" i="7"/>
  <c r="AA669" i="7" a="1"/>
  <c r="AA669" i="7"/>
  <c r="AA1309" i="7" a="1"/>
  <c r="AA1309" i="7"/>
  <c r="AA670" i="7" a="1"/>
  <c r="AA670" i="7"/>
  <c r="AA129" i="7" a="1"/>
  <c r="AA129" i="7"/>
  <c r="AA671" i="7" a="1"/>
  <c r="AA671" i="7"/>
  <c r="AA1310" i="7" a="1"/>
  <c r="AA1310" i="7"/>
  <c r="AA130" i="7" a="1"/>
  <c r="AA130" i="7"/>
  <c r="AA1311" i="7" a="1"/>
  <c r="AA1311" i="7"/>
  <c r="AA1122" i="7" a="1"/>
  <c r="AA1122" i="7"/>
  <c r="AA131" i="7" a="1"/>
  <c r="AA131" i="7"/>
  <c r="AA672" i="7" a="1"/>
  <c r="AA672" i="7"/>
  <c r="AA132" i="7" a="1"/>
  <c r="AA132" i="7"/>
  <c r="AA1312" i="7" a="1"/>
  <c r="AA1312" i="7"/>
  <c r="AA133" i="7" a="1"/>
  <c r="AA133" i="7"/>
  <c r="AA1313" i="7" a="1"/>
  <c r="AA1313" i="7"/>
  <c r="AA673" i="7" a="1"/>
  <c r="AA673" i="7"/>
  <c r="AA134" i="7" a="1"/>
  <c r="AA134" i="7"/>
  <c r="AA674" i="7" a="1"/>
  <c r="AA674" i="7"/>
  <c r="AA135" i="7" a="1"/>
  <c r="AA135" i="7"/>
  <c r="AA1314" i="7" a="1"/>
  <c r="AA1314" i="7"/>
  <c r="AA136" i="7" a="1"/>
  <c r="AA136" i="7"/>
  <c r="AA1315" i="7" a="1"/>
  <c r="AA1315" i="7"/>
  <c r="AA137" i="7" a="1"/>
  <c r="AA137" i="7"/>
  <c r="AA675" i="7" a="1"/>
  <c r="AA675" i="7"/>
  <c r="AA138" i="7" a="1"/>
  <c r="AA138" i="7"/>
  <c r="AA676" i="7" a="1"/>
  <c r="AA676" i="7"/>
  <c r="AA139" i="7" a="1"/>
  <c r="AA139" i="7"/>
  <c r="AA140" i="7" a="1"/>
  <c r="AA140" i="7"/>
  <c r="AA141" i="7" a="1"/>
  <c r="AA141" i="7"/>
  <c r="AA142" i="7" a="1"/>
  <c r="AA142" i="7"/>
  <c r="AA1316" i="7" a="1"/>
  <c r="AA1316" i="7"/>
  <c r="AA677" i="7" a="1"/>
  <c r="AA677" i="7"/>
  <c r="AA143" i="7" a="1"/>
  <c r="AA143" i="7"/>
  <c r="AA678" i="7" a="1"/>
  <c r="AA678" i="7"/>
  <c r="AA1317" i="7" a="1"/>
  <c r="AA1317" i="7"/>
  <c r="AA1123" i="7" a="1"/>
  <c r="AA1123" i="7"/>
  <c r="AA144" i="7" a="1"/>
  <c r="AA144" i="7"/>
  <c r="AA145" i="7" a="1"/>
  <c r="AA145" i="7"/>
  <c r="AA1318" i="7" a="1"/>
  <c r="AA1318" i="7"/>
  <c r="AA1032" i="7" a="1"/>
  <c r="AA1032" i="7"/>
  <c r="AA1319" i="7" a="1"/>
  <c r="AA1319" i="7"/>
  <c r="AA146" i="7" a="1"/>
  <c r="AA146" i="7"/>
  <c r="AA147" i="7" a="1"/>
  <c r="AA147" i="7"/>
  <c r="AA1124" i="7" a="1"/>
  <c r="AA1124" i="7"/>
  <c r="AA148" i="7" a="1"/>
  <c r="AA148" i="7"/>
  <c r="AA149" i="7" a="1"/>
  <c r="AA149" i="7"/>
  <c r="AA150" i="7" a="1"/>
  <c r="AA150" i="7"/>
  <c r="AA1125" i="7" a="1"/>
  <c r="AA1125" i="7"/>
  <c r="AA151" i="7" a="1"/>
  <c r="AA151" i="7"/>
  <c r="AA1033" i="7" a="1"/>
  <c r="AA1033" i="7"/>
  <c r="AA679" i="7" a="1"/>
  <c r="AA679" i="7"/>
  <c r="AA152" i="7" a="1"/>
  <c r="AA152" i="7"/>
  <c r="AA680" i="7" a="1"/>
  <c r="AA680" i="7"/>
  <c r="AA681" i="7" a="1"/>
  <c r="AA681" i="7"/>
  <c r="AA153" i="7" a="1"/>
  <c r="AA153" i="7"/>
  <c r="AA154" i="7" a="1"/>
  <c r="AA154" i="7"/>
  <c r="AA155" i="7" a="1"/>
  <c r="AA155" i="7"/>
  <c r="AA156" i="7" a="1"/>
  <c r="AA156" i="7"/>
  <c r="AA157" i="7" a="1"/>
  <c r="AA157" i="7"/>
  <c r="AA158" i="7" a="1"/>
  <c r="AA158" i="7"/>
  <c r="AA1034" i="7" a="1"/>
  <c r="AA1034" i="7"/>
  <c r="AA682" i="7" a="1"/>
  <c r="AA682" i="7"/>
  <c r="AA683" i="7" a="1"/>
  <c r="AA683" i="7"/>
  <c r="AA159" i="7" a="1"/>
  <c r="AA159" i="7"/>
  <c r="AA160" i="7" a="1"/>
  <c r="AA160" i="7"/>
  <c r="AA1320" i="7" a="1"/>
  <c r="AA1320" i="7"/>
  <c r="AA1126" i="7" a="1"/>
  <c r="AA1126" i="7"/>
  <c r="AA161" i="7" a="1"/>
  <c r="AA161" i="7"/>
  <c r="AA162" i="7" a="1"/>
  <c r="AA162" i="7"/>
  <c r="AA684" i="7" a="1"/>
  <c r="AA684" i="7"/>
  <c r="AA163" i="7" a="1"/>
  <c r="AA163" i="7"/>
  <c r="AA1321" i="7" a="1"/>
  <c r="AA1321" i="7"/>
  <c r="AA685" i="7" a="1"/>
  <c r="AA685" i="7"/>
  <c r="AA1322" i="7" a="1"/>
  <c r="AA1322" i="7"/>
  <c r="AA1035" i="7" a="1"/>
  <c r="AA1035" i="7"/>
  <c r="AA1127" i="7" a="1"/>
  <c r="AA1127" i="7"/>
  <c r="AA1128" i="7" a="1"/>
  <c r="AA1128" i="7"/>
  <c r="AA164" i="7" a="1"/>
  <c r="AA164" i="7"/>
  <c r="AA165" i="7" a="1"/>
  <c r="AA165" i="7"/>
  <c r="AA166" i="7" a="1"/>
  <c r="AA166" i="7"/>
  <c r="AA1323" i="7" a="1"/>
  <c r="AA1323" i="7"/>
  <c r="AA686" i="7" a="1"/>
  <c r="AA686" i="7"/>
  <c r="AA167" i="7" a="1"/>
  <c r="AA167" i="7"/>
  <c r="AA1129" i="7" a="1"/>
  <c r="AA1129" i="7"/>
  <c r="AA687" i="7" a="1"/>
  <c r="AA687" i="7"/>
  <c r="AA168" i="7" a="1"/>
  <c r="AA168" i="7"/>
  <c r="AA169" i="7" a="1"/>
  <c r="AA169" i="7"/>
  <c r="AA688" i="7" a="1"/>
  <c r="AA688" i="7"/>
  <c r="AA1324" i="7" a="1"/>
  <c r="AA1324" i="7"/>
  <c r="AA170" i="7" a="1"/>
  <c r="AA170" i="7"/>
  <c r="AA171" i="7" a="1"/>
  <c r="AA171" i="7"/>
  <c r="AA689" i="7" a="1"/>
  <c r="AA689" i="7"/>
  <c r="AA172" i="7" a="1"/>
  <c r="AA172" i="7"/>
  <c r="AA690" i="7" a="1"/>
  <c r="AA690" i="7"/>
  <c r="AA691" i="7" a="1"/>
  <c r="AA691" i="7"/>
  <c r="AA1130" i="7" a="1"/>
  <c r="AA1130" i="7"/>
  <c r="AA1131" i="7" a="1"/>
  <c r="AA1131" i="7"/>
  <c r="AA1132" i="7" a="1"/>
  <c r="AA1132" i="7"/>
  <c r="AA692" i="7" a="1"/>
  <c r="AA692" i="7"/>
  <c r="AA693" i="7" a="1"/>
  <c r="AA693" i="7"/>
  <c r="AA694" i="7" a="1"/>
  <c r="AA694" i="7"/>
  <c r="AA695" i="7" a="1"/>
  <c r="AA695" i="7"/>
  <c r="AA696" i="7" a="1"/>
  <c r="AA696" i="7"/>
  <c r="AA173" i="7" a="1"/>
  <c r="AA173" i="7"/>
  <c r="AA697" i="7" a="1"/>
  <c r="AA697" i="7"/>
  <c r="AA174" i="7" a="1"/>
  <c r="AA174" i="7"/>
  <c r="AA1325" i="7" a="1"/>
  <c r="AA1325" i="7"/>
  <c r="AA1326" i="7" a="1"/>
  <c r="AA1326" i="7"/>
  <c r="AA698" i="7" a="1"/>
  <c r="AA698" i="7"/>
  <c r="AA1327" i="7" a="1"/>
  <c r="AA1327" i="7"/>
  <c r="AA175" i="7" a="1"/>
  <c r="AA175" i="7"/>
  <c r="AA699" i="7" a="1"/>
  <c r="AA699" i="7"/>
  <c r="AA1328" i="7" a="1"/>
  <c r="AA1328" i="7"/>
  <c r="AA700" i="7" a="1"/>
  <c r="AA700" i="7"/>
  <c r="AA176" i="7" a="1"/>
  <c r="AA176" i="7"/>
  <c r="AA1133" i="7" a="1"/>
  <c r="AA1133" i="7"/>
  <c r="AA701" i="7" a="1"/>
  <c r="AA701" i="7"/>
  <c r="AA702" i="7" a="1"/>
  <c r="AA702" i="7"/>
  <c r="AA177" i="7" a="1"/>
  <c r="AA177" i="7"/>
  <c r="AA178" i="7" a="1"/>
  <c r="AA178" i="7"/>
  <c r="AA1329" i="7" a="1"/>
  <c r="AA1329" i="7"/>
  <c r="AA703" i="7" a="1"/>
  <c r="AA703" i="7"/>
  <c r="AA1036" i="7" a="1"/>
  <c r="AA1036" i="7"/>
  <c r="AA704" i="7" a="1"/>
  <c r="AA704" i="7"/>
  <c r="AA179" i="7" a="1"/>
  <c r="AA179" i="7"/>
  <c r="AA1330" i="7" a="1"/>
  <c r="AA1330" i="7"/>
  <c r="AA1037" i="7" a="1"/>
  <c r="AA1037" i="7"/>
  <c r="AA705" i="7" a="1"/>
  <c r="AA705" i="7"/>
  <c r="AA706" i="7" a="1"/>
  <c r="AA706" i="7"/>
  <c r="AA1331" i="7" a="1"/>
  <c r="AA1331" i="7"/>
  <c r="AA707" i="7" a="1"/>
  <c r="AA707" i="7"/>
  <c r="AA180" i="7" a="1"/>
  <c r="AA180" i="7"/>
  <c r="AA181" i="7" a="1"/>
  <c r="AA181" i="7"/>
  <c r="AA708" i="7" a="1"/>
  <c r="AA708" i="7"/>
  <c r="AA182" i="7" a="1"/>
  <c r="AA182" i="7"/>
  <c r="AA183" i="7" a="1"/>
  <c r="AA183" i="7"/>
  <c r="AA1332" i="7" a="1"/>
  <c r="AA1332" i="7"/>
  <c r="AA709" i="7" a="1"/>
  <c r="AA709" i="7"/>
  <c r="AA1333" i="7" a="1"/>
  <c r="AA1333" i="7"/>
  <c r="AA1334" i="7" a="1"/>
  <c r="AA1334" i="7"/>
  <c r="AA710" i="7" a="1"/>
  <c r="AA710" i="7"/>
  <c r="AA184" i="7" a="1"/>
  <c r="AA184" i="7"/>
  <c r="AA185" i="7" a="1"/>
  <c r="AA185" i="7"/>
  <c r="AA711" i="7" a="1"/>
  <c r="AA711" i="7"/>
  <c r="AA186" i="7" a="1"/>
  <c r="AA186" i="7"/>
  <c r="AA187" i="7" a="1"/>
  <c r="AA187" i="7"/>
  <c r="AA188" i="7" a="1"/>
  <c r="AA188" i="7"/>
  <c r="AA189" i="7" a="1"/>
  <c r="AA189" i="7"/>
  <c r="AA190" i="7" a="1"/>
  <c r="AA190" i="7"/>
  <c r="AA712" i="7" a="1"/>
  <c r="AA712" i="7"/>
  <c r="AA1335" i="7" a="1"/>
  <c r="AA1335" i="7"/>
  <c r="AA1134" i="7" a="1"/>
  <c r="AA1134" i="7"/>
  <c r="AA713" i="7" a="1"/>
  <c r="AA713" i="7"/>
  <c r="AA1336" i="7" a="1"/>
  <c r="AA1336" i="7"/>
  <c r="AA191" i="7" a="1"/>
  <c r="AA191" i="7"/>
  <c r="AA714" i="7" a="1"/>
  <c r="AA714" i="7"/>
  <c r="AA715" i="7" a="1"/>
  <c r="AA715" i="7"/>
  <c r="AA1135" i="7" a="1"/>
  <c r="AA1135" i="7"/>
  <c r="AA1136" i="7" a="1"/>
  <c r="AA1136" i="7"/>
  <c r="AA716" i="7" a="1"/>
  <c r="AA716" i="7"/>
  <c r="AA192" i="7" a="1"/>
  <c r="AA192" i="7"/>
  <c r="AA193" i="7" a="1"/>
  <c r="AA193" i="7"/>
  <c r="AA1337" i="7" a="1"/>
  <c r="AA1337" i="7"/>
  <c r="AA717" i="7" a="1"/>
  <c r="AA717" i="7"/>
  <c r="AA1338" i="7" a="1"/>
  <c r="AA1338" i="7"/>
  <c r="AA194" i="7" a="1"/>
  <c r="AA194" i="7"/>
  <c r="AA195" i="7" a="1"/>
  <c r="AA195" i="7"/>
  <c r="AA718" i="7" a="1"/>
  <c r="AA718" i="7"/>
  <c r="AA719" i="7" a="1"/>
  <c r="AA719" i="7"/>
  <c r="AA196" i="7" a="1"/>
  <c r="AA196" i="7"/>
  <c r="AA720" i="7" a="1"/>
  <c r="AA720" i="7"/>
  <c r="AA1339" i="7" a="1"/>
  <c r="AA1339" i="7"/>
  <c r="AA1137" i="7" a="1"/>
  <c r="AA1137" i="7"/>
  <c r="AA721" i="7" a="1"/>
  <c r="AA721" i="7"/>
  <c r="AA197" i="7" a="1"/>
  <c r="AA197" i="7"/>
  <c r="AA1138" i="7" a="1"/>
  <c r="AA1138" i="7"/>
  <c r="AA722" i="7" a="1"/>
  <c r="AA722" i="7"/>
  <c r="AA198" i="7" a="1"/>
  <c r="AA198" i="7"/>
  <c r="AA723" i="7" a="1"/>
  <c r="AA723" i="7"/>
  <c r="AA724" i="7" a="1"/>
  <c r="AA724" i="7"/>
  <c r="AA725" i="7" a="1"/>
  <c r="AA725" i="7"/>
  <c r="AA726" i="7" a="1"/>
  <c r="AA726" i="7"/>
  <c r="AA1139" i="7" a="1"/>
  <c r="AA1139" i="7"/>
  <c r="AA199" i="7" a="1"/>
  <c r="AA199" i="7"/>
  <c r="AA1038" i="7" a="1"/>
  <c r="AA1038" i="7"/>
  <c r="AA200" i="7" a="1"/>
  <c r="AA200" i="7"/>
  <c r="AA727" i="7" a="1"/>
  <c r="AA727" i="7"/>
  <c r="AA1039" i="7" a="1"/>
  <c r="AA1039" i="7"/>
  <c r="AA201" i="7" a="1"/>
  <c r="AA201" i="7"/>
  <c r="AA728" i="7" a="1"/>
  <c r="AA728" i="7"/>
  <c r="AA729" i="7" a="1"/>
  <c r="AA729" i="7"/>
  <c r="AA1340" i="7" a="1"/>
  <c r="AA1340" i="7"/>
  <c r="AA202" i="7" a="1"/>
  <c r="AA202" i="7"/>
  <c r="AA1040" i="7" a="1"/>
  <c r="AA1040" i="7"/>
  <c r="AA730" i="7" a="1"/>
  <c r="AA730" i="7"/>
  <c r="AA1341" i="7" a="1"/>
  <c r="AA1341" i="7"/>
  <c r="AA203" i="7" a="1"/>
  <c r="AA203" i="7"/>
  <c r="AA204" i="7" a="1"/>
  <c r="AA204" i="7"/>
  <c r="AA205" i="7" a="1"/>
  <c r="AA205" i="7"/>
  <c r="AA206" i="7" a="1"/>
  <c r="AA206" i="7"/>
  <c r="AA731" i="7" a="1"/>
  <c r="AA731" i="7"/>
  <c r="AA732" i="7" a="1"/>
  <c r="AA732" i="7"/>
  <c r="AA207" i="7" a="1"/>
  <c r="AA207" i="7"/>
  <c r="AA733" i="7" a="1"/>
  <c r="AA733" i="7"/>
  <c r="AA208" i="7" a="1"/>
  <c r="AA208" i="7"/>
  <c r="AA209" i="7" a="1"/>
  <c r="AA209" i="7"/>
  <c r="AA1342" i="7" a="1"/>
  <c r="AA1342" i="7"/>
  <c r="AA734" i="7" a="1"/>
  <c r="AA734" i="7"/>
  <c r="AA1343" i="7" a="1"/>
  <c r="AA1343" i="7"/>
  <c r="AA1344" i="7" a="1"/>
  <c r="AA1344" i="7"/>
  <c r="AA1041" i="7" a="1"/>
  <c r="AA1041" i="7"/>
  <c r="AA735" i="7" a="1"/>
  <c r="AA735" i="7"/>
  <c r="AA736" i="7" a="1"/>
  <c r="AA736" i="7"/>
  <c r="AA737" i="7" a="1"/>
  <c r="AA737" i="7"/>
  <c r="AA210" i="7" a="1"/>
  <c r="AA210" i="7"/>
  <c r="AA211" i="7" a="1"/>
  <c r="AA211" i="7"/>
  <c r="AA738" i="7" a="1"/>
  <c r="AA738" i="7"/>
  <c r="AA212" i="7" a="1"/>
  <c r="AA212" i="7"/>
  <c r="AA739" i="7" a="1"/>
  <c r="AA739" i="7"/>
  <c r="AA213" i="7" a="1"/>
  <c r="AA213" i="7"/>
  <c r="AA214" i="7" a="1"/>
  <c r="AA214" i="7"/>
  <c r="AA740" i="7" a="1"/>
  <c r="AA740" i="7"/>
  <c r="AA215" i="7" a="1"/>
  <c r="AA215" i="7"/>
  <c r="AA216" i="7" a="1"/>
  <c r="AA216" i="7"/>
  <c r="AA217" i="7" a="1"/>
  <c r="AA217" i="7"/>
  <c r="AA218" i="7" a="1"/>
  <c r="AA218" i="7"/>
  <c r="AA219" i="7" a="1"/>
  <c r="AA219" i="7"/>
  <c r="AA1140" i="7" a="1"/>
  <c r="AA1140" i="7"/>
  <c r="AA741" i="7" a="1"/>
  <c r="AA741" i="7"/>
  <c r="AA220" i="7" a="1"/>
  <c r="AA220" i="7"/>
  <c r="AA221" i="7" a="1"/>
  <c r="AA221" i="7"/>
  <c r="AA742" i="7" a="1"/>
  <c r="AA742" i="7"/>
  <c r="AA222" i="7" a="1"/>
  <c r="AA222" i="7"/>
  <c r="AA1042" i="7" a="1"/>
  <c r="AA1042" i="7"/>
  <c r="AA1345" i="7" a="1"/>
  <c r="AA1345" i="7"/>
  <c r="AA1346" i="7" a="1"/>
  <c r="AA1346" i="7"/>
  <c r="AA223" i="7" a="1"/>
  <c r="AA223" i="7"/>
  <c r="AA224" i="7" a="1"/>
  <c r="AA224" i="7"/>
  <c r="AA1347" i="7" a="1"/>
  <c r="AA1347" i="7"/>
  <c r="AA1141" i="7" a="1"/>
  <c r="AA1141" i="7"/>
  <c r="AA225" i="7" a="1"/>
  <c r="AA225" i="7"/>
  <c r="AA1043" i="7" a="1"/>
  <c r="AA1043" i="7"/>
  <c r="AA743" i="7" a="1"/>
  <c r="AA743" i="7"/>
  <c r="AA744" i="7" a="1"/>
  <c r="AA744" i="7"/>
  <c r="AA1044" i="7" a="1"/>
  <c r="AA1044" i="7"/>
  <c r="AA226" i="7" a="1"/>
  <c r="AA226" i="7"/>
  <c r="AA227" i="7" a="1"/>
  <c r="AA227" i="7"/>
  <c r="AA228" i="7" a="1"/>
  <c r="AA228" i="7"/>
  <c r="AA229" i="7" a="1"/>
  <c r="AA229" i="7"/>
  <c r="AA1142" i="7" a="1"/>
  <c r="AA1142" i="7"/>
  <c r="AA1348" i="7" a="1"/>
  <c r="AA1348" i="7"/>
  <c r="AA1349" i="7" a="1"/>
  <c r="AA1349" i="7"/>
  <c r="AA1350" i="7" a="1"/>
  <c r="AA1350" i="7"/>
  <c r="AA745" i="7" a="1"/>
  <c r="AA745" i="7"/>
  <c r="AA230" i="7" a="1"/>
  <c r="AA230" i="7"/>
  <c r="AA231" i="7" a="1"/>
  <c r="AA231" i="7"/>
  <c r="AA746" i="7" a="1"/>
  <c r="AA746" i="7"/>
  <c r="AA747" i="7" a="1"/>
  <c r="AA747" i="7"/>
  <c r="AA232" i="7" a="1"/>
  <c r="AA232" i="7"/>
  <c r="AA748" i="7" a="1"/>
  <c r="AA748" i="7"/>
  <c r="AA749" i="7" a="1"/>
  <c r="AA749" i="7"/>
  <c r="AA750" i="7" a="1"/>
  <c r="AA750" i="7"/>
  <c r="AA233" i="7" a="1"/>
  <c r="AA233" i="7"/>
  <c r="AA751" i="7" a="1"/>
  <c r="AA751" i="7"/>
  <c r="AA1351" i="7" a="1"/>
  <c r="AA1351" i="7"/>
  <c r="AA1143" i="7" a="1"/>
  <c r="AA1143" i="7"/>
  <c r="AA234" i="7" a="1"/>
  <c r="AA234" i="7"/>
  <c r="AA235" i="7" a="1"/>
  <c r="AA235" i="7"/>
  <c r="AA752" i="7" a="1"/>
  <c r="AA752" i="7"/>
  <c r="AA753" i="7" a="1"/>
  <c r="AA753" i="7"/>
  <c r="AA1144" i="7" a="1"/>
  <c r="AA1144" i="7"/>
  <c r="AA236" i="7" a="1"/>
  <c r="AA236" i="7"/>
  <c r="AA237" i="7" a="1"/>
  <c r="AA237" i="7"/>
  <c r="AA238" i="7" a="1"/>
  <c r="AA238" i="7"/>
  <c r="AA239" i="7" a="1"/>
  <c r="AA239" i="7"/>
  <c r="AA240" i="7" a="1"/>
  <c r="AA240" i="7"/>
  <c r="AA754" i="7" a="1"/>
  <c r="AA754" i="7"/>
  <c r="AA1352" i="7" a="1"/>
  <c r="AA1352" i="7"/>
  <c r="AA241" i="7" a="1"/>
  <c r="AA241" i="7"/>
  <c r="AA242" i="7" a="1"/>
  <c r="AA242" i="7"/>
  <c r="AA243" i="7" a="1"/>
  <c r="AA243" i="7"/>
  <c r="AA244" i="7" a="1"/>
  <c r="AA244" i="7"/>
  <c r="AA245" i="7" a="1"/>
  <c r="AA245" i="7"/>
  <c r="AA246" i="7" a="1"/>
  <c r="AA246" i="7"/>
  <c r="AA1145" i="7" a="1"/>
  <c r="AA1145" i="7"/>
  <c r="AA755" i="7" a="1"/>
  <c r="AA755" i="7"/>
  <c r="AA247" i="7" a="1"/>
  <c r="AA247" i="7"/>
  <c r="AA248" i="7" a="1"/>
  <c r="AA248" i="7"/>
  <c r="AA249" i="7" a="1"/>
  <c r="AA249" i="7"/>
  <c r="AA250" i="7" a="1"/>
  <c r="AA250" i="7"/>
  <c r="AA756" i="7" a="1"/>
  <c r="AA756" i="7"/>
  <c r="AA251" i="7" a="1"/>
  <c r="AA251" i="7"/>
  <c r="AA252" i="7" a="1"/>
  <c r="AA252" i="7"/>
  <c r="AA757" i="7" a="1"/>
  <c r="AA757" i="7"/>
  <c r="AA253" i="7" a="1"/>
  <c r="AA253" i="7"/>
  <c r="AA254" i="7" a="1"/>
  <c r="AA254" i="7"/>
  <c r="AA1146" i="7" a="1"/>
  <c r="AA1146" i="7"/>
  <c r="AA255" i="7" a="1"/>
  <c r="AA255" i="7"/>
  <c r="AA1147" i="7" a="1"/>
  <c r="AA1147" i="7"/>
  <c r="AA256" i="7" a="1"/>
  <c r="AA256" i="7"/>
  <c r="AA758" i="7" a="1"/>
  <c r="AA758" i="7"/>
  <c r="AA759" i="7" a="1"/>
  <c r="AA759" i="7"/>
  <c r="AA1045" i="7" a="1"/>
  <c r="AA1045" i="7"/>
  <c r="AA257" i="7" a="1"/>
  <c r="AA257" i="7"/>
  <c r="AA258" i="7" a="1"/>
  <c r="AA258" i="7"/>
  <c r="AA1353" i="7" a="1"/>
  <c r="AA1353" i="7"/>
  <c r="AA259" i="7" a="1"/>
  <c r="AA259" i="7"/>
  <c r="AA760" i="7" a="1"/>
  <c r="AA760" i="7"/>
  <c r="AA260" i="7" a="1"/>
  <c r="AA260" i="7"/>
  <c r="AA1354" i="7" a="1"/>
  <c r="AA1354" i="7"/>
  <c r="AA1355" i="7" a="1"/>
  <c r="AA1355" i="7"/>
  <c r="AA261" i="7" a="1"/>
  <c r="AA261" i="7"/>
  <c r="AA1356" i="7" a="1"/>
  <c r="AA1356" i="7"/>
  <c r="AA1148" i="7" a="1"/>
  <c r="AA1148" i="7"/>
  <c r="AA262" i="7" a="1"/>
  <c r="AA262" i="7"/>
  <c r="AA263" i="7" a="1"/>
  <c r="AA263" i="7"/>
  <c r="AA761" i="7" a="1"/>
  <c r="AA761" i="7"/>
  <c r="AA264" i="7" a="1"/>
  <c r="AA264" i="7"/>
  <c r="AA265" i="7" a="1"/>
  <c r="AA265" i="7"/>
  <c r="AA1357" i="7" a="1"/>
  <c r="AA1357" i="7"/>
  <c r="AA1358" i="7" a="1"/>
  <c r="AA1358" i="7"/>
  <c r="AA266" i="7" a="1"/>
  <c r="AA266" i="7"/>
  <c r="AA267" i="7" a="1"/>
  <c r="AA267" i="7"/>
  <c r="AA762" i="7" a="1"/>
  <c r="AA762" i="7"/>
  <c r="AA763" i="7" a="1"/>
  <c r="AA763" i="7"/>
  <c r="AA764" i="7" a="1"/>
  <c r="AA764" i="7"/>
  <c r="AA1046" i="7" a="1"/>
  <c r="AA1046" i="7"/>
  <c r="AA1359" i="7" a="1"/>
  <c r="AA1359" i="7"/>
  <c r="AA765" i="7" a="1"/>
  <c r="AA765" i="7"/>
  <c r="AA766" i="7" a="1"/>
  <c r="AA766" i="7"/>
  <c r="AA1149" i="7" a="1"/>
  <c r="AA1149" i="7"/>
  <c r="AA268" i="7" a="1"/>
  <c r="AA268" i="7"/>
  <c r="AA1360" i="7" a="1"/>
  <c r="AA1360" i="7"/>
  <c r="AA1361" i="7" a="1"/>
  <c r="AA1361" i="7"/>
  <c r="AA767" i="7" a="1"/>
  <c r="AA767" i="7"/>
  <c r="AA1150" i="7" a="1"/>
  <c r="AA1150" i="7"/>
  <c r="AA1151" i="7" a="1"/>
  <c r="AA1151" i="7"/>
  <c r="AA1362" i="7" a="1"/>
  <c r="AA1362" i="7"/>
  <c r="AA1363" i="7" a="1"/>
  <c r="AA1363" i="7"/>
  <c r="AA768" i="7" a="1"/>
  <c r="AA768" i="7"/>
  <c r="AA1364" i="7" a="1"/>
  <c r="AA1364" i="7"/>
  <c r="AA769" i="7" a="1"/>
  <c r="AA769" i="7"/>
  <c r="AA1152" i="7" a="1"/>
  <c r="AA1152" i="7"/>
  <c r="AA269" i="7" a="1"/>
  <c r="AA269" i="7"/>
  <c r="AA1153" i="7" a="1"/>
  <c r="AA1153" i="7"/>
  <c r="AA770" i="7" a="1"/>
  <c r="AA770" i="7"/>
  <c r="AA270" i="7" a="1"/>
  <c r="AA270" i="7"/>
  <c r="AA271" i="7" a="1"/>
  <c r="AA271" i="7"/>
  <c r="AA771" i="7" a="1"/>
  <c r="AA771" i="7"/>
  <c r="AA1365" i="7" a="1"/>
  <c r="AA1365" i="7"/>
  <c r="AA1154" i="7" a="1"/>
  <c r="AA1154" i="7"/>
  <c r="AA772" i="7" a="1"/>
  <c r="AA772" i="7"/>
  <c r="AA272" i="7" a="1"/>
  <c r="AA272" i="7"/>
  <c r="AA773" i="7" a="1"/>
  <c r="AA773" i="7"/>
  <c r="AA774" i="7" a="1"/>
  <c r="AA774" i="7"/>
  <c r="AA1366" i="7" a="1"/>
  <c r="AA1366" i="7"/>
  <c r="AA1155" i="7" a="1"/>
  <c r="AA1155" i="7"/>
  <c r="AA775" i="7" a="1"/>
  <c r="AA775" i="7"/>
  <c r="AA273" i="7" a="1"/>
  <c r="AA273" i="7"/>
  <c r="AA776" i="7" a="1"/>
  <c r="AA776" i="7"/>
  <c r="AA1367" i="7" a="1"/>
  <c r="AA1367" i="7"/>
  <c r="AA274" i="7" a="1"/>
  <c r="AA274" i="7"/>
  <c r="AA275" i="7" a="1"/>
  <c r="AA275" i="7"/>
  <c r="AA276" i="7" a="1"/>
  <c r="AA276" i="7"/>
  <c r="AA777" i="7" a="1"/>
  <c r="AA777" i="7"/>
  <c r="AA1156" i="7" a="1"/>
  <c r="AA1156" i="7"/>
  <c r="AA277" i="7" a="1"/>
  <c r="AA277" i="7"/>
  <c r="AA778" i="7" a="1"/>
  <c r="AA778" i="7"/>
  <c r="AA779" i="7" a="1"/>
  <c r="AA779" i="7"/>
  <c r="AA278" i="7" a="1"/>
  <c r="AA278" i="7"/>
  <c r="AA1157" i="7" a="1"/>
  <c r="AA1157" i="7"/>
  <c r="AA279" i="7" a="1"/>
  <c r="AA279" i="7"/>
  <c r="AA780" i="7" a="1"/>
  <c r="AA780" i="7"/>
  <c r="AA280" i="7" a="1"/>
  <c r="AA280" i="7"/>
  <c r="AA281" i="7" a="1"/>
  <c r="AA281" i="7"/>
  <c r="AA282" i="7" a="1"/>
  <c r="AA282" i="7"/>
  <c r="AA1368" i="7" a="1"/>
  <c r="AA1368" i="7"/>
  <c r="AA781" i="7" a="1"/>
  <c r="AA781" i="7"/>
  <c r="AA1158" i="7" a="1"/>
  <c r="AA1158" i="7"/>
  <c r="AA782" i="7" a="1"/>
  <c r="AA782" i="7"/>
  <c r="AA1369" i="7" a="1"/>
  <c r="AA1369" i="7"/>
  <c r="AA283" i="7" a="1"/>
  <c r="AA283" i="7"/>
  <c r="AA783" i="7" a="1"/>
  <c r="AA783" i="7"/>
  <c r="AA284" i="7" a="1"/>
  <c r="AA284" i="7"/>
  <c r="AA285" i="7" a="1"/>
  <c r="AA285" i="7"/>
  <c r="AA1159" i="7" a="1"/>
  <c r="AA1159" i="7"/>
  <c r="AA286" i="7" a="1"/>
  <c r="AA286" i="7"/>
  <c r="AA1047" i="7" a="1"/>
  <c r="AA1047" i="7"/>
  <c r="AA287" i="7" a="1"/>
  <c r="AA287" i="7"/>
  <c r="AA288" i="7" a="1"/>
  <c r="AA288" i="7"/>
  <c r="AA1370" i="7" a="1"/>
  <c r="AA1370" i="7"/>
  <c r="AA1371" i="7" a="1"/>
  <c r="AA1371" i="7"/>
  <c r="AA289" i="7" a="1"/>
  <c r="AA289" i="7"/>
  <c r="AA1372" i="7" a="1"/>
  <c r="AA1372" i="7"/>
  <c r="AA784" i="7" a="1"/>
  <c r="AA784" i="7"/>
  <c r="AA1048" i="7" a="1"/>
  <c r="AA1048" i="7"/>
  <c r="AA1373" i="7" a="1"/>
  <c r="AA1373" i="7"/>
  <c r="AA290" i="7" a="1"/>
  <c r="AA290" i="7"/>
  <c r="AA1049" i="7" a="1"/>
  <c r="AA1049" i="7"/>
  <c r="AA1160" i="7" a="1"/>
  <c r="AA1160" i="7"/>
  <c r="AA1161" i="7" a="1"/>
  <c r="AA1161" i="7"/>
  <c r="AA1162" i="7" a="1"/>
  <c r="AA1162" i="7"/>
  <c r="AA1050" i="7" a="1"/>
  <c r="AA1050" i="7"/>
  <c r="AA291" i="7" a="1"/>
  <c r="AA291" i="7"/>
  <c r="AA785" i="7" a="1"/>
  <c r="AA785" i="7"/>
  <c r="AA786" i="7" a="1"/>
  <c r="AA786" i="7"/>
  <c r="AA1163" i="7" a="1"/>
  <c r="AA1163" i="7"/>
  <c r="AA787" i="7" a="1"/>
  <c r="AA787" i="7"/>
  <c r="AA788" i="7" a="1"/>
  <c r="AA788" i="7"/>
  <c r="AA1164" i="7" a="1"/>
  <c r="AA1164" i="7"/>
  <c r="AA1374" i="7" a="1"/>
  <c r="AA1374" i="7"/>
  <c r="AA292" i="7" a="1"/>
  <c r="AA292" i="7"/>
  <c r="AA1375" i="7" a="1"/>
  <c r="AA1375" i="7"/>
  <c r="AA1376" i="7" a="1"/>
  <c r="AA1376" i="7"/>
  <c r="AA293" i="7" a="1"/>
  <c r="AA293" i="7"/>
  <c r="AA789" i="7" a="1"/>
  <c r="AA789" i="7"/>
  <c r="AA294" i="7" a="1"/>
  <c r="AA294" i="7"/>
  <c r="AA790" i="7" a="1"/>
  <c r="AA790" i="7"/>
  <c r="AA295" i="7" a="1"/>
  <c r="AA295" i="7"/>
  <c r="AA296" i="7" a="1"/>
  <c r="AA296" i="7"/>
  <c r="AA791" i="7" a="1"/>
  <c r="AA791" i="7"/>
  <c r="AA297" i="7" a="1"/>
  <c r="AA297" i="7"/>
  <c r="AA1165" i="7" a="1"/>
  <c r="AA1165" i="7"/>
  <c r="AA792" i="7" a="1"/>
  <c r="AA792" i="7"/>
  <c r="AA1377" i="7" a="1"/>
  <c r="AA1377" i="7"/>
  <c r="AA298" i="7" a="1"/>
  <c r="AA298" i="7"/>
  <c r="AA1378" i="7" a="1"/>
  <c r="AA1378" i="7"/>
  <c r="AA1166" i="7" a="1"/>
  <c r="AA1166" i="7"/>
  <c r="AA793" i="7" a="1"/>
  <c r="AA793" i="7"/>
  <c r="AA794" i="7" a="1"/>
  <c r="AA794" i="7"/>
  <c r="AA299" i="7" a="1"/>
  <c r="AA299" i="7"/>
  <c r="AA795" i="7" a="1"/>
  <c r="AA795" i="7"/>
  <c r="AA796" i="7" a="1"/>
  <c r="AA796" i="7"/>
  <c r="AA1167" i="7" a="1"/>
  <c r="AA1167" i="7"/>
  <c r="AA1168" i="7" a="1"/>
  <c r="AA1168" i="7"/>
  <c r="AA300" i="7" a="1"/>
  <c r="AA300" i="7"/>
  <c r="AA301" i="7" a="1"/>
  <c r="AA301" i="7"/>
  <c r="AA797" i="7" a="1"/>
  <c r="AA797" i="7"/>
  <c r="AA1169" i="7" a="1"/>
  <c r="AA1169" i="7"/>
  <c r="AA302" i="7" a="1"/>
  <c r="AA302" i="7"/>
  <c r="AA798" i="7" a="1"/>
  <c r="AA798" i="7"/>
  <c r="AA1170" i="7" a="1"/>
  <c r="AA1170" i="7"/>
  <c r="AA303" i="7" a="1"/>
  <c r="AA303" i="7"/>
  <c r="AA799" i="7" a="1"/>
  <c r="AA799" i="7"/>
  <c r="AA1379" i="7" a="1"/>
  <c r="AA1379" i="7"/>
  <c r="AA800" i="7" a="1"/>
  <c r="AA800" i="7"/>
  <c r="AA1380" i="7" a="1"/>
  <c r="AA1380" i="7"/>
  <c r="AA304" i="7" a="1"/>
  <c r="AA304" i="7"/>
  <c r="AA1051" i="7" a="1"/>
  <c r="AA1051" i="7"/>
  <c r="AA1381" i="7" a="1"/>
  <c r="AA1381" i="7"/>
  <c r="AA1382" i="7" a="1"/>
  <c r="AA1382" i="7"/>
  <c r="AA305" i="7" a="1"/>
  <c r="AA305" i="7"/>
  <c r="AA1383" i="7" a="1"/>
  <c r="AA1383" i="7"/>
  <c r="AA306" i="7" a="1"/>
  <c r="AA306" i="7"/>
  <c r="AA1171" i="7" a="1"/>
  <c r="AA1171" i="7"/>
  <c r="AA801" i="7" a="1"/>
  <c r="AA801" i="7"/>
  <c r="AA802" i="7" a="1"/>
  <c r="AA802" i="7"/>
  <c r="AA803" i="7" a="1"/>
  <c r="AA803" i="7"/>
  <c r="AA804" i="7" a="1"/>
  <c r="AA804" i="7"/>
  <c r="AA1172" i="7" a="1"/>
  <c r="AA1172" i="7"/>
  <c r="AA1384" i="7" a="1"/>
  <c r="AA1384" i="7"/>
  <c r="AA805" i="7" a="1"/>
  <c r="AA805" i="7"/>
  <c r="AA1173" i="7" a="1"/>
  <c r="AA1173" i="7"/>
  <c r="AA1174" i="7" a="1"/>
  <c r="AA1174" i="7"/>
  <c r="AA307" i="7" a="1"/>
  <c r="AA307" i="7"/>
  <c r="AA308" i="7" a="1"/>
  <c r="AA308" i="7"/>
  <c r="AA1175" i="7" a="1"/>
  <c r="AA1175" i="7"/>
  <c r="AA309" i="7" a="1"/>
  <c r="AA309" i="7"/>
  <c r="AA310" i="7" a="1"/>
  <c r="AA310" i="7"/>
  <c r="AA311" i="7" a="1"/>
  <c r="AA311" i="7"/>
  <c r="AA806" i="7" a="1"/>
  <c r="AA806" i="7"/>
  <c r="AA312" i="7" a="1"/>
  <c r="AA312" i="7"/>
  <c r="AA807" i="7" a="1"/>
  <c r="AA807" i="7"/>
  <c r="AA1385" i="7" a="1"/>
  <c r="AA1385" i="7"/>
  <c r="AA808" i="7" a="1"/>
  <c r="AA808" i="7"/>
  <c r="AA809" i="7" a="1"/>
  <c r="AA809" i="7"/>
  <c r="AA313" i="7" a="1"/>
  <c r="AA313" i="7"/>
  <c r="AA1386" i="7" a="1"/>
  <c r="AA1386" i="7"/>
  <c r="AA314" i="7" a="1"/>
  <c r="AA314" i="7"/>
  <c r="AA1387" i="7" a="1"/>
  <c r="AA1387" i="7"/>
  <c r="AA315" i="7" a="1"/>
  <c r="AA315" i="7"/>
  <c r="AA810" i="7" a="1"/>
  <c r="AA810" i="7"/>
  <c r="AA316" i="7" a="1"/>
  <c r="AA316" i="7"/>
  <c r="AA811" i="7" a="1"/>
  <c r="AA811" i="7"/>
  <c r="AA317" i="7" a="1"/>
  <c r="AA317" i="7"/>
  <c r="AA1176" i="7" a="1"/>
  <c r="AA1176" i="7"/>
  <c r="AA1177" i="7" a="1"/>
  <c r="AA1177" i="7"/>
  <c r="AA1052" i="7" a="1"/>
  <c r="AA1052" i="7"/>
  <c r="AA812" i="7" a="1"/>
  <c r="AA812" i="7"/>
  <c r="AA813" i="7" a="1"/>
  <c r="AA813" i="7"/>
  <c r="AA318" i="7" a="1"/>
  <c r="AA318" i="7"/>
  <c r="AA1388" i="7" a="1"/>
  <c r="AA1388" i="7"/>
  <c r="AA814" i="7" a="1"/>
  <c r="AA814" i="7"/>
  <c r="AA815" i="7" a="1"/>
  <c r="AA815" i="7"/>
  <c r="AA1389" i="7" a="1"/>
  <c r="AA1389" i="7"/>
  <c r="AA816" i="7" a="1"/>
  <c r="AA816" i="7"/>
  <c r="AA1178" i="7" a="1"/>
  <c r="AA1178" i="7"/>
  <c r="AA319" i="7" a="1"/>
  <c r="AA319" i="7"/>
  <c r="AA320" i="7" a="1"/>
  <c r="AA320" i="7"/>
  <c r="AA1390" i="7" a="1"/>
  <c r="AA1390" i="7"/>
  <c r="AA321" i="7" a="1"/>
  <c r="AA321" i="7"/>
  <c r="AA817" i="7" a="1"/>
  <c r="AA817" i="7"/>
  <c r="AA1391" i="7" a="1"/>
  <c r="AA1391" i="7"/>
  <c r="AA322" i="7" a="1"/>
  <c r="AA322" i="7"/>
  <c r="AA1179" i="7" a="1"/>
  <c r="AA1179" i="7"/>
  <c r="AA323" i="7" a="1"/>
  <c r="AA323" i="7"/>
  <c r="AA818" i="7" a="1"/>
  <c r="AA818" i="7"/>
  <c r="AA819" i="7" a="1"/>
  <c r="AA819" i="7"/>
  <c r="AA324" i="7" a="1"/>
  <c r="AA324" i="7"/>
  <c r="AA1392" i="7" a="1"/>
  <c r="AA1392" i="7"/>
  <c r="AA1053" i="7" a="1"/>
  <c r="AA1053" i="7"/>
  <c r="AA1393" i="7" a="1"/>
  <c r="AA1393" i="7"/>
  <c r="AA325" i="7" a="1"/>
  <c r="AA325" i="7"/>
  <c r="AA1394" i="7" a="1"/>
  <c r="AA1394" i="7"/>
  <c r="AA326" i="7" a="1"/>
  <c r="AA326" i="7"/>
  <c r="AA1395" i="7" a="1"/>
  <c r="AA1395" i="7"/>
  <c r="AA327" i="7" a="1"/>
  <c r="AA327" i="7"/>
  <c r="AA820" i="7" a="1"/>
  <c r="AA820" i="7"/>
  <c r="AA328" i="7" a="1"/>
  <c r="AA328" i="7"/>
  <c r="AA821" i="7" a="1"/>
  <c r="AA821" i="7"/>
  <c r="AA1396" i="7" a="1"/>
  <c r="AA1396" i="7"/>
  <c r="AA822" i="7" a="1"/>
  <c r="AA822" i="7"/>
  <c r="AA823" i="7" a="1"/>
  <c r="AA823" i="7"/>
  <c r="AA824" i="7" a="1"/>
  <c r="AA824" i="7"/>
  <c r="AA1180" i="7" a="1"/>
  <c r="AA1180" i="7"/>
  <c r="AA329" i="7" a="1"/>
  <c r="AA329" i="7"/>
  <c r="AA825" i="7" a="1"/>
  <c r="AA825" i="7"/>
  <c r="AA330" i="7" a="1"/>
  <c r="AA330" i="7"/>
  <c r="AA1181" i="7" a="1"/>
  <c r="AA1181" i="7"/>
  <c r="AA331" i="7" a="1"/>
  <c r="AA331" i="7"/>
  <c r="AA826" i="7" a="1"/>
  <c r="AA826" i="7"/>
  <c r="AA827" i="7" a="1"/>
  <c r="AA827" i="7"/>
  <c r="AA1182" i="7" a="1"/>
  <c r="AA1182" i="7"/>
  <c r="AA332" i="7" a="1"/>
  <c r="AA332" i="7"/>
  <c r="AA333" i="7" a="1"/>
  <c r="AA333" i="7"/>
  <c r="AA1183" i="7" a="1"/>
  <c r="AA1183" i="7"/>
  <c r="AA1397" i="7" a="1"/>
  <c r="AA1397" i="7"/>
  <c r="AA1184" i="7" a="1"/>
  <c r="AA1184" i="7"/>
  <c r="AA828" i="7" a="1"/>
  <c r="AA828" i="7"/>
  <c r="AA334" i="7" a="1"/>
  <c r="AA334" i="7"/>
  <c r="AA829" i="7" a="1"/>
  <c r="AA829" i="7"/>
  <c r="AA1398" i="7" a="1"/>
  <c r="AA1398" i="7"/>
  <c r="AA335" i="7" a="1"/>
  <c r="AA335" i="7"/>
  <c r="AA830" i="7" a="1"/>
  <c r="AA830" i="7"/>
  <c r="AA831" i="7" a="1"/>
  <c r="AA831" i="7"/>
  <c r="AA832" i="7" a="1"/>
  <c r="AA832" i="7"/>
  <c r="AA833" i="7" a="1"/>
  <c r="AA833" i="7"/>
  <c r="AA834" i="7" a="1"/>
  <c r="AA834" i="7"/>
  <c r="AA1399" i="7" a="1"/>
  <c r="AA1399" i="7"/>
  <c r="AA1185" i="7" a="1"/>
  <c r="AA1185" i="7"/>
  <c r="AA1400" i="7" a="1"/>
  <c r="AA1400" i="7"/>
  <c r="AA336" i="7" a="1"/>
  <c r="AA336" i="7"/>
  <c r="AA835" i="7" a="1"/>
  <c r="AA835" i="7"/>
  <c r="AA1401" i="7" a="1"/>
  <c r="AA1401" i="7"/>
  <c r="AA836" i="7" a="1"/>
  <c r="AA836" i="7"/>
  <c r="AA1402" i="7" a="1"/>
  <c r="AA1402" i="7"/>
  <c r="AA1054" i="7" a="1"/>
  <c r="AA1054" i="7"/>
  <c r="AA837" i="7" a="1"/>
  <c r="AA837" i="7"/>
  <c r="AA1403" i="7" a="1"/>
  <c r="AA1403" i="7"/>
  <c r="AA1404" i="7" a="1"/>
  <c r="AA1404" i="7"/>
  <c r="AA1405" i="7" a="1"/>
  <c r="AA1405" i="7"/>
  <c r="AA838" i="7" a="1"/>
  <c r="AA838" i="7"/>
  <c r="AA1055" i="7" a="1"/>
  <c r="AA1055" i="7"/>
  <c r="AA1056" i="7" a="1"/>
  <c r="AA1056" i="7"/>
  <c r="AA337" i="7" a="1"/>
  <c r="AA337" i="7"/>
  <c r="AA1186" i="7" a="1"/>
  <c r="AA1186" i="7"/>
  <c r="AA338" i="7" a="1"/>
  <c r="AA338" i="7"/>
  <c r="AA1057" i="7" a="1"/>
  <c r="AA1057" i="7"/>
  <c r="AA839" i="7" a="1"/>
  <c r="AA839" i="7"/>
  <c r="AA1187" i="7" a="1"/>
  <c r="AA1187" i="7"/>
  <c r="AA339" i="7" a="1"/>
  <c r="AA339" i="7"/>
  <c r="AA1058" i="7" a="1"/>
  <c r="AA1058" i="7"/>
  <c r="AA840" i="7" a="1"/>
  <c r="AA840" i="7"/>
  <c r="AA340" i="7" a="1"/>
  <c r="AA340" i="7"/>
  <c r="AA1406" i="7" a="1"/>
  <c r="AA1406" i="7"/>
  <c r="AA1059" i="7" a="1"/>
  <c r="AA1059" i="7"/>
  <c r="AA1188" i="7" a="1"/>
  <c r="AA1188" i="7"/>
  <c r="AA841" i="7" a="1"/>
  <c r="AA841" i="7"/>
  <c r="AA341" i="7" a="1"/>
  <c r="AA341" i="7"/>
  <c r="AA842" i="7" a="1"/>
  <c r="AA842" i="7"/>
  <c r="AA843" i="7" a="1"/>
  <c r="AA843" i="7"/>
  <c r="AA844" i="7" a="1"/>
  <c r="AA844" i="7"/>
  <c r="AA342" i="7" a="1"/>
  <c r="AA342" i="7"/>
  <c r="AA343" i="7" a="1"/>
  <c r="AA343" i="7"/>
  <c r="AA845" i="7" a="1"/>
  <c r="AA845" i="7"/>
  <c r="AA1407" i="7" a="1"/>
  <c r="AA1407" i="7"/>
  <c r="AA1189" i="7" a="1"/>
  <c r="AA1189" i="7"/>
  <c r="AA344" i="7" a="1"/>
  <c r="AA344" i="7"/>
  <c r="AA846" i="7" a="1"/>
  <c r="AA846" i="7"/>
  <c r="AA345" i="7" a="1"/>
  <c r="AA345" i="7"/>
  <c r="AA847" i="7" a="1"/>
  <c r="AA847" i="7"/>
  <c r="AA848" i="7" a="1"/>
  <c r="AA848" i="7"/>
  <c r="AA849" i="7" a="1"/>
  <c r="AA849" i="7"/>
  <c r="AA850" i="7" a="1"/>
  <c r="AA850" i="7"/>
  <c r="AA346" i="7" a="1"/>
  <c r="AA346" i="7"/>
  <c r="AA347" i="7" a="1"/>
  <c r="AA347" i="7"/>
  <c r="AA851" i="7" a="1"/>
  <c r="AA851" i="7"/>
  <c r="AA852" i="7" a="1"/>
  <c r="AA852" i="7"/>
  <c r="AA853" i="7" a="1"/>
  <c r="AA853" i="7"/>
  <c r="AA854" i="7" a="1"/>
  <c r="AA854" i="7"/>
  <c r="AA1190" i="7" a="1"/>
  <c r="AA1190" i="7"/>
  <c r="AA348" i="7" a="1"/>
  <c r="AA348" i="7"/>
  <c r="AA349" i="7" a="1"/>
  <c r="AA349" i="7"/>
  <c r="AA1191" i="7" a="1"/>
  <c r="AA1191" i="7"/>
  <c r="AA1192" i="7" a="1"/>
  <c r="AA1192" i="7"/>
  <c r="AA855" i="7" a="1"/>
  <c r="AA855" i="7"/>
  <c r="AA350" i="7" a="1"/>
  <c r="AA350" i="7"/>
  <c r="AA856" i="7" a="1"/>
  <c r="AA856" i="7"/>
  <c r="AA857" i="7" a="1"/>
  <c r="AA857" i="7"/>
  <c r="AA858" i="7" a="1"/>
  <c r="AA858" i="7"/>
  <c r="AA859" i="7" a="1"/>
  <c r="AA859" i="7"/>
  <c r="AA1060" i="7" a="1"/>
  <c r="AA1060" i="7"/>
  <c r="AA860" i="7" a="1"/>
  <c r="AA860" i="7"/>
  <c r="AA861" i="7" a="1"/>
  <c r="AA861" i="7"/>
  <c r="AA351" i="7" a="1"/>
  <c r="AA351" i="7"/>
  <c r="AA862" i="7" a="1"/>
  <c r="AA862" i="7"/>
  <c r="AA352" i="7" a="1"/>
  <c r="AA352" i="7"/>
  <c r="AA1193" i="7" a="1"/>
  <c r="AA1193" i="7"/>
  <c r="AA863" i="7" a="1"/>
  <c r="AA863" i="7"/>
  <c r="AA1408" i="7" a="1"/>
  <c r="AA1408" i="7"/>
  <c r="AA353" i="7" a="1"/>
  <c r="AA353" i="7"/>
  <c r="AA1409" i="7" a="1"/>
  <c r="AA1409" i="7"/>
  <c r="AA864" i="7" a="1"/>
  <c r="AA864" i="7"/>
  <c r="AA865" i="7" a="1"/>
  <c r="AA865" i="7"/>
  <c r="AA1194" i="7" a="1"/>
  <c r="AA1194" i="7"/>
  <c r="AA1195" i="7" a="1"/>
  <c r="AA1195" i="7"/>
  <c r="AA354" i="7" a="1"/>
  <c r="AA354" i="7"/>
  <c r="AA1196" i="7" a="1"/>
  <c r="AA1196" i="7"/>
  <c r="AA866" i="7" a="1"/>
  <c r="AA866" i="7"/>
  <c r="AA1410" i="7" a="1"/>
  <c r="AA1410" i="7"/>
  <c r="AA355" i="7" a="1"/>
  <c r="AA355" i="7"/>
  <c r="AA356" i="7" a="1"/>
  <c r="AA356" i="7"/>
  <c r="AA1197" i="7" a="1"/>
  <c r="AA1197" i="7"/>
  <c r="AA357" i="7" a="1"/>
  <c r="AA357" i="7"/>
  <c r="AA867" i="7" a="1"/>
  <c r="AA867" i="7"/>
  <c r="AA358" i="7" a="1"/>
  <c r="AA358" i="7"/>
  <c r="AA359" i="7" a="1"/>
  <c r="AA359" i="7"/>
  <c r="AA868" i="7" a="1"/>
  <c r="AA868" i="7"/>
  <c r="AA869" i="7" a="1"/>
  <c r="AA869" i="7"/>
  <c r="AA360" i="7" a="1"/>
  <c r="AA360" i="7"/>
  <c r="AA361" i="7" a="1"/>
  <c r="AA361" i="7"/>
  <c r="AA870" i="7" a="1"/>
  <c r="AA870" i="7"/>
  <c r="AA362" i="7" a="1"/>
  <c r="AA362" i="7"/>
  <c r="AA363" i="7" a="1"/>
  <c r="AA363" i="7"/>
  <c r="AA1198" i="7" a="1"/>
  <c r="AA1198" i="7"/>
  <c r="AA871" i="7" a="1"/>
  <c r="AA871" i="7"/>
  <c r="AA872" i="7" a="1"/>
  <c r="AA872" i="7"/>
  <c r="AA364" i="7" a="1"/>
  <c r="AA364" i="7"/>
  <c r="AA1199" i="7" a="1"/>
  <c r="AA1199" i="7"/>
  <c r="AA365" i="7" a="1"/>
  <c r="AA365" i="7"/>
  <c r="AA366" i="7" a="1"/>
  <c r="AA366" i="7"/>
  <c r="AA367" i="7" a="1"/>
  <c r="AA367" i="7"/>
  <c r="AA368" i="7" a="1"/>
  <c r="AA368" i="7"/>
  <c r="AA873" i="7" a="1"/>
  <c r="AA873" i="7"/>
  <c r="AA874" i="7" a="1"/>
  <c r="AA874" i="7"/>
  <c r="AA369" i="7" a="1"/>
  <c r="AA369" i="7"/>
  <c r="AA875" i="7" a="1"/>
  <c r="AA875" i="7"/>
  <c r="AA1200" i="7" a="1"/>
  <c r="AA1200" i="7"/>
  <c r="AA876" i="7" a="1"/>
  <c r="AA876" i="7"/>
  <c r="AA877" i="7" a="1"/>
  <c r="AA877" i="7"/>
  <c r="AA370" i="7" a="1"/>
  <c r="AA370" i="7"/>
  <c r="AA1411" i="7" a="1"/>
  <c r="AA1411" i="7"/>
  <c r="AA371" i="7" a="1"/>
  <c r="AA371" i="7"/>
  <c r="AA372" i="7" a="1"/>
  <c r="AA372" i="7"/>
  <c r="AA373" i="7" a="1"/>
  <c r="AA373" i="7"/>
  <c r="AA1412" i="7" a="1"/>
  <c r="AA1412" i="7"/>
  <c r="AA374" i="7" a="1"/>
  <c r="AA374" i="7"/>
  <c r="AA878" i="7" a="1"/>
  <c r="AA878" i="7"/>
  <c r="AA375" i="7" a="1"/>
  <c r="AA375" i="7"/>
  <c r="AA879" i="7" a="1"/>
  <c r="AA879" i="7"/>
  <c r="AA376" i="7" a="1"/>
  <c r="AA376" i="7"/>
  <c r="AA880" i="7" a="1"/>
  <c r="AA880" i="7"/>
  <c r="AA377" i="7" a="1"/>
  <c r="AA377" i="7"/>
  <c r="AA1201" i="7" a="1"/>
  <c r="AA1201" i="7"/>
  <c r="AA378" i="7" a="1"/>
  <c r="AA378" i="7"/>
  <c r="AA379" i="7" a="1"/>
  <c r="AA379" i="7"/>
  <c r="AA380" i="7" a="1"/>
  <c r="AA380" i="7"/>
  <c r="AA381" i="7" a="1"/>
  <c r="AA381" i="7"/>
  <c r="AA881" i="7" a="1"/>
  <c r="AA881" i="7"/>
  <c r="AA1202" i="7" a="1"/>
  <c r="AA1202" i="7"/>
  <c r="AA882" i="7" a="1"/>
  <c r="AA882" i="7"/>
  <c r="AA1413" i="7" a="1"/>
  <c r="AA1413" i="7"/>
  <c r="AA883" i="7" a="1"/>
  <c r="AA883" i="7"/>
  <c r="AA884" i="7" a="1"/>
  <c r="AA884" i="7"/>
  <c r="AA382" i="7" a="1"/>
  <c r="AA382" i="7"/>
  <c r="AA383" i="7" a="1"/>
  <c r="AA383" i="7"/>
  <c r="AA384" i="7" a="1"/>
  <c r="AA384" i="7"/>
  <c r="AA385" i="7" a="1"/>
  <c r="AA385" i="7"/>
  <c r="AA386" i="7" a="1"/>
  <c r="AA386" i="7"/>
  <c r="AA885" i="7" a="1"/>
  <c r="AA885" i="7"/>
  <c r="AA387" i="7" a="1"/>
  <c r="AA387" i="7"/>
  <c r="AA388" i="7" a="1"/>
  <c r="AA388" i="7"/>
  <c r="AA886" i="7" a="1"/>
  <c r="AA886" i="7"/>
  <c r="AA389" i="7" a="1"/>
  <c r="AA389" i="7"/>
  <c r="AA390" i="7" a="1"/>
  <c r="AA390" i="7"/>
  <c r="AA391" i="7" a="1"/>
  <c r="AA391" i="7"/>
  <c r="AA392" i="7" a="1"/>
  <c r="AA392" i="7"/>
  <c r="AA1203" i="7" a="1"/>
  <c r="AA1203" i="7"/>
  <c r="AA393" i="7" a="1"/>
  <c r="AA393" i="7"/>
  <c r="AA1204" i="7" a="1"/>
  <c r="AA1204" i="7"/>
  <c r="AA1414" i="7" a="1"/>
  <c r="AA1414" i="7"/>
  <c r="AA1415" i="7" a="1"/>
  <c r="AA1415" i="7"/>
  <c r="AA1205" i="7" a="1"/>
  <c r="AA1205" i="7"/>
  <c r="AA887" i="7" a="1"/>
  <c r="AA887" i="7"/>
  <c r="AA1206" i="7" a="1"/>
  <c r="AA1206" i="7"/>
  <c r="AA394" i="7" a="1"/>
  <c r="AA394" i="7"/>
  <c r="AA395" i="7" a="1"/>
  <c r="AA395" i="7"/>
  <c r="AA1207" i="7" a="1"/>
  <c r="AA1207" i="7"/>
  <c r="AA1416" i="7" a="1"/>
  <c r="AA1416" i="7"/>
  <c r="AA1417" i="7" a="1"/>
  <c r="AA1417" i="7"/>
  <c r="AA1418" i="7" a="1"/>
  <c r="AA1418" i="7"/>
  <c r="AA396" i="7" a="1"/>
  <c r="AA396" i="7"/>
  <c r="AA888" i="7" a="1"/>
  <c r="AA888" i="7"/>
  <c r="AA397" i="7" a="1"/>
  <c r="AA397" i="7"/>
  <c r="AA398" i="7" a="1"/>
  <c r="AA398" i="7"/>
  <c r="AA399" i="7" a="1"/>
  <c r="AA399" i="7"/>
  <c r="AA400" i="7" a="1"/>
  <c r="AA400" i="7"/>
  <c r="AA1419" i="7" a="1"/>
  <c r="AA1419" i="7"/>
  <c r="AA1420" i="7" a="1"/>
  <c r="AA1420" i="7"/>
  <c r="AA401" i="7" a="1"/>
  <c r="AA401" i="7"/>
  <c r="AA402" i="7" a="1"/>
  <c r="AA402" i="7"/>
  <c r="AA403" i="7" a="1"/>
  <c r="AA403" i="7"/>
  <c r="AA889" i="7" a="1"/>
  <c r="AA889" i="7"/>
  <c r="AA1421" i="7" a="1"/>
  <c r="AA1421" i="7"/>
  <c r="AA404" i="7" a="1"/>
  <c r="AA404" i="7"/>
  <c r="AA1208" i="7" a="1"/>
  <c r="AA1208" i="7"/>
  <c r="AA890" i="7" a="1"/>
  <c r="AA890" i="7"/>
  <c r="AA1209" i="7" a="1"/>
  <c r="AA1209" i="7"/>
  <c r="AA405" i="7" a="1"/>
  <c r="AA405" i="7"/>
  <c r="AA1210" i="7" a="1"/>
  <c r="AA1210" i="7"/>
  <c r="AA1211" i="7" a="1"/>
  <c r="AA1211" i="7"/>
  <c r="AA406" i="7" a="1"/>
  <c r="AA406" i="7"/>
  <c r="AA407" i="7" a="1"/>
  <c r="AA407" i="7"/>
  <c r="AA891" i="7" a="1"/>
  <c r="AA891" i="7"/>
  <c r="AA892" i="7" a="1"/>
  <c r="AA892" i="7"/>
  <c r="AA1061" i="7" a="1"/>
  <c r="AA1061" i="7"/>
  <c r="AA1212" i="7" a="1"/>
  <c r="AA1212" i="7"/>
  <c r="AA1422" i="7" a="1"/>
  <c r="AA1422" i="7"/>
  <c r="AA893" i="7" a="1"/>
  <c r="AA893" i="7"/>
  <c r="AA894" i="7" a="1"/>
  <c r="AA894" i="7"/>
  <c r="AA408" i="7" a="1"/>
  <c r="AA408" i="7"/>
  <c r="AA409" i="7" a="1"/>
  <c r="AA409" i="7"/>
  <c r="AA1213" i="7" a="1"/>
  <c r="AA1213" i="7"/>
  <c r="AA895" i="7" a="1"/>
  <c r="AA895" i="7"/>
  <c r="AA1214" i="7" a="1"/>
  <c r="AA1214" i="7"/>
  <c r="AA1062" i="7" a="1"/>
  <c r="AA1062" i="7"/>
  <c r="AA1423" i="7" a="1"/>
  <c r="AA1423" i="7"/>
  <c r="AA410" i="7" a="1"/>
  <c r="AA410" i="7"/>
  <c r="AA896" i="7" a="1"/>
  <c r="AA896" i="7"/>
  <c r="AA411" i="7" a="1"/>
  <c r="AA411" i="7"/>
  <c r="AA897" i="7" a="1"/>
  <c r="AA897" i="7"/>
  <c r="AA412" i="7" a="1"/>
  <c r="AA412" i="7"/>
  <c r="AA898" i="7" a="1"/>
  <c r="AA898" i="7"/>
  <c r="AA1424" i="7" a="1"/>
  <c r="AA1424" i="7"/>
  <c r="AA413" i="7" a="1"/>
  <c r="AA413" i="7"/>
  <c r="AA899" i="7" a="1"/>
  <c r="AA899" i="7"/>
  <c r="AA900" i="7" a="1"/>
  <c r="AA900" i="7"/>
  <c r="AA414" i="7" a="1"/>
  <c r="AA414" i="7"/>
  <c r="AA415" i="7" a="1"/>
  <c r="AA415" i="7"/>
  <c r="AA1425" i="7" a="1"/>
  <c r="AA1425" i="7"/>
  <c r="AA1063" i="7" a="1"/>
  <c r="AA1063" i="7"/>
  <c r="AA416" i="7" a="1"/>
  <c r="AA416" i="7"/>
  <c r="AA901" i="7" a="1"/>
  <c r="AA901" i="7"/>
  <c r="AA902" i="7" a="1"/>
  <c r="AA902" i="7"/>
  <c r="AA1426" i="7" a="1"/>
  <c r="AA1426" i="7"/>
  <c r="AA1064" i="7" a="1"/>
  <c r="AA1064" i="7"/>
  <c r="AA417" i="7" a="1"/>
  <c r="AA417" i="7"/>
  <c r="AA1427" i="7" a="1"/>
  <c r="AA1427" i="7"/>
  <c r="AA903" i="7" a="1"/>
  <c r="AA903" i="7"/>
  <c r="AA418" i="7" a="1"/>
  <c r="AA418" i="7"/>
  <c r="AA1428" i="7" a="1"/>
  <c r="AA1428" i="7"/>
  <c r="AA904" i="7" a="1"/>
  <c r="AA904" i="7"/>
  <c r="AA419" i="7" a="1"/>
  <c r="AA419" i="7"/>
  <c r="AA905" i="7" a="1"/>
  <c r="AA905" i="7"/>
  <c r="AA906" i="7" a="1"/>
  <c r="AA906" i="7"/>
  <c r="AA1429" i="7" a="1"/>
  <c r="AA1429" i="7"/>
  <c r="AA420" i="7" a="1"/>
  <c r="AA420" i="7"/>
  <c r="AA421" i="7" a="1"/>
  <c r="AA421" i="7"/>
  <c r="AA1430" i="7" a="1"/>
  <c r="AA1430" i="7"/>
  <c r="AA907" i="7" a="1"/>
  <c r="AA907" i="7"/>
  <c r="AA908" i="7" a="1"/>
  <c r="AA908" i="7"/>
  <c r="AA422" i="7" a="1"/>
  <c r="AA422" i="7"/>
  <c r="AA909" i="7" a="1"/>
  <c r="AA909" i="7"/>
  <c r="AA1431" i="7" a="1"/>
  <c r="AA1431" i="7"/>
  <c r="AA1065" i="7" a="1"/>
  <c r="AA1065" i="7"/>
  <c r="AA1432" i="7" a="1"/>
  <c r="AA1432" i="7"/>
  <c r="AA423" i="7" a="1"/>
  <c r="AA423" i="7"/>
  <c r="AA1066" i="7" a="1"/>
  <c r="AA1066" i="7"/>
  <c r="AA424" i="7" a="1"/>
  <c r="AA424" i="7"/>
  <c r="AA1067" i="7" a="1"/>
  <c r="AA1067" i="7"/>
  <c r="AA910" i="7" a="1"/>
  <c r="AA910" i="7"/>
  <c r="AA911" i="7" a="1"/>
  <c r="AA911" i="7"/>
  <c r="AA912" i="7" a="1"/>
  <c r="AA912" i="7"/>
  <c r="AA425" i="7" a="1"/>
  <c r="AA425" i="7"/>
  <c r="AA426" i="7" a="1"/>
  <c r="AA426" i="7"/>
  <c r="AA913" i="7" a="1"/>
  <c r="AA913" i="7"/>
  <c r="AA914" i="7" a="1"/>
  <c r="AA914" i="7"/>
  <c r="AA915" i="7" a="1"/>
  <c r="AA915" i="7"/>
  <c r="AA916" i="7" a="1"/>
  <c r="AA916" i="7"/>
  <c r="AA1215" i="7" a="1"/>
  <c r="AA1215" i="7"/>
  <c r="AA427" i="7" a="1"/>
  <c r="AA427" i="7"/>
  <c r="AA428" i="7" a="1"/>
  <c r="AA428" i="7"/>
  <c r="AA1433" i="7" a="1"/>
  <c r="AA1433" i="7"/>
  <c r="AA429" i="7" a="1"/>
  <c r="AA429" i="7"/>
  <c r="AA917" i="7" a="1"/>
  <c r="AA917" i="7"/>
  <c r="AA1216" i="7" a="1"/>
  <c r="AA1216" i="7"/>
  <c r="AA1217" i="7" a="1"/>
  <c r="AA1217" i="7"/>
  <c r="AA430" i="7" a="1"/>
  <c r="AA430" i="7"/>
  <c r="AA918" i="7" a="1"/>
  <c r="AA918" i="7"/>
  <c r="AA919" i="7" a="1"/>
  <c r="AA919" i="7"/>
  <c r="AA431" i="7" a="1"/>
  <c r="AA431" i="7"/>
  <c r="AA1218" i="7" a="1"/>
  <c r="AA1218" i="7"/>
  <c r="AA920" i="7" a="1"/>
  <c r="AA920" i="7"/>
  <c r="AA432" i="7" a="1"/>
  <c r="AA432" i="7"/>
  <c r="AA921" i="7" a="1"/>
  <c r="AA921" i="7"/>
  <c r="AA433" i="7" a="1"/>
  <c r="AA433" i="7"/>
  <c r="AA434" i="7" a="1"/>
  <c r="AA434" i="7"/>
  <c r="AA922" i="7" a="1"/>
  <c r="AA922" i="7"/>
  <c r="AA435" i="7" a="1"/>
  <c r="AA435" i="7"/>
  <c r="AA436" i="7" a="1"/>
  <c r="AA436" i="7"/>
  <c r="AA437" i="7" a="1"/>
  <c r="AA437" i="7"/>
  <c r="AA438" i="7" a="1"/>
  <c r="AA438" i="7"/>
  <c r="AA439" i="7" a="1"/>
  <c r="AA439" i="7"/>
  <c r="AA923" i="7" a="1"/>
  <c r="AA923" i="7"/>
  <c r="AA440" i="7" a="1"/>
  <c r="AA440" i="7"/>
  <c r="AA441" i="7" a="1"/>
  <c r="AA441" i="7"/>
  <c r="AA1219" i="7" a="1"/>
  <c r="AA1219" i="7"/>
  <c r="AA442" i="7" a="1"/>
  <c r="AA442" i="7"/>
  <c r="AA1220" i="7" a="1"/>
  <c r="AA1220" i="7"/>
  <c r="AA443" i="7" a="1"/>
  <c r="AA443" i="7"/>
  <c r="AA1221" i="7" a="1"/>
  <c r="AA1221" i="7"/>
  <c r="AA444" i="7" a="1"/>
  <c r="AA444" i="7"/>
  <c r="AA445" i="7" a="1"/>
  <c r="AA445" i="7"/>
  <c r="AA924" i="7" a="1"/>
  <c r="AA924" i="7"/>
  <c r="AA1222" i="7" a="1"/>
  <c r="AA1222" i="7"/>
  <c r="AA1223" i="7" a="1"/>
  <c r="AA1223" i="7"/>
  <c r="AA1224" i="7" a="1"/>
  <c r="AA1224" i="7"/>
  <c r="AA925" i="7" a="1"/>
  <c r="AA925" i="7"/>
  <c r="AA926" i="7" a="1"/>
  <c r="AA926" i="7"/>
  <c r="AA927" i="7" a="1"/>
  <c r="AA927" i="7"/>
  <c r="AA928" i="7" a="1"/>
  <c r="AA928" i="7"/>
  <c r="AA446" i="7" a="1"/>
  <c r="AA446" i="7"/>
  <c r="AA447" i="7" a="1"/>
  <c r="AA447" i="7"/>
  <c r="AA448" i="7" a="1"/>
  <c r="AA448" i="7"/>
  <c r="AA929" i="7" a="1"/>
  <c r="AA929" i="7"/>
  <c r="AA449" i="7" a="1"/>
  <c r="AA449" i="7"/>
  <c r="AA450" i="7" a="1"/>
  <c r="AA450" i="7"/>
  <c r="AA930" i="7" a="1"/>
  <c r="AA930" i="7"/>
  <c r="AA451" i="7" a="1"/>
  <c r="AA451" i="7"/>
  <c r="AA452" i="7" a="1"/>
  <c r="AA452" i="7"/>
  <c r="AA453" i="7" a="1"/>
  <c r="AA453" i="7"/>
  <c r="AA1434" i="7" a="1"/>
  <c r="AA1434" i="7"/>
  <c r="AA454" i="7" a="1"/>
  <c r="AA454" i="7"/>
  <c r="AA931" i="7" a="1"/>
  <c r="AA931" i="7"/>
  <c r="AA1435" i="7" a="1"/>
  <c r="AA1435" i="7"/>
  <c r="AA932" i="7" a="1"/>
  <c r="AA932" i="7"/>
  <c r="AA455" i="7" a="1"/>
  <c r="AA455" i="7"/>
  <c r="AA1225" i="7" a="1"/>
  <c r="AA1225" i="7"/>
  <c r="AA1436" i="7" a="1"/>
  <c r="AA1436" i="7"/>
  <c r="AA1226" i="7" a="1"/>
  <c r="AA1226" i="7"/>
  <c r="AA933" i="7" a="1"/>
  <c r="AA933" i="7"/>
  <c r="AA934" i="7" a="1"/>
  <c r="AA934" i="7"/>
  <c r="AA456" i="7" a="1"/>
  <c r="AA456" i="7"/>
  <c r="AA935" i="7" a="1"/>
  <c r="AA935" i="7"/>
  <c r="AA457" i="7" a="1"/>
  <c r="AA457" i="7"/>
  <c r="AA936" i="7" a="1"/>
  <c r="AA936" i="7"/>
  <c r="AA458" i="7" a="1"/>
  <c r="AA458" i="7"/>
  <c r="AA937" i="7" a="1"/>
  <c r="AA937" i="7"/>
  <c r="AA459" i="7" a="1"/>
  <c r="AA459" i="7"/>
  <c r="AA1227" i="7" a="1"/>
  <c r="AA1227" i="7"/>
  <c r="AA1068" i="7" a="1"/>
  <c r="AA1068" i="7"/>
  <c r="AA1437" i="7" a="1"/>
  <c r="AA1437" i="7"/>
  <c r="AA1069" i="7" a="1"/>
  <c r="AA1069" i="7"/>
  <c r="AA460" i="7" a="1"/>
  <c r="AA460" i="7"/>
  <c r="AA1070" i="7" a="1"/>
  <c r="AA1070" i="7"/>
  <c r="AA461" i="7" a="1"/>
  <c r="AA461" i="7"/>
  <c r="AA462" i="7" a="1"/>
  <c r="AA462" i="7"/>
  <c r="AA463" i="7" a="1"/>
  <c r="AA463" i="7"/>
  <c r="AA1438" i="7" a="1"/>
  <c r="AA1438" i="7"/>
  <c r="AA938" i="7" a="1"/>
  <c r="AA938" i="7"/>
  <c r="AA939" i="7" a="1"/>
  <c r="AA939" i="7"/>
  <c r="AA940" i="7" a="1"/>
  <c r="AA940" i="7"/>
  <c r="AA941" i="7" a="1"/>
  <c r="AA941" i="7"/>
  <c r="AA1439" i="7" a="1"/>
  <c r="AA1439" i="7"/>
  <c r="AA942" i="7" a="1"/>
  <c r="AA942" i="7"/>
  <c r="AA464" i="7" a="1"/>
  <c r="AA464" i="7"/>
  <c r="AA1440" i="7" a="1"/>
  <c r="AA1440" i="7"/>
  <c r="AA465" i="7" a="1"/>
  <c r="AA465" i="7"/>
  <c r="AA466" i="7" a="1"/>
  <c r="AA466" i="7"/>
  <c r="AA943" i="7" a="1"/>
  <c r="AA943" i="7"/>
  <c r="AA467" i="7" a="1"/>
  <c r="AA467" i="7"/>
  <c r="AA1071" i="7" a="1"/>
  <c r="AA1071" i="7"/>
  <c r="AA468" i="7" a="1"/>
  <c r="AA468" i="7"/>
  <c r="AA944" i="7" a="1"/>
  <c r="AA944" i="7"/>
  <c r="AA469" i="7" a="1"/>
  <c r="AA469" i="7"/>
  <c r="AA470" i="7" a="1"/>
  <c r="AA470" i="7"/>
  <c r="AA471" i="7" a="1"/>
  <c r="AA471" i="7"/>
  <c r="AA945" i="7" a="1"/>
  <c r="AA945" i="7"/>
  <c r="AA472" i="7" a="1"/>
  <c r="AA472" i="7"/>
  <c r="AA473" i="7" a="1"/>
  <c r="AA473" i="7"/>
  <c r="AA946" i="7" a="1"/>
  <c r="AA946" i="7"/>
  <c r="AA474" i="7" a="1"/>
  <c r="AA474" i="7"/>
  <c r="AA1228" i="7" a="1"/>
  <c r="AA1228" i="7"/>
  <c r="AA475" i="7" a="1"/>
  <c r="AA475" i="7"/>
  <c r="AA1441" i="7" a="1"/>
  <c r="AA1441" i="7"/>
  <c r="AA947" i="7" a="1"/>
  <c r="AA947" i="7"/>
  <c r="AA1442" i="7" a="1"/>
  <c r="AA1442" i="7"/>
  <c r="AA1443" i="7" a="1"/>
  <c r="AA1443" i="7"/>
  <c r="AA948" i="7" a="1"/>
  <c r="AA948" i="7"/>
  <c r="AA949" i="7" a="1"/>
  <c r="AA949" i="7"/>
  <c r="AA1444" i="7" a="1"/>
  <c r="AA1444" i="7"/>
  <c r="AA1445" i="7" a="1"/>
  <c r="AA1445" i="7"/>
  <c r="AA476" i="7" a="1"/>
  <c r="AA476" i="7"/>
  <c r="AA1446" i="7" a="1"/>
  <c r="AA1446" i="7"/>
  <c r="AA950" i="7" a="1"/>
  <c r="AA950" i="7"/>
  <c r="AA477" i="7" a="1"/>
  <c r="AA477" i="7"/>
  <c r="AA1229" i="7" a="1"/>
  <c r="AA1229" i="7"/>
  <c r="AA478" i="7" a="1"/>
  <c r="AA478" i="7"/>
  <c r="AA951" i="7" a="1"/>
  <c r="AA951" i="7"/>
  <c r="AA479" i="7" a="1"/>
  <c r="AA479" i="7"/>
  <c r="AA1447" i="7" a="1"/>
  <c r="AA1447" i="7"/>
  <c r="AA480" i="7" a="1"/>
  <c r="AA480" i="7"/>
  <c r="AA1448" i="7" a="1"/>
  <c r="AA1448" i="7"/>
  <c r="AA1230" i="7" a="1"/>
  <c r="AA1230" i="7"/>
  <c r="AA481" i="7" a="1"/>
  <c r="AA481" i="7"/>
  <c r="AA482" i="7" a="1"/>
  <c r="AA482" i="7"/>
  <c r="AA483" i="7" a="1"/>
  <c r="AA483" i="7"/>
  <c r="AA1231" i="7" a="1"/>
  <c r="AA1231" i="7"/>
  <c r="AA484" i="7" a="1"/>
  <c r="AA484" i="7"/>
  <c r="AA952" i="7" a="1"/>
  <c r="AA952" i="7"/>
  <c r="AA953" i="7" a="1"/>
  <c r="AA953" i="7"/>
  <c r="AA954" i="7" a="1"/>
  <c r="AA954" i="7"/>
  <c r="AA485" i="7" a="1"/>
  <c r="AA485" i="7"/>
  <c r="AA486" i="7" a="1"/>
  <c r="AA486" i="7"/>
  <c r="AA487" i="7" a="1"/>
  <c r="AA487" i="7"/>
  <c r="AA488" i="7" a="1"/>
  <c r="AA488" i="7"/>
  <c r="AA1449" i="7" a="1"/>
  <c r="AA1449" i="7"/>
  <c r="AA955" i="7" a="1"/>
  <c r="AA955" i="7"/>
  <c r="AA1232" i="7" a="1"/>
  <c r="AA1232" i="7"/>
  <c r="AA956" i="7" a="1"/>
  <c r="AA956" i="7"/>
  <c r="AA957" i="7" a="1"/>
  <c r="AA957" i="7"/>
  <c r="AA489" i="7" a="1"/>
  <c r="AA489" i="7"/>
  <c r="AA490" i="7" a="1"/>
  <c r="AA490" i="7"/>
  <c r="AA491" i="7" a="1"/>
  <c r="AA491" i="7"/>
  <c r="AA1072" i="7" a="1"/>
  <c r="AA1072" i="7"/>
  <c r="AA958" i="7" a="1"/>
  <c r="AA958" i="7"/>
  <c r="AA492" i="7" a="1"/>
  <c r="AA492" i="7"/>
  <c r="AA959" i="7" a="1"/>
  <c r="AA959" i="7"/>
  <c r="AA493" i="7" a="1"/>
  <c r="AA493" i="7"/>
  <c r="AA960" i="7" a="1"/>
  <c r="AA960" i="7"/>
  <c r="AA1233" i="7" a="1"/>
  <c r="AA1233" i="7"/>
  <c r="AA494" i="7" a="1"/>
  <c r="AA494" i="7"/>
  <c r="AA1073" i="7" a="1"/>
  <c r="AA1073" i="7"/>
  <c r="AA961" i="7" a="1"/>
  <c r="AA961" i="7"/>
  <c r="AA962" i="7" a="1"/>
  <c r="AA962" i="7"/>
  <c r="AA495" i="7" a="1"/>
  <c r="AA495" i="7"/>
  <c r="AA496" i="7" a="1"/>
  <c r="AA496" i="7"/>
  <c r="AA497" i="7" a="1"/>
  <c r="AA497" i="7"/>
  <c r="AA498" i="7" a="1"/>
  <c r="AA498" i="7"/>
  <c r="AA499" i="7" a="1"/>
  <c r="AA499" i="7"/>
  <c r="AA1450" i="7" a="1"/>
  <c r="AA1450" i="7"/>
  <c r="AA1451" i="7" a="1"/>
  <c r="AA1451" i="7"/>
  <c r="AA500" i="7" a="1"/>
  <c r="AA500" i="7"/>
  <c r="AA963" i="7" a="1"/>
  <c r="AA963" i="7"/>
  <c r="AA1452" i="7" a="1"/>
  <c r="AA1452" i="7"/>
  <c r="AA964" i="7" a="1"/>
  <c r="AA964" i="7"/>
  <c r="AA501" i="7" a="1"/>
  <c r="AA501" i="7"/>
  <c r="AA1234" i="7" a="1"/>
  <c r="AA1234" i="7"/>
  <c r="AA1453" i="7" a="1"/>
  <c r="AA1453" i="7"/>
  <c r="AA965" i="7" a="1"/>
  <c r="AA965" i="7"/>
  <c r="AA502" i="7" a="1"/>
  <c r="AA502" i="7"/>
  <c r="AA966" i="7" a="1"/>
  <c r="AA966" i="7"/>
  <c r="AA503" i="7" a="1"/>
  <c r="AA503" i="7"/>
  <c r="AA967" i="7" a="1"/>
  <c r="AA967" i="7"/>
  <c r="AA1454" i="7" a="1"/>
  <c r="AA1454" i="7"/>
  <c r="AA504" i="7" a="1"/>
  <c r="AA504" i="7"/>
  <c r="AA1235" i="7" a="1"/>
  <c r="AA1235" i="7"/>
  <c r="AA968" i="7" a="1"/>
  <c r="AA968" i="7"/>
  <c r="AA1455" i="7" a="1"/>
  <c r="AA1455" i="7"/>
  <c r="AA1236" i="7" a="1"/>
  <c r="AA1236" i="7"/>
  <c r="AA1074" i="7" a="1"/>
  <c r="AA1074" i="7"/>
  <c r="AA1456" i="7" a="1"/>
  <c r="AA1456" i="7"/>
  <c r="AA969" i="7" a="1"/>
  <c r="AA969" i="7"/>
  <c r="AA970" i="7" a="1"/>
  <c r="AA970" i="7"/>
  <c r="AA505" i="7" a="1"/>
  <c r="AA505" i="7"/>
  <c r="AA506" i="7" a="1"/>
  <c r="AA506" i="7"/>
  <c r="AA1457" i="7" a="1"/>
  <c r="AA1457" i="7"/>
  <c r="AA1458" i="7" a="1"/>
  <c r="AA1458" i="7"/>
  <c r="AA1459" i="7" a="1"/>
  <c r="AA1459" i="7"/>
  <c r="AA971" i="7" a="1"/>
  <c r="AA971" i="7"/>
  <c r="AA972" i="7" a="1"/>
  <c r="AA972" i="7"/>
  <c r="AA507" i="7" a="1"/>
  <c r="AA507" i="7"/>
  <c r="AA508" i="7" a="1"/>
  <c r="AA508" i="7"/>
  <c r="AA509" i="7" a="1"/>
  <c r="AA509" i="7"/>
  <c r="AA510" i="7" a="1"/>
  <c r="AA510" i="7"/>
  <c r="AA973" i="7" a="1"/>
  <c r="AA973" i="7"/>
  <c r="AA974" i="7" a="1"/>
  <c r="AA974" i="7"/>
  <c r="AA1237" i="7" a="1"/>
  <c r="AA1237" i="7"/>
  <c r="AA1460" i="7" a="1"/>
  <c r="AA1460" i="7"/>
  <c r="AA975" i="7" a="1"/>
  <c r="AA975" i="7"/>
  <c r="AA1075" i="7" a="1"/>
  <c r="AA1075" i="7"/>
  <c r="AA511" i="7" a="1"/>
  <c r="AA511" i="7"/>
  <c r="AA512" i="7" a="1"/>
  <c r="AA512" i="7"/>
  <c r="AA513" i="7" a="1"/>
  <c r="AA513" i="7"/>
  <c r="AA514" i="7" a="1"/>
  <c r="AA514" i="7"/>
  <c r="AA515" i="7" a="1"/>
  <c r="AA515" i="7"/>
  <c r="AA1238" i="7" a="1"/>
  <c r="AA1238" i="7"/>
  <c r="AA516" i="7" a="1"/>
  <c r="AA516" i="7"/>
  <c r="AA517" i="7" a="1"/>
  <c r="AA517" i="7"/>
  <c r="AA518" i="7" a="1"/>
  <c r="AA518" i="7"/>
  <c r="AA976" i="7" a="1"/>
  <c r="AA976" i="7"/>
  <c r="AA519" i="7" a="1"/>
  <c r="AA519" i="7"/>
  <c r="AA977" i="7" a="1"/>
  <c r="AA977" i="7"/>
  <c r="AA978" i="7" a="1"/>
  <c r="AA978" i="7"/>
  <c r="AA1461" i="7" a="1"/>
  <c r="AA1461" i="7"/>
  <c r="AA520" i="7" a="1"/>
  <c r="AA520" i="7"/>
  <c r="AA521" i="7" a="1"/>
  <c r="AA521" i="7"/>
  <c r="AA1239" i="7" a="1"/>
  <c r="AA1239" i="7"/>
  <c r="AA522" i="7" a="1"/>
  <c r="AA522" i="7"/>
  <c r="AA979" i="7" a="1"/>
  <c r="AA979" i="7"/>
  <c r="AA1462" i="7" a="1"/>
  <c r="AA1462" i="7"/>
  <c r="AA980" i="7" a="1"/>
  <c r="AA980" i="7"/>
  <c r="AA1240" i="7" a="1"/>
  <c r="AA1240" i="7"/>
  <c r="AA1463" i="7" a="1"/>
  <c r="AA1463" i="7"/>
  <c r="AA523" i="7" a="1"/>
  <c r="AA523" i="7"/>
  <c r="AA524" i="7" a="1"/>
  <c r="AA524" i="7"/>
  <c r="AA525" i="7" a="1"/>
  <c r="AA525" i="7"/>
  <c r="AA1464" i="7" a="1"/>
  <c r="AA1464" i="7"/>
  <c r="AA1465" i="7" a="1"/>
  <c r="AA1465" i="7"/>
  <c r="AA526" i="7" a="1"/>
  <c r="AA526" i="7"/>
  <c r="AA527" i="7" a="1"/>
  <c r="AA527" i="7"/>
  <c r="AA528" i="7" a="1"/>
  <c r="AA528" i="7"/>
  <c r="AA529" i="7" a="1"/>
  <c r="AA529" i="7"/>
  <c r="AA1241" i="7" a="1"/>
  <c r="AA1241" i="7"/>
  <c r="AA981" i="7" a="1"/>
  <c r="AA981" i="7"/>
  <c r="AA982" i="7" a="1"/>
  <c r="AA982" i="7"/>
  <c r="AA530" i="7" a="1"/>
  <c r="AA530" i="7"/>
  <c r="AA531" i="7" a="1"/>
  <c r="AA531" i="7"/>
  <c r="AA983" i="7" a="1"/>
  <c r="AA983" i="7"/>
  <c r="AA532" i="7" a="1"/>
  <c r="AA532" i="7"/>
  <c r="AA1466" i="7" a="1"/>
  <c r="AA1466" i="7"/>
  <c r="AA984" i="7" a="1"/>
  <c r="AA984" i="7"/>
  <c r="AA985" i="7" a="1"/>
  <c r="AA985" i="7"/>
  <c r="AA1467" i="7" a="1"/>
  <c r="AA1467" i="7"/>
  <c r="AA986" i="7" a="1"/>
  <c r="AA986" i="7"/>
  <c r="AA533" i="7" a="1"/>
  <c r="AA533" i="7"/>
  <c r="AA534" i="7" a="1"/>
  <c r="AA534" i="7"/>
  <c r="AA987" i="7" a="1"/>
  <c r="AA987" i="7"/>
  <c r="AA988" i="7" a="1"/>
  <c r="AA988" i="7"/>
  <c r="AA989" i="7" a="1"/>
  <c r="AA989" i="7"/>
  <c r="AA990" i="7" a="1"/>
  <c r="AA990" i="7"/>
  <c r="AA1468" i="7" a="1"/>
  <c r="AA1468" i="7"/>
  <c r="AA1242" i="7" a="1"/>
  <c r="AA1242" i="7"/>
  <c r="AA1243" i="7" a="1"/>
  <c r="AA1243" i="7"/>
  <c r="AA1244" i="7" a="1"/>
  <c r="AA1244" i="7"/>
  <c r="AA535" i="7" a="1"/>
  <c r="AA535" i="7"/>
  <c r="AA536" i="7" a="1"/>
  <c r="AA536" i="7"/>
  <c r="AA537" i="7" a="1"/>
  <c r="AA537" i="7"/>
  <c r="AA991" i="7" a="1"/>
  <c r="AA991" i="7"/>
  <c r="AA1245" i="7" a="1"/>
  <c r="AA1245" i="7"/>
  <c r="AA538" i="7" a="1"/>
  <c r="AA538" i="7"/>
  <c r="AA1246" i="7" a="1"/>
  <c r="AA1246" i="7"/>
  <c r="AA539" i="7" a="1"/>
  <c r="AA539" i="7"/>
  <c r="AA1247" i="7" a="1"/>
  <c r="AA1247" i="7"/>
  <c r="AA1469" i="7" a="1"/>
  <c r="AA1469" i="7"/>
  <c r="AA1248" i="7" a="1"/>
  <c r="AA1248" i="7"/>
  <c r="AA540" i="7" a="1"/>
  <c r="AA540" i="7"/>
  <c r="AA992" i="7" a="1"/>
  <c r="AA992" i="7"/>
  <c r="AA541" i="7" a="1"/>
  <c r="AA541" i="7"/>
  <c r="AA542" i="7" a="1"/>
  <c r="AA542" i="7"/>
  <c r="AA1249" i="7" a="1"/>
  <c r="AA1249" i="7"/>
  <c r="AA543" i="7" a="1"/>
  <c r="AA543" i="7"/>
  <c r="AA544" i="7" a="1"/>
  <c r="AA544" i="7"/>
  <c r="AA993" i="7" a="1"/>
  <c r="AA993" i="7"/>
  <c r="AA994" i="7" a="1"/>
  <c r="AA994" i="7"/>
  <c r="AA995" i="7" a="1"/>
  <c r="AA995" i="7"/>
  <c r="AA1470" i="7" a="1"/>
  <c r="AA1470" i="7"/>
  <c r="AA545" i="7" a="1"/>
  <c r="AA545" i="7"/>
  <c r="AA996" i="7" a="1"/>
  <c r="AA996" i="7"/>
  <c r="AA1250" i="7" a="1"/>
  <c r="AA1250" i="7"/>
  <c r="AA1251" i="7" a="1"/>
  <c r="AA1251" i="7"/>
  <c r="AA1252" i="7" a="1"/>
  <c r="AA1252" i="7"/>
  <c r="AA546" i="7" a="1"/>
  <c r="AA546" i="7"/>
  <c r="AA997" i="7" a="1"/>
  <c r="AA997" i="7"/>
  <c r="AA547" i="7" a="1"/>
  <c r="AA547" i="7"/>
  <c r="AA548" i="7" a="1"/>
  <c r="AA548" i="7"/>
  <c r="AA998" i="7" a="1"/>
  <c r="AA998" i="7"/>
  <c r="AA1471" i="7" a="1"/>
  <c r="AA1471" i="7"/>
  <c r="AA999" i="7" a="1"/>
  <c r="AA999" i="7"/>
  <c r="AA549" i="7" a="1"/>
  <c r="AA549" i="7"/>
  <c r="AA1253" i="7" a="1"/>
  <c r="AA1253" i="7"/>
  <c r="AA550" i="7" a="1"/>
  <c r="AA550" i="7"/>
  <c r="AA1076" i="7" a="1"/>
  <c r="AA1076" i="7"/>
  <c r="AA1000" i="7" a="1"/>
  <c r="AA1000" i="7"/>
  <c r="AA1254" i="7" a="1"/>
  <c r="AA1254" i="7"/>
  <c r="AA1001" i="7" a="1"/>
  <c r="AA1001" i="7"/>
  <c r="AA1255" i="7" a="1"/>
  <c r="AA1255" i="7"/>
  <c r="AA551" i="7" a="1"/>
  <c r="AA551" i="7"/>
  <c r="AA552" i="7" a="1"/>
  <c r="AA552" i="7"/>
  <c r="AA1002" i="7" a="1"/>
  <c r="AA1002" i="7"/>
  <c r="AA1003" i="7" a="1"/>
  <c r="AA1003" i="7"/>
  <c r="AA1004" i="7" a="1"/>
  <c r="AA1004" i="7"/>
  <c r="AA1005" i="7" a="1"/>
  <c r="AA1005" i="7"/>
  <c r="AA553" i="7" a="1"/>
  <c r="AA553" i="7"/>
  <c r="AA554" i="7" a="1"/>
  <c r="AA554" i="7"/>
  <c r="AA1006" i="7" a="1"/>
  <c r="AA1006" i="7"/>
  <c r="AA555" i="7" a="1"/>
  <c r="AA555" i="7"/>
  <c r="AA556" i="7" a="1"/>
  <c r="AA556" i="7"/>
  <c r="AA557" i="7" a="1"/>
  <c r="AA557" i="7"/>
  <c r="AA558" i="7" a="1"/>
  <c r="AA558" i="7"/>
  <c r="AA559" i="7" a="1"/>
  <c r="AA559" i="7"/>
  <c r="AA1256" i="7" a="1"/>
  <c r="AA1256" i="7"/>
  <c r="AA1007" i="7" a="1"/>
  <c r="AA1007" i="7"/>
  <c r="AA560" i="7" a="1"/>
  <c r="AA560" i="7"/>
  <c r="AA561" i="7" a="1"/>
  <c r="AA561" i="7"/>
  <c r="AA1008" i="7" a="1"/>
  <c r="AA1008" i="7"/>
  <c r="AA1009" i="7" a="1"/>
  <c r="AA1009" i="7"/>
  <c r="AA1010" i="7" a="1"/>
  <c r="AA1010" i="7"/>
  <c r="AA562" i="7" a="1"/>
  <c r="AA562" i="7"/>
  <c r="AA563" i="7" a="1"/>
  <c r="AA563" i="7"/>
  <c r="X564" i="7" a="1"/>
  <c r="X564" i="7"/>
  <c r="X1257" i="7" a="1"/>
  <c r="X1257" i="7"/>
  <c r="X565" i="7" a="1"/>
  <c r="X565" i="7"/>
  <c r="X2" i="7" a="1"/>
  <c r="X2" i="7"/>
  <c r="X566" i="7" a="1"/>
  <c r="X566" i="7"/>
  <c r="X1258" i="7" a="1"/>
  <c r="X1258" i="7"/>
  <c r="X1259" i="7" a="1"/>
  <c r="X1259" i="7"/>
  <c r="X567" i="7" a="1"/>
  <c r="X567" i="7"/>
  <c r="X568" i="7" a="1"/>
  <c r="X568" i="7"/>
  <c r="X3" i="7" a="1"/>
  <c r="X3" i="7"/>
  <c r="X569" i="7" a="1"/>
  <c r="X569" i="7"/>
  <c r="X4" i="7" a="1"/>
  <c r="X4" i="7"/>
  <c r="X5" i="7" a="1"/>
  <c r="X5" i="7"/>
  <c r="X6" i="7" a="1"/>
  <c r="X6" i="7"/>
  <c r="X570" i="7" a="1"/>
  <c r="X570" i="7"/>
  <c r="X571" i="7" a="1"/>
  <c r="X571" i="7"/>
  <c r="X1260" i="7" a="1"/>
  <c r="X1260" i="7"/>
  <c r="X1011" i="7" a="1"/>
  <c r="X1011" i="7"/>
  <c r="X7" i="7" a="1"/>
  <c r="X7" i="7"/>
  <c r="X8" i="7" a="1"/>
  <c r="X8" i="7"/>
  <c r="X9" i="7" a="1"/>
  <c r="X9" i="7"/>
  <c r="X1077" i="7" a="1"/>
  <c r="X1077" i="7"/>
  <c r="X1261" i="7" a="1"/>
  <c r="X1261" i="7"/>
  <c r="X10" i="7" a="1"/>
  <c r="X10" i="7"/>
  <c r="X1078" i="7" a="1"/>
  <c r="X1078" i="7"/>
  <c r="X572" i="7" a="1"/>
  <c r="X572" i="7"/>
  <c r="X573" i="7" a="1"/>
  <c r="X573" i="7"/>
  <c r="X1012" i="7" a="1"/>
  <c r="X1012" i="7"/>
  <c r="X11" i="7" a="1"/>
  <c r="X11" i="7"/>
  <c r="X1262" i="7" a="1"/>
  <c r="X1262" i="7"/>
  <c r="X12" i="7" a="1"/>
  <c r="X12" i="7"/>
  <c r="X574" i="7" a="1"/>
  <c r="X574" i="7"/>
  <c r="X1263" i="7" a="1"/>
  <c r="X1263" i="7"/>
  <c r="X13" i="7" a="1"/>
  <c r="X13" i="7"/>
  <c r="X14" i="7" a="1"/>
  <c r="X14" i="7"/>
  <c r="X15" i="7" a="1"/>
  <c r="X15" i="7"/>
  <c r="X16" i="7" a="1"/>
  <c r="X16" i="7"/>
  <c r="X1264" i="7" a="1"/>
  <c r="X1264" i="7"/>
  <c r="X17" i="7" a="1"/>
  <c r="X17" i="7"/>
  <c r="X1265" i="7" a="1"/>
  <c r="X1265" i="7"/>
  <c r="X1266" i="7" a="1"/>
  <c r="X1266" i="7"/>
  <c r="X1267" i="7" a="1"/>
  <c r="X1267" i="7"/>
  <c r="X575" i="7" a="1"/>
  <c r="X575" i="7"/>
  <c r="X1079" i="7" a="1"/>
  <c r="X1079" i="7"/>
  <c r="X1013" i="7" a="1"/>
  <c r="X1013" i="7"/>
  <c r="X576" i="7" a="1"/>
  <c r="X576" i="7"/>
  <c r="X1268" i="7" a="1"/>
  <c r="X1268" i="7"/>
  <c r="X577" i="7" a="1"/>
  <c r="X577" i="7"/>
  <c r="X1269" i="7" a="1"/>
  <c r="X1269" i="7"/>
  <c r="X1270" i="7" a="1"/>
  <c r="X1270" i="7"/>
  <c r="X18" i="7" a="1"/>
  <c r="X18" i="7"/>
  <c r="X19" i="7" a="1"/>
  <c r="X19" i="7"/>
  <c r="X20" i="7" a="1"/>
  <c r="X20" i="7"/>
  <c r="X21" i="7" a="1"/>
  <c r="X21" i="7"/>
  <c r="X1080" i="7" a="1"/>
  <c r="X1080" i="7"/>
  <c r="X578" i="7" a="1"/>
  <c r="X578" i="7"/>
  <c r="X22" i="7" a="1"/>
  <c r="X22" i="7"/>
  <c r="X579" i="7" a="1"/>
  <c r="X579" i="7"/>
  <c r="X580" i="7" a="1"/>
  <c r="X580" i="7"/>
  <c r="X581" i="7" a="1"/>
  <c r="X581" i="7"/>
  <c r="X582" i="7" a="1"/>
  <c r="X582" i="7"/>
  <c r="X1014" i="7" a="1"/>
  <c r="X1014" i="7"/>
  <c r="X1015" i="7" a="1"/>
  <c r="X1015" i="7"/>
  <c r="X1081" i="7" a="1"/>
  <c r="X1081" i="7"/>
  <c r="X23" i="7" a="1"/>
  <c r="X23" i="7"/>
  <c r="X583" i="7" a="1"/>
  <c r="X583" i="7"/>
  <c r="X1271" i="7" a="1"/>
  <c r="X1271" i="7"/>
  <c r="X24" i="7" a="1"/>
  <c r="X24" i="7"/>
  <c r="X1272" i="7" a="1"/>
  <c r="X1272" i="7"/>
  <c r="X25" i="7" a="1"/>
  <c r="X25" i="7"/>
  <c r="X26" i="7" a="1"/>
  <c r="X26" i="7"/>
  <c r="X1273" i="7" a="1"/>
  <c r="X1273" i="7"/>
  <c r="X584" i="7" a="1"/>
  <c r="X584" i="7"/>
  <c r="X1274" i="7" a="1"/>
  <c r="X1274" i="7"/>
  <c r="X1082" i="7" a="1"/>
  <c r="X1082" i="7"/>
  <c r="X1083" i="7" a="1"/>
  <c r="X1083" i="7"/>
  <c r="X1275" i="7" a="1"/>
  <c r="X1275" i="7"/>
  <c r="X27" i="7" a="1"/>
  <c r="X27" i="7"/>
  <c r="X28" i="7" a="1"/>
  <c r="X28" i="7"/>
  <c r="X585" i="7" a="1"/>
  <c r="X585" i="7"/>
  <c r="X586" i="7" a="1"/>
  <c r="X586" i="7"/>
  <c r="X1276" i="7" a="1"/>
  <c r="X1276" i="7"/>
  <c r="X1084" i="7" a="1"/>
  <c r="X1084" i="7"/>
  <c r="X29" i="7" a="1"/>
  <c r="X29" i="7"/>
  <c r="X587" i="7" a="1"/>
  <c r="X587" i="7"/>
  <c r="X1277" i="7" a="1"/>
  <c r="X1277" i="7"/>
  <c r="X30" i="7" a="1"/>
  <c r="X30" i="7"/>
  <c r="X1085" i="7" a="1"/>
  <c r="X1085" i="7"/>
  <c r="X588" i="7" a="1"/>
  <c r="X588" i="7"/>
  <c r="X1016" i="7" a="1"/>
  <c r="X1016" i="7"/>
  <c r="X589" i="7" a="1"/>
  <c r="X589" i="7"/>
  <c r="X1086" i="7" a="1"/>
  <c r="X1086" i="7"/>
  <c r="X590" i="7" a="1"/>
  <c r="X590" i="7"/>
  <c r="X1087" i="7" a="1"/>
  <c r="X1087" i="7"/>
  <c r="X31" i="7" a="1"/>
  <c r="X31" i="7"/>
  <c r="X32" i="7" a="1"/>
  <c r="X32" i="7"/>
  <c r="X33" i="7" a="1"/>
  <c r="X33" i="7"/>
  <c r="X1017" i="7" a="1"/>
  <c r="X1017" i="7"/>
  <c r="X34" i="7" a="1"/>
  <c r="X34" i="7"/>
  <c r="X35" i="7" a="1"/>
  <c r="X35" i="7"/>
  <c r="X1278" i="7" a="1"/>
  <c r="X1278" i="7"/>
  <c r="X1279" i="7" a="1"/>
  <c r="X1279" i="7"/>
  <c r="X1088" i="7" a="1"/>
  <c r="X1088" i="7"/>
  <c r="X1280" i="7" a="1"/>
  <c r="X1280" i="7"/>
  <c r="X36" i="7" a="1"/>
  <c r="X36" i="7"/>
  <c r="X591" i="7" a="1"/>
  <c r="X591" i="7"/>
  <c r="X592" i="7" a="1"/>
  <c r="X592" i="7"/>
  <c r="X37" i="7" a="1"/>
  <c r="X37" i="7"/>
  <c r="X1281" i="7" a="1"/>
  <c r="X1281" i="7"/>
  <c r="X1089" i="7" a="1"/>
  <c r="X1089" i="7"/>
  <c r="X593" i="7" a="1"/>
  <c r="X593" i="7"/>
  <c r="X38" i="7" a="1"/>
  <c r="X38" i="7"/>
  <c r="X39" i="7" a="1"/>
  <c r="X39" i="7"/>
  <c r="X1282" i="7" a="1"/>
  <c r="X1282" i="7"/>
  <c r="X40" i="7" a="1"/>
  <c r="X40" i="7"/>
  <c r="X1090" i="7" a="1"/>
  <c r="X1090" i="7"/>
  <c r="X594" i="7" a="1"/>
  <c r="X594" i="7"/>
  <c r="X1283" i="7" a="1"/>
  <c r="X1283" i="7"/>
  <c r="X1018" i="7" a="1"/>
  <c r="X1018" i="7"/>
  <c r="X595" i="7" a="1"/>
  <c r="X595" i="7"/>
  <c r="X596" i="7" a="1"/>
  <c r="X596" i="7"/>
  <c r="X41" i="7" a="1"/>
  <c r="X41" i="7"/>
  <c r="X1091" i="7" a="1"/>
  <c r="X1091" i="7"/>
  <c r="X597" i="7" a="1"/>
  <c r="X597" i="7"/>
  <c r="X42" i="7" a="1"/>
  <c r="X42" i="7"/>
  <c r="X1019" i="7" a="1"/>
  <c r="X1019" i="7"/>
  <c r="X1284" i="7" a="1"/>
  <c r="X1284" i="7"/>
  <c r="X43" i="7" a="1"/>
  <c r="X43" i="7"/>
  <c r="X1092" i="7" a="1"/>
  <c r="X1092" i="7"/>
  <c r="X44" i="7" a="1"/>
  <c r="X44" i="7"/>
  <c r="X45" i="7" a="1"/>
  <c r="X45" i="7"/>
  <c r="X46" i="7" a="1"/>
  <c r="X46" i="7"/>
  <c r="X598" i="7" a="1"/>
  <c r="X598" i="7"/>
  <c r="X599" i="7" a="1"/>
  <c r="X599" i="7"/>
  <c r="X47" i="7" a="1"/>
  <c r="X47" i="7"/>
  <c r="X48" i="7" a="1"/>
  <c r="X48" i="7"/>
  <c r="X1093" i="7" a="1"/>
  <c r="X1093" i="7"/>
  <c r="X49" i="7" a="1"/>
  <c r="X49" i="7"/>
  <c r="X1094" i="7" a="1"/>
  <c r="X1094" i="7"/>
  <c r="X50" i="7" a="1"/>
  <c r="X50" i="7"/>
  <c r="X600" i="7" a="1"/>
  <c r="X600" i="7"/>
  <c r="X51" i="7" a="1"/>
  <c r="X51" i="7"/>
  <c r="X52" i="7" a="1"/>
  <c r="X52" i="7"/>
  <c r="X601" i="7" a="1"/>
  <c r="X601" i="7"/>
  <c r="X53" i="7" a="1"/>
  <c r="X53" i="7"/>
  <c r="X54" i="7" a="1"/>
  <c r="X54" i="7"/>
  <c r="X602" i="7" a="1"/>
  <c r="X602" i="7"/>
  <c r="X55" i="7" a="1"/>
  <c r="X55" i="7"/>
  <c r="X1285" i="7" a="1"/>
  <c r="X1285" i="7"/>
  <c r="X1095" i="7" a="1"/>
  <c r="X1095" i="7"/>
  <c r="X603" i="7" a="1"/>
  <c r="X603" i="7"/>
  <c r="X604" i="7" a="1"/>
  <c r="X604" i="7"/>
  <c r="X1096" i="7" a="1"/>
  <c r="X1096" i="7"/>
  <c r="X605" i="7" a="1"/>
  <c r="X605" i="7"/>
  <c r="X606" i="7" a="1"/>
  <c r="X606" i="7"/>
  <c r="X1286" i="7" a="1"/>
  <c r="X1286" i="7"/>
  <c r="X1287" i="7" a="1"/>
  <c r="X1287" i="7"/>
  <c r="X1097" i="7" a="1"/>
  <c r="X1097" i="7"/>
  <c r="X56" i="7" a="1"/>
  <c r="X56" i="7"/>
  <c r="X57" i="7" a="1"/>
  <c r="X57" i="7"/>
  <c r="X58" i="7" a="1"/>
  <c r="X58" i="7"/>
  <c r="X59" i="7" a="1"/>
  <c r="X59" i="7"/>
  <c r="X60" i="7" a="1"/>
  <c r="X60" i="7"/>
  <c r="X1288" i="7" a="1"/>
  <c r="X1288" i="7"/>
  <c r="X61" i="7" a="1"/>
  <c r="X61" i="7"/>
  <c r="X607" i="7" a="1"/>
  <c r="X607" i="7"/>
  <c r="X608" i="7" a="1"/>
  <c r="X608" i="7"/>
  <c r="X609" i="7" a="1"/>
  <c r="X609" i="7"/>
  <c r="X62" i="7" a="1"/>
  <c r="X62" i="7"/>
  <c r="X63" i="7" a="1"/>
  <c r="X63" i="7"/>
  <c r="X1289" i="7" a="1"/>
  <c r="X1289" i="7"/>
  <c r="X610" i="7" a="1"/>
  <c r="X610" i="7"/>
  <c r="X1098" i="7" a="1"/>
  <c r="X1098" i="7"/>
  <c r="X64" i="7" a="1"/>
  <c r="X64" i="7"/>
  <c r="X65" i="7" a="1"/>
  <c r="X65" i="7"/>
  <c r="X66" i="7" a="1"/>
  <c r="X66" i="7"/>
  <c r="X1290" i="7" a="1"/>
  <c r="X1290" i="7"/>
  <c r="X1020" i="7" a="1"/>
  <c r="X1020" i="7"/>
  <c r="X67" i="7" a="1"/>
  <c r="X67" i="7"/>
  <c r="X68" i="7" a="1"/>
  <c r="X68" i="7"/>
  <c r="X69" i="7" a="1"/>
  <c r="X69" i="7"/>
  <c r="X70" i="7" a="1"/>
  <c r="X70" i="7"/>
  <c r="X71" i="7" a="1"/>
  <c r="X71" i="7"/>
  <c r="X72" i="7" a="1"/>
  <c r="X72" i="7"/>
  <c r="X611" i="7" a="1"/>
  <c r="X611" i="7"/>
  <c r="X1099" i="7" a="1"/>
  <c r="X1099" i="7"/>
  <c r="X1021" i="7" a="1"/>
  <c r="X1021" i="7"/>
  <c r="X612" i="7" a="1"/>
  <c r="X612" i="7"/>
  <c r="X613" i="7" a="1"/>
  <c r="X613" i="7"/>
  <c r="X1022" i="7" a="1"/>
  <c r="X1022" i="7"/>
  <c r="X614" i="7" a="1"/>
  <c r="X614" i="7"/>
  <c r="X1291" i="7" a="1"/>
  <c r="X1291" i="7"/>
  <c r="X73" i="7" a="1"/>
  <c r="X73" i="7"/>
  <c r="X1100" i="7" a="1"/>
  <c r="X1100" i="7"/>
  <c r="X615" i="7" a="1"/>
  <c r="X615" i="7"/>
  <c r="X616" i="7" a="1"/>
  <c r="X616" i="7"/>
  <c r="X74" i="7" a="1"/>
  <c r="X74" i="7"/>
  <c r="X1292" i="7" a="1"/>
  <c r="X1292" i="7"/>
  <c r="X617" i="7" a="1"/>
  <c r="X617" i="7"/>
  <c r="X75" i="7" a="1"/>
  <c r="X75" i="7"/>
  <c r="X618" i="7" a="1"/>
  <c r="X618" i="7"/>
  <c r="X76" i="7" a="1"/>
  <c r="X76" i="7"/>
  <c r="X619" i="7" a="1"/>
  <c r="X619" i="7"/>
  <c r="X1293" i="7" a="1"/>
  <c r="X1293" i="7"/>
  <c r="X620" i="7" a="1"/>
  <c r="X620" i="7"/>
  <c r="X77" i="7" a="1"/>
  <c r="X77" i="7"/>
  <c r="X621" i="7" a="1"/>
  <c r="X621" i="7"/>
  <c r="X78" i="7" a="1"/>
  <c r="X78" i="7"/>
  <c r="X79" i="7" a="1"/>
  <c r="X79" i="7"/>
  <c r="X1101" i="7" a="1"/>
  <c r="X1101" i="7"/>
  <c r="X1102" i="7" a="1"/>
  <c r="X1102" i="7"/>
  <c r="X622" i="7" a="1"/>
  <c r="X622" i="7"/>
  <c r="X623" i="7" a="1"/>
  <c r="X623" i="7"/>
  <c r="X80" i="7" a="1"/>
  <c r="X80" i="7"/>
  <c r="X1294" i="7" a="1"/>
  <c r="X1294" i="7"/>
  <c r="X624" i="7" a="1"/>
  <c r="X624" i="7"/>
  <c r="X625" i="7" a="1"/>
  <c r="X625" i="7"/>
  <c r="X1103" i="7" a="1"/>
  <c r="X1103" i="7"/>
  <c r="X626" i="7" a="1"/>
  <c r="X626" i="7"/>
  <c r="X1104" i="7" a="1"/>
  <c r="X1104" i="7"/>
  <c r="X81" i="7" a="1"/>
  <c r="X81" i="7"/>
  <c r="X627" i="7" a="1"/>
  <c r="X627" i="7"/>
  <c r="X1105" i="7" a="1"/>
  <c r="X1105" i="7"/>
  <c r="X82" i="7" a="1"/>
  <c r="X82" i="7"/>
  <c r="X1295" i="7" a="1"/>
  <c r="X1295" i="7"/>
  <c r="X628" i="7" a="1"/>
  <c r="X628" i="7"/>
  <c r="X1106" i="7" a="1"/>
  <c r="X1106" i="7"/>
  <c r="X629" i="7" a="1"/>
  <c r="X629" i="7"/>
  <c r="X83" i="7" a="1"/>
  <c r="X83" i="7"/>
  <c r="X84" i="7" a="1"/>
  <c r="X84" i="7"/>
  <c r="X1023" i="7" a="1"/>
  <c r="X1023" i="7"/>
  <c r="X85" i="7" a="1"/>
  <c r="X85" i="7"/>
  <c r="X630" i="7" a="1"/>
  <c r="X630" i="7"/>
  <c r="X86" i="7" a="1"/>
  <c r="X86" i="7"/>
  <c r="X1107" i="7" a="1"/>
  <c r="X1107" i="7"/>
  <c r="X631" i="7" a="1"/>
  <c r="X631" i="7"/>
  <c r="X1024" i="7" a="1"/>
  <c r="X1024" i="7"/>
  <c r="X87" i="7" a="1"/>
  <c r="X87" i="7"/>
  <c r="X88" i="7" a="1"/>
  <c r="X88" i="7"/>
  <c r="X89" i="7" a="1"/>
  <c r="X89" i="7"/>
  <c r="X90" i="7" a="1"/>
  <c r="X90" i="7"/>
  <c r="X1296" i="7" a="1"/>
  <c r="X1296" i="7"/>
  <c r="X632" i="7" a="1"/>
  <c r="X632" i="7"/>
  <c r="X1025" i="7" a="1"/>
  <c r="X1025" i="7"/>
  <c r="X91" i="7" a="1"/>
  <c r="X91" i="7"/>
  <c r="X92" i="7" a="1"/>
  <c r="X92" i="7"/>
  <c r="X1108" i="7" a="1"/>
  <c r="X1108" i="7"/>
  <c r="X93" i="7" a="1"/>
  <c r="X93" i="7"/>
  <c r="X94" i="7" a="1"/>
  <c r="X94" i="7"/>
  <c r="X1297" i="7" a="1"/>
  <c r="X1297" i="7"/>
  <c r="X1109" i="7" a="1"/>
  <c r="X1109" i="7"/>
  <c r="X633" i="7" a="1"/>
  <c r="X633" i="7"/>
  <c r="X95" i="7" a="1"/>
  <c r="X95" i="7"/>
  <c r="X96" i="7" a="1"/>
  <c r="X96" i="7"/>
  <c r="X97" i="7" a="1"/>
  <c r="X97" i="7"/>
  <c r="X634" i="7" a="1"/>
  <c r="X634" i="7"/>
  <c r="X1026" i="7" a="1"/>
  <c r="X1026" i="7"/>
  <c r="X1298" i="7" a="1"/>
  <c r="X1298" i="7"/>
  <c r="X98" i="7" a="1"/>
  <c r="X98" i="7"/>
  <c r="X99" i="7" a="1"/>
  <c r="X99" i="7"/>
  <c r="X635" i="7" a="1"/>
  <c r="X635" i="7"/>
  <c r="X636" i="7" a="1"/>
  <c r="X636" i="7"/>
  <c r="X637" i="7" a="1"/>
  <c r="X637" i="7"/>
  <c r="X1299" i="7" a="1"/>
  <c r="X1299" i="7"/>
  <c r="X1300" i="7" a="1"/>
  <c r="X1300" i="7"/>
  <c r="X638" i="7" a="1"/>
  <c r="X638" i="7"/>
  <c r="X639" i="7" a="1"/>
  <c r="X639" i="7"/>
  <c r="X1110" i="7" a="1"/>
  <c r="X1110" i="7"/>
  <c r="X1111" i="7" a="1"/>
  <c r="X1111" i="7"/>
  <c r="X1027" i="7" a="1"/>
  <c r="X1027" i="7"/>
  <c r="X640" i="7" a="1"/>
  <c r="X640" i="7"/>
  <c r="X100" i="7" a="1"/>
  <c r="X100" i="7"/>
  <c r="X101" i="7" a="1"/>
  <c r="X101" i="7"/>
  <c r="X102" i="7" a="1"/>
  <c r="X102" i="7"/>
  <c r="X103" i="7" a="1"/>
  <c r="X103" i="7"/>
  <c r="X641" i="7" a="1"/>
  <c r="X641" i="7"/>
  <c r="X642" i="7" a="1"/>
  <c r="X642" i="7"/>
  <c r="X643" i="7" a="1"/>
  <c r="X643" i="7"/>
  <c r="X644" i="7" a="1"/>
  <c r="X644" i="7"/>
  <c r="X104" i="7" a="1"/>
  <c r="X104" i="7"/>
  <c r="X1112" i="7" a="1"/>
  <c r="X1112" i="7"/>
  <c r="X645" i="7" a="1"/>
  <c r="X645" i="7"/>
  <c r="X646" i="7" a="1"/>
  <c r="X646" i="7"/>
  <c r="X105" i="7" a="1"/>
  <c r="X105" i="7"/>
  <c r="X1113" i="7" a="1"/>
  <c r="X1113" i="7"/>
  <c r="X1301" i="7" a="1"/>
  <c r="X1301" i="7"/>
  <c r="X106" i="7" a="1"/>
  <c r="X106" i="7"/>
  <c r="X107" i="7" a="1"/>
  <c r="X107" i="7"/>
  <c r="X108" i="7" a="1"/>
  <c r="X108" i="7"/>
  <c r="X109" i="7" a="1"/>
  <c r="X109" i="7"/>
  <c r="X647" i="7" a="1"/>
  <c r="X647" i="7"/>
  <c r="X110" i="7" a="1"/>
  <c r="X110" i="7"/>
  <c r="X648" i="7" a="1"/>
  <c r="X648" i="7"/>
  <c r="X111" i="7" a="1"/>
  <c r="X111" i="7"/>
  <c r="X1114" i="7" a="1"/>
  <c r="X1114" i="7"/>
  <c r="X1302" i="7" a="1"/>
  <c r="X1302" i="7"/>
  <c r="X1115" i="7" a="1"/>
  <c r="X1115" i="7"/>
  <c r="X1303" i="7" a="1"/>
  <c r="X1303" i="7"/>
  <c r="X112" i="7" a="1"/>
  <c r="X112" i="7"/>
  <c r="X1028" i="7" a="1"/>
  <c r="X1028" i="7"/>
  <c r="X1304" i="7" a="1"/>
  <c r="X1304" i="7"/>
  <c r="X649" i="7" a="1"/>
  <c r="X649" i="7"/>
  <c r="X650" i="7" a="1"/>
  <c r="X650" i="7"/>
  <c r="X1116" i="7" a="1"/>
  <c r="X1116" i="7"/>
  <c r="X651" i="7" a="1"/>
  <c r="X651" i="7"/>
  <c r="X1117" i="7" a="1"/>
  <c r="X1117" i="7"/>
  <c r="X652" i="7" a="1"/>
  <c r="X652" i="7"/>
  <c r="X113" i="7" a="1"/>
  <c r="X113" i="7"/>
  <c r="X114" i="7" a="1"/>
  <c r="X114" i="7"/>
  <c r="X115" i="7" a="1"/>
  <c r="X115" i="7"/>
  <c r="X1029" i="7" a="1"/>
  <c r="X1029" i="7"/>
  <c r="X116" i="7" a="1"/>
  <c r="X116" i="7"/>
  <c r="X653" i="7" a="1"/>
  <c r="X653" i="7"/>
  <c r="X1030" i="7" a="1"/>
  <c r="X1030" i="7"/>
  <c r="X654" i="7" a="1"/>
  <c r="X654" i="7"/>
  <c r="X655" i="7" a="1"/>
  <c r="X655" i="7"/>
  <c r="X656" i="7" a="1"/>
  <c r="X656" i="7"/>
  <c r="X117" i="7" a="1"/>
  <c r="X117" i="7"/>
  <c r="X1118" i="7" a="1"/>
  <c r="X1118" i="7"/>
  <c r="X118" i="7" a="1"/>
  <c r="X118" i="7"/>
  <c r="X657" i="7" a="1"/>
  <c r="X657" i="7"/>
  <c r="X658" i="7" a="1"/>
  <c r="X658" i="7"/>
  <c r="X119" i="7" a="1"/>
  <c r="X119" i="7"/>
  <c r="X659" i="7" a="1"/>
  <c r="X659" i="7"/>
  <c r="X660" i="7" a="1"/>
  <c r="X660" i="7"/>
  <c r="X1031" i="7" a="1"/>
  <c r="X1031" i="7"/>
  <c r="X1305" i="7" a="1"/>
  <c r="X1305" i="7"/>
  <c r="X661" i="7" a="1"/>
  <c r="X661" i="7"/>
  <c r="X120" i="7" a="1"/>
  <c r="X120" i="7"/>
  <c r="X662" i="7" a="1"/>
  <c r="X662" i="7"/>
  <c r="X121" i="7" a="1"/>
  <c r="X121" i="7"/>
  <c r="X122" i="7" a="1"/>
  <c r="X122" i="7"/>
  <c r="X1306" i="7" a="1"/>
  <c r="X1306" i="7"/>
  <c r="X663" i="7" a="1"/>
  <c r="X663" i="7"/>
  <c r="X123" i="7" a="1"/>
  <c r="X123" i="7"/>
  <c r="X664" i="7" a="1"/>
  <c r="X664" i="7"/>
  <c r="X124" i="7" a="1"/>
  <c r="X124" i="7"/>
  <c r="X665" i="7" a="1"/>
  <c r="X665" i="7"/>
  <c r="X666" i="7" a="1"/>
  <c r="X666" i="7"/>
  <c r="X667" i="7" a="1"/>
  <c r="X667" i="7"/>
  <c r="X1119" i="7" a="1"/>
  <c r="X1119" i="7"/>
  <c r="X1120" i="7" a="1"/>
  <c r="X1120" i="7"/>
  <c r="X668" i="7" a="1"/>
  <c r="X668" i="7"/>
  <c r="X1121" i="7" a="1"/>
  <c r="X1121" i="7"/>
  <c r="X125" i="7" a="1"/>
  <c r="X125" i="7"/>
  <c r="X126" i="7" a="1"/>
  <c r="X126" i="7"/>
  <c r="X1307" i="7" a="1"/>
  <c r="X1307" i="7"/>
  <c r="X1308" i="7" a="1"/>
  <c r="X1308" i="7"/>
  <c r="X127" i="7" a="1"/>
  <c r="X127" i="7"/>
  <c r="X128" i="7" a="1"/>
  <c r="X128" i="7"/>
  <c r="X669" i="7" a="1"/>
  <c r="X669" i="7"/>
  <c r="X1309" i="7" a="1"/>
  <c r="X1309" i="7"/>
  <c r="X670" i="7" a="1"/>
  <c r="X670" i="7"/>
  <c r="X129" i="7" a="1"/>
  <c r="X129" i="7"/>
  <c r="X671" i="7" a="1"/>
  <c r="X671" i="7"/>
  <c r="X1310" i="7" a="1"/>
  <c r="X1310" i="7"/>
  <c r="X130" i="7" a="1"/>
  <c r="X130" i="7"/>
  <c r="X1311" i="7" a="1"/>
  <c r="X1311" i="7"/>
  <c r="X1122" i="7" a="1"/>
  <c r="X1122" i="7"/>
  <c r="X131" i="7" a="1"/>
  <c r="X131" i="7"/>
  <c r="X672" i="7" a="1"/>
  <c r="X672" i="7"/>
  <c r="X132" i="7" a="1"/>
  <c r="X132" i="7"/>
  <c r="X1312" i="7" a="1"/>
  <c r="X1312" i="7"/>
  <c r="X133" i="7" a="1"/>
  <c r="X133" i="7"/>
  <c r="X1313" i="7" a="1"/>
  <c r="X1313" i="7"/>
  <c r="X673" i="7" a="1"/>
  <c r="X673" i="7"/>
  <c r="X134" i="7" a="1"/>
  <c r="X134" i="7"/>
  <c r="X674" i="7" a="1"/>
  <c r="X674" i="7"/>
  <c r="X135" i="7" a="1"/>
  <c r="X135" i="7"/>
  <c r="X1314" i="7" a="1"/>
  <c r="X1314" i="7"/>
  <c r="X136" i="7" a="1"/>
  <c r="X136" i="7"/>
  <c r="X1315" i="7" a="1"/>
  <c r="X1315" i="7"/>
  <c r="X137" i="7" a="1"/>
  <c r="X137" i="7"/>
  <c r="X675" i="7" a="1"/>
  <c r="X675" i="7"/>
  <c r="X138" i="7" a="1"/>
  <c r="X138" i="7"/>
  <c r="X676" i="7" a="1"/>
  <c r="X676" i="7"/>
  <c r="X139" i="7" a="1"/>
  <c r="X139" i="7"/>
  <c r="X140" i="7" a="1"/>
  <c r="X140" i="7"/>
  <c r="X141" i="7" a="1"/>
  <c r="X141" i="7"/>
  <c r="X142" i="7" a="1"/>
  <c r="X142" i="7"/>
  <c r="X1316" i="7" a="1"/>
  <c r="X1316" i="7"/>
  <c r="X677" i="7" a="1"/>
  <c r="X677" i="7"/>
  <c r="X143" i="7" a="1"/>
  <c r="X143" i="7"/>
  <c r="X678" i="7" a="1"/>
  <c r="X678" i="7"/>
  <c r="X1317" i="7" a="1"/>
  <c r="X1317" i="7"/>
  <c r="X1123" i="7" a="1"/>
  <c r="X1123" i="7"/>
  <c r="X144" i="7" a="1"/>
  <c r="X144" i="7"/>
  <c r="X145" i="7" a="1"/>
  <c r="X145" i="7"/>
  <c r="X1318" i="7" a="1"/>
  <c r="X1318" i="7"/>
  <c r="X1032" i="7" a="1"/>
  <c r="X1032" i="7"/>
  <c r="X1319" i="7" a="1"/>
  <c r="X1319" i="7"/>
  <c r="X146" i="7" a="1"/>
  <c r="X146" i="7"/>
  <c r="X147" i="7" a="1"/>
  <c r="X147" i="7"/>
  <c r="X1124" i="7" a="1"/>
  <c r="X1124" i="7"/>
  <c r="X148" i="7" a="1"/>
  <c r="X148" i="7"/>
  <c r="X149" i="7" a="1"/>
  <c r="X149" i="7"/>
  <c r="X150" i="7" a="1"/>
  <c r="X150" i="7"/>
  <c r="X1125" i="7" a="1"/>
  <c r="X1125" i="7"/>
  <c r="X151" i="7" a="1"/>
  <c r="X151" i="7"/>
  <c r="X1033" i="7" a="1"/>
  <c r="X1033" i="7"/>
  <c r="X679" i="7" a="1"/>
  <c r="X679" i="7"/>
  <c r="X152" i="7" a="1"/>
  <c r="X152" i="7"/>
  <c r="X680" i="7" a="1"/>
  <c r="X680" i="7"/>
  <c r="X681" i="7" a="1"/>
  <c r="X681" i="7"/>
  <c r="X153" i="7" a="1"/>
  <c r="X153" i="7"/>
  <c r="X154" i="7" a="1"/>
  <c r="X154" i="7"/>
  <c r="X155" i="7" a="1"/>
  <c r="X155" i="7"/>
  <c r="X156" i="7" a="1"/>
  <c r="X156" i="7"/>
  <c r="X157" i="7" a="1"/>
  <c r="X157" i="7"/>
  <c r="X158" i="7" a="1"/>
  <c r="X158" i="7"/>
  <c r="X1034" i="7" a="1"/>
  <c r="X1034" i="7"/>
  <c r="X682" i="7" a="1"/>
  <c r="X682" i="7"/>
  <c r="X683" i="7" a="1"/>
  <c r="X683" i="7"/>
  <c r="X159" i="7" a="1"/>
  <c r="X159" i="7"/>
  <c r="X160" i="7" a="1"/>
  <c r="X160" i="7"/>
  <c r="X1320" i="7" a="1"/>
  <c r="X1320" i="7"/>
  <c r="X1126" i="7" a="1"/>
  <c r="X1126" i="7"/>
  <c r="X161" i="7" a="1"/>
  <c r="X161" i="7"/>
  <c r="X162" i="7" a="1"/>
  <c r="X162" i="7"/>
  <c r="X684" i="7" a="1"/>
  <c r="X684" i="7"/>
  <c r="X163" i="7" a="1"/>
  <c r="X163" i="7"/>
  <c r="X1321" i="7" a="1"/>
  <c r="X1321" i="7"/>
  <c r="X685" i="7" a="1"/>
  <c r="X685" i="7"/>
  <c r="X1322" i="7" a="1"/>
  <c r="X1322" i="7"/>
  <c r="X1035" i="7" a="1"/>
  <c r="X1035" i="7"/>
  <c r="X1127" i="7" a="1"/>
  <c r="X1127" i="7"/>
  <c r="X1128" i="7" a="1"/>
  <c r="X1128" i="7"/>
  <c r="X164" i="7" a="1"/>
  <c r="X164" i="7"/>
  <c r="X165" i="7" a="1"/>
  <c r="X165" i="7"/>
  <c r="X166" i="7" a="1"/>
  <c r="X166" i="7"/>
  <c r="X1323" i="7" a="1"/>
  <c r="X1323" i="7"/>
  <c r="X686" i="7" a="1"/>
  <c r="X686" i="7"/>
  <c r="X167" i="7" a="1"/>
  <c r="X167" i="7"/>
  <c r="X1129" i="7" a="1"/>
  <c r="X1129" i="7"/>
  <c r="X687" i="7" a="1"/>
  <c r="X687" i="7"/>
  <c r="X168" i="7" a="1"/>
  <c r="X168" i="7"/>
  <c r="X169" i="7" a="1"/>
  <c r="X169" i="7"/>
  <c r="X688" i="7" a="1"/>
  <c r="X688" i="7"/>
  <c r="X1324" i="7" a="1"/>
  <c r="X1324" i="7"/>
  <c r="X170" i="7" a="1"/>
  <c r="X170" i="7"/>
  <c r="X171" i="7" a="1"/>
  <c r="X171" i="7"/>
  <c r="X689" i="7" a="1"/>
  <c r="X689" i="7"/>
  <c r="X172" i="7" a="1"/>
  <c r="X172" i="7"/>
  <c r="X690" i="7" a="1"/>
  <c r="X690" i="7"/>
  <c r="X691" i="7" a="1"/>
  <c r="X691" i="7"/>
  <c r="X1130" i="7" a="1"/>
  <c r="X1130" i="7"/>
  <c r="X1131" i="7" a="1"/>
  <c r="X1131" i="7"/>
  <c r="X1132" i="7" a="1"/>
  <c r="X1132" i="7"/>
  <c r="X692" i="7" a="1"/>
  <c r="X692" i="7"/>
  <c r="X693" i="7" a="1"/>
  <c r="X693" i="7"/>
  <c r="X694" i="7" a="1"/>
  <c r="X694" i="7"/>
  <c r="X695" i="7" a="1"/>
  <c r="X695" i="7"/>
  <c r="X696" i="7" a="1"/>
  <c r="X696" i="7"/>
  <c r="X173" i="7" a="1"/>
  <c r="X173" i="7"/>
  <c r="X697" i="7" a="1"/>
  <c r="X697" i="7"/>
  <c r="X174" i="7" a="1"/>
  <c r="X174" i="7"/>
  <c r="X1325" i="7" a="1"/>
  <c r="X1325" i="7"/>
  <c r="X1326" i="7" a="1"/>
  <c r="X1326" i="7"/>
  <c r="X698" i="7" a="1"/>
  <c r="X698" i="7"/>
  <c r="X1327" i="7" a="1"/>
  <c r="X1327" i="7"/>
  <c r="X175" i="7" a="1"/>
  <c r="X175" i="7"/>
  <c r="X699" i="7" a="1"/>
  <c r="X699" i="7"/>
  <c r="X1328" i="7" a="1"/>
  <c r="X1328" i="7"/>
  <c r="X700" i="7" a="1"/>
  <c r="X700" i="7"/>
  <c r="X176" i="7" a="1"/>
  <c r="X176" i="7"/>
  <c r="X1133" i="7" a="1"/>
  <c r="X1133" i="7"/>
  <c r="X701" i="7" a="1"/>
  <c r="X701" i="7"/>
  <c r="X702" i="7" a="1"/>
  <c r="X702" i="7"/>
  <c r="X177" i="7" a="1"/>
  <c r="X177" i="7"/>
  <c r="X178" i="7" a="1"/>
  <c r="X178" i="7"/>
  <c r="X1329" i="7" a="1"/>
  <c r="X1329" i="7"/>
  <c r="X703" i="7" a="1"/>
  <c r="X703" i="7"/>
  <c r="X1036" i="7" a="1"/>
  <c r="X1036" i="7"/>
  <c r="X704" i="7" a="1"/>
  <c r="X704" i="7"/>
  <c r="X179" i="7" a="1"/>
  <c r="X179" i="7"/>
  <c r="X1330" i="7" a="1"/>
  <c r="X1330" i="7"/>
  <c r="X1037" i="7" a="1"/>
  <c r="X1037" i="7"/>
  <c r="X705" i="7" a="1"/>
  <c r="X705" i="7"/>
  <c r="X706" i="7" a="1"/>
  <c r="X706" i="7"/>
  <c r="X1331" i="7" a="1"/>
  <c r="X1331" i="7"/>
  <c r="X707" i="7" a="1"/>
  <c r="X707" i="7"/>
  <c r="X180" i="7" a="1"/>
  <c r="X180" i="7"/>
  <c r="X181" i="7" a="1"/>
  <c r="X181" i="7"/>
  <c r="X708" i="7" a="1"/>
  <c r="X708" i="7"/>
  <c r="X182" i="7" a="1"/>
  <c r="X182" i="7"/>
  <c r="X183" i="7" a="1"/>
  <c r="X183" i="7"/>
  <c r="X1332" i="7" a="1"/>
  <c r="X1332" i="7"/>
  <c r="X709" i="7" a="1"/>
  <c r="X709" i="7"/>
  <c r="X1333" i="7" a="1"/>
  <c r="X1333" i="7"/>
  <c r="X1334" i="7" a="1"/>
  <c r="X1334" i="7"/>
  <c r="X710" i="7" a="1"/>
  <c r="X710" i="7"/>
  <c r="X184" i="7" a="1"/>
  <c r="X184" i="7"/>
  <c r="X185" i="7" a="1"/>
  <c r="X185" i="7"/>
  <c r="X711" i="7" a="1"/>
  <c r="X711" i="7"/>
  <c r="X186" i="7" a="1"/>
  <c r="X186" i="7"/>
  <c r="X187" i="7" a="1"/>
  <c r="X187" i="7"/>
  <c r="X188" i="7" a="1"/>
  <c r="X188" i="7"/>
  <c r="X189" i="7" a="1"/>
  <c r="X189" i="7"/>
  <c r="X190" i="7" a="1"/>
  <c r="X190" i="7"/>
  <c r="X712" i="7" a="1"/>
  <c r="X712" i="7"/>
  <c r="X1335" i="7" a="1"/>
  <c r="X1335" i="7"/>
  <c r="X1134" i="7" a="1"/>
  <c r="X1134" i="7"/>
  <c r="X713" i="7" a="1"/>
  <c r="X713" i="7"/>
  <c r="X1336" i="7" a="1"/>
  <c r="X1336" i="7"/>
  <c r="X191" i="7" a="1"/>
  <c r="X191" i="7"/>
  <c r="X714" i="7" a="1"/>
  <c r="X714" i="7"/>
  <c r="X715" i="7" a="1"/>
  <c r="X715" i="7"/>
  <c r="X1135" i="7" a="1"/>
  <c r="X1135" i="7"/>
  <c r="X1136" i="7" a="1"/>
  <c r="X1136" i="7"/>
  <c r="X716" i="7" a="1"/>
  <c r="X716" i="7"/>
  <c r="X192" i="7" a="1"/>
  <c r="X192" i="7"/>
  <c r="X193" i="7" a="1"/>
  <c r="X193" i="7"/>
  <c r="X1337" i="7" a="1"/>
  <c r="X1337" i="7"/>
  <c r="X717" i="7" a="1"/>
  <c r="X717" i="7"/>
  <c r="X1338" i="7" a="1"/>
  <c r="X1338" i="7"/>
  <c r="X194" i="7" a="1"/>
  <c r="X194" i="7"/>
  <c r="X195" i="7" a="1"/>
  <c r="X195" i="7"/>
  <c r="X718" i="7" a="1"/>
  <c r="X718" i="7"/>
  <c r="X719" i="7" a="1"/>
  <c r="X719" i="7"/>
  <c r="X196" i="7" a="1"/>
  <c r="X196" i="7"/>
  <c r="X720" i="7" a="1"/>
  <c r="X720" i="7"/>
  <c r="X1339" i="7" a="1"/>
  <c r="X1339" i="7"/>
  <c r="X1137" i="7" a="1"/>
  <c r="X1137" i="7"/>
  <c r="X721" i="7" a="1"/>
  <c r="X721" i="7"/>
  <c r="X197" i="7" a="1"/>
  <c r="X197" i="7"/>
  <c r="X1138" i="7" a="1"/>
  <c r="X1138" i="7"/>
  <c r="X722" i="7" a="1"/>
  <c r="X722" i="7"/>
  <c r="X198" i="7" a="1"/>
  <c r="X198" i="7"/>
  <c r="X723" i="7" a="1"/>
  <c r="X723" i="7"/>
  <c r="X724" i="7" a="1"/>
  <c r="X724" i="7"/>
  <c r="X725" i="7" a="1"/>
  <c r="X725" i="7"/>
  <c r="X726" i="7" a="1"/>
  <c r="X726" i="7"/>
  <c r="X1139" i="7" a="1"/>
  <c r="X1139" i="7"/>
  <c r="X199" i="7" a="1"/>
  <c r="X199" i="7"/>
  <c r="X1038" i="7" a="1"/>
  <c r="X1038" i="7"/>
  <c r="X200" i="7" a="1"/>
  <c r="X200" i="7"/>
  <c r="X727" i="7" a="1"/>
  <c r="X727" i="7"/>
  <c r="X1039" i="7" a="1"/>
  <c r="X1039" i="7"/>
  <c r="X201" i="7" a="1"/>
  <c r="X201" i="7"/>
  <c r="X728" i="7" a="1"/>
  <c r="X728" i="7"/>
  <c r="X729" i="7" a="1"/>
  <c r="X729" i="7"/>
  <c r="X1340" i="7" a="1"/>
  <c r="X1340" i="7"/>
  <c r="X202" i="7" a="1"/>
  <c r="X202" i="7"/>
  <c r="X1040" i="7" a="1"/>
  <c r="X1040" i="7"/>
  <c r="X730" i="7" a="1"/>
  <c r="X730" i="7"/>
  <c r="X1341" i="7" a="1"/>
  <c r="X1341" i="7"/>
  <c r="X203" i="7" a="1"/>
  <c r="X203" i="7"/>
  <c r="X204" i="7" a="1"/>
  <c r="X204" i="7"/>
  <c r="X205" i="7" a="1"/>
  <c r="X205" i="7"/>
  <c r="X206" i="7" a="1"/>
  <c r="X206" i="7"/>
  <c r="X731" i="7" a="1"/>
  <c r="X731" i="7"/>
  <c r="X732" i="7" a="1"/>
  <c r="X732" i="7"/>
  <c r="X207" i="7" a="1"/>
  <c r="X207" i="7"/>
  <c r="X733" i="7" a="1"/>
  <c r="X733" i="7"/>
  <c r="X208" i="7" a="1"/>
  <c r="X208" i="7"/>
  <c r="X209" i="7" a="1"/>
  <c r="X209" i="7"/>
  <c r="X1342" i="7" a="1"/>
  <c r="X1342" i="7"/>
  <c r="X734" i="7" a="1"/>
  <c r="X734" i="7"/>
  <c r="X1343" i="7" a="1"/>
  <c r="X1343" i="7"/>
  <c r="X1344" i="7" a="1"/>
  <c r="X1344" i="7"/>
  <c r="X1041" i="7" a="1"/>
  <c r="X1041" i="7"/>
  <c r="X735" i="7" a="1"/>
  <c r="X735" i="7"/>
  <c r="X736" i="7" a="1"/>
  <c r="X736" i="7"/>
  <c r="X737" i="7" a="1"/>
  <c r="X737" i="7"/>
  <c r="X210" i="7" a="1"/>
  <c r="X210" i="7"/>
  <c r="X211" i="7" a="1"/>
  <c r="X211" i="7"/>
  <c r="X738" i="7" a="1"/>
  <c r="X738" i="7"/>
  <c r="X212" i="7" a="1"/>
  <c r="X212" i="7"/>
  <c r="X739" i="7" a="1"/>
  <c r="X739" i="7"/>
  <c r="X213" i="7" a="1"/>
  <c r="X213" i="7"/>
  <c r="X214" i="7" a="1"/>
  <c r="X214" i="7"/>
  <c r="X740" i="7" a="1"/>
  <c r="X740" i="7"/>
  <c r="X215" i="7" a="1"/>
  <c r="X215" i="7"/>
  <c r="X216" i="7" a="1"/>
  <c r="X216" i="7"/>
  <c r="X217" i="7" a="1"/>
  <c r="X217" i="7"/>
  <c r="X218" i="7" a="1"/>
  <c r="X218" i="7"/>
  <c r="X219" i="7" a="1"/>
  <c r="X219" i="7"/>
  <c r="X1140" i="7" a="1"/>
  <c r="X1140" i="7"/>
  <c r="X741" i="7" a="1"/>
  <c r="X741" i="7"/>
  <c r="X220" i="7" a="1"/>
  <c r="X220" i="7"/>
  <c r="X221" i="7" a="1"/>
  <c r="X221" i="7"/>
  <c r="X742" i="7" a="1"/>
  <c r="X742" i="7"/>
  <c r="X222" i="7" a="1"/>
  <c r="X222" i="7"/>
  <c r="X1042" i="7" a="1"/>
  <c r="X1042" i="7"/>
  <c r="X1345" i="7" a="1"/>
  <c r="X1345" i="7"/>
  <c r="X1346" i="7" a="1"/>
  <c r="X1346" i="7"/>
  <c r="X223" i="7" a="1"/>
  <c r="X223" i="7"/>
  <c r="X224" i="7" a="1"/>
  <c r="X224" i="7"/>
  <c r="X1347" i="7" a="1"/>
  <c r="X1347" i="7"/>
  <c r="X1141" i="7" a="1"/>
  <c r="X1141" i="7"/>
  <c r="X225" i="7" a="1"/>
  <c r="X225" i="7"/>
  <c r="X1043" i="7" a="1"/>
  <c r="X1043" i="7"/>
  <c r="X743" i="7" a="1"/>
  <c r="X743" i="7"/>
  <c r="X744" i="7" a="1"/>
  <c r="X744" i="7"/>
  <c r="X1044" i="7" a="1"/>
  <c r="X1044" i="7"/>
  <c r="X226" i="7" a="1"/>
  <c r="X226" i="7"/>
  <c r="X227" i="7" a="1"/>
  <c r="X227" i="7"/>
  <c r="X228" i="7" a="1"/>
  <c r="X228" i="7"/>
  <c r="X229" i="7" a="1"/>
  <c r="X229" i="7"/>
  <c r="X1142" i="7" a="1"/>
  <c r="X1142" i="7"/>
  <c r="X1348" i="7" a="1"/>
  <c r="X1348" i="7"/>
  <c r="X1349" i="7" a="1"/>
  <c r="X1349" i="7"/>
  <c r="X1350" i="7" a="1"/>
  <c r="X1350" i="7"/>
  <c r="X745" i="7" a="1"/>
  <c r="X745" i="7"/>
  <c r="X230" i="7" a="1"/>
  <c r="X230" i="7"/>
  <c r="X231" i="7" a="1"/>
  <c r="X231" i="7"/>
  <c r="X746" i="7" a="1"/>
  <c r="X746" i="7"/>
  <c r="X747" i="7" a="1"/>
  <c r="X747" i="7"/>
  <c r="X232" i="7" a="1"/>
  <c r="X232" i="7"/>
  <c r="X748" i="7" a="1"/>
  <c r="X748" i="7"/>
  <c r="X749" i="7" a="1"/>
  <c r="X749" i="7"/>
  <c r="X750" i="7" a="1"/>
  <c r="X750" i="7"/>
  <c r="X233" i="7" a="1"/>
  <c r="X233" i="7"/>
  <c r="X751" i="7" a="1"/>
  <c r="X751" i="7"/>
  <c r="X1351" i="7" a="1"/>
  <c r="X1351" i="7"/>
  <c r="X1143" i="7" a="1"/>
  <c r="X1143" i="7"/>
  <c r="X234" i="7" a="1"/>
  <c r="X234" i="7"/>
  <c r="X235" i="7" a="1"/>
  <c r="X235" i="7"/>
  <c r="X752" i="7" a="1"/>
  <c r="X752" i="7"/>
  <c r="X753" i="7" a="1"/>
  <c r="X753" i="7"/>
  <c r="X1144" i="7" a="1"/>
  <c r="X1144" i="7"/>
  <c r="X236" i="7" a="1"/>
  <c r="X236" i="7"/>
  <c r="X237" i="7" a="1"/>
  <c r="X237" i="7"/>
  <c r="X238" i="7" a="1"/>
  <c r="X238" i="7"/>
  <c r="X239" i="7" a="1"/>
  <c r="X239" i="7"/>
  <c r="X240" i="7" a="1"/>
  <c r="X240" i="7"/>
  <c r="X754" i="7" a="1"/>
  <c r="X754" i="7"/>
  <c r="X1352" i="7" a="1"/>
  <c r="X1352" i="7"/>
  <c r="X241" i="7" a="1"/>
  <c r="X241" i="7"/>
  <c r="X242" i="7" a="1"/>
  <c r="X242" i="7"/>
  <c r="X243" i="7" a="1"/>
  <c r="X243" i="7"/>
  <c r="X244" i="7" a="1"/>
  <c r="X244" i="7"/>
  <c r="X245" i="7" a="1"/>
  <c r="X245" i="7"/>
  <c r="X246" i="7" a="1"/>
  <c r="X246" i="7"/>
  <c r="X1145" i="7" a="1"/>
  <c r="X1145" i="7"/>
  <c r="X755" i="7" a="1"/>
  <c r="X755" i="7"/>
  <c r="X247" i="7" a="1"/>
  <c r="X247" i="7"/>
  <c r="X248" i="7" a="1"/>
  <c r="X248" i="7"/>
  <c r="X249" i="7" a="1"/>
  <c r="X249" i="7"/>
  <c r="X250" i="7" a="1"/>
  <c r="X250" i="7"/>
  <c r="X756" i="7" a="1"/>
  <c r="X756" i="7"/>
  <c r="X251" i="7" a="1"/>
  <c r="X251" i="7"/>
  <c r="X252" i="7" a="1"/>
  <c r="X252" i="7"/>
  <c r="X757" i="7" a="1"/>
  <c r="X757" i="7"/>
  <c r="X253" i="7" a="1"/>
  <c r="X253" i="7"/>
  <c r="X254" i="7" a="1"/>
  <c r="X254" i="7"/>
  <c r="X1146" i="7" a="1"/>
  <c r="X1146" i="7"/>
  <c r="X255" i="7" a="1"/>
  <c r="X255" i="7"/>
  <c r="X1147" i="7" a="1"/>
  <c r="X1147" i="7"/>
  <c r="X256" i="7" a="1"/>
  <c r="X256" i="7"/>
  <c r="X758" i="7" a="1"/>
  <c r="X758" i="7"/>
  <c r="X759" i="7" a="1"/>
  <c r="X759" i="7"/>
  <c r="X1045" i="7" a="1"/>
  <c r="X1045" i="7"/>
  <c r="X257" i="7" a="1"/>
  <c r="X257" i="7"/>
  <c r="X258" i="7" a="1"/>
  <c r="X258" i="7"/>
  <c r="X1353" i="7" a="1"/>
  <c r="X1353" i="7"/>
  <c r="X259" i="7" a="1"/>
  <c r="X259" i="7"/>
  <c r="X760" i="7" a="1"/>
  <c r="X760" i="7"/>
  <c r="X260" i="7" a="1"/>
  <c r="X260" i="7"/>
  <c r="X1354" i="7" a="1"/>
  <c r="X1354" i="7"/>
  <c r="X1355" i="7" a="1"/>
  <c r="X1355" i="7"/>
  <c r="X261" i="7" a="1"/>
  <c r="X261" i="7"/>
  <c r="X1356" i="7" a="1"/>
  <c r="X1356" i="7"/>
  <c r="X1148" i="7" a="1"/>
  <c r="X1148" i="7"/>
  <c r="X262" i="7" a="1"/>
  <c r="X262" i="7"/>
  <c r="X263" i="7" a="1"/>
  <c r="X263" i="7"/>
  <c r="X761" i="7" a="1"/>
  <c r="X761" i="7"/>
  <c r="X264" i="7" a="1"/>
  <c r="X264" i="7"/>
  <c r="X265" i="7" a="1"/>
  <c r="X265" i="7"/>
  <c r="X1357" i="7" a="1"/>
  <c r="X1357" i="7"/>
  <c r="X1358" i="7" a="1"/>
  <c r="X1358" i="7"/>
  <c r="X266" i="7" a="1"/>
  <c r="X266" i="7"/>
  <c r="X267" i="7" a="1"/>
  <c r="X267" i="7"/>
  <c r="X762" i="7" a="1"/>
  <c r="X762" i="7"/>
  <c r="X763" i="7" a="1"/>
  <c r="X763" i="7"/>
  <c r="X764" i="7" a="1"/>
  <c r="X764" i="7"/>
  <c r="X1046" i="7" a="1"/>
  <c r="X1046" i="7"/>
  <c r="X1359" i="7" a="1"/>
  <c r="X1359" i="7"/>
  <c r="X765" i="7" a="1"/>
  <c r="X765" i="7"/>
  <c r="X766" i="7" a="1"/>
  <c r="X766" i="7"/>
  <c r="X1149" i="7" a="1"/>
  <c r="X1149" i="7"/>
  <c r="X268" i="7" a="1"/>
  <c r="X268" i="7"/>
  <c r="X1360" i="7" a="1"/>
  <c r="X1360" i="7"/>
  <c r="X1361" i="7" a="1"/>
  <c r="X1361" i="7"/>
  <c r="X767" i="7" a="1"/>
  <c r="X767" i="7"/>
  <c r="X1150" i="7" a="1"/>
  <c r="X1150" i="7"/>
  <c r="X1151" i="7" a="1"/>
  <c r="X1151" i="7"/>
  <c r="X1362" i="7" a="1"/>
  <c r="X1362" i="7"/>
  <c r="X1363" i="7" a="1"/>
  <c r="X1363" i="7"/>
  <c r="X768" i="7" a="1"/>
  <c r="X768" i="7"/>
  <c r="X1364" i="7" a="1"/>
  <c r="X1364" i="7"/>
  <c r="X769" i="7" a="1"/>
  <c r="X769" i="7"/>
  <c r="X1152" i="7" a="1"/>
  <c r="X1152" i="7"/>
  <c r="X269" i="7" a="1"/>
  <c r="X269" i="7"/>
  <c r="X1153" i="7" a="1"/>
  <c r="X1153" i="7"/>
  <c r="X770" i="7" a="1"/>
  <c r="X770" i="7"/>
  <c r="X270" i="7" a="1"/>
  <c r="X270" i="7"/>
  <c r="X271" i="7" a="1"/>
  <c r="X271" i="7"/>
  <c r="X771" i="7" a="1"/>
  <c r="X771" i="7"/>
  <c r="X1365" i="7" a="1"/>
  <c r="X1365" i="7"/>
  <c r="X1154" i="7" a="1"/>
  <c r="X1154" i="7"/>
  <c r="X772" i="7" a="1"/>
  <c r="X772" i="7"/>
  <c r="X272" i="7" a="1"/>
  <c r="X272" i="7"/>
  <c r="X773" i="7" a="1"/>
  <c r="X773" i="7"/>
  <c r="X774" i="7" a="1"/>
  <c r="X774" i="7"/>
  <c r="X1366" i="7" a="1"/>
  <c r="X1366" i="7"/>
  <c r="X1155" i="7" a="1"/>
  <c r="X1155" i="7"/>
  <c r="X775" i="7" a="1"/>
  <c r="X775" i="7"/>
  <c r="X273" i="7" a="1"/>
  <c r="X273" i="7"/>
  <c r="X776" i="7" a="1"/>
  <c r="X776" i="7"/>
  <c r="X1367" i="7" a="1"/>
  <c r="X1367" i="7"/>
  <c r="X274" i="7" a="1"/>
  <c r="X274" i="7"/>
  <c r="X275" i="7" a="1"/>
  <c r="X275" i="7"/>
  <c r="X276" i="7" a="1"/>
  <c r="X276" i="7"/>
  <c r="X777" i="7" a="1"/>
  <c r="X777" i="7"/>
  <c r="X1156" i="7" a="1"/>
  <c r="X1156" i="7"/>
  <c r="X277" i="7" a="1"/>
  <c r="X277" i="7"/>
  <c r="X778" i="7" a="1"/>
  <c r="X778" i="7"/>
  <c r="X779" i="7" a="1"/>
  <c r="X779" i="7"/>
  <c r="X278" i="7" a="1"/>
  <c r="X278" i="7"/>
  <c r="X1157" i="7" a="1"/>
  <c r="X1157" i="7"/>
  <c r="X279" i="7" a="1"/>
  <c r="X279" i="7"/>
  <c r="X780" i="7" a="1"/>
  <c r="X780" i="7"/>
  <c r="X280" i="7" a="1"/>
  <c r="X280" i="7"/>
  <c r="X281" i="7" a="1"/>
  <c r="X281" i="7"/>
  <c r="X282" i="7" a="1"/>
  <c r="X282" i="7"/>
  <c r="X1368" i="7" a="1"/>
  <c r="X1368" i="7"/>
  <c r="X781" i="7" a="1"/>
  <c r="X781" i="7"/>
  <c r="X1158" i="7" a="1"/>
  <c r="X1158" i="7"/>
  <c r="X782" i="7" a="1"/>
  <c r="X782" i="7"/>
  <c r="X1369" i="7" a="1"/>
  <c r="X1369" i="7"/>
  <c r="X283" i="7" a="1"/>
  <c r="X283" i="7"/>
  <c r="X783" i="7" a="1"/>
  <c r="X783" i="7"/>
  <c r="X284" i="7" a="1"/>
  <c r="X284" i="7"/>
  <c r="X285" i="7" a="1"/>
  <c r="X285" i="7"/>
  <c r="X1159" i="7" a="1"/>
  <c r="X1159" i="7"/>
  <c r="X286" i="7" a="1"/>
  <c r="X286" i="7"/>
  <c r="X1047" i="7" a="1"/>
  <c r="X1047" i="7"/>
  <c r="X287" i="7" a="1"/>
  <c r="X287" i="7"/>
  <c r="X288" i="7" a="1"/>
  <c r="X288" i="7"/>
  <c r="X1370" i="7" a="1"/>
  <c r="X1370" i="7"/>
  <c r="X1371" i="7" a="1"/>
  <c r="X1371" i="7"/>
  <c r="X289" i="7" a="1"/>
  <c r="X289" i="7"/>
  <c r="X1372" i="7" a="1"/>
  <c r="X1372" i="7"/>
  <c r="X784" i="7" a="1"/>
  <c r="X784" i="7"/>
  <c r="X1048" i="7" a="1"/>
  <c r="X1048" i="7"/>
  <c r="X1373" i="7" a="1"/>
  <c r="X1373" i="7"/>
  <c r="X290" i="7" a="1"/>
  <c r="X290" i="7"/>
  <c r="X1049" i="7" a="1"/>
  <c r="X1049" i="7"/>
  <c r="X1160" i="7" a="1"/>
  <c r="X1160" i="7"/>
  <c r="X1161" i="7" a="1"/>
  <c r="X1161" i="7"/>
  <c r="X1162" i="7" a="1"/>
  <c r="X1162" i="7"/>
  <c r="X1050" i="7" a="1"/>
  <c r="X1050" i="7"/>
  <c r="X291" i="7" a="1"/>
  <c r="X291" i="7"/>
  <c r="X785" i="7" a="1"/>
  <c r="X785" i="7"/>
  <c r="X786" i="7" a="1"/>
  <c r="X786" i="7"/>
  <c r="X1163" i="7" a="1"/>
  <c r="X1163" i="7"/>
  <c r="X787" i="7" a="1"/>
  <c r="X787" i="7"/>
  <c r="X788" i="7" a="1"/>
  <c r="X788" i="7"/>
  <c r="X1164" i="7" a="1"/>
  <c r="X1164" i="7"/>
  <c r="X1374" i="7" a="1"/>
  <c r="X1374" i="7"/>
  <c r="X292" i="7" a="1"/>
  <c r="X292" i="7"/>
  <c r="X1375" i="7" a="1"/>
  <c r="X1375" i="7"/>
  <c r="X1376" i="7" a="1"/>
  <c r="X1376" i="7"/>
  <c r="X293" i="7" a="1"/>
  <c r="X293" i="7"/>
  <c r="X789" i="7" a="1"/>
  <c r="X789" i="7"/>
  <c r="X294" i="7" a="1"/>
  <c r="X294" i="7"/>
  <c r="X790" i="7" a="1"/>
  <c r="X790" i="7"/>
  <c r="X295" i="7" a="1"/>
  <c r="X295" i="7"/>
  <c r="X296" i="7" a="1"/>
  <c r="X296" i="7"/>
  <c r="X791" i="7" a="1"/>
  <c r="X791" i="7"/>
  <c r="X297" i="7" a="1"/>
  <c r="X297" i="7"/>
  <c r="X1165" i="7" a="1"/>
  <c r="X1165" i="7"/>
  <c r="X792" i="7" a="1"/>
  <c r="X792" i="7"/>
  <c r="X1377" i="7" a="1"/>
  <c r="X1377" i="7"/>
  <c r="X298" i="7" a="1"/>
  <c r="X298" i="7"/>
  <c r="X1378" i="7" a="1"/>
  <c r="X1378" i="7"/>
  <c r="X1166" i="7" a="1"/>
  <c r="X1166" i="7"/>
  <c r="X793" i="7" a="1"/>
  <c r="X793" i="7"/>
  <c r="X794" i="7" a="1"/>
  <c r="X794" i="7"/>
  <c r="X299" i="7" a="1"/>
  <c r="X299" i="7"/>
  <c r="X795" i="7" a="1"/>
  <c r="X795" i="7"/>
  <c r="X796" i="7" a="1"/>
  <c r="X796" i="7"/>
  <c r="X1167" i="7" a="1"/>
  <c r="X1167" i="7"/>
  <c r="X1168" i="7" a="1"/>
  <c r="X1168" i="7"/>
  <c r="X300" i="7" a="1"/>
  <c r="X300" i="7"/>
  <c r="X301" i="7" a="1"/>
  <c r="X301" i="7"/>
  <c r="X797" i="7" a="1"/>
  <c r="X797" i="7"/>
  <c r="X1169" i="7" a="1"/>
  <c r="X1169" i="7"/>
  <c r="X302" i="7" a="1"/>
  <c r="X302" i="7"/>
  <c r="X798" i="7" a="1"/>
  <c r="X798" i="7"/>
  <c r="X1170" i="7" a="1"/>
  <c r="X1170" i="7"/>
  <c r="X303" i="7" a="1"/>
  <c r="X303" i="7"/>
  <c r="X799" i="7" a="1"/>
  <c r="X799" i="7"/>
  <c r="X1379" i="7" a="1"/>
  <c r="X1379" i="7"/>
  <c r="X800" i="7" a="1"/>
  <c r="X800" i="7"/>
  <c r="X1380" i="7" a="1"/>
  <c r="X1380" i="7"/>
  <c r="X304" i="7" a="1"/>
  <c r="X304" i="7"/>
  <c r="X1051" i="7" a="1"/>
  <c r="X1051" i="7"/>
  <c r="X1381" i="7" a="1"/>
  <c r="X1381" i="7"/>
  <c r="X1382" i="7" a="1"/>
  <c r="X1382" i="7"/>
  <c r="X305" i="7" a="1"/>
  <c r="X305" i="7"/>
  <c r="X1383" i="7" a="1"/>
  <c r="X1383" i="7"/>
  <c r="X306" i="7" a="1"/>
  <c r="X306" i="7"/>
  <c r="X1171" i="7" a="1"/>
  <c r="X1171" i="7"/>
  <c r="X801" i="7" a="1"/>
  <c r="X801" i="7"/>
  <c r="X802" i="7" a="1"/>
  <c r="X802" i="7"/>
  <c r="X803" i="7" a="1"/>
  <c r="X803" i="7"/>
  <c r="X804" i="7" a="1"/>
  <c r="X804" i="7"/>
  <c r="X1172" i="7" a="1"/>
  <c r="X1172" i="7"/>
  <c r="X1384" i="7" a="1"/>
  <c r="X1384" i="7"/>
  <c r="X805" i="7" a="1"/>
  <c r="X805" i="7"/>
  <c r="X1173" i="7" a="1"/>
  <c r="X1173" i="7"/>
  <c r="X1174" i="7" a="1"/>
  <c r="X1174" i="7"/>
  <c r="X307" i="7" a="1"/>
  <c r="X307" i="7"/>
  <c r="X308" i="7" a="1"/>
  <c r="X308" i="7"/>
  <c r="X1175" i="7" a="1"/>
  <c r="X1175" i="7"/>
  <c r="X309" i="7" a="1"/>
  <c r="X309" i="7"/>
  <c r="X310" i="7" a="1"/>
  <c r="X310" i="7"/>
  <c r="X311" i="7" a="1"/>
  <c r="X311" i="7"/>
  <c r="X806" i="7" a="1"/>
  <c r="X806" i="7"/>
  <c r="X312" i="7" a="1"/>
  <c r="X312" i="7"/>
  <c r="X807" i="7" a="1"/>
  <c r="X807" i="7"/>
  <c r="X1385" i="7" a="1"/>
  <c r="X1385" i="7"/>
  <c r="X808" i="7" a="1"/>
  <c r="X808" i="7"/>
  <c r="X809" i="7" a="1"/>
  <c r="X809" i="7"/>
  <c r="X313" i="7" a="1"/>
  <c r="X313" i="7"/>
  <c r="X1386" i="7" a="1"/>
  <c r="X1386" i="7"/>
  <c r="X314" i="7" a="1"/>
  <c r="X314" i="7"/>
  <c r="X1387" i="7" a="1"/>
  <c r="X1387" i="7"/>
  <c r="X315" i="7" a="1"/>
  <c r="X315" i="7"/>
  <c r="X810" i="7" a="1"/>
  <c r="X810" i="7"/>
  <c r="X316" i="7" a="1"/>
  <c r="X316" i="7"/>
  <c r="X811" i="7" a="1"/>
  <c r="X811" i="7"/>
  <c r="X317" i="7" a="1"/>
  <c r="X317" i="7"/>
  <c r="X1176" i="7" a="1"/>
  <c r="X1176" i="7"/>
  <c r="X1177" i="7" a="1"/>
  <c r="X1177" i="7"/>
  <c r="X1052" i="7" a="1"/>
  <c r="X1052" i="7"/>
  <c r="X812" i="7" a="1"/>
  <c r="X812" i="7"/>
  <c r="X813" i="7" a="1"/>
  <c r="X813" i="7"/>
  <c r="X318" i="7" a="1"/>
  <c r="X318" i="7"/>
  <c r="X1388" i="7" a="1"/>
  <c r="X1388" i="7"/>
  <c r="X814" i="7" a="1"/>
  <c r="X814" i="7"/>
  <c r="X815" i="7" a="1"/>
  <c r="X815" i="7"/>
  <c r="X1389" i="7" a="1"/>
  <c r="X1389" i="7"/>
  <c r="X816" i="7" a="1"/>
  <c r="X816" i="7"/>
  <c r="X1178" i="7" a="1"/>
  <c r="X1178" i="7"/>
  <c r="X319" i="7" a="1"/>
  <c r="X319" i="7"/>
  <c r="X320" i="7" a="1"/>
  <c r="X320" i="7"/>
  <c r="X1390" i="7" a="1"/>
  <c r="X1390" i="7"/>
  <c r="X321" i="7" a="1"/>
  <c r="X321" i="7"/>
  <c r="X817" i="7" a="1"/>
  <c r="X817" i="7"/>
  <c r="X1391" i="7" a="1"/>
  <c r="X1391" i="7"/>
  <c r="X322" i="7" a="1"/>
  <c r="X322" i="7"/>
  <c r="X1179" i="7" a="1"/>
  <c r="X1179" i="7"/>
  <c r="X323" i="7" a="1"/>
  <c r="X323" i="7"/>
  <c r="X818" i="7" a="1"/>
  <c r="X818" i="7"/>
  <c r="X819" i="7" a="1"/>
  <c r="X819" i="7"/>
  <c r="X324" i="7" a="1"/>
  <c r="X324" i="7"/>
  <c r="X1392" i="7" a="1"/>
  <c r="X1392" i="7"/>
  <c r="X1053" i="7" a="1"/>
  <c r="X1053" i="7"/>
  <c r="X1393" i="7" a="1"/>
  <c r="X1393" i="7"/>
  <c r="X325" i="7" a="1"/>
  <c r="X325" i="7"/>
  <c r="X1394" i="7" a="1"/>
  <c r="X1394" i="7"/>
  <c r="X326" i="7" a="1"/>
  <c r="X326" i="7"/>
  <c r="X1395" i="7" a="1"/>
  <c r="X1395" i="7"/>
  <c r="X327" i="7" a="1"/>
  <c r="X327" i="7"/>
  <c r="X820" i="7" a="1"/>
  <c r="X820" i="7"/>
  <c r="X328" i="7" a="1"/>
  <c r="X328" i="7"/>
  <c r="X821" i="7" a="1"/>
  <c r="X821" i="7"/>
  <c r="X1396" i="7" a="1"/>
  <c r="X1396" i="7"/>
  <c r="X822" i="7" a="1"/>
  <c r="X822" i="7"/>
  <c r="X823" i="7" a="1"/>
  <c r="X823" i="7"/>
  <c r="X824" i="7" a="1"/>
  <c r="X824" i="7"/>
  <c r="X1180" i="7" a="1"/>
  <c r="X1180" i="7"/>
  <c r="X329" i="7" a="1"/>
  <c r="X329" i="7"/>
  <c r="X825" i="7" a="1"/>
  <c r="X825" i="7"/>
  <c r="X330" i="7" a="1"/>
  <c r="X330" i="7"/>
  <c r="X1181" i="7" a="1"/>
  <c r="X1181" i="7"/>
  <c r="X331" i="7" a="1"/>
  <c r="X331" i="7"/>
  <c r="X826" i="7" a="1"/>
  <c r="X826" i="7"/>
  <c r="X827" i="7" a="1"/>
  <c r="X827" i="7"/>
  <c r="X1182" i="7" a="1"/>
  <c r="X1182" i="7"/>
  <c r="X332" i="7" a="1"/>
  <c r="X332" i="7"/>
  <c r="X333" i="7" a="1"/>
  <c r="X333" i="7"/>
  <c r="X1183" i="7" a="1"/>
  <c r="X1183" i="7"/>
  <c r="X1397" i="7" a="1"/>
  <c r="X1397" i="7"/>
  <c r="X1184" i="7" a="1"/>
  <c r="X1184" i="7"/>
  <c r="X828" i="7" a="1"/>
  <c r="X828" i="7"/>
  <c r="X334" i="7" a="1"/>
  <c r="X334" i="7"/>
  <c r="X829" i="7" a="1"/>
  <c r="X829" i="7"/>
  <c r="X1398" i="7" a="1"/>
  <c r="X1398" i="7"/>
  <c r="X335" i="7" a="1"/>
  <c r="X335" i="7"/>
  <c r="X830" i="7" a="1"/>
  <c r="X830" i="7"/>
  <c r="X831" i="7" a="1"/>
  <c r="X831" i="7"/>
  <c r="X832" i="7" a="1"/>
  <c r="X832" i="7"/>
  <c r="X833" i="7" a="1"/>
  <c r="X833" i="7"/>
  <c r="X834" i="7" a="1"/>
  <c r="X834" i="7"/>
  <c r="X1399" i="7" a="1"/>
  <c r="X1399" i="7"/>
  <c r="X1185" i="7" a="1"/>
  <c r="X1185" i="7"/>
  <c r="X1400" i="7" a="1"/>
  <c r="X1400" i="7"/>
  <c r="X336" i="7" a="1"/>
  <c r="X336" i="7"/>
  <c r="X835" i="7" a="1"/>
  <c r="X835" i="7"/>
  <c r="X1401" i="7" a="1"/>
  <c r="X1401" i="7"/>
  <c r="X836" i="7" a="1"/>
  <c r="X836" i="7"/>
  <c r="X1402" i="7" a="1"/>
  <c r="X1402" i="7"/>
  <c r="X1054" i="7" a="1"/>
  <c r="X1054" i="7"/>
  <c r="X837" i="7" a="1"/>
  <c r="X837" i="7"/>
  <c r="X1403" i="7" a="1"/>
  <c r="X1403" i="7"/>
  <c r="X1404" i="7" a="1"/>
  <c r="X1404" i="7"/>
  <c r="X1405" i="7" a="1"/>
  <c r="X1405" i="7"/>
  <c r="X838" i="7" a="1"/>
  <c r="X838" i="7"/>
  <c r="X1055" i="7" a="1"/>
  <c r="X1055" i="7"/>
  <c r="X1056" i="7" a="1"/>
  <c r="X1056" i="7"/>
  <c r="X337" i="7" a="1"/>
  <c r="X337" i="7"/>
  <c r="X1186" i="7" a="1"/>
  <c r="X1186" i="7"/>
  <c r="X338" i="7" a="1"/>
  <c r="X338" i="7"/>
  <c r="X1057" i="7" a="1"/>
  <c r="X1057" i="7"/>
  <c r="X839" i="7" a="1"/>
  <c r="X839" i="7"/>
  <c r="X1187" i="7" a="1"/>
  <c r="X1187" i="7"/>
  <c r="X339" i="7" a="1"/>
  <c r="X339" i="7"/>
  <c r="X1058" i="7" a="1"/>
  <c r="X1058" i="7"/>
  <c r="X840" i="7" a="1"/>
  <c r="X840" i="7"/>
  <c r="X340" i="7" a="1"/>
  <c r="X340" i="7"/>
  <c r="X1406" i="7" a="1"/>
  <c r="X1406" i="7"/>
  <c r="X1059" i="7" a="1"/>
  <c r="X1059" i="7"/>
  <c r="X1188" i="7" a="1"/>
  <c r="X1188" i="7"/>
  <c r="X841" i="7" a="1"/>
  <c r="X841" i="7"/>
  <c r="X341" i="7" a="1"/>
  <c r="X341" i="7"/>
  <c r="X842" i="7" a="1"/>
  <c r="X842" i="7"/>
  <c r="X843" i="7" a="1"/>
  <c r="X843" i="7"/>
  <c r="X844" i="7" a="1"/>
  <c r="X844" i="7"/>
  <c r="X342" i="7" a="1"/>
  <c r="X342" i="7"/>
  <c r="X343" i="7" a="1"/>
  <c r="X343" i="7"/>
  <c r="X845" i="7" a="1"/>
  <c r="X845" i="7"/>
  <c r="X1407" i="7" a="1"/>
  <c r="X1407" i="7"/>
  <c r="X1189" i="7" a="1"/>
  <c r="X1189" i="7"/>
  <c r="X344" i="7" a="1"/>
  <c r="X344" i="7"/>
  <c r="X846" i="7" a="1"/>
  <c r="X846" i="7"/>
  <c r="X345" i="7" a="1"/>
  <c r="X345" i="7"/>
  <c r="X847" i="7" a="1"/>
  <c r="X847" i="7"/>
  <c r="X848" i="7" a="1"/>
  <c r="X848" i="7"/>
  <c r="X849" i="7" a="1"/>
  <c r="X849" i="7"/>
  <c r="X850" i="7" a="1"/>
  <c r="X850" i="7"/>
  <c r="X346" i="7" a="1"/>
  <c r="X346" i="7"/>
  <c r="X347" i="7" a="1"/>
  <c r="X347" i="7"/>
  <c r="X851" i="7" a="1"/>
  <c r="X851" i="7"/>
  <c r="X852" i="7" a="1"/>
  <c r="X852" i="7"/>
  <c r="X853" i="7" a="1"/>
  <c r="X853" i="7"/>
  <c r="X854" i="7" a="1"/>
  <c r="X854" i="7"/>
  <c r="X1190" i="7" a="1"/>
  <c r="X1190" i="7"/>
  <c r="X348" i="7" a="1"/>
  <c r="X348" i="7"/>
  <c r="X349" i="7" a="1"/>
  <c r="X349" i="7"/>
  <c r="X1191" i="7" a="1"/>
  <c r="X1191" i="7"/>
  <c r="X1192" i="7" a="1"/>
  <c r="X1192" i="7"/>
  <c r="X855" i="7" a="1"/>
  <c r="X855" i="7"/>
  <c r="X350" i="7" a="1"/>
  <c r="X350" i="7"/>
  <c r="X856" i="7" a="1"/>
  <c r="X856" i="7"/>
  <c r="X857" i="7" a="1"/>
  <c r="X857" i="7"/>
  <c r="X858" i="7" a="1"/>
  <c r="X858" i="7"/>
  <c r="X859" i="7" a="1"/>
  <c r="X859" i="7"/>
  <c r="X1060" i="7" a="1"/>
  <c r="X1060" i="7"/>
  <c r="X860" i="7" a="1"/>
  <c r="X860" i="7"/>
  <c r="X861" i="7" a="1"/>
  <c r="X861" i="7"/>
  <c r="X351" i="7" a="1"/>
  <c r="X351" i="7"/>
  <c r="X862" i="7" a="1"/>
  <c r="X862" i="7"/>
  <c r="X352" i="7" a="1"/>
  <c r="X352" i="7"/>
  <c r="X1193" i="7" a="1"/>
  <c r="X1193" i="7"/>
  <c r="X863" i="7" a="1"/>
  <c r="X863" i="7"/>
  <c r="X1408" i="7" a="1"/>
  <c r="X1408" i="7"/>
  <c r="X353" i="7" a="1"/>
  <c r="X353" i="7"/>
  <c r="X1409" i="7" a="1"/>
  <c r="X1409" i="7"/>
  <c r="X864" i="7" a="1"/>
  <c r="X864" i="7"/>
  <c r="X865" i="7" a="1"/>
  <c r="X865" i="7"/>
  <c r="X1194" i="7" a="1"/>
  <c r="X1194" i="7"/>
  <c r="X1195" i="7" a="1"/>
  <c r="X1195" i="7"/>
  <c r="X354" i="7" a="1"/>
  <c r="X354" i="7"/>
  <c r="X1196" i="7" a="1"/>
  <c r="X1196" i="7"/>
  <c r="X866" i="7" a="1"/>
  <c r="X866" i="7"/>
  <c r="X1410" i="7" a="1"/>
  <c r="X1410" i="7"/>
  <c r="X355" i="7" a="1"/>
  <c r="X355" i="7"/>
  <c r="X356" i="7" a="1"/>
  <c r="X356" i="7"/>
  <c r="X1197" i="7" a="1"/>
  <c r="X1197" i="7"/>
  <c r="X357" i="7" a="1"/>
  <c r="X357" i="7"/>
  <c r="X867" i="7" a="1"/>
  <c r="X867" i="7"/>
  <c r="X358" i="7" a="1"/>
  <c r="X358" i="7"/>
  <c r="X359" i="7" a="1"/>
  <c r="X359" i="7"/>
  <c r="X868" i="7" a="1"/>
  <c r="X868" i="7"/>
  <c r="X869" i="7" a="1"/>
  <c r="X869" i="7"/>
  <c r="X360" i="7" a="1"/>
  <c r="X360" i="7"/>
  <c r="X361" i="7" a="1"/>
  <c r="X361" i="7"/>
  <c r="X870" i="7" a="1"/>
  <c r="X870" i="7"/>
  <c r="X362" i="7" a="1"/>
  <c r="X362" i="7"/>
  <c r="X363" i="7" a="1"/>
  <c r="X363" i="7"/>
  <c r="X1198" i="7" a="1"/>
  <c r="X1198" i="7"/>
  <c r="X871" i="7" a="1"/>
  <c r="X871" i="7"/>
  <c r="X872" i="7" a="1"/>
  <c r="X872" i="7"/>
  <c r="X364" i="7" a="1"/>
  <c r="X364" i="7"/>
  <c r="X1199" i="7" a="1"/>
  <c r="X1199" i="7"/>
  <c r="X365" i="7" a="1"/>
  <c r="X365" i="7"/>
  <c r="X366" i="7" a="1"/>
  <c r="X366" i="7"/>
  <c r="X367" i="7" a="1"/>
  <c r="X367" i="7"/>
  <c r="X368" i="7" a="1"/>
  <c r="X368" i="7"/>
  <c r="X873" i="7" a="1"/>
  <c r="X873" i="7"/>
  <c r="X874" i="7" a="1"/>
  <c r="X874" i="7"/>
  <c r="X369" i="7" a="1"/>
  <c r="X369" i="7"/>
  <c r="X875" i="7" a="1"/>
  <c r="X875" i="7"/>
  <c r="X1200" i="7" a="1"/>
  <c r="X1200" i="7"/>
  <c r="X876" i="7" a="1"/>
  <c r="X876" i="7"/>
  <c r="X877" i="7" a="1"/>
  <c r="X877" i="7"/>
  <c r="X370" i="7" a="1"/>
  <c r="X370" i="7"/>
  <c r="X1411" i="7" a="1"/>
  <c r="X1411" i="7"/>
  <c r="X371" i="7" a="1"/>
  <c r="X371" i="7"/>
  <c r="X372" i="7" a="1"/>
  <c r="X372" i="7"/>
  <c r="X373" i="7" a="1"/>
  <c r="X373" i="7"/>
  <c r="X1412" i="7" a="1"/>
  <c r="X1412" i="7"/>
  <c r="X374" i="7" a="1"/>
  <c r="X374" i="7"/>
  <c r="X878" i="7" a="1"/>
  <c r="X878" i="7"/>
  <c r="X375" i="7" a="1"/>
  <c r="X375" i="7"/>
  <c r="X879" i="7" a="1"/>
  <c r="X879" i="7"/>
  <c r="X376" i="7" a="1"/>
  <c r="X376" i="7"/>
  <c r="X880" i="7" a="1"/>
  <c r="X880" i="7"/>
  <c r="X377" i="7" a="1"/>
  <c r="X377" i="7"/>
  <c r="X1201" i="7" a="1"/>
  <c r="X1201" i="7"/>
  <c r="X378" i="7" a="1"/>
  <c r="X378" i="7"/>
  <c r="X379" i="7" a="1"/>
  <c r="X379" i="7"/>
  <c r="X380" i="7" a="1"/>
  <c r="X380" i="7"/>
  <c r="X381" i="7" a="1"/>
  <c r="X381" i="7"/>
  <c r="X881" i="7" a="1"/>
  <c r="X881" i="7"/>
  <c r="X1202" i="7" a="1"/>
  <c r="X1202" i="7"/>
  <c r="X882" i="7" a="1"/>
  <c r="X882" i="7"/>
  <c r="X1413" i="7" a="1"/>
  <c r="X1413" i="7"/>
  <c r="X883" i="7" a="1"/>
  <c r="X883" i="7"/>
  <c r="X884" i="7" a="1"/>
  <c r="X884" i="7"/>
  <c r="X382" i="7" a="1"/>
  <c r="X382" i="7"/>
  <c r="X383" i="7" a="1"/>
  <c r="X383" i="7"/>
  <c r="X384" i="7" a="1"/>
  <c r="X384" i="7"/>
  <c r="X385" i="7" a="1"/>
  <c r="X385" i="7"/>
  <c r="X386" i="7" a="1"/>
  <c r="X386" i="7"/>
  <c r="X885" i="7" a="1"/>
  <c r="X885" i="7"/>
  <c r="X387" i="7" a="1"/>
  <c r="X387" i="7"/>
  <c r="X388" i="7" a="1"/>
  <c r="X388" i="7"/>
  <c r="X886" i="7" a="1"/>
  <c r="X886" i="7"/>
  <c r="X389" i="7" a="1"/>
  <c r="X389" i="7"/>
  <c r="X390" i="7" a="1"/>
  <c r="X390" i="7"/>
  <c r="X391" i="7" a="1"/>
  <c r="X391" i="7"/>
  <c r="X392" i="7" a="1"/>
  <c r="X392" i="7"/>
  <c r="X1203" i="7" a="1"/>
  <c r="X1203" i="7"/>
  <c r="X393" i="7" a="1"/>
  <c r="X393" i="7"/>
  <c r="X1204" i="7" a="1"/>
  <c r="X1204" i="7"/>
  <c r="X1414" i="7" a="1"/>
  <c r="X1414" i="7"/>
  <c r="X1415" i="7" a="1"/>
  <c r="X1415" i="7"/>
  <c r="X1205" i="7" a="1"/>
  <c r="X1205" i="7"/>
  <c r="X887" i="7" a="1"/>
  <c r="X887" i="7"/>
  <c r="X1206" i="7" a="1"/>
  <c r="X1206" i="7"/>
  <c r="X394" i="7" a="1"/>
  <c r="X394" i="7"/>
  <c r="X395" i="7" a="1"/>
  <c r="X395" i="7"/>
  <c r="X1207" i="7" a="1"/>
  <c r="X1207" i="7"/>
  <c r="X1416" i="7" a="1"/>
  <c r="X1416" i="7"/>
  <c r="X1417" i="7" a="1"/>
  <c r="X1417" i="7"/>
  <c r="X1418" i="7" a="1"/>
  <c r="X1418" i="7"/>
  <c r="X396" i="7" a="1"/>
  <c r="X396" i="7"/>
  <c r="X888" i="7" a="1"/>
  <c r="X888" i="7"/>
  <c r="X397" i="7" a="1"/>
  <c r="X397" i="7"/>
  <c r="X398" i="7" a="1"/>
  <c r="X398" i="7"/>
  <c r="X399" i="7" a="1"/>
  <c r="X399" i="7"/>
  <c r="X400" i="7" a="1"/>
  <c r="X400" i="7"/>
  <c r="X1419" i="7" a="1"/>
  <c r="X1419" i="7"/>
  <c r="X1420" i="7" a="1"/>
  <c r="X1420" i="7"/>
  <c r="X401" i="7" a="1"/>
  <c r="X401" i="7"/>
  <c r="X402" i="7" a="1"/>
  <c r="X402" i="7"/>
  <c r="X403" i="7" a="1"/>
  <c r="X403" i="7"/>
  <c r="X889" i="7" a="1"/>
  <c r="X889" i="7"/>
  <c r="X1421" i="7" a="1"/>
  <c r="X1421" i="7"/>
  <c r="X404" i="7" a="1"/>
  <c r="X404" i="7"/>
  <c r="X1208" i="7" a="1"/>
  <c r="X1208" i="7"/>
  <c r="X890" i="7" a="1"/>
  <c r="X890" i="7"/>
  <c r="X1209" i="7" a="1"/>
  <c r="X1209" i="7"/>
  <c r="X405" i="7" a="1"/>
  <c r="X405" i="7"/>
  <c r="X1210" i="7" a="1"/>
  <c r="X1210" i="7"/>
  <c r="X1211" i="7" a="1"/>
  <c r="X1211" i="7"/>
  <c r="X406" i="7" a="1"/>
  <c r="X406" i="7"/>
  <c r="X407" i="7" a="1"/>
  <c r="X407" i="7"/>
  <c r="X891" i="7" a="1"/>
  <c r="X891" i="7"/>
  <c r="X892" i="7" a="1"/>
  <c r="X892" i="7"/>
  <c r="X1061" i="7" a="1"/>
  <c r="X1061" i="7"/>
  <c r="X1212" i="7" a="1"/>
  <c r="X1212" i="7"/>
  <c r="X1422" i="7" a="1"/>
  <c r="X1422" i="7"/>
  <c r="X893" i="7" a="1"/>
  <c r="X893" i="7"/>
  <c r="X894" i="7" a="1"/>
  <c r="X894" i="7"/>
  <c r="X408" i="7" a="1"/>
  <c r="X408" i="7"/>
  <c r="X409" i="7" a="1"/>
  <c r="X409" i="7"/>
  <c r="X1213" i="7" a="1"/>
  <c r="X1213" i="7"/>
  <c r="X895" i="7" a="1"/>
  <c r="X895" i="7"/>
  <c r="X1214" i="7" a="1"/>
  <c r="X1214" i="7"/>
  <c r="X1062" i="7" a="1"/>
  <c r="X1062" i="7"/>
  <c r="X1423" i="7" a="1"/>
  <c r="X1423" i="7"/>
  <c r="X410" i="7" a="1"/>
  <c r="X410" i="7"/>
  <c r="X896" i="7" a="1"/>
  <c r="X896" i="7"/>
  <c r="X411" i="7" a="1"/>
  <c r="X411" i="7"/>
  <c r="X897" i="7" a="1"/>
  <c r="X897" i="7"/>
  <c r="X412" i="7" a="1"/>
  <c r="X412" i="7"/>
  <c r="X898" i="7" a="1"/>
  <c r="X898" i="7"/>
  <c r="X1424" i="7" a="1"/>
  <c r="X1424" i="7"/>
  <c r="X413" i="7" a="1"/>
  <c r="X413" i="7"/>
  <c r="X899" i="7" a="1"/>
  <c r="X899" i="7"/>
  <c r="X900" i="7" a="1"/>
  <c r="X900" i="7"/>
  <c r="X414" i="7" a="1"/>
  <c r="X414" i="7"/>
  <c r="X415" i="7" a="1"/>
  <c r="X415" i="7"/>
  <c r="X1425" i="7" a="1"/>
  <c r="X1425" i="7"/>
  <c r="X1063" i="7" a="1"/>
  <c r="X1063" i="7"/>
  <c r="X416" i="7" a="1"/>
  <c r="X416" i="7"/>
  <c r="X901" i="7" a="1"/>
  <c r="X901" i="7"/>
  <c r="X902" i="7" a="1"/>
  <c r="X902" i="7"/>
  <c r="X1426" i="7" a="1"/>
  <c r="X1426" i="7"/>
  <c r="X1064" i="7" a="1"/>
  <c r="X1064" i="7"/>
  <c r="X417" i="7" a="1"/>
  <c r="X417" i="7"/>
  <c r="X1427" i="7" a="1"/>
  <c r="X1427" i="7"/>
  <c r="X903" i="7" a="1"/>
  <c r="X903" i="7"/>
  <c r="X418" i="7" a="1"/>
  <c r="X418" i="7"/>
  <c r="X1428" i="7" a="1"/>
  <c r="X1428" i="7"/>
  <c r="X904" i="7" a="1"/>
  <c r="X904" i="7"/>
  <c r="X419" i="7" a="1"/>
  <c r="X419" i="7"/>
  <c r="X905" i="7" a="1"/>
  <c r="X905" i="7"/>
  <c r="X906" i="7" a="1"/>
  <c r="X906" i="7"/>
  <c r="X1429" i="7" a="1"/>
  <c r="X1429" i="7"/>
  <c r="X420" i="7" a="1"/>
  <c r="X420" i="7"/>
  <c r="X421" i="7" a="1"/>
  <c r="X421" i="7"/>
  <c r="X1430" i="7" a="1"/>
  <c r="X1430" i="7"/>
  <c r="X907" i="7" a="1"/>
  <c r="X907" i="7"/>
  <c r="X908" i="7" a="1"/>
  <c r="X908" i="7"/>
  <c r="X422" i="7" a="1"/>
  <c r="X422" i="7"/>
  <c r="X909" i="7" a="1"/>
  <c r="X909" i="7"/>
  <c r="X1431" i="7" a="1"/>
  <c r="X1431" i="7"/>
  <c r="X1065" i="7" a="1"/>
  <c r="X1065" i="7"/>
  <c r="X1432" i="7" a="1"/>
  <c r="X1432" i="7"/>
  <c r="X423" i="7" a="1"/>
  <c r="X423" i="7"/>
  <c r="X1066" i="7" a="1"/>
  <c r="X1066" i="7"/>
  <c r="X424" i="7" a="1"/>
  <c r="X424" i="7"/>
  <c r="X1067" i="7" a="1"/>
  <c r="X1067" i="7"/>
  <c r="X910" i="7" a="1"/>
  <c r="X910" i="7"/>
  <c r="X911" i="7" a="1"/>
  <c r="X911" i="7"/>
  <c r="X912" i="7" a="1"/>
  <c r="X912" i="7"/>
  <c r="X425" i="7" a="1"/>
  <c r="X425" i="7"/>
  <c r="X426" i="7" a="1"/>
  <c r="X426" i="7"/>
  <c r="X913" i="7" a="1"/>
  <c r="X913" i="7"/>
  <c r="X914" i="7" a="1"/>
  <c r="X914" i="7"/>
  <c r="X915" i="7" a="1"/>
  <c r="X915" i="7"/>
  <c r="X916" i="7" a="1"/>
  <c r="X916" i="7"/>
  <c r="X1215" i="7" a="1"/>
  <c r="X1215" i="7"/>
  <c r="X427" i="7" a="1"/>
  <c r="X427" i="7"/>
  <c r="X428" i="7" a="1"/>
  <c r="X428" i="7"/>
  <c r="X1433" i="7" a="1"/>
  <c r="X1433" i="7"/>
  <c r="X429" i="7" a="1"/>
  <c r="X429" i="7"/>
  <c r="X917" i="7" a="1"/>
  <c r="X917" i="7"/>
  <c r="X1216" i="7" a="1"/>
  <c r="X1216" i="7"/>
  <c r="X1217" i="7" a="1"/>
  <c r="X1217" i="7"/>
  <c r="X430" i="7" a="1"/>
  <c r="X430" i="7"/>
  <c r="X918" i="7" a="1"/>
  <c r="X918" i="7"/>
  <c r="X919" i="7" a="1"/>
  <c r="X919" i="7"/>
  <c r="X431" i="7" a="1"/>
  <c r="X431" i="7"/>
  <c r="X1218" i="7" a="1"/>
  <c r="X1218" i="7"/>
  <c r="X920" i="7" a="1"/>
  <c r="X920" i="7"/>
  <c r="X432" i="7" a="1"/>
  <c r="X432" i="7"/>
  <c r="X921" i="7" a="1"/>
  <c r="X921" i="7"/>
  <c r="X433" i="7" a="1"/>
  <c r="X433" i="7"/>
  <c r="X434" i="7" a="1"/>
  <c r="X434" i="7"/>
  <c r="X922" i="7" a="1"/>
  <c r="X922" i="7"/>
  <c r="X435" i="7" a="1"/>
  <c r="X435" i="7"/>
  <c r="X436" i="7" a="1"/>
  <c r="X436" i="7"/>
  <c r="X437" i="7" a="1"/>
  <c r="X437" i="7"/>
  <c r="X438" i="7" a="1"/>
  <c r="X438" i="7"/>
  <c r="X439" i="7" a="1"/>
  <c r="X439" i="7"/>
  <c r="X923" i="7" a="1"/>
  <c r="X923" i="7"/>
  <c r="X440" i="7" a="1"/>
  <c r="X440" i="7"/>
  <c r="X441" i="7" a="1"/>
  <c r="X441" i="7"/>
  <c r="X1219" i="7" a="1"/>
  <c r="X1219" i="7"/>
  <c r="X442" i="7" a="1"/>
  <c r="X442" i="7"/>
  <c r="X1220" i="7" a="1"/>
  <c r="X1220" i="7"/>
  <c r="X443" i="7" a="1"/>
  <c r="X443" i="7"/>
  <c r="X1221" i="7" a="1"/>
  <c r="X1221" i="7"/>
  <c r="X444" i="7" a="1"/>
  <c r="X444" i="7"/>
  <c r="X445" i="7" a="1"/>
  <c r="X445" i="7"/>
  <c r="X924" i="7" a="1"/>
  <c r="X924" i="7"/>
  <c r="X1222" i="7" a="1"/>
  <c r="X1222" i="7"/>
  <c r="X1223" i="7" a="1"/>
  <c r="X1223" i="7"/>
  <c r="X1224" i="7" a="1"/>
  <c r="X1224" i="7"/>
  <c r="X925" i="7" a="1"/>
  <c r="X925" i="7"/>
  <c r="X926" i="7" a="1"/>
  <c r="X926" i="7"/>
  <c r="X927" i="7" a="1"/>
  <c r="X927" i="7"/>
  <c r="X928" i="7" a="1"/>
  <c r="X928" i="7"/>
  <c r="X446" i="7" a="1"/>
  <c r="X446" i="7"/>
  <c r="X447" i="7" a="1"/>
  <c r="X447" i="7"/>
  <c r="X448" i="7" a="1"/>
  <c r="X448" i="7"/>
  <c r="X929" i="7" a="1"/>
  <c r="X929" i="7"/>
  <c r="X449" i="7" a="1"/>
  <c r="X449" i="7"/>
  <c r="X450" i="7" a="1"/>
  <c r="X450" i="7"/>
  <c r="X930" i="7" a="1"/>
  <c r="X930" i="7"/>
  <c r="X451" i="7" a="1"/>
  <c r="X451" i="7"/>
  <c r="X452" i="7" a="1"/>
  <c r="X452" i="7"/>
  <c r="X453" i="7" a="1"/>
  <c r="X453" i="7"/>
  <c r="X1434" i="7" a="1"/>
  <c r="X1434" i="7"/>
  <c r="X454" i="7" a="1"/>
  <c r="X454" i="7"/>
  <c r="X931" i="7" a="1"/>
  <c r="X931" i="7"/>
  <c r="X1435" i="7" a="1"/>
  <c r="X1435" i="7"/>
  <c r="X932" i="7" a="1"/>
  <c r="X932" i="7"/>
  <c r="X455" i="7" a="1"/>
  <c r="X455" i="7"/>
  <c r="X1225" i="7" a="1"/>
  <c r="X1225" i="7"/>
  <c r="X1436" i="7" a="1"/>
  <c r="X1436" i="7"/>
  <c r="X1226" i="7" a="1"/>
  <c r="X1226" i="7"/>
  <c r="X933" i="7" a="1"/>
  <c r="X933" i="7"/>
  <c r="X934" i="7" a="1"/>
  <c r="X934" i="7"/>
  <c r="X456" i="7" a="1"/>
  <c r="X456" i="7"/>
  <c r="X935" i="7" a="1"/>
  <c r="X935" i="7"/>
  <c r="X457" i="7" a="1"/>
  <c r="X457" i="7"/>
  <c r="X936" i="7" a="1"/>
  <c r="X936" i="7"/>
  <c r="X458" i="7" a="1"/>
  <c r="X458" i="7"/>
  <c r="X937" i="7" a="1"/>
  <c r="X937" i="7"/>
  <c r="X459" i="7" a="1"/>
  <c r="X459" i="7"/>
  <c r="X1227" i="7" a="1"/>
  <c r="X1227" i="7"/>
  <c r="X1068" i="7" a="1"/>
  <c r="X1068" i="7"/>
  <c r="X1437" i="7" a="1"/>
  <c r="X1437" i="7"/>
  <c r="X1069" i="7" a="1"/>
  <c r="X1069" i="7"/>
  <c r="X460" i="7" a="1"/>
  <c r="X460" i="7"/>
  <c r="X1070" i="7" a="1"/>
  <c r="X1070" i="7"/>
  <c r="X461" i="7" a="1"/>
  <c r="X461" i="7"/>
  <c r="X462" i="7" a="1"/>
  <c r="X462" i="7"/>
  <c r="X463" i="7" a="1"/>
  <c r="X463" i="7"/>
  <c r="X1438" i="7" a="1"/>
  <c r="X1438" i="7"/>
  <c r="X938" i="7" a="1"/>
  <c r="X938" i="7"/>
  <c r="X939" i="7" a="1"/>
  <c r="X939" i="7"/>
  <c r="X940" i="7" a="1"/>
  <c r="X940" i="7"/>
  <c r="X941" i="7" a="1"/>
  <c r="X941" i="7"/>
  <c r="X1439" i="7" a="1"/>
  <c r="X1439" i="7"/>
  <c r="X942" i="7" a="1"/>
  <c r="X942" i="7"/>
  <c r="X464" i="7" a="1"/>
  <c r="X464" i="7"/>
  <c r="X1440" i="7" a="1"/>
  <c r="X1440" i="7"/>
  <c r="X465" i="7" a="1"/>
  <c r="X465" i="7"/>
  <c r="X466" i="7" a="1"/>
  <c r="X466" i="7"/>
  <c r="X943" i="7" a="1"/>
  <c r="X943" i="7"/>
  <c r="X467" i="7" a="1"/>
  <c r="X467" i="7"/>
  <c r="X1071" i="7" a="1"/>
  <c r="X1071" i="7"/>
  <c r="X468" i="7" a="1"/>
  <c r="X468" i="7"/>
  <c r="X944" i="7" a="1"/>
  <c r="X944" i="7"/>
  <c r="X469" i="7" a="1"/>
  <c r="X469" i="7"/>
  <c r="X470" i="7" a="1"/>
  <c r="X470" i="7"/>
  <c r="X471" i="7" a="1"/>
  <c r="X471" i="7"/>
  <c r="X945" i="7" a="1"/>
  <c r="X945" i="7"/>
  <c r="X472" i="7" a="1"/>
  <c r="X472" i="7"/>
  <c r="X473" i="7" a="1"/>
  <c r="X473" i="7"/>
  <c r="X946" i="7" a="1"/>
  <c r="X946" i="7"/>
  <c r="X474" i="7" a="1"/>
  <c r="X474" i="7"/>
  <c r="X1228" i="7" a="1"/>
  <c r="X1228" i="7"/>
  <c r="X475" i="7" a="1"/>
  <c r="X475" i="7"/>
  <c r="X1441" i="7" a="1"/>
  <c r="X1441" i="7"/>
  <c r="X947" i="7" a="1"/>
  <c r="X947" i="7"/>
  <c r="X1442" i="7" a="1"/>
  <c r="X1442" i="7"/>
  <c r="X1443" i="7" a="1"/>
  <c r="X1443" i="7"/>
  <c r="X948" i="7" a="1"/>
  <c r="X948" i="7"/>
  <c r="X949" i="7" a="1"/>
  <c r="X949" i="7"/>
  <c r="X1444" i="7" a="1"/>
  <c r="X1444" i="7"/>
  <c r="X1445" i="7" a="1"/>
  <c r="X1445" i="7"/>
  <c r="X476" i="7" a="1"/>
  <c r="X476" i="7"/>
  <c r="X1446" i="7" a="1"/>
  <c r="X1446" i="7"/>
  <c r="X950" i="7" a="1"/>
  <c r="X950" i="7"/>
  <c r="X477" i="7" a="1"/>
  <c r="X477" i="7"/>
  <c r="X1229" i="7" a="1"/>
  <c r="X1229" i="7"/>
  <c r="X478" i="7" a="1"/>
  <c r="X478" i="7"/>
  <c r="X951" i="7" a="1"/>
  <c r="X951" i="7"/>
  <c r="X479" i="7" a="1"/>
  <c r="X479" i="7"/>
  <c r="X1447" i="7" a="1"/>
  <c r="X1447" i="7"/>
  <c r="X480" i="7" a="1"/>
  <c r="X480" i="7"/>
  <c r="X1448" i="7" a="1"/>
  <c r="X1448" i="7"/>
  <c r="X1230" i="7" a="1"/>
  <c r="X1230" i="7"/>
  <c r="X481" i="7" a="1"/>
  <c r="X481" i="7"/>
  <c r="X482" i="7" a="1"/>
  <c r="X482" i="7"/>
  <c r="X483" i="7" a="1"/>
  <c r="X483" i="7"/>
  <c r="X1231" i="7" a="1"/>
  <c r="X1231" i="7"/>
  <c r="X484" i="7" a="1"/>
  <c r="X484" i="7"/>
  <c r="X952" i="7" a="1"/>
  <c r="X952" i="7"/>
  <c r="X953" i="7" a="1"/>
  <c r="X953" i="7"/>
  <c r="X954" i="7" a="1"/>
  <c r="X954" i="7"/>
  <c r="X485" i="7" a="1"/>
  <c r="X485" i="7"/>
  <c r="X486" i="7" a="1"/>
  <c r="X486" i="7"/>
  <c r="X487" i="7" a="1"/>
  <c r="X487" i="7"/>
  <c r="X488" i="7" a="1"/>
  <c r="X488" i="7"/>
  <c r="X1449" i="7" a="1"/>
  <c r="X1449" i="7"/>
  <c r="X955" i="7" a="1"/>
  <c r="X955" i="7"/>
  <c r="X1232" i="7" a="1"/>
  <c r="X1232" i="7"/>
  <c r="X956" i="7" a="1"/>
  <c r="X956" i="7"/>
  <c r="X957" i="7" a="1"/>
  <c r="X957" i="7"/>
  <c r="X489" i="7" a="1"/>
  <c r="X489" i="7"/>
  <c r="X490" i="7" a="1"/>
  <c r="X490" i="7"/>
  <c r="X491" i="7" a="1"/>
  <c r="X491" i="7"/>
  <c r="X1072" i="7" a="1"/>
  <c r="X1072" i="7"/>
  <c r="X958" i="7" a="1"/>
  <c r="X958" i="7"/>
  <c r="X492" i="7" a="1"/>
  <c r="X492" i="7"/>
  <c r="X959" i="7" a="1"/>
  <c r="X959" i="7"/>
  <c r="X493" i="7" a="1"/>
  <c r="X493" i="7"/>
  <c r="X960" i="7" a="1"/>
  <c r="X960" i="7"/>
  <c r="X1233" i="7" a="1"/>
  <c r="X1233" i="7"/>
  <c r="X494" i="7" a="1"/>
  <c r="X494" i="7"/>
  <c r="X1073" i="7" a="1"/>
  <c r="X1073" i="7"/>
  <c r="X961" i="7" a="1"/>
  <c r="X961" i="7"/>
  <c r="X962" i="7" a="1"/>
  <c r="X962" i="7"/>
  <c r="X495" i="7" a="1"/>
  <c r="X495" i="7"/>
  <c r="X496" i="7" a="1"/>
  <c r="X496" i="7"/>
  <c r="X497" i="7" a="1"/>
  <c r="X497" i="7"/>
  <c r="X498" i="7" a="1"/>
  <c r="X498" i="7"/>
  <c r="X499" i="7" a="1"/>
  <c r="X499" i="7"/>
  <c r="X1450" i="7" a="1"/>
  <c r="X1450" i="7"/>
  <c r="X1451" i="7" a="1"/>
  <c r="X1451" i="7"/>
  <c r="X500" i="7" a="1"/>
  <c r="X500" i="7"/>
  <c r="X963" i="7" a="1"/>
  <c r="X963" i="7"/>
  <c r="X1452" i="7" a="1"/>
  <c r="X1452" i="7"/>
  <c r="X964" i="7" a="1"/>
  <c r="X964" i="7"/>
  <c r="X501" i="7" a="1"/>
  <c r="X501" i="7"/>
  <c r="X1234" i="7" a="1"/>
  <c r="X1234" i="7"/>
  <c r="X1453" i="7" a="1"/>
  <c r="X1453" i="7"/>
  <c r="X965" i="7" a="1"/>
  <c r="X965" i="7"/>
  <c r="X502" i="7" a="1"/>
  <c r="X502" i="7"/>
  <c r="X966" i="7" a="1"/>
  <c r="X966" i="7"/>
  <c r="X503" i="7" a="1"/>
  <c r="X503" i="7"/>
  <c r="X967" i="7" a="1"/>
  <c r="X967" i="7"/>
  <c r="X1454" i="7" a="1"/>
  <c r="X1454" i="7"/>
  <c r="X504" i="7" a="1"/>
  <c r="X504" i="7"/>
  <c r="X1235" i="7" a="1"/>
  <c r="X1235" i="7"/>
  <c r="X968" i="7" a="1"/>
  <c r="X968" i="7"/>
  <c r="X1455" i="7" a="1"/>
  <c r="X1455" i="7"/>
  <c r="X1236" i="7" a="1"/>
  <c r="X1236" i="7"/>
  <c r="X1074" i="7" a="1"/>
  <c r="X1074" i="7"/>
  <c r="X1456" i="7" a="1"/>
  <c r="X1456" i="7"/>
  <c r="X969" i="7" a="1"/>
  <c r="X969" i="7"/>
  <c r="X970" i="7" a="1"/>
  <c r="X970" i="7"/>
  <c r="X505" i="7" a="1"/>
  <c r="X505" i="7"/>
  <c r="X506" i="7" a="1"/>
  <c r="X506" i="7"/>
  <c r="X1457" i="7" a="1"/>
  <c r="X1457" i="7"/>
  <c r="X1458" i="7" a="1"/>
  <c r="X1458" i="7"/>
  <c r="X1459" i="7" a="1"/>
  <c r="X1459" i="7"/>
  <c r="X971" i="7" a="1"/>
  <c r="X971" i="7"/>
  <c r="X972" i="7" a="1"/>
  <c r="X972" i="7"/>
  <c r="X507" i="7" a="1"/>
  <c r="X507" i="7"/>
  <c r="X508" i="7" a="1"/>
  <c r="X508" i="7"/>
  <c r="X509" i="7" a="1"/>
  <c r="X509" i="7"/>
  <c r="X510" i="7" a="1"/>
  <c r="X510" i="7"/>
  <c r="X973" i="7" a="1"/>
  <c r="X973" i="7"/>
  <c r="X974" i="7" a="1"/>
  <c r="X974" i="7"/>
  <c r="X1237" i="7" a="1"/>
  <c r="X1237" i="7"/>
  <c r="X1460" i="7" a="1"/>
  <c r="X1460" i="7"/>
  <c r="X975" i="7" a="1"/>
  <c r="X975" i="7"/>
  <c r="X1075" i="7" a="1"/>
  <c r="X1075" i="7"/>
  <c r="X511" i="7" a="1"/>
  <c r="X511" i="7"/>
  <c r="X512" i="7" a="1"/>
  <c r="X512" i="7"/>
  <c r="X513" i="7" a="1"/>
  <c r="X513" i="7"/>
  <c r="X514" i="7" a="1"/>
  <c r="X514" i="7"/>
  <c r="X515" i="7" a="1"/>
  <c r="X515" i="7"/>
  <c r="X1238" i="7" a="1"/>
  <c r="X1238" i="7"/>
  <c r="X516" i="7" a="1"/>
  <c r="X516" i="7"/>
  <c r="X517" i="7" a="1"/>
  <c r="X517" i="7"/>
  <c r="X518" i="7" a="1"/>
  <c r="X518" i="7"/>
  <c r="X976" i="7" a="1"/>
  <c r="X976" i="7"/>
  <c r="X519" i="7" a="1"/>
  <c r="X519" i="7"/>
  <c r="X977" i="7" a="1"/>
  <c r="X977" i="7"/>
  <c r="X978" i="7" a="1"/>
  <c r="X978" i="7"/>
  <c r="X1461" i="7" a="1"/>
  <c r="X1461" i="7"/>
  <c r="X520" i="7" a="1"/>
  <c r="X520" i="7"/>
  <c r="X521" i="7" a="1"/>
  <c r="X521" i="7"/>
  <c r="X1239" i="7" a="1"/>
  <c r="X1239" i="7"/>
  <c r="X522" i="7" a="1"/>
  <c r="X522" i="7"/>
  <c r="X979" i="7" a="1"/>
  <c r="X979" i="7"/>
  <c r="X1462" i="7" a="1"/>
  <c r="X1462" i="7"/>
  <c r="X980" i="7" a="1"/>
  <c r="X980" i="7"/>
  <c r="X1240" i="7" a="1"/>
  <c r="X1240" i="7"/>
  <c r="X1463" i="7" a="1"/>
  <c r="X1463" i="7"/>
  <c r="X523" i="7" a="1"/>
  <c r="X523" i="7"/>
  <c r="X524" i="7" a="1"/>
  <c r="X524" i="7"/>
  <c r="X525" i="7" a="1"/>
  <c r="X525" i="7"/>
  <c r="X1464" i="7" a="1"/>
  <c r="X1464" i="7"/>
  <c r="X1465" i="7" a="1"/>
  <c r="X1465" i="7"/>
  <c r="X526" i="7" a="1"/>
  <c r="X526" i="7"/>
  <c r="X527" i="7" a="1"/>
  <c r="X527" i="7"/>
  <c r="X528" i="7" a="1"/>
  <c r="X528" i="7"/>
  <c r="X529" i="7" a="1"/>
  <c r="X529" i="7"/>
  <c r="X1241" i="7" a="1"/>
  <c r="X1241" i="7"/>
  <c r="X981" i="7" a="1"/>
  <c r="X981" i="7"/>
  <c r="X982" i="7" a="1"/>
  <c r="X982" i="7"/>
  <c r="X530" i="7" a="1"/>
  <c r="X530" i="7"/>
  <c r="X531" i="7" a="1"/>
  <c r="X531" i="7"/>
  <c r="X983" i="7" a="1"/>
  <c r="X983" i="7"/>
  <c r="X532" i="7" a="1"/>
  <c r="X532" i="7"/>
  <c r="X1466" i="7" a="1"/>
  <c r="X1466" i="7"/>
  <c r="X984" i="7" a="1"/>
  <c r="X984" i="7"/>
  <c r="X985" i="7" a="1"/>
  <c r="X985" i="7"/>
  <c r="X1467" i="7" a="1"/>
  <c r="X1467" i="7"/>
  <c r="X986" i="7" a="1"/>
  <c r="X986" i="7"/>
  <c r="X533" i="7" a="1"/>
  <c r="X533" i="7"/>
  <c r="X534" i="7" a="1"/>
  <c r="X534" i="7"/>
  <c r="X987" i="7" a="1"/>
  <c r="X987" i="7"/>
  <c r="X988" i="7" a="1"/>
  <c r="X988" i="7"/>
  <c r="X989" i="7" a="1"/>
  <c r="X989" i="7"/>
  <c r="X990" i="7" a="1"/>
  <c r="X990" i="7"/>
  <c r="X1468" i="7" a="1"/>
  <c r="X1468" i="7"/>
  <c r="X1242" i="7" a="1"/>
  <c r="X1242" i="7"/>
  <c r="X1243" i="7" a="1"/>
  <c r="X1243" i="7"/>
  <c r="X1244" i="7" a="1"/>
  <c r="X1244" i="7"/>
  <c r="X535" i="7" a="1"/>
  <c r="X535" i="7"/>
  <c r="X536" i="7" a="1"/>
  <c r="X536" i="7"/>
  <c r="X537" i="7" a="1"/>
  <c r="X537" i="7"/>
  <c r="X991" i="7" a="1"/>
  <c r="X991" i="7"/>
  <c r="X1245" i="7" a="1"/>
  <c r="X1245" i="7"/>
  <c r="X538" i="7" a="1"/>
  <c r="X538" i="7"/>
  <c r="X1246" i="7" a="1"/>
  <c r="X1246" i="7"/>
  <c r="X539" i="7" a="1"/>
  <c r="X539" i="7"/>
  <c r="X1247" i="7" a="1"/>
  <c r="X1247" i="7"/>
  <c r="X1469" i="7" a="1"/>
  <c r="X1469" i="7"/>
  <c r="X1248" i="7" a="1"/>
  <c r="X1248" i="7"/>
  <c r="X540" i="7" a="1"/>
  <c r="X540" i="7"/>
  <c r="X992" i="7" a="1"/>
  <c r="X992" i="7"/>
  <c r="X541" i="7" a="1"/>
  <c r="X541" i="7"/>
  <c r="X542" i="7" a="1"/>
  <c r="X542" i="7"/>
  <c r="X1249" i="7" a="1"/>
  <c r="X1249" i="7"/>
  <c r="X543" i="7" a="1"/>
  <c r="X543" i="7"/>
  <c r="X544" i="7" a="1"/>
  <c r="X544" i="7"/>
  <c r="X993" i="7" a="1"/>
  <c r="X993" i="7"/>
  <c r="X994" i="7" a="1"/>
  <c r="X994" i="7"/>
  <c r="X995" i="7" a="1"/>
  <c r="X995" i="7"/>
  <c r="X1470" i="7" a="1"/>
  <c r="X1470" i="7"/>
  <c r="X545" i="7" a="1"/>
  <c r="X545" i="7"/>
  <c r="X996" i="7" a="1"/>
  <c r="X996" i="7"/>
  <c r="X1250" i="7" a="1"/>
  <c r="X1250" i="7"/>
  <c r="X1251" i="7" a="1"/>
  <c r="X1251" i="7"/>
  <c r="X1252" i="7" a="1"/>
  <c r="X1252" i="7"/>
  <c r="X546" i="7" a="1"/>
  <c r="X546" i="7"/>
  <c r="X997" i="7" a="1"/>
  <c r="X997" i="7"/>
  <c r="X547" i="7" a="1"/>
  <c r="X547" i="7"/>
  <c r="X548" i="7" a="1"/>
  <c r="X548" i="7"/>
  <c r="X998" i="7" a="1"/>
  <c r="X998" i="7"/>
  <c r="X1471" i="7" a="1"/>
  <c r="X1471" i="7"/>
  <c r="X999" i="7" a="1"/>
  <c r="X999" i="7"/>
  <c r="X549" i="7" a="1"/>
  <c r="X549" i="7"/>
  <c r="X1253" i="7" a="1"/>
  <c r="X1253" i="7"/>
  <c r="X550" i="7" a="1"/>
  <c r="X550" i="7"/>
  <c r="X1076" i="7" a="1"/>
  <c r="X1076" i="7"/>
  <c r="X1000" i="7" a="1"/>
  <c r="X1000" i="7"/>
  <c r="X1254" i="7" a="1"/>
  <c r="X1254" i="7"/>
  <c r="X1001" i="7" a="1"/>
  <c r="X1001" i="7"/>
  <c r="X1255" i="7" a="1"/>
  <c r="X1255" i="7"/>
  <c r="X551" i="7" a="1"/>
  <c r="X551" i="7"/>
  <c r="X552" i="7" a="1"/>
  <c r="X552" i="7"/>
  <c r="X1002" i="7" a="1"/>
  <c r="X1002" i="7"/>
  <c r="X1003" i="7" a="1"/>
  <c r="X1003" i="7"/>
  <c r="X1004" i="7" a="1"/>
  <c r="X1004" i="7"/>
  <c r="X1005" i="7" a="1"/>
  <c r="X1005" i="7"/>
  <c r="X553" i="7" a="1"/>
  <c r="X553" i="7"/>
  <c r="X554" i="7" a="1"/>
  <c r="X554" i="7"/>
  <c r="X1006" i="7" a="1"/>
  <c r="X1006" i="7"/>
  <c r="X555" i="7" a="1"/>
  <c r="X555" i="7"/>
  <c r="X556" i="7" a="1"/>
  <c r="X556" i="7"/>
  <c r="X557" i="7" a="1"/>
  <c r="X557" i="7"/>
  <c r="X558" i="7" a="1"/>
  <c r="X558" i="7"/>
  <c r="X559" i="7" a="1"/>
  <c r="X559" i="7"/>
  <c r="X1256" i="7" a="1"/>
  <c r="X1256" i="7"/>
  <c r="X1007" i="7" a="1"/>
  <c r="X1007" i="7"/>
  <c r="X560" i="7" a="1"/>
  <c r="X560" i="7"/>
  <c r="X561" i="7" a="1"/>
  <c r="X561" i="7"/>
  <c r="X1008" i="7" a="1"/>
  <c r="X1008" i="7"/>
  <c r="X1009" i="7" a="1"/>
  <c r="X1009" i="7"/>
  <c r="X1010" i="7" a="1"/>
  <c r="X1010" i="7"/>
  <c r="X562" i="7" a="1"/>
  <c r="X562" i="7"/>
  <c r="X563" i="7" a="1"/>
  <c r="X563" i="7"/>
  <c r="AF563" i="7" a="1"/>
  <c r="AF563" i="7"/>
  <c r="T564" i="7" a="1"/>
  <c r="T564" i="7"/>
  <c r="T1257" i="7" a="1"/>
  <c r="T1257" i="7"/>
  <c r="T565" i="7" a="1"/>
  <c r="T565" i="7"/>
  <c r="T2" i="7" a="1"/>
  <c r="T2" i="7"/>
  <c r="T566" i="7" a="1"/>
  <c r="T566" i="7"/>
  <c r="T1258" i="7" a="1"/>
  <c r="T1258" i="7"/>
  <c r="T1259" i="7" a="1"/>
  <c r="T1259" i="7"/>
  <c r="T567" i="7" a="1"/>
  <c r="T567" i="7"/>
  <c r="T568" i="7" a="1"/>
  <c r="T568" i="7"/>
  <c r="T3" i="7" a="1"/>
  <c r="T3" i="7"/>
  <c r="T569" i="7" a="1"/>
  <c r="T569" i="7"/>
  <c r="T4" i="7" a="1"/>
  <c r="T4" i="7"/>
  <c r="T5" i="7" a="1"/>
  <c r="T5" i="7"/>
  <c r="T6" i="7" a="1"/>
  <c r="T6" i="7"/>
  <c r="T570" i="7" a="1"/>
  <c r="T570" i="7"/>
  <c r="T571" i="7" a="1"/>
  <c r="T571" i="7"/>
  <c r="T1260" i="7" a="1"/>
  <c r="T1260" i="7"/>
  <c r="T1011" i="7" a="1"/>
  <c r="T1011" i="7"/>
  <c r="T7" i="7" a="1"/>
  <c r="T7" i="7"/>
  <c r="T8" i="7" a="1"/>
  <c r="T8" i="7"/>
  <c r="T9" i="7" a="1"/>
  <c r="T9" i="7"/>
  <c r="T1077" i="7" a="1"/>
  <c r="T1077" i="7"/>
  <c r="T1261" i="7" a="1"/>
  <c r="T1261" i="7"/>
  <c r="T10" i="7" a="1"/>
  <c r="T10" i="7"/>
  <c r="T1078" i="7" a="1"/>
  <c r="T1078" i="7"/>
  <c r="T572" i="7" a="1"/>
  <c r="T572" i="7"/>
  <c r="T573" i="7" a="1"/>
  <c r="T573" i="7"/>
  <c r="T1012" i="7" a="1"/>
  <c r="T1012" i="7"/>
  <c r="T11" i="7" a="1"/>
  <c r="T11" i="7"/>
  <c r="T1262" i="7" a="1"/>
  <c r="T1262" i="7"/>
  <c r="T12" i="7" a="1"/>
  <c r="T12" i="7"/>
  <c r="T574" i="7" a="1"/>
  <c r="T574" i="7"/>
  <c r="T1263" i="7" a="1"/>
  <c r="T1263" i="7"/>
  <c r="T13" i="7" a="1"/>
  <c r="T13" i="7"/>
  <c r="T14" i="7" a="1"/>
  <c r="T14" i="7"/>
  <c r="T15" i="7" a="1"/>
  <c r="T15" i="7"/>
  <c r="T16" i="7" a="1"/>
  <c r="T16" i="7"/>
  <c r="T1264" i="7" a="1"/>
  <c r="T1264" i="7"/>
  <c r="T17" i="7" a="1"/>
  <c r="T17" i="7"/>
  <c r="T1265" i="7" a="1"/>
  <c r="T1265" i="7"/>
  <c r="T1266" i="7" a="1"/>
  <c r="T1266" i="7"/>
  <c r="T1267" i="7" a="1"/>
  <c r="T1267" i="7"/>
  <c r="T575" i="7" a="1"/>
  <c r="T575" i="7"/>
  <c r="T1079" i="7" a="1"/>
  <c r="T1079" i="7"/>
  <c r="T1013" i="7" a="1"/>
  <c r="T1013" i="7"/>
  <c r="T576" i="7" a="1"/>
  <c r="T576" i="7"/>
  <c r="T1268" i="7" a="1"/>
  <c r="T1268" i="7"/>
  <c r="T577" i="7" a="1"/>
  <c r="T577" i="7"/>
  <c r="T1269" i="7" a="1"/>
  <c r="T1269" i="7"/>
  <c r="T1270" i="7" a="1"/>
  <c r="T1270" i="7"/>
  <c r="T18" i="7" a="1"/>
  <c r="T18" i="7"/>
  <c r="T19" i="7" a="1"/>
  <c r="T19" i="7"/>
  <c r="T20" i="7" a="1"/>
  <c r="T20" i="7"/>
  <c r="T21" i="7" a="1"/>
  <c r="T21" i="7"/>
  <c r="T1080" i="7" a="1"/>
  <c r="T1080" i="7"/>
  <c r="T578" i="7" a="1"/>
  <c r="T578" i="7"/>
  <c r="T22" i="7" a="1"/>
  <c r="T22" i="7"/>
  <c r="T579" i="7" a="1"/>
  <c r="T579" i="7"/>
  <c r="T580" i="7" a="1"/>
  <c r="T580" i="7"/>
  <c r="T581" i="7" a="1"/>
  <c r="T581" i="7"/>
  <c r="T582" i="7" a="1"/>
  <c r="T582" i="7"/>
  <c r="T1014" i="7" a="1"/>
  <c r="T1014" i="7"/>
  <c r="T1015" i="7" a="1"/>
  <c r="T1015" i="7"/>
  <c r="T1081" i="7" a="1"/>
  <c r="T1081" i="7"/>
  <c r="T23" i="7" a="1"/>
  <c r="T23" i="7"/>
  <c r="T583" i="7" a="1"/>
  <c r="T583" i="7"/>
  <c r="T1271" i="7" a="1"/>
  <c r="T1271" i="7"/>
  <c r="T24" i="7" a="1"/>
  <c r="T24" i="7"/>
  <c r="T1272" i="7" a="1"/>
  <c r="T1272" i="7"/>
  <c r="T25" i="7" a="1"/>
  <c r="T25" i="7"/>
  <c r="T26" i="7" a="1"/>
  <c r="T26" i="7"/>
  <c r="T1273" i="7" a="1"/>
  <c r="T1273" i="7"/>
  <c r="T584" i="7" a="1"/>
  <c r="T584" i="7"/>
  <c r="T1274" i="7" a="1"/>
  <c r="T1274" i="7"/>
  <c r="T1082" i="7" a="1"/>
  <c r="T1082" i="7"/>
  <c r="T1083" i="7" a="1"/>
  <c r="T1083" i="7"/>
  <c r="T1275" i="7" a="1"/>
  <c r="T1275" i="7"/>
  <c r="T27" i="7" a="1"/>
  <c r="T27" i="7"/>
  <c r="T28" i="7" a="1"/>
  <c r="T28" i="7"/>
  <c r="T585" i="7" a="1"/>
  <c r="T585" i="7"/>
  <c r="T586" i="7" a="1"/>
  <c r="T586" i="7"/>
  <c r="T1276" i="7" a="1"/>
  <c r="T1276" i="7"/>
  <c r="T1084" i="7" a="1"/>
  <c r="T1084" i="7"/>
  <c r="T29" i="7" a="1"/>
  <c r="T29" i="7"/>
  <c r="T587" i="7" a="1"/>
  <c r="T587" i="7"/>
  <c r="T1277" i="7" a="1"/>
  <c r="T1277" i="7"/>
  <c r="T30" i="7" a="1"/>
  <c r="T30" i="7"/>
  <c r="T1085" i="7" a="1"/>
  <c r="T1085" i="7"/>
  <c r="T588" i="7" a="1"/>
  <c r="T588" i="7"/>
  <c r="T1016" i="7" a="1"/>
  <c r="T1016" i="7"/>
  <c r="T589" i="7" a="1"/>
  <c r="T589" i="7"/>
  <c r="T1086" i="7" a="1"/>
  <c r="T1086" i="7"/>
  <c r="T590" i="7" a="1"/>
  <c r="T590" i="7"/>
  <c r="T1087" i="7" a="1"/>
  <c r="T1087" i="7"/>
  <c r="T31" i="7" a="1"/>
  <c r="T31" i="7"/>
  <c r="T32" i="7" a="1"/>
  <c r="T32" i="7"/>
  <c r="T33" i="7" a="1"/>
  <c r="T33" i="7"/>
  <c r="T1017" i="7" a="1"/>
  <c r="T1017" i="7"/>
  <c r="T34" i="7" a="1"/>
  <c r="T34" i="7"/>
  <c r="T35" i="7" a="1"/>
  <c r="T35" i="7"/>
  <c r="T1278" i="7" a="1"/>
  <c r="T1278" i="7"/>
  <c r="T1279" i="7" a="1"/>
  <c r="T1279" i="7"/>
  <c r="T1088" i="7" a="1"/>
  <c r="T1088" i="7"/>
  <c r="T1280" i="7" a="1"/>
  <c r="T1280" i="7"/>
  <c r="T36" i="7" a="1"/>
  <c r="T36" i="7"/>
  <c r="T591" i="7" a="1"/>
  <c r="T591" i="7"/>
  <c r="T592" i="7" a="1"/>
  <c r="T592" i="7"/>
  <c r="T37" i="7" a="1"/>
  <c r="T37" i="7"/>
  <c r="T1281" i="7" a="1"/>
  <c r="T1281" i="7"/>
  <c r="T1089" i="7" a="1"/>
  <c r="T1089" i="7"/>
  <c r="T593" i="7" a="1"/>
  <c r="T593" i="7"/>
  <c r="T38" i="7" a="1"/>
  <c r="T38" i="7"/>
  <c r="T39" i="7" a="1"/>
  <c r="T39" i="7"/>
  <c r="T1282" i="7" a="1"/>
  <c r="T1282" i="7"/>
  <c r="T40" i="7" a="1"/>
  <c r="T40" i="7"/>
  <c r="T1090" i="7" a="1"/>
  <c r="T1090" i="7"/>
  <c r="T594" i="7" a="1"/>
  <c r="T594" i="7"/>
  <c r="T1283" i="7" a="1"/>
  <c r="T1283" i="7"/>
  <c r="T1018" i="7" a="1"/>
  <c r="T1018" i="7"/>
  <c r="T595" i="7" a="1"/>
  <c r="T595" i="7"/>
  <c r="T596" i="7" a="1"/>
  <c r="T596" i="7"/>
  <c r="T41" i="7" a="1"/>
  <c r="T41" i="7"/>
  <c r="T1091" i="7" a="1"/>
  <c r="T1091" i="7"/>
  <c r="T597" i="7" a="1"/>
  <c r="T597" i="7"/>
  <c r="T42" i="7" a="1"/>
  <c r="T42" i="7"/>
  <c r="T1019" i="7" a="1"/>
  <c r="T1019" i="7"/>
  <c r="T1284" i="7" a="1"/>
  <c r="T1284" i="7"/>
  <c r="T43" i="7" a="1"/>
  <c r="T43" i="7"/>
  <c r="T1092" i="7" a="1"/>
  <c r="T1092" i="7"/>
  <c r="T44" i="7" a="1"/>
  <c r="T44" i="7"/>
  <c r="T45" i="7" a="1"/>
  <c r="T45" i="7"/>
  <c r="T46" i="7" a="1"/>
  <c r="T46" i="7"/>
  <c r="T598" i="7" a="1"/>
  <c r="T598" i="7"/>
  <c r="T599" i="7" a="1"/>
  <c r="T599" i="7"/>
  <c r="T47" i="7" a="1"/>
  <c r="T47" i="7"/>
  <c r="T48" i="7" a="1"/>
  <c r="T48" i="7"/>
  <c r="T1093" i="7" a="1"/>
  <c r="T1093" i="7"/>
  <c r="T49" i="7" a="1"/>
  <c r="T49" i="7"/>
  <c r="T1094" i="7" a="1"/>
  <c r="T1094" i="7"/>
  <c r="T50" i="7" a="1"/>
  <c r="T50" i="7"/>
  <c r="T600" i="7" a="1"/>
  <c r="T600" i="7"/>
  <c r="T51" i="7" a="1"/>
  <c r="T51" i="7"/>
  <c r="T52" i="7" a="1"/>
  <c r="T52" i="7"/>
  <c r="T601" i="7" a="1"/>
  <c r="T601" i="7"/>
  <c r="T53" i="7" a="1"/>
  <c r="T53" i="7"/>
  <c r="T54" i="7" a="1"/>
  <c r="T54" i="7"/>
  <c r="T602" i="7" a="1"/>
  <c r="T602" i="7"/>
  <c r="T55" i="7" a="1"/>
  <c r="T55" i="7"/>
  <c r="T1285" i="7" a="1"/>
  <c r="T1285" i="7"/>
  <c r="T1095" i="7" a="1"/>
  <c r="T1095" i="7"/>
  <c r="T603" i="7" a="1"/>
  <c r="T603" i="7"/>
  <c r="T604" i="7" a="1"/>
  <c r="T604" i="7"/>
  <c r="T1096" i="7" a="1"/>
  <c r="T1096" i="7"/>
  <c r="T605" i="7" a="1"/>
  <c r="T605" i="7"/>
  <c r="T606" i="7" a="1"/>
  <c r="T606" i="7"/>
  <c r="T1286" i="7" a="1"/>
  <c r="T1286" i="7"/>
  <c r="T1287" i="7" a="1"/>
  <c r="T1287" i="7"/>
  <c r="T1097" i="7" a="1"/>
  <c r="T1097" i="7"/>
  <c r="T56" i="7" a="1"/>
  <c r="T56" i="7"/>
  <c r="T57" i="7" a="1"/>
  <c r="T57" i="7"/>
  <c r="T58" i="7" a="1"/>
  <c r="T58" i="7"/>
  <c r="T59" i="7" a="1"/>
  <c r="T59" i="7"/>
  <c r="T60" i="7" a="1"/>
  <c r="T60" i="7"/>
  <c r="T1288" i="7" a="1"/>
  <c r="T1288" i="7"/>
  <c r="T61" i="7" a="1"/>
  <c r="T61" i="7"/>
  <c r="T607" i="7" a="1"/>
  <c r="T607" i="7"/>
  <c r="T608" i="7" a="1"/>
  <c r="T608" i="7"/>
  <c r="T609" i="7" a="1"/>
  <c r="T609" i="7"/>
  <c r="T62" i="7" a="1"/>
  <c r="T62" i="7"/>
  <c r="T63" i="7" a="1"/>
  <c r="T63" i="7"/>
  <c r="T1289" i="7" a="1"/>
  <c r="T1289" i="7"/>
  <c r="T610" i="7" a="1"/>
  <c r="T610" i="7"/>
  <c r="T1098" i="7" a="1"/>
  <c r="T1098" i="7"/>
  <c r="T64" i="7" a="1"/>
  <c r="T64" i="7"/>
  <c r="T65" i="7" a="1"/>
  <c r="T65" i="7"/>
  <c r="T66" i="7" a="1"/>
  <c r="T66" i="7"/>
  <c r="T1290" i="7" a="1"/>
  <c r="T1290" i="7"/>
  <c r="T1020" i="7" a="1"/>
  <c r="T1020" i="7"/>
  <c r="T67" i="7" a="1"/>
  <c r="T67" i="7"/>
  <c r="T68" i="7" a="1"/>
  <c r="T68" i="7"/>
  <c r="T69" i="7" a="1"/>
  <c r="T69" i="7"/>
  <c r="T70" i="7" a="1"/>
  <c r="T70" i="7"/>
  <c r="T71" i="7" a="1"/>
  <c r="T71" i="7"/>
  <c r="T72" i="7" a="1"/>
  <c r="T72" i="7"/>
  <c r="T611" i="7" a="1"/>
  <c r="T611" i="7"/>
  <c r="T1099" i="7" a="1"/>
  <c r="T1099" i="7"/>
  <c r="T1021" i="7" a="1"/>
  <c r="T1021" i="7"/>
  <c r="T612" i="7" a="1"/>
  <c r="T612" i="7"/>
  <c r="T613" i="7" a="1"/>
  <c r="T613" i="7"/>
  <c r="T1022" i="7" a="1"/>
  <c r="T1022" i="7"/>
  <c r="T614" i="7" a="1"/>
  <c r="T614" i="7"/>
  <c r="T1291" i="7" a="1"/>
  <c r="T1291" i="7"/>
  <c r="T73" i="7" a="1"/>
  <c r="T73" i="7"/>
  <c r="T1100" i="7" a="1"/>
  <c r="T1100" i="7"/>
  <c r="T615" i="7" a="1"/>
  <c r="T615" i="7"/>
  <c r="T616" i="7" a="1"/>
  <c r="T616" i="7"/>
  <c r="T74" i="7" a="1"/>
  <c r="T74" i="7"/>
  <c r="T1292" i="7" a="1"/>
  <c r="T1292" i="7"/>
  <c r="T617" i="7" a="1"/>
  <c r="T617" i="7"/>
  <c r="T75" i="7" a="1"/>
  <c r="T75" i="7"/>
  <c r="T618" i="7" a="1"/>
  <c r="T618" i="7"/>
  <c r="T76" i="7" a="1"/>
  <c r="T76" i="7"/>
  <c r="T619" i="7" a="1"/>
  <c r="T619" i="7"/>
  <c r="T1293" i="7" a="1"/>
  <c r="T1293" i="7"/>
  <c r="T620" i="7" a="1"/>
  <c r="T620" i="7"/>
  <c r="T77" i="7" a="1"/>
  <c r="T77" i="7"/>
  <c r="T621" i="7" a="1"/>
  <c r="T621" i="7"/>
  <c r="T78" i="7" a="1"/>
  <c r="T78" i="7"/>
  <c r="T79" i="7" a="1"/>
  <c r="T79" i="7"/>
  <c r="T1101" i="7" a="1"/>
  <c r="T1101" i="7"/>
  <c r="T1102" i="7" a="1"/>
  <c r="T1102" i="7"/>
  <c r="T622" i="7" a="1"/>
  <c r="T622" i="7"/>
  <c r="T623" i="7" a="1"/>
  <c r="T623" i="7"/>
  <c r="T80" i="7" a="1"/>
  <c r="T80" i="7"/>
  <c r="T1294" i="7" a="1"/>
  <c r="T1294" i="7"/>
  <c r="T624" i="7" a="1"/>
  <c r="T624" i="7"/>
  <c r="T625" i="7" a="1"/>
  <c r="T625" i="7"/>
  <c r="T1103" i="7" a="1"/>
  <c r="T1103" i="7"/>
  <c r="T626" i="7" a="1"/>
  <c r="T626" i="7"/>
  <c r="T1104" i="7" a="1"/>
  <c r="T1104" i="7"/>
  <c r="T81" i="7" a="1"/>
  <c r="T81" i="7"/>
  <c r="T627" i="7" a="1"/>
  <c r="T627" i="7"/>
  <c r="T1105" i="7" a="1"/>
  <c r="T1105" i="7"/>
  <c r="T82" i="7" a="1"/>
  <c r="T82" i="7"/>
  <c r="T1295" i="7" a="1"/>
  <c r="T1295" i="7"/>
  <c r="T628" i="7" a="1"/>
  <c r="T628" i="7"/>
  <c r="T1106" i="7" a="1"/>
  <c r="T1106" i="7"/>
  <c r="T629" i="7" a="1"/>
  <c r="T629" i="7"/>
  <c r="T83" i="7" a="1"/>
  <c r="T83" i="7"/>
  <c r="T84" i="7" a="1"/>
  <c r="T84" i="7"/>
  <c r="T1023" i="7" a="1"/>
  <c r="T1023" i="7"/>
  <c r="T85" i="7" a="1"/>
  <c r="T85" i="7"/>
  <c r="T630" i="7" a="1"/>
  <c r="T630" i="7"/>
  <c r="T86" i="7" a="1"/>
  <c r="T86" i="7"/>
  <c r="T1107" i="7" a="1"/>
  <c r="T1107" i="7"/>
  <c r="T631" i="7" a="1"/>
  <c r="T631" i="7"/>
  <c r="T1024" i="7" a="1"/>
  <c r="T1024" i="7"/>
  <c r="T87" i="7" a="1"/>
  <c r="T87" i="7"/>
  <c r="T88" i="7" a="1"/>
  <c r="T88" i="7"/>
  <c r="T89" i="7" a="1"/>
  <c r="T89" i="7"/>
  <c r="T90" i="7" a="1"/>
  <c r="T90" i="7"/>
  <c r="T1296" i="7" a="1"/>
  <c r="T1296" i="7"/>
  <c r="T632" i="7" a="1"/>
  <c r="T632" i="7"/>
  <c r="T1025" i="7" a="1"/>
  <c r="T1025" i="7"/>
  <c r="T91" i="7" a="1"/>
  <c r="T91" i="7"/>
  <c r="T92" i="7" a="1"/>
  <c r="T92" i="7"/>
  <c r="T1108" i="7" a="1"/>
  <c r="T1108" i="7"/>
  <c r="T93" i="7" a="1"/>
  <c r="T93" i="7"/>
  <c r="T94" i="7" a="1"/>
  <c r="T94" i="7"/>
  <c r="T1297" i="7" a="1"/>
  <c r="T1297" i="7"/>
  <c r="T1109" i="7" a="1"/>
  <c r="T1109" i="7"/>
  <c r="T633" i="7" a="1"/>
  <c r="T633" i="7"/>
  <c r="T95" i="7" a="1"/>
  <c r="T95" i="7"/>
  <c r="T96" i="7" a="1"/>
  <c r="T96" i="7"/>
  <c r="T97" i="7" a="1"/>
  <c r="T97" i="7"/>
  <c r="T634" i="7" a="1"/>
  <c r="T634" i="7"/>
  <c r="T1026" i="7" a="1"/>
  <c r="T1026" i="7"/>
  <c r="T1298" i="7" a="1"/>
  <c r="T1298" i="7"/>
  <c r="T98" i="7" a="1"/>
  <c r="T98" i="7"/>
  <c r="T99" i="7" a="1"/>
  <c r="T99" i="7"/>
  <c r="T635" i="7" a="1"/>
  <c r="T635" i="7"/>
  <c r="T636" i="7" a="1"/>
  <c r="T636" i="7"/>
  <c r="T637" i="7" a="1"/>
  <c r="T637" i="7"/>
  <c r="T1299" i="7" a="1"/>
  <c r="T1299" i="7"/>
  <c r="T1300" i="7" a="1"/>
  <c r="T1300" i="7"/>
  <c r="T638" i="7" a="1"/>
  <c r="T638" i="7"/>
  <c r="T639" i="7" a="1"/>
  <c r="T639" i="7"/>
  <c r="T1110" i="7" a="1"/>
  <c r="T1110" i="7"/>
  <c r="T1111" i="7" a="1"/>
  <c r="T1111" i="7"/>
  <c r="T1027" i="7" a="1"/>
  <c r="T1027" i="7"/>
  <c r="T640" i="7" a="1"/>
  <c r="T640" i="7"/>
  <c r="T100" i="7" a="1"/>
  <c r="T100" i="7"/>
  <c r="T101" i="7" a="1"/>
  <c r="T101" i="7"/>
  <c r="T102" i="7" a="1"/>
  <c r="T102" i="7"/>
  <c r="T103" i="7" a="1"/>
  <c r="T103" i="7"/>
  <c r="T641" i="7" a="1"/>
  <c r="T641" i="7"/>
  <c r="T642" i="7" a="1"/>
  <c r="T642" i="7"/>
  <c r="T643" i="7" a="1"/>
  <c r="T643" i="7"/>
  <c r="T644" i="7" a="1"/>
  <c r="T644" i="7"/>
  <c r="T104" i="7" a="1"/>
  <c r="T104" i="7"/>
  <c r="T1112" i="7" a="1"/>
  <c r="T1112" i="7"/>
  <c r="T645" i="7" a="1"/>
  <c r="T645" i="7"/>
  <c r="T646" i="7" a="1"/>
  <c r="T646" i="7"/>
  <c r="T105" i="7" a="1"/>
  <c r="T105" i="7"/>
  <c r="T1113" i="7" a="1"/>
  <c r="T1113" i="7"/>
  <c r="T1301" i="7" a="1"/>
  <c r="T1301" i="7"/>
  <c r="T106" i="7" a="1"/>
  <c r="T106" i="7"/>
  <c r="T107" i="7" a="1"/>
  <c r="T107" i="7"/>
  <c r="T108" i="7" a="1"/>
  <c r="T108" i="7"/>
  <c r="T109" i="7" a="1"/>
  <c r="T109" i="7"/>
  <c r="T647" i="7" a="1"/>
  <c r="T647" i="7"/>
  <c r="T110" i="7" a="1"/>
  <c r="T110" i="7"/>
  <c r="T648" i="7" a="1"/>
  <c r="T648" i="7"/>
  <c r="T111" i="7" a="1"/>
  <c r="T111" i="7"/>
  <c r="T1114" i="7" a="1"/>
  <c r="T1114" i="7"/>
  <c r="T1302" i="7" a="1"/>
  <c r="T1302" i="7"/>
  <c r="T1115" i="7" a="1"/>
  <c r="T1115" i="7"/>
  <c r="T1303" i="7" a="1"/>
  <c r="T1303" i="7"/>
  <c r="T112" i="7" a="1"/>
  <c r="T112" i="7"/>
  <c r="T1028" i="7" a="1"/>
  <c r="T1028" i="7"/>
  <c r="T1304" i="7" a="1"/>
  <c r="T1304" i="7"/>
  <c r="T649" i="7" a="1"/>
  <c r="T649" i="7"/>
  <c r="T650" i="7" a="1"/>
  <c r="T650" i="7"/>
  <c r="T1116" i="7" a="1"/>
  <c r="T1116" i="7"/>
  <c r="T651" i="7" a="1"/>
  <c r="T651" i="7"/>
  <c r="T1117" i="7" a="1"/>
  <c r="T1117" i="7"/>
  <c r="T652" i="7" a="1"/>
  <c r="T652" i="7"/>
  <c r="T113" i="7" a="1"/>
  <c r="T113" i="7"/>
  <c r="T114" i="7" a="1"/>
  <c r="T114" i="7"/>
  <c r="T115" i="7" a="1"/>
  <c r="T115" i="7"/>
  <c r="T1029" i="7" a="1"/>
  <c r="T1029" i="7"/>
  <c r="T116" i="7" a="1"/>
  <c r="T116" i="7"/>
  <c r="T653" i="7" a="1"/>
  <c r="T653" i="7"/>
  <c r="T1030" i="7" a="1"/>
  <c r="T1030" i="7"/>
  <c r="T654" i="7" a="1"/>
  <c r="T654" i="7"/>
  <c r="T655" i="7" a="1"/>
  <c r="T655" i="7"/>
  <c r="T656" i="7" a="1"/>
  <c r="T656" i="7"/>
  <c r="T117" i="7" a="1"/>
  <c r="T117" i="7"/>
  <c r="T1118" i="7" a="1"/>
  <c r="T1118" i="7"/>
  <c r="T118" i="7" a="1"/>
  <c r="T118" i="7"/>
  <c r="T657" i="7" a="1"/>
  <c r="T657" i="7"/>
  <c r="T658" i="7" a="1"/>
  <c r="T658" i="7"/>
  <c r="T119" i="7" a="1"/>
  <c r="T119" i="7"/>
  <c r="T659" i="7" a="1"/>
  <c r="T659" i="7"/>
  <c r="T660" i="7" a="1"/>
  <c r="T660" i="7"/>
  <c r="T1031" i="7" a="1"/>
  <c r="T1031" i="7"/>
  <c r="T1305" i="7" a="1"/>
  <c r="T1305" i="7"/>
  <c r="T661" i="7" a="1"/>
  <c r="T661" i="7"/>
  <c r="T120" i="7" a="1"/>
  <c r="T120" i="7"/>
  <c r="T662" i="7" a="1"/>
  <c r="T662" i="7"/>
  <c r="T121" i="7" a="1"/>
  <c r="T121" i="7"/>
  <c r="T122" i="7" a="1"/>
  <c r="T122" i="7"/>
  <c r="T1306" i="7" a="1"/>
  <c r="T1306" i="7"/>
  <c r="T663" i="7" a="1"/>
  <c r="T663" i="7"/>
  <c r="T123" i="7" a="1"/>
  <c r="T123" i="7"/>
  <c r="T664" i="7" a="1"/>
  <c r="T664" i="7"/>
  <c r="T124" i="7" a="1"/>
  <c r="T124" i="7"/>
  <c r="T665" i="7" a="1"/>
  <c r="T665" i="7"/>
  <c r="T666" i="7" a="1"/>
  <c r="T666" i="7"/>
  <c r="T667" i="7" a="1"/>
  <c r="T667" i="7"/>
  <c r="T1119" i="7" a="1"/>
  <c r="T1119" i="7"/>
  <c r="T1120" i="7" a="1"/>
  <c r="T1120" i="7"/>
  <c r="T668" i="7" a="1"/>
  <c r="T668" i="7"/>
  <c r="T1121" i="7" a="1"/>
  <c r="T1121" i="7"/>
  <c r="T125" i="7" a="1"/>
  <c r="T125" i="7"/>
  <c r="T126" i="7" a="1"/>
  <c r="T126" i="7"/>
  <c r="T1307" i="7" a="1"/>
  <c r="T1307" i="7"/>
  <c r="T1308" i="7" a="1"/>
  <c r="T1308" i="7"/>
  <c r="T127" i="7" a="1"/>
  <c r="T127" i="7"/>
  <c r="T128" i="7" a="1"/>
  <c r="T128" i="7"/>
  <c r="T669" i="7" a="1"/>
  <c r="T669" i="7"/>
  <c r="T1309" i="7" a="1"/>
  <c r="T1309" i="7"/>
  <c r="T670" i="7" a="1"/>
  <c r="T670" i="7"/>
  <c r="T129" i="7" a="1"/>
  <c r="T129" i="7"/>
  <c r="T671" i="7" a="1"/>
  <c r="T671" i="7"/>
  <c r="T1310" i="7" a="1"/>
  <c r="T1310" i="7"/>
  <c r="T130" i="7" a="1"/>
  <c r="T130" i="7"/>
  <c r="T1311" i="7" a="1"/>
  <c r="T1311" i="7"/>
  <c r="T1122" i="7" a="1"/>
  <c r="T1122" i="7"/>
  <c r="T131" i="7" a="1"/>
  <c r="T131" i="7"/>
  <c r="T672" i="7" a="1"/>
  <c r="T672" i="7"/>
  <c r="T132" i="7" a="1"/>
  <c r="T132" i="7"/>
  <c r="T1312" i="7" a="1"/>
  <c r="T1312" i="7"/>
  <c r="T133" i="7" a="1"/>
  <c r="T133" i="7"/>
  <c r="T1313" i="7" a="1"/>
  <c r="T1313" i="7"/>
  <c r="T673" i="7" a="1"/>
  <c r="T673" i="7"/>
  <c r="T134" i="7" a="1"/>
  <c r="T134" i="7"/>
  <c r="T674" i="7" a="1"/>
  <c r="T674" i="7"/>
  <c r="T135" i="7" a="1"/>
  <c r="T135" i="7"/>
  <c r="T1314" i="7" a="1"/>
  <c r="T1314" i="7"/>
  <c r="T136" i="7" a="1"/>
  <c r="T136" i="7"/>
  <c r="T1315" i="7" a="1"/>
  <c r="T1315" i="7"/>
  <c r="T137" i="7" a="1"/>
  <c r="T137" i="7"/>
  <c r="T675" i="7" a="1"/>
  <c r="T675" i="7"/>
  <c r="T138" i="7" a="1"/>
  <c r="T138" i="7"/>
  <c r="T676" i="7" a="1"/>
  <c r="T676" i="7"/>
  <c r="T139" i="7" a="1"/>
  <c r="T139" i="7"/>
  <c r="T140" i="7" a="1"/>
  <c r="T140" i="7"/>
  <c r="T141" i="7" a="1"/>
  <c r="T141" i="7"/>
  <c r="T142" i="7" a="1"/>
  <c r="T142" i="7"/>
  <c r="T1316" i="7" a="1"/>
  <c r="T1316" i="7"/>
  <c r="T677" i="7" a="1"/>
  <c r="T677" i="7"/>
  <c r="T143" i="7" a="1"/>
  <c r="T143" i="7"/>
  <c r="T678" i="7" a="1"/>
  <c r="T678" i="7"/>
  <c r="T1317" i="7" a="1"/>
  <c r="T1317" i="7"/>
  <c r="T1123" i="7" a="1"/>
  <c r="T1123" i="7"/>
  <c r="T144" i="7" a="1"/>
  <c r="T144" i="7"/>
  <c r="T145" i="7" a="1"/>
  <c r="T145" i="7"/>
  <c r="T1318" i="7" a="1"/>
  <c r="T1318" i="7"/>
  <c r="T1032" i="7" a="1"/>
  <c r="T1032" i="7"/>
  <c r="T1319" i="7" a="1"/>
  <c r="T1319" i="7"/>
  <c r="T146" i="7" a="1"/>
  <c r="T146" i="7"/>
  <c r="T147" i="7" a="1"/>
  <c r="T147" i="7"/>
  <c r="T1124" i="7" a="1"/>
  <c r="T1124" i="7"/>
  <c r="T148" i="7" a="1"/>
  <c r="T148" i="7"/>
  <c r="T149" i="7" a="1"/>
  <c r="T149" i="7"/>
  <c r="T150" i="7" a="1"/>
  <c r="T150" i="7"/>
  <c r="T1125" i="7" a="1"/>
  <c r="T1125" i="7"/>
  <c r="T151" i="7" a="1"/>
  <c r="T151" i="7"/>
  <c r="T1033" i="7" a="1"/>
  <c r="T1033" i="7"/>
  <c r="T679" i="7" a="1"/>
  <c r="T679" i="7"/>
  <c r="T152" i="7" a="1"/>
  <c r="T152" i="7"/>
  <c r="T680" i="7" a="1"/>
  <c r="T680" i="7"/>
  <c r="T681" i="7" a="1"/>
  <c r="T681" i="7"/>
  <c r="T153" i="7" a="1"/>
  <c r="T153" i="7"/>
  <c r="T154" i="7" a="1"/>
  <c r="T154" i="7"/>
  <c r="T155" i="7" a="1"/>
  <c r="T155" i="7"/>
  <c r="T156" i="7" a="1"/>
  <c r="T156" i="7"/>
  <c r="T157" i="7" a="1"/>
  <c r="T157" i="7"/>
  <c r="T158" i="7" a="1"/>
  <c r="T158" i="7"/>
  <c r="T1034" i="7" a="1"/>
  <c r="T1034" i="7"/>
  <c r="T682" i="7" a="1"/>
  <c r="T682" i="7"/>
  <c r="T683" i="7" a="1"/>
  <c r="T683" i="7"/>
  <c r="T159" i="7" a="1"/>
  <c r="T159" i="7"/>
  <c r="T160" i="7" a="1"/>
  <c r="T160" i="7"/>
  <c r="T1320" i="7" a="1"/>
  <c r="T1320" i="7"/>
  <c r="T1126" i="7" a="1"/>
  <c r="T1126" i="7"/>
  <c r="T161" i="7" a="1"/>
  <c r="T161" i="7"/>
  <c r="T162" i="7" a="1"/>
  <c r="T162" i="7"/>
  <c r="T684" i="7" a="1"/>
  <c r="T684" i="7"/>
  <c r="T163" i="7" a="1"/>
  <c r="T163" i="7"/>
  <c r="T1321" i="7" a="1"/>
  <c r="T1321" i="7"/>
  <c r="T685" i="7" a="1"/>
  <c r="T685" i="7"/>
  <c r="T1322" i="7" a="1"/>
  <c r="T1322" i="7"/>
  <c r="T1035" i="7" a="1"/>
  <c r="T1035" i="7"/>
  <c r="T1127" i="7" a="1"/>
  <c r="T1127" i="7"/>
  <c r="T1128" i="7" a="1"/>
  <c r="T1128" i="7"/>
  <c r="T164" i="7" a="1"/>
  <c r="T164" i="7"/>
  <c r="T165" i="7" a="1"/>
  <c r="T165" i="7"/>
  <c r="T166" i="7" a="1"/>
  <c r="T166" i="7"/>
  <c r="T1323" i="7" a="1"/>
  <c r="T1323" i="7"/>
  <c r="T686" i="7" a="1"/>
  <c r="T686" i="7"/>
  <c r="T167" i="7" a="1"/>
  <c r="T167" i="7"/>
  <c r="T1129" i="7" a="1"/>
  <c r="T1129" i="7"/>
  <c r="T687" i="7" a="1"/>
  <c r="T687" i="7"/>
  <c r="T168" i="7" a="1"/>
  <c r="T168" i="7"/>
  <c r="T169" i="7" a="1"/>
  <c r="T169" i="7"/>
  <c r="T688" i="7" a="1"/>
  <c r="T688" i="7"/>
  <c r="T1324" i="7" a="1"/>
  <c r="T1324" i="7"/>
  <c r="T170" i="7" a="1"/>
  <c r="T170" i="7"/>
  <c r="T171" i="7" a="1"/>
  <c r="T171" i="7"/>
  <c r="T689" i="7" a="1"/>
  <c r="T689" i="7"/>
  <c r="T172" i="7" a="1"/>
  <c r="T172" i="7"/>
  <c r="T690" i="7" a="1"/>
  <c r="T690" i="7"/>
  <c r="T691" i="7" a="1"/>
  <c r="T691" i="7"/>
  <c r="T1130" i="7" a="1"/>
  <c r="T1130" i="7"/>
  <c r="T1131" i="7" a="1"/>
  <c r="T1131" i="7"/>
  <c r="T1132" i="7" a="1"/>
  <c r="T1132" i="7"/>
  <c r="T692" i="7" a="1"/>
  <c r="T692" i="7"/>
  <c r="T693" i="7" a="1"/>
  <c r="T693" i="7"/>
  <c r="T694" i="7" a="1"/>
  <c r="T694" i="7"/>
  <c r="T695" i="7" a="1"/>
  <c r="T695" i="7"/>
  <c r="T696" i="7" a="1"/>
  <c r="T696" i="7"/>
  <c r="T173" i="7" a="1"/>
  <c r="T173" i="7"/>
  <c r="T697" i="7" a="1"/>
  <c r="T697" i="7"/>
  <c r="T174" i="7" a="1"/>
  <c r="T174" i="7"/>
  <c r="T1325" i="7" a="1"/>
  <c r="T1325" i="7"/>
  <c r="T1326" i="7" a="1"/>
  <c r="T1326" i="7"/>
  <c r="T698" i="7" a="1"/>
  <c r="T698" i="7"/>
  <c r="T1327" i="7" a="1"/>
  <c r="T1327" i="7"/>
  <c r="T175" i="7" a="1"/>
  <c r="T175" i="7"/>
  <c r="T699" i="7" a="1"/>
  <c r="T699" i="7"/>
  <c r="T1328" i="7" a="1"/>
  <c r="T1328" i="7"/>
  <c r="T700" i="7" a="1"/>
  <c r="T700" i="7"/>
  <c r="T176" i="7" a="1"/>
  <c r="T176" i="7"/>
  <c r="T1133" i="7" a="1"/>
  <c r="T1133" i="7"/>
  <c r="T701" i="7" a="1"/>
  <c r="T701" i="7"/>
  <c r="T702" i="7" a="1"/>
  <c r="T702" i="7"/>
  <c r="T177" i="7" a="1"/>
  <c r="T177" i="7"/>
  <c r="T178" i="7" a="1"/>
  <c r="T178" i="7"/>
  <c r="T1329" i="7" a="1"/>
  <c r="T1329" i="7"/>
  <c r="T703" i="7" a="1"/>
  <c r="T703" i="7"/>
  <c r="T1036" i="7" a="1"/>
  <c r="T1036" i="7"/>
  <c r="T704" i="7" a="1"/>
  <c r="T704" i="7"/>
  <c r="T179" i="7" a="1"/>
  <c r="T179" i="7"/>
  <c r="T1330" i="7" a="1"/>
  <c r="T1330" i="7"/>
  <c r="T1037" i="7" a="1"/>
  <c r="T1037" i="7"/>
  <c r="T705" i="7" a="1"/>
  <c r="T705" i="7"/>
  <c r="T706" i="7" a="1"/>
  <c r="T706" i="7"/>
  <c r="T1331" i="7" a="1"/>
  <c r="T1331" i="7"/>
  <c r="T707" i="7" a="1"/>
  <c r="T707" i="7"/>
  <c r="T180" i="7" a="1"/>
  <c r="T180" i="7"/>
  <c r="T181" i="7" a="1"/>
  <c r="T181" i="7"/>
  <c r="T708" i="7" a="1"/>
  <c r="T708" i="7"/>
  <c r="T182" i="7" a="1"/>
  <c r="T182" i="7"/>
  <c r="T183" i="7" a="1"/>
  <c r="T183" i="7"/>
  <c r="T1332" i="7" a="1"/>
  <c r="T1332" i="7"/>
  <c r="T709" i="7" a="1"/>
  <c r="T709" i="7"/>
  <c r="T1333" i="7" a="1"/>
  <c r="T1333" i="7"/>
  <c r="T1334" i="7" a="1"/>
  <c r="T1334" i="7"/>
  <c r="T710" i="7" a="1"/>
  <c r="T710" i="7"/>
  <c r="T184" i="7" a="1"/>
  <c r="T184" i="7"/>
  <c r="T185" i="7" a="1"/>
  <c r="T185" i="7"/>
  <c r="T711" i="7" a="1"/>
  <c r="T711" i="7"/>
  <c r="T186" i="7" a="1"/>
  <c r="T186" i="7"/>
  <c r="T187" i="7" a="1"/>
  <c r="T187" i="7"/>
  <c r="T188" i="7" a="1"/>
  <c r="T188" i="7"/>
  <c r="T189" i="7" a="1"/>
  <c r="T189" i="7"/>
  <c r="T190" i="7" a="1"/>
  <c r="T190" i="7"/>
  <c r="T712" i="7" a="1"/>
  <c r="T712" i="7"/>
  <c r="T1335" i="7" a="1"/>
  <c r="T1335" i="7"/>
  <c r="T1134" i="7" a="1"/>
  <c r="T1134" i="7"/>
  <c r="T713" i="7" a="1"/>
  <c r="T713" i="7"/>
  <c r="T1336" i="7" a="1"/>
  <c r="T1336" i="7"/>
  <c r="T191" i="7" a="1"/>
  <c r="T191" i="7"/>
  <c r="T714" i="7" a="1"/>
  <c r="T714" i="7"/>
  <c r="T715" i="7" a="1"/>
  <c r="T715" i="7"/>
  <c r="T1135" i="7" a="1"/>
  <c r="T1135" i="7"/>
  <c r="T1136" i="7" a="1"/>
  <c r="T1136" i="7"/>
  <c r="T716" i="7" a="1"/>
  <c r="T716" i="7"/>
  <c r="T192" i="7" a="1"/>
  <c r="T192" i="7"/>
  <c r="T193" i="7" a="1"/>
  <c r="T193" i="7"/>
  <c r="T1337" i="7" a="1"/>
  <c r="T1337" i="7"/>
  <c r="T717" i="7" a="1"/>
  <c r="T717" i="7"/>
  <c r="T1338" i="7" a="1"/>
  <c r="T1338" i="7"/>
  <c r="T194" i="7" a="1"/>
  <c r="T194" i="7"/>
  <c r="T195" i="7" a="1"/>
  <c r="T195" i="7"/>
  <c r="T718" i="7" a="1"/>
  <c r="T718" i="7"/>
  <c r="T719" i="7" a="1"/>
  <c r="T719" i="7"/>
  <c r="T196" i="7" a="1"/>
  <c r="T196" i="7"/>
  <c r="T720" i="7" a="1"/>
  <c r="T720" i="7"/>
  <c r="T1339" i="7" a="1"/>
  <c r="T1339" i="7"/>
  <c r="T1137" i="7" a="1"/>
  <c r="T1137" i="7"/>
  <c r="T721" i="7" a="1"/>
  <c r="T721" i="7"/>
  <c r="T197" i="7" a="1"/>
  <c r="T197" i="7"/>
  <c r="T1138" i="7" a="1"/>
  <c r="T1138" i="7"/>
  <c r="T722" i="7" a="1"/>
  <c r="T722" i="7"/>
  <c r="T198" i="7" a="1"/>
  <c r="T198" i="7"/>
  <c r="T723" i="7" a="1"/>
  <c r="T723" i="7"/>
  <c r="T724" i="7" a="1"/>
  <c r="T724" i="7"/>
  <c r="T725" i="7" a="1"/>
  <c r="T725" i="7"/>
  <c r="T726" i="7" a="1"/>
  <c r="T726" i="7"/>
  <c r="T1139" i="7" a="1"/>
  <c r="T1139" i="7"/>
  <c r="T199" i="7" a="1"/>
  <c r="T199" i="7"/>
  <c r="T1038" i="7" a="1"/>
  <c r="T1038" i="7"/>
  <c r="T200" i="7" a="1"/>
  <c r="T200" i="7"/>
  <c r="T727" i="7" a="1"/>
  <c r="T727" i="7"/>
  <c r="T1039" i="7" a="1"/>
  <c r="T1039" i="7"/>
  <c r="T201" i="7" a="1"/>
  <c r="T201" i="7"/>
  <c r="T728" i="7" a="1"/>
  <c r="T728" i="7"/>
  <c r="T729" i="7" a="1"/>
  <c r="T729" i="7"/>
  <c r="T1340" i="7" a="1"/>
  <c r="T1340" i="7"/>
  <c r="T202" i="7" a="1"/>
  <c r="T202" i="7"/>
  <c r="T1040" i="7" a="1"/>
  <c r="T1040" i="7"/>
  <c r="T730" i="7" a="1"/>
  <c r="T730" i="7"/>
  <c r="T1341" i="7" a="1"/>
  <c r="T1341" i="7"/>
  <c r="T203" i="7" a="1"/>
  <c r="T203" i="7"/>
  <c r="T204" i="7" a="1"/>
  <c r="T204" i="7"/>
  <c r="T205" i="7" a="1"/>
  <c r="T205" i="7"/>
  <c r="T206" i="7" a="1"/>
  <c r="T206" i="7"/>
  <c r="T731" i="7" a="1"/>
  <c r="T731" i="7"/>
  <c r="T732" i="7" a="1"/>
  <c r="T732" i="7"/>
  <c r="T207" i="7" a="1"/>
  <c r="T207" i="7"/>
  <c r="T733" i="7" a="1"/>
  <c r="T733" i="7"/>
  <c r="T208" i="7" a="1"/>
  <c r="T208" i="7"/>
  <c r="T209" i="7" a="1"/>
  <c r="T209" i="7"/>
  <c r="T1342" i="7" a="1"/>
  <c r="T1342" i="7"/>
  <c r="T734" i="7" a="1"/>
  <c r="T734" i="7"/>
  <c r="T1343" i="7" a="1"/>
  <c r="T1343" i="7"/>
  <c r="T1344" i="7" a="1"/>
  <c r="T1344" i="7"/>
  <c r="T1041" i="7" a="1"/>
  <c r="T1041" i="7"/>
  <c r="T735" i="7" a="1"/>
  <c r="T735" i="7"/>
  <c r="T736" i="7" a="1"/>
  <c r="T736" i="7"/>
  <c r="T737" i="7" a="1"/>
  <c r="T737" i="7"/>
  <c r="T210" i="7" a="1"/>
  <c r="T210" i="7"/>
  <c r="T211" i="7" a="1"/>
  <c r="T211" i="7"/>
  <c r="T738" i="7" a="1"/>
  <c r="T738" i="7"/>
  <c r="T212" i="7" a="1"/>
  <c r="T212" i="7"/>
  <c r="T739" i="7" a="1"/>
  <c r="T739" i="7"/>
  <c r="T213" i="7" a="1"/>
  <c r="T213" i="7"/>
  <c r="T214" i="7" a="1"/>
  <c r="T214" i="7"/>
  <c r="T740" i="7" a="1"/>
  <c r="T740" i="7"/>
  <c r="T215" i="7" a="1"/>
  <c r="T215" i="7"/>
  <c r="T216" i="7" a="1"/>
  <c r="T216" i="7"/>
  <c r="T217" i="7" a="1"/>
  <c r="T217" i="7"/>
  <c r="T218" i="7" a="1"/>
  <c r="T218" i="7"/>
  <c r="T219" i="7" a="1"/>
  <c r="T219" i="7"/>
  <c r="T1140" i="7" a="1"/>
  <c r="T1140" i="7"/>
  <c r="T741" i="7" a="1"/>
  <c r="T741" i="7"/>
  <c r="T220" i="7" a="1"/>
  <c r="T220" i="7"/>
  <c r="T221" i="7" a="1"/>
  <c r="T221" i="7"/>
  <c r="T742" i="7" a="1"/>
  <c r="T742" i="7"/>
  <c r="T222" i="7" a="1"/>
  <c r="T222" i="7"/>
  <c r="T1042" i="7" a="1"/>
  <c r="T1042" i="7"/>
  <c r="T1345" i="7" a="1"/>
  <c r="T1345" i="7"/>
  <c r="T1346" i="7" a="1"/>
  <c r="T1346" i="7"/>
  <c r="T223" i="7" a="1"/>
  <c r="T223" i="7"/>
  <c r="T224" i="7" a="1"/>
  <c r="T224" i="7"/>
  <c r="T1347" i="7" a="1"/>
  <c r="T1347" i="7"/>
  <c r="T1141" i="7" a="1"/>
  <c r="T1141" i="7"/>
  <c r="T225" i="7" a="1"/>
  <c r="T225" i="7"/>
  <c r="T1043" i="7" a="1"/>
  <c r="T1043" i="7"/>
  <c r="T743" i="7" a="1"/>
  <c r="T743" i="7"/>
  <c r="T744" i="7" a="1"/>
  <c r="T744" i="7"/>
  <c r="T1044" i="7" a="1"/>
  <c r="T1044" i="7"/>
  <c r="T226" i="7" a="1"/>
  <c r="T226" i="7"/>
  <c r="T227" i="7" a="1"/>
  <c r="T227" i="7"/>
  <c r="T228" i="7" a="1"/>
  <c r="T228" i="7"/>
  <c r="T229" i="7" a="1"/>
  <c r="T229" i="7"/>
  <c r="T1142" i="7" a="1"/>
  <c r="T1142" i="7"/>
  <c r="T1348" i="7" a="1"/>
  <c r="T1348" i="7"/>
  <c r="T1349" i="7" a="1"/>
  <c r="T1349" i="7"/>
  <c r="T1350" i="7" a="1"/>
  <c r="T1350" i="7"/>
  <c r="T745" i="7" a="1"/>
  <c r="T745" i="7"/>
  <c r="T230" i="7" a="1"/>
  <c r="T230" i="7"/>
  <c r="T231" i="7" a="1"/>
  <c r="T231" i="7"/>
  <c r="T746" i="7" a="1"/>
  <c r="T746" i="7"/>
  <c r="T747" i="7" a="1"/>
  <c r="T747" i="7"/>
  <c r="T232" i="7" a="1"/>
  <c r="T232" i="7"/>
  <c r="T748" i="7" a="1"/>
  <c r="T748" i="7"/>
  <c r="T749" i="7" a="1"/>
  <c r="T749" i="7"/>
  <c r="T750" i="7" a="1"/>
  <c r="T750" i="7"/>
  <c r="T233" i="7" a="1"/>
  <c r="T233" i="7"/>
  <c r="T751" i="7" a="1"/>
  <c r="T751" i="7"/>
  <c r="T1351" i="7" a="1"/>
  <c r="T1351" i="7"/>
  <c r="T1143" i="7" a="1"/>
  <c r="T1143" i="7"/>
  <c r="T234" i="7" a="1"/>
  <c r="T234" i="7"/>
  <c r="T235" i="7" a="1"/>
  <c r="T235" i="7"/>
  <c r="T752" i="7" a="1"/>
  <c r="T752" i="7"/>
  <c r="T753" i="7" a="1"/>
  <c r="T753" i="7"/>
  <c r="T1144" i="7" a="1"/>
  <c r="T1144" i="7"/>
  <c r="T236" i="7" a="1"/>
  <c r="T236" i="7"/>
  <c r="T237" i="7" a="1"/>
  <c r="T237" i="7"/>
  <c r="T238" i="7" a="1"/>
  <c r="T238" i="7"/>
  <c r="T239" i="7" a="1"/>
  <c r="T239" i="7"/>
  <c r="T240" i="7" a="1"/>
  <c r="T240" i="7"/>
  <c r="T754" i="7" a="1"/>
  <c r="T754" i="7"/>
  <c r="T1352" i="7" a="1"/>
  <c r="T1352" i="7"/>
  <c r="T241" i="7" a="1"/>
  <c r="T241" i="7"/>
  <c r="T242" i="7" a="1"/>
  <c r="T242" i="7"/>
  <c r="T243" i="7" a="1"/>
  <c r="T243" i="7"/>
  <c r="T244" i="7" a="1"/>
  <c r="T244" i="7"/>
  <c r="T245" i="7" a="1"/>
  <c r="T245" i="7"/>
  <c r="T246" i="7" a="1"/>
  <c r="T246" i="7"/>
  <c r="T1145" i="7" a="1"/>
  <c r="T1145" i="7"/>
  <c r="T755" i="7" a="1"/>
  <c r="T755" i="7"/>
  <c r="T247" i="7" a="1"/>
  <c r="T247" i="7"/>
  <c r="T248" i="7" a="1"/>
  <c r="T248" i="7"/>
  <c r="T249" i="7" a="1"/>
  <c r="T249" i="7"/>
  <c r="T250" i="7" a="1"/>
  <c r="T250" i="7"/>
  <c r="T756" i="7" a="1"/>
  <c r="T756" i="7"/>
  <c r="T251" i="7" a="1"/>
  <c r="T251" i="7"/>
  <c r="T252" i="7" a="1"/>
  <c r="T252" i="7"/>
  <c r="T757" i="7" a="1"/>
  <c r="T757" i="7"/>
  <c r="T253" i="7" a="1"/>
  <c r="T253" i="7"/>
  <c r="T254" i="7" a="1"/>
  <c r="T254" i="7"/>
  <c r="T1146" i="7" a="1"/>
  <c r="T1146" i="7"/>
  <c r="T255" i="7" a="1"/>
  <c r="T255" i="7"/>
  <c r="T1147" i="7" a="1"/>
  <c r="T1147" i="7"/>
  <c r="T256" i="7" a="1"/>
  <c r="T256" i="7"/>
  <c r="T758" i="7" a="1"/>
  <c r="T758" i="7"/>
  <c r="T759" i="7" a="1"/>
  <c r="T759" i="7"/>
  <c r="T1045" i="7" a="1"/>
  <c r="T1045" i="7"/>
  <c r="T257" i="7" a="1"/>
  <c r="T257" i="7"/>
  <c r="T258" i="7" a="1"/>
  <c r="T258" i="7"/>
  <c r="T1353" i="7" a="1"/>
  <c r="T1353" i="7"/>
  <c r="T259" i="7" a="1"/>
  <c r="T259" i="7"/>
  <c r="T760" i="7" a="1"/>
  <c r="T760" i="7"/>
  <c r="T260" i="7" a="1"/>
  <c r="T260" i="7"/>
  <c r="T1354" i="7" a="1"/>
  <c r="T1354" i="7"/>
  <c r="T1355" i="7" a="1"/>
  <c r="T1355" i="7"/>
  <c r="T261" i="7" a="1"/>
  <c r="T261" i="7"/>
  <c r="T1356" i="7" a="1"/>
  <c r="T1356" i="7"/>
  <c r="T1148" i="7" a="1"/>
  <c r="T1148" i="7"/>
  <c r="T262" i="7" a="1"/>
  <c r="T262" i="7"/>
  <c r="T263" i="7" a="1"/>
  <c r="T263" i="7"/>
  <c r="T761" i="7" a="1"/>
  <c r="T761" i="7"/>
  <c r="T264" i="7" a="1"/>
  <c r="T264" i="7"/>
  <c r="T265" i="7" a="1"/>
  <c r="T265" i="7"/>
  <c r="T1357" i="7" a="1"/>
  <c r="T1357" i="7"/>
  <c r="T1358" i="7" a="1"/>
  <c r="T1358" i="7"/>
  <c r="T266" i="7" a="1"/>
  <c r="T266" i="7"/>
  <c r="T267" i="7" a="1"/>
  <c r="T267" i="7"/>
  <c r="T762" i="7" a="1"/>
  <c r="T762" i="7"/>
  <c r="T763" i="7" a="1"/>
  <c r="T763" i="7"/>
  <c r="T764" i="7" a="1"/>
  <c r="T764" i="7"/>
  <c r="T1046" i="7" a="1"/>
  <c r="T1046" i="7"/>
  <c r="T1359" i="7" a="1"/>
  <c r="T1359" i="7"/>
  <c r="T765" i="7" a="1"/>
  <c r="T765" i="7"/>
  <c r="T766" i="7" a="1"/>
  <c r="T766" i="7"/>
  <c r="T1149" i="7" a="1"/>
  <c r="T1149" i="7"/>
  <c r="T268" i="7" a="1"/>
  <c r="T268" i="7"/>
  <c r="T1360" i="7" a="1"/>
  <c r="T1360" i="7"/>
  <c r="T1361" i="7" a="1"/>
  <c r="T1361" i="7"/>
  <c r="T767" i="7" a="1"/>
  <c r="T767" i="7"/>
  <c r="T1150" i="7" a="1"/>
  <c r="T1150" i="7"/>
  <c r="T1151" i="7" a="1"/>
  <c r="T1151" i="7"/>
  <c r="T1362" i="7" a="1"/>
  <c r="T1362" i="7"/>
  <c r="T1363" i="7" a="1"/>
  <c r="T1363" i="7"/>
  <c r="T768" i="7" a="1"/>
  <c r="T768" i="7"/>
  <c r="T1364" i="7" a="1"/>
  <c r="T1364" i="7"/>
  <c r="T769" i="7" a="1"/>
  <c r="T769" i="7"/>
  <c r="T1152" i="7" a="1"/>
  <c r="T1152" i="7"/>
  <c r="T269" i="7" a="1"/>
  <c r="T269" i="7"/>
  <c r="T1153" i="7" a="1"/>
  <c r="T1153" i="7"/>
  <c r="T770" i="7" a="1"/>
  <c r="T770" i="7"/>
  <c r="T270" i="7" a="1"/>
  <c r="T270" i="7"/>
  <c r="T271" i="7" a="1"/>
  <c r="T271" i="7"/>
  <c r="T771" i="7" a="1"/>
  <c r="T771" i="7"/>
  <c r="T1365" i="7" a="1"/>
  <c r="T1365" i="7"/>
  <c r="T1154" i="7" a="1"/>
  <c r="T1154" i="7"/>
  <c r="T772" i="7" a="1"/>
  <c r="T772" i="7"/>
  <c r="T272" i="7" a="1"/>
  <c r="T272" i="7"/>
  <c r="T773" i="7" a="1"/>
  <c r="T773" i="7"/>
  <c r="T774" i="7" a="1"/>
  <c r="T774" i="7"/>
  <c r="T1366" i="7" a="1"/>
  <c r="T1366" i="7"/>
  <c r="T1155" i="7" a="1"/>
  <c r="T1155" i="7"/>
  <c r="T775" i="7" a="1"/>
  <c r="T775" i="7"/>
  <c r="T273" i="7" a="1"/>
  <c r="T273" i="7"/>
  <c r="T776" i="7" a="1"/>
  <c r="T776" i="7"/>
  <c r="T1367" i="7" a="1"/>
  <c r="T1367" i="7"/>
  <c r="T274" i="7" a="1"/>
  <c r="T274" i="7"/>
  <c r="T275" i="7" a="1"/>
  <c r="T275" i="7"/>
  <c r="T276" i="7" a="1"/>
  <c r="T276" i="7"/>
  <c r="T777" i="7" a="1"/>
  <c r="T777" i="7"/>
  <c r="T1156" i="7" a="1"/>
  <c r="T1156" i="7"/>
  <c r="T277" i="7" a="1"/>
  <c r="T277" i="7"/>
  <c r="T778" i="7" a="1"/>
  <c r="T778" i="7"/>
  <c r="T779" i="7" a="1"/>
  <c r="T779" i="7"/>
  <c r="T278" i="7" a="1"/>
  <c r="T278" i="7"/>
  <c r="T1157" i="7" a="1"/>
  <c r="T1157" i="7"/>
  <c r="T279" i="7" a="1"/>
  <c r="T279" i="7"/>
  <c r="T780" i="7" a="1"/>
  <c r="T780" i="7"/>
  <c r="T280" i="7" a="1"/>
  <c r="T280" i="7"/>
  <c r="T281" i="7" a="1"/>
  <c r="T281" i="7"/>
  <c r="T282" i="7" a="1"/>
  <c r="T282" i="7"/>
  <c r="T1368" i="7" a="1"/>
  <c r="T1368" i="7"/>
  <c r="T781" i="7" a="1"/>
  <c r="T781" i="7"/>
  <c r="T1158" i="7" a="1"/>
  <c r="T1158" i="7"/>
  <c r="T782" i="7" a="1"/>
  <c r="T782" i="7"/>
  <c r="T1369" i="7" a="1"/>
  <c r="T1369" i="7"/>
  <c r="T283" i="7" a="1"/>
  <c r="T283" i="7"/>
  <c r="T783" i="7" a="1"/>
  <c r="T783" i="7"/>
  <c r="T284" i="7" a="1"/>
  <c r="T284" i="7"/>
  <c r="T285" i="7" a="1"/>
  <c r="T285" i="7"/>
  <c r="T1159" i="7" a="1"/>
  <c r="T1159" i="7"/>
  <c r="T286" i="7" a="1"/>
  <c r="T286" i="7"/>
  <c r="T1047" i="7" a="1"/>
  <c r="T1047" i="7"/>
  <c r="T287" i="7" a="1"/>
  <c r="T287" i="7"/>
  <c r="T288" i="7" a="1"/>
  <c r="T288" i="7"/>
  <c r="T1370" i="7" a="1"/>
  <c r="T1370" i="7"/>
  <c r="T1371" i="7" a="1"/>
  <c r="T1371" i="7"/>
  <c r="T289" i="7" a="1"/>
  <c r="T289" i="7"/>
  <c r="T1372" i="7" a="1"/>
  <c r="T1372" i="7"/>
  <c r="T784" i="7" a="1"/>
  <c r="T784" i="7"/>
  <c r="T1048" i="7" a="1"/>
  <c r="T1048" i="7"/>
  <c r="T1373" i="7" a="1"/>
  <c r="T1373" i="7"/>
  <c r="T290" i="7" a="1"/>
  <c r="T290" i="7"/>
  <c r="T1049" i="7" a="1"/>
  <c r="T1049" i="7"/>
  <c r="T1160" i="7" a="1"/>
  <c r="T1160" i="7"/>
  <c r="T1161" i="7" a="1"/>
  <c r="T1161" i="7"/>
  <c r="T1162" i="7" a="1"/>
  <c r="T1162" i="7"/>
  <c r="T1050" i="7" a="1"/>
  <c r="T1050" i="7"/>
  <c r="T291" i="7" a="1"/>
  <c r="T291" i="7"/>
  <c r="T785" i="7" a="1"/>
  <c r="T785" i="7"/>
  <c r="T786" i="7" a="1"/>
  <c r="T786" i="7"/>
  <c r="T1163" i="7" a="1"/>
  <c r="T1163" i="7"/>
  <c r="T787" i="7" a="1"/>
  <c r="T787" i="7"/>
  <c r="T788" i="7" a="1"/>
  <c r="T788" i="7"/>
  <c r="T1164" i="7" a="1"/>
  <c r="T1164" i="7"/>
  <c r="T1374" i="7" a="1"/>
  <c r="T1374" i="7"/>
  <c r="T292" i="7" a="1"/>
  <c r="T292" i="7"/>
  <c r="T1375" i="7" a="1"/>
  <c r="T1375" i="7"/>
  <c r="T1376" i="7" a="1"/>
  <c r="T1376" i="7"/>
  <c r="T293" i="7" a="1"/>
  <c r="T293" i="7"/>
  <c r="T789" i="7" a="1"/>
  <c r="T789" i="7"/>
  <c r="T294" i="7" a="1"/>
  <c r="T294" i="7"/>
  <c r="T790" i="7" a="1"/>
  <c r="T790" i="7"/>
  <c r="T295" i="7" a="1"/>
  <c r="T295" i="7"/>
  <c r="T296" i="7" a="1"/>
  <c r="T296" i="7"/>
  <c r="T791" i="7" a="1"/>
  <c r="T791" i="7"/>
  <c r="T297" i="7" a="1"/>
  <c r="T297" i="7"/>
  <c r="T1165" i="7" a="1"/>
  <c r="T1165" i="7"/>
  <c r="T792" i="7" a="1"/>
  <c r="T792" i="7"/>
  <c r="T1377" i="7" a="1"/>
  <c r="T1377" i="7"/>
  <c r="T298" i="7" a="1"/>
  <c r="T298" i="7"/>
  <c r="T1378" i="7" a="1"/>
  <c r="T1378" i="7"/>
  <c r="T1166" i="7" a="1"/>
  <c r="T1166" i="7"/>
  <c r="T793" i="7" a="1"/>
  <c r="T793" i="7"/>
  <c r="T794" i="7" a="1"/>
  <c r="T794" i="7"/>
  <c r="T299" i="7" a="1"/>
  <c r="T299" i="7"/>
  <c r="T795" i="7" a="1"/>
  <c r="T795" i="7"/>
  <c r="T796" i="7" a="1"/>
  <c r="T796" i="7"/>
  <c r="T1167" i="7" a="1"/>
  <c r="T1167" i="7"/>
  <c r="T1168" i="7" a="1"/>
  <c r="T1168" i="7"/>
  <c r="T300" i="7" a="1"/>
  <c r="T300" i="7"/>
  <c r="T301" i="7" a="1"/>
  <c r="T301" i="7"/>
  <c r="T797" i="7" a="1"/>
  <c r="T797" i="7"/>
  <c r="T1169" i="7" a="1"/>
  <c r="T1169" i="7"/>
  <c r="T302" i="7" a="1"/>
  <c r="T302" i="7"/>
  <c r="T798" i="7" a="1"/>
  <c r="T798" i="7"/>
  <c r="T1170" i="7" a="1"/>
  <c r="T1170" i="7"/>
  <c r="T303" i="7" a="1"/>
  <c r="T303" i="7"/>
  <c r="T799" i="7" a="1"/>
  <c r="T799" i="7"/>
  <c r="T1379" i="7" a="1"/>
  <c r="T1379" i="7"/>
  <c r="T800" i="7" a="1"/>
  <c r="T800" i="7"/>
  <c r="T1380" i="7" a="1"/>
  <c r="T1380" i="7"/>
  <c r="T304" i="7" a="1"/>
  <c r="T304" i="7"/>
  <c r="T1051" i="7" a="1"/>
  <c r="T1051" i="7"/>
  <c r="T1381" i="7" a="1"/>
  <c r="T1381" i="7"/>
  <c r="T1382" i="7" a="1"/>
  <c r="T1382" i="7"/>
  <c r="T305" i="7" a="1"/>
  <c r="T305" i="7"/>
  <c r="T1383" i="7" a="1"/>
  <c r="T1383" i="7"/>
  <c r="T306" i="7" a="1"/>
  <c r="T306" i="7"/>
  <c r="T1171" i="7" a="1"/>
  <c r="T1171" i="7"/>
  <c r="T801" i="7" a="1"/>
  <c r="T801" i="7"/>
  <c r="T802" i="7" a="1"/>
  <c r="T802" i="7"/>
  <c r="T803" i="7" a="1"/>
  <c r="T803" i="7"/>
  <c r="T804" i="7" a="1"/>
  <c r="T804" i="7"/>
  <c r="T1172" i="7" a="1"/>
  <c r="T1172" i="7"/>
  <c r="T1384" i="7" a="1"/>
  <c r="T1384" i="7"/>
  <c r="T805" i="7" a="1"/>
  <c r="T805" i="7"/>
  <c r="T1173" i="7" a="1"/>
  <c r="T1173" i="7"/>
  <c r="T1174" i="7" a="1"/>
  <c r="T1174" i="7"/>
  <c r="T307" i="7" a="1"/>
  <c r="T307" i="7"/>
  <c r="T308" i="7" a="1"/>
  <c r="T308" i="7"/>
  <c r="T1175" i="7" a="1"/>
  <c r="T1175" i="7"/>
  <c r="T309" i="7" a="1"/>
  <c r="T309" i="7"/>
  <c r="T310" i="7" a="1"/>
  <c r="T310" i="7"/>
  <c r="T311" i="7" a="1"/>
  <c r="T311" i="7"/>
  <c r="T806" i="7" a="1"/>
  <c r="T806" i="7"/>
  <c r="T312" i="7" a="1"/>
  <c r="T312" i="7"/>
  <c r="T807" i="7" a="1"/>
  <c r="T807" i="7"/>
  <c r="T1385" i="7" a="1"/>
  <c r="T1385" i="7"/>
  <c r="T808" i="7" a="1"/>
  <c r="T808" i="7"/>
  <c r="T809" i="7" a="1"/>
  <c r="T809" i="7"/>
  <c r="T313" i="7" a="1"/>
  <c r="T313" i="7"/>
  <c r="T1386" i="7" a="1"/>
  <c r="T1386" i="7"/>
  <c r="T314" i="7" a="1"/>
  <c r="T314" i="7"/>
  <c r="T1387" i="7" a="1"/>
  <c r="T1387" i="7"/>
  <c r="T315" i="7" a="1"/>
  <c r="T315" i="7"/>
  <c r="T810" i="7" a="1"/>
  <c r="T810" i="7"/>
  <c r="T316" i="7" a="1"/>
  <c r="T316" i="7"/>
  <c r="T811" i="7" a="1"/>
  <c r="T811" i="7"/>
  <c r="T317" i="7" a="1"/>
  <c r="T317" i="7"/>
  <c r="T1176" i="7" a="1"/>
  <c r="T1176" i="7"/>
  <c r="T1177" i="7" a="1"/>
  <c r="T1177" i="7"/>
  <c r="T1052" i="7" a="1"/>
  <c r="T1052" i="7"/>
  <c r="T812" i="7" a="1"/>
  <c r="T812" i="7"/>
  <c r="T813" i="7" a="1"/>
  <c r="T813" i="7"/>
  <c r="T318" i="7" a="1"/>
  <c r="T318" i="7"/>
  <c r="T1388" i="7" a="1"/>
  <c r="T1388" i="7"/>
  <c r="T814" i="7" a="1"/>
  <c r="T814" i="7"/>
  <c r="T815" i="7" a="1"/>
  <c r="T815" i="7"/>
  <c r="T1389" i="7" a="1"/>
  <c r="T1389" i="7"/>
  <c r="T816" i="7" a="1"/>
  <c r="T816" i="7"/>
  <c r="T1178" i="7" a="1"/>
  <c r="T1178" i="7"/>
  <c r="T319" i="7" a="1"/>
  <c r="T319" i="7"/>
  <c r="T320" i="7" a="1"/>
  <c r="T320" i="7"/>
  <c r="T1390" i="7" a="1"/>
  <c r="T1390" i="7"/>
  <c r="T321" i="7" a="1"/>
  <c r="T321" i="7"/>
  <c r="T817" i="7" a="1"/>
  <c r="T817" i="7"/>
  <c r="T1391" i="7" a="1"/>
  <c r="T1391" i="7"/>
  <c r="T322" i="7" a="1"/>
  <c r="T322" i="7"/>
  <c r="T1179" i="7" a="1"/>
  <c r="T1179" i="7"/>
  <c r="T323" i="7" a="1"/>
  <c r="T323" i="7"/>
  <c r="T818" i="7" a="1"/>
  <c r="T818" i="7"/>
  <c r="T819" i="7" a="1"/>
  <c r="T819" i="7"/>
  <c r="T324" i="7" a="1"/>
  <c r="T324" i="7"/>
  <c r="T1392" i="7" a="1"/>
  <c r="T1392" i="7"/>
  <c r="T1053" i="7" a="1"/>
  <c r="T1053" i="7"/>
  <c r="T1393" i="7" a="1"/>
  <c r="T1393" i="7"/>
  <c r="T325" i="7" a="1"/>
  <c r="T325" i="7"/>
  <c r="T1394" i="7" a="1"/>
  <c r="T1394" i="7"/>
  <c r="T326" i="7" a="1"/>
  <c r="T326" i="7"/>
  <c r="T1395" i="7" a="1"/>
  <c r="T1395" i="7"/>
  <c r="T327" i="7" a="1"/>
  <c r="T327" i="7"/>
  <c r="T820" i="7" a="1"/>
  <c r="T820" i="7"/>
  <c r="T328" i="7" a="1"/>
  <c r="T328" i="7"/>
  <c r="T821" i="7" a="1"/>
  <c r="T821" i="7"/>
  <c r="T1396" i="7" a="1"/>
  <c r="T1396" i="7"/>
  <c r="T822" i="7" a="1"/>
  <c r="T822" i="7"/>
  <c r="T823" i="7" a="1"/>
  <c r="T823" i="7"/>
  <c r="T824" i="7" a="1"/>
  <c r="T824" i="7"/>
  <c r="T1180" i="7" a="1"/>
  <c r="T1180" i="7"/>
  <c r="T329" i="7" a="1"/>
  <c r="T329" i="7"/>
  <c r="T825" i="7" a="1"/>
  <c r="T825" i="7"/>
  <c r="T330" i="7" a="1"/>
  <c r="T330" i="7"/>
  <c r="T1181" i="7" a="1"/>
  <c r="T1181" i="7"/>
  <c r="T331" i="7" a="1"/>
  <c r="T331" i="7"/>
  <c r="T826" i="7" a="1"/>
  <c r="T826" i="7"/>
  <c r="T827" i="7" a="1"/>
  <c r="T827" i="7"/>
  <c r="T1182" i="7" a="1"/>
  <c r="T1182" i="7"/>
  <c r="T332" i="7" a="1"/>
  <c r="T332" i="7"/>
  <c r="T333" i="7" a="1"/>
  <c r="T333" i="7"/>
  <c r="T1183" i="7" a="1"/>
  <c r="T1183" i="7"/>
  <c r="T1397" i="7" a="1"/>
  <c r="T1397" i="7"/>
  <c r="T1184" i="7" a="1"/>
  <c r="T1184" i="7"/>
  <c r="T828" i="7" a="1"/>
  <c r="T828" i="7"/>
  <c r="T334" i="7" a="1"/>
  <c r="T334" i="7"/>
  <c r="T829" i="7" a="1"/>
  <c r="T829" i="7"/>
  <c r="T1398" i="7" a="1"/>
  <c r="T1398" i="7"/>
  <c r="T335" i="7" a="1"/>
  <c r="T335" i="7"/>
  <c r="T830" i="7" a="1"/>
  <c r="T830" i="7"/>
  <c r="T831" i="7" a="1"/>
  <c r="T831" i="7"/>
  <c r="T832" i="7" a="1"/>
  <c r="T832" i="7"/>
  <c r="T833" i="7" a="1"/>
  <c r="T833" i="7"/>
  <c r="T834" i="7" a="1"/>
  <c r="T834" i="7"/>
  <c r="T1399" i="7" a="1"/>
  <c r="T1399" i="7"/>
  <c r="T1185" i="7" a="1"/>
  <c r="T1185" i="7"/>
  <c r="T1400" i="7" a="1"/>
  <c r="T1400" i="7"/>
  <c r="T336" i="7" a="1"/>
  <c r="T336" i="7"/>
  <c r="T835" i="7" a="1"/>
  <c r="T835" i="7"/>
  <c r="T1401" i="7" a="1"/>
  <c r="T1401" i="7"/>
  <c r="T836" i="7" a="1"/>
  <c r="T836" i="7"/>
  <c r="T1402" i="7" a="1"/>
  <c r="T1402" i="7"/>
  <c r="T1054" i="7" a="1"/>
  <c r="T1054" i="7"/>
  <c r="T837" i="7" a="1"/>
  <c r="T837" i="7"/>
  <c r="T1403" i="7" a="1"/>
  <c r="T1403" i="7"/>
  <c r="T1404" i="7" a="1"/>
  <c r="T1404" i="7"/>
  <c r="T1405" i="7" a="1"/>
  <c r="T1405" i="7"/>
  <c r="T838" i="7" a="1"/>
  <c r="T838" i="7"/>
  <c r="T1055" i="7" a="1"/>
  <c r="T1055" i="7"/>
  <c r="T1056" i="7" a="1"/>
  <c r="T1056" i="7"/>
  <c r="T337" i="7" a="1"/>
  <c r="T337" i="7"/>
  <c r="T1186" i="7" a="1"/>
  <c r="T1186" i="7"/>
  <c r="T338" i="7" a="1"/>
  <c r="T338" i="7"/>
  <c r="T1057" i="7" a="1"/>
  <c r="T1057" i="7"/>
  <c r="T839" i="7" a="1"/>
  <c r="T839" i="7"/>
  <c r="T1187" i="7" a="1"/>
  <c r="T1187" i="7"/>
  <c r="T339" i="7" a="1"/>
  <c r="T339" i="7"/>
  <c r="T1058" i="7" a="1"/>
  <c r="T1058" i="7"/>
  <c r="T840" i="7" a="1"/>
  <c r="T840" i="7"/>
  <c r="T340" i="7" a="1"/>
  <c r="T340" i="7"/>
  <c r="T1406" i="7" a="1"/>
  <c r="T1406" i="7"/>
  <c r="T1059" i="7" a="1"/>
  <c r="T1059" i="7"/>
  <c r="T1188" i="7" a="1"/>
  <c r="T1188" i="7"/>
  <c r="T841" i="7" a="1"/>
  <c r="T841" i="7"/>
  <c r="T341" i="7" a="1"/>
  <c r="T341" i="7"/>
  <c r="T842" i="7" a="1"/>
  <c r="T842" i="7"/>
  <c r="T843" i="7" a="1"/>
  <c r="T843" i="7"/>
  <c r="T844" i="7" a="1"/>
  <c r="T844" i="7"/>
  <c r="T342" i="7" a="1"/>
  <c r="T342" i="7"/>
  <c r="T343" i="7" a="1"/>
  <c r="T343" i="7"/>
  <c r="T845" i="7" a="1"/>
  <c r="T845" i="7"/>
  <c r="T1407" i="7" a="1"/>
  <c r="T1407" i="7"/>
  <c r="T1189" i="7" a="1"/>
  <c r="T1189" i="7"/>
  <c r="T344" i="7" a="1"/>
  <c r="T344" i="7"/>
  <c r="T846" i="7" a="1"/>
  <c r="T846" i="7"/>
  <c r="T345" i="7" a="1"/>
  <c r="T345" i="7"/>
  <c r="T847" i="7" a="1"/>
  <c r="T847" i="7"/>
  <c r="T848" i="7" a="1"/>
  <c r="T848" i="7"/>
  <c r="T849" i="7" a="1"/>
  <c r="T849" i="7"/>
  <c r="T850" i="7" a="1"/>
  <c r="T850" i="7"/>
  <c r="T346" i="7" a="1"/>
  <c r="T346" i="7"/>
  <c r="T347" i="7" a="1"/>
  <c r="T347" i="7"/>
  <c r="T851" i="7" a="1"/>
  <c r="T851" i="7"/>
  <c r="T852" i="7" a="1"/>
  <c r="T852" i="7"/>
  <c r="T853" i="7" a="1"/>
  <c r="T853" i="7"/>
  <c r="T854" i="7" a="1"/>
  <c r="T854" i="7"/>
  <c r="T1190" i="7" a="1"/>
  <c r="T1190" i="7"/>
  <c r="T348" i="7" a="1"/>
  <c r="T348" i="7"/>
  <c r="T349" i="7" a="1"/>
  <c r="T349" i="7"/>
  <c r="T1191" i="7" a="1"/>
  <c r="T1191" i="7"/>
  <c r="T1192" i="7" a="1"/>
  <c r="T1192" i="7"/>
  <c r="T855" i="7" a="1"/>
  <c r="T855" i="7"/>
  <c r="T350" i="7" a="1"/>
  <c r="T350" i="7"/>
  <c r="T856" i="7" a="1"/>
  <c r="T856" i="7"/>
  <c r="T857" i="7" a="1"/>
  <c r="T857" i="7"/>
  <c r="T858" i="7" a="1"/>
  <c r="T858" i="7"/>
  <c r="T859" i="7" a="1"/>
  <c r="T859" i="7"/>
  <c r="T1060" i="7" a="1"/>
  <c r="T1060" i="7"/>
  <c r="T860" i="7" a="1"/>
  <c r="T860" i="7"/>
  <c r="T861" i="7" a="1"/>
  <c r="T861" i="7"/>
  <c r="T351" i="7" a="1"/>
  <c r="T351" i="7"/>
  <c r="T862" i="7" a="1"/>
  <c r="T862" i="7"/>
  <c r="T352" i="7" a="1"/>
  <c r="T352" i="7"/>
  <c r="T1193" i="7" a="1"/>
  <c r="T1193" i="7"/>
  <c r="T863" i="7" a="1"/>
  <c r="T863" i="7"/>
  <c r="T1408" i="7" a="1"/>
  <c r="T1408" i="7"/>
  <c r="T353" i="7" a="1"/>
  <c r="T353" i="7"/>
  <c r="T1409" i="7" a="1"/>
  <c r="T1409" i="7"/>
  <c r="T864" i="7" a="1"/>
  <c r="T864" i="7"/>
  <c r="T865" i="7" a="1"/>
  <c r="T865" i="7"/>
  <c r="T1194" i="7" a="1"/>
  <c r="T1194" i="7"/>
  <c r="T1195" i="7" a="1"/>
  <c r="T1195" i="7"/>
  <c r="T354" i="7" a="1"/>
  <c r="T354" i="7"/>
  <c r="T1196" i="7" a="1"/>
  <c r="T1196" i="7"/>
  <c r="T866" i="7" a="1"/>
  <c r="T866" i="7"/>
  <c r="T1410" i="7" a="1"/>
  <c r="T1410" i="7"/>
  <c r="T355" i="7" a="1"/>
  <c r="T355" i="7"/>
  <c r="T356" i="7" a="1"/>
  <c r="T356" i="7"/>
  <c r="T1197" i="7" a="1"/>
  <c r="T1197" i="7"/>
  <c r="T357" i="7" a="1"/>
  <c r="T357" i="7"/>
  <c r="T867" i="7" a="1"/>
  <c r="T867" i="7"/>
  <c r="T358" i="7" a="1"/>
  <c r="T358" i="7"/>
  <c r="T359" i="7" a="1"/>
  <c r="T359" i="7"/>
  <c r="T868" i="7" a="1"/>
  <c r="T868" i="7"/>
  <c r="T869" i="7" a="1"/>
  <c r="T869" i="7"/>
  <c r="T360" i="7" a="1"/>
  <c r="T360" i="7"/>
  <c r="T361" i="7" a="1"/>
  <c r="T361" i="7"/>
  <c r="T870" i="7" a="1"/>
  <c r="T870" i="7"/>
  <c r="T362" i="7" a="1"/>
  <c r="T362" i="7"/>
  <c r="T363" i="7" a="1"/>
  <c r="T363" i="7"/>
  <c r="T1198" i="7" a="1"/>
  <c r="T1198" i="7"/>
  <c r="T871" i="7" a="1"/>
  <c r="T871" i="7"/>
  <c r="T872" i="7" a="1"/>
  <c r="T872" i="7"/>
  <c r="T364" i="7" a="1"/>
  <c r="T364" i="7"/>
  <c r="T1199" i="7" a="1"/>
  <c r="T1199" i="7"/>
  <c r="T365" i="7" a="1"/>
  <c r="T365" i="7"/>
  <c r="T366" i="7" a="1"/>
  <c r="T366" i="7"/>
  <c r="T367" i="7" a="1"/>
  <c r="T367" i="7"/>
  <c r="T368" i="7" a="1"/>
  <c r="T368" i="7"/>
  <c r="T873" i="7" a="1"/>
  <c r="T873" i="7"/>
  <c r="T874" i="7" a="1"/>
  <c r="T874" i="7"/>
  <c r="T369" i="7" a="1"/>
  <c r="T369" i="7"/>
  <c r="T875" i="7" a="1"/>
  <c r="T875" i="7"/>
  <c r="T1200" i="7" a="1"/>
  <c r="T1200" i="7"/>
  <c r="T876" i="7" a="1"/>
  <c r="T876" i="7"/>
  <c r="T877" i="7" a="1"/>
  <c r="T877" i="7"/>
  <c r="T370" i="7" a="1"/>
  <c r="T370" i="7"/>
  <c r="T1411" i="7" a="1"/>
  <c r="T1411" i="7"/>
  <c r="T371" i="7" a="1"/>
  <c r="T371" i="7"/>
  <c r="T372" i="7" a="1"/>
  <c r="T372" i="7"/>
  <c r="T373" i="7" a="1"/>
  <c r="T373" i="7"/>
  <c r="T1412" i="7" a="1"/>
  <c r="T1412" i="7"/>
  <c r="T374" i="7" a="1"/>
  <c r="T374" i="7"/>
  <c r="T878" i="7" a="1"/>
  <c r="T878" i="7"/>
  <c r="T375" i="7" a="1"/>
  <c r="T375" i="7"/>
  <c r="T879" i="7" a="1"/>
  <c r="T879" i="7"/>
  <c r="T376" i="7" a="1"/>
  <c r="T376" i="7"/>
  <c r="T880" i="7" a="1"/>
  <c r="T880" i="7"/>
  <c r="T377" i="7" a="1"/>
  <c r="T377" i="7"/>
  <c r="T1201" i="7" a="1"/>
  <c r="T1201" i="7"/>
  <c r="T378" i="7" a="1"/>
  <c r="T378" i="7"/>
  <c r="T379" i="7" a="1"/>
  <c r="T379" i="7"/>
  <c r="T380" i="7" a="1"/>
  <c r="T380" i="7"/>
  <c r="T381" i="7" a="1"/>
  <c r="T381" i="7"/>
  <c r="T881" i="7" a="1"/>
  <c r="T881" i="7"/>
  <c r="T1202" i="7" a="1"/>
  <c r="T1202" i="7"/>
  <c r="T882" i="7" a="1"/>
  <c r="T882" i="7"/>
  <c r="T1413" i="7" a="1"/>
  <c r="T1413" i="7"/>
  <c r="T883" i="7" a="1"/>
  <c r="T883" i="7"/>
  <c r="T884" i="7" a="1"/>
  <c r="T884" i="7"/>
  <c r="T382" i="7" a="1"/>
  <c r="T382" i="7"/>
  <c r="T383" i="7" a="1"/>
  <c r="T383" i="7"/>
  <c r="T384" i="7" a="1"/>
  <c r="T384" i="7"/>
  <c r="T385" i="7" a="1"/>
  <c r="T385" i="7"/>
  <c r="T386" i="7" a="1"/>
  <c r="T386" i="7"/>
  <c r="T885" i="7" a="1"/>
  <c r="T885" i="7"/>
  <c r="T387" i="7" a="1"/>
  <c r="T387" i="7"/>
  <c r="T388" i="7" a="1"/>
  <c r="T388" i="7"/>
  <c r="T886" i="7" a="1"/>
  <c r="T886" i="7"/>
  <c r="T389" i="7" a="1"/>
  <c r="T389" i="7"/>
  <c r="T390" i="7" a="1"/>
  <c r="T390" i="7"/>
  <c r="T391" i="7" a="1"/>
  <c r="T391" i="7"/>
  <c r="T392" i="7" a="1"/>
  <c r="T392" i="7"/>
  <c r="T1203" i="7" a="1"/>
  <c r="T1203" i="7"/>
  <c r="T393" i="7" a="1"/>
  <c r="T393" i="7"/>
  <c r="T1204" i="7" a="1"/>
  <c r="T1204" i="7"/>
  <c r="T1414" i="7" a="1"/>
  <c r="T1414" i="7"/>
  <c r="T1415" i="7" a="1"/>
  <c r="T1415" i="7"/>
  <c r="T1205" i="7" a="1"/>
  <c r="T1205" i="7"/>
  <c r="T887" i="7" a="1"/>
  <c r="T887" i="7"/>
  <c r="T1206" i="7" a="1"/>
  <c r="T1206" i="7"/>
  <c r="T394" i="7" a="1"/>
  <c r="T394" i="7"/>
  <c r="T395" i="7" a="1"/>
  <c r="T395" i="7"/>
  <c r="T1207" i="7" a="1"/>
  <c r="T1207" i="7"/>
  <c r="T1416" i="7" a="1"/>
  <c r="T1416" i="7"/>
  <c r="T1417" i="7" a="1"/>
  <c r="T1417" i="7"/>
  <c r="T1418" i="7" a="1"/>
  <c r="T1418" i="7"/>
  <c r="T396" i="7" a="1"/>
  <c r="T396" i="7"/>
  <c r="T888" i="7" a="1"/>
  <c r="T888" i="7"/>
  <c r="T397" i="7" a="1"/>
  <c r="T397" i="7"/>
  <c r="T398" i="7" a="1"/>
  <c r="T398" i="7"/>
  <c r="T399" i="7" a="1"/>
  <c r="T399" i="7"/>
  <c r="T400" i="7" a="1"/>
  <c r="T400" i="7"/>
  <c r="T1419" i="7" a="1"/>
  <c r="T1419" i="7"/>
  <c r="T1420" i="7" a="1"/>
  <c r="T1420" i="7"/>
  <c r="T401" i="7" a="1"/>
  <c r="T401" i="7"/>
  <c r="T402" i="7" a="1"/>
  <c r="T402" i="7"/>
  <c r="T403" i="7" a="1"/>
  <c r="T403" i="7"/>
  <c r="T889" i="7" a="1"/>
  <c r="T889" i="7"/>
  <c r="T1421" i="7" a="1"/>
  <c r="T1421" i="7"/>
  <c r="T404" i="7" a="1"/>
  <c r="T404" i="7"/>
  <c r="T1208" i="7" a="1"/>
  <c r="T1208" i="7"/>
  <c r="T890" i="7" a="1"/>
  <c r="T890" i="7"/>
  <c r="T1209" i="7" a="1"/>
  <c r="T1209" i="7"/>
  <c r="T405" i="7" a="1"/>
  <c r="T405" i="7"/>
  <c r="T1210" i="7" a="1"/>
  <c r="T1210" i="7"/>
  <c r="T1211" i="7" a="1"/>
  <c r="T1211" i="7"/>
  <c r="T406" i="7" a="1"/>
  <c r="T406" i="7"/>
  <c r="T407" i="7" a="1"/>
  <c r="T407" i="7"/>
  <c r="T891" i="7" a="1"/>
  <c r="T891" i="7"/>
  <c r="T892" i="7" a="1"/>
  <c r="T892" i="7"/>
  <c r="T1061" i="7" a="1"/>
  <c r="T1061" i="7"/>
  <c r="T1212" i="7" a="1"/>
  <c r="T1212" i="7"/>
  <c r="T1422" i="7" a="1"/>
  <c r="T1422" i="7"/>
  <c r="T893" i="7" a="1"/>
  <c r="T893" i="7"/>
  <c r="T894" i="7" a="1"/>
  <c r="T894" i="7"/>
  <c r="T408" i="7" a="1"/>
  <c r="T408" i="7"/>
  <c r="T409" i="7" a="1"/>
  <c r="T409" i="7"/>
  <c r="T1213" i="7" a="1"/>
  <c r="T1213" i="7"/>
  <c r="T895" i="7" a="1"/>
  <c r="T895" i="7"/>
  <c r="T1214" i="7" a="1"/>
  <c r="T1214" i="7"/>
  <c r="T1062" i="7" a="1"/>
  <c r="T1062" i="7"/>
  <c r="T1423" i="7" a="1"/>
  <c r="T1423" i="7"/>
  <c r="T410" i="7" a="1"/>
  <c r="T410" i="7"/>
  <c r="T896" i="7" a="1"/>
  <c r="T896" i="7"/>
  <c r="T411" i="7" a="1"/>
  <c r="T411" i="7"/>
  <c r="T897" i="7" a="1"/>
  <c r="T897" i="7"/>
  <c r="T412" i="7" a="1"/>
  <c r="T412" i="7"/>
  <c r="T898" i="7" a="1"/>
  <c r="T898" i="7"/>
  <c r="T1424" i="7" a="1"/>
  <c r="T1424" i="7"/>
  <c r="T413" i="7" a="1"/>
  <c r="T413" i="7"/>
  <c r="T899" i="7" a="1"/>
  <c r="T899" i="7"/>
  <c r="T900" i="7" a="1"/>
  <c r="T900" i="7"/>
  <c r="T414" i="7" a="1"/>
  <c r="T414" i="7"/>
  <c r="T415" i="7" a="1"/>
  <c r="T415" i="7"/>
  <c r="T1425" i="7" a="1"/>
  <c r="T1425" i="7"/>
  <c r="T1063" i="7" a="1"/>
  <c r="T1063" i="7"/>
  <c r="T416" i="7" a="1"/>
  <c r="T416" i="7"/>
  <c r="T901" i="7" a="1"/>
  <c r="T901" i="7"/>
  <c r="T902" i="7" a="1"/>
  <c r="T902" i="7"/>
  <c r="T1426" i="7" a="1"/>
  <c r="T1426" i="7"/>
  <c r="T1064" i="7" a="1"/>
  <c r="T1064" i="7"/>
  <c r="T417" i="7" a="1"/>
  <c r="T417" i="7"/>
  <c r="T1427" i="7" a="1"/>
  <c r="T1427" i="7"/>
  <c r="T903" i="7" a="1"/>
  <c r="T903" i="7"/>
  <c r="T418" i="7" a="1"/>
  <c r="T418" i="7"/>
  <c r="T1428" i="7" a="1"/>
  <c r="T1428" i="7"/>
  <c r="T904" i="7" a="1"/>
  <c r="T904" i="7"/>
  <c r="T419" i="7" a="1"/>
  <c r="T419" i="7"/>
  <c r="T905" i="7" a="1"/>
  <c r="T905" i="7"/>
  <c r="T906" i="7" a="1"/>
  <c r="T906" i="7"/>
  <c r="T1429" i="7" a="1"/>
  <c r="T1429" i="7"/>
  <c r="T420" i="7" a="1"/>
  <c r="T420" i="7"/>
  <c r="T421" i="7" a="1"/>
  <c r="T421" i="7"/>
  <c r="T1430" i="7" a="1"/>
  <c r="T1430" i="7"/>
  <c r="T907" i="7" a="1"/>
  <c r="T907" i="7"/>
  <c r="T908" i="7" a="1"/>
  <c r="T908" i="7"/>
  <c r="T422" i="7" a="1"/>
  <c r="T422" i="7"/>
  <c r="T909" i="7" a="1"/>
  <c r="T909" i="7"/>
  <c r="T1431" i="7" a="1"/>
  <c r="T1431" i="7"/>
  <c r="T1065" i="7" a="1"/>
  <c r="T1065" i="7"/>
  <c r="T1432" i="7" a="1"/>
  <c r="T1432" i="7"/>
  <c r="T423" i="7" a="1"/>
  <c r="T423" i="7"/>
  <c r="T1066" i="7" a="1"/>
  <c r="T1066" i="7"/>
  <c r="T424" i="7" a="1"/>
  <c r="T424" i="7"/>
  <c r="T1067" i="7" a="1"/>
  <c r="T1067" i="7"/>
  <c r="T910" i="7" a="1"/>
  <c r="T910" i="7"/>
  <c r="T911" i="7" a="1"/>
  <c r="T911" i="7"/>
  <c r="T912" i="7" a="1"/>
  <c r="T912" i="7"/>
  <c r="T425" i="7" a="1"/>
  <c r="T425" i="7"/>
  <c r="T426" i="7" a="1"/>
  <c r="T426" i="7"/>
  <c r="T913" i="7" a="1"/>
  <c r="T913" i="7"/>
  <c r="T914" i="7" a="1"/>
  <c r="T914" i="7"/>
  <c r="T915" i="7" a="1"/>
  <c r="T915" i="7"/>
  <c r="T916" i="7" a="1"/>
  <c r="T916" i="7"/>
  <c r="T1215" i="7" a="1"/>
  <c r="T1215" i="7"/>
  <c r="T427" i="7" a="1"/>
  <c r="T427" i="7"/>
  <c r="T428" i="7" a="1"/>
  <c r="T428" i="7"/>
  <c r="T1433" i="7" a="1"/>
  <c r="T1433" i="7"/>
  <c r="T429" i="7" a="1"/>
  <c r="T429" i="7"/>
  <c r="T917" i="7" a="1"/>
  <c r="T917" i="7"/>
  <c r="T1216" i="7" a="1"/>
  <c r="T1216" i="7"/>
  <c r="T1217" i="7" a="1"/>
  <c r="T1217" i="7"/>
  <c r="T430" i="7" a="1"/>
  <c r="T430" i="7"/>
  <c r="T918" i="7" a="1"/>
  <c r="T918" i="7"/>
  <c r="T919" i="7" a="1"/>
  <c r="T919" i="7"/>
  <c r="T431" i="7" a="1"/>
  <c r="T431" i="7"/>
  <c r="T1218" i="7" a="1"/>
  <c r="T1218" i="7"/>
  <c r="T920" i="7" a="1"/>
  <c r="T920" i="7"/>
  <c r="T432" i="7" a="1"/>
  <c r="T432" i="7"/>
  <c r="T921" i="7" a="1"/>
  <c r="T921" i="7"/>
  <c r="T433" i="7" a="1"/>
  <c r="T433" i="7"/>
  <c r="T434" i="7" a="1"/>
  <c r="T434" i="7"/>
  <c r="T922" i="7" a="1"/>
  <c r="T922" i="7"/>
  <c r="T435" i="7" a="1"/>
  <c r="T435" i="7"/>
  <c r="T436" i="7" a="1"/>
  <c r="T436" i="7"/>
  <c r="T437" i="7" a="1"/>
  <c r="T437" i="7"/>
  <c r="T438" i="7" a="1"/>
  <c r="T438" i="7"/>
  <c r="T439" i="7" a="1"/>
  <c r="T439" i="7"/>
  <c r="T923" i="7" a="1"/>
  <c r="T923" i="7"/>
  <c r="T440" i="7" a="1"/>
  <c r="T440" i="7"/>
  <c r="T441" i="7" a="1"/>
  <c r="T441" i="7"/>
  <c r="T1219" i="7" a="1"/>
  <c r="T1219" i="7"/>
  <c r="T442" i="7" a="1"/>
  <c r="T442" i="7"/>
  <c r="T1220" i="7" a="1"/>
  <c r="T1220" i="7"/>
  <c r="T443" i="7" a="1"/>
  <c r="T443" i="7"/>
  <c r="T1221" i="7" a="1"/>
  <c r="T1221" i="7"/>
  <c r="T444" i="7" a="1"/>
  <c r="T444" i="7"/>
  <c r="T445" i="7" a="1"/>
  <c r="T445" i="7"/>
  <c r="T924" i="7" a="1"/>
  <c r="T924" i="7"/>
  <c r="T1222" i="7" a="1"/>
  <c r="T1222" i="7"/>
  <c r="T1223" i="7" a="1"/>
  <c r="T1223" i="7"/>
  <c r="T1224" i="7" a="1"/>
  <c r="T1224" i="7"/>
  <c r="T925" i="7" a="1"/>
  <c r="T925" i="7"/>
  <c r="T926" i="7" a="1"/>
  <c r="T926" i="7"/>
  <c r="T927" i="7" a="1"/>
  <c r="T927" i="7"/>
  <c r="T928" i="7" a="1"/>
  <c r="T928" i="7"/>
  <c r="T446" i="7" a="1"/>
  <c r="T446" i="7"/>
  <c r="T447" i="7" a="1"/>
  <c r="T447" i="7"/>
  <c r="T448" i="7" a="1"/>
  <c r="T448" i="7"/>
  <c r="T929" i="7" a="1"/>
  <c r="T929" i="7"/>
  <c r="T449" i="7" a="1"/>
  <c r="T449" i="7"/>
  <c r="T450" i="7" a="1"/>
  <c r="T450" i="7"/>
  <c r="T930" i="7" a="1"/>
  <c r="T930" i="7"/>
  <c r="T451" i="7" a="1"/>
  <c r="T451" i="7"/>
  <c r="T452" i="7" a="1"/>
  <c r="T452" i="7"/>
  <c r="T453" i="7" a="1"/>
  <c r="T453" i="7"/>
  <c r="T1434" i="7" a="1"/>
  <c r="T1434" i="7"/>
  <c r="T454" i="7" a="1"/>
  <c r="T454" i="7"/>
  <c r="T931" i="7" a="1"/>
  <c r="T931" i="7"/>
  <c r="T1435" i="7" a="1"/>
  <c r="T1435" i="7"/>
  <c r="T932" i="7" a="1"/>
  <c r="T932" i="7"/>
  <c r="T455" i="7" a="1"/>
  <c r="T455" i="7"/>
  <c r="T1225" i="7" a="1"/>
  <c r="T1225" i="7"/>
  <c r="T1436" i="7" a="1"/>
  <c r="T1436" i="7"/>
  <c r="T1226" i="7" a="1"/>
  <c r="T1226" i="7"/>
  <c r="T933" i="7" a="1"/>
  <c r="T933" i="7"/>
  <c r="T934" i="7" a="1"/>
  <c r="T934" i="7"/>
  <c r="T456" i="7" a="1"/>
  <c r="T456" i="7"/>
  <c r="T935" i="7" a="1"/>
  <c r="T935" i="7"/>
  <c r="T457" i="7" a="1"/>
  <c r="T457" i="7"/>
  <c r="T936" i="7" a="1"/>
  <c r="T936" i="7"/>
  <c r="T458" i="7" a="1"/>
  <c r="T458" i="7"/>
  <c r="T937" i="7" a="1"/>
  <c r="T937" i="7"/>
  <c r="T459" i="7" a="1"/>
  <c r="T459" i="7"/>
  <c r="T1227" i="7" a="1"/>
  <c r="T1227" i="7"/>
  <c r="T1068" i="7" a="1"/>
  <c r="T1068" i="7"/>
  <c r="T1437" i="7" a="1"/>
  <c r="T1437" i="7"/>
  <c r="T1069" i="7" a="1"/>
  <c r="T1069" i="7"/>
  <c r="T460" i="7" a="1"/>
  <c r="T460" i="7"/>
  <c r="T1070" i="7" a="1"/>
  <c r="T1070" i="7"/>
  <c r="T461" i="7" a="1"/>
  <c r="T461" i="7"/>
  <c r="T462" i="7" a="1"/>
  <c r="T462" i="7"/>
  <c r="T463" i="7" a="1"/>
  <c r="T463" i="7"/>
  <c r="T1438" i="7" a="1"/>
  <c r="T1438" i="7"/>
  <c r="T938" i="7" a="1"/>
  <c r="T938" i="7"/>
  <c r="T939" i="7" a="1"/>
  <c r="T939" i="7"/>
  <c r="T940" i="7" a="1"/>
  <c r="T940" i="7"/>
  <c r="T941" i="7" a="1"/>
  <c r="T941" i="7"/>
  <c r="T1439" i="7" a="1"/>
  <c r="T1439" i="7"/>
  <c r="T942" i="7" a="1"/>
  <c r="T942" i="7"/>
  <c r="T464" i="7" a="1"/>
  <c r="T464" i="7"/>
  <c r="T1440" i="7" a="1"/>
  <c r="T1440" i="7"/>
  <c r="T465" i="7" a="1"/>
  <c r="T465" i="7"/>
  <c r="T466" i="7" a="1"/>
  <c r="T466" i="7"/>
  <c r="T943" i="7" a="1"/>
  <c r="T943" i="7"/>
  <c r="T467" i="7" a="1"/>
  <c r="T467" i="7"/>
  <c r="T1071" i="7" a="1"/>
  <c r="T1071" i="7"/>
  <c r="T468" i="7" a="1"/>
  <c r="T468" i="7"/>
  <c r="T944" i="7" a="1"/>
  <c r="T944" i="7"/>
  <c r="T469" i="7" a="1"/>
  <c r="T469" i="7"/>
  <c r="T470" i="7" a="1"/>
  <c r="T470" i="7"/>
  <c r="T471" i="7" a="1"/>
  <c r="T471" i="7"/>
  <c r="T945" i="7" a="1"/>
  <c r="T945" i="7"/>
  <c r="T472" i="7" a="1"/>
  <c r="T472" i="7"/>
  <c r="T473" i="7" a="1"/>
  <c r="T473" i="7"/>
  <c r="T946" i="7" a="1"/>
  <c r="T946" i="7"/>
  <c r="T474" i="7" a="1"/>
  <c r="T474" i="7"/>
  <c r="T1228" i="7" a="1"/>
  <c r="T1228" i="7"/>
  <c r="T475" i="7" a="1"/>
  <c r="T475" i="7"/>
  <c r="T1441" i="7" a="1"/>
  <c r="T1441" i="7"/>
  <c r="T947" i="7" a="1"/>
  <c r="T947" i="7"/>
  <c r="T1442" i="7" a="1"/>
  <c r="T1442" i="7"/>
  <c r="T1443" i="7" a="1"/>
  <c r="T1443" i="7"/>
  <c r="T948" i="7" a="1"/>
  <c r="T948" i="7"/>
  <c r="T949" i="7" a="1"/>
  <c r="T949" i="7"/>
  <c r="T1444" i="7" a="1"/>
  <c r="T1444" i="7"/>
  <c r="T1445" i="7" a="1"/>
  <c r="T1445" i="7"/>
  <c r="T476" i="7" a="1"/>
  <c r="T476" i="7"/>
  <c r="T1446" i="7" a="1"/>
  <c r="T1446" i="7"/>
  <c r="T950" i="7" a="1"/>
  <c r="T950" i="7"/>
  <c r="T477" i="7" a="1"/>
  <c r="T477" i="7"/>
  <c r="T1229" i="7" a="1"/>
  <c r="T1229" i="7"/>
  <c r="T478" i="7" a="1"/>
  <c r="T478" i="7"/>
  <c r="T951" i="7" a="1"/>
  <c r="T951" i="7"/>
  <c r="T479" i="7" a="1"/>
  <c r="T479" i="7"/>
  <c r="T1447" i="7" a="1"/>
  <c r="T1447" i="7"/>
  <c r="T480" i="7" a="1"/>
  <c r="T480" i="7"/>
  <c r="T1448" i="7" a="1"/>
  <c r="T1448" i="7"/>
  <c r="T1230" i="7" a="1"/>
  <c r="T1230" i="7"/>
  <c r="T481" i="7" a="1"/>
  <c r="T481" i="7"/>
  <c r="T482" i="7" a="1"/>
  <c r="T482" i="7"/>
  <c r="T483" i="7" a="1"/>
  <c r="T483" i="7"/>
  <c r="T1231" i="7" a="1"/>
  <c r="T1231" i="7"/>
  <c r="T484" i="7" a="1"/>
  <c r="T484" i="7"/>
  <c r="T952" i="7" a="1"/>
  <c r="T952" i="7"/>
  <c r="T953" i="7" a="1"/>
  <c r="T953" i="7"/>
  <c r="T954" i="7" a="1"/>
  <c r="T954" i="7"/>
  <c r="T485" i="7" a="1"/>
  <c r="T485" i="7"/>
  <c r="T486" i="7" a="1"/>
  <c r="T486" i="7"/>
  <c r="T487" i="7" a="1"/>
  <c r="T487" i="7"/>
  <c r="T488" i="7" a="1"/>
  <c r="T488" i="7"/>
  <c r="T1449" i="7" a="1"/>
  <c r="T1449" i="7"/>
  <c r="T955" i="7" a="1"/>
  <c r="T955" i="7"/>
  <c r="T1232" i="7" a="1"/>
  <c r="T1232" i="7"/>
  <c r="T956" i="7" a="1"/>
  <c r="T956" i="7"/>
  <c r="T957" i="7" a="1"/>
  <c r="T957" i="7"/>
  <c r="T489" i="7" a="1"/>
  <c r="T489" i="7"/>
  <c r="T490" i="7" a="1"/>
  <c r="T490" i="7"/>
  <c r="T491" i="7" a="1"/>
  <c r="T491" i="7"/>
  <c r="T1072" i="7" a="1"/>
  <c r="T1072" i="7"/>
  <c r="T958" i="7" a="1"/>
  <c r="T958" i="7"/>
  <c r="T492" i="7" a="1"/>
  <c r="T492" i="7"/>
  <c r="T959" i="7" a="1"/>
  <c r="T959" i="7"/>
  <c r="T493" i="7" a="1"/>
  <c r="T493" i="7"/>
  <c r="T960" i="7" a="1"/>
  <c r="T960" i="7"/>
  <c r="T1233" i="7" a="1"/>
  <c r="T1233" i="7"/>
  <c r="T494" i="7" a="1"/>
  <c r="T494" i="7"/>
  <c r="T1073" i="7" a="1"/>
  <c r="T1073" i="7"/>
  <c r="T961" i="7" a="1"/>
  <c r="T961" i="7"/>
  <c r="T962" i="7" a="1"/>
  <c r="T962" i="7"/>
  <c r="T495" i="7" a="1"/>
  <c r="T495" i="7"/>
  <c r="T496" i="7" a="1"/>
  <c r="T496" i="7"/>
  <c r="T497" i="7" a="1"/>
  <c r="T497" i="7"/>
  <c r="T498" i="7" a="1"/>
  <c r="T498" i="7"/>
  <c r="T499" i="7" a="1"/>
  <c r="T499" i="7"/>
  <c r="T1450" i="7" a="1"/>
  <c r="T1450" i="7"/>
  <c r="T1451" i="7" a="1"/>
  <c r="T1451" i="7"/>
  <c r="T500" i="7" a="1"/>
  <c r="T500" i="7"/>
  <c r="T963" i="7" a="1"/>
  <c r="T963" i="7"/>
  <c r="T1452" i="7" a="1"/>
  <c r="T1452" i="7"/>
  <c r="T964" i="7" a="1"/>
  <c r="T964" i="7"/>
  <c r="T501" i="7" a="1"/>
  <c r="T501" i="7"/>
  <c r="T1234" i="7" a="1"/>
  <c r="T1234" i="7"/>
  <c r="T1453" i="7" a="1"/>
  <c r="T1453" i="7"/>
  <c r="T965" i="7" a="1"/>
  <c r="T965" i="7"/>
  <c r="T502" i="7" a="1"/>
  <c r="T502" i="7"/>
  <c r="T966" i="7" a="1"/>
  <c r="T966" i="7"/>
  <c r="T503" i="7" a="1"/>
  <c r="T503" i="7"/>
  <c r="T967" i="7" a="1"/>
  <c r="T967" i="7"/>
  <c r="T1454" i="7" a="1"/>
  <c r="T1454" i="7"/>
  <c r="T504" i="7" a="1"/>
  <c r="T504" i="7"/>
  <c r="T1235" i="7" a="1"/>
  <c r="T1235" i="7"/>
  <c r="T968" i="7" a="1"/>
  <c r="T968" i="7"/>
  <c r="T1455" i="7" a="1"/>
  <c r="T1455" i="7"/>
  <c r="T1236" i="7" a="1"/>
  <c r="T1236" i="7"/>
  <c r="T1074" i="7" a="1"/>
  <c r="T1074" i="7"/>
  <c r="T1456" i="7" a="1"/>
  <c r="T1456" i="7"/>
  <c r="T969" i="7" a="1"/>
  <c r="T969" i="7"/>
  <c r="T970" i="7" a="1"/>
  <c r="T970" i="7"/>
  <c r="T505" i="7" a="1"/>
  <c r="T505" i="7"/>
  <c r="T506" i="7" a="1"/>
  <c r="T506" i="7"/>
  <c r="T1457" i="7" a="1"/>
  <c r="T1457" i="7"/>
  <c r="T1458" i="7" a="1"/>
  <c r="T1458" i="7"/>
  <c r="T1459" i="7" a="1"/>
  <c r="T1459" i="7"/>
  <c r="T971" i="7" a="1"/>
  <c r="T971" i="7"/>
  <c r="T972" i="7" a="1"/>
  <c r="T972" i="7"/>
  <c r="T507" i="7" a="1"/>
  <c r="T507" i="7"/>
  <c r="T508" i="7" a="1"/>
  <c r="T508" i="7"/>
  <c r="T509" i="7" a="1"/>
  <c r="T509" i="7"/>
  <c r="T510" i="7" a="1"/>
  <c r="T510" i="7"/>
  <c r="T973" i="7" a="1"/>
  <c r="T973" i="7"/>
  <c r="T974" i="7" a="1"/>
  <c r="T974" i="7"/>
  <c r="T1237" i="7" a="1"/>
  <c r="T1237" i="7"/>
  <c r="T1460" i="7" a="1"/>
  <c r="T1460" i="7"/>
  <c r="T975" i="7" a="1"/>
  <c r="T975" i="7"/>
  <c r="T1075" i="7" a="1"/>
  <c r="T1075" i="7"/>
  <c r="T511" i="7" a="1"/>
  <c r="T511" i="7"/>
  <c r="T512" i="7" a="1"/>
  <c r="T512" i="7"/>
  <c r="T513" i="7" a="1"/>
  <c r="T513" i="7"/>
  <c r="T514" i="7" a="1"/>
  <c r="T514" i="7"/>
  <c r="T515" i="7" a="1"/>
  <c r="T515" i="7"/>
  <c r="T1238" i="7" a="1"/>
  <c r="T1238" i="7"/>
  <c r="T516" i="7" a="1"/>
  <c r="T516" i="7"/>
  <c r="T517" i="7" a="1"/>
  <c r="T517" i="7"/>
  <c r="T518" i="7" a="1"/>
  <c r="T518" i="7"/>
  <c r="T976" i="7" a="1"/>
  <c r="T976" i="7"/>
  <c r="T519" i="7" a="1"/>
  <c r="T519" i="7"/>
  <c r="T977" i="7" a="1"/>
  <c r="T977" i="7"/>
  <c r="T978" i="7" a="1"/>
  <c r="T978" i="7"/>
  <c r="T1461" i="7" a="1"/>
  <c r="T1461" i="7"/>
  <c r="T520" i="7" a="1"/>
  <c r="T520" i="7"/>
  <c r="T521" i="7" a="1"/>
  <c r="T521" i="7"/>
  <c r="T1239" i="7" a="1"/>
  <c r="T1239" i="7"/>
  <c r="T522" i="7" a="1"/>
  <c r="T522" i="7"/>
  <c r="T979" i="7" a="1"/>
  <c r="T979" i="7"/>
  <c r="T1462" i="7" a="1"/>
  <c r="T1462" i="7"/>
  <c r="T980" i="7" a="1"/>
  <c r="T980" i="7"/>
  <c r="T1240" i="7" a="1"/>
  <c r="T1240" i="7"/>
  <c r="T1463" i="7" a="1"/>
  <c r="T1463" i="7"/>
  <c r="T523" i="7" a="1"/>
  <c r="T523" i="7"/>
  <c r="T524" i="7" a="1"/>
  <c r="T524" i="7"/>
  <c r="T525" i="7" a="1"/>
  <c r="T525" i="7"/>
  <c r="T1464" i="7" a="1"/>
  <c r="T1464" i="7"/>
  <c r="T1465" i="7" a="1"/>
  <c r="T1465" i="7"/>
  <c r="T526" i="7" a="1"/>
  <c r="T526" i="7"/>
  <c r="T527" i="7" a="1"/>
  <c r="T527" i="7"/>
  <c r="T528" i="7" a="1"/>
  <c r="T528" i="7"/>
  <c r="T529" i="7" a="1"/>
  <c r="T529" i="7"/>
  <c r="T1241" i="7" a="1"/>
  <c r="T1241" i="7"/>
  <c r="T981" i="7" a="1"/>
  <c r="T981" i="7"/>
  <c r="T982" i="7" a="1"/>
  <c r="T982" i="7"/>
  <c r="T530" i="7" a="1"/>
  <c r="T530" i="7"/>
  <c r="T531" i="7" a="1"/>
  <c r="T531" i="7"/>
  <c r="T983" i="7" a="1"/>
  <c r="T983" i="7"/>
  <c r="T532" i="7" a="1"/>
  <c r="T532" i="7"/>
  <c r="T1466" i="7" a="1"/>
  <c r="T1466" i="7"/>
  <c r="T984" i="7" a="1"/>
  <c r="T984" i="7"/>
  <c r="T985" i="7" a="1"/>
  <c r="T985" i="7"/>
  <c r="T1467" i="7" a="1"/>
  <c r="T1467" i="7"/>
  <c r="T986" i="7" a="1"/>
  <c r="T986" i="7"/>
  <c r="T533" i="7" a="1"/>
  <c r="T533" i="7"/>
  <c r="T534" i="7" a="1"/>
  <c r="T534" i="7"/>
  <c r="T987" i="7" a="1"/>
  <c r="T987" i="7"/>
  <c r="T988" i="7" a="1"/>
  <c r="T988" i="7"/>
  <c r="T989" i="7" a="1"/>
  <c r="T989" i="7"/>
  <c r="T990" i="7" a="1"/>
  <c r="T990" i="7"/>
  <c r="T1468" i="7" a="1"/>
  <c r="T1468" i="7"/>
  <c r="T1242" i="7" a="1"/>
  <c r="T1242" i="7"/>
  <c r="T1243" i="7" a="1"/>
  <c r="T1243" i="7"/>
  <c r="T1244" i="7" a="1"/>
  <c r="T1244" i="7"/>
  <c r="T535" i="7" a="1"/>
  <c r="T535" i="7"/>
  <c r="T536" i="7" a="1"/>
  <c r="T536" i="7"/>
  <c r="T537" i="7" a="1"/>
  <c r="T537" i="7"/>
  <c r="T991" i="7" a="1"/>
  <c r="T991" i="7"/>
  <c r="T1245" i="7" a="1"/>
  <c r="T1245" i="7"/>
  <c r="T538" i="7" a="1"/>
  <c r="T538" i="7"/>
  <c r="T1246" i="7" a="1"/>
  <c r="T1246" i="7"/>
  <c r="T539" i="7" a="1"/>
  <c r="T539" i="7"/>
  <c r="T1247" i="7" a="1"/>
  <c r="T1247" i="7"/>
  <c r="T1469" i="7" a="1"/>
  <c r="T1469" i="7"/>
  <c r="T1248" i="7" a="1"/>
  <c r="T1248" i="7"/>
  <c r="T540" i="7" a="1"/>
  <c r="T540" i="7"/>
  <c r="T992" i="7" a="1"/>
  <c r="T992" i="7"/>
  <c r="T541" i="7" a="1"/>
  <c r="T541" i="7"/>
  <c r="T542" i="7" a="1"/>
  <c r="T542" i="7"/>
  <c r="T1249" i="7" a="1"/>
  <c r="T1249" i="7"/>
  <c r="T543" i="7" a="1"/>
  <c r="T543" i="7"/>
  <c r="T544" i="7" a="1"/>
  <c r="T544" i="7"/>
  <c r="T993" i="7" a="1"/>
  <c r="T993" i="7"/>
  <c r="T994" i="7" a="1"/>
  <c r="T994" i="7"/>
  <c r="T995" i="7" a="1"/>
  <c r="T995" i="7"/>
  <c r="T1470" i="7" a="1"/>
  <c r="T1470" i="7"/>
  <c r="T545" i="7" a="1"/>
  <c r="T545" i="7"/>
  <c r="T996" i="7" a="1"/>
  <c r="T996" i="7"/>
  <c r="T1250" i="7" a="1"/>
  <c r="T1250" i="7"/>
  <c r="T1251" i="7" a="1"/>
  <c r="T1251" i="7"/>
  <c r="T1252" i="7" a="1"/>
  <c r="T1252" i="7"/>
  <c r="T546" i="7" a="1"/>
  <c r="T546" i="7"/>
  <c r="T997" i="7" a="1"/>
  <c r="T997" i="7"/>
  <c r="T547" i="7" a="1"/>
  <c r="T547" i="7"/>
  <c r="T548" i="7" a="1"/>
  <c r="T548" i="7"/>
  <c r="T998" i="7" a="1"/>
  <c r="T998" i="7"/>
  <c r="T1471" i="7" a="1"/>
  <c r="T1471" i="7"/>
  <c r="T999" i="7" a="1"/>
  <c r="T999" i="7"/>
  <c r="T549" i="7" a="1"/>
  <c r="T549" i="7"/>
  <c r="T1253" i="7" a="1"/>
  <c r="T1253" i="7"/>
  <c r="T550" i="7" a="1"/>
  <c r="T550" i="7"/>
  <c r="T1076" i="7" a="1"/>
  <c r="T1076" i="7"/>
  <c r="T1000" i="7" a="1"/>
  <c r="T1000" i="7"/>
  <c r="T1254" i="7" a="1"/>
  <c r="T1254" i="7"/>
  <c r="T1001" i="7" a="1"/>
  <c r="T1001" i="7"/>
  <c r="T1255" i="7" a="1"/>
  <c r="T1255" i="7"/>
  <c r="T551" i="7" a="1"/>
  <c r="T551" i="7"/>
  <c r="T552" i="7" a="1"/>
  <c r="T552" i="7"/>
  <c r="T1002" i="7" a="1"/>
  <c r="T1002" i="7"/>
  <c r="T1003" i="7" a="1"/>
  <c r="T1003" i="7"/>
  <c r="T1004" i="7" a="1"/>
  <c r="T1004" i="7"/>
  <c r="T1005" i="7" a="1"/>
  <c r="T1005" i="7"/>
  <c r="T553" i="7" a="1"/>
  <c r="T553" i="7"/>
  <c r="T554" i="7" a="1"/>
  <c r="T554" i="7"/>
  <c r="T1006" i="7" a="1"/>
  <c r="T1006" i="7"/>
  <c r="T555" i="7" a="1"/>
  <c r="T555" i="7"/>
  <c r="T556" i="7" a="1"/>
  <c r="T556" i="7"/>
  <c r="T557" i="7" a="1"/>
  <c r="T557" i="7"/>
  <c r="T558" i="7" a="1"/>
  <c r="T558" i="7"/>
  <c r="T559" i="7" a="1"/>
  <c r="T559" i="7"/>
  <c r="T1256" i="7" a="1"/>
  <c r="T1256" i="7"/>
  <c r="T1007" i="7" a="1"/>
  <c r="T1007" i="7"/>
  <c r="T560" i="7" a="1"/>
  <c r="T560" i="7"/>
  <c r="T561" i="7" a="1"/>
  <c r="T561" i="7"/>
  <c r="T1008" i="7" a="1"/>
  <c r="T1008" i="7"/>
  <c r="T1009" i="7" a="1"/>
  <c r="T1009" i="7"/>
  <c r="T1010" i="7" a="1"/>
  <c r="T1010" i="7"/>
  <c r="T562" i="7" a="1"/>
  <c r="T562" i="7"/>
  <c r="T563" i="7" a="1"/>
  <c r="T563" i="7"/>
  <c r="O563" i="7" a="1"/>
  <c r="O563" i="7"/>
  <c r="Q564" i="7" a="1"/>
  <c r="Q564" i="7"/>
  <c r="Q1257" i="7" a="1"/>
  <c r="Q1257" i="7"/>
  <c r="Q565" i="7" a="1"/>
  <c r="Q565" i="7"/>
  <c r="Q2" i="7" a="1"/>
  <c r="Q2" i="7"/>
  <c r="Q566" i="7" a="1"/>
  <c r="Q566" i="7"/>
  <c r="Q1258" i="7" a="1"/>
  <c r="Q1258" i="7"/>
  <c r="Q1259" i="7" a="1"/>
  <c r="Q1259" i="7"/>
  <c r="Q567" i="7" a="1"/>
  <c r="Q567" i="7"/>
  <c r="Q568" i="7" a="1"/>
  <c r="Q568" i="7"/>
  <c r="Q3" i="7" a="1"/>
  <c r="Q3" i="7"/>
  <c r="Q569" i="7" a="1"/>
  <c r="Q569" i="7"/>
  <c r="Q4" i="7" a="1"/>
  <c r="Q4" i="7"/>
  <c r="Q5" i="7" a="1"/>
  <c r="Q5" i="7"/>
  <c r="Q6" i="7" a="1"/>
  <c r="Q6" i="7"/>
  <c r="Q570" i="7" a="1"/>
  <c r="Q570" i="7"/>
  <c r="Q571" i="7" a="1"/>
  <c r="Q571" i="7"/>
  <c r="Q1260" i="7" a="1"/>
  <c r="Q1260" i="7"/>
  <c r="Q1011" i="7" a="1"/>
  <c r="Q1011" i="7"/>
  <c r="Q7" i="7" a="1"/>
  <c r="Q7" i="7"/>
  <c r="Q8" i="7" a="1"/>
  <c r="Q8" i="7"/>
  <c r="Q9" i="7" a="1"/>
  <c r="Q9" i="7"/>
  <c r="Q1077" i="7" a="1"/>
  <c r="Q1077" i="7"/>
  <c r="Q1261" i="7" a="1"/>
  <c r="Q1261" i="7"/>
  <c r="Q10" i="7" a="1"/>
  <c r="Q10" i="7"/>
  <c r="Q1078" i="7" a="1"/>
  <c r="Q1078" i="7"/>
  <c r="Q572" i="7" a="1"/>
  <c r="Q572" i="7"/>
  <c r="Q573" i="7" a="1"/>
  <c r="Q573" i="7"/>
  <c r="Q1012" i="7" a="1"/>
  <c r="Q1012" i="7"/>
  <c r="Q11" i="7" a="1"/>
  <c r="Q11" i="7"/>
  <c r="Q1262" i="7" a="1"/>
  <c r="Q1262" i="7"/>
  <c r="Q12" i="7" a="1"/>
  <c r="Q12" i="7"/>
  <c r="Q574" i="7" a="1"/>
  <c r="Q574" i="7"/>
  <c r="Q1263" i="7" a="1"/>
  <c r="Q1263" i="7"/>
  <c r="Q13" i="7" a="1"/>
  <c r="Q13" i="7"/>
  <c r="Q14" i="7" a="1"/>
  <c r="Q14" i="7"/>
  <c r="Q15" i="7" a="1"/>
  <c r="Q15" i="7"/>
  <c r="Q16" i="7" a="1"/>
  <c r="Q16" i="7"/>
  <c r="Q1264" i="7" a="1"/>
  <c r="Q1264" i="7"/>
  <c r="Q17" i="7" a="1"/>
  <c r="Q17" i="7"/>
  <c r="Q1265" i="7" a="1"/>
  <c r="Q1265" i="7"/>
  <c r="Q1266" i="7" a="1"/>
  <c r="Q1266" i="7"/>
  <c r="Q1267" i="7" a="1"/>
  <c r="Q1267" i="7"/>
  <c r="Q575" i="7" a="1"/>
  <c r="Q575" i="7"/>
  <c r="Q1079" i="7" a="1"/>
  <c r="Q1079" i="7"/>
  <c r="Q1013" i="7" a="1"/>
  <c r="Q1013" i="7"/>
  <c r="Q576" i="7" a="1"/>
  <c r="Q576" i="7"/>
  <c r="Q1268" i="7" a="1"/>
  <c r="Q1268" i="7"/>
  <c r="Q577" i="7" a="1"/>
  <c r="Q577" i="7"/>
  <c r="Q1269" i="7" a="1"/>
  <c r="Q1269" i="7"/>
  <c r="Q1270" i="7" a="1"/>
  <c r="Q1270" i="7"/>
  <c r="Q18" i="7" a="1"/>
  <c r="Q18" i="7"/>
  <c r="Q19" i="7" a="1"/>
  <c r="Q19" i="7"/>
  <c r="Q20" i="7" a="1"/>
  <c r="Q20" i="7"/>
  <c r="Q21" i="7" a="1"/>
  <c r="Q21" i="7"/>
  <c r="Q1080" i="7" a="1"/>
  <c r="Q1080" i="7"/>
  <c r="Q578" i="7" a="1"/>
  <c r="Q578" i="7"/>
  <c r="Q22" i="7" a="1"/>
  <c r="Q22" i="7"/>
  <c r="Q579" i="7" a="1"/>
  <c r="Q579" i="7"/>
  <c r="Q580" i="7" a="1"/>
  <c r="Q580" i="7"/>
  <c r="Q581" i="7" a="1"/>
  <c r="Q581" i="7"/>
  <c r="Q582" i="7" a="1"/>
  <c r="Q582" i="7"/>
  <c r="Q1014" i="7" a="1"/>
  <c r="Q1014" i="7"/>
  <c r="Q1015" i="7" a="1"/>
  <c r="Q1015" i="7"/>
  <c r="Q1081" i="7" a="1"/>
  <c r="Q1081" i="7"/>
  <c r="Q23" i="7" a="1"/>
  <c r="Q23" i="7"/>
  <c r="Q583" i="7" a="1"/>
  <c r="Q583" i="7"/>
  <c r="Q1271" i="7" a="1"/>
  <c r="Q1271" i="7"/>
  <c r="Q24" i="7" a="1"/>
  <c r="Q24" i="7"/>
  <c r="Q1272" i="7" a="1"/>
  <c r="Q1272" i="7"/>
  <c r="Q25" i="7" a="1"/>
  <c r="Q25" i="7"/>
  <c r="Q26" i="7" a="1"/>
  <c r="Q26" i="7"/>
  <c r="Q1273" i="7" a="1"/>
  <c r="Q1273" i="7"/>
  <c r="Q584" i="7" a="1"/>
  <c r="Q584" i="7"/>
  <c r="Q1274" i="7" a="1"/>
  <c r="Q1274" i="7"/>
  <c r="Q1082" i="7" a="1"/>
  <c r="Q1082" i="7"/>
  <c r="Q1083" i="7" a="1"/>
  <c r="Q1083" i="7"/>
  <c r="Q1275" i="7" a="1"/>
  <c r="Q1275" i="7"/>
  <c r="Q27" i="7" a="1"/>
  <c r="Q27" i="7"/>
  <c r="Q28" i="7" a="1"/>
  <c r="Q28" i="7"/>
  <c r="Q585" i="7" a="1"/>
  <c r="Q585" i="7"/>
  <c r="Q586" i="7" a="1"/>
  <c r="Q586" i="7"/>
  <c r="Q1276" i="7" a="1"/>
  <c r="Q1276" i="7"/>
  <c r="Q1084" i="7" a="1"/>
  <c r="Q1084" i="7"/>
  <c r="Q29" i="7" a="1"/>
  <c r="Q29" i="7"/>
  <c r="Q587" i="7" a="1"/>
  <c r="Q587" i="7"/>
  <c r="Q1277" i="7" a="1"/>
  <c r="Q1277" i="7"/>
  <c r="Q30" i="7" a="1"/>
  <c r="Q30" i="7"/>
  <c r="Q1085" i="7" a="1"/>
  <c r="Q1085" i="7"/>
  <c r="Q588" i="7" a="1"/>
  <c r="Q588" i="7"/>
  <c r="Q1016" i="7" a="1"/>
  <c r="Q1016" i="7"/>
  <c r="Q589" i="7" a="1"/>
  <c r="Q589" i="7"/>
  <c r="Q1086" i="7" a="1"/>
  <c r="Q1086" i="7"/>
  <c r="Q590" i="7" a="1"/>
  <c r="Q590" i="7"/>
  <c r="Q1087" i="7" a="1"/>
  <c r="Q1087" i="7"/>
  <c r="Q31" i="7" a="1"/>
  <c r="Q31" i="7"/>
  <c r="Q32" i="7" a="1"/>
  <c r="Q32" i="7"/>
  <c r="Q33" i="7" a="1"/>
  <c r="Q33" i="7"/>
  <c r="Q1017" i="7" a="1"/>
  <c r="Q1017" i="7"/>
  <c r="Q34" i="7" a="1"/>
  <c r="Q34" i="7"/>
  <c r="Q35" i="7" a="1"/>
  <c r="Q35" i="7"/>
  <c r="Q1278" i="7" a="1"/>
  <c r="Q1278" i="7"/>
  <c r="Q1279" i="7" a="1"/>
  <c r="Q1279" i="7"/>
  <c r="Q1088" i="7" a="1"/>
  <c r="Q1088" i="7"/>
  <c r="Q1280" i="7" a="1"/>
  <c r="Q1280" i="7"/>
  <c r="Q36" i="7" a="1"/>
  <c r="Q36" i="7"/>
  <c r="Q591" i="7" a="1"/>
  <c r="Q591" i="7"/>
  <c r="Q592" i="7" a="1"/>
  <c r="Q592" i="7"/>
  <c r="Q37" i="7" a="1"/>
  <c r="Q37" i="7"/>
  <c r="Q1281" i="7" a="1"/>
  <c r="Q1281" i="7"/>
  <c r="Q1089" i="7" a="1"/>
  <c r="Q1089" i="7"/>
  <c r="Q593" i="7" a="1"/>
  <c r="Q593" i="7"/>
  <c r="Q38" i="7" a="1"/>
  <c r="Q38" i="7"/>
  <c r="Q39" i="7" a="1"/>
  <c r="Q39" i="7"/>
  <c r="Q1282" i="7" a="1"/>
  <c r="Q1282" i="7"/>
  <c r="Q40" i="7" a="1"/>
  <c r="Q40" i="7"/>
  <c r="Q1090" i="7" a="1"/>
  <c r="Q1090" i="7"/>
  <c r="Q594" i="7" a="1"/>
  <c r="Q594" i="7"/>
  <c r="Q1283" i="7" a="1"/>
  <c r="Q1283" i="7"/>
  <c r="Q1018" i="7" a="1"/>
  <c r="Q1018" i="7"/>
  <c r="Q595" i="7" a="1"/>
  <c r="Q595" i="7"/>
  <c r="Q596" i="7" a="1"/>
  <c r="Q596" i="7"/>
  <c r="Q41" i="7" a="1"/>
  <c r="Q41" i="7"/>
  <c r="Q1091" i="7" a="1"/>
  <c r="Q1091" i="7"/>
  <c r="Q597" i="7" a="1"/>
  <c r="Q597" i="7"/>
  <c r="Q42" i="7" a="1"/>
  <c r="Q42" i="7"/>
  <c r="Q1019" i="7" a="1"/>
  <c r="Q1019" i="7"/>
  <c r="Q1284" i="7" a="1"/>
  <c r="Q1284" i="7"/>
  <c r="Q43" i="7" a="1"/>
  <c r="Q43" i="7"/>
  <c r="Q1092" i="7" a="1"/>
  <c r="Q1092" i="7"/>
  <c r="Q44" i="7" a="1"/>
  <c r="Q44" i="7"/>
  <c r="Q45" i="7" a="1"/>
  <c r="Q45" i="7"/>
  <c r="Q46" i="7" a="1"/>
  <c r="Q46" i="7"/>
  <c r="Q598" i="7" a="1"/>
  <c r="Q598" i="7"/>
  <c r="Q599" i="7" a="1"/>
  <c r="Q599" i="7"/>
  <c r="Q47" i="7" a="1"/>
  <c r="Q47" i="7"/>
  <c r="Q48" i="7" a="1"/>
  <c r="Q48" i="7"/>
  <c r="Q1093" i="7" a="1"/>
  <c r="Q1093" i="7"/>
  <c r="Q49" i="7" a="1"/>
  <c r="Q49" i="7"/>
  <c r="Q1094" i="7" a="1"/>
  <c r="Q1094" i="7"/>
  <c r="Q50" i="7" a="1"/>
  <c r="Q50" i="7"/>
  <c r="Q600" i="7" a="1"/>
  <c r="Q600" i="7"/>
  <c r="Q51" i="7" a="1"/>
  <c r="Q51" i="7"/>
  <c r="Q52" i="7" a="1"/>
  <c r="Q52" i="7"/>
  <c r="Q601" i="7" a="1"/>
  <c r="Q601" i="7"/>
  <c r="Q53" i="7" a="1"/>
  <c r="Q53" i="7"/>
  <c r="Q54" i="7" a="1"/>
  <c r="Q54" i="7"/>
  <c r="Q602" i="7" a="1"/>
  <c r="Q602" i="7"/>
  <c r="Q55" i="7" a="1"/>
  <c r="Q55" i="7"/>
  <c r="Q1285" i="7" a="1"/>
  <c r="Q1285" i="7"/>
  <c r="Q1095" i="7" a="1"/>
  <c r="Q1095" i="7"/>
  <c r="Q603" i="7" a="1"/>
  <c r="Q603" i="7"/>
  <c r="Q604" i="7" a="1"/>
  <c r="Q604" i="7"/>
  <c r="Q1096" i="7" a="1"/>
  <c r="Q1096" i="7"/>
  <c r="Q605" i="7" a="1"/>
  <c r="Q605" i="7"/>
  <c r="Q606" i="7" a="1"/>
  <c r="Q606" i="7"/>
  <c r="Q1286" i="7" a="1"/>
  <c r="Q1286" i="7"/>
  <c r="Q1287" i="7" a="1"/>
  <c r="Q1287" i="7"/>
  <c r="Q1097" i="7" a="1"/>
  <c r="Q1097" i="7"/>
  <c r="Q56" i="7" a="1"/>
  <c r="Q56" i="7"/>
  <c r="Q57" i="7" a="1"/>
  <c r="Q57" i="7"/>
  <c r="Q58" i="7" a="1"/>
  <c r="Q58" i="7"/>
  <c r="Q59" i="7" a="1"/>
  <c r="Q59" i="7"/>
  <c r="Q60" i="7" a="1"/>
  <c r="Q60" i="7"/>
  <c r="Q1288" i="7" a="1"/>
  <c r="Q1288" i="7"/>
  <c r="Q61" i="7" a="1"/>
  <c r="Q61" i="7"/>
  <c r="Q607" i="7" a="1"/>
  <c r="Q607" i="7"/>
  <c r="Q608" i="7" a="1"/>
  <c r="Q608" i="7"/>
  <c r="Q609" i="7" a="1"/>
  <c r="Q609" i="7"/>
  <c r="Q62" i="7" a="1"/>
  <c r="Q62" i="7"/>
  <c r="Q63" i="7" a="1"/>
  <c r="Q63" i="7"/>
  <c r="Q1289" i="7" a="1"/>
  <c r="Q1289" i="7"/>
  <c r="Q610" i="7" a="1"/>
  <c r="Q610" i="7"/>
  <c r="Q1098" i="7" a="1"/>
  <c r="Q1098" i="7"/>
  <c r="Q64" i="7" a="1"/>
  <c r="Q64" i="7"/>
  <c r="Q65" i="7" a="1"/>
  <c r="Q65" i="7"/>
  <c r="Q66" i="7" a="1"/>
  <c r="Q66" i="7"/>
  <c r="Q1290" i="7" a="1"/>
  <c r="Q1290" i="7"/>
  <c r="Q1020" i="7" a="1"/>
  <c r="Q1020" i="7"/>
  <c r="Q67" i="7" a="1"/>
  <c r="Q67" i="7"/>
  <c r="Q68" i="7" a="1"/>
  <c r="Q68" i="7"/>
  <c r="Q69" i="7" a="1"/>
  <c r="Q69" i="7"/>
  <c r="Q70" i="7" a="1"/>
  <c r="Q70" i="7"/>
  <c r="Q71" i="7" a="1"/>
  <c r="Q71" i="7"/>
  <c r="Q72" i="7" a="1"/>
  <c r="Q72" i="7"/>
  <c r="Q611" i="7" a="1"/>
  <c r="Q611" i="7"/>
  <c r="Q1099" i="7" a="1"/>
  <c r="Q1099" i="7"/>
  <c r="Q1021" i="7" a="1"/>
  <c r="Q1021" i="7"/>
  <c r="Q612" i="7" a="1"/>
  <c r="Q612" i="7"/>
  <c r="Q613" i="7" a="1"/>
  <c r="Q613" i="7"/>
  <c r="Q1022" i="7" a="1"/>
  <c r="Q1022" i="7"/>
  <c r="Q614" i="7" a="1"/>
  <c r="Q614" i="7"/>
  <c r="Q1291" i="7" a="1"/>
  <c r="Q1291" i="7"/>
  <c r="Q73" i="7" a="1"/>
  <c r="Q73" i="7"/>
  <c r="Q1100" i="7" a="1"/>
  <c r="Q1100" i="7"/>
  <c r="Q615" i="7" a="1"/>
  <c r="Q615" i="7"/>
  <c r="Q616" i="7" a="1"/>
  <c r="Q616" i="7"/>
  <c r="Q74" i="7" a="1"/>
  <c r="Q74" i="7"/>
  <c r="Q1292" i="7" a="1"/>
  <c r="Q1292" i="7"/>
  <c r="Q617" i="7" a="1"/>
  <c r="Q617" i="7"/>
  <c r="Q75" i="7" a="1"/>
  <c r="Q75" i="7"/>
  <c r="Q618" i="7" a="1"/>
  <c r="Q618" i="7"/>
  <c r="Q76" i="7" a="1"/>
  <c r="Q76" i="7"/>
  <c r="Q619" i="7" a="1"/>
  <c r="Q619" i="7"/>
  <c r="Q1293" i="7" a="1"/>
  <c r="Q1293" i="7"/>
  <c r="Q620" i="7" a="1"/>
  <c r="Q620" i="7"/>
  <c r="Q77" i="7" a="1"/>
  <c r="Q77" i="7"/>
  <c r="Q621" i="7" a="1"/>
  <c r="Q621" i="7"/>
  <c r="Q78" i="7" a="1"/>
  <c r="Q78" i="7"/>
  <c r="Q79" i="7" a="1"/>
  <c r="Q79" i="7"/>
  <c r="Q1101" i="7" a="1"/>
  <c r="Q1101" i="7"/>
  <c r="Q1102" i="7" a="1"/>
  <c r="Q1102" i="7"/>
  <c r="Q622" i="7" a="1"/>
  <c r="Q622" i="7"/>
  <c r="Q623" i="7" a="1"/>
  <c r="Q623" i="7"/>
  <c r="Q80" i="7" a="1"/>
  <c r="Q80" i="7"/>
  <c r="Q1294" i="7" a="1"/>
  <c r="Q1294" i="7"/>
  <c r="Q624" i="7" a="1"/>
  <c r="Q624" i="7"/>
  <c r="Q625" i="7" a="1"/>
  <c r="Q625" i="7"/>
  <c r="Q1103" i="7" a="1"/>
  <c r="Q1103" i="7"/>
  <c r="Q626" i="7" a="1"/>
  <c r="Q626" i="7"/>
  <c r="Q1104" i="7" a="1"/>
  <c r="Q1104" i="7"/>
  <c r="Q81" i="7" a="1"/>
  <c r="Q81" i="7"/>
  <c r="Q627" i="7" a="1"/>
  <c r="Q627" i="7"/>
  <c r="Q1105" i="7" a="1"/>
  <c r="Q1105" i="7"/>
  <c r="Q82" i="7" a="1"/>
  <c r="Q82" i="7"/>
  <c r="Q1295" i="7" a="1"/>
  <c r="Q1295" i="7"/>
  <c r="Q628" i="7" a="1"/>
  <c r="Q628" i="7"/>
  <c r="Q1106" i="7" a="1"/>
  <c r="Q1106" i="7"/>
  <c r="Q629" i="7" a="1"/>
  <c r="Q629" i="7"/>
  <c r="Q83" i="7" a="1"/>
  <c r="Q83" i="7"/>
  <c r="Q84" i="7" a="1"/>
  <c r="Q84" i="7"/>
  <c r="Q1023" i="7" a="1"/>
  <c r="Q1023" i="7"/>
  <c r="Q85" i="7" a="1"/>
  <c r="Q85" i="7"/>
  <c r="Q630" i="7" a="1"/>
  <c r="Q630" i="7"/>
  <c r="Q86" i="7" a="1"/>
  <c r="Q86" i="7"/>
  <c r="Q1107" i="7" a="1"/>
  <c r="Q1107" i="7"/>
  <c r="Q631" i="7" a="1"/>
  <c r="Q631" i="7"/>
  <c r="Q1024" i="7" a="1"/>
  <c r="Q1024" i="7"/>
  <c r="Q87" i="7" a="1"/>
  <c r="Q87" i="7"/>
  <c r="Q88" i="7" a="1"/>
  <c r="Q88" i="7"/>
  <c r="Q89" i="7" a="1"/>
  <c r="Q89" i="7"/>
  <c r="Q90" i="7" a="1"/>
  <c r="Q90" i="7"/>
  <c r="Q1296" i="7" a="1"/>
  <c r="Q1296" i="7"/>
  <c r="Q632" i="7" a="1"/>
  <c r="Q632" i="7"/>
  <c r="Q1025" i="7" a="1"/>
  <c r="Q1025" i="7"/>
  <c r="Q91" i="7" a="1"/>
  <c r="Q91" i="7"/>
  <c r="Q92" i="7" a="1"/>
  <c r="Q92" i="7"/>
  <c r="Q1108" i="7" a="1"/>
  <c r="Q1108" i="7"/>
  <c r="Q93" i="7" a="1"/>
  <c r="Q93" i="7"/>
  <c r="Q94" i="7" a="1"/>
  <c r="Q94" i="7"/>
  <c r="Q1297" i="7" a="1"/>
  <c r="Q1297" i="7"/>
  <c r="Q1109" i="7" a="1"/>
  <c r="Q1109" i="7"/>
  <c r="Q633" i="7" a="1"/>
  <c r="Q633" i="7"/>
  <c r="Q95" i="7" a="1"/>
  <c r="Q95" i="7"/>
  <c r="Q96" i="7" a="1"/>
  <c r="Q96" i="7"/>
  <c r="Q97" i="7" a="1"/>
  <c r="Q97" i="7"/>
  <c r="Q634" i="7" a="1"/>
  <c r="Q634" i="7"/>
  <c r="Q1026" i="7" a="1"/>
  <c r="Q1026" i="7"/>
  <c r="Q1298" i="7" a="1"/>
  <c r="Q1298" i="7"/>
  <c r="Q98" i="7" a="1"/>
  <c r="Q98" i="7"/>
  <c r="Q99" i="7" a="1"/>
  <c r="Q99" i="7"/>
  <c r="Q635" i="7" a="1"/>
  <c r="Q635" i="7"/>
  <c r="Q636" i="7" a="1"/>
  <c r="Q636" i="7"/>
  <c r="Q637" i="7" a="1"/>
  <c r="Q637" i="7"/>
  <c r="Q1299" i="7" a="1"/>
  <c r="Q1299" i="7"/>
  <c r="Q1300" i="7" a="1"/>
  <c r="Q1300" i="7"/>
  <c r="Q638" i="7" a="1"/>
  <c r="Q638" i="7"/>
  <c r="Q639" i="7" a="1"/>
  <c r="Q639" i="7"/>
  <c r="Q1110" i="7" a="1"/>
  <c r="Q1110" i="7"/>
  <c r="Q1111" i="7" a="1"/>
  <c r="Q1111" i="7"/>
  <c r="Q1027" i="7" a="1"/>
  <c r="Q1027" i="7"/>
  <c r="Q640" i="7" a="1"/>
  <c r="Q640" i="7"/>
  <c r="Q100" i="7" a="1"/>
  <c r="Q100" i="7"/>
  <c r="Q101" i="7" a="1"/>
  <c r="Q101" i="7"/>
  <c r="Q102" i="7" a="1"/>
  <c r="Q102" i="7"/>
  <c r="Q103" i="7" a="1"/>
  <c r="Q103" i="7"/>
  <c r="Q641" i="7" a="1"/>
  <c r="Q641" i="7"/>
  <c r="Q642" i="7" a="1"/>
  <c r="Q642" i="7"/>
  <c r="Q643" i="7" a="1"/>
  <c r="Q643" i="7"/>
  <c r="Q644" i="7" a="1"/>
  <c r="Q644" i="7"/>
  <c r="Q104" i="7" a="1"/>
  <c r="Q104" i="7"/>
  <c r="Q1112" i="7" a="1"/>
  <c r="Q1112" i="7"/>
  <c r="Q645" i="7" a="1"/>
  <c r="Q645" i="7"/>
  <c r="Q646" i="7" a="1"/>
  <c r="Q646" i="7"/>
  <c r="Q105" i="7" a="1"/>
  <c r="Q105" i="7"/>
  <c r="Q1113" i="7" a="1"/>
  <c r="Q1113" i="7"/>
  <c r="Q1301" i="7" a="1"/>
  <c r="Q1301" i="7"/>
  <c r="Q106" i="7" a="1"/>
  <c r="Q106" i="7"/>
  <c r="Q107" i="7" a="1"/>
  <c r="Q107" i="7"/>
  <c r="Q108" i="7" a="1"/>
  <c r="Q108" i="7"/>
  <c r="Q109" i="7" a="1"/>
  <c r="Q109" i="7"/>
  <c r="Q647" i="7" a="1"/>
  <c r="Q647" i="7"/>
  <c r="Q110" i="7" a="1"/>
  <c r="Q110" i="7"/>
  <c r="Q648" i="7" a="1"/>
  <c r="Q648" i="7"/>
  <c r="Q111" i="7" a="1"/>
  <c r="Q111" i="7"/>
  <c r="Q1114" i="7" a="1"/>
  <c r="Q1114" i="7"/>
  <c r="Q1302" i="7" a="1"/>
  <c r="Q1302" i="7"/>
  <c r="Q1115" i="7" a="1"/>
  <c r="Q1115" i="7"/>
  <c r="Q1303" i="7" a="1"/>
  <c r="Q1303" i="7"/>
  <c r="Q112" i="7" a="1"/>
  <c r="Q112" i="7"/>
  <c r="Q1028" i="7" a="1"/>
  <c r="Q1028" i="7"/>
  <c r="Q1304" i="7" a="1"/>
  <c r="Q1304" i="7"/>
  <c r="Q649" i="7" a="1"/>
  <c r="Q649" i="7"/>
  <c r="Q650" i="7" a="1"/>
  <c r="Q650" i="7"/>
  <c r="Q1116" i="7" a="1"/>
  <c r="Q1116" i="7"/>
  <c r="Q651" i="7" a="1"/>
  <c r="Q651" i="7"/>
  <c r="Q1117" i="7" a="1"/>
  <c r="Q1117" i="7"/>
  <c r="Q652" i="7" a="1"/>
  <c r="Q652" i="7"/>
  <c r="Q113" i="7" a="1"/>
  <c r="Q113" i="7"/>
  <c r="Q114" i="7" a="1"/>
  <c r="Q114" i="7"/>
  <c r="Q115" i="7" a="1"/>
  <c r="Q115" i="7"/>
  <c r="Q1029" i="7" a="1"/>
  <c r="Q1029" i="7"/>
  <c r="Q116" i="7" a="1"/>
  <c r="Q116" i="7"/>
  <c r="Q653" i="7" a="1"/>
  <c r="Q653" i="7"/>
  <c r="Q1030" i="7" a="1"/>
  <c r="Q1030" i="7"/>
  <c r="Q654" i="7" a="1"/>
  <c r="Q654" i="7"/>
  <c r="Q655" i="7" a="1"/>
  <c r="Q655" i="7"/>
  <c r="Q656" i="7" a="1"/>
  <c r="Q656" i="7"/>
  <c r="Q117" i="7" a="1"/>
  <c r="Q117" i="7"/>
  <c r="Q1118" i="7" a="1"/>
  <c r="Q1118" i="7"/>
  <c r="Q118" i="7" a="1"/>
  <c r="Q118" i="7"/>
  <c r="Q657" i="7" a="1"/>
  <c r="Q657" i="7"/>
  <c r="Q658" i="7" a="1"/>
  <c r="Q658" i="7"/>
  <c r="Q119" i="7" a="1"/>
  <c r="Q119" i="7"/>
  <c r="Q659" i="7" a="1"/>
  <c r="Q659" i="7"/>
  <c r="Q660" i="7" a="1"/>
  <c r="Q660" i="7"/>
  <c r="Q1031" i="7" a="1"/>
  <c r="Q1031" i="7"/>
  <c r="Q1305" i="7" a="1"/>
  <c r="Q1305" i="7"/>
  <c r="Q661" i="7" a="1"/>
  <c r="Q661" i="7"/>
  <c r="Q120" i="7" a="1"/>
  <c r="Q120" i="7"/>
  <c r="Q662" i="7" a="1"/>
  <c r="Q662" i="7"/>
  <c r="Q121" i="7" a="1"/>
  <c r="Q121" i="7"/>
  <c r="Q122" i="7" a="1"/>
  <c r="Q122" i="7"/>
  <c r="Q1306" i="7" a="1"/>
  <c r="Q1306" i="7"/>
  <c r="Q663" i="7" a="1"/>
  <c r="Q663" i="7"/>
  <c r="Q123" i="7" a="1"/>
  <c r="Q123" i="7"/>
  <c r="Q664" i="7" a="1"/>
  <c r="Q664" i="7"/>
  <c r="Q124" i="7" a="1"/>
  <c r="Q124" i="7"/>
  <c r="Q665" i="7" a="1"/>
  <c r="Q665" i="7"/>
  <c r="Q666" i="7" a="1"/>
  <c r="Q666" i="7"/>
  <c r="Q667" i="7" a="1"/>
  <c r="Q667" i="7"/>
  <c r="Q1119" i="7" a="1"/>
  <c r="Q1119" i="7"/>
  <c r="Q1120" i="7" a="1"/>
  <c r="Q1120" i="7"/>
  <c r="Q668" i="7" a="1"/>
  <c r="Q668" i="7"/>
  <c r="Q1121" i="7" a="1"/>
  <c r="Q1121" i="7"/>
  <c r="Q125" i="7" a="1"/>
  <c r="Q125" i="7"/>
  <c r="Q126" i="7" a="1"/>
  <c r="Q126" i="7"/>
  <c r="Q1307" i="7" a="1"/>
  <c r="Q1307" i="7"/>
  <c r="Q1308" i="7" a="1"/>
  <c r="Q1308" i="7"/>
  <c r="Q127" i="7" a="1"/>
  <c r="Q127" i="7"/>
  <c r="Q128" i="7" a="1"/>
  <c r="Q128" i="7"/>
  <c r="Q669" i="7" a="1"/>
  <c r="Q669" i="7"/>
  <c r="Q1309" i="7" a="1"/>
  <c r="Q1309" i="7"/>
  <c r="Q670" i="7" a="1"/>
  <c r="Q670" i="7"/>
  <c r="Q129" i="7" a="1"/>
  <c r="Q129" i="7"/>
  <c r="Q671" i="7" a="1"/>
  <c r="Q671" i="7"/>
  <c r="Q1310" i="7" a="1"/>
  <c r="Q1310" i="7"/>
  <c r="Q130" i="7" a="1"/>
  <c r="Q130" i="7"/>
  <c r="Q1311" i="7" a="1"/>
  <c r="Q1311" i="7"/>
  <c r="Q1122" i="7" a="1"/>
  <c r="Q1122" i="7"/>
  <c r="Q131" i="7" a="1"/>
  <c r="Q131" i="7"/>
  <c r="Q672" i="7" a="1"/>
  <c r="Q672" i="7"/>
  <c r="Q132" i="7" a="1"/>
  <c r="Q132" i="7"/>
  <c r="Q1312" i="7" a="1"/>
  <c r="Q1312" i="7"/>
  <c r="Q133" i="7" a="1"/>
  <c r="Q133" i="7"/>
  <c r="Q1313" i="7" a="1"/>
  <c r="Q1313" i="7"/>
  <c r="Q673" i="7" a="1"/>
  <c r="Q673" i="7"/>
  <c r="Q134" i="7" a="1"/>
  <c r="Q134" i="7"/>
  <c r="Q674" i="7" a="1"/>
  <c r="Q674" i="7"/>
  <c r="Q135" i="7" a="1"/>
  <c r="Q135" i="7"/>
  <c r="Q1314" i="7" a="1"/>
  <c r="Q1314" i="7"/>
  <c r="Q136" i="7" a="1"/>
  <c r="Q136" i="7"/>
  <c r="Q1315" i="7" a="1"/>
  <c r="Q1315" i="7"/>
  <c r="Q137" i="7" a="1"/>
  <c r="Q137" i="7"/>
  <c r="Q675" i="7" a="1"/>
  <c r="Q675" i="7"/>
  <c r="Q138" i="7" a="1"/>
  <c r="Q138" i="7"/>
  <c r="Q676" i="7" a="1"/>
  <c r="Q676" i="7"/>
  <c r="Q139" i="7" a="1"/>
  <c r="Q139" i="7"/>
  <c r="Q140" i="7" a="1"/>
  <c r="Q140" i="7"/>
  <c r="Q141" i="7" a="1"/>
  <c r="Q141" i="7"/>
  <c r="Q142" i="7" a="1"/>
  <c r="Q142" i="7"/>
  <c r="Q1316" i="7" a="1"/>
  <c r="Q1316" i="7"/>
  <c r="Q677" i="7" a="1"/>
  <c r="Q677" i="7"/>
  <c r="Q143" i="7" a="1"/>
  <c r="Q143" i="7"/>
  <c r="Q678" i="7" a="1"/>
  <c r="Q678" i="7"/>
  <c r="Q1317" i="7" a="1"/>
  <c r="Q1317" i="7"/>
  <c r="Q1123" i="7" a="1"/>
  <c r="Q1123" i="7"/>
  <c r="Q144" i="7" a="1"/>
  <c r="Q144" i="7"/>
  <c r="Q145" i="7" a="1"/>
  <c r="Q145" i="7"/>
  <c r="Q1318" i="7" a="1"/>
  <c r="Q1318" i="7"/>
  <c r="Q1032" i="7" a="1"/>
  <c r="Q1032" i="7"/>
  <c r="Q1319" i="7" a="1"/>
  <c r="Q1319" i="7"/>
  <c r="Q146" i="7" a="1"/>
  <c r="Q146" i="7"/>
  <c r="Q147" i="7" a="1"/>
  <c r="Q147" i="7"/>
  <c r="Q1124" i="7" a="1"/>
  <c r="Q1124" i="7"/>
  <c r="Q148" i="7" a="1"/>
  <c r="Q148" i="7"/>
  <c r="Q149" i="7" a="1"/>
  <c r="Q149" i="7"/>
  <c r="Q150" i="7" a="1"/>
  <c r="Q150" i="7"/>
  <c r="Q1125" i="7" a="1"/>
  <c r="Q1125" i="7"/>
  <c r="Q151" i="7" a="1"/>
  <c r="Q151" i="7"/>
  <c r="Q1033" i="7" a="1"/>
  <c r="Q1033" i="7"/>
  <c r="Q679" i="7" a="1"/>
  <c r="Q679" i="7"/>
  <c r="Q152" i="7" a="1"/>
  <c r="Q152" i="7"/>
  <c r="Q680" i="7" a="1"/>
  <c r="Q680" i="7"/>
  <c r="Q681" i="7" a="1"/>
  <c r="Q681" i="7"/>
  <c r="Q153" i="7" a="1"/>
  <c r="Q153" i="7"/>
  <c r="Q154" i="7" a="1"/>
  <c r="Q154" i="7"/>
  <c r="Q155" i="7" a="1"/>
  <c r="Q155" i="7"/>
  <c r="Q156" i="7" a="1"/>
  <c r="Q156" i="7"/>
  <c r="Q157" i="7" a="1"/>
  <c r="Q157" i="7"/>
  <c r="Q158" i="7" a="1"/>
  <c r="Q158" i="7"/>
  <c r="Q1034" i="7" a="1"/>
  <c r="Q1034" i="7"/>
  <c r="Q682" i="7" a="1"/>
  <c r="Q682" i="7"/>
  <c r="Q683" i="7" a="1"/>
  <c r="Q683" i="7"/>
  <c r="Q159" i="7" a="1"/>
  <c r="Q159" i="7"/>
  <c r="Q160" i="7" a="1"/>
  <c r="Q160" i="7"/>
  <c r="Q1320" i="7" a="1"/>
  <c r="Q1320" i="7"/>
  <c r="Q1126" i="7" a="1"/>
  <c r="Q1126" i="7"/>
  <c r="Q161" i="7" a="1"/>
  <c r="Q161" i="7"/>
  <c r="Q162" i="7" a="1"/>
  <c r="Q162" i="7"/>
  <c r="Q684" i="7" a="1"/>
  <c r="Q684" i="7"/>
  <c r="Q163" i="7" a="1"/>
  <c r="Q163" i="7"/>
  <c r="Q1321" i="7" a="1"/>
  <c r="Q1321" i="7"/>
  <c r="Q685" i="7" a="1"/>
  <c r="Q685" i="7"/>
  <c r="Q1322" i="7" a="1"/>
  <c r="Q1322" i="7"/>
  <c r="Q1035" i="7" a="1"/>
  <c r="Q1035" i="7"/>
  <c r="Q1127" i="7" a="1"/>
  <c r="Q1127" i="7"/>
  <c r="Q1128" i="7" a="1"/>
  <c r="Q1128" i="7"/>
  <c r="Q164" i="7" a="1"/>
  <c r="Q164" i="7"/>
  <c r="Q165" i="7" a="1"/>
  <c r="Q165" i="7"/>
  <c r="Q166" i="7" a="1"/>
  <c r="Q166" i="7"/>
  <c r="Q1323" i="7" a="1"/>
  <c r="Q1323" i="7"/>
  <c r="Q686" i="7" a="1"/>
  <c r="Q686" i="7"/>
  <c r="Q167" i="7" a="1"/>
  <c r="Q167" i="7"/>
  <c r="Q1129" i="7" a="1"/>
  <c r="Q1129" i="7"/>
  <c r="Q687" i="7" a="1"/>
  <c r="Q687" i="7"/>
  <c r="Q168" i="7" a="1"/>
  <c r="Q168" i="7"/>
  <c r="Q169" i="7" a="1"/>
  <c r="Q169" i="7"/>
  <c r="Q688" i="7" a="1"/>
  <c r="Q688" i="7"/>
  <c r="Q1324" i="7" a="1"/>
  <c r="Q1324" i="7"/>
  <c r="Q170" i="7" a="1"/>
  <c r="Q170" i="7"/>
  <c r="Q171" i="7" a="1"/>
  <c r="Q171" i="7"/>
  <c r="Q689" i="7" a="1"/>
  <c r="Q689" i="7"/>
  <c r="Q172" i="7" a="1"/>
  <c r="Q172" i="7"/>
  <c r="Q690" i="7" a="1"/>
  <c r="Q690" i="7"/>
  <c r="Q691" i="7" a="1"/>
  <c r="Q691" i="7"/>
  <c r="Q1130" i="7" a="1"/>
  <c r="Q1130" i="7"/>
  <c r="Q1131" i="7" a="1"/>
  <c r="Q1131" i="7"/>
  <c r="Q1132" i="7" a="1"/>
  <c r="Q1132" i="7"/>
  <c r="Q692" i="7" a="1"/>
  <c r="Q692" i="7"/>
  <c r="Q693" i="7" a="1"/>
  <c r="Q693" i="7"/>
  <c r="Q694" i="7" a="1"/>
  <c r="Q694" i="7"/>
  <c r="Q695" i="7" a="1"/>
  <c r="Q695" i="7"/>
  <c r="Q696" i="7" a="1"/>
  <c r="Q696" i="7"/>
  <c r="Q173" i="7" a="1"/>
  <c r="Q173" i="7"/>
  <c r="Q697" i="7" a="1"/>
  <c r="Q697" i="7"/>
  <c r="Q174" i="7" a="1"/>
  <c r="Q174" i="7"/>
  <c r="Q1325" i="7" a="1"/>
  <c r="Q1325" i="7"/>
  <c r="Q1326" i="7" a="1"/>
  <c r="Q1326" i="7"/>
  <c r="Q698" i="7" a="1"/>
  <c r="Q698" i="7"/>
  <c r="Q1327" i="7" a="1"/>
  <c r="Q1327" i="7"/>
  <c r="Q175" i="7" a="1"/>
  <c r="Q175" i="7"/>
  <c r="Q699" i="7" a="1"/>
  <c r="Q699" i="7"/>
  <c r="Q1328" i="7" a="1"/>
  <c r="Q1328" i="7"/>
  <c r="Q700" i="7" a="1"/>
  <c r="Q700" i="7"/>
  <c r="Q176" i="7" a="1"/>
  <c r="Q176" i="7"/>
  <c r="Q1133" i="7" a="1"/>
  <c r="Q1133" i="7"/>
  <c r="Q701" i="7" a="1"/>
  <c r="Q701" i="7"/>
  <c r="Q702" i="7" a="1"/>
  <c r="Q702" i="7"/>
  <c r="Q177" i="7" a="1"/>
  <c r="Q177" i="7"/>
  <c r="Q178" i="7" a="1"/>
  <c r="Q178" i="7"/>
  <c r="Q1329" i="7" a="1"/>
  <c r="Q1329" i="7"/>
  <c r="Q703" i="7" a="1"/>
  <c r="Q703" i="7"/>
  <c r="Q1036" i="7" a="1"/>
  <c r="Q1036" i="7"/>
  <c r="Q704" i="7" a="1"/>
  <c r="Q704" i="7"/>
  <c r="Q179" i="7" a="1"/>
  <c r="Q179" i="7"/>
  <c r="Q1330" i="7" a="1"/>
  <c r="Q1330" i="7"/>
  <c r="Q1037" i="7" a="1"/>
  <c r="Q1037" i="7"/>
  <c r="Q705" i="7" a="1"/>
  <c r="Q705" i="7"/>
  <c r="Q706" i="7" a="1"/>
  <c r="Q706" i="7"/>
  <c r="Q1331" i="7" a="1"/>
  <c r="Q1331" i="7"/>
  <c r="Q707" i="7" a="1"/>
  <c r="Q707" i="7"/>
  <c r="Q180" i="7" a="1"/>
  <c r="Q180" i="7"/>
  <c r="Q181" i="7" a="1"/>
  <c r="Q181" i="7"/>
  <c r="Q708" i="7" a="1"/>
  <c r="Q708" i="7"/>
  <c r="Q182" i="7" a="1"/>
  <c r="Q182" i="7"/>
  <c r="Q183" i="7" a="1"/>
  <c r="Q183" i="7"/>
  <c r="Q1332" i="7" a="1"/>
  <c r="Q1332" i="7"/>
  <c r="Q709" i="7" a="1"/>
  <c r="Q709" i="7"/>
  <c r="Q1333" i="7" a="1"/>
  <c r="Q1333" i="7"/>
  <c r="Q1334" i="7" a="1"/>
  <c r="Q1334" i="7"/>
  <c r="Q710" i="7" a="1"/>
  <c r="Q710" i="7"/>
  <c r="Q184" i="7" a="1"/>
  <c r="Q184" i="7"/>
  <c r="Q185" i="7" a="1"/>
  <c r="Q185" i="7"/>
  <c r="Q711" i="7" a="1"/>
  <c r="Q711" i="7"/>
  <c r="Q186" i="7" a="1"/>
  <c r="Q186" i="7"/>
  <c r="Q187" i="7" a="1"/>
  <c r="Q187" i="7"/>
  <c r="Q188" i="7" a="1"/>
  <c r="Q188" i="7"/>
  <c r="Q189" i="7" a="1"/>
  <c r="Q189" i="7"/>
  <c r="Q190" i="7" a="1"/>
  <c r="Q190" i="7"/>
  <c r="Q712" i="7" a="1"/>
  <c r="Q712" i="7"/>
  <c r="Q1335" i="7" a="1"/>
  <c r="Q1335" i="7"/>
  <c r="Q1134" i="7" a="1"/>
  <c r="Q1134" i="7"/>
  <c r="Q713" i="7" a="1"/>
  <c r="Q713" i="7"/>
  <c r="Q1336" i="7" a="1"/>
  <c r="Q1336" i="7"/>
  <c r="Q191" i="7" a="1"/>
  <c r="Q191" i="7"/>
  <c r="Q714" i="7" a="1"/>
  <c r="Q714" i="7"/>
  <c r="Q715" i="7" a="1"/>
  <c r="Q715" i="7"/>
  <c r="Q1135" i="7" a="1"/>
  <c r="Q1135" i="7"/>
  <c r="Q1136" i="7" a="1"/>
  <c r="Q1136" i="7"/>
  <c r="Q716" i="7" a="1"/>
  <c r="Q716" i="7"/>
  <c r="Q192" i="7" a="1"/>
  <c r="Q192" i="7"/>
  <c r="Q193" i="7" a="1"/>
  <c r="Q193" i="7"/>
  <c r="Q1337" i="7" a="1"/>
  <c r="Q1337" i="7"/>
  <c r="Q717" i="7" a="1"/>
  <c r="Q717" i="7"/>
  <c r="Q1338" i="7" a="1"/>
  <c r="Q1338" i="7"/>
  <c r="Q194" i="7" a="1"/>
  <c r="Q194" i="7"/>
  <c r="Q195" i="7" a="1"/>
  <c r="Q195" i="7"/>
  <c r="Q718" i="7" a="1"/>
  <c r="Q718" i="7"/>
  <c r="Q719" i="7" a="1"/>
  <c r="Q719" i="7"/>
  <c r="Q196" i="7" a="1"/>
  <c r="Q196" i="7"/>
  <c r="Q720" i="7" a="1"/>
  <c r="Q720" i="7"/>
  <c r="Q1339" i="7" a="1"/>
  <c r="Q1339" i="7"/>
  <c r="Q1137" i="7" a="1"/>
  <c r="Q1137" i="7"/>
  <c r="Q721" i="7" a="1"/>
  <c r="Q721" i="7"/>
  <c r="Q197" i="7" a="1"/>
  <c r="Q197" i="7"/>
  <c r="Q1138" i="7" a="1"/>
  <c r="Q1138" i="7"/>
  <c r="Q722" i="7" a="1"/>
  <c r="Q722" i="7"/>
  <c r="Q198" i="7" a="1"/>
  <c r="Q198" i="7"/>
  <c r="Q723" i="7" a="1"/>
  <c r="Q723" i="7"/>
  <c r="Q724" i="7" a="1"/>
  <c r="Q724" i="7"/>
  <c r="Q725" i="7" a="1"/>
  <c r="Q725" i="7"/>
  <c r="Q726" i="7" a="1"/>
  <c r="Q726" i="7"/>
  <c r="Q1139" i="7" a="1"/>
  <c r="Q1139" i="7"/>
  <c r="Q199" i="7" a="1"/>
  <c r="Q199" i="7"/>
  <c r="Q1038" i="7" a="1"/>
  <c r="Q1038" i="7"/>
  <c r="Q200" i="7" a="1"/>
  <c r="Q200" i="7"/>
  <c r="Q727" i="7" a="1"/>
  <c r="Q727" i="7"/>
  <c r="Q1039" i="7" a="1"/>
  <c r="Q1039" i="7"/>
  <c r="Q201" i="7" a="1"/>
  <c r="Q201" i="7"/>
  <c r="Q728" i="7" a="1"/>
  <c r="Q728" i="7"/>
  <c r="Q729" i="7" a="1"/>
  <c r="Q729" i="7"/>
  <c r="Q1340" i="7" a="1"/>
  <c r="Q1340" i="7"/>
  <c r="Q202" i="7" a="1"/>
  <c r="Q202" i="7"/>
  <c r="Q1040" i="7" a="1"/>
  <c r="Q1040" i="7"/>
  <c r="Q730" i="7" a="1"/>
  <c r="Q730" i="7"/>
  <c r="Q1341" i="7" a="1"/>
  <c r="Q1341" i="7"/>
  <c r="Q203" i="7" a="1"/>
  <c r="Q203" i="7"/>
  <c r="Q204" i="7" a="1"/>
  <c r="Q204" i="7"/>
  <c r="Q205" i="7" a="1"/>
  <c r="Q205" i="7"/>
  <c r="Q206" i="7" a="1"/>
  <c r="Q206" i="7"/>
  <c r="Q731" i="7" a="1"/>
  <c r="Q731" i="7"/>
  <c r="Q732" i="7" a="1"/>
  <c r="Q732" i="7"/>
  <c r="Q207" i="7" a="1"/>
  <c r="Q207" i="7"/>
  <c r="Q733" i="7" a="1"/>
  <c r="Q733" i="7"/>
  <c r="Q208" i="7" a="1"/>
  <c r="Q208" i="7"/>
  <c r="Q209" i="7" a="1"/>
  <c r="Q209" i="7"/>
  <c r="Q1342" i="7" a="1"/>
  <c r="Q1342" i="7"/>
  <c r="Q734" i="7" a="1"/>
  <c r="Q734" i="7"/>
  <c r="Q1343" i="7" a="1"/>
  <c r="Q1343" i="7"/>
  <c r="Q1344" i="7" a="1"/>
  <c r="Q1344" i="7"/>
  <c r="Q1041" i="7" a="1"/>
  <c r="Q1041" i="7"/>
  <c r="Q735" i="7" a="1"/>
  <c r="Q735" i="7"/>
  <c r="Q736" i="7" a="1"/>
  <c r="Q736" i="7"/>
  <c r="Q737" i="7" a="1"/>
  <c r="Q737" i="7"/>
  <c r="Q210" i="7" a="1"/>
  <c r="Q210" i="7"/>
  <c r="Q211" i="7" a="1"/>
  <c r="Q211" i="7"/>
  <c r="Q738" i="7" a="1"/>
  <c r="Q738" i="7"/>
  <c r="Q212" i="7" a="1"/>
  <c r="Q212" i="7"/>
  <c r="Q739" i="7" a="1"/>
  <c r="Q739" i="7"/>
  <c r="Q213" i="7" a="1"/>
  <c r="Q213" i="7"/>
  <c r="Q214" i="7" a="1"/>
  <c r="Q214" i="7"/>
  <c r="Q740" i="7" a="1"/>
  <c r="Q740" i="7"/>
  <c r="Q215" i="7" a="1"/>
  <c r="Q215" i="7"/>
  <c r="Q216" i="7" a="1"/>
  <c r="Q216" i="7"/>
  <c r="Q217" i="7" a="1"/>
  <c r="Q217" i="7"/>
  <c r="Q218" i="7" a="1"/>
  <c r="Q218" i="7"/>
  <c r="Q219" i="7" a="1"/>
  <c r="Q219" i="7"/>
  <c r="Q1140" i="7" a="1"/>
  <c r="Q1140" i="7"/>
  <c r="Q741" i="7" a="1"/>
  <c r="Q741" i="7"/>
  <c r="Q220" i="7" a="1"/>
  <c r="Q220" i="7"/>
  <c r="Q221" i="7" a="1"/>
  <c r="Q221" i="7"/>
  <c r="Q742" i="7" a="1"/>
  <c r="Q742" i="7"/>
  <c r="Q222" i="7" a="1"/>
  <c r="Q222" i="7"/>
  <c r="Q1042" i="7" a="1"/>
  <c r="Q1042" i="7"/>
  <c r="Q1345" i="7" a="1"/>
  <c r="Q1345" i="7"/>
  <c r="Q1346" i="7" a="1"/>
  <c r="Q1346" i="7"/>
  <c r="Q223" i="7" a="1"/>
  <c r="Q223" i="7"/>
  <c r="Q224" i="7" a="1"/>
  <c r="Q224" i="7"/>
  <c r="Q1347" i="7" a="1"/>
  <c r="Q1347" i="7"/>
  <c r="Q1141" i="7" a="1"/>
  <c r="Q1141" i="7"/>
  <c r="Q225" i="7" a="1"/>
  <c r="Q225" i="7"/>
  <c r="Q1043" i="7" a="1"/>
  <c r="Q1043" i="7"/>
  <c r="Q743" i="7" a="1"/>
  <c r="Q743" i="7"/>
  <c r="Q744" i="7" a="1"/>
  <c r="Q744" i="7"/>
  <c r="Q1044" i="7" a="1"/>
  <c r="Q1044" i="7"/>
  <c r="Q226" i="7" a="1"/>
  <c r="Q226" i="7"/>
  <c r="Q227" i="7" a="1"/>
  <c r="Q227" i="7"/>
  <c r="Q228" i="7" a="1"/>
  <c r="Q228" i="7"/>
  <c r="Q229" i="7" a="1"/>
  <c r="Q229" i="7"/>
  <c r="Q1142" i="7" a="1"/>
  <c r="Q1142" i="7"/>
  <c r="Q1348" i="7" a="1"/>
  <c r="Q1348" i="7"/>
  <c r="Q1349" i="7" a="1"/>
  <c r="Q1349" i="7"/>
  <c r="Q1350" i="7" a="1"/>
  <c r="Q1350" i="7"/>
  <c r="Q745" i="7" a="1"/>
  <c r="Q745" i="7"/>
  <c r="Q230" i="7" a="1"/>
  <c r="Q230" i="7"/>
  <c r="Q231" i="7" a="1"/>
  <c r="Q231" i="7"/>
  <c r="Q746" i="7" a="1"/>
  <c r="Q746" i="7"/>
  <c r="Q747" i="7" a="1"/>
  <c r="Q747" i="7"/>
  <c r="Q232" i="7" a="1"/>
  <c r="Q232" i="7"/>
  <c r="Q748" i="7" a="1"/>
  <c r="Q748" i="7"/>
  <c r="Q749" i="7" a="1"/>
  <c r="Q749" i="7"/>
  <c r="Q750" i="7" a="1"/>
  <c r="Q750" i="7"/>
  <c r="Q233" i="7" a="1"/>
  <c r="Q233" i="7"/>
  <c r="Q751" i="7" a="1"/>
  <c r="Q751" i="7"/>
  <c r="Q1351" i="7" a="1"/>
  <c r="Q1351" i="7"/>
  <c r="Q1143" i="7" a="1"/>
  <c r="Q1143" i="7"/>
  <c r="Q234" i="7" a="1"/>
  <c r="Q234" i="7"/>
  <c r="Q235" i="7" a="1"/>
  <c r="Q235" i="7"/>
  <c r="Q752" i="7" a="1"/>
  <c r="Q752" i="7"/>
  <c r="Q753" i="7" a="1"/>
  <c r="Q753" i="7"/>
  <c r="Q1144" i="7" a="1"/>
  <c r="Q1144" i="7"/>
  <c r="Q236" i="7" a="1"/>
  <c r="Q236" i="7"/>
  <c r="Q237" i="7" a="1"/>
  <c r="Q237" i="7"/>
  <c r="Q238" i="7" a="1"/>
  <c r="Q238" i="7"/>
  <c r="Q239" i="7" a="1"/>
  <c r="Q239" i="7"/>
  <c r="Q240" i="7" a="1"/>
  <c r="Q240" i="7"/>
  <c r="Q754" i="7" a="1"/>
  <c r="Q754" i="7"/>
  <c r="Q1352" i="7" a="1"/>
  <c r="Q1352" i="7"/>
  <c r="Q241" i="7" a="1"/>
  <c r="Q241" i="7"/>
  <c r="Q242" i="7" a="1"/>
  <c r="Q242" i="7"/>
  <c r="Q243" i="7" a="1"/>
  <c r="Q243" i="7"/>
  <c r="Q244" i="7" a="1"/>
  <c r="Q244" i="7"/>
  <c r="Q245" i="7" a="1"/>
  <c r="Q245" i="7"/>
  <c r="Q246" i="7" a="1"/>
  <c r="Q246" i="7"/>
  <c r="Q1145" i="7" a="1"/>
  <c r="Q1145" i="7"/>
  <c r="Q755" i="7" a="1"/>
  <c r="Q755" i="7"/>
  <c r="Q247" i="7" a="1"/>
  <c r="Q247" i="7"/>
  <c r="Q248" i="7" a="1"/>
  <c r="Q248" i="7"/>
  <c r="Q249" i="7" a="1"/>
  <c r="Q249" i="7"/>
  <c r="Q250" i="7" a="1"/>
  <c r="Q250" i="7"/>
  <c r="Q756" i="7" a="1"/>
  <c r="Q756" i="7"/>
  <c r="Q251" i="7" a="1"/>
  <c r="Q251" i="7"/>
  <c r="Q252" i="7" a="1"/>
  <c r="Q252" i="7"/>
  <c r="Q757" i="7" a="1"/>
  <c r="Q757" i="7"/>
  <c r="Q253" i="7" a="1"/>
  <c r="Q253" i="7"/>
  <c r="Q254" i="7" a="1"/>
  <c r="Q254" i="7"/>
  <c r="Q1146" i="7" a="1"/>
  <c r="Q1146" i="7"/>
  <c r="Q255" i="7" a="1"/>
  <c r="Q255" i="7"/>
  <c r="Q1147" i="7" a="1"/>
  <c r="Q1147" i="7"/>
  <c r="Q256" i="7" a="1"/>
  <c r="Q256" i="7"/>
  <c r="Q758" i="7" a="1"/>
  <c r="Q758" i="7"/>
  <c r="Q759" i="7" a="1"/>
  <c r="Q759" i="7"/>
  <c r="Q1045" i="7" a="1"/>
  <c r="Q1045" i="7"/>
  <c r="Q257" i="7" a="1"/>
  <c r="Q257" i="7"/>
  <c r="Q258" i="7" a="1"/>
  <c r="Q258" i="7"/>
  <c r="Q1353" i="7" a="1"/>
  <c r="Q1353" i="7"/>
  <c r="Q259" i="7" a="1"/>
  <c r="Q259" i="7"/>
  <c r="Q760" i="7" a="1"/>
  <c r="Q760" i="7"/>
  <c r="Q260" i="7" a="1"/>
  <c r="Q260" i="7"/>
  <c r="Q1354" i="7" a="1"/>
  <c r="Q1354" i="7"/>
  <c r="Q1355" i="7" a="1"/>
  <c r="Q1355" i="7"/>
  <c r="Q261" i="7" a="1"/>
  <c r="Q261" i="7"/>
  <c r="Q1356" i="7" a="1"/>
  <c r="Q1356" i="7"/>
  <c r="Q1148" i="7" a="1"/>
  <c r="Q1148" i="7"/>
  <c r="Q262" i="7" a="1"/>
  <c r="Q262" i="7"/>
  <c r="Q263" i="7" a="1"/>
  <c r="Q263" i="7"/>
  <c r="Q761" i="7" a="1"/>
  <c r="Q761" i="7"/>
  <c r="Q264" i="7" a="1"/>
  <c r="Q264" i="7"/>
  <c r="Q265" i="7" a="1"/>
  <c r="Q265" i="7"/>
  <c r="Q1357" i="7" a="1"/>
  <c r="Q1357" i="7"/>
  <c r="Q1358" i="7" a="1"/>
  <c r="Q1358" i="7"/>
  <c r="Q266" i="7" a="1"/>
  <c r="Q266" i="7"/>
  <c r="Q267" i="7" a="1"/>
  <c r="Q267" i="7"/>
  <c r="Q762" i="7" a="1"/>
  <c r="Q762" i="7"/>
  <c r="Q763" i="7" a="1"/>
  <c r="Q763" i="7"/>
  <c r="Q764" i="7" a="1"/>
  <c r="Q764" i="7"/>
  <c r="Q1046" i="7" a="1"/>
  <c r="Q1046" i="7"/>
  <c r="Q1359" i="7" a="1"/>
  <c r="Q1359" i="7"/>
  <c r="Q765" i="7" a="1"/>
  <c r="Q765" i="7"/>
  <c r="Q766" i="7" a="1"/>
  <c r="Q766" i="7"/>
  <c r="Q1149" i="7" a="1"/>
  <c r="Q1149" i="7"/>
  <c r="Q268" i="7" a="1"/>
  <c r="Q268" i="7"/>
  <c r="Q1360" i="7" a="1"/>
  <c r="Q1360" i="7"/>
  <c r="Q1361" i="7" a="1"/>
  <c r="Q1361" i="7"/>
  <c r="Q767" i="7" a="1"/>
  <c r="Q767" i="7"/>
  <c r="Q1150" i="7" a="1"/>
  <c r="Q1150" i="7"/>
  <c r="Q1151" i="7" a="1"/>
  <c r="Q1151" i="7"/>
  <c r="Q1362" i="7" a="1"/>
  <c r="Q1362" i="7"/>
  <c r="Q1363" i="7" a="1"/>
  <c r="Q1363" i="7"/>
  <c r="Q768" i="7" a="1"/>
  <c r="Q768" i="7"/>
  <c r="Q1364" i="7" a="1"/>
  <c r="Q1364" i="7"/>
  <c r="Q769" i="7" a="1"/>
  <c r="Q769" i="7"/>
  <c r="Q1152" i="7" a="1"/>
  <c r="Q1152" i="7"/>
  <c r="Q269" i="7" a="1"/>
  <c r="Q269" i="7"/>
  <c r="Q1153" i="7" a="1"/>
  <c r="Q1153" i="7"/>
  <c r="Q770" i="7" a="1"/>
  <c r="Q770" i="7"/>
  <c r="Q270" i="7" a="1"/>
  <c r="Q270" i="7"/>
  <c r="Q271" i="7" a="1"/>
  <c r="Q271" i="7"/>
  <c r="Q771" i="7" a="1"/>
  <c r="Q771" i="7"/>
  <c r="Q1365" i="7" a="1"/>
  <c r="Q1365" i="7"/>
  <c r="Q1154" i="7" a="1"/>
  <c r="Q1154" i="7"/>
  <c r="Q772" i="7" a="1"/>
  <c r="Q772" i="7"/>
  <c r="Q272" i="7" a="1"/>
  <c r="Q272" i="7"/>
  <c r="Q773" i="7" a="1"/>
  <c r="Q773" i="7"/>
  <c r="Q774" i="7" a="1"/>
  <c r="Q774" i="7"/>
  <c r="Q1366" i="7" a="1"/>
  <c r="Q1366" i="7"/>
  <c r="Q1155" i="7" a="1"/>
  <c r="Q1155" i="7"/>
  <c r="Q775" i="7" a="1"/>
  <c r="Q775" i="7"/>
  <c r="Q273" i="7" a="1"/>
  <c r="Q273" i="7"/>
  <c r="Q776" i="7" a="1"/>
  <c r="Q776" i="7"/>
  <c r="Q1367" i="7" a="1"/>
  <c r="Q1367" i="7"/>
  <c r="Q274" i="7" a="1"/>
  <c r="Q274" i="7"/>
  <c r="Q275" i="7" a="1"/>
  <c r="Q275" i="7"/>
  <c r="Q276" i="7" a="1"/>
  <c r="Q276" i="7"/>
  <c r="Q777" i="7" a="1"/>
  <c r="Q777" i="7"/>
  <c r="Q1156" i="7" a="1"/>
  <c r="Q1156" i="7"/>
  <c r="Q277" i="7" a="1"/>
  <c r="Q277" i="7"/>
  <c r="Q778" i="7" a="1"/>
  <c r="Q778" i="7"/>
  <c r="Q779" i="7" a="1"/>
  <c r="Q779" i="7"/>
  <c r="Q278" i="7" a="1"/>
  <c r="Q278" i="7"/>
  <c r="Q1157" i="7" a="1"/>
  <c r="Q1157" i="7"/>
  <c r="Q279" i="7" a="1"/>
  <c r="Q279" i="7"/>
  <c r="Q780" i="7" a="1"/>
  <c r="Q780" i="7"/>
  <c r="Q280" i="7" a="1"/>
  <c r="Q280" i="7"/>
  <c r="Q281" i="7" a="1"/>
  <c r="Q281" i="7"/>
  <c r="Q282" i="7" a="1"/>
  <c r="Q282" i="7"/>
  <c r="Q1368" i="7" a="1"/>
  <c r="Q1368" i="7"/>
  <c r="Q781" i="7" a="1"/>
  <c r="Q781" i="7"/>
  <c r="Q1158" i="7" a="1"/>
  <c r="Q1158" i="7"/>
  <c r="Q782" i="7" a="1"/>
  <c r="Q782" i="7"/>
  <c r="Q1369" i="7" a="1"/>
  <c r="Q1369" i="7"/>
  <c r="Q283" i="7" a="1"/>
  <c r="Q283" i="7"/>
  <c r="Q783" i="7" a="1"/>
  <c r="Q783" i="7"/>
  <c r="Q284" i="7" a="1"/>
  <c r="Q284" i="7"/>
  <c r="Q285" i="7" a="1"/>
  <c r="Q285" i="7"/>
  <c r="Q1159" i="7" a="1"/>
  <c r="Q1159" i="7"/>
  <c r="Q286" i="7" a="1"/>
  <c r="Q286" i="7"/>
  <c r="Q1047" i="7" a="1"/>
  <c r="Q1047" i="7"/>
  <c r="Q287" i="7" a="1"/>
  <c r="Q287" i="7"/>
  <c r="Q288" i="7" a="1"/>
  <c r="Q288" i="7"/>
  <c r="Q1370" i="7" a="1"/>
  <c r="Q1370" i="7"/>
  <c r="Q1371" i="7" a="1"/>
  <c r="Q1371" i="7"/>
  <c r="Q289" i="7" a="1"/>
  <c r="Q289" i="7"/>
  <c r="Q1372" i="7" a="1"/>
  <c r="Q1372" i="7"/>
  <c r="Q784" i="7" a="1"/>
  <c r="Q784" i="7"/>
  <c r="Q1048" i="7" a="1"/>
  <c r="Q1048" i="7"/>
  <c r="Q1373" i="7" a="1"/>
  <c r="Q1373" i="7"/>
  <c r="Q290" i="7" a="1"/>
  <c r="Q290" i="7"/>
  <c r="Q1049" i="7" a="1"/>
  <c r="Q1049" i="7"/>
  <c r="Q1160" i="7" a="1"/>
  <c r="Q1160" i="7"/>
  <c r="Q1161" i="7" a="1"/>
  <c r="Q1161" i="7"/>
  <c r="Q1162" i="7" a="1"/>
  <c r="Q1162" i="7"/>
  <c r="Q1050" i="7" a="1"/>
  <c r="Q1050" i="7"/>
  <c r="Q291" i="7" a="1"/>
  <c r="Q291" i="7"/>
  <c r="Q785" i="7" a="1"/>
  <c r="Q785" i="7"/>
  <c r="Q786" i="7" a="1"/>
  <c r="Q786" i="7"/>
  <c r="Q1163" i="7" a="1"/>
  <c r="Q1163" i="7"/>
  <c r="Q787" i="7" a="1"/>
  <c r="Q787" i="7"/>
  <c r="Q788" i="7" a="1"/>
  <c r="Q788" i="7"/>
  <c r="Q1164" i="7" a="1"/>
  <c r="Q1164" i="7"/>
  <c r="Q1374" i="7" a="1"/>
  <c r="Q1374" i="7"/>
  <c r="Q292" i="7" a="1"/>
  <c r="Q292" i="7"/>
  <c r="Q1375" i="7" a="1"/>
  <c r="Q1375" i="7"/>
  <c r="Q1376" i="7" a="1"/>
  <c r="Q1376" i="7"/>
  <c r="Q293" i="7" a="1"/>
  <c r="Q293" i="7"/>
  <c r="Q789" i="7" a="1"/>
  <c r="Q789" i="7"/>
  <c r="Q294" i="7" a="1"/>
  <c r="Q294" i="7"/>
  <c r="Q790" i="7" a="1"/>
  <c r="Q790" i="7"/>
  <c r="Q295" i="7" a="1"/>
  <c r="Q295" i="7"/>
  <c r="Q296" i="7" a="1"/>
  <c r="Q296" i="7"/>
  <c r="Q791" i="7" a="1"/>
  <c r="Q791" i="7"/>
  <c r="Q297" i="7" a="1"/>
  <c r="Q297" i="7"/>
  <c r="Q1165" i="7" a="1"/>
  <c r="Q1165" i="7"/>
  <c r="Q792" i="7" a="1"/>
  <c r="Q792" i="7"/>
  <c r="Q1377" i="7" a="1"/>
  <c r="Q1377" i="7"/>
  <c r="Q298" i="7" a="1"/>
  <c r="Q298" i="7"/>
  <c r="Q1378" i="7" a="1"/>
  <c r="Q1378" i="7"/>
  <c r="Q1166" i="7" a="1"/>
  <c r="Q1166" i="7"/>
  <c r="Q793" i="7" a="1"/>
  <c r="Q793" i="7"/>
  <c r="Q794" i="7" a="1"/>
  <c r="Q794" i="7"/>
  <c r="Q299" i="7" a="1"/>
  <c r="Q299" i="7"/>
  <c r="Q795" i="7" a="1"/>
  <c r="Q795" i="7"/>
  <c r="Q796" i="7" a="1"/>
  <c r="Q796" i="7"/>
  <c r="Q1167" i="7" a="1"/>
  <c r="Q1167" i="7"/>
  <c r="Q1168" i="7" a="1"/>
  <c r="Q1168" i="7"/>
  <c r="Q300" i="7" a="1"/>
  <c r="Q300" i="7"/>
  <c r="Q301" i="7" a="1"/>
  <c r="Q301" i="7"/>
  <c r="Q797" i="7" a="1"/>
  <c r="Q797" i="7"/>
  <c r="Q1169" i="7" a="1"/>
  <c r="Q1169" i="7"/>
  <c r="Q302" i="7" a="1"/>
  <c r="Q302" i="7"/>
  <c r="Q798" i="7" a="1"/>
  <c r="Q798" i="7"/>
  <c r="Q1170" i="7" a="1"/>
  <c r="Q1170" i="7"/>
  <c r="Q303" i="7" a="1"/>
  <c r="Q303" i="7"/>
  <c r="Q799" i="7" a="1"/>
  <c r="Q799" i="7"/>
  <c r="Q1379" i="7" a="1"/>
  <c r="Q1379" i="7"/>
  <c r="Q800" i="7" a="1"/>
  <c r="Q800" i="7"/>
  <c r="Q1380" i="7" a="1"/>
  <c r="Q1380" i="7"/>
  <c r="Q304" i="7" a="1"/>
  <c r="Q304" i="7"/>
  <c r="Q1051" i="7" a="1"/>
  <c r="Q1051" i="7"/>
  <c r="Q1381" i="7" a="1"/>
  <c r="Q1381" i="7"/>
  <c r="Q1382" i="7" a="1"/>
  <c r="Q1382" i="7"/>
  <c r="Q305" i="7" a="1"/>
  <c r="Q305" i="7"/>
  <c r="Q1383" i="7" a="1"/>
  <c r="Q1383" i="7"/>
  <c r="Q306" i="7" a="1"/>
  <c r="Q306" i="7"/>
  <c r="Q1171" i="7" a="1"/>
  <c r="Q1171" i="7"/>
  <c r="Q801" i="7" a="1"/>
  <c r="Q801" i="7"/>
  <c r="Q802" i="7" a="1"/>
  <c r="Q802" i="7"/>
  <c r="Q803" i="7" a="1"/>
  <c r="Q803" i="7"/>
  <c r="Q804" i="7" a="1"/>
  <c r="Q804" i="7"/>
  <c r="Q1172" i="7" a="1"/>
  <c r="Q1172" i="7"/>
  <c r="Q1384" i="7" a="1"/>
  <c r="Q1384" i="7"/>
  <c r="Q805" i="7" a="1"/>
  <c r="Q805" i="7"/>
  <c r="Q1173" i="7" a="1"/>
  <c r="Q1173" i="7"/>
  <c r="Q1174" i="7" a="1"/>
  <c r="Q1174" i="7"/>
  <c r="Q307" i="7" a="1"/>
  <c r="Q307" i="7"/>
  <c r="Q308" i="7" a="1"/>
  <c r="Q308" i="7"/>
  <c r="Q1175" i="7" a="1"/>
  <c r="Q1175" i="7"/>
  <c r="Q309" i="7" a="1"/>
  <c r="Q309" i="7"/>
  <c r="Q310" i="7" a="1"/>
  <c r="Q310" i="7"/>
  <c r="Q311" i="7" a="1"/>
  <c r="Q311" i="7"/>
  <c r="Q806" i="7" a="1"/>
  <c r="Q806" i="7"/>
  <c r="Q312" i="7" a="1"/>
  <c r="Q312" i="7"/>
  <c r="Q807" i="7" a="1"/>
  <c r="Q807" i="7"/>
  <c r="Q1385" i="7" a="1"/>
  <c r="Q1385" i="7"/>
  <c r="Q808" i="7" a="1"/>
  <c r="Q808" i="7"/>
  <c r="Q809" i="7" a="1"/>
  <c r="Q809" i="7"/>
  <c r="Q313" i="7" a="1"/>
  <c r="Q313" i="7"/>
  <c r="Q1386" i="7" a="1"/>
  <c r="Q1386" i="7"/>
  <c r="Q314" i="7" a="1"/>
  <c r="Q314" i="7"/>
  <c r="Q1387" i="7" a="1"/>
  <c r="Q1387" i="7"/>
  <c r="Q315" i="7" a="1"/>
  <c r="Q315" i="7"/>
  <c r="Q810" i="7" a="1"/>
  <c r="Q810" i="7"/>
  <c r="Q316" i="7" a="1"/>
  <c r="Q316" i="7"/>
  <c r="Q811" i="7" a="1"/>
  <c r="Q811" i="7"/>
  <c r="Q317" i="7" a="1"/>
  <c r="Q317" i="7"/>
  <c r="Q1176" i="7" a="1"/>
  <c r="Q1176" i="7"/>
  <c r="Q1177" i="7" a="1"/>
  <c r="Q1177" i="7"/>
  <c r="Q1052" i="7" a="1"/>
  <c r="Q1052" i="7"/>
  <c r="Q812" i="7" a="1"/>
  <c r="Q812" i="7"/>
  <c r="Q813" i="7" a="1"/>
  <c r="Q813" i="7"/>
  <c r="Q318" i="7" a="1"/>
  <c r="Q318" i="7"/>
  <c r="Q1388" i="7" a="1"/>
  <c r="Q1388" i="7"/>
  <c r="Q814" i="7" a="1"/>
  <c r="Q814" i="7"/>
  <c r="Q815" i="7" a="1"/>
  <c r="Q815" i="7"/>
  <c r="Q1389" i="7" a="1"/>
  <c r="Q1389" i="7"/>
  <c r="Q816" i="7" a="1"/>
  <c r="Q816" i="7"/>
  <c r="Q1178" i="7" a="1"/>
  <c r="Q1178" i="7"/>
  <c r="Q319" i="7" a="1"/>
  <c r="Q319" i="7"/>
  <c r="Q320" i="7" a="1"/>
  <c r="Q320" i="7"/>
  <c r="Q1390" i="7" a="1"/>
  <c r="Q1390" i="7"/>
  <c r="Q321" i="7" a="1"/>
  <c r="Q321" i="7"/>
  <c r="Q817" i="7" a="1"/>
  <c r="Q817" i="7"/>
  <c r="Q1391" i="7" a="1"/>
  <c r="Q1391" i="7"/>
  <c r="Q322" i="7" a="1"/>
  <c r="Q322" i="7"/>
  <c r="Q1179" i="7" a="1"/>
  <c r="Q1179" i="7"/>
  <c r="Q323" i="7" a="1"/>
  <c r="Q323" i="7"/>
  <c r="Q818" i="7" a="1"/>
  <c r="Q818" i="7"/>
  <c r="Q819" i="7" a="1"/>
  <c r="Q819" i="7"/>
  <c r="Q324" i="7" a="1"/>
  <c r="Q324" i="7"/>
  <c r="Q1392" i="7" a="1"/>
  <c r="Q1392" i="7"/>
  <c r="Q1053" i="7" a="1"/>
  <c r="Q1053" i="7"/>
  <c r="Q1393" i="7" a="1"/>
  <c r="Q1393" i="7"/>
  <c r="Q325" i="7" a="1"/>
  <c r="Q325" i="7"/>
  <c r="Q1394" i="7" a="1"/>
  <c r="Q1394" i="7"/>
  <c r="Q326" i="7" a="1"/>
  <c r="Q326" i="7"/>
  <c r="Q1395" i="7" a="1"/>
  <c r="Q1395" i="7"/>
  <c r="Q327" i="7" a="1"/>
  <c r="Q327" i="7"/>
  <c r="Q820" i="7" a="1"/>
  <c r="Q820" i="7"/>
  <c r="Q328" i="7" a="1"/>
  <c r="Q328" i="7"/>
  <c r="Q821" i="7" a="1"/>
  <c r="Q821" i="7"/>
  <c r="Q1396" i="7" a="1"/>
  <c r="Q1396" i="7"/>
  <c r="Q822" i="7" a="1"/>
  <c r="Q822" i="7"/>
  <c r="Q823" i="7" a="1"/>
  <c r="Q823" i="7"/>
  <c r="Q824" i="7" a="1"/>
  <c r="Q824" i="7"/>
  <c r="Q1180" i="7" a="1"/>
  <c r="Q1180" i="7"/>
  <c r="Q329" i="7" a="1"/>
  <c r="Q329" i="7"/>
  <c r="Q825" i="7" a="1"/>
  <c r="Q825" i="7"/>
  <c r="Q330" i="7" a="1"/>
  <c r="Q330" i="7"/>
  <c r="Q1181" i="7" a="1"/>
  <c r="Q1181" i="7"/>
  <c r="Q331" i="7" a="1"/>
  <c r="Q331" i="7"/>
  <c r="Q826" i="7" a="1"/>
  <c r="Q826" i="7"/>
  <c r="Q827" i="7" a="1"/>
  <c r="Q827" i="7"/>
  <c r="Q1182" i="7" a="1"/>
  <c r="Q1182" i="7"/>
  <c r="Q332" i="7" a="1"/>
  <c r="Q332" i="7"/>
  <c r="Q333" i="7" a="1"/>
  <c r="Q333" i="7"/>
  <c r="Q1183" i="7" a="1"/>
  <c r="Q1183" i="7"/>
  <c r="Q1397" i="7" a="1"/>
  <c r="Q1397" i="7"/>
  <c r="Q1184" i="7" a="1"/>
  <c r="Q1184" i="7"/>
  <c r="Q828" i="7" a="1"/>
  <c r="Q828" i="7"/>
  <c r="Q334" i="7" a="1"/>
  <c r="Q334" i="7"/>
  <c r="Q829" i="7" a="1"/>
  <c r="Q829" i="7"/>
  <c r="Q1398" i="7" a="1"/>
  <c r="Q1398" i="7"/>
  <c r="Q335" i="7" a="1"/>
  <c r="Q335" i="7"/>
  <c r="Q830" i="7" a="1"/>
  <c r="Q830" i="7"/>
  <c r="Q831" i="7" a="1"/>
  <c r="Q831" i="7"/>
  <c r="Q832" i="7" a="1"/>
  <c r="Q832" i="7"/>
  <c r="Q833" i="7" a="1"/>
  <c r="Q833" i="7"/>
  <c r="Q834" i="7" a="1"/>
  <c r="Q834" i="7"/>
  <c r="Q1399" i="7" a="1"/>
  <c r="Q1399" i="7"/>
  <c r="Q1185" i="7" a="1"/>
  <c r="Q1185" i="7"/>
  <c r="Q1400" i="7" a="1"/>
  <c r="Q1400" i="7"/>
  <c r="Q336" i="7" a="1"/>
  <c r="Q336" i="7"/>
  <c r="Q835" i="7" a="1"/>
  <c r="Q835" i="7"/>
  <c r="Q1401" i="7" a="1"/>
  <c r="Q1401" i="7"/>
  <c r="Q836" i="7" a="1"/>
  <c r="Q836" i="7"/>
  <c r="Q1402" i="7" a="1"/>
  <c r="Q1402" i="7"/>
  <c r="Q1054" i="7" a="1"/>
  <c r="Q1054" i="7"/>
  <c r="Q837" i="7" a="1"/>
  <c r="Q837" i="7"/>
  <c r="Q1403" i="7" a="1"/>
  <c r="Q1403" i="7"/>
  <c r="Q1404" i="7" a="1"/>
  <c r="Q1404" i="7"/>
  <c r="Q1405" i="7" a="1"/>
  <c r="Q1405" i="7"/>
  <c r="Q838" i="7" a="1"/>
  <c r="Q838" i="7"/>
  <c r="Q1055" i="7" a="1"/>
  <c r="Q1055" i="7"/>
  <c r="Q1056" i="7" a="1"/>
  <c r="Q1056" i="7"/>
  <c r="Q337" i="7" a="1"/>
  <c r="Q337" i="7"/>
  <c r="Q1186" i="7" a="1"/>
  <c r="Q1186" i="7"/>
  <c r="Q338" i="7" a="1"/>
  <c r="Q338" i="7"/>
  <c r="Q1057" i="7" a="1"/>
  <c r="Q1057" i="7"/>
  <c r="Q839" i="7" a="1"/>
  <c r="Q839" i="7"/>
  <c r="Q1187" i="7" a="1"/>
  <c r="Q1187" i="7"/>
  <c r="Q339" i="7" a="1"/>
  <c r="Q339" i="7"/>
  <c r="Q1058" i="7" a="1"/>
  <c r="Q1058" i="7"/>
  <c r="Q840" i="7" a="1"/>
  <c r="Q840" i="7"/>
  <c r="Q340" i="7" a="1"/>
  <c r="Q340" i="7"/>
  <c r="Q1406" i="7" a="1"/>
  <c r="Q1406" i="7"/>
  <c r="Q1059" i="7" a="1"/>
  <c r="Q1059" i="7"/>
  <c r="Q1188" i="7" a="1"/>
  <c r="Q1188" i="7"/>
  <c r="Q841" i="7" a="1"/>
  <c r="Q841" i="7"/>
  <c r="Q341" i="7" a="1"/>
  <c r="Q341" i="7"/>
  <c r="Q842" i="7" a="1"/>
  <c r="Q842" i="7"/>
  <c r="Q843" i="7" a="1"/>
  <c r="Q843" i="7"/>
  <c r="Q844" i="7" a="1"/>
  <c r="Q844" i="7"/>
  <c r="Q342" i="7" a="1"/>
  <c r="Q342" i="7"/>
  <c r="Q343" i="7" a="1"/>
  <c r="Q343" i="7"/>
  <c r="Q845" i="7" a="1"/>
  <c r="Q845" i="7"/>
  <c r="Q1407" i="7" a="1"/>
  <c r="Q1407" i="7"/>
  <c r="Q1189" i="7" a="1"/>
  <c r="Q1189" i="7"/>
  <c r="Q344" i="7" a="1"/>
  <c r="Q344" i="7"/>
  <c r="Q846" i="7" a="1"/>
  <c r="Q846" i="7"/>
  <c r="Q345" i="7" a="1"/>
  <c r="Q345" i="7"/>
  <c r="Q847" i="7" a="1"/>
  <c r="Q847" i="7"/>
  <c r="Q848" i="7" a="1"/>
  <c r="Q848" i="7"/>
  <c r="Q849" i="7" a="1"/>
  <c r="Q849" i="7"/>
  <c r="Q850" i="7" a="1"/>
  <c r="Q850" i="7"/>
  <c r="Q346" i="7" a="1"/>
  <c r="Q346" i="7"/>
  <c r="Q347" i="7" a="1"/>
  <c r="Q347" i="7"/>
  <c r="Q851" i="7" a="1"/>
  <c r="Q851" i="7"/>
  <c r="Q852" i="7" a="1"/>
  <c r="Q852" i="7"/>
  <c r="Q853" i="7" a="1"/>
  <c r="Q853" i="7"/>
  <c r="Q854" i="7" a="1"/>
  <c r="Q854" i="7"/>
  <c r="Q1190" i="7" a="1"/>
  <c r="Q1190" i="7"/>
  <c r="Q348" i="7" a="1"/>
  <c r="Q348" i="7"/>
  <c r="Q349" i="7" a="1"/>
  <c r="Q349" i="7"/>
  <c r="Q1191" i="7" a="1"/>
  <c r="Q1191" i="7"/>
  <c r="Q1192" i="7" a="1"/>
  <c r="Q1192" i="7"/>
  <c r="Q855" i="7" a="1"/>
  <c r="Q855" i="7"/>
  <c r="Q350" i="7" a="1"/>
  <c r="Q350" i="7"/>
  <c r="Q856" i="7" a="1"/>
  <c r="Q856" i="7"/>
  <c r="Q857" i="7" a="1"/>
  <c r="Q857" i="7"/>
  <c r="Q858" i="7" a="1"/>
  <c r="Q858" i="7"/>
  <c r="Q859" i="7" a="1"/>
  <c r="Q859" i="7"/>
  <c r="Q1060" i="7" a="1"/>
  <c r="Q1060" i="7"/>
  <c r="Q860" i="7" a="1"/>
  <c r="Q860" i="7"/>
  <c r="Q861" i="7" a="1"/>
  <c r="Q861" i="7"/>
  <c r="Q351" i="7" a="1"/>
  <c r="Q351" i="7"/>
  <c r="Q862" i="7" a="1"/>
  <c r="Q862" i="7"/>
  <c r="Q352" i="7" a="1"/>
  <c r="Q352" i="7"/>
  <c r="Q1193" i="7" a="1"/>
  <c r="Q1193" i="7"/>
  <c r="Q863" i="7" a="1"/>
  <c r="Q863" i="7"/>
  <c r="Q1408" i="7" a="1"/>
  <c r="Q1408" i="7"/>
  <c r="Q353" i="7" a="1"/>
  <c r="Q353" i="7"/>
  <c r="Q1409" i="7" a="1"/>
  <c r="Q1409" i="7"/>
  <c r="Q864" i="7" a="1"/>
  <c r="Q864" i="7"/>
  <c r="Q865" i="7" a="1"/>
  <c r="Q865" i="7"/>
  <c r="Q1194" i="7" a="1"/>
  <c r="Q1194" i="7"/>
  <c r="Q1195" i="7" a="1"/>
  <c r="Q1195" i="7"/>
  <c r="Q354" i="7" a="1"/>
  <c r="Q354" i="7"/>
  <c r="Q1196" i="7" a="1"/>
  <c r="Q1196" i="7"/>
  <c r="Q866" i="7" a="1"/>
  <c r="Q866" i="7"/>
  <c r="Q1410" i="7" a="1"/>
  <c r="Q1410" i="7"/>
  <c r="Q355" i="7" a="1"/>
  <c r="Q355" i="7"/>
  <c r="Q356" i="7" a="1"/>
  <c r="Q356" i="7"/>
  <c r="Q1197" i="7" a="1"/>
  <c r="Q1197" i="7"/>
  <c r="Q357" i="7" a="1"/>
  <c r="Q357" i="7"/>
  <c r="Q867" i="7" a="1"/>
  <c r="Q867" i="7"/>
  <c r="Q358" i="7" a="1"/>
  <c r="Q358" i="7"/>
  <c r="Q359" i="7" a="1"/>
  <c r="Q359" i="7"/>
  <c r="Q868" i="7" a="1"/>
  <c r="Q868" i="7"/>
  <c r="Q869" i="7" a="1"/>
  <c r="Q869" i="7"/>
  <c r="Q360" i="7" a="1"/>
  <c r="Q360" i="7"/>
  <c r="Q361" i="7" a="1"/>
  <c r="Q361" i="7"/>
  <c r="Q870" i="7" a="1"/>
  <c r="Q870" i="7"/>
  <c r="Q362" i="7" a="1"/>
  <c r="Q362" i="7"/>
  <c r="Q363" i="7" a="1"/>
  <c r="Q363" i="7"/>
  <c r="Q1198" i="7" a="1"/>
  <c r="Q1198" i="7"/>
  <c r="Q871" i="7" a="1"/>
  <c r="Q871" i="7"/>
  <c r="Q872" i="7" a="1"/>
  <c r="Q872" i="7"/>
  <c r="Q364" i="7" a="1"/>
  <c r="Q364" i="7"/>
  <c r="Q1199" i="7" a="1"/>
  <c r="Q1199" i="7"/>
  <c r="Q365" i="7" a="1"/>
  <c r="Q365" i="7"/>
  <c r="Q366" i="7" a="1"/>
  <c r="Q366" i="7"/>
  <c r="Q367" i="7" a="1"/>
  <c r="Q367" i="7"/>
  <c r="Q368" i="7" a="1"/>
  <c r="Q368" i="7"/>
  <c r="Q873" i="7" a="1"/>
  <c r="Q873" i="7"/>
  <c r="Q874" i="7" a="1"/>
  <c r="Q874" i="7"/>
  <c r="Q369" i="7" a="1"/>
  <c r="Q369" i="7"/>
  <c r="Q875" i="7" a="1"/>
  <c r="Q875" i="7"/>
  <c r="Q1200" i="7" a="1"/>
  <c r="Q1200" i="7"/>
  <c r="Q876" i="7" a="1"/>
  <c r="Q876" i="7"/>
  <c r="Q877" i="7" a="1"/>
  <c r="Q877" i="7"/>
  <c r="Q370" i="7" a="1"/>
  <c r="Q370" i="7"/>
  <c r="Q1411" i="7" a="1"/>
  <c r="Q1411" i="7"/>
  <c r="Q371" i="7" a="1"/>
  <c r="Q371" i="7"/>
  <c r="Q372" i="7" a="1"/>
  <c r="Q372" i="7"/>
  <c r="Q373" i="7" a="1"/>
  <c r="Q373" i="7"/>
  <c r="Q1412" i="7" a="1"/>
  <c r="Q1412" i="7"/>
  <c r="Q374" i="7" a="1"/>
  <c r="Q374" i="7"/>
  <c r="Q878" i="7" a="1"/>
  <c r="Q878" i="7"/>
  <c r="Q375" i="7" a="1"/>
  <c r="Q375" i="7"/>
  <c r="Q879" i="7" a="1"/>
  <c r="Q879" i="7"/>
  <c r="Q376" i="7" a="1"/>
  <c r="Q376" i="7"/>
  <c r="Q880" i="7" a="1"/>
  <c r="Q880" i="7"/>
  <c r="Q377" i="7" a="1"/>
  <c r="Q377" i="7"/>
  <c r="Q1201" i="7" a="1"/>
  <c r="Q1201" i="7"/>
  <c r="Q378" i="7" a="1"/>
  <c r="Q378" i="7"/>
  <c r="Q379" i="7" a="1"/>
  <c r="Q379" i="7"/>
  <c r="Q380" i="7" a="1"/>
  <c r="Q380" i="7"/>
  <c r="Q381" i="7" a="1"/>
  <c r="Q381" i="7"/>
  <c r="Q881" i="7" a="1"/>
  <c r="Q881" i="7"/>
  <c r="Q1202" i="7" a="1"/>
  <c r="Q1202" i="7"/>
  <c r="Q882" i="7" a="1"/>
  <c r="Q882" i="7"/>
  <c r="Q1413" i="7" a="1"/>
  <c r="Q1413" i="7"/>
  <c r="Q883" i="7" a="1"/>
  <c r="Q883" i="7"/>
  <c r="Q884" i="7" a="1"/>
  <c r="Q884" i="7"/>
  <c r="Q382" i="7" a="1"/>
  <c r="Q382" i="7"/>
  <c r="Q383" i="7" a="1"/>
  <c r="Q383" i="7"/>
  <c r="Q384" i="7" a="1"/>
  <c r="Q384" i="7"/>
  <c r="Q385" i="7" a="1"/>
  <c r="Q385" i="7"/>
  <c r="Q386" i="7" a="1"/>
  <c r="Q386" i="7"/>
  <c r="Q885" i="7" a="1"/>
  <c r="Q885" i="7"/>
  <c r="Q387" i="7" a="1"/>
  <c r="Q387" i="7"/>
  <c r="Q388" i="7" a="1"/>
  <c r="Q388" i="7"/>
  <c r="Q886" i="7" a="1"/>
  <c r="Q886" i="7"/>
  <c r="Q389" i="7" a="1"/>
  <c r="Q389" i="7"/>
  <c r="Q390" i="7" a="1"/>
  <c r="Q390" i="7"/>
  <c r="Q391" i="7" a="1"/>
  <c r="Q391" i="7"/>
  <c r="Q392" i="7" a="1"/>
  <c r="Q392" i="7"/>
  <c r="Q1203" i="7" a="1"/>
  <c r="Q1203" i="7"/>
  <c r="Q393" i="7" a="1"/>
  <c r="Q393" i="7"/>
  <c r="Q1204" i="7" a="1"/>
  <c r="Q1204" i="7"/>
  <c r="Q1414" i="7" a="1"/>
  <c r="Q1414" i="7"/>
  <c r="Q1415" i="7" a="1"/>
  <c r="Q1415" i="7"/>
  <c r="Q1205" i="7" a="1"/>
  <c r="Q1205" i="7"/>
  <c r="Q887" i="7" a="1"/>
  <c r="Q887" i="7"/>
  <c r="Q1206" i="7" a="1"/>
  <c r="Q1206" i="7"/>
  <c r="Q394" i="7" a="1"/>
  <c r="Q394" i="7"/>
  <c r="Q395" i="7" a="1"/>
  <c r="Q395" i="7"/>
  <c r="Q1207" i="7" a="1"/>
  <c r="Q1207" i="7"/>
  <c r="Q1416" i="7" a="1"/>
  <c r="Q1416" i="7"/>
  <c r="Q1417" i="7" a="1"/>
  <c r="Q1417" i="7"/>
  <c r="Q1418" i="7" a="1"/>
  <c r="Q1418" i="7"/>
  <c r="Q396" i="7" a="1"/>
  <c r="Q396" i="7"/>
  <c r="Q888" i="7" a="1"/>
  <c r="Q888" i="7"/>
  <c r="Q397" i="7" a="1"/>
  <c r="Q397" i="7"/>
  <c r="Q398" i="7" a="1"/>
  <c r="Q398" i="7"/>
  <c r="Q399" i="7" a="1"/>
  <c r="Q399" i="7"/>
  <c r="Q400" i="7" a="1"/>
  <c r="Q400" i="7"/>
  <c r="Q1419" i="7" a="1"/>
  <c r="Q1419" i="7"/>
  <c r="Q1420" i="7" a="1"/>
  <c r="Q1420" i="7"/>
  <c r="Q401" i="7" a="1"/>
  <c r="Q401" i="7"/>
  <c r="Q402" i="7" a="1"/>
  <c r="Q402" i="7"/>
  <c r="Q403" i="7" a="1"/>
  <c r="Q403" i="7"/>
  <c r="Q889" i="7" a="1"/>
  <c r="Q889" i="7"/>
  <c r="Q1421" i="7" a="1"/>
  <c r="Q1421" i="7"/>
  <c r="Q404" i="7" a="1"/>
  <c r="Q404" i="7"/>
  <c r="Q1208" i="7" a="1"/>
  <c r="Q1208" i="7"/>
  <c r="Q890" i="7" a="1"/>
  <c r="Q890" i="7"/>
  <c r="Q1209" i="7" a="1"/>
  <c r="Q1209" i="7"/>
  <c r="Q405" i="7" a="1"/>
  <c r="Q405" i="7"/>
  <c r="Q1210" i="7" a="1"/>
  <c r="Q1210" i="7"/>
  <c r="Q1211" i="7" a="1"/>
  <c r="Q1211" i="7"/>
  <c r="Q406" i="7" a="1"/>
  <c r="Q406" i="7"/>
  <c r="Q407" i="7" a="1"/>
  <c r="Q407" i="7"/>
  <c r="Q891" i="7" a="1"/>
  <c r="Q891" i="7"/>
  <c r="Q892" i="7" a="1"/>
  <c r="Q892" i="7"/>
  <c r="Q1061" i="7" a="1"/>
  <c r="Q1061" i="7"/>
  <c r="Q1212" i="7" a="1"/>
  <c r="Q1212" i="7"/>
  <c r="Q1422" i="7" a="1"/>
  <c r="Q1422" i="7"/>
  <c r="Q893" i="7" a="1"/>
  <c r="Q893" i="7"/>
  <c r="Q894" i="7" a="1"/>
  <c r="Q894" i="7"/>
  <c r="Q408" i="7" a="1"/>
  <c r="Q408" i="7"/>
  <c r="Q409" i="7" a="1"/>
  <c r="Q409" i="7"/>
  <c r="Q1213" i="7" a="1"/>
  <c r="Q1213" i="7"/>
  <c r="Q895" i="7" a="1"/>
  <c r="Q895" i="7"/>
  <c r="Q1214" i="7" a="1"/>
  <c r="Q1214" i="7"/>
  <c r="Q1062" i="7" a="1"/>
  <c r="Q1062" i="7"/>
  <c r="Q1423" i="7" a="1"/>
  <c r="Q1423" i="7"/>
  <c r="Q410" i="7" a="1"/>
  <c r="Q410" i="7"/>
  <c r="Q896" i="7" a="1"/>
  <c r="Q896" i="7"/>
  <c r="Q411" i="7" a="1"/>
  <c r="Q411" i="7"/>
  <c r="Q897" i="7" a="1"/>
  <c r="Q897" i="7"/>
  <c r="Q412" i="7" a="1"/>
  <c r="Q412" i="7"/>
  <c r="Q898" i="7" a="1"/>
  <c r="Q898" i="7"/>
  <c r="Q1424" i="7" a="1"/>
  <c r="Q1424" i="7"/>
  <c r="Q413" i="7" a="1"/>
  <c r="Q413" i="7"/>
  <c r="Q899" i="7" a="1"/>
  <c r="Q899" i="7"/>
  <c r="Q900" i="7" a="1"/>
  <c r="Q900" i="7"/>
  <c r="Q414" i="7" a="1"/>
  <c r="Q414" i="7"/>
  <c r="Q415" i="7" a="1"/>
  <c r="Q415" i="7"/>
  <c r="Q1425" i="7" a="1"/>
  <c r="Q1425" i="7"/>
  <c r="Q1063" i="7" a="1"/>
  <c r="Q1063" i="7"/>
  <c r="Q416" i="7" a="1"/>
  <c r="Q416" i="7"/>
  <c r="Q901" i="7" a="1"/>
  <c r="Q901" i="7"/>
  <c r="Q902" i="7" a="1"/>
  <c r="Q902" i="7"/>
  <c r="Q1426" i="7" a="1"/>
  <c r="Q1426" i="7"/>
  <c r="Q1064" i="7" a="1"/>
  <c r="Q1064" i="7"/>
  <c r="Q417" i="7" a="1"/>
  <c r="Q417" i="7"/>
  <c r="Q1427" i="7" a="1"/>
  <c r="Q1427" i="7"/>
  <c r="Q903" i="7" a="1"/>
  <c r="Q903" i="7"/>
  <c r="Q418" i="7" a="1"/>
  <c r="Q418" i="7"/>
  <c r="Q1428" i="7" a="1"/>
  <c r="Q1428" i="7"/>
  <c r="Q904" i="7" a="1"/>
  <c r="Q904" i="7"/>
  <c r="Q419" i="7" a="1"/>
  <c r="Q419" i="7"/>
  <c r="Q905" i="7" a="1"/>
  <c r="Q905" i="7"/>
  <c r="Q906" i="7" a="1"/>
  <c r="Q906" i="7"/>
  <c r="Q1429" i="7" a="1"/>
  <c r="Q1429" i="7"/>
  <c r="Q420" i="7" a="1"/>
  <c r="Q420" i="7"/>
  <c r="Q421" i="7" a="1"/>
  <c r="Q421" i="7"/>
  <c r="Q1430" i="7" a="1"/>
  <c r="Q1430" i="7"/>
  <c r="Q907" i="7" a="1"/>
  <c r="Q907" i="7"/>
  <c r="Q908" i="7" a="1"/>
  <c r="Q908" i="7"/>
  <c r="Q422" i="7" a="1"/>
  <c r="Q422" i="7"/>
  <c r="Q909" i="7" a="1"/>
  <c r="Q909" i="7"/>
  <c r="Q1431" i="7" a="1"/>
  <c r="Q1431" i="7"/>
  <c r="Q1065" i="7" a="1"/>
  <c r="Q1065" i="7"/>
  <c r="Q1432" i="7" a="1"/>
  <c r="Q1432" i="7"/>
  <c r="Q423" i="7" a="1"/>
  <c r="Q423" i="7"/>
  <c r="Q1066" i="7" a="1"/>
  <c r="Q1066" i="7"/>
  <c r="Q424" i="7" a="1"/>
  <c r="Q424" i="7"/>
  <c r="Q1067" i="7" a="1"/>
  <c r="Q1067" i="7"/>
  <c r="Q910" i="7" a="1"/>
  <c r="Q910" i="7"/>
  <c r="Q911" i="7" a="1"/>
  <c r="Q911" i="7"/>
  <c r="Q912" i="7" a="1"/>
  <c r="Q912" i="7"/>
  <c r="Q425" i="7" a="1"/>
  <c r="Q425" i="7"/>
  <c r="Q426" i="7" a="1"/>
  <c r="Q426" i="7"/>
  <c r="Q913" i="7" a="1"/>
  <c r="Q913" i="7"/>
  <c r="Q914" i="7" a="1"/>
  <c r="Q914" i="7"/>
  <c r="Q915" i="7" a="1"/>
  <c r="Q915" i="7"/>
  <c r="Q916" i="7" a="1"/>
  <c r="Q916" i="7"/>
  <c r="Q1215" i="7" a="1"/>
  <c r="Q1215" i="7"/>
  <c r="Q427" i="7" a="1"/>
  <c r="Q427" i="7"/>
  <c r="Q428" i="7" a="1"/>
  <c r="Q428" i="7"/>
  <c r="Q1433" i="7" a="1"/>
  <c r="Q1433" i="7"/>
  <c r="Q429" i="7" a="1"/>
  <c r="Q429" i="7"/>
  <c r="Q917" i="7" a="1"/>
  <c r="Q917" i="7"/>
  <c r="Q1216" i="7" a="1"/>
  <c r="Q1216" i="7"/>
  <c r="Q1217" i="7" a="1"/>
  <c r="Q1217" i="7"/>
  <c r="Q430" i="7" a="1"/>
  <c r="Q430" i="7"/>
  <c r="Q918" i="7" a="1"/>
  <c r="Q918" i="7"/>
  <c r="Q919" i="7" a="1"/>
  <c r="Q919" i="7"/>
  <c r="Q431" i="7" a="1"/>
  <c r="Q431" i="7"/>
  <c r="Q1218" i="7" a="1"/>
  <c r="Q1218" i="7"/>
  <c r="Q920" i="7" a="1"/>
  <c r="Q920" i="7"/>
  <c r="Q432" i="7" a="1"/>
  <c r="Q432" i="7"/>
  <c r="Q921" i="7" a="1"/>
  <c r="Q921" i="7"/>
  <c r="Q433" i="7" a="1"/>
  <c r="Q433" i="7"/>
  <c r="Q434" i="7" a="1"/>
  <c r="Q434" i="7"/>
  <c r="Q922" i="7" a="1"/>
  <c r="Q922" i="7"/>
  <c r="Q435" i="7" a="1"/>
  <c r="Q435" i="7"/>
  <c r="Q436" i="7" a="1"/>
  <c r="Q436" i="7"/>
  <c r="Q437" i="7" a="1"/>
  <c r="Q437" i="7"/>
  <c r="Q438" i="7" a="1"/>
  <c r="Q438" i="7"/>
  <c r="Q439" i="7" a="1"/>
  <c r="Q439" i="7"/>
  <c r="Q923" i="7" a="1"/>
  <c r="Q923" i="7"/>
  <c r="Q440" i="7" a="1"/>
  <c r="Q440" i="7"/>
  <c r="Q441" i="7" a="1"/>
  <c r="Q441" i="7"/>
  <c r="Q1219" i="7" a="1"/>
  <c r="Q1219" i="7"/>
  <c r="Q442" i="7" a="1"/>
  <c r="Q442" i="7"/>
  <c r="Q1220" i="7" a="1"/>
  <c r="Q1220" i="7"/>
  <c r="Q443" i="7" a="1"/>
  <c r="Q443" i="7"/>
  <c r="Q1221" i="7" a="1"/>
  <c r="Q1221" i="7"/>
  <c r="Q444" i="7" a="1"/>
  <c r="Q444" i="7"/>
  <c r="Q445" i="7" a="1"/>
  <c r="Q445" i="7"/>
  <c r="Q924" i="7" a="1"/>
  <c r="Q924" i="7"/>
  <c r="Q1222" i="7" a="1"/>
  <c r="Q1222" i="7"/>
  <c r="Q1223" i="7" a="1"/>
  <c r="Q1223" i="7"/>
  <c r="Q1224" i="7" a="1"/>
  <c r="Q1224" i="7"/>
  <c r="Q925" i="7" a="1"/>
  <c r="Q925" i="7"/>
  <c r="Q926" i="7" a="1"/>
  <c r="Q926" i="7"/>
  <c r="Q927" i="7" a="1"/>
  <c r="Q927" i="7"/>
  <c r="Q928" i="7" a="1"/>
  <c r="Q928" i="7"/>
  <c r="Q446" i="7" a="1"/>
  <c r="Q446" i="7"/>
  <c r="Q447" i="7" a="1"/>
  <c r="Q447" i="7"/>
  <c r="Q448" i="7" a="1"/>
  <c r="Q448" i="7"/>
  <c r="Q929" i="7" a="1"/>
  <c r="Q929" i="7"/>
  <c r="Q449" i="7" a="1"/>
  <c r="Q449" i="7"/>
  <c r="Q450" i="7" a="1"/>
  <c r="Q450" i="7"/>
  <c r="Q930" i="7" a="1"/>
  <c r="Q930" i="7"/>
  <c r="Q451" i="7" a="1"/>
  <c r="Q451" i="7"/>
  <c r="Q452" i="7" a="1"/>
  <c r="Q452" i="7"/>
  <c r="Q453" i="7" a="1"/>
  <c r="Q453" i="7"/>
  <c r="Q1434" i="7" a="1"/>
  <c r="Q1434" i="7"/>
  <c r="Q454" i="7" a="1"/>
  <c r="Q454" i="7"/>
  <c r="Q931" i="7" a="1"/>
  <c r="Q931" i="7"/>
  <c r="Q1435" i="7" a="1"/>
  <c r="Q1435" i="7"/>
  <c r="Q932" i="7" a="1"/>
  <c r="Q932" i="7"/>
  <c r="Q455" i="7" a="1"/>
  <c r="Q455" i="7"/>
  <c r="Q1225" i="7" a="1"/>
  <c r="Q1225" i="7"/>
  <c r="Q1436" i="7" a="1"/>
  <c r="Q1436" i="7"/>
  <c r="Q1226" i="7" a="1"/>
  <c r="Q1226" i="7"/>
  <c r="Q933" i="7" a="1"/>
  <c r="Q933" i="7"/>
  <c r="Q934" i="7" a="1"/>
  <c r="Q934" i="7"/>
  <c r="Q456" i="7" a="1"/>
  <c r="Q456" i="7"/>
  <c r="Q935" i="7" a="1"/>
  <c r="Q935" i="7"/>
  <c r="Q457" i="7" a="1"/>
  <c r="Q457" i="7"/>
  <c r="Q936" i="7" a="1"/>
  <c r="Q936" i="7"/>
  <c r="Q458" i="7" a="1"/>
  <c r="Q458" i="7"/>
  <c r="Q937" i="7" a="1"/>
  <c r="Q937" i="7"/>
  <c r="Q459" i="7" a="1"/>
  <c r="Q459" i="7"/>
  <c r="Q1227" i="7" a="1"/>
  <c r="Q1227" i="7"/>
  <c r="Q1068" i="7" a="1"/>
  <c r="Q1068" i="7"/>
  <c r="Q1437" i="7" a="1"/>
  <c r="Q1437" i="7"/>
  <c r="Q1069" i="7" a="1"/>
  <c r="Q1069" i="7"/>
  <c r="Q460" i="7" a="1"/>
  <c r="Q460" i="7"/>
  <c r="Q1070" i="7" a="1"/>
  <c r="Q1070" i="7"/>
  <c r="Q461" i="7" a="1"/>
  <c r="Q461" i="7"/>
  <c r="Q462" i="7" a="1"/>
  <c r="Q462" i="7"/>
  <c r="Q463" i="7" a="1"/>
  <c r="Q463" i="7"/>
  <c r="Q1438" i="7" a="1"/>
  <c r="Q1438" i="7"/>
  <c r="Q938" i="7" a="1"/>
  <c r="Q938" i="7"/>
  <c r="Q939" i="7" a="1"/>
  <c r="Q939" i="7"/>
  <c r="Q940" i="7" a="1"/>
  <c r="Q940" i="7"/>
  <c r="Q941" i="7" a="1"/>
  <c r="Q941" i="7"/>
  <c r="Q1439" i="7" a="1"/>
  <c r="Q1439" i="7"/>
  <c r="Q942" i="7" a="1"/>
  <c r="Q942" i="7"/>
  <c r="Q464" i="7" a="1"/>
  <c r="Q464" i="7"/>
  <c r="Q1440" i="7" a="1"/>
  <c r="Q1440" i="7"/>
  <c r="Q465" i="7" a="1"/>
  <c r="Q465" i="7"/>
  <c r="Q466" i="7" a="1"/>
  <c r="Q466" i="7"/>
  <c r="Q943" i="7" a="1"/>
  <c r="Q943" i="7"/>
  <c r="Q467" i="7" a="1"/>
  <c r="Q467" i="7"/>
  <c r="Q1071" i="7" a="1"/>
  <c r="Q1071" i="7"/>
  <c r="Q468" i="7" a="1"/>
  <c r="Q468" i="7"/>
  <c r="Q944" i="7" a="1"/>
  <c r="Q944" i="7"/>
  <c r="Q469" i="7" a="1"/>
  <c r="Q469" i="7"/>
  <c r="Q470" i="7" a="1"/>
  <c r="Q470" i="7"/>
  <c r="Q471" i="7" a="1"/>
  <c r="Q471" i="7"/>
  <c r="Q945" i="7" a="1"/>
  <c r="Q945" i="7"/>
  <c r="Q472" i="7" a="1"/>
  <c r="Q472" i="7"/>
  <c r="Q473" i="7" a="1"/>
  <c r="Q473" i="7"/>
  <c r="Q946" i="7" a="1"/>
  <c r="Q946" i="7"/>
  <c r="Q474" i="7" a="1"/>
  <c r="Q474" i="7"/>
  <c r="Q1228" i="7" a="1"/>
  <c r="Q1228" i="7"/>
  <c r="Q475" i="7" a="1"/>
  <c r="Q475" i="7"/>
  <c r="Q1441" i="7" a="1"/>
  <c r="Q1441" i="7"/>
  <c r="Q947" i="7" a="1"/>
  <c r="Q947" i="7"/>
  <c r="Q1442" i="7" a="1"/>
  <c r="Q1442" i="7"/>
  <c r="Q1443" i="7" a="1"/>
  <c r="Q1443" i="7"/>
  <c r="Q948" i="7" a="1"/>
  <c r="Q948" i="7"/>
  <c r="Q949" i="7" a="1"/>
  <c r="Q949" i="7"/>
  <c r="Q1444" i="7" a="1"/>
  <c r="Q1444" i="7"/>
  <c r="Q1445" i="7" a="1"/>
  <c r="Q1445" i="7"/>
  <c r="Q476" i="7" a="1"/>
  <c r="Q476" i="7"/>
  <c r="Q1446" i="7" a="1"/>
  <c r="Q1446" i="7"/>
  <c r="Q950" i="7" a="1"/>
  <c r="Q950" i="7"/>
  <c r="Q477" i="7" a="1"/>
  <c r="Q477" i="7"/>
  <c r="Q1229" i="7" a="1"/>
  <c r="Q1229" i="7"/>
  <c r="Q478" i="7" a="1"/>
  <c r="Q478" i="7"/>
  <c r="Q951" i="7" a="1"/>
  <c r="Q951" i="7"/>
  <c r="Q479" i="7" a="1"/>
  <c r="Q479" i="7"/>
  <c r="Q1447" i="7" a="1"/>
  <c r="Q1447" i="7"/>
  <c r="Q480" i="7" a="1"/>
  <c r="Q480" i="7"/>
  <c r="Q1448" i="7" a="1"/>
  <c r="Q1448" i="7"/>
  <c r="Q1230" i="7" a="1"/>
  <c r="Q1230" i="7"/>
  <c r="Q481" i="7" a="1"/>
  <c r="Q481" i="7"/>
  <c r="Q482" i="7" a="1"/>
  <c r="Q482" i="7"/>
  <c r="Q483" i="7" a="1"/>
  <c r="Q483" i="7"/>
  <c r="Q1231" i="7" a="1"/>
  <c r="Q1231" i="7"/>
  <c r="Q484" i="7" a="1"/>
  <c r="Q484" i="7"/>
  <c r="Q952" i="7" a="1"/>
  <c r="Q952" i="7"/>
  <c r="Q953" i="7" a="1"/>
  <c r="Q953" i="7"/>
  <c r="Q954" i="7" a="1"/>
  <c r="Q954" i="7"/>
  <c r="Q485" i="7" a="1"/>
  <c r="Q485" i="7"/>
  <c r="Q486" i="7" a="1"/>
  <c r="Q486" i="7"/>
  <c r="Q487" i="7" a="1"/>
  <c r="Q487" i="7"/>
  <c r="Q488" i="7" a="1"/>
  <c r="Q488" i="7"/>
  <c r="Q1449" i="7" a="1"/>
  <c r="Q1449" i="7"/>
  <c r="Q955" i="7" a="1"/>
  <c r="Q955" i="7"/>
  <c r="Q1232" i="7" a="1"/>
  <c r="Q1232" i="7"/>
  <c r="Q956" i="7" a="1"/>
  <c r="Q956" i="7"/>
  <c r="Q957" i="7" a="1"/>
  <c r="Q957" i="7"/>
  <c r="Q489" i="7" a="1"/>
  <c r="Q489" i="7"/>
  <c r="Q490" i="7" a="1"/>
  <c r="Q490" i="7"/>
  <c r="Q491" i="7" a="1"/>
  <c r="Q491" i="7"/>
  <c r="Q1072" i="7" a="1"/>
  <c r="Q1072" i="7"/>
  <c r="Q958" i="7" a="1"/>
  <c r="Q958" i="7"/>
  <c r="Q492" i="7" a="1"/>
  <c r="Q492" i="7"/>
  <c r="Q959" i="7" a="1"/>
  <c r="Q959" i="7"/>
  <c r="Q493" i="7" a="1"/>
  <c r="Q493" i="7"/>
  <c r="Q960" i="7" a="1"/>
  <c r="Q960" i="7"/>
  <c r="Q1233" i="7" a="1"/>
  <c r="Q1233" i="7"/>
  <c r="Q494" i="7" a="1"/>
  <c r="Q494" i="7"/>
  <c r="Q1073" i="7" a="1"/>
  <c r="Q1073" i="7"/>
  <c r="Q961" i="7" a="1"/>
  <c r="Q961" i="7"/>
  <c r="Q962" i="7" a="1"/>
  <c r="Q962" i="7"/>
  <c r="Q495" i="7" a="1"/>
  <c r="Q495" i="7"/>
  <c r="Q496" i="7" a="1"/>
  <c r="Q496" i="7"/>
  <c r="Q497" i="7" a="1"/>
  <c r="Q497" i="7"/>
  <c r="Q498" i="7" a="1"/>
  <c r="Q498" i="7"/>
  <c r="Q499" i="7" a="1"/>
  <c r="Q499" i="7"/>
  <c r="Q1450" i="7" a="1"/>
  <c r="Q1450" i="7"/>
  <c r="Q1451" i="7" a="1"/>
  <c r="Q1451" i="7"/>
  <c r="Q500" i="7" a="1"/>
  <c r="Q500" i="7"/>
  <c r="Q963" i="7" a="1"/>
  <c r="Q963" i="7"/>
  <c r="Q1452" i="7" a="1"/>
  <c r="Q1452" i="7"/>
  <c r="Q964" i="7" a="1"/>
  <c r="Q964" i="7"/>
  <c r="Q501" i="7" a="1"/>
  <c r="Q501" i="7"/>
  <c r="Q1234" i="7" a="1"/>
  <c r="Q1234" i="7"/>
  <c r="Q1453" i="7" a="1"/>
  <c r="Q1453" i="7"/>
  <c r="Q965" i="7" a="1"/>
  <c r="Q965" i="7"/>
  <c r="Q502" i="7" a="1"/>
  <c r="Q502" i="7"/>
  <c r="Q966" i="7" a="1"/>
  <c r="Q966" i="7"/>
  <c r="Q503" i="7" a="1"/>
  <c r="Q503" i="7"/>
  <c r="Q967" i="7" a="1"/>
  <c r="Q967" i="7"/>
  <c r="Q1454" i="7" a="1"/>
  <c r="Q1454" i="7"/>
  <c r="Q504" i="7" a="1"/>
  <c r="Q504" i="7"/>
  <c r="Q1235" i="7" a="1"/>
  <c r="Q1235" i="7"/>
  <c r="Q968" i="7" a="1"/>
  <c r="Q968" i="7"/>
  <c r="Q1455" i="7" a="1"/>
  <c r="Q1455" i="7"/>
  <c r="Q1236" i="7" a="1"/>
  <c r="Q1236" i="7"/>
  <c r="Q1074" i="7" a="1"/>
  <c r="Q1074" i="7"/>
  <c r="Q1456" i="7" a="1"/>
  <c r="Q1456" i="7"/>
  <c r="Q969" i="7" a="1"/>
  <c r="Q969" i="7"/>
  <c r="Q970" i="7" a="1"/>
  <c r="Q970" i="7"/>
  <c r="Q505" i="7" a="1"/>
  <c r="Q505" i="7"/>
  <c r="Q506" i="7" a="1"/>
  <c r="Q506" i="7"/>
  <c r="Q1457" i="7" a="1"/>
  <c r="Q1457" i="7"/>
  <c r="Q1458" i="7" a="1"/>
  <c r="Q1458" i="7"/>
  <c r="Q1459" i="7" a="1"/>
  <c r="Q1459" i="7"/>
  <c r="Q971" i="7" a="1"/>
  <c r="Q971" i="7"/>
  <c r="Q972" i="7" a="1"/>
  <c r="Q972" i="7"/>
  <c r="Q507" i="7" a="1"/>
  <c r="Q507" i="7"/>
  <c r="Q508" i="7" a="1"/>
  <c r="Q508" i="7"/>
  <c r="Q509" i="7" a="1"/>
  <c r="Q509" i="7"/>
  <c r="Q510" i="7" a="1"/>
  <c r="Q510" i="7"/>
  <c r="Q973" i="7" a="1"/>
  <c r="Q973" i="7"/>
  <c r="Q974" i="7" a="1"/>
  <c r="Q974" i="7"/>
  <c r="Q1237" i="7" a="1"/>
  <c r="Q1237" i="7"/>
  <c r="Q1460" i="7" a="1"/>
  <c r="Q1460" i="7"/>
  <c r="Q975" i="7" a="1"/>
  <c r="Q975" i="7"/>
  <c r="Q1075" i="7" a="1"/>
  <c r="Q1075" i="7"/>
  <c r="Q511" i="7" a="1"/>
  <c r="Q511" i="7"/>
  <c r="Q512" i="7" a="1"/>
  <c r="Q512" i="7"/>
  <c r="Q513" i="7" a="1"/>
  <c r="Q513" i="7"/>
  <c r="Q514" i="7" a="1"/>
  <c r="Q514" i="7"/>
  <c r="Q515" i="7" a="1"/>
  <c r="Q515" i="7"/>
  <c r="Q1238" i="7" a="1"/>
  <c r="Q1238" i="7"/>
  <c r="Q516" i="7" a="1"/>
  <c r="Q516" i="7"/>
  <c r="Q517" i="7" a="1"/>
  <c r="Q517" i="7"/>
  <c r="Q518" i="7" a="1"/>
  <c r="Q518" i="7"/>
  <c r="Q976" i="7" a="1"/>
  <c r="Q976" i="7"/>
  <c r="Q519" i="7" a="1"/>
  <c r="Q519" i="7"/>
  <c r="Q977" i="7" a="1"/>
  <c r="Q977" i="7"/>
  <c r="Q978" i="7" a="1"/>
  <c r="Q978" i="7"/>
  <c r="Q1461" i="7" a="1"/>
  <c r="Q1461" i="7"/>
  <c r="Q520" i="7" a="1"/>
  <c r="Q520" i="7"/>
  <c r="Q521" i="7" a="1"/>
  <c r="Q521" i="7"/>
  <c r="Q1239" i="7" a="1"/>
  <c r="Q1239" i="7"/>
  <c r="Q522" i="7" a="1"/>
  <c r="Q522" i="7"/>
  <c r="Q979" i="7" a="1"/>
  <c r="Q979" i="7"/>
  <c r="Q1462" i="7" a="1"/>
  <c r="Q1462" i="7"/>
  <c r="Q980" i="7" a="1"/>
  <c r="Q980" i="7"/>
  <c r="Q1240" i="7" a="1"/>
  <c r="Q1240" i="7"/>
  <c r="Q1463" i="7" a="1"/>
  <c r="Q1463" i="7"/>
  <c r="Q523" i="7" a="1"/>
  <c r="Q523" i="7"/>
  <c r="Q524" i="7" a="1"/>
  <c r="Q524" i="7"/>
  <c r="Q525" i="7" a="1"/>
  <c r="Q525" i="7"/>
  <c r="Q1464" i="7" a="1"/>
  <c r="Q1464" i="7"/>
  <c r="Q1465" i="7" a="1"/>
  <c r="Q1465" i="7"/>
  <c r="Q526" i="7" a="1"/>
  <c r="Q526" i="7"/>
  <c r="Q527" i="7" a="1"/>
  <c r="Q527" i="7"/>
  <c r="Q528" i="7" a="1"/>
  <c r="Q528" i="7"/>
  <c r="Q529" i="7" a="1"/>
  <c r="Q529" i="7"/>
  <c r="Q1241" i="7" a="1"/>
  <c r="Q1241" i="7"/>
  <c r="Q981" i="7" a="1"/>
  <c r="Q981" i="7"/>
  <c r="Q982" i="7" a="1"/>
  <c r="Q982" i="7"/>
  <c r="Q530" i="7" a="1"/>
  <c r="Q530" i="7"/>
  <c r="Q531" i="7" a="1"/>
  <c r="Q531" i="7"/>
  <c r="Q983" i="7" a="1"/>
  <c r="Q983" i="7"/>
  <c r="Q532" i="7" a="1"/>
  <c r="Q532" i="7"/>
  <c r="Q1466" i="7" a="1"/>
  <c r="Q1466" i="7"/>
  <c r="Q984" i="7" a="1"/>
  <c r="Q984" i="7"/>
  <c r="Q985" i="7" a="1"/>
  <c r="Q985" i="7"/>
  <c r="Q1467" i="7" a="1"/>
  <c r="Q1467" i="7"/>
  <c r="Q986" i="7" a="1"/>
  <c r="Q986" i="7"/>
  <c r="Q533" i="7" a="1"/>
  <c r="Q533" i="7"/>
  <c r="Q534" i="7" a="1"/>
  <c r="Q534" i="7"/>
  <c r="Q987" i="7" a="1"/>
  <c r="Q987" i="7"/>
  <c r="Q988" i="7" a="1"/>
  <c r="Q988" i="7"/>
  <c r="Q989" i="7" a="1"/>
  <c r="Q989" i="7"/>
  <c r="Q990" i="7" a="1"/>
  <c r="Q990" i="7"/>
  <c r="Q1468" i="7" a="1"/>
  <c r="Q1468" i="7"/>
  <c r="Q1242" i="7" a="1"/>
  <c r="Q1242" i="7"/>
  <c r="Q1243" i="7" a="1"/>
  <c r="Q1243" i="7"/>
  <c r="Q1244" i="7" a="1"/>
  <c r="Q1244" i="7"/>
  <c r="Q535" i="7" a="1"/>
  <c r="Q535" i="7"/>
  <c r="Q536" i="7" a="1"/>
  <c r="Q536" i="7"/>
  <c r="Q537" i="7" a="1"/>
  <c r="Q537" i="7"/>
  <c r="Q991" i="7" a="1"/>
  <c r="Q991" i="7"/>
  <c r="Q1245" i="7" a="1"/>
  <c r="Q1245" i="7"/>
  <c r="Q538" i="7" a="1"/>
  <c r="Q538" i="7"/>
  <c r="Q1246" i="7" a="1"/>
  <c r="Q1246" i="7"/>
  <c r="Q539" i="7" a="1"/>
  <c r="Q539" i="7"/>
  <c r="Q1247" i="7" a="1"/>
  <c r="Q1247" i="7"/>
  <c r="Q1469" i="7" a="1"/>
  <c r="Q1469" i="7"/>
  <c r="Q1248" i="7" a="1"/>
  <c r="Q1248" i="7"/>
  <c r="Q540" i="7" a="1"/>
  <c r="Q540" i="7"/>
  <c r="Q992" i="7" a="1"/>
  <c r="Q992" i="7"/>
  <c r="Q541" i="7" a="1"/>
  <c r="Q541" i="7"/>
  <c r="Q542" i="7" a="1"/>
  <c r="Q542" i="7"/>
  <c r="Q1249" i="7" a="1"/>
  <c r="Q1249" i="7"/>
  <c r="Q543" i="7" a="1"/>
  <c r="Q543" i="7"/>
  <c r="Q544" i="7" a="1"/>
  <c r="Q544" i="7"/>
  <c r="Q993" i="7" a="1"/>
  <c r="Q993" i="7"/>
  <c r="Q994" i="7" a="1"/>
  <c r="Q994" i="7"/>
  <c r="Q995" i="7" a="1"/>
  <c r="Q995" i="7"/>
  <c r="Q1470" i="7" a="1"/>
  <c r="Q1470" i="7"/>
  <c r="Q545" i="7" a="1"/>
  <c r="Q545" i="7"/>
  <c r="Q996" i="7" a="1"/>
  <c r="Q996" i="7"/>
  <c r="Q1250" i="7" a="1"/>
  <c r="Q1250" i="7"/>
  <c r="Q1251" i="7" a="1"/>
  <c r="Q1251" i="7"/>
  <c r="Q1252" i="7" a="1"/>
  <c r="Q1252" i="7"/>
  <c r="Q546" i="7" a="1"/>
  <c r="Q546" i="7"/>
  <c r="Q997" i="7" a="1"/>
  <c r="Q997" i="7"/>
  <c r="Q547" i="7" a="1"/>
  <c r="Q547" i="7"/>
  <c r="Q548" i="7" a="1"/>
  <c r="Q548" i="7"/>
  <c r="Q998" i="7" a="1"/>
  <c r="Q998" i="7"/>
  <c r="Q1471" i="7" a="1"/>
  <c r="Q1471" i="7"/>
  <c r="Q999" i="7" a="1"/>
  <c r="Q999" i="7"/>
  <c r="Q549" i="7" a="1"/>
  <c r="Q549" i="7"/>
  <c r="Q1253" i="7" a="1"/>
  <c r="Q1253" i="7"/>
  <c r="Q550" i="7" a="1"/>
  <c r="Q550" i="7"/>
  <c r="Q1076" i="7" a="1"/>
  <c r="Q1076" i="7"/>
  <c r="Q1000" i="7" a="1"/>
  <c r="Q1000" i="7"/>
  <c r="Q1254" i="7" a="1"/>
  <c r="Q1254" i="7"/>
  <c r="Q1001" i="7" a="1"/>
  <c r="Q1001" i="7"/>
  <c r="Q1255" i="7" a="1"/>
  <c r="Q1255" i="7"/>
  <c r="Q551" i="7" a="1"/>
  <c r="Q551" i="7"/>
  <c r="Q552" i="7" a="1"/>
  <c r="Q552" i="7"/>
  <c r="Q1002" i="7" a="1"/>
  <c r="Q1002" i="7"/>
  <c r="Q1003" i="7" a="1"/>
  <c r="Q1003" i="7"/>
  <c r="Q1004" i="7" a="1"/>
  <c r="Q1004" i="7"/>
  <c r="Q1005" i="7" a="1"/>
  <c r="Q1005" i="7"/>
  <c r="Q553" i="7" a="1"/>
  <c r="Q553" i="7"/>
  <c r="Q554" i="7" a="1"/>
  <c r="Q554" i="7"/>
  <c r="Q1006" i="7" a="1"/>
  <c r="Q1006" i="7"/>
  <c r="Q555" i="7" a="1"/>
  <c r="Q555" i="7"/>
  <c r="Q556" i="7" a="1"/>
  <c r="Q556" i="7"/>
  <c r="Q557" i="7" a="1"/>
  <c r="Q557" i="7"/>
  <c r="Q558" i="7" a="1"/>
  <c r="Q558" i="7"/>
  <c r="Q559" i="7" a="1"/>
  <c r="Q559" i="7"/>
  <c r="Q1256" i="7" a="1"/>
  <c r="Q1256" i="7"/>
  <c r="Q1007" i="7" a="1"/>
  <c r="Q1007" i="7"/>
  <c r="Q560" i="7" a="1"/>
  <c r="Q560" i="7"/>
  <c r="Q561" i="7" a="1"/>
  <c r="Q561" i="7"/>
  <c r="Q1008" i="7" a="1"/>
  <c r="Q1008" i="7"/>
  <c r="Q1009" i="7" a="1"/>
  <c r="Q1009" i="7"/>
  <c r="Q1010" i="7" a="1"/>
  <c r="Q1010" i="7"/>
  <c r="Q562" i="7" a="1"/>
  <c r="Q562" i="7"/>
  <c r="Q563" i="7" a="1"/>
  <c r="Q563" i="7"/>
  <c r="O564" i="7" a="1"/>
  <c r="O564" i="7"/>
  <c r="O1257" i="7" a="1"/>
  <c r="O1257" i="7"/>
  <c r="O565" i="7" a="1"/>
  <c r="O565" i="7"/>
  <c r="O2" i="7" a="1"/>
  <c r="O2" i="7"/>
  <c r="O566" i="7" a="1"/>
  <c r="O566" i="7"/>
  <c r="O1258" i="7" a="1"/>
  <c r="O1258" i="7"/>
  <c r="O1259" i="7" a="1"/>
  <c r="O1259" i="7"/>
  <c r="O567" i="7" a="1"/>
  <c r="O567" i="7"/>
  <c r="O568" i="7" a="1"/>
  <c r="O568" i="7"/>
  <c r="O3" i="7" a="1"/>
  <c r="O3" i="7"/>
  <c r="O569" i="7" a="1"/>
  <c r="O569" i="7"/>
  <c r="O4" i="7" a="1"/>
  <c r="O4" i="7"/>
  <c r="O5" i="7" a="1"/>
  <c r="O5" i="7"/>
  <c r="O6" i="7" a="1"/>
  <c r="O6" i="7"/>
  <c r="O570" i="7" a="1"/>
  <c r="O570" i="7"/>
  <c r="O571" i="7" a="1"/>
  <c r="O571" i="7"/>
  <c r="O1260" i="7" a="1"/>
  <c r="O1260" i="7"/>
  <c r="O1011" i="7" a="1"/>
  <c r="O1011" i="7"/>
  <c r="O7" i="7" a="1"/>
  <c r="O7" i="7"/>
  <c r="O8" i="7" a="1"/>
  <c r="O8" i="7"/>
  <c r="O9" i="7" a="1"/>
  <c r="O9" i="7"/>
  <c r="O1077" i="7" a="1"/>
  <c r="O1077" i="7"/>
  <c r="O1261" i="7" a="1"/>
  <c r="O1261" i="7"/>
  <c r="O10" i="7" a="1"/>
  <c r="O10" i="7"/>
  <c r="O1078" i="7" a="1"/>
  <c r="O1078" i="7"/>
  <c r="O572" i="7" a="1"/>
  <c r="O572" i="7"/>
  <c r="O573" i="7" a="1"/>
  <c r="O573" i="7"/>
  <c r="O1012" i="7" a="1"/>
  <c r="O1012" i="7"/>
  <c r="O11" i="7" a="1"/>
  <c r="O11" i="7"/>
  <c r="O1262" i="7" a="1"/>
  <c r="O1262" i="7"/>
  <c r="O12" i="7" a="1"/>
  <c r="O12" i="7"/>
  <c r="O574" i="7" a="1"/>
  <c r="O574" i="7"/>
  <c r="O1263" i="7" a="1"/>
  <c r="O1263" i="7"/>
  <c r="O13" i="7" a="1"/>
  <c r="O13" i="7"/>
  <c r="O14" i="7" a="1"/>
  <c r="O14" i="7"/>
  <c r="O15" i="7" a="1"/>
  <c r="O15" i="7"/>
  <c r="O16" i="7" a="1"/>
  <c r="O16" i="7"/>
  <c r="O1264" i="7" a="1"/>
  <c r="O1264" i="7"/>
  <c r="O17" i="7" a="1"/>
  <c r="O17" i="7"/>
  <c r="O1265" i="7" a="1"/>
  <c r="O1265" i="7"/>
  <c r="O1266" i="7" a="1"/>
  <c r="O1266" i="7"/>
  <c r="O1267" i="7" a="1"/>
  <c r="O1267" i="7"/>
  <c r="O575" i="7" a="1"/>
  <c r="O575" i="7"/>
  <c r="O1079" i="7" a="1"/>
  <c r="O1079" i="7"/>
  <c r="O1013" i="7" a="1"/>
  <c r="O1013" i="7"/>
  <c r="O576" i="7" a="1"/>
  <c r="O576" i="7"/>
  <c r="O1268" i="7" a="1"/>
  <c r="O1268" i="7"/>
  <c r="O577" i="7" a="1"/>
  <c r="O577" i="7"/>
  <c r="O1269" i="7" a="1"/>
  <c r="O1269" i="7"/>
  <c r="O1270" i="7" a="1"/>
  <c r="O1270" i="7"/>
  <c r="O18" i="7" a="1"/>
  <c r="O18" i="7"/>
  <c r="O19" i="7" a="1"/>
  <c r="O19" i="7"/>
  <c r="O20" i="7" a="1"/>
  <c r="O20" i="7"/>
  <c r="O21" i="7" a="1"/>
  <c r="O21" i="7"/>
  <c r="O1080" i="7" a="1"/>
  <c r="O1080" i="7"/>
  <c r="O578" i="7" a="1"/>
  <c r="O578" i="7"/>
  <c r="O22" i="7" a="1"/>
  <c r="O22" i="7"/>
  <c r="O579" i="7" a="1"/>
  <c r="O579" i="7"/>
  <c r="O580" i="7" a="1"/>
  <c r="O580" i="7"/>
  <c r="O581" i="7" a="1"/>
  <c r="O581" i="7"/>
  <c r="O582" i="7" a="1"/>
  <c r="O582" i="7"/>
  <c r="O1014" i="7" a="1"/>
  <c r="O1014" i="7"/>
  <c r="O1015" i="7" a="1"/>
  <c r="O1015" i="7"/>
  <c r="O1081" i="7" a="1"/>
  <c r="O1081" i="7"/>
  <c r="O23" i="7" a="1"/>
  <c r="O23" i="7"/>
  <c r="O583" i="7" a="1"/>
  <c r="O583" i="7"/>
  <c r="O1271" i="7" a="1"/>
  <c r="O1271" i="7"/>
  <c r="O24" i="7" a="1"/>
  <c r="O24" i="7"/>
  <c r="O1272" i="7" a="1"/>
  <c r="O1272" i="7"/>
  <c r="O25" i="7" a="1"/>
  <c r="O25" i="7"/>
  <c r="O26" i="7" a="1"/>
  <c r="O26" i="7"/>
  <c r="O1273" i="7" a="1"/>
  <c r="O1273" i="7"/>
  <c r="O584" i="7" a="1"/>
  <c r="O584" i="7"/>
  <c r="O1274" i="7" a="1"/>
  <c r="O1274" i="7"/>
  <c r="O1082" i="7" a="1"/>
  <c r="O1082" i="7"/>
  <c r="O1083" i="7" a="1"/>
  <c r="O1083" i="7"/>
  <c r="O1275" i="7" a="1"/>
  <c r="O1275" i="7"/>
  <c r="O27" i="7" a="1"/>
  <c r="O27" i="7"/>
  <c r="O28" i="7" a="1"/>
  <c r="O28" i="7"/>
  <c r="O585" i="7" a="1"/>
  <c r="O585" i="7"/>
  <c r="O586" i="7" a="1"/>
  <c r="O586" i="7"/>
  <c r="O1276" i="7" a="1"/>
  <c r="O1276" i="7"/>
  <c r="O1084" i="7" a="1"/>
  <c r="O1084" i="7"/>
  <c r="O29" i="7" a="1"/>
  <c r="O29" i="7"/>
  <c r="O587" i="7" a="1"/>
  <c r="O587" i="7"/>
  <c r="O1277" i="7" a="1"/>
  <c r="O1277" i="7"/>
  <c r="O30" i="7" a="1"/>
  <c r="O30" i="7"/>
  <c r="O1085" i="7" a="1"/>
  <c r="O1085" i="7"/>
  <c r="O588" i="7" a="1"/>
  <c r="O588" i="7"/>
  <c r="O1016" i="7" a="1"/>
  <c r="O1016" i="7"/>
  <c r="O589" i="7" a="1"/>
  <c r="O589" i="7"/>
  <c r="O1086" i="7" a="1"/>
  <c r="O1086" i="7"/>
  <c r="O590" i="7" a="1"/>
  <c r="O590" i="7"/>
  <c r="O1087" i="7" a="1"/>
  <c r="O1087" i="7"/>
  <c r="O31" i="7" a="1"/>
  <c r="O31" i="7"/>
  <c r="O32" i="7" a="1"/>
  <c r="O32" i="7"/>
  <c r="O33" i="7" a="1"/>
  <c r="O33" i="7"/>
  <c r="O1017" i="7" a="1"/>
  <c r="O1017" i="7"/>
  <c r="O34" i="7" a="1"/>
  <c r="O34" i="7"/>
  <c r="O35" i="7" a="1"/>
  <c r="O35" i="7"/>
  <c r="O1278" i="7" a="1"/>
  <c r="O1278" i="7"/>
  <c r="O1279" i="7" a="1"/>
  <c r="O1279" i="7"/>
  <c r="O1088" i="7" a="1"/>
  <c r="O1088" i="7"/>
  <c r="O1280" i="7" a="1"/>
  <c r="O1280" i="7"/>
  <c r="O36" i="7" a="1"/>
  <c r="O36" i="7"/>
  <c r="O591" i="7" a="1"/>
  <c r="O591" i="7"/>
  <c r="O592" i="7" a="1"/>
  <c r="O592" i="7"/>
  <c r="O37" i="7" a="1"/>
  <c r="O37" i="7"/>
  <c r="O1281" i="7" a="1"/>
  <c r="O1281" i="7"/>
  <c r="O1089" i="7" a="1"/>
  <c r="O1089" i="7"/>
  <c r="O593" i="7" a="1"/>
  <c r="O593" i="7"/>
  <c r="O38" i="7" a="1"/>
  <c r="O38" i="7"/>
  <c r="O39" i="7" a="1"/>
  <c r="O39" i="7"/>
  <c r="O1282" i="7" a="1"/>
  <c r="O1282" i="7"/>
  <c r="O40" i="7" a="1"/>
  <c r="O40" i="7"/>
  <c r="O1090" i="7" a="1"/>
  <c r="O1090" i="7"/>
  <c r="O594" i="7" a="1"/>
  <c r="O594" i="7"/>
  <c r="O1283" i="7" a="1"/>
  <c r="O1283" i="7"/>
  <c r="O1018" i="7" a="1"/>
  <c r="O1018" i="7"/>
  <c r="O595" i="7" a="1"/>
  <c r="O595" i="7"/>
  <c r="O596" i="7" a="1"/>
  <c r="O596" i="7"/>
  <c r="O41" i="7" a="1"/>
  <c r="O41" i="7"/>
  <c r="O1091" i="7" a="1"/>
  <c r="O1091" i="7"/>
  <c r="O597" i="7" a="1"/>
  <c r="O597" i="7"/>
  <c r="O42" i="7" a="1"/>
  <c r="O42" i="7"/>
  <c r="O1019" i="7" a="1"/>
  <c r="O1019" i="7"/>
  <c r="O1284" i="7" a="1"/>
  <c r="O1284" i="7"/>
  <c r="O43" i="7" a="1"/>
  <c r="O43" i="7"/>
  <c r="O1092" i="7" a="1"/>
  <c r="O1092" i="7"/>
  <c r="O44" i="7" a="1"/>
  <c r="O44" i="7"/>
  <c r="O45" i="7" a="1"/>
  <c r="O45" i="7"/>
  <c r="O46" i="7" a="1"/>
  <c r="O46" i="7"/>
  <c r="O598" i="7" a="1"/>
  <c r="O598" i="7"/>
  <c r="O599" i="7" a="1"/>
  <c r="O599" i="7"/>
  <c r="O47" i="7" a="1"/>
  <c r="O47" i="7"/>
  <c r="O48" i="7" a="1"/>
  <c r="O48" i="7"/>
  <c r="O1093" i="7" a="1"/>
  <c r="O1093" i="7"/>
  <c r="O49" i="7" a="1"/>
  <c r="O49" i="7"/>
  <c r="O1094" i="7" a="1"/>
  <c r="O1094" i="7"/>
  <c r="O50" i="7" a="1"/>
  <c r="O50" i="7"/>
  <c r="O600" i="7" a="1"/>
  <c r="O600" i="7"/>
  <c r="O51" i="7" a="1"/>
  <c r="O51" i="7"/>
  <c r="O52" i="7" a="1"/>
  <c r="O52" i="7"/>
  <c r="O601" i="7" a="1"/>
  <c r="O601" i="7"/>
  <c r="O53" i="7" a="1"/>
  <c r="O53" i="7"/>
  <c r="O54" i="7" a="1"/>
  <c r="O54" i="7"/>
  <c r="O602" i="7" a="1"/>
  <c r="O602" i="7"/>
  <c r="O55" i="7" a="1"/>
  <c r="O55" i="7"/>
  <c r="O1285" i="7" a="1"/>
  <c r="O1285" i="7"/>
  <c r="O1095" i="7" a="1"/>
  <c r="O1095" i="7"/>
  <c r="O603" i="7" a="1"/>
  <c r="O603" i="7"/>
  <c r="O604" i="7" a="1"/>
  <c r="O604" i="7"/>
  <c r="O1096" i="7" a="1"/>
  <c r="O1096" i="7"/>
  <c r="O605" i="7" a="1"/>
  <c r="O605" i="7"/>
  <c r="O606" i="7" a="1"/>
  <c r="O606" i="7"/>
  <c r="O1286" i="7" a="1"/>
  <c r="O1286" i="7"/>
  <c r="O1287" i="7" a="1"/>
  <c r="O1287" i="7"/>
  <c r="O1097" i="7" a="1"/>
  <c r="O1097" i="7"/>
  <c r="O56" i="7" a="1"/>
  <c r="O56" i="7"/>
  <c r="O57" i="7" a="1"/>
  <c r="O57" i="7"/>
  <c r="O58" i="7" a="1"/>
  <c r="O58" i="7"/>
  <c r="O59" i="7" a="1"/>
  <c r="O59" i="7"/>
  <c r="O60" i="7" a="1"/>
  <c r="O60" i="7"/>
  <c r="O1288" i="7" a="1"/>
  <c r="O1288" i="7"/>
  <c r="O61" i="7" a="1"/>
  <c r="O61" i="7"/>
  <c r="O607" i="7" a="1"/>
  <c r="O607" i="7"/>
  <c r="O608" i="7" a="1"/>
  <c r="O608" i="7"/>
  <c r="O609" i="7" a="1"/>
  <c r="O609" i="7"/>
  <c r="O62" i="7" a="1"/>
  <c r="O62" i="7"/>
  <c r="O63" i="7" a="1"/>
  <c r="O63" i="7"/>
  <c r="O1289" i="7" a="1"/>
  <c r="O1289" i="7"/>
  <c r="O610" i="7" a="1"/>
  <c r="O610" i="7"/>
  <c r="O1098" i="7" a="1"/>
  <c r="O1098" i="7"/>
  <c r="O64" i="7" a="1"/>
  <c r="O64" i="7"/>
  <c r="O65" i="7" a="1"/>
  <c r="O65" i="7"/>
  <c r="O66" i="7" a="1"/>
  <c r="O66" i="7"/>
  <c r="O1290" i="7" a="1"/>
  <c r="O1290" i="7"/>
  <c r="O1020" i="7" a="1"/>
  <c r="O1020" i="7"/>
  <c r="O67" i="7" a="1"/>
  <c r="O67" i="7"/>
  <c r="O68" i="7" a="1"/>
  <c r="O68" i="7"/>
  <c r="O69" i="7" a="1"/>
  <c r="O69" i="7"/>
  <c r="O70" i="7" a="1"/>
  <c r="O70" i="7"/>
  <c r="O71" i="7" a="1"/>
  <c r="O71" i="7"/>
  <c r="O72" i="7" a="1"/>
  <c r="O72" i="7"/>
  <c r="O611" i="7" a="1"/>
  <c r="O611" i="7"/>
  <c r="O1099" i="7" a="1"/>
  <c r="O1099" i="7"/>
  <c r="O1021" i="7" a="1"/>
  <c r="O1021" i="7"/>
  <c r="O612" i="7" a="1"/>
  <c r="O612" i="7"/>
  <c r="O613" i="7" a="1"/>
  <c r="O613" i="7"/>
  <c r="O1022" i="7" a="1"/>
  <c r="O1022" i="7"/>
  <c r="O614" i="7" a="1"/>
  <c r="O614" i="7"/>
  <c r="O1291" i="7" a="1"/>
  <c r="O1291" i="7"/>
  <c r="O73" i="7" a="1"/>
  <c r="O73" i="7"/>
  <c r="O1100" i="7" a="1"/>
  <c r="O1100" i="7"/>
  <c r="O615" i="7" a="1"/>
  <c r="O615" i="7"/>
  <c r="O616" i="7" a="1"/>
  <c r="O616" i="7"/>
  <c r="O74" i="7" a="1"/>
  <c r="O74" i="7"/>
  <c r="O1292" i="7" a="1"/>
  <c r="O1292" i="7"/>
  <c r="O617" i="7" a="1"/>
  <c r="O617" i="7"/>
  <c r="O75" i="7" a="1"/>
  <c r="O75" i="7"/>
  <c r="O618" i="7" a="1"/>
  <c r="O618" i="7"/>
  <c r="O76" i="7" a="1"/>
  <c r="O76" i="7"/>
  <c r="O619" i="7" a="1"/>
  <c r="O619" i="7"/>
  <c r="O1293" i="7" a="1"/>
  <c r="O1293" i="7"/>
  <c r="O620" i="7" a="1"/>
  <c r="O620" i="7"/>
  <c r="O77" i="7" a="1"/>
  <c r="O77" i="7"/>
  <c r="O621" i="7" a="1"/>
  <c r="O621" i="7"/>
  <c r="O78" i="7" a="1"/>
  <c r="O78" i="7"/>
  <c r="O79" i="7" a="1"/>
  <c r="O79" i="7"/>
  <c r="O1101" i="7" a="1"/>
  <c r="O1101" i="7"/>
  <c r="O1102" i="7" a="1"/>
  <c r="O1102" i="7"/>
  <c r="O622" i="7" a="1"/>
  <c r="O622" i="7"/>
  <c r="O623" i="7" a="1"/>
  <c r="O623" i="7"/>
  <c r="O80" i="7" a="1"/>
  <c r="O80" i="7"/>
  <c r="O1294" i="7" a="1"/>
  <c r="O1294" i="7"/>
  <c r="O624" i="7" a="1"/>
  <c r="O624" i="7"/>
  <c r="O625" i="7" a="1"/>
  <c r="O625" i="7"/>
  <c r="O1103" i="7" a="1"/>
  <c r="O1103" i="7"/>
  <c r="O626" i="7" a="1"/>
  <c r="O626" i="7"/>
  <c r="O1104" i="7" a="1"/>
  <c r="O1104" i="7"/>
  <c r="O81" i="7" a="1"/>
  <c r="O81" i="7"/>
  <c r="O627" i="7" a="1"/>
  <c r="O627" i="7"/>
  <c r="O1105" i="7" a="1"/>
  <c r="O1105" i="7"/>
  <c r="O82" i="7" a="1"/>
  <c r="O82" i="7"/>
  <c r="O1295" i="7" a="1"/>
  <c r="O1295" i="7"/>
  <c r="O628" i="7" a="1"/>
  <c r="O628" i="7"/>
  <c r="O1106" i="7" a="1"/>
  <c r="O1106" i="7"/>
  <c r="O629" i="7" a="1"/>
  <c r="O629" i="7"/>
  <c r="O83" i="7" a="1"/>
  <c r="O83" i="7"/>
  <c r="O84" i="7" a="1"/>
  <c r="O84" i="7"/>
  <c r="O1023" i="7" a="1"/>
  <c r="O1023" i="7"/>
  <c r="O85" i="7" a="1"/>
  <c r="O85" i="7"/>
  <c r="O630" i="7" a="1"/>
  <c r="O630" i="7"/>
  <c r="O86" i="7" a="1"/>
  <c r="O86" i="7"/>
  <c r="O1107" i="7" a="1"/>
  <c r="O1107" i="7"/>
  <c r="O631" i="7" a="1"/>
  <c r="O631" i="7"/>
  <c r="O1024" i="7" a="1"/>
  <c r="O1024" i="7"/>
  <c r="O87" i="7" a="1"/>
  <c r="O87" i="7"/>
  <c r="O88" i="7" a="1"/>
  <c r="O88" i="7"/>
  <c r="O89" i="7" a="1"/>
  <c r="O89" i="7"/>
  <c r="O90" i="7" a="1"/>
  <c r="O90" i="7"/>
  <c r="O1296" i="7" a="1"/>
  <c r="O1296" i="7"/>
  <c r="O632" i="7" a="1"/>
  <c r="O632" i="7"/>
  <c r="O1025" i="7" a="1"/>
  <c r="O1025" i="7"/>
  <c r="O91" i="7" a="1"/>
  <c r="O91" i="7"/>
  <c r="O92" i="7" a="1"/>
  <c r="O92" i="7"/>
  <c r="O1108" i="7" a="1"/>
  <c r="O1108" i="7"/>
  <c r="O93" i="7" a="1"/>
  <c r="O93" i="7"/>
  <c r="O94" i="7" a="1"/>
  <c r="O94" i="7"/>
  <c r="O1297" i="7" a="1"/>
  <c r="O1297" i="7"/>
  <c r="O1109" i="7" a="1"/>
  <c r="O1109" i="7"/>
  <c r="O633" i="7" a="1"/>
  <c r="O633" i="7"/>
  <c r="O95" i="7" a="1"/>
  <c r="O95" i="7"/>
  <c r="O96" i="7" a="1"/>
  <c r="O96" i="7"/>
  <c r="O97" i="7" a="1"/>
  <c r="O97" i="7"/>
  <c r="O634" i="7" a="1"/>
  <c r="O634" i="7"/>
  <c r="O1026" i="7" a="1"/>
  <c r="O1026" i="7"/>
  <c r="O1298" i="7" a="1"/>
  <c r="O1298" i="7"/>
  <c r="O98" i="7" a="1"/>
  <c r="O98" i="7"/>
  <c r="O99" i="7" a="1"/>
  <c r="O99" i="7"/>
  <c r="O635" i="7" a="1"/>
  <c r="O635" i="7"/>
  <c r="O636" i="7" a="1"/>
  <c r="O636" i="7"/>
  <c r="O637" i="7" a="1"/>
  <c r="O637" i="7"/>
  <c r="O1299" i="7" a="1"/>
  <c r="O1299" i="7"/>
  <c r="O1300" i="7" a="1"/>
  <c r="O1300" i="7"/>
  <c r="O638" i="7" a="1"/>
  <c r="O638" i="7"/>
  <c r="O639" i="7" a="1"/>
  <c r="O639" i="7"/>
  <c r="O1110" i="7" a="1"/>
  <c r="O1110" i="7"/>
  <c r="O1111" i="7" a="1"/>
  <c r="O1111" i="7"/>
  <c r="O1027" i="7" a="1"/>
  <c r="O1027" i="7"/>
  <c r="O640" i="7" a="1"/>
  <c r="O640" i="7"/>
  <c r="O100" i="7" a="1"/>
  <c r="O100" i="7"/>
  <c r="O101" i="7" a="1"/>
  <c r="O101" i="7"/>
  <c r="O102" i="7" a="1"/>
  <c r="O102" i="7"/>
  <c r="O103" i="7" a="1"/>
  <c r="O103" i="7"/>
  <c r="O641" i="7" a="1"/>
  <c r="O641" i="7"/>
  <c r="O642" i="7" a="1"/>
  <c r="O642" i="7"/>
  <c r="O643" i="7" a="1"/>
  <c r="O643" i="7"/>
  <c r="O644" i="7" a="1"/>
  <c r="O644" i="7"/>
  <c r="O104" i="7" a="1"/>
  <c r="O104" i="7"/>
  <c r="O1112" i="7" a="1"/>
  <c r="O1112" i="7"/>
  <c r="O645" i="7" a="1"/>
  <c r="O645" i="7"/>
  <c r="O646" i="7" a="1"/>
  <c r="O646" i="7"/>
  <c r="O105" i="7" a="1"/>
  <c r="O105" i="7"/>
  <c r="O1113" i="7" a="1"/>
  <c r="O1113" i="7"/>
  <c r="O1301" i="7" a="1"/>
  <c r="O1301" i="7"/>
  <c r="O106" i="7" a="1"/>
  <c r="O106" i="7"/>
  <c r="O107" i="7" a="1"/>
  <c r="O107" i="7"/>
  <c r="O108" i="7" a="1"/>
  <c r="O108" i="7"/>
  <c r="O109" i="7" a="1"/>
  <c r="O109" i="7"/>
  <c r="O647" i="7" a="1"/>
  <c r="O647" i="7"/>
  <c r="O110" i="7" a="1"/>
  <c r="O110" i="7"/>
  <c r="O648" i="7" a="1"/>
  <c r="O648" i="7"/>
  <c r="O111" i="7" a="1"/>
  <c r="O111" i="7"/>
  <c r="O1114" i="7" a="1"/>
  <c r="O1114" i="7"/>
  <c r="O1302" i="7" a="1"/>
  <c r="O1302" i="7"/>
  <c r="O1115" i="7" a="1"/>
  <c r="O1115" i="7"/>
  <c r="O1303" i="7" a="1"/>
  <c r="O1303" i="7"/>
  <c r="O112" i="7" a="1"/>
  <c r="O112" i="7"/>
  <c r="O1028" i="7" a="1"/>
  <c r="O1028" i="7"/>
  <c r="O1304" i="7" a="1"/>
  <c r="O1304" i="7"/>
  <c r="O649" i="7" a="1"/>
  <c r="O649" i="7"/>
  <c r="O650" i="7" a="1"/>
  <c r="O650" i="7"/>
  <c r="O1116" i="7" a="1"/>
  <c r="O1116" i="7"/>
  <c r="O651" i="7" a="1"/>
  <c r="O651" i="7"/>
  <c r="O1117" i="7" a="1"/>
  <c r="O1117" i="7"/>
  <c r="O652" i="7" a="1"/>
  <c r="O652" i="7"/>
  <c r="O113" i="7" a="1"/>
  <c r="O113" i="7"/>
  <c r="O114" i="7" a="1"/>
  <c r="O114" i="7"/>
  <c r="O115" i="7" a="1"/>
  <c r="O115" i="7"/>
  <c r="O1029" i="7" a="1"/>
  <c r="O1029" i="7"/>
  <c r="O116" i="7" a="1"/>
  <c r="O116" i="7"/>
  <c r="O653" i="7" a="1"/>
  <c r="O653" i="7"/>
  <c r="O1030" i="7" a="1"/>
  <c r="O1030" i="7"/>
  <c r="O654" i="7" a="1"/>
  <c r="O654" i="7"/>
  <c r="O655" i="7" a="1"/>
  <c r="O655" i="7"/>
  <c r="O656" i="7" a="1"/>
  <c r="O656" i="7"/>
  <c r="O117" i="7" a="1"/>
  <c r="O117" i="7"/>
  <c r="O1118" i="7" a="1"/>
  <c r="O1118" i="7"/>
  <c r="O118" i="7" a="1"/>
  <c r="O118" i="7"/>
  <c r="O657" i="7" a="1"/>
  <c r="O657" i="7"/>
  <c r="O658" i="7" a="1"/>
  <c r="O658" i="7"/>
  <c r="O119" i="7" a="1"/>
  <c r="O119" i="7"/>
  <c r="O659" i="7" a="1"/>
  <c r="O659" i="7"/>
  <c r="O660" i="7" a="1"/>
  <c r="O660" i="7"/>
  <c r="O1031" i="7" a="1"/>
  <c r="O1031" i="7"/>
  <c r="O1305" i="7" a="1"/>
  <c r="O1305" i="7"/>
  <c r="O661" i="7" a="1"/>
  <c r="O661" i="7"/>
  <c r="O120" i="7" a="1"/>
  <c r="O120" i="7"/>
  <c r="O662" i="7" a="1"/>
  <c r="O662" i="7"/>
  <c r="O121" i="7" a="1"/>
  <c r="O121" i="7"/>
  <c r="O122" i="7" a="1"/>
  <c r="O122" i="7"/>
  <c r="O1306" i="7" a="1"/>
  <c r="O1306" i="7"/>
  <c r="O663" i="7" a="1"/>
  <c r="O663" i="7"/>
  <c r="O123" i="7" a="1"/>
  <c r="O123" i="7"/>
  <c r="O664" i="7" a="1"/>
  <c r="O664" i="7"/>
  <c r="O124" i="7" a="1"/>
  <c r="O124" i="7"/>
  <c r="O665" i="7" a="1"/>
  <c r="O665" i="7"/>
  <c r="O666" i="7" a="1"/>
  <c r="O666" i="7"/>
  <c r="O667" i="7" a="1"/>
  <c r="O667" i="7"/>
  <c r="O1119" i="7" a="1"/>
  <c r="O1119" i="7"/>
  <c r="O1120" i="7" a="1"/>
  <c r="O1120" i="7"/>
  <c r="O668" i="7" a="1"/>
  <c r="O668" i="7"/>
  <c r="O1121" i="7" a="1"/>
  <c r="O1121" i="7"/>
  <c r="O125" i="7" a="1"/>
  <c r="O125" i="7"/>
  <c r="O126" i="7" a="1"/>
  <c r="O126" i="7"/>
  <c r="O1307" i="7" a="1"/>
  <c r="O1307" i="7"/>
  <c r="O1308" i="7" a="1"/>
  <c r="O1308" i="7"/>
  <c r="O127" i="7" a="1"/>
  <c r="O127" i="7"/>
  <c r="O128" i="7" a="1"/>
  <c r="O128" i="7"/>
  <c r="O669" i="7" a="1"/>
  <c r="O669" i="7"/>
  <c r="O1309" i="7" a="1"/>
  <c r="O1309" i="7"/>
  <c r="O670" i="7" a="1"/>
  <c r="O670" i="7"/>
  <c r="O129" i="7" a="1"/>
  <c r="O129" i="7"/>
  <c r="O671" i="7" a="1"/>
  <c r="O671" i="7"/>
  <c r="O1310" i="7" a="1"/>
  <c r="O1310" i="7"/>
  <c r="O130" i="7" a="1"/>
  <c r="O130" i="7"/>
  <c r="O1311" i="7" a="1"/>
  <c r="O1311" i="7"/>
  <c r="O1122" i="7" a="1"/>
  <c r="O1122" i="7"/>
  <c r="O131" i="7" a="1"/>
  <c r="O131" i="7"/>
  <c r="O672" i="7" a="1"/>
  <c r="O672" i="7"/>
  <c r="O132" i="7" a="1"/>
  <c r="O132" i="7"/>
  <c r="O1312" i="7" a="1"/>
  <c r="O1312" i="7"/>
  <c r="O133" i="7" a="1"/>
  <c r="O133" i="7"/>
  <c r="O1313" i="7" a="1"/>
  <c r="O1313" i="7"/>
  <c r="O673" i="7" a="1"/>
  <c r="O673" i="7"/>
  <c r="O134" i="7" a="1"/>
  <c r="O134" i="7"/>
  <c r="O674" i="7" a="1"/>
  <c r="O674" i="7"/>
  <c r="O135" i="7" a="1"/>
  <c r="O135" i="7"/>
  <c r="O1314" i="7" a="1"/>
  <c r="O1314" i="7"/>
  <c r="O136" i="7" a="1"/>
  <c r="O136" i="7"/>
  <c r="O1315" i="7" a="1"/>
  <c r="O1315" i="7"/>
  <c r="O137" i="7" a="1"/>
  <c r="O137" i="7"/>
  <c r="O675" i="7" a="1"/>
  <c r="O675" i="7"/>
  <c r="O138" i="7" a="1"/>
  <c r="O138" i="7"/>
  <c r="O676" i="7" a="1"/>
  <c r="O676" i="7"/>
  <c r="O139" i="7" a="1"/>
  <c r="O139" i="7"/>
  <c r="O140" i="7" a="1"/>
  <c r="O140" i="7"/>
  <c r="O141" i="7" a="1"/>
  <c r="O141" i="7"/>
  <c r="O142" i="7" a="1"/>
  <c r="O142" i="7"/>
  <c r="O1316" i="7" a="1"/>
  <c r="O1316" i="7"/>
  <c r="O677" i="7" a="1"/>
  <c r="O677" i="7"/>
  <c r="O143" i="7" a="1"/>
  <c r="O143" i="7"/>
  <c r="O678" i="7" a="1"/>
  <c r="O678" i="7"/>
  <c r="O1317" i="7" a="1"/>
  <c r="O1317" i="7"/>
  <c r="O1123" i="7" a="1"/>
  <c r="O1123" i="7"/>
  <c r="O144" i="7" a="1"/>
  <c r="O144" i="7"/>
  <c r="O145" i="7" a="1"/>
  <c r="O145" i="7"/>
  <c r="O1318" i="7" a="1"/>
  <c r="O1318" i="7"/>
  <c r="O1032" i="7" a="1"/>
  <c r="O1032" i="7"/>
  <c r="O1319" i="7" a="1"/>
  <c r="O1319" i="7"/>
  <c r="O146" i="7" a="1"/>
  <c r="O146" i="7"/>
  <c r="O147" i="7" a="1"/>
  <c r="O147" i="7"/>
  <c r="O1124" i="7" a="1"/>
  <c r="O1124" i="7"/>
  <c r="O148" i="7" a="1"/>
  <c r="O148" i="7"/>
  <c r="O149" i="7" a="1"/>
  <c r="O149" i="7"/>
  <c r="O150" i="7" a="1"/>
  <c r="O150" i="7"/>
  <c r="O1125" i="7" a="1"/>
  <c r="O1125" i="7"/>
  <c r="O151" i="7" a="1"/>
  <c r="O151" i="7"/>
  <c r="O1033" i="7" a="1"/>
  <c r="O1033" i="7"/>
  <c r="O679" i="7" a="1"/>
  <c r="O679" i="7"/>
  <c r="O152" i="7" a="1"/>
  <c r="O152" i="7"/>
  <c r="O680" i="7" a="1"/>
  <c r="O680" i="7"/>
  <c r="O681" i="7" a="1"/>
  <c r="O681" i="7"/>
  <c r="O153" i="7" a="1"/>
  <c r="O153" i="7"/>
  <c r="O154" i="7" a="1"/>
  <c r="O154" i="7"/>
  <c r="O155" i="7" a="1"/>
  <c r="O155" i="7"/>
  <c r="O156" i="7" a="1"/>
  <c r="O156" i="7"/>
  <c r="O157" i="7" a="1"/>
  <c r="O157" i="7"/>
  <c r="O158" i="7" a="1"/>
  <c r="O158" i="7"/>
  <c r="O1034" i="7" a="1"/>
  <c r="O1034" i="7"/>
  <c r="O682" i="7" a="1"/>
  <c r="O682" i="7"/>
  <c r="O683" i="7" a="1"/>
  <c r="O683" i="7"/>
  <c r="O159" i="7" a="1"/>
  <c r="O159" i="7"/>
  <c r="O160" i="7" a="1"/>
  <c r="O160" i="7"/>
  <c r="O1320" i="7" a="1"/>
  <c r="O1320" i="7"/>
  <c r="O1126" i="7" a="1"/>
  <c r="O1126" i="7"/>
  <c r="O161" i="7" a="1"/>
  <c r="O161" i="7"/>
  <c r="O162" i="7" a="1"/>
  <c r="O162" i="7"/>
  <c r="O684" i="7" a="1"/>
  <c r="O684" i="7"/>
  <c r="O163" i="7" a="1"/>
  <c r="O163" i="7"/>
  <c r="O1321" i="7" a="1"/>
  <c r="O1321" i="7"/>
  <c r="O685" i="7" a="1"/>
  <c r="O685" i="7"/>
  <c r="O1322" i="7" a="1"/>
  <c r="O1322" i="7"/>
  <c r="O1035" i="7" a="1"/>
  <c r="O1035" i="7"/>
  <c r="O1127" i="7" a="1"/>
  <c r="O1127" i="7"/>
  <c r="O1128" i="7" a="1"/>
  <c r="O1128" i="7"/>
  <c r="O164" i="7" a="1"/>
  <c r="O164" i="7"/>
  <c r="O165" i="7" a="1"/>
  <c r="O165" i="7"/>
  <c r="O166" i="7" a="1"/>
  <c r="O166" i="7"/>
  <c r="O1323" i="7" a="1"/>
  <c r="O1323" i="7"/>
  <c r="O686" i="7" a="1"/>
  <c r="O686" i="7"/>
  <c r="O167" i="7" a="1"/>
  <c r="O167" i="7"/>
  <c r="O1129" i="7" a="1"/>
  <c r="O1129" i="7"/>
  <c r="O687" i="7" a="1"/>
  <c r="O687" i="7"/>
  <c r="O168" i="7" a="1"/>
  <c r="O168" i="7"/>
  <c r="O169" i="7" a="1"/>
  <c r="O169" i="7"/>
  <c r="O688" i="7" a="1"/>
  <c r="O688" i="7"/>
  <c r="O1324" i="7" a="1"/>
  <c r="O1324" i="7"/>
  <c r="O170" i="7" a="1"/>
  <c r="O170" i="7"/>
  <c r="O171" i="7" a="1"/>
  <c r="O171" i="7"/>
  <c r="O689" i="7" a="1"/>
  <c r="O689" i="7"/>
  <c r="O172" i="7" a="1"/>
  <c r="O172" i="7"/>
  <c r="O690" i="7" a="1"/>
  <c r="O690" i="7"/>
  <c r="O691" i="7" a="1"/>
  <c r="O691" i="7"/>
  <c r="O1130" i="7" a="1"/>
  <c r="O1130" i="7"/>
  <c r="O1131" i="7" a="1"/>
  <c r="O1131" i="7"/>
  <c r="O1132" i="7" a="1"/>
  <c r="O1132" i="7"/>
  <c r="O692" i="7" a="1"/>
  <c r="O692" i="7"/>
  <c r="O693" i="7" a="1"/>
  <c r="O693" i="7"/>
  <c r="O694" i="7" a="1"/>
  <c r="O694" i="7"/>
  <c r="O695" i="7" a="1"/>
  <c r="O695" i="7"/>
  <c r="O696" i="7" a="1"/>
  <c r="O696" i="7"/>
  <c r="O173" i="7" a="1"/>
  <c r="O173" i="7"/>
  <c r="O697" i="7" a="1"/>
  <c r="O697" i="7"/>
  <c r="O174" i="7" a="1"/>
  <c r="O174" i="7"/>
  <c r="O1325" i="7" a="1"/>
  <c r="O1325" i="7"/>
  <c r="O1326" i="7" a="1"/>
  <c r="O1326" i="7"/>
  <c r="O698" i="7" a="1"/>
  <c r="O698" i="7"/>
  <c r="O1327" i="7" a="1"/>
  <c r="O1327" i="7"/>
  <c r="O175" i="7" a="1"/>
  <c r="O175" i="7"/>
  <c r="O699" i="7" a="1"/>
  <c r="O699" i="7"/>
  <c r="O1328" i="7" a="1"/>
  <c r="O1328" i="7"/>
  <c r="O700" i="7" a="1"/>
  <c r="O700" i="7"/>
  <c r="O176" i="7" a="1"/>
  <c r="O176" i="7"/>
  <c r="O1133" i="7" a="1"/>
  <c r="O1133" i="7"/>
  <c r="O701" i="7" a="1"/>
  <c r="O701" i="7"/>
  <c r="O702" i="7" a="1"/>
  <c r="O702" i="7"/>
  <c r="O177" i="7" a="1"/>
  <c r="O177" i="7"/>
  <c r="O178" i="7" a="1"/>
  <c r="O178" i="7"/>
  <c r="O1329" i="7" a="1"/>
  <c r="O1329" i="7"/>
  <c r="O703" i="7" a="1"/>
  <c r="O703" i="7"/>
  <c r="O1036" i="7" a="1"/>
  <c r="O1036" i="7"/>
  <c r="O704" i="7" a="1"/>
  <c r="O704" i="7"/>
  <c r="O179" i="7" a="1"/>
  <c r="O179" i="7"/>
  <c r="O1330" i="7" a="1"/>
  <c r="O1330" i="7"/>
  <c r="O1037" i="7" a="1"/>
  <c r="O1037" i="7"/>
  <c r="O705" i="7" a="1"/>
  <c r="O705" i="7"/>
  <c r="O706" i="7" a="1"/>
  <c r="O706" i="7"/>
  <c r="O1331" i="7" a="1"/>
  <c r="O1331" i="7"/>
  <c r="O707" i="7" a="1"/>
  <c r="O707" i="7"/>
  <c r="O180" i="7" a="1"/>
  <c r="O180" i="7"/>
  <c r="O181" i="7" a="1"/>
  <c r="O181" i="7"/>
  <c r="O708" i="7" a="1"/>
  <c r="O708" i="7"/>
  <c r="O182" i="7" a="1"/>
  <c r="O182" i="7"/>
  <c r="O183" i="7" a="1"/>
  <c r="O183" i="7"/>
  <c r="O1332" i="7" a="1"/>
  <c r="O1332" i="7"/>
  <c r="O709" i="7" a="1"/>
  <c r="O709" i="7"/>
  <c r="O1333" i="7" a="1"/>
  <c r="O1333" i="7"/>
  <c r="O1334" i="7" a="1"/>
  <c r="O1334" i="7"/>
  <c r="O710" i="7" a="1"/>
  <c r="O710" i="7"/>
  <c r="O184" i="7" a="1"/>
  <c r="O184" i="7"/>
  <c r="O185" i="7" a="1"/>
  <c r="O185" i="7"/>
  <c r="O711" i="7" a="1"/>
  <c r="O711" i="7"/>
  <c r="O186" i="7" a="1"/>
  <c r="O186" i="7"/>
  <c r="O187" i="7" a="1"/>
  <c r="O187" i="7"/>
  <c r="O188" i="7" a="1"/>
  <c r="O188" i="7"/>
  <c r="O189" i="7" a="1"/>
  <c r="O189" i="7"/>
  <c r="O190" i="7" a="1"/>
  <c r="O190" i="7"/>
  <c r="O712" i="7" a="1"/>
  <c r="O712" i="7"/>
  <c r="O1335" i="7" a="1"/>
  <c r="O1335" i="7"/>
  <c r="O1134" i="7" a="1"/>
  <c r="O1134" i="7"/>
  <c r="O713" i="7" a="1"/>
  <c r="O713" i="7"/>
  <c r="O1336" i="7" a="1"/>
  <c r="O1336" i="7"/>
  <c r="O191" i="7" a="1"/>
  <c r="O191" i="7"/>
  <c r="O714" i="7" a="1"/>
  <c r="O714" i="7"/>
  <c r="O715" i="7" a="1"/>
  <c r="O715" i="7"/>
  <c r="O1135" i="7" a="1"/>
  <c r="O1135" i="7"/>
  <c r="O1136" i="7" a="1"/>
  <c r="O1136" i="7"/>
  <c r="O716" i="7" a="1"/>
  <c r="O716" i="7"/>
  <c r="O192" i="7" a="1"/>
  <c r="O192" i="7"/>
  <c r="O193" i="7" a="1"/>
  <c r="O193" i="7"/>
  <c r="O1337" i="7" a="1"/>
  <c r="O1337" i="7"/>
  <c r="O717" i="7" a="1"/>
  <c r="O717" i="7"/>
  <c r="O1338" i="7" a="1"/>
  <c r="O1338" i="7"/>
  <c r="O194" i="7" a="1"/>
  <c r="O194" i="7"/>
  <c r="O195" i="7" a="1"/>
  <c r="O195" i="7"/>
  <c r="O718" i="7" a="1"/>
  <c r="O718" i="7"/>
  <c r="O719" i="7" a="1"/>
  <c r="O719" i="7"/>
  <c r="O196" i="7" a="1"/>
  <c r="O196" i="7"/>
  <c r="O720" i="7" a="1"/>
  <c r="O720" i="7"/>
  <c r="O1339" i="7" a="1"/>
  <c r="O1339" i="7"/>
  <c r="O1137" i="7" a="1"/>
  <c r="O1137" i="7"/>
  <c r="O721" i="7" a="1"/>
  <c r="O721" i="7"/>
  <c r="O197" i="7" a="1"/>
  <c r="O197" i="7"/>
  <c r="O1138" i="7" a="1"/>
  <c r="O1138" i="7"/>
  <c r="O722" i="7" a="1"/>
  <c r="O722" i="7"/>
  <c r="O198" i="7" a="1"/>
  <c r="O198" i="7"/>
  <c r="O723" i="7" a="1"/>
  <c r="O723" i="7"/>
  <c r="O724" i="7" a="1"/>
  <c r="O724" i="7"/>
  <c r="O725" i="7" a="1"/>
  <c r="O725" i="7"/>
  <c r="O726" i="7" a="1"/>
  <c r="O726" i="7"/>
  <c r="O1139" i="7" a="1"/>
  <c r="O1139" i="7"/>
  <c r="O199" i="7" a="1"/>
  <c r="O199" i="7"/>
  <c r="O1038" i="7" a="1"/>
  <c r="O1038" i="7"/>
  <c r="O200" i="7" a="1"/>
  <c r="O200" i="7"/>
  <c r="O727" i="7" a="1"/>
  <c r="O727" i="7"/>
  <c r="O1039" i="7" a="1"/>
  <c r="O1039" i="7"/>
  <c r="O201" i="7" a="1"/>
  <c r="O201" i="7"/>
  <c r="O728" i="7" a="1"/>
  <c r="O728" i="7"/>
  <c r="O729" i="7" a="1"/>
  <c r="O729" i="7"/>
  <c r="O1340" i="7" a="1"/>
  <c r="O1340" i="7"/>
  <c r="O202" i="7" a="1"/>
  <c r="O202" i="7"/>
  <c r="O1040" i="7" a="1"/>
  <c r="O1040" i="7"/>
  <c r="O730" i="7" a="1"/>
  <c r="O730" i="7"/>
  <c r="O1341" i="7" a="1"/>
  <c r="O1341" i="7"/>
  <c r="O203" i="7" a="1"/>
  <c r="O203" i="7"/>
  <c r="O204" i="7" a="1"/>
  <c r="O204" i="7"/>
  <c r="O205" i="7" a="1"/>
  <c r="O205" i="7"/>
  <c r="O206" i="7" a="1"/>
  <c r="O206" i="7"/>
  <c r="O731" i="7" a="1"/>
  <c r="O731" i="7"/>
  <c r="O732" i="7" a="1"/>
  <c r="O732" i="7"/>
  <c r="O207" i="7" a="1"/>
  <c r="O207" i="7"/>
  <c r="O733" i="7" a="1"/>
  <c r="O733" i="7"/>
  <c r="O208" i="7" a="1"/>
  <c r="O208" i="7"/>
  <c r="O209" i="7" a="1"/>
  <c r="O209" i="7"/>
  <c r="O1342" i="7" a="1"/>
  <c r="O1342" i="7"/>
  <c r="O734" i="7" a="1"/>
  <c r="O734" i="7"/>
  <c r="O1343" i="7" a="1"/>
  <c r="O1343" i="7"/>
  <c r="O1344" i="7" a="1"/>
  <c r="O1344" i="7"/>
  <c r="O1041" i="7" a="1"/>
  <c r="O1041" i="7"/>
  <c r="O735" i="7" a="1"/>
  <c r="O735" i="7"/>
  <c r="O736" i="7" a="1"/>
  <c r="O736" i="7"/>
  <c r="O737" i="7" a="1"/>
  <c r="O737" i="7"/>
  <c r="O210" i="7" a="1"/>
  <c r="O210" i="7"/>
  <c r="O211" i="7" a="1"/>
  <c r="O211" i="7"/>
  <c r="O738" i="7" a="1"/>
  <c r="O738" i="7"/>
  <c r="O212" i="7" a="1"/>
  <c r="O212" i="7"/>
  <c r="O739" i="7" a="1"/>
  <c r="O739" i="7"/>
  <c r="O213" i="7" a="1"/>
  <c r="O213" i="7"/>
  <c r="O214" i="7" a="1"/>
  <c r="O214" i="7"/>
  <c r="O740" i="7" a="1"/>
  <c r="O740" i="7"/>
  <c r="O215" i="7" a="1"/>
  <c r="O215" i="7"/>
  <c r="O216" i="7" a="1"/>
  <c r="O216" i="7"/>
  <c r="O217" i="7" a="1"/>
  <c r="O217" i="7"/>
  <c r="O218" i="7" a="1"/>
  <c r="O218" i="7"/>
  <c r="O219" i="7" a="1"/>
  <c r="O219" i="7"/>
  <c r="O1140" i="7" a="1"/>
  <c r="O1140" i="7"/>
  <c r="O741" i="7" a="1"/>
  <c r="O741" i="7"/>
  <c r="O220" i="7" a="1"/>
  <c r="O220" i="7"/>
  <c r="O221" i="7" a="1"/>
  <c r="O221" i="7"/>
  <c r="O742" i="7" a="1"/>
  <c r="O742" i="7"/>
  <c r="O222" i="7" a="1"/>
  <c r="O222" i="7"/>
  <c r="O1042" i="7" a="1"/>
  <c r="O1042" i="7"/>
  <c r="O1345" i="7" a="1"/>
  <c r="O1345" i="7"/>
  <c r="O1346" i="7" a="1"/>
  <c r="O1346" i="7"/>
  <c r="O223" i="7" a="1"/>
  <c r="O223" i="7"/>
  <c r="O224" i="7" a="1"/>
  <c r="O224" i="7"/>
  <c r="O1347" i="7" a="1"/>
  <c r="O1347" i="7"/>
  <c r="O1141" i="7" a="1"/>
  <c r="O1141" i="7"/>
  <c r="O225" i="7" a="1"/>
  <c r="O225" i="7"/>
  <c r="O1043" i="7" a="1"/>
  <c r="O1043" i="7"/>
  <c r="O743" i="7" a="1"/>
  <c r="O743" i="7"/>
  <c r="O744" i="7" a="1"/>
  <c r="O744" i="7"/>
  <c r="O1044" i="7" a="1"/>
  <c r="O1044" i="7"/>
  <c r="O226" i="7" a="1"/>
  <c r="O226" i="7"/>
  <c r="O227" i="7" a="1"/>
  <c r="O227" i="7"/>
  <c r="O228" i="7" a="1"/>
  <c r="O228" i="7"/>
  <c r="O229" i="7" a="1"/>
  <c r="O229" i="7"/>
  <c r="O1142" i="7" a="1"/>
  <c r="O1142" i="7"/>
  <c r="O1348" i="7" a="1"/>
  <c r="O1348" i="7"/>
  <c r="O1349" i="7" a="1"/>
  <c r="O1349" i="7"/>
  <c r="O1350" i="7" a="1"/>
  <c r="O1350" i="7"/>
  <c r="O745" i="7" a="1"/>
  <c r="O745" i="7"/>
  <c r="O230" i="7" a="1"/>
  <c r="O230" i="7"/>
  <c r="O231" i="7" a="1"/>
  <c r="O231" i="7"/>
  <c r="O746" i="7" a="1"/>
  <c r="O746" i="7"/>
  <c r="O747" i="7" a="1"/>
  <c r="O747" i="7"/>
  <c r="O232" i="7" a="1"/>
  <c r="O232" i="7"/>
  <c r="O748" i="7" a="1"/>
  <c r="O748" i="7"/>
  <c r="O749" i="7" a="1"/>
  <c r="O749" i="7"/>
  <c r="O750" i="7" a="1"/>
  <c r="O750" i="7"/>
  <c r="O233" i="7" a="1"/>
  <c r="O233" i="7"/>
  <c r="O751" i="7" a="1"/>
  <c r="O751" i="7"/>
  <c r="O1351" i="7" a="1"/>
  <c r="O1351" i="7"/>
  <c r="O1143" i="7" a="1"/>
  <c r="O1143" i="7"/>
  <c r="O234" i="7" a="1"/>
  <c r="O234" i="7"/>
  <c r="O235" i="7" a="1"/>
  <c r="O235" i="7"/>
  <c r="O752" i="7" a="1"/>
  <c r="O752" i="7"/>
  <c r="O753" i="7" a="1"/>
  <c r="O753" i="7"/>
  <c r="O1144" i="7" a="1"/>
  <c r="O1144" i="7"/>
  <c r="O236" i="7" a="1"/>
  <c r="O236" i="7"/>
  <c r="O237" i="7" a="1"/>
  <c r="O237" i="7"/>
  <c r="O238" i="7" a="1"/>
  <c r="O238" i="7"/>
  <c r="O239" i="7" a="1"/>
  <c r="O239" i="7"/>
  <c r="O240" i="7" a="1"/>
  <c r="O240" i="7"/>
  <c r="O754" i="7" a="1"/>
  <c r="O754" i="7"/>
  <c r="O1352" i="7" a="1"/>
  <c r="O1352" i="7"/>
  <c r="O241" i="7" a="1"/>
  <c r="O241" i="7"/>
  <c r="O242" i="7" a="1"/>
  <c r="O242" i="7"/>
  <c r="O243" i="7" a="1"/>
  <c r="O243" i="7"/>
  <c r="O244" i="7" a="1"/>
  <c r="O244" i="7"/>
  <c r="O245" i="7" a="1"/>
  <c r="O245" i="7"/>
  <c r="O246" i="7" a="1"/>
  <c r="O246" i="7"/>
  <c r="O1145" i="7" a="1"/>
  <c r="O1145" i="7"/>
  <c r="O755" i="7" a="1"/>
  <c r="O755" i="7"/>
  <c r="O247" i="7" a="1"/>
  <c r="O247" i="7"/>
  <c r="O248" i="7" a="1"/>
  <c r="O248" i="7"/>
  <c r="O249" i="7" a="1"/>
  <c r="O249" i="7"/>
  <c r="O250" i="7" a="1"/>
  <c r="O250" i="7"/>
  <c r="O756" i="7" a="1"/>
  <c r="O756" i="7"/>
  <c r="O251" i="7" a="1"/>
  <c r="O251" i="7"/>
  <c r="O252" i="7" a="1"/>
  <c r="O252" i="7"/>
  <c r="O757" i="7" a="1"/>
  <c r="O757" i="7"/>
  <c r="O253" i="7" a="1"/>
  <c r="O253" i="7"/>
  <c r="O254" i="7" a="1"/>
  <c r="O254" i="7"/>
  <c r="O1146" i="7" a="1"/>
  <c r="O1146" i="7"/>
  <c r="O255" i="7" a="1"/>
  <c r="O255" i="7"/>
  <c r="O1147" i="7" a="1"/>
  <c r="O1147" i="7"/>
  <c r="O256" i="7" a="1"/>
  <c r="O256" i="7"/>
  <c r="O758" i="7" a="1"/>
  <c r="O758" i="7"/>
  <c r="O759" i="7" a="1"/>
  <c r="O759" i="7"/>
  <c r="O1045" i="7" a="1"/>
  <c r="O1045" i="7"/>
  <c r="O257" i="7" a="1"/>
  <c r="O257" i="7"/>
  <c r="O258" i="7" a="1"/>
  <c r="O258" i="7"/>
  <c r="O1353" i="7" a="1"/>
  <c r="O1353" i="7"/>
  <c r="O259" i="7" a="1"/>
  <c r="O259" i="7"/>
  <c r="O760" i="7" a="1"/>
  <c r="O760" i="7"/>
  <c r="O260" i="7" a="1"/>
  <c r="O260" i="7"/>
  <c r="O1354" i="7" a="1"/>
  <c r="O1354" i="7"/>
  <c r="O1355" i="7" a="1"/>
  <c r="O1355" i="7"/>
  <c r="O261" i="7" a="1"/>
  <c r="O261" i="7"/>
  <c r="O1356" i="7" a="1"/>
  <c r="O1356" i="7"/>
  <c r="O1148" i="7" a="1"/>
  <c r="O1148" i="7"/>
  <c r="O262" i="7" a="1"/>
  <c r="O262" i="7"/>
  <c r="O263" i="7" a="1"/>
  <c r="O263" i="7"/>
  <c r="O761" i="7" a="1"/>
  <c r="O761" i="7"/>
  <c r="O264" i="7" a="1"/>
  <c r="O264" i="7"/>
  <c r="O265" i="7" a="1"/>
  <c r="O265" i="7"/>
  <c r="O1357" i="7" a="1"/>
  <c r="O1357" i="7"/>
  <c r="O1358" i="7" a="1"/>
  <c r="O1358" i="7"/>
  <c r="O266" i="7" a="1"/>
  <c r="O266" i="7"/>
  <c r="O267" i="7" a="1"/>
  <c r="O267" i="7"/>
  <c r="O762" i="7" a="1"/>
  <c r="O762" i="7"/>
  <c r="O763" i="7" a="1"/>
  <c r="O763" i="7"/>
  <c r="O764" i="7" a="1"/>
  <c r="O764" i="7"/>
  <c r="O1046" i="7" a="1"/>
  <c r="O1046" i="7"/>
  <c r="O1359" i="7" a="1"/>
  <c r="O1359" i="7"/>
  <c r="O765" i="7" a="1"/>
  <c r="O765" i="7"/>
  <c r="O766" i="7" a="1"/>
  <c r="O766" i="7"/>
  <c r="O1149" i="7" a="1"/>
  <c r="O1149" i="7"/>
  <c r="O268" i="7" a="1"/>
  <c r="O268" i="7"/>
  <c r="O1360" i="7" a="1"/>
  <c r="O1360" i="7"/>
  <c r="O1361" i="7" a="1"/>
  <c r="O1361" i="7"/>
  <c r="O767" i="7" a="1"/>
  <c r="O767" i="7"/>
  <c r="O1150" i="7" a="1"/>
  <c r="O1150" i="7"/>
  <c r="O1151" i="7" a="1"/>
  <c r="O1151" i="7"/>
  <c r="O1362" i="7" a="1"/>
  <c r="O1362" i="7"/>
  <c r="O1363" i="7" a="1"/>
  <c r="O1363" i="7"/>
  <c r="O768" i="7" a="1"/>
  <c r="O768" i="7"/>
  <c r="O1364" i="7" a="1"/>
  <c r="O1364" i="7"/>
  <c r="O769" i="7" a="1"/>
  <c r="O769" i="7"/>
  <c r="O1152" i="7" a="1"/>
  <c r="O1152" i="7"/>
  <c r="O269" i="7" a="1"/>
  <c r="O269" i="7"/>
  <c r="O1153" i="7" a="1"/>
  <c r="O1153" i="7"/>
  <c r="O770" i="7" a="1"/>
  <c r="O770" i="7"/>
  <c r="O270" i="7" a="1"/>
  <c r="O270" i="7"/>
  <c r="O271" i="7" a="1"/>
  <c r="O271" i="7"/>
  <c r="O771" i="7" a="1"/>
  <c r="O771" i="7"/>
  <c r="O1365" i="7" a="1"/>
  <c r="O1365" i="7"/>
  <c r="O1154" i="7" a="1"/>
  <c r="O1154" i="7"/>
  <c r="O772" i="7" a="1"/>
  <c r="O772" i="7"/>
  <c r="O272" i="7" a="1"/>
  <c r="O272" i="7"/>
  <c r="O773" i="7" a="1"/>
  <c r="O773" i="7"/>
  <c r="O774" i="7" a="1"/>
  <c r="O774" i="7"/>
  <c r="O1366" i="7" a="1"/>
  <c r="O1366" i="7"/>
  <c r="O1155" i="7" a="1"/>
  <c r="O1155" i="7"/>
  <c r="O775" i="7" a="1"/>
  <c r="O775" i="7"/>
  <c r="O273" i="7" a="1"/>
  <c r="O273" i="7"/>
  <c r="O776" i="7" a="1"/>
  <c r="O776" i="7"/>
  <c r="O1367" i="7" a="1"/>
  <c r="O1367" i="7"/>
  <c r="O274" i="7" a="1"/>
  <c r="O274" i="7"/>
  <c r="O275" i="7" a="1"/>
  <c r="O275" i="7"/>
  <c r="O276" i="7" a="1"/>
  <c r="O276" i="7"/>
  <c r="O777" i="7" a="1"/>
  <c r="O777" i="7"/>
  <c r="O1156" i="7" a="1"/>
  <c r="O1156" i="7"/>
  <c r="O277" i="7" a="1"/>
  <c r="O277" i="7"/>
  <c r="O778" i="7" a="1"/>
  <c r="O778" i="7"/>
  <c r="O779" i="7" a="1"/>
  <c r="O779" i="7"/>
  <c r="O278" i="7" a="1"/>
  <c r="O278" i="7"/>
  <c r="O1157" i="7" a="1"/>
  <c r="O1157" i="7"/>
  <c r="O279" i="7" a="1"/>
  <c r="O279" i="7"/>
  <c r="O780" i="7" a="1"/>
  <c r="O780" i="7"/>
  <c r="O280" i="7" a="1"/>
  <c r="O280" i="7"/>
  <c r="O281" i="7" a="1"/>
  <c r="O281" i="7"/>
  <c r="O282" i="7" a="1"/>
  <c r="O282" i="7"/>
  <c r="O1368" i="7" a="1"/>
  <c r="O1368" i="7"/>
  <c r="O781" i="7" a="1"/>
  <c r="O781" i="7"/>
  <c r="O1158" i="7" a="1"/>
  <c r="O1158" i="7"/>
  <c r="O782" i="7" a="1"/>
  <c r="O782" i="7"/>
  <c r="O1369" i="7" a="1"/>
  <c r="O1369" i="7"/>
  <c r="O283" i="7" a="1"/>
  <c r="O283" i="7"/>
  <c r="O783" i="7" a="1"/>
  <c r="O783" i="7"/>
  <c r="O284" i="7" a="1"/>
  <c r="O284" i="7"/>
  <c r="O285" i="7" a="1"/>
  <c r="O285" i="7"/>
  <c r="O1159" i="7" a="1"/>
  <c r="O1159" i="7"/>
  <c r="O286" i="7" a="1"/>
  <c r="O286" i="7"/>
  <c r="O1047" i="7" a="1"/>
  <c r="O1047" i="7"/>
  <c r="O287" i="7" a="1"/>
  <c r="O287" i="7"/>
  <c r="O288" i="7" a="1"/>
  <c r="O288" i="7"/>
  <c r="O1370" i="7" a="1"/>
  <c r="O1370" i="7"/>
  <c r="O1371" i="7" a="1"/>
  <c r="O1371" i="7"/>
  <c r="O289" i="7" a="1"/>
  <c r="O289" i="7"/>
  <c r="O1372" i="7" a="1"/>
  <c r="O1372" i="7"/>
  <c r="O784" i="7" a="1"/>
  <c r="O784" i="7"/>
  <c r="O1048" i="7" a="1"/>
  <c r="O1048" i="7"/>
  <c r="O1373" i="7" a="1"/>
  <c r="O1373" i="7"/>
  <c r="O290" i="7" a="1"/>
  <c r="O290" i="7"/>
  <c r="O1049" i="7" a="1"/>
  <c r="O1049" i="7"/>
  <c r="O1160" i="7" a="1"/>
  <c r="O1160" i="7"/>
  <c r="O1161" i="7" a="1"/>
  <c r="O1161" i="7"/>
  <c r="O1162" i="7" a="1"/>
  <c r="O1162" i="7"/>
  <c r="O1050" i="7" a="1"/>
  <c r="O1050" i="7"/>
  <c r="O291" i="7" a="1"/>
  <c r="O291" i="7"/>
  <c r="O785" i="7" a="1"/>
  <c r="O785" i="7"/>
  <c r="O786" i="7" a="1"/>
  <c r="O786" i="7"/>
  <c r="O1163" i="7" a="1"/>
  <c r="O1163" i="7"/>
  <c r="O787" i="7" a="1"/>
  <c r="O787" i="7"/>
  <c r="O788" i="7" a="1"/>
  <c r="O788" i="7"/>
  <c r="O1164" i="7" a="1"/>
  <c r="O1164" i="7"/>
  <c r="O1374" i="7" a="1"/>
  <c r="O1374" i="7"/>
  <c r="O292" i="7" a="1"/>
  <c r="O292" i="7"/>
  <c r="O1375" i="7" a="1"/>
  <c r="O1375" i="7"/>
  <c r="O1376" i="7" a="1"/>
  <c r="O1376" i="7"/>
  <c r="O293" i="7" a="1"/>
  <c r="O293" i="7"/>
  <c r="O789" i="7" a="1"/>
  <c r="O789" i="7"/>
  <c r="O294" i="7" a="1"/>
  <c r="O294" i="7"/>
  <c r="O790" i="7" a="1"/>
  <c r="O790" i="7"/>
  <c r="O295" i="7" a="1"/>
  <c r="O295" i="7"/>
  <c r="O296" i="7" a="1"/>
  <c r="O296" i="7"/>
  <c r="O791" i="7" a="1"/>
  <c r="O791" i="7"/>
  <c r="O297" i="7" a="1"/>
  <c r="O297" i="7"/>
  <c r="O1165" i="7" a="1"/>
  <c r="O1165" i="7"/>
  <c r="O792" i="7" a="1"/>
  <c r="O792" i="7"/>
  <c r="O1377" i="7" a="1"/>
  <c r="O1377" i="7"/>
  <c r="O298" i="7" a="1"/>
  <c r="O298" i="7"/>
  <c r="O1378" i="7" a="1"/>
  <c r="O1378" i="7"/>
  <c r="O1166" i="7" a="1"/>
  <c r="O1166" i="7"/>
  <c r="O793" i="7" a="1"/>
  <c r="O793" i="7"/>
  <c r="O794" i="7" a="1"/>
  <c r="O794" i="7"/>
  <c r="O299" i="7" a="1"/>
  <c r="O299" i="7"/>
  <c r="O795" i="7" a="1"/>
  <c r="O795" i="7"/>
  <c r="O796" i="7" a="1"/>
  <c r="O796" i="7"/>
  <c r="O1167" i="7" a="1"/>
  <c r="O1167" i="7"/>
  <c r="O1168" i="7" a="1"/>
  <c r="O1168" i="7"/>
  <c r="O300" i="7" a="1"/>
  <c r="O300" i="7"/>
  <c r="O301" i="7" a="1"/>
  <c r="O301" i="7"/>
  <c r="O797" i="7" a="1"/>
  <c r="O797" i="7"/>
  <c r="O1169" i="7" a="1"/>
  <c r="O1169" i="7"/>
  <c r="O302" i="7" a="1"/>
  <c r="O302" i="7"/>
  <c r="O798" i="7" a="1"/>
  <c r="O798" i="7"/>
  <c r="O1170" i="7" a="1"/>
  <c r="O1170" i="7"/>
  <c r="O303" i="7" a="1"/>
  <c r="O303" i="7"/>
  <c r="O799" i="7" a="1"/>
  <c r="O799" i="7"/>
  <c r="O1379" i="7" a="1"/>
  <c r="O1379" i="7"/>
  <c r="O800" i="7" a="1"/>
  <c r="O800" i="7"/>
  <c r="O1380" i="7" a="1"/>
  <c r="O1380" i="7"/>
  <c r="O304" i="7" a="1"/>
  <c r="O304" i="7"/>
  <c r="O1051" i="7" a="1"/>
  <c r="O1051" i="7"/>
  <c r="O1381" i="7" a="1"/>
  <c r="O1381" i="7"/>
  <c r="O1382" i="7" a="1"/>
  <c r="O1382" i="7"/>
  <c r="O305" i="7" a="1"/>
  <c r="O305" i="7"/>
  <c r="O1383" i="7" a="1"/>
  <c r="O1383" i="7"/>
  <c r="O306" i="7" a="1"/>
  <c r="O306" i="7"/>
  <c r="O1171" i="7" a="1"/>
  <c r="O1171" i="7"/>
  <c r="O801" i="7" a="1"/>
  <c r="O801" i="7"/>
  <c r="O802" i="7" a="1"/>
  <c r="O802" i="7"/>
  <c r="O803" i="7" a="1"/>
  <c r="O803" i="7"/>
  <c r="O804" i="7" a="1"/>
  <c r="O804" i="7"/>
  <c r="O1172" i="7" a="1"/>
  <c r="O1172" i="7"/>
  <c r="O1384" i="7" a="1"/>
  <c r="O1384" i="7"/>
  <c r="O805" i="7" a="1"/>
  <c r="O805" i="7"/>
  <c r="O1173" i="7" a="1"/>
  <c r="O1173" i="7"/>
  <c r="O1174" i="7" a="1"/>
  <c r="O1174" i="7"/>
  <c r="O307" i="7" a="1"/>
  <c r="O307" i="7"/>
  <c r="O308" i="7" a="1"/>
  <c r="O308" i="7"/>
  <c r="O1175" i="7" a="1"/>
  <c r="O1175" i="7"/>
  <c r="O309" i="7" a="1"/>
  <c r="O309" i="7"/>
  <c r="O310" i="7" a="1"/>
  <c r="O310" i="7"/>
  <c r="O311" i="7" a="1"/>
  <c r="O311" i="7"/>
  <c r="O806" i="7" a="1"/>
  <c r="O806" i="7"/>
  <c r="O312" i="7" a="1"/>
  <c r="O312" i="7"/>
  <c r="O807" i="7" a="1"/>
  <c r="O807" i="7"/>
  <c r="O1385" i="7" a="1"/>
  <c r="O1385" i="7"/>
  <c r="O808" i="7" a="1"/>
  <c r="O808" i="7"/>
  <c r="O809" i="7" a="1"/>
  <c r="O809" i="7"/>
  <c r="O313" i="7" a="1"/>
  <c r="O313" i="7"/>
  <c r="O1386" i="7" a="1"/>
  <c r="O1386" i="7"/>
  <c r="O314" i="7" a="1"/>
  <c r="O314" i="7"/>
  <c r="O1387" i="7" a="1"/>
  <c r="O1387" i="7"/>
  <c r="O315" i="7" a="1"/>
  <c r="O315" i="7"/>
  <c r="O810" i="7" a="1"/>
  <c r="O810" i="7"/>
  <c r="O316" i="7" a="1"/>
  <c r="O316" i="7"/>
  <c r="O811" i="7" a="1"/>
  <c r="O811" i="7"/>
  <c r="O317" i="7" a="1"/>
  <c r="O317" i="7"/>
  <c r="O1176" i="7" a="1"/>
  <c r="O1176" i="7"/>
  <c r="O1177" i="7" a="1"/>
  <c r="O1177" i="7"/>
  <c r="O1052" i="7" a="1"/>
  <c r="O1052" i="7"/>
  <c r="O812" i="7" a="1"/>
  <c r="O812" i="7"/>
  <c r="O813" i="7" a="1"/>
  <c r="O813" i="7"/>
  <c r="O318" i="7" a="1"/>
  <c r="O318" i="7"/>
  <c r="O1388" i="7" a="1"/>
  <c r="O1388" i="7"/>
  <c r="O814" i="7" a="1"/>
  <c r="O814" i="7"/>
  <c r="O815" i="7" a="1"/>
  <c r="O815" i="7"/>
  <c r="O1389" i="7" a="1"/>
  <c r="O1389" i="7"/>
  <c r="O816" i="7" a="1"/>
  <c r="O816" i="7"/>
  <c r="O1178" i="7" a="1"/>
  <c r="O1178" i="7"/>
  <c r="O319" i="7" a="1"/>
  <c r="O319" i="7"/>
  <c r="O320" i="7" a="1"/>
  <c r="O320" i="7"/>
  <c r="O1390" i="7" a="1"/>
  <c r="O1390" i="7"/>
  <c r="O321" i="7" a="1"/>
  <c r="O321" i="7"/>
  <c r="O817" i="7" a="1"/>
  <c r="O817" i="7"/>
  <c r="O1391" i="7" a="1"/>
  <c r="O1391" i="7"/>
  <c r="O322" i="7" a="1"/>
  <c r="O322" i="7"/>
  <c r="O1179" i="7" a="1"/>
  <c r="O1179" i="7"/>
  <c r="O323" i="7" a="1"/>
  <c r="O323" i="7"/>
  <c r="O818" i="7" a="1"/>
  <c r="O818" i="7"/>
  <c r="O819" i="7" a="1"/>
  <c r="O819" i="7"/>
  <c r="O324" i="7" a="1"/>
  <c r="O324" i="7"/>
  <c r="O1392" i="7" a="1"/>
  <c r="O1392" i="7"/>
  <c r="O1053" i="7" a="1"/>
  <c r="O1053" i="7"/>
  <c r="O1393" i="7" a="1"/>
  <c r="O1393" i="7"/>
  <c r="O325" i="7" a="1"/>
  <c r="O325" i="7"/>
  <c r="O1394" i="7" a="1"/>
  <c r="O1394" i="7"/>
  <c r="O326" i="7" a="1"/>
  <c r="O326" i="7"/>
  <c r="O1395" i="7" a="1"/>
  <c r="O1395" i="7"/>
  <c r="O327" i="7" a="1"/>
  <c r="O327" i="7"/>
  <c r="O820" i="7" a="1"/>
  <c r="O820" i="7"/>
  <c r="O328" i="7" a="1"/>
  <c r="O328" i="7"/>
  <c r="O821" i="7" a="1"/>
  <c r="O821" i="7"/>
  <c r="O1396" i="7" a="1"/>
  <c r="O1396" i="7"/>
  <c r="O822" i="7" a="1"/>
  <c r="O822" i="7"/>
  <c r="O823" i="7" a="1"/>
  <c r="O823" i="7"/>
  <c r="O824" i="7" a="1"/>
  <c r="O824" i="7"/>
  <c r="O1180" i="7" a="1"/>
  <c r="O1180" i="7"/>
  <c r="O329" i="7" a="1"/>
  <c r="O329" i="7"/>
  <c r="O825" i="7" a="1"/>
  <c r="O825" i="7"/>
  <c r="O330" i="7" a="1"/>
  <c r="O330" i="7"/>
  <c r="O1181" i="7" a="1"/>
  <c r="O1181" i="7"/>
  <c r="O331" i="7" a="1"/>
  <c r="O331" i="7"/>
  <c r="O826" i="7" a="1"/>
  <c r="O826" i="7"/>
  <c r="O827" i="7" a="1"/>
  <c r="O827" i="7"/>
  <c r="O1182" i="7" a="1"/>
  <c r="O1182" i="7"/>
  <c r="O332" i="7" a="1"/>
  <c r="O332" i="7"/>
  <c r="O333" i="7" a="1"/>
  <c r="O333" i="7"/>
  <c r="O1183" i="7" a="1"/>
  <c r="O1183" i="7"/>
  <c r="O1397" i="7" a="1"/>
  <c r="O1397" i="7"/>
  <c r="O1184" i="7" a="1"/>
  <c r="O1184" i="7"/>
  <c r="O828" i="7" a="1"/>
  <c r="O828" i="7"/>
  <c r="O334" i="7" a="1"/>
  <c r="O334" i="7"/>
  <c r="O829" i="7" a="1"/>
  <c r="O829" i="7"/>
  <c r="O1398" i="7" a="1"/>
  <c r="O1398" i="7"/>
  <c r="O335" i="7" a="1"/>
  <c r="O335" i="7"/>
  <c r="O830" i="7" a="1"/>
  <c r="O830" i="7"/>
  <c r="O831" i="7" a="1"/>
  <c r="O831" i="7"/>
  <c r="O832" i="7" a="1"/>
  <c r="O832" i="7"/>
  <c r="O833" i="7" a="1"/>
  <c r="O833" i="7"/>
  <c r="O834" i="7" a="1"/>
  <c r="O834" i="7"/>
  <c r="O1399" i="7" a="1"/>
  <c r="O1399" i="7"/>
  <c r="O1185" i="7" a="1"/>
  <c r="O1185" i="7"/>
  <c r="O1400" i="7" a="1"/>
  <c r="O1400" i="7"/>
  <c r="O336" i="7" a="1"/>
  <c r="O336" i="7"/>
  <c r="O835" i="7" a="1"/>
  <c r="O835" i="7"/>
  <c r="O1401" i="7" a="1"/>
  <c r="O1401" i="7"/>
  <c r="O836" i="7" a="1"/>
  <c r="O836" i="7"/>
  <c r="O1402" i="7" a="1"/>
  <c r="O1402" i="7"/>
  <c r="O1054" i="7" a="1"/>
  <c r="O1054" i="7"/>
  <c r="O837" i="7" a="1"/>
  <c r="O837" i="7"/>
  <c r="O1403" i="7" a="1"/>
  <c r="O1403" i="7"/>
  <c r="O1404" i="7" a="1"/>
  <c r="O1404" i="7"/>
  <c r="O1405" i="7" a="1"/>
  <c r="O1405" i="7"/>
  <c r="O838" i="7" a="1"/>
  <c r="O838" i="7"/>
  <c r="O1055" i="7" a="1"/>
  <c r="O1055" i="7"/>
  <c r="O1056" i="7" a="1"/>
  <c r="O1056" i="7"/>
  <c r="O337" i="7" a="1"/>
  <c r="O337" i="7"/>
  <c r="O1186" i="7" a="1"/>
  <c r="O1186" i="7"/>
  <c r="O338" i="7" a="1"/>
  <c r="O338" i="7"/>
  <c r="O1057" i="7" a="1"/>
  <c r="O1057" i="7"/>
  <c r="O839" i="7" a="1"/>
  <c r="O839" i="7"/>
  <c r="O1187" i="7" a="1"/>
  <c r="O1187" i="7"/>
  <c r="O339" i="7" a="1"/>
  <c r="O339" i="7"/>
  <c r="O1058" i="7" a="1"/>
  <c r="O1058" i="7"/>
  <c r="O840" i="7" a="1"/>
  <c r="O840" i="7"/>
  <c r="O340" i="7" a="1"/>
  <c r="O340" i="7"/>
  <c r="O1406" i="7" a="1"/>
  <c r="O1406" i="7"/>
  <c r="O1059" i="7" a="1"/>
  <c r="O1059" i="7"/>
  <c r="O1188" i="7" a="1"/>
  <c r="O1188" i="7"/>
  <c r="O841" i="7" a="1"/>
  <c r="O841" i="7"/>
  <c r="O341" i="7" a="1"/>
  <c r="O341" i="7"/>
  <c r="O842" i="7" a="1"/>
  <c r="O842" i="7"/>
  <c r="O843" i="7" a="1"/>
  <c r="O843" i="7"/>
  <c r="O844" i="7" a="1"/>
  <c r="O844" i="7"/>
  <c r="O342" i="7" a="1"/>
  <c r="O342" i="7"/>
  <c r="O343" i="7" a="1"/>
  <c r="O343" i="7"/>
  <c r="O845" i="7" a="1"/>
  <c r="O845" i="7"/>
  <c r="O1407" i="7" a="1"/>
  <c r="O1407" i="7"/>
  <c r="O1189" i="7" a="1"/>
  <c r="O1189" i="7"/>
  <c r="O344" i="7" a="1"/>
  <c r="O344" i="7"/>
  <c r="O846" i="7" a="1"/>
  <c r="O846" i="7"/>
  <c r="O345" i="7" a="1"/>
  <c r="O345" i="7"/>
  <c r="O847" i="7" a="1"/>
  <c r="O847" i="7"/>
  <c r="O848" i="7" a="1"/>
  <c r="O848" i="7"/>
  <c r="O849" i="7" a="1"/>
  <c r="O849" i="7"/>
  <c r="O850" i="7" a="1"/>
  <c r="O850" i="7"/>
  <c r="O346" i="7" a="1"/>
  <c r="O346" i="7"/>
  <c r="O347" i="7" a="1"/>
  <c r="O347" i="7"/>
  <c r="O851" i="7" a="1"/>
  <c r="O851" i="7"/>
  <c r="O852" i="7" a="1"/>
  <c r="O852" i="7"/>
  <c r="O853" i="7" a="1"/>
  <c r="O853" i="7"/>
  <c r="O854" i="7" a="1"/>
  <c r="O854" i="7"/>
  <c r="O1190" i="7" a="1"/>
  <c r="O1190" i="7"/>
  <c r="O348" i="7" a="1"/>
  <c r="O348" i="7"/>
  <c r="O349" i="7" a="1"/>
  <c r="O349" i="7"/>
  <c r="O1191" i="7" a="1"/>
  <c r="O1191" i="7"/>
  <c r="O1192" i="7" a="1"/>
  <c r="O1192" i="7"/>
  <c r="O855" i="7" a="1"/>
  <c r="O855" i="7"/>
  <c r="O350" i="7" a="1"/>
  <c r="O350" i="7"/>
  <c r="O856" i="7" a="1"/>
  <c r="O856" i="7"/>
  <c r="O857" i="7" a="1"/>
  <c r="O857" i="7"/>
  <c r="O858" i="7" a="1"/>
  <c r="O858" i="7"/>
  <c r="O859" i="7" a="1"/>
  <c r="O859" i="7"/>
  <c r="O1060" i="7" a="1"/>
  <c r="O1060" i="7"/>
  <c r="O860" i="7" a="1"/>
  <c r="O860" i="7"/>
  <c r="O861" i="7" a="1"/>
  <c r="O861" i="7"/>
  <c r="O351" i="7" a="1"/>
  <c r="O351" i="7"/>
  <c r="O862" i="7" a="1"/>
  <c r="O862" i="7"/>
  <c r="O352" i="7" a="1"/>
  <c r="O352" i="7"/>
  <c r="O1193" i="7" a="1"/>
  <c r="O1193" i="7"/>
  <c r="O863" i="7" a="1"/>
  <c r="O863" i="7"/>
  <c r="O1408" i="7" a="1"/>
  <c r="O1408" i="7"/>
  <c r="O353" i="7" a="1"/>
  <c r="O353" i="7"/>
  <c r="O1409" i="7" a="1"/>
  <c r="O1409" i="7"/>
  <c r="O864" i="7" a="1"/>
  <c r="O864" i="7"/>
  <c r="O865" i="7" a="1"/>
  <c r="O865" i="7"/>
  <c r="O1194" i="7" a="1"/>
  <c r="O1194" i="7"/>
  <c r="O1195" i="7" a="1"/>
  <c r="O1195" i="7"/>
  <c r="O354" i="7" a="1"/>
  <c r="O354" i="7"/>
  <c r="O1196" i="7" a="1"/>
  <c r="O1196" i="7"/>
  <c r="O866" i="7" a="1"/>
  <c r="O866" i="7"/>
  <c r="O1410" i="7" a="1"/>
  <c r="O1410" i="7"/>
  <c r="O355" i="7" a="1"/>
  <c r="O355" i="7"/>
  <c r="O356" i="7" a="1"/>
  <c r="O356" i="7"/>
  <c r="O1197" i="7" a="1"/>
  <c r="O1197" i="7"/>
  <c r="O357" i="7" a="1"/>
  <c r="O357" i="7"/>
  <c r="O867" i="7" a="1"/>
  <c r="O867" i="7"/>
  <c r="O358" i="7" a="1"/>
  <c r="O358" i="7"/>
  <c r="O359" i="7" a="1"/>
  <c r="O359" i="7"/>
  <c r="O868" i="7" a="1"/>
  <c r="O868" i="7"/>
  <c r="O869" i="7" a="1"/>
  <c r="O869" i="7"/>
  <c r="O360" i="7" a="1"/>
  <c r="O360" i="7"/>
  <c r="O361" i="7" a="1"/>
  <c r="O361" i="7"/>
  <c r="O870" i="7" a="1"/>
  <c r="O870" i="7"/>
  <c r="O362" i="7" a="1"/>
  <c r="O362" i="7"/>
  <c r="O363" i="7" a="1"/>
  <c r="O363" i="7"/>
  <c r="O1198" i="7" a="1"/>
  <c r="O1198" i="7"/>
  <c r="O871" i="7" a="1"/>
  <c r="O871" i="7"/>
  <c r="O872" i="7" a="1"/>
  <c r="O872" i="7"/>
  <c r="O364" i="7" a="1"/>
  <c r="O364" i="7"/>
  <c r="O1199" i="7" a="1"/>
  <c r="O1199" i="7"/>
  <c r="O365" i="7" a="1"/>
  <c r="O365" i="7"/>
  <c r="O366" i="7" a="1"/>
  <c r="O366" i="7"/>
  <c r="O367" i="7" a="1"/>
  <c r="O367" i="7"/>
  <c r="O368" i="7" a="1"/>
  <c r="O368" i="7"/>
  <c r="O873" i="7" a="1"/>
  <c r="O873" i="7"/>
  <c r="O874" i="7" a="1"/>
  <c r="O874" i="7"/>
  <c r="O369" i="7" a="1"/>
  <c r="O369" i="7"/>
  <c r="O875" i="7" a="1"/>
  <c r="O875" i="7"/>
  <c r="O1200" i="7" a="1"/>
  <c r="O1200" i="7"/>
  <c r="O876" i="7" a="1"/>
  <c r="O876" i="7"/>
  <c r="O877" i="7" a="1"/>
  <c r="O877" i="7"/>
  <c r="O370" i="7" a="1"/>
  <c r="O370" i="7"/>
  <c r="O1411" i="7" a="1"/>
  <c r="O1411" i="7"/>
  <c r="O371" i="7" a="1"/>
  <c r="O371" i="7"/>
  <c r="O372" i="7" a="1"/>
  <c r="O372" i="7"/>
  <c r="O373" i="7" a="1"/>
  <c r="O373" i="7"/>
  <c r="O1412" i="7" a="1"/>
  <c r="O1412" i="7"/>
  <c r="O374" i="7" a="1"/>
  <c r="O374" i="7"/>
  <c r="O878" i="7" a="1"/>
  <c r="O878" i="7"/>
  <c r="O375" i="7" a="1"/>
  <c r="O375" i="7"/>
  <c r="O879" i="7" a="1"/>
  <c r="O879" i="7"/>
  <c r="O376" i="7" a="1"/>
  <c r="O376" i="7"/>
  <c r="O880" i="7" a="1"/>
  <c r="O880" i="7"/>
  <c r="O377" i="7" a="1"/>
  <c r="O377" i="7"/>
  <c r="O1201" i="7" a="1"/>
  <c r="O1201" i="7"/>
  <c r="O378" i="7" a="1"/>
  <c r="O378" i="7"/>
  <c r="O379" i="7" a="1"/>
  <c r="O379" i="7"/>
  <c r="O380" i="7" a="1"/>
  <c r="O380" i="7"/>
  <c r="O381" i="7" a="1"/>
  <c r="O381" i="7"/>
  <c r="O881" i="7" a="1"/>
  <c r="O881" i="7"/>
  <c r="O1202" i="7" a="1"/>
  <c r="O1202" i="7"/>
  <c r="O882" i="7" a="1"/>
  <c r="O882" i="7"/>
  <c r="O1413" i="7" a="1"/>
  <c r="O1413" i="7"/>
  <c r="O883" i="7" a="1"/>
  <c r="O883" i="7"/>
  <c r="O884" i="7" a="1"/>
  <c r="O884" i="7"/>
  <c r="O382" i="7" a="1"/>
  <c r="O382" i="7"/>
  <c r="O383" i="7" a="1"/>
  <c r="O383" i="7"/>
  <c r="O384" i="7" a="1"/>
  <c r="O384" i="7"/>
  <c r="O385" i="7" a="1"/>
  <c r="O385" i="7"/>
  <c r="O386" i="7" a="1"/>
  <c r="O386" i="7"/>
  <c r="O885" i="7" a="1"/>
  <c r="O885" i="7"/>
  <c r="O387" i="7" a="1"/>
  <c r="O387" i="7"/>
  <c r="O388" i="7" a="1"/>
  <c r="O388" i="7"/>
  <c r="O886" i="7" a="1"/>
  <c r="O886" i="7"/>
  <c r="O389" i="7" a="1"/>
  <c r="O389" i="7"/>
  <c r="O390" i="7" a="1"/>
  <c r="O390" i="7"/>
  <c r="O391" i="7" a="1"/>
  <c r="O391" i="7"/>
  <c r="O392" i="7" a="1"/>
  <c r="O392" i="7"/>
  <c r="O1203" i="7" a="1"/>
  <c r="O1203" i="7"/>
  <c r="O393" i="7" a="1"/>
  <c r="O393" i="7"/>
  <c r="O1204" i="7" a="1"/>
  <c r="O1204" i="7"/>
  <c r="O1414" i="7" a="1"/>
  <c r="O1414" i="7"/>
  <c r="O1415" i="7" a="1"/>
  <c r="O1415" i="7"/>
  <c r="O1205" i="7" a="1"/>
  <c r="O1205" i="7"/>
  <c r="O887" i="7" a="1"/>
  <c r="O887" i="7"/>
  <c r="O1206" i="7" a="1"/>
  <c r="O1206" i="7"/>
  <c r="O394" i="7" a="1"/>
  <c r="O394" i="7"/>
  <c r="O395" i="7" a="1"/>
  <c r="O395" i="7"/>
  <c r="O1207" i="7" a="1"/>
  <c r="O1207" i="7"/>
  <c r="O1416" i="7" a="1"/>
  <c r="O1416" i="7"/>
  <c r="O1417" i="7" a="1"/>
  <c r="O1417" i="7"/>
  <c r="O1418" i="7" a="1"/>
  <c r="O1418" i="7"/>
  <c r="O396" i="7" a="1"/>
  <c r="O396" i="7"/>
  <c r="O888" i="7" a="1"/>
  <c r="O888" i="7"/>
  <c r="O397" i="7" a="1"/>
  <c r="O397" i="7"/>
  <c r="O398" i="7" a="1"/>
  <c r="O398" i="7"/>
  <c r="O399" i="7" a="1"/>
  <c r="O399" i="7"/>
  <c r="O400" i="7" a="1"/>
  <c r="O400" i="7"/>
  <c r="O1419" i="7" a="1"/>
  <c r="O1419" i="7"/>
  <c r="O1420" i="7" a="1"/>
  <c r="O1420" i="7"/>
  <c r="O401" i="7" a="1"/>
  <c r="O401" i="7"/>
  <c r="O402" i="7" a="1"/>
  <c r="O402" i="7"/>
  <c r="O403" i="7" a="1"/>
  <c r="O403" i="7"/>
  <c r="O889" i="7" a="1"/>
  <c r="O889" i="7"/>
  <c r="O1421" i="7" a="1"/>
  <c r="O1421" i="7"/>
  <c r="O404" i="7" a="1"/>
  <c r="O404" i="7"/>
  <c r="O1208" i="7" a="1"/>
  <c r="O1208" i="7"/>
  <c r="O890" i="7" a="1"/>
  <c r="O890" i="7"/>
  <c r="O1209" i="7" a="1"/>
  <c r="O1209" i="7"/>
  <c r="O405" i="7" a="1"/>
  <c r="O405" i="7"/>
  <c r="O1210" i="7" a="1"/>
  <c r="O1210" i="7"/>
  <c r="O1211" i="7" a="1"/>
  <c r="O1211" i="7"/>
  <c r="O406" i="7" a="1"/>
  <c r="O406" i="7"/>
  <c r="O407" i="7" a="1"/>
  <c r="O407" i="7"/>
  <c r="O891" i="7" a="1"/>
  <c r="O891" i="7"/>
  <c r="O892" i="7" a="1"/>
  <c r="O892" i="7"/>
  <c r="O1061" i="7" a="1"/>
  <c r="O1061" i="7"/>
  <c r="O1212" i="7" a="1"/>
  <c r="O1212" i="7"/>
  <c r="O1422" i="7" a="1"/>
  <c r="O1422" i="7"/>
  <c r="O893" i="7" a="1"/>
  <c r="O893" i="7"/>
  <c r="O894" i="7" a="1"/>
  <c r="O894" i="7"/>
  <c r="O408" i="7" a="1"/>
  <c r="O408" i="7"/>
  <c r="O409" i="7" a="1"/>
  <c r="O409" i="7"/>
  <c r="O1213" i="7" a="1"/>
  <c r="O1213" i="7"/>
  <c r="O895" i="7" a="1"/>
  <c r="O895" i="7"/>
  <c r="O1214" i="7" a="1"/>
  <c r="O1214" i="7"/>
  <c r="O1062" i="7" a="1"/>
  <c r="O1062" i="7"/>
  <c r="O1423" i="7" a="1"/>
  <c r="O1423" i="7"/>
  <c r="O410" i="7" a="1"/>
  <c r="O410" i="7"/>
  <c r="O896" i="7" a="1"/>
  <c r="O896" i="7"/>
  <c r="O411" i="7" a="1"/>
  <c r="O411" i="7"/>
  <c r="O897" i="7" a="1"/>
  <c r="O897" i="7"/>
  <c r="O412" i="7" a="1"/>
  <c r="O412" i="7"/>
  <c r="O898" i="7" a="1"/>
  <c r="O898" i="7"/>
  <c r="O1424" i="7" a="1"/>
  <c r="O1424" i="7"/>
  <c r="O413" i="7" a="1"/>
  <c r="O413" i="7"/>
  <c r="O899" i="7" a="1"/>
  <c r="O899" i="7"/>
  <c r="O900" i="7" a="1"/>
  <c r="O900" i="7"/>
  <c r="O414" i="7" a="1"/>
  <c r="O414" i="7"/>
  <c r="O415" i="7" a="1"/>
  <c r="O415" i="7"/>
  <c r="O1425" i="7" a="1"/>
  <c r="O1425" i="7"/>
  <c r="O1063" i="7" a="1"/>
  <c r="O1063" i="7"/>
  <c r="O416" i="7" a="1"/>
  <c r="O416" i="7"/>
  <c r="O901" i="7" a="1"/>
  <c r="O901" i="7"/>
  <c r="O902" i="7" a="1"/>
  <c r="O902" i="7"/>
  <c r="O1426" i="7" a="1"/>
  <c r="O1426" i="7"/>
  <c r="O1064" i="7" a="1"/>
  <c r="O1064" i="7"/>
  <c r="O417" i="7" a="1"/>
  <c r="O417" i="7"/>
  <c r="O1427" i="7" a="1"/>
  <c r="O1427" i="7"/>
  <c r="O903" i="7" a="1"/>
  <c r="O903" i="7"/>
  <c r="O418" i="7" a="1"/>
  <c r="O418" i="7"/>
  <c r="O1428" i="7" a="1"/>
  <c r="O1428" i="7"/>
  <c r="O904" i="7" a="1"/>
  <c r="O904" i="7"/>
  <c r="O419" i="7" a="1"/>
  <c r="O419" i="7"/>
  <c r="O905" i="7" a="1"/>
  <c r="O905" i="7"/>
  <c r="O906" i="7" a="1"/>
  <c r="O906" i="7"/>
  <c r="O1429" i="7" a="1"/>
  <c r="O1429" i="7"/>
  <c r="O420" i="7" a="1"/>
  <c r="O420" i="7"/>
  <c r="O421" i="7" a="1"/>
  <c r="O421" i="7"/>
  <c r="O1430" i="7" a="1"/>
  <c r="O1430" i="7"/>
  <c r="O907" i="7" a="1"/>
  <c r="O907" i="7"/>
  <c r="O908" i="7" a="1"/>
  <c r="O908" i="7"/>
  <c r="O422" i="7" a="1"/>
  <c r="O422" i="7"/>
  <c r="O909" i="7" a="1"/>
  <c r="O909" i="7"/>
  <c r="O1431" i="7" a="1"/>
  <c r="O1431" i="7"/>
  <c r="O1065" i="7" a="1"/>
  <c r="O1065" i="7"/>
  <c r="O1432" i="7" a="1"/>
  <c r="O1432" i="7"/>
  <c r="O423" i="7" a="1"/>
  <c r="O423" i="7"/>
  <c r="O1066" i="7" a="1"/>
  <c r="O1066" i="7"/>
  <c r="O424" i="7" a="1"/>
  <c r="O424" i="7"/>
  <c r="O1067" i="7" a="1"/>
  <c r="O1067" i="7"/>
  <c r="O910" i="7" a="1"/>
  <c r="O910" i="7"/>
  <c r="O911" i="7" a="1"/>
  <c r="O911" i="7"/>
  <c r="O912" i="7" a="1"/>
  <c r="O912" i="7"/>
  <c r="O425" i="7" a="1"/>
  <c r="O425" i="7"/>
  <c r="O426" i="7" a="1"/>
  <c r="O426" i="7"/>
  <c r="O913" i="7" a="1"/>
  <c r="O913" i="7"/>
  <c r="O914" i="7" a="1"/>
  <c r="O914" i="7"/>
  <c r="O915" i="7" a="1"/>
  <c r="O915" i="7"/>
  <c r="O916" i="7" a="1"/>
  <c r="O916" i="7"/>
  <c r="O1215" i="7" a="1"/>
  <c r="O1215" i="7"/>
  <c r="O427" i="7" a="1"/>
  <c r="O427" i="7"/>
  <c r="O428" i="7" a="1"/>
  <c r="O428" i="7"/>
  <c r="O1433" i="7" a="1"/>
  <c r="O1433" i="7"/>
  <c r="O429" i="7" a="1"/>
  <c r="O429" i="7"/>
  <c r="O917" i="7" a="1"/>
  <c r="O917" i="7"/>
  <c r="O1216" i="7" a="1"/>
  <c r="O1216" i="7"/>
  <c r="O1217" i="7" a="1"/>
  <c r="O1217" i="7"/>
  <c r="O430" i="7" a="1"/>
  <c r="O430" i="7"/>
  <c r="O918" i="7" a="1"/>
  <c r="O918" i="7"/>
  <c r="O919" i="7" a="1"/>
  <c r="O919" i="7"/>
  <c r="O431" i="7" a="1"/>
  <c r="O431" i="7"/>
  <c r="O1218" i="7" a="1"/>
  <c r="O1218" i="7"/>
  <c r="O920" i="7" a="1"/>
  <c r="O920" i="7"/>
  <c r="O432" i="7" a="1"/>
  <c r="O432" i="7"/>
  <c r="O921" i="7" a="1"/>
  <c r="O921" i="7"/>
  <c r="O433" i="7" a="1"/>
  <c r="O433" i="7"/>
  <c r="O434" i="7" a="1"/>
  <c r="O434" i="7"/>
  <c r="O922" i="7" a="1"/>
  <c r="O922" i="7"/>
  <c r="O435" i="7" a="1"/>
  <c r="O435" i="7"/>
  <c r="O436" i="7" a="1"/>
  <c r="O436" i="7"/>
  <c r="O437" i="7" a="1"/>
  <c r="O437" i="7"/>
  <c r="O438" i="7" a="1"/>
  <c r="O438" i="7"/>
  <c r="O439" i="7" a="1"/>
  <c r="O439" i="7"/>
  <c r="O923" i="7" a="1"/>
  <c r="O923" i="7"/>
  <c r="O440" i="7" a="1"/>
  <c r="O440" i="7"/>
  <c r="O441" i="7" a="1"/>
  <c r="O441" i="7"/>
  <c r="O1219" i="7" a="1"/>
  <c r="O1219" i="7"/>
  <c r="O442" i="7" a="1"/>
  <c r="O442" i="7"/>
  <c r="O1220" i="7" a="1"/>
  <c r="O1220" i="7"/>
  <c r="O443" i="7" a="1"/>
  <c r="O443" i="7"/>
  <c r="O1221" i="7" a="1"/>
  <c r="O1221" i="7"/>
  <c r="O444" i="7" a="1"/>
  <c r="O444" i="7"/>
  <c r="O445" i="7" a="1"/>
  <c r="O445" i="7"/>
  <c r="O924" i="7" a="1"/>
  <c r="O924" i="7"/>
  <c r="O1222" i="7" a="1"/>
  <c r="O1222" i="7"/>
  <c r="O1223" i="7" a="1"/>
  <c r="O1223" i="7"/>
  <c r="O1224" i="7" a="1"/>
  <c r="O1224" i="7"/>
  <c r="O925" i="7" a="1"/>
  <c r="O925" i="7"/>
  <c r="O926" i="7" a="1"/>
  <c r="O926" i="7"/>
  <c r="O927" i="7" a="1"/>
  <c r="O927" i="7"/>
  <c r="O928" i="7" a="1"/>
  <c r="O928" i="7"/>
  <c r="O446" i="7" a="1"/>
  <c r="O446" i="7"/>
  <c r="O447" i="7" a="1"/>
  <c r="O447" i="7"/>
  <c r="O448" i="7" a="1"/>
  <c r="O448" i="7"/>
  <c r="O929" i="7" a="1"/>
  <c r="O929" i="7"/>
  <c r="O449" i="7" a="1"/>
  <c r="O449" i="7"/>
  <c r="O450" i="7" a="1"/>
  <c r="O450" i="7"/>
  <c r="O930" i="7" a="1"/>
  <c r="O930" i="7"/>
  <c r="O451" i="7" a="1"/>
  <c r="O451" i="7"/>
  <c r="O452" i="7" a="1"/>
  <c r="O452" i="7"/>
  <c r="O453" i="7" a="1"/>
  <c r="O453" i="7"/>
  <c r="O1434" i="7" a="1"/>
  <c r="O1434" i="7"/>
  <c r="O454" i="7" a="1"/>
  <c r="O454" i="7"/>
  <c r="O931" i="7" a="1"/>
  <c r="O931" i="7"/>
  <c r="O1435" i="7" a="1"/>
  <c r="O1435" i="7"/>
  <c r="O932" i="7" a="1"/>
  <c r="O932" i="7"/>
  <c r="O455" i="7" a="1"/>
  <c r="O455" i="7"/>
  <c r="O1225" i="7" a="1"/>
  <c r="O1225" i="7"/>
  <c r="O1436" i="7" a="1"/>
  <c r="O1436" i="7"/>
  <c r="O1226" i="7" a="1"/>
  <c r="O1226" i="7"/>
  <c r="O933" i="7" a="1"/>
  <c r="O933" i="7"/>
  <c r="O934" i="7" a="1"/>
  <c r="O934" i="7"/>
  <c r="O456" i="7" a="1"/>
  <c r="O456" i="7"/>
  <c r="O935" i="7" a="1"/>
  <c r="O935" i="7"/>
  <c r="O457" i="7" a="1"/>
  <c r="O457" i="7"/>
  <c r="O936" i="7" a="1"/>
  <c r="O936" i="7"/>
  <c r="O458" i="7" a="1"/>
  <c r="O458" i="7"/>
  <c r="O937" i="7" a="1"/>
  <c r="O937" i="7"/>
  <c r="O459" i="7" a="1"/>
  <c r="O459" i="7"/>
  <c r="O1227" i="7" a="1"/>
  <c r="O1227" i="7"/>
  <c r="O1068" i="7" a="1"/>
  <c r="O1068" i="7"/>
  <c r="O1437" i="7" a="1"/>
  <c r="O1437" i="7"/>
  <c r="O1069" i="7" a="1"/>
  <c r="O1069" i="7"/>
  <c r="O460" i="7" a="1"/>
  <c r="O460" i="7"/>
  <c r="O1070" i="7" a="1"/>
  <c r="O1070" i="7"/>
  <c r="O461" i="7" a="1"/>
  <c r="O461" i="7"/>
  <c r="O462" i="7" a="1"/>
  <c r="O462" i="7"/>
  <c r="O463" i="7" a="1"/>
  <c r="O463" i="7"/>
  <c r="O1438" i="7" a="1"/>
  <c r="O1438" i="7"/>
  <c r="O938" i="7" a="1"/>
  <c r="O938" i="7"/>
  <c r="O939" i="7" a="1"/>
  <c r="O939" i="7"/>
  <c r="O940" i="7" a="1"/>
  <c r="O940" i="7"/>
  <c r="O941" i="7" a="1"/>
  <c r="O941" i="7"/>
  <c r="O1439" i="7" a="1"/>
  <c r="O1439" i="7"/>
  <c r="O942" i="7" a="1"/>
  <c r="O942" i="7"/>
  <c r="O464" i="7" a="1"/>
  <c r="O464" i="7"/>
  <c r="O1440" i="7" a="1"/>
  <c r="O1440" i="7"/>
  <c r="O465" i="7" a="1"/>
  <c r="O465" i="7"/>
  <c r="O466" i="7" a="1"/>
  <c r="O466" i="7"/>
  <c r="O943" i="7" a="1"/>
  <c r="O943" i="7"/>
  <c r="O467" i="7" a="1"/>
  <c r="O467" i="7"/>
  <c r="O1071" i="7" a="1"/>
  <c r="O1071" i="7"/>
  <c r="O468" i="7" a="1"/>
  <c r="O468" i="7"/>
  <c r="O944" i="7" a="1"/>
  <c r="O944" i="7"/>
  <c r="O469" i="7" a="1"/>
  <c r="O469" i="7"/>
  <c r="O470" i="7" a="1"/>
  <c r="O470" i="7"/>
  <c r="O471" i="7" a="1"/>
  <c r="O471" i="7"/>
  <c r="O945" i="7" a="1"/>
  <c r="O945" i="7"/>
  <c r="O472" i="7" a="1"/>
  <c r="O472" i="7"/>
  <c r="O473" i="7" a="1"/>
  <c r="O473" i="7"/>
  <c r="O946" i="7" a="1"/>
  <c r="O946" i="7"/>
  <c r="O474" i="7" a="1"/>
  <c r="O474" i="7"/>
  <c r="O1228" i="7" a="1"/>
  <c r="O1228" i="7"/>
  <c r="O475" i="7" a="1"/>
  <c r="O475" i="7"/>
  <c r="O1441" i="7" a="1"/>
  <c r="O1441" i="7"/>
  <c r="O947" i="7" a="1"/>
  <c r="O947" i="7"/>
  <c r="O1442" i="7" a="1"/>
  <c r="O1442" i="7"/>
  <c r="O1443" i="7" a="1"/>
  <c r="O1443" i="7"/>
  <c r="O948" i="7" a="1"/>
  <c r="O948" i="7"/>
  <c r="O949" i="7" a="1"/>
  <c r="O949" i="7"/>
  <c r="O1444" i="7" a="1"/>
  <c r="O1444" i="7"/>
  <c r="O1445" i="7" a="1"/>
  <c r="O1445" i="7"/>
  <c r="O476" i="7" a="1"/>
  <c r="O476" i="7"/>
  <c r="O1446" i="7" a="1"/>
  <c r="O1446" i="7"/>
  <c r="O950" i="7" a="1"/>
  <c r="O950" i="7"/>
  <c r="O477" i="7" a="1"/>
  <c r="O477" i="7"/>
  <c r="O1229" i="7" a="1"/>
  <c r="O1229" i="7"/>
  <c r="O478" i="7" a="1"/>
  <c r="O478" i="7"/>
  <c r="O951" i="7" a="1"/>
  <c r="O951" i="7"/>
  <c r="O479" i="7" a="1"/>
  <c r="O479" i="7"/>
  <c r="O1447" i="7" a="1"/>
  <c r="O1447" i="7"/>
  <c r="O480" i="7" a="1"/>
  <c r="O480" i="7"/>
  <c r="O1448" i="7" a="1"/>
  <c r="O1448" i="7"/>
  <c r="O1230" i="7" a="1"/>
  <c r="O1230" i="7"/>
  <c r="O481" i="7" a="1"/>
  <c r="O481" i="7"/>
  <c r="O482" i="7" a="1"/>
  <c r="O482" i="7"/>
  <c r="O483" i="7" a="1"/>
  <c r="O483" i="7"/>
  <c r="O1231" i="7" a="1"/>
  <c r="O1231" i="7"/>
  <c r="O484" i="7" a="1"/>
  <c r="O484" i="7"/>
  <c r="O952" i="7" a="1"/>
  <c r="O952" i="7"/>
  <c r="O953" i="7" a="1"/>
  <c r="O953" i="7"/>
  <c r="O954" i="7" a="1"/>
  <c r="O954" i="7"/>
  <c r="O485" i="7" a="1"/>
  <c r="O485" i="7"/>
  <c r="O486" i="7" a="1"/>
  <c r="O486" i="7"/>
  <c r="O487" i="7" a="1"/>
  <c r="O487" i="7"/>
  <c r="O488" i="7" a="1"/>
  <c r="O488" i="7"/>
  <c r="O1449" i="7" a="1"/>
  <c r="O1449" i="7"/>
  <c r="O955" i="7" a="1"/>
  <c r="O955" i="7"/>
  <c r="O1232" i="7" a="1"/>
  <c r="O1232" i="7"/>
  <c r="O956" i="7" a="1"/>
  <c r="O956" i="7"/>
  <c r="O957" i="7" a="1"/>
  <c r="O957" i="7"/>
  <c r="O489" i="7" a="1"/>
  <c r="O489" i="7"/>
  <c r="O490" i="7" a="1"/>
  <c r="O490" i="7"/>
  <c r="O491" i="7" a="1"/>
  <c r="O491" i="7"/>
  <c r="O1072" i="7" a="1"/>
  <c r="O1072" i="7"/>
  <c r="O958" i="7" a="1"/>
  <c r="O958" i="7"/>
  <c r="O492" i="7" a="1"/>
  <c r="O492" i="7"/>
  <c r="O959" i="7" a="1"/>
  <c r="O959" i="7"/>
  <c r="O493" i="7" a="1"/>
  <c r="O493" i="7"/>
  <c r="O960" i="7" a="1"/>
  <c r="O960" i="7"/>
  <c r="O1233" i="7" a="1"/>
  <c r="O1233" i="7"/>
  <c r="O494" i="7" a="1"/>
  <c r="O494" i="7"/>
  <c r="O1073" i="7" a="1"/>
  <c r="O1073" i="7"/>
  <c r="O961" i="7" a="1"/>
  <c r="O961" i="7"/>
  <c r="O962" i="7" a="1"/>
  <c r="O962" i="7"/>
  <c r="O495" i="7" a="1"/>
  <c r="O495" i="7"/>
  <c r="O496" i="7" a="1"/>
  <c r="O496" i="7"/>
  <c r="O497" i="7" a="1"/>
  <c r="O497" i="7"/>
  <c r="O498" i="7" a="1"/>
  <c r="O498" i="7"/>
  <c r="O499" i="7" a="1"/>
  <c r="O499" i="7"/>
  <c r="O1450" i="7" a="1"/>
  <c r="O1450" i="7"/>
  <c r="O1451" i="7" a="1"/>
  <c r="O1451" i="7"/>
  <c r="O500" i="7" a="1"/>
  <c r="O500" i="7"/>
  <c r="O963" i="7" a="1"/>
  <c r="O963" i="7"/>
  <c r="O1452" i="7" a="1"/>
  <c r="O1452" i="7"/>
  <c r="O964" i="7" a="1"/>
  <c r="O964" i="7"/>
  <c r="O501" i="7" a="1"/>
  <c r="O501" i="7"/>
  <c r="O1234" i="7" a="1"/>
  <c r="O1234" i="7"/>
  <c r="O1453" i="7" a="1"/>
  <c r="O1453" i="7"/>
  <c r="O965" i="7" a="1"/>
  <c r="O965" i="7"/>
  <c r="O502" i="7" a="1"/>
  <c r="O502" i="7"/>
  <c r="O966" i="7" a="1"/>
  <c r="O966" i="7"/>
  <c r="O503" i="7" a="1"/>
  <c r="O503" i="7"/>
  <c r="O967" i="7" a="1"/>
  <c r="O967" i="7"/>
  <c r="O1454" i="7" a="1"/>
  <c r="O1454" i="7"/>
  <c r="O504" i="7" a="1"/>
  <c r="O504" i="7"/>
  <c r="O1235" i="7" a="1"/>
  <c r="O1235" i="7"/>
  <c r="O968" i="7" a="1"/>
  <c r="O968" i="7"/>
  <c r="O1455" i="7" a="1"/>
  <c r="O1455" i="7"/>
  <c r="O1236" i="7" a="1"/>
  <c r="O1236" i="7"/>
  <c r="O1074" i="7" a="1"/>
  <c r="O1074" i="7"/>
  <c r="O1456" i="7" a="1"/>
  <c r="O1456" i="7"/>
  <c r="O969" i="7" a="1"/>
  <c r="O969" i="7"/>
  <c r="O970" i="7" a="1"/>
  <c r="O970" i="7"/>
  <c r="O505" i="7" a="1"/>
  <c r="O505" i="7"/>
  <c r="O506" i="7" a="1"/>
  <c r="O506" i="7"/>
  <c r="O1457" i="7" a="1"/>
  <c r="O1457" i="7"/>
  <c r="O1458" i="7" a="1"/>
  <c r="O1458" i="7"/>
  <c r="O1459" i="7" a="1"/>
  <c r="O1459" i="7"/>
  <c r="O971" i="7" a="1"/>
  <c r="O971" i="7"/>
  <c r="O972" i="7" a="1"/>
  <c r="O972" i="7"/>
  <c r="O507" i="7" a="1"/>
  <c r="O507" i="7"/>
  <c r="O508" i="7" a="1"/>
  <c r="O508" i="7"/>
  <c r="O509" i="7" a="1"/>
  <c r="O509" i="7"/>
  <c r="O510" i="7" a="1"/>
  <c r="O510" i="7"/>
  <c r="O973" i="7" a="1"/>
  <c r="O973" i="7"/>
  <c r="O974" i="7" a="1"/>
  <c r="O974" i="7"/>
  <c r="O1237" i="7" a="1"/>
  <c r="O1237" i="7"/>
  <c r="O1460" i="7" a="1"/>
  <c r="O1460" i="7"/>
  <c r="O975" i="7" a="1"/>
  <c r="O975" i="7"/>
  <c r="O1075" i="7" a="1"/>
  <c r="O1075" i="7"/>
  <c r="O511" i="7" a="1"/>
  <c r="O511" i="7"/>
  <c r="O512" i="7" a="1"/>
  <c r="O512" i="7"/>
  <c r="O513" i="7" a="1"/>
  <c r="O513" i="7"/>
  <c r="O514" i="7" a="1"/>
  <c r="O514" i="7"/>
  <c r="O515" i="7" a="1"/>
  <c r="O515" i="7"/>
  <c r="O1238" i="7" a="1"/>
  <c r="O1238" i="7"/>
  <c r="O516" i="7" a="1"/>
  <c r="O516" i="7"/>
  <c r="O517" i="7" a="1"/>
  <c r="O517" i="7"/>
  <c r="O518" i="7" a="1"/>
  <c r="O518" i="7"/>
  <c r="O976" i="7" a="1"/>
  <c r="O976" i="7"/>
  <c r="O519" i="7" a="1"/>
  <c r="O519" i="7"/>
  <c r="O977" i="7" a="1"/>
  <c r="O977" i="7"/>
  <c r="O978" i="7" a="1"/>
  <c r="O978" i="7"/>
  <c r="O1461" i="7" a="1"/>
  <c r="O1461" i="7"/>
  <c r="O520" i="7" a="1"/>
  <c r="O520" i="7"/>
  <c r="O521" i="7" a="1"/>
  <c r="O521" i="7"/>
  <c r="O1239" i="7" a="1"/>
  <c r="O1239" i="7"/>
  <c r="O522" i="7" a="1"/>
  <c r="O522" i="7"/>
  <c r="O979" i="7" a="1"/>
  <c r="O979" i="7"/>
  <c r="O1462" i="7" a="1"/>
  <c r="O1462" i="7"/>
  <c r="O980" i="7" a="1"/>
  <c r="O980" i="7"/>
  <c r="O1240" i="7" a="1"/>
  <c r="O1240" i="7"/>
  <c r="O1463" i="7" a="1"/>
  <c r="O1463" i="7"/>
  <c r="O523" i="7" a="1"/>
  <c r="O523" i="7"/>
  <c r="O524" i="7" a="1"/>
  <c r="O524" i="7"/>
  <c r="O525" i="7" a="1"/>
  <c r="O525" i="7"/>
  <c r="O1464" i="7" a="1"/>
  <c r="O1464" i="7"/>
  <c r="O1465" i="7" a="1"/>
  <c r="O1465" i="7"/>
  <c r="O526" i="7" a="1"/>
  <c r="O526" i="7"/>
  <c r="O527" i="7" a="1"/>
  <c r="O527" i="7"/>
  <c r="O528" i="7" a="1"/>
  <c r="O528" i="7"/>
  <c r="O529" i="7" a="1"/>
  <c r="O529" i="7"/>
  <c r="O1241" i="7" a="1"/>
  <c r="O1241" i="7"/>
  <c r="O981" i="7" a="1"/>
  <c r="O981" i="7"/>
  <c r="O982" i="7" a="1"/>
  <c r="O982" i="7"/>
  <c r="O530" i="7" a="1"/>
  <c r="O530" i="7"/>
  <c r="O531" i="7" a="1"/>
  <c r="O531" i="7"/>
  <c r="O983" i="7" a="1"/>
  <c r="O983" i="7"/>
  <c r="O532" i="7" a="1"/>
  <c r="O532" i="7"/>
  <c r="O1466" i="7" a="1"/>
  <c r="O1466" i="7"/>
  <c r="O984" i="7" a="1"/>
  <c r="O984" i="7"/>
  <c r="O985" i="7" a="1"/>
  <c r="O985" i="7"/>
  <c r="O1467" i="7" a="1"/>
  <c r="O1467" i="7"/>
  <c r="O986" i="7" a="1"/>
  <c r="O986" i="7"/>
  <c r="O533" i="7" a="1"/>
  <c r="O533" i="7"/>
  <c r="O534" i="7" a="1"/>
  <c r="O534" i="7"/>
  <c r="O987" i="7" a="1"/>
  <c r="O987" i="7"/>
  <c r="O988" i="7" a="1"/>
  <c r="O988" i="7"/>
  <c r="O989" i="7" a="1"/>
  <c r="O989" i="7"/>
  <c r="O990" i="7" a="1"/>
  <c r="O990" i="7"/>
  <c r="O1468" i="7" a="1"/>
  <c r="O1468" i="7"/>
  <c r="O1242" i="7" a="1"/>
  <c r="O1242" i="7"/>
  <c r="O1243" i="7" a="1"/>
  <c r="O1243" i="7"/>
  <c r="O1244" i="7" a="1"/>
  <c r="O1244" i="7"/>
  <c r="O535" i="7" a="1"/>
  <c r="O535" i="7"/>
  <c r="O536" i="7" a="1"/>
  <c r="O536" i="7"/>
  <c r="O537" i="7" a="1"/>
  <c r="O537" i="7"/>
  <c r="O991" i="7" a="1"/>
  <c r="O991" i="7"/>
  <c r="O1245" i="7" a="1"/>
  <c r="O1245" i="7"/>
  <c r="O538" i="7" a="1"/>
  <c r="O538" i="7"/>
  <c r="O1246" i="7" a="1"/>
  <c r="O1246" i="7"/>
  <c r="O539" i="7" a="1"/>
  <c r="O539" i="7"/>
  <c r="O1247" i="7" a="1"/>
  <c r="O1247" i="7"/>
  <c r="O1469" i="7" a="1"/>
  <c r="O1469" i="7"/>
  <c r="O1248" i="7" a="1"/>
  <c r="O1248" i="7"/>
  <c r="O540" i="7" a="1"/>
  <c r="O540" i="7"/>
  <c r="O992" i="7" a="1"/>
  <c r="O992" i="7"/>
  <c r="O541" i="7" a="1"/>
  <c r="O541" i="7"/>
  <c r="O542" i="7" a="1"/>
  <c r="O542" i="7"/>
  <c r="O1249" i="7" a="1"/>
  <c r="O1249" i="7"/>
  <c r="O543" i="7" a="1"/>
  <c r="O543" i="7"/>
  <c r="O544" i="7" a="1"/>
  <c r="O544" i="7"/>
  <c r="O993" i="7" a="1"/>
  <c r="O993" i="7"/>
  <c r="O994" i="7" a="1"/>
  <c r="O994" i="7"/>
  <c r="O995" i="7" a="1"/>
  <c r="O995" i="7"/>
  <c r="O1470" i="7" a="1"/>
  <c r="O1470" i="7"/>
  <c r="O545" i="7" a="1"/>
  <c r="O545" i="7"/>
  <c r="O996" i="7" a="1"/>
  <c r="O996" i="7"/>
  <c r="O1250" i="7" a="1"/>
  <c r="O1250" i="7"/>
  <c r="O1251" i="7" a="1"/>
  <c r="O1251" i="7"/>
  <c r="O1252" i="7" a="1"/>
  <c r="O1252" i="7"/>
  <c r="O546" i="7" a="1"/>
  <c r="O546" i="7"/>
  <c r="O997" i="7" a="1"/>
  <c r="O997" i="7"/>
  <c r="O547" i="7" a="1"/>
  <c r="O547" i="7"/>
  <c r="O548" i="7" a="1"/>
  <c r="O548" i="7"/>
  <c r="O998" i="7" a="1"/>
  <c r="O998" i="7"/>
  <c r="O1471" i="7" a="1"/>
  <c r="O1471" i="7"/>
  <c r="O999" i="7" a="1"/>
  <c r="O999" i="7"/>
  <c r="O549" i="7" a="1"/>
  <c r="O549" i="7"/>
  <c r="O1253" i="7" a="1"/>
  <c r="O1253" i="7"/>
  <c r="O550" i="7" a="1"/>
  <c r="O550" i="7"/>
  <c r="O1076" i="7" a="1"/>
  <c r="O1076" i="7"/>
  <c r="O1000" i="7" a="1"/>
  <c r="O1000" i="7"/>
  <c r="O1254" i="7" a="1"/>
  <c r="O1254" i="7"/>
  <c r="O1001" i="7" a="1"/>
  <c r="O1001" i="7"/>
  <c r="O1255" i="7" a="1"/>
  <c r="O1255" i="7"/>
  <c r="O551" i="7" a="1"/>
  <c r="O551" i="7"/>
  <c r="O552" i="7" a="1"/>
  <c r="O552" i="7"/>
  <c r="O1002" i="7" a="1"/>
  <c r="O1002" i="7"/>
  <c r="O1003" i="7" a="1"/>
  <c r="O1003" i="7"/>
  <c r="O1004" i="7" a="1"/>
  <c r="O1004" i="7"/>
  <c r="O1005" i="7" a="1"/>
  <c r="O1005" i="7"/>
  <c r="O553" i="7" a="1"/>
  <c r="O553" i="7"/>
  <c r="O554" i="7" a="1"/>
  <c r="O554" i="7"/>
  <c r="O1006" i="7" a="1"/>
  <c r="O1006" i="7"/>
  <c r="O555" i="7" a="1"/>
  <c r="O555" i="7"/>
  <c r="O556" i="7" a="1"/>
  <c r="O556" i="7"/>
  <c r="O557" i="7" a="1"/>
  <c r="O557" i="7"/>
  <c r="O558" i="7" a="1"/>
  <c r="O558" i="7"/>
  <c r="O559" i="7" a="1"/>
  <c r="O559" i="7"/>
  <c r="O1256" i="7" a="1"/>
  <c r="O1256" i="7"/>
  <c r="O1007" i="7" a="1"/>
  <c r="O1007" i="7"/>
  <c r="O560" i="7" a="1"/>
  <c r="O560" i="7"/>
  <c r="O561" i="7" a="1"/>
  <c r="O561" i="7"/>
  <c r="O1008" i="7" a="1"/>
  <c r="O1008" i="7"/>
  <c r="O1009" i="7" a="1"/>
  <c r="O1009" i="7"/>
  <c r="O1010" i="7" a="1"/>
  <c r="O1010" i="7"/>
  <c r="O562" i="7" a="1"/>
  <c r="O562" i="7"/>
  <c r="L563" i="7" a="1"/>
  <c r="L563" i="7"/>
  <c r="L564" i="7" a="1"/>
  <c r="L564" i="7"/>
  <c r="L1257" i="7" a="1"/>
  <c r="L1257" i="7"/>
  <c r="L565" i="7" a="1"/>
  <c r="L565" i="7"/>
  <c r="L2" i="7" a="1"/>
  <c r="L2" i="7"/>
  <c r="L566" i="7" a="1"/>
  <c r="L566" i="7"/>
  <c r="L1258" i="7" a="1"/>
  <c r="L1258" i="7"/>
  <c r="L1259" i="7" a="1"/>
  <c r="L1259" i="7"/>
  <c r="L567" i="7" a="1"/>
  <c r="L567" i="7"/>
  <c r="L568" i="7" a="1"/>
  <c r="L568" i="7"/>
  <c r="L3" i="7" a="1"/>
  <c r="L3" i="7"/>
  <c r="L569" i="7" a="1"/>
  <c r="L569" i="7"/>
  <c r="L4" i="7" a="1"/>
  <c r="L4" i="7"/>
  <c r="L5" i="7" a="1"/>
  <c r="L5" i="7"/>
  <c r="L6" i="7" a="1"/>
  <c r="L6" i="7"/>
  <c r="L570" i="7" a="1"/>
  <c r="L570" i="7"/>
  <c r="L571" i="7" a="1"/>
  <c r="L571" i="7"/>
  <c r="L1260" i="7" a="1"/>
  <c r="L1260" i="7"/>
  <c r="L1011" i="7" a="1"/>
  <c r="L1011" i="7"/>
  <c r="L7" i="7" a="1"/>
  <c r="L7" i="7"/>
  <c r="L8" i="7" a="1"/>
  <c r="L8" i="7"/>
  <c r="L9" i="7" a="1"/>
  <c r="L9" i="7"/>
  <c r="L1077" i="7" a="1"/>
  <c r="L1077" i="7"/>
  <c r="L1261" i="7" a="1"/>
  <c r="L1261" i="7"/>
  <c r="L10" i="7" a="1"/>
  <c r="L10" i="7"/>
  <c r="L1078" i="7" a="1"/>
  <c r="L1078" i="7"/>
  <c r="L572" i="7" a="1"/>
  <c r="L572" i="7"/>
  <c r="L573" i="7" a="1"/>
  <c r="L573" i="7"/>
  <c r="L1012" i="7" a="1"/>
  <c r="L1012" i="7"/>
  <c r="L11" i="7" a="1"/>
  <c r="L11" i="7"/>
  <c r="L1262" i="7" a="1"/>
  <c r="L1262" i="7"/>
  <c r="L12" i="7" a="1"/>
  <c r="L12" i="7"/>
  <c r="L574" i="7" a="1"/>
  <c r="L574" i="7"/>
  <c r="L1263" i="7" a="1"/>
  <c r="L1263" i="7"/>
  <c r="L13" i="7" a="1"/>
  <c r="L13" i="7"/>
  <c r="L14" i="7" a="1"/>
  <c r="L14" i="7"/>
  <c r="L15" i="7" a="1"/>
  <c r="L15" i="7"/>
  <c r="L16" i="7" a="1"/>
  <c r="L16" i="7"/>
  <c r="L1264" i="7" a="1"/>
  <c r="L1264" i="7"/>
  <c r="L17" i="7" a="1"/>
  <c r="L17" i="7"/>
  <c r="L1265" i="7" a="1"/>
  <c r="L1265" i="7"/>
  <c r="L1266" i="7" a="1"/>
  <c r="L1266" i="7"/>
  <c r="L1267" i="7" a="1"/>
  <c r="L1267" i="7"/>
  <c r="L575" i="7" a="1"/>
  <c r="L575" i="7"/>
  <c r="L1079" i="7" a="1"/>
  <c r="L1079" i="7"/>
  <c r="L1013" i="7" a="1"/>
  <c r="L1013" i="7"/>
  <c r="L576" i="7" a="1"/>
  <c r="L576" i="7"/>
  <c r="L1268" i="7" a="1"/>
  <c r="L1268" i="7"/>
  <c r="L577" i="7" a="1"/>
  <c r="L577" i="7"/>
  <c r="L1269" i="7" a="1"/>
  <c r="L1269" i="7"/>
  <c r="L1270" i="7" a="1"/>
  <c r="L1270" i="7"/>
  <c r="L18" i="7" a="1"/>
  <c r="L18" i="7"/>
  <c r="L19" i="7" a="1"/>
  <c r="L19" i="7"/>
  <c r="L20" i="7" a="1"/>
  <c r="L20" i="7"/>
  <c r="L21" i="7" a="1"/>
  <c r="L21" i="7"/>
  <c r="L1080" i="7" a="1"/>
  <c r="L1080" i="7"/>
  <c r="L578" i="7" a="1"/>
  <c r="L578" i="7"/>
  <c r="L22" i="7" a="1"/>
  <c r="L22" i="7"/>
  <c r="L579" i="7" a="1"/>
  <c r="L579" i="7"/>
  <c r="L580" i="7" a="1"/>
  <c r="L580" i="7"/>
  <c r="L581" i="7" a="1"/>
  <c r="L581" i="7"/>
  <c r="L582" i="7" a="1"/>
  <c r="L582" i="7"/>
  <c r="L1014" i="7" a="1"/>
  <c r="L1014" i="7"/>
  <c r="L1015" i="7" a="1"/>
  <c r="L1015" i="7"/>
  <c r="L1081" i="7" a="1"/>
  <c r="L1081" i="7"/>
  <c r="L23" i="7" a="1"/>
  <c r="L23" i="7"/>
  <c r="L583" i="7" a="1"/>
  <c r="L583" i="7"/>
  <c r="L1271" i="7" a="1"/>
  <c r="L1271" i="7"/>
  <c r="L24" i="7" a="1"/>
  <c r="L24" i="7"/>
  <c r="L1272" i="7" a="1"/>
  <c r="L1272" i="7"/>
  <c r="L25" i="7" a="1"/>
  <c r="L25" i="7"/>
  <c r="L26" i="7" a="1"/>
  <c r="L26" i="7"/>
  <c r="L1273" i="7" a="1"/>
  <c r="L1273" i="7"/>
  <c r="L584" i="7" a="1"/>
  <c r="L584" i="7"/>
  <c r="L1274" i="7" a="1"/>
  <c r="L1274" i="7"/>
  <c r="L1082" i="7" a="1"/>
  <c r="L1082" i="7"/>
  <c r="L1083" i="7" a="1"/>
  <c r="L1083" i="7"/>
  <c r="L1275" i="7" a="1"/>
  <c r="L1275" i="7"/>
  <c r="L27" i="7" a="1"/>
  <c r="L27" i="7"/>
  <c r="L28" i="7" a="1"/>
  <c r="L28" i="7"/>
  <c r="L585" i="7" a="1"/>
  <c r="L585" i="7"/>
  <c r="L586" i="7" a="1"/>
  <c r="L586" i="7"/>
  <c r="L1276" i="7" a="1"/>
  <c r="L1276" i="7"/>
  <c r="L1084" i="7" a="1"/>
  <c r="L1084" i="7"/>
  <c r="L29" i="7" a="1"/>
  <c r="L29" i="7"/>
  <c r="L587" i="7" a="1"/>
  <c r="L587" i="7"/>
  <c r="L1277" i="7" a="1"/>
  <c r="L1277" i="7"/>
  <c r="L30" i="7" a="1"/>
  <c r="L30" i="7"/>
  <c r="L1085" i="7" a="1"/>
  <c r="L1085" i="7"/>
  <c r="L588" i="7" a="1"/>
  <c r="L588" i="7"/>
  <c r="L1016" i="7" a="1"/>
  <c r="L1016" i="7"/>
  <c r="L589" i="7" a="1"/>
  <c r="L589" i="7"/>
  <c r="L1086" i="7" a="1"/>
  <c r="L1086" i="7"/>
  <c r="L590" i="7" a="1"/>
  <c r="L590" i="7"/>
  <c r="L1087" i="7" a="1"/>
  <c r="L1087" i="7"/>
  <c r="L31" i="7" a="1"/>
  <c r="L31" i="7"/>
  <c r="L32" i="7" a="1"/>
  <c r="L32" i="7"/>
  <c r="L33" i="7" a="1"/>
  <c r="L33" i="7"/>
  <c r="L1017" i="7" a="1"/>
  <c r="L1017" i="7"/>
  <c r="L34" i="7" a="1"/>
  <c r="L34" i="7"/>
  <c r="L35" i="7" a="1"/>
  <c r="L35" i="7"/>
  <c r="L1278" i="7" a="1"/>
  <c r="L1278" i="7"/>
  <c r="L1279" i="7" a="1"/>
  <c r="L1279" i="7"/>
  <c r="L1088" i="7" a="1"/>
  <c r="L1088" i="7"/>
  <c r="L1280" i="7" a="1"/>
  <c r="L1280" i="7"/>
  <c r="L36" i="7" a="1"/>
  <c r="L36" i="7"/>
  <c r="L591" i="7" a="1"/>
  <c r="L591" i="7"/>
  <c r="L592" i="7" a="1"/>
  <c r="L592" i="7"/>
  <c r="L37" i="7" a="1"/>
  <c r="L37" i="7"/>
  <c r="L1281" i="7" a="1"/>
  <c r="L1281" i="7"/>
  <c r="L1089" i="7" a="1"/>
  <c r="L1089" i="7"/>
  <c r="L593" i="7" a="1"/>
  <c r="L593" i="7"/>
  <c r="L38" i="7" a="1"/>
  <c r="L38" i="7"/>
  <c r="L39" i="7" a="1"/>
  <c r="L39" i="7"/>
  <c r="L1282" i="7" a="1"/>
  <c r="L1282" i="7"/>
  <c r="L40" i="7" a="1"/>
  <c r="L40" i="7"/>
  <c r="L1090" i="7" a="1"/>
  <c r="L1090" i="7"/>
  <c r="L594" i="7" a="1"/>
  <c r="L594" i="7"/>
  <c r="L1283" i="7" a="1"/>
  <c r="L1283" i="7"/>
  <c r="L1018" i="7" a="1"/>
  <c r="L1018" i="7"/>
  <c r="L595" i="7" a="1"/>
  <c r="L595" i="7"/>
  <c r="L596" i="7" a="1"/>
  <c r="L596" i="7"/>
  <c r="L41" i="7" a="1"/>
  <c r="L41" i="7"/>
  <c r="L1091" i="7" a="1"/>
  <c r="L1091" i="7"/>
  <c r="L597" i="7" a="1"/>
  <c r="L597" i="7"/>
  <c r="L42" i="7" a="1"/>
  <c r="L42" i="7"/>
  <c r="L1019" i="7" a="1"/>
  <c r="L1019" i="7"/>
  <c r="L1284" i="7" a="1"/>
  <c r="L1284" i="7"/>
  <c r="L43" i="7" a="1"/>
  <c r="L43" i="7"/>
  <c r="L1092" i="7" a="1"/>
  <c r="L1092" i="7"/>
  <c r="L44" i="7" a="1"/>
  <c r="L44" i="7"/>
  <c r="L45" i="7" a="1"/>
  <c r="L45" i="7"/>
  <c r="L46" i="7" a="1"/>
  <c r="L46" i="7"/>
  <c r="L598" i="7" a="1"/>
  <c r="L598" i="7"/>
  <c r="L599" i="7" a="1"/>
  <c r="L599" i="7"/>
  <c r="L47" i="7" a="1"/>
  <c r="L47" i="7"/>
  <c r="L48" i="7" a="1"/>
  <c r="L48" i="7"/>
  <c r="L1093" i="7" a="1"/>
  <c r="L1093" i="7"/>
  <c r="L49" i="7" a="1"/>
  <c r="L49" i="7"/>
  <c r="L1094" i="7" a="1"/>
  <c r="L1094" i="7"/>
  <c r="L50" i="7" a="1"/>
  <c r="L50" i="7"/>
  <c r="L600" i="7" a="1"/>
  <c r="L600" i="7"/>
  <c r="L51" i="7" a="1"/>
  <c r="L51" i="7"/>
  <c r="L52" i="7" a="1"/>
  <c r="L52" i="7"/>
  <c r="L601" i="7" a="1"/>
  <c r="L601" i="7"/>
  <c r="L53" i="7" a="1"/>
  <c r="L53" i="7"/>
  <c r="L54" i="7" a="1"/>
  <c r="L54" i="7"/>
  <c r="L602" i="7" a="1"/>
  <c r="L602" i="7"/>
  <c r="L55" i="7" a="1"/>
  <c r="L55" i="7"/>
  <c r="L1285" i="7" a="1"/>
  <c r="L1285" i="7"/>
  <c r="L1095" i="7" a="1"/>
  <c r="L1095" i="7"/>
  <c r="L603" i="7" a="1"/>
  <c r="L603" i="7"/>
  <c r="L604" i="7" a="1"/>
  <c r="L604" i="7"/>
  <c r="L1096" i="7" a="1"/>
  <c r="L1096" i="7"/>
  <c r="L605" i="7" a="1"/>
  <c r="L605" i="7"/>
  <c r="L606" i="7" a="1"/>
  <c r="L606" i="7"/>
  <c r="L1286" i="7" a="1"/>
  <c r="L1286" i="7"/>
  <c r="L1287" i="7" a="1"/>
  <c r="L1287" i="7"/>
  <c r="L1097" i="7" a="1"/>
  <c r="L1097" i="7"/>
  <c r="L56" i="7" a="1"/>
  <c r="L56" i="7"/>
  <c r="L57" i="7" a="1"/>
  <c r="L57" i="7"/>
  <c r="L58" i="7" a="1"/>
  <c r="L58" i="7"/>
  <c r="L59" i="7" a="1"/>
  <c r="L59" i="7"/>
  <c r="L60" i="7" a="1"/>
  <c r="L60" i="7"/>
  <c r="L1288" i="7" a="1"/>
  <c r="L1288" i="7"/>
  <c r="L61" i="7" a="1"/>
  <c r="L61" i="7"/>
  <c r="L607" i="7" a="1"/>
  <c r="L607" i="7"/>
  <c r="L608" i="7" a="1"/>
  <c r="L608" i="7"/>
  <c r="L609" i="7" a="1"/>
  <c r="L609" i="7"/>
  <c r="L62" i="7" a="1"/>
  <c r="L62" i="7"/>
  <c r="L63" i="7" a="1"/>
  <c r="L63" i="7"/>
  <c r="L1289" i="7" a="1"/>
  <c r="L1289" i="7"/>
  <c r="L610" i="7" a="1"/>
  <c r="L610" i="7"/>
  <c r="L1098" i="7" a="1"/>
  <c r="L1098" i="7"/>
  <c r="L64" i="7" a="1"/>
  <c r="L64" i="7"/>
  <c r="L65" i="7" a="1"/>
  <c r="L65" i="7"/>
  <c r="L66" i="7" a="1"/>
  <c r="L66" i="7"/>
  <c r="L1290" i="7" a="1"/>
  <c r="L1290" i="7"/>
  <c r="L1020" i="7" a="1"/>
  <c r="L1020" i="7"/>
  <c r="L67" i="7" a="1"/>
  <c r="L67" i="7"/>
  <c r="L68" i="7" a="1"/>
  <c r="L68" i="7"/>
  <c r="L69" i="7" a="1"/>
  <c r="L69" i="7"/>
  <c r="L70" i="7" a="1"/>
  <c r="L70" i="7"/>
  <c r="L71" i="7" a="1"/>
  <c r="L71" i="7"/>
  <c r="L72" i="7" a="1"/>
  <c r="L72" i="7"/>
  <c r="L611" i="7" a="1"/>
  <c r="L611" i="7"/>
  <c r="L1099" i="7" a="1"/>
  <c r="L1099" i="7"/>
  <c r="L1021" i="7" a="1"/>
  <c r="L1021" i="7"/>
  <c r="L612" i="7" a="1"/>
  <c r="L612" i="7"/>
  <c r="L613" i="7" a="1"/>
  <c r="L613" i="7"/>
  <c r="L1022" i="7" a="1"/>
  <c r="L1022" i="7"/>
  <c r="L614" i="7" a="1"/>
  <c r="L614" i="7"/>
  <c r="L1291" i="7" a="1"/>
  <c r="L1291" i="7"/>
  <c r="L73" i="7" a="1"/>
  <c r="L73" i="7"/>
  <c r="L1100" i="7" a="1"/>
  <c r="L1100" i="7"/>
  <c r="L615" i="7" a="1"/>
  <c r="L615" i="7"/>
  <c r="L616" i="7" a="1"/>
  <c r="L616" i="7"/>
  <c r="L74" i="7" a="1"/>
  <c r="L74" i="7"/>
  <c r="L1292" i="7" a="1"/>
  <c r="L1292" i="7"/>
  <c r="L617" i="7" a="1"/>
  <c r="L617" i="7"/>
  <c r="L75" i="7" a="1"/>
  <c r="L75" i="7"/>
  <c r="L618" i="7" a="1"/>
  <c r="L618" i="7"/>
  <c r="L76" i="7" a="1"/>
  <c r="L76" i="7"/>
  <c r="L619" i="7" a="1"/>
  <c r="L619" i="7"/>
  <c r="L1293" i="7" a="1"/>
  <c r="L1293" i="7"/>
  <c r="L620" i="7" a="1"/>
  <c r="L620" i="7"/>
  <c r="L77" i="7" a="1"/>
  <c r="L77" i="7"/>
  <c r="L621" i="7" a="1"/>
  <c r="L621" i="7"/>
  <c r="L78" i="7" a="1"/>
  <c r="L78" i="7"/>
  <c r="L79" i="7" a="1"/>
  <c r="L79" i="7"/>
  <c r="L1101" i="7" a="1"/>
  <c r="L1101" i="7"/>
  <c r="L1102" i="7" a="1"/>
  <c r="L1102" i="7"/>
  <c r="L622" i="7" a="1"/>
  <c r="L622" i="7"/>
  <c r="L623" i="7" a="1"/>
  <c r="L623" i="7"/>
  <c r="L80" i="7" a="1"/>
  <c r="L80" i="7"/>
  <c r="L1294" i="7" a="1"/>
  <c r="L1294" i="7"/>
  <c r="L624" i="7" a="1"/>
  <c r="L624" i="7"/>
  <c r="L625" i="7" a="1"/>
  <c r="L625" i="7"/>
  <c r="L1103" i="7" a="1"/>
  <c r="L1103" i="7"/>
  <c r="L626" i="7" a="1"/>
  <c r="L626" i="7"/>
  <c r="L1104" i="7" a="1"/>
  <c r="L1104" i="7"/>
  <c r="L81" i="7" a="1"/>
  <c r="L81" i="7"/>
  <c r="L627" i="7" a="1"/>
  <c r="L627" i="7"/>
  <c r="L1105" i="7" a="1"/>
  <c r="L1105" i="7"/>
  <c r="L82" i="7" a="1"/>
  <c r="L82" i="7"/>
  <c r="L1295" i="7" a="1"/>
  <c r="L1295" i="7"/>
  <c r="L628" i="7" a="1"/>
  <c r="L628" i="7"/>
  <c r="L1106" i="7" a="1"/>
  <c r="L1106" i="7"/>
  <c r="L629" i="7" a="1"/>
  <c r="L629" i="7"/>
  <c r="L83" i="7" a="1"/>
  <c r="L83" i="7"/>
  <c r="L84" i="7" a="1"/>
  <c r="L84" i="7"/>
  <c r="L1023" i="7" a="1"/>
  <c r="L1023" i="7"/>
  <c r="L85" i="7" a="1"/>
  <c r="L85" i="7"/>
  <c r="L630" i="7" a="1"/>
  <c r="L630" i="7"/>
  <c r="L86" i="7" a="1"/>
  <c r="L86" i="7"/>
  <c r="L1107" i="7" a="1"/>
  <c r="L1107" i="7"/>
  <c r="L631" i="7" a="1"/>
  <c r="L631" i="7"/>
  <c r="L1024" i="7" a="1"/>
  <c r="L1024" i="7"/>
  <c r="L87" i="7" a="1"/>
  <c r="L87" i="7"/>
  <c r="L88" i="7" a="1"/>
  <c r="L88" i="7"/>
  <c r="L89" i="7" a="1"/>
  <c r="L89" i="7"/>
  <c r="L90" i="7" a="1"/>
  <c r="L90" i="7"/>
  <c r="L1296" i="7" a="1"/>
  <c r="L1296" i="7"/>
  <c r="L632" i="7" a="1"/>
  <c r="L632" i="7"/>
  <c r="L1025" i="7" a="1"/>
  <c r="L1025" i="7"/>
  <c r="L91" i="7" a="1"/>
  <c r="L91" i="7"/>
  <c r="L92" i="7" a="1"/>
  <c r="L92" i="7"/>
  <c r="L1108" i="7" a="1"/>
  <c r="L1108" i="7"/>
  <c r="L93" i="7" a="1"/>
  <c r="L93" i="7"/>
  <c r="L94" i="7" a="1"/>
  <c r="L94" i="7"/>
  <c r="L1297" i="7" a="1"/>
  <c r="L1297" i="7"/>
  <c r="L1109" i="7" a="1"/>
  <c r="L1109" i="7"/>
  <c r="L633" i="7" a="1"/>
  <c r="L633" i="7"/>
  <c r="L95" i="7" a="1"/>
  <c r="L95" i="7"/>
  <c r="L96" i="7" a="1"/>
  <c r="L96" i="7"/>
  <c r="L97" i="7" a="1"/>
  <c r="L97" i="7"/>
  <c r="L634" i="7" a="1"/>
  <c r="L634" i="7"/>
  <c r="L1026" i="7" a="1"/>
  <c r="L1026" i="7"/>
  <c r="L1298" i="7" a="1"/>
  <c r="L1298" i="7"/>
  <c r="L98" i="7" a="1"/>
  <c r="L98" i="7"/>
  <c r="L99" i="7" a="1"/>
  <c r="L99" i="7"/>
  <c r="L635" i="7" a="1"/>
  <c r="L635" i="7"/>
  <c r="L636" i="7" a="1"/>
  <c r="L636" i="7"/>
  <c r="L637" i="7" a="1"/>
  <c r="L637" i="7"/>
  <c r="L1299" i="7" a="1"/>
  <c r="L1299" i="7"/>
  <c r="L1300" i="7" a="1"/>
  <c r="L1300" i="7"/>
  <c r="L638" i="7" a="1"/>
  <c r="L638" i="7"/>
  <c r="L639" i="7" a="1"/>
  <c r="L639" i="7"/>
  <c r="L1110" i="7" a="1"/>
  <c r="L1110" i="7"/>
  <c r="L1111" i="7" a="1"/>
  <c r="L1111" i="7"/>
  <c r="L1027" i="7" a="1"/>
  <c r="L1027" i="7"/>
  <c r="L640" i="7" a="1"/>
  <c r="L640" i="7"/>
  <c r="L100" i="7" a="1"/>
  <c r="L100" i="7"/>
  <c r="L101" i="7" a="1"/>
  <c r="L101" i="7"/>
  <c r="L102" i="7" a="1"/>
  <c r="L102" i="7"/>
  <c r="L103" i="7" a="1"/>
  <c r="L103" i="7"/>
  <c r="L641" i="7" a="1"/>
  <c r="L641" i="7"/>
  <c r="L642" i="7" a="1"/>
  <c r="L642" i="7"/>
  <c r="L643" i="7" a="1"/>
  <c r="L643" i="7"/>
  <c r="L644" i="7" a="1"/>
  <c r="L644" i="7"/>
  <c r="L104" i="7" a="1"/>
  <c r="L104" i="7"/>
  <c r="L1112" i="7" a="1"/>
  <c r="L1112" i="7"/>
  <c r="L645" i="7" a="1"/>
  <c r="L645" i="7"/>
  <c r="L646" i="7" a="1"/>
  <c r="L646" i="7"/>
  <c r="L105" i="7" a="1"/>
  <c r="L105" i="7"/>
  <c r="L1113" i="7" a="1"/>
  <c r="L1113" i="7"/>
  <c r="L1301" i="7" a="1"/>
  <c r="L1301" i="7"/>
  <c r="L106" i="7" a="1"/>
  <c r="L106" i="7"/>
  <c r="L107" i="7" a="1"/>
  <c r="L107" i="7"/>
  <c r="L108" i="7" a="1"/>
  <c r="L108" i="7"/>
  <c r="L109" i="7" a="1"/>
  <c r="L109" i="7"/>
  <c r="L647" i="7" a="1"/>
  <c r="L647" i="7"/>
  <c r="L110" i="7" a="1"/>
  <c r="L110" i="7"/>
  <c r="L648" i="7" a="1"/>
  <c r="L648" i="7"/>
  <c r="L111" i="7" a="1"/>
  <c r="L111" i="7"/>
  <c r="L1114" i="7" a="1"/>
  <c r="L1114" i="7"/>
  <c r="L1302" i="7" a="1"/>
  <c r="L1302" i="7"/>
  <c r="L1115" i="7" a="1"/>
  <c r="L1115" i="7"/>
  <c r="L1303" i="7" a="1"/>
  <c r="L1303" i="7"/>
  <c r="L112" i="7" a="1"/>
  <c r="L112" i="7"/>
  <c r="L1028" i="7" a="1"/>
  <c r="L1028" i="7"/>
  <c r="L1304" i="7" a="1"/>
  <c r="L1304" i="7"/>
  <c r="L649" i="7" a="1"/>
  <c r="L649" i="7"/>
  <c r="L650" i="7" a="1"/>
  <c r="L650" i="7"/>
  <c r="L1116" i="7" a="1"/>
  <c r="L1116" i="7"/>
  <c r="L651" i="7" a="1"/>
  <c r="L651" i="7"/>
  <c r="L1117" i="7" a="1"/>
  <c r="L1117" i="7"/>
  <c r="L652" i="7" a="1"/>
  <c r="L652" i="7"/>
  <c r="L113" i="7" a="1"/>
  <c r="L113" i="7"/>
  <c r="L114" i="7" a="1"/>
  <c r="L114" i="7"/>
  <c r="L115" i="7" a="1"/>
  <c r="L115" i="7"/>
  <c r="L1029" i="7" a="1"/>
  <c r="L1029" i="7"/>
  <c r="L116" i="7" a="1"/>
  <c r="L116" i="7"/>
  <c r="L653" i="7" a="1"/>
  <c r="L653" i="7"/>
  <c r="L1030" i="7" a="1"/>
  <c r="L1030" i="7"/>
  <c r="L654" i="7" a="1"/>
  <c r="L654" i="7"/>
  <c r="L655" i="7" a="1"/>
  <c r="L655" i="7"/>
  <c r="L656" i="7" a="1"/>
  <c r="L656" i="7"/>
  <c r="L117" i="7" a="1"/>
  <c r="L117" i="7"/>
  <c r="L1118" i="7" a="1"/>
  <c r="L1118" i="7"/>
  <c r="L118" i="7" a="1"/>
  <c r="L118" i="7"/>
  <c r="L657" i="7" a="1"/>
  <c r="L657" i="7"/>
  <c r="L658" i="7" a="1"/>
  <c r="L658" i="7"/>
  <c r="L119" i="7" a="1"/>
  <c r="L119" i="7"/>
  <c r="L659" i="7" a="1"/>
  <c r="L659" i="7"/>
  <c r="L660" i="7" a="1"/>
  <c r="L660" i="7"/>
  <c r="L1031" i="7" a="1"/>
  <c r="L1031" i="7"/>
  <c r="L1305" i="7" a="1"/>
  <c r="L1305" i="7"/>
  <c r="L661" i="7" a="1"/>
  <c r="L661" i="7"/>
  <c r="L120" i="7" a="1"/>
  <c r="L120" i="7"/>
  <c r="L662" i="7" a="1"/>
  <c r="L662" i="7"/>
  <c r="L121" i="7" a="1"/>
  <c r="L121" i="7"/>
  <c r="L122" i="7" a="1"/>
  <c r="L122" i="7"/>
  <c r="L1306" i="7" a="1"/>
  <c r="L1306" i="7"/>
  <c r="L663" i="7" a="1"/>
  <c r="L663" i="7"/>
  <c r="L123" i="7" a="1"/>
  <c r="L123" i="7"/>
  <c r="L664" i="7" a="1"/>
  <c r="L664" i="7"/>
  <c r="L124" i="7" a="1"/>
  <c r="L124" i="7"/>
  <c r="L665" i="7" a="1"/>
  <c r="L665" i="7"/>
  <c r="L666" i="7" a="1"/>
  <c r="L666" i="7"/>
  <c r="L667" i="7" a="1"/>
  <c r="L667" i="7"/>
  <c r="L1119" i="7" a="1"/>
  <c r="L1119" i="7"/>
  <c r="L1120" i="7" a="1"/>
  <c r="L1120" i="7"/>
  <c r="L668" i="7" a="1"/>
  <c r="L668" i="7"/>
  <c r="L1121" i="7" a="1"/>
  <c r="L1121" i="7"/>
  <c r="L125" i="7" a="1"/>
  <c r="L125" i="7"/>
  <c r="L126" i="7" a="1"/>
  <c r="L126" i="7"/>
  <c r="L1307" i="7" a="1"/>
  <c r="L1307" i="7"/>
  <c r="L1308" i="7" a="1"/>
  <c r="L1308" i="7"/>
  <c r="L127" i="7" a="1"/>
  <c r="L127" i="7"/>
  <c r="L128" i="7" a="1"/>
  <c r="L128" i="7"/>
  <c r="L669" i="7" a="1"/>
  <c r="L669" i="7"/>
  <c r="L1309" i="7" a="1"/>
  <c r="L1309" i="7"/>
  <c r="L670" i="7" a="1"/>
  <c r="L670" i="7"/>
  <c r="L129" i="7" a="1"/>
  <c r="L129" i="7"/>
  <c r="L671" i="7" a="1"/>
  <c r="L671" i="7"/>
  <c r="L1310" i="7" a="1"/>
  <c r="L1310" i="7"/>
  <c r="L130" i="7" a="1"/>
  <c r="L130" i="7"/>
  <c r="L1311" i="7" a="1"/>
  <c r="L1311" i="7"/>
  <c r="L1122" i="7" a="1"/>
  <c r="L1122" i="7"/>
  <c r="L131" i="7" a="1"/>
  <c r="L131" i="7"/>
  <c r="L672" i="7" a="1"/>
  <c r="L672" i="7"/>
  <c r="L132" i="7" a="1"/>
  <c r="L132" i="7"/>
  <c r="L1312" i="7" a="1"/>
  <c r="L1312" i="7"/>
  <c r="L133" i="7" a="1"/>
  <c r="L133" i="7"/>
  <c r="L1313" i="7" a="1"/>
  <c r="L1313" i="7"/>
  <c r="L673" i="7" a="1"/>
  <c r="L673" i="7"/>
  <c r="L134" i="7" a="1"/>
  <c r="L134" i="7"/>
  <c r="L674" i="7" a="1"/>
  <c r="L674" i="7"/>
  <c r="L135" i="7" a="1"/>
  <c r="L135" i="7"/>
  <c r="L1314" i="7" a="1"/>
  <c r="L1314" i="7"/>
  <c r="L136" i="7" a="1"/>
  <c r="L136" i="7"/>
  <c r="L1315" i="7" a="1"/>
  <c r="L1315" i="7"/>
  <c r="L137" i="7" a="1"/>
  <c r="L137" i="7"/>
  <c r="L675" i="7" a="1"/>
  <c r="L675" i="7"/>
  <c r="L138" i="7" a="1"/>
  <c r="L138" i="7"/>
  <c r="L676" i="7" a="1"/>
  <c r="L676" i="7"/>
  <c r="L139" i="7" a="1"/>
  <c r="L139" i="7"/>
  <c r="L140" i="7" a="1"/>
  <c r="L140" i="7"/>
  <c r="L141" i="7" a="1"/>
  <c r="L141" i="7"/>
  <c r="L142" i="7" a="1"/>
  <c r="L142" i="7"/>
  <c r="L1316" i="7" a="1"/>
  <c r="L1316" i="7"/>
  <c r="L677" i="7" a="1"/>
  <c r="L677" i="7"/>
  <c r="L143" i="7" a="1"/>
  <c r="L143" i="7"/>
  <c r="L678" i="7" a="1"/>
  <c r="L678" i="7"/>
  <c r="L1317" i="7" a="1"/>
  <c r="L1317" i="7"/>
  <c r="L1123" i="7" a="1"/>
  <c r="L1123" i="7"/>
  <c r="L144" i="7" a="1"/>
  <c r="L144" i="7"/>
  <c r="L145" i="7" a="1"/>
  <c r="L145" i="7"/>
  <c r="L1318" i="7" a="1"/>
  <c r="L1318" i="7"/>
  <c r="L1032" i="7" a="1"/>
  <c r="L1032" i="7"/>
  <c r="L1319" i="7" a="1"/>
  <c r="L1319" i="7"/>
  <c r="L146" i="7" a="1"/>
  <c r="L146" i="7"/>
  <c r="L147" i="7" a="1"/>
  <c r="L147" i="7"/>
  <c r="L1124" i="7" a="1"/>
  <c r="L1124" i="7"/>
  <c r="L148" i="7" a="1"/>
  <c r="L148" i="7"/>
  <c r="L149" i="7" a="1"/>
  <c r="L149" i="7"/>
  <c r="L150" i="7" a="1"/>
  <c r="L150" i="7"/>
  <c r="L1125" i="7" a="1"/>
  <c r="L1125" i="7"/>
  <c r="L151" i="7" a="1"/>
  <c r="L151" i="7"/>
  <c r="L1033" i="7" a="1"/>
  <c r="L1033" i="7"/>
  <c r="L679" i="7" a="1"/>
  <c r="L679" i="7"/>
  <c r="L152" i="7" a="1"/>
  <c r="L152" i="7"/>
  <c r="L680" i="7" a="1"/>
  <c r="L680" i="7"/>
  <c r="L681" i="7" a="1"/>
  <c r="L681" i="7"/>
  <c r="L153" i="7" a="1"/>
  <c r="L153" i="7"/>
  <c r="L154" i="7" a="1"/>
  <c r="L154" i="7"/>
  <c r="L155" i="7" a="1"/>
  <c r="L155" i="7"/>
  <c r="L156" i="7" a="1"/>
  <c r="L156" i="7"/>
  <c r="L157" i="7" a="1"/>
  <c r="L157" i="7"/>
  <c r="L158" i="7" a="1"/>
  <c r="L158" i="7"/>
  <c r="L1034" i="7" a="1"/>
  <c r="L1034" i="7"/>
  <c r="L682" i="7" a="1"/>
  <c r="L682" i="7"/>
  <c r="L683" i="7" a="1"/>
  <c r="L683" i="7"/>
  <c r="L159" i="7" a="1"/>
  <c r="L159" i="7"/>
  <c r="L160" i="7" a="1"/>
  <c r="L160" i="7"/>
  <c r="L1320" i="7" a="1"/>
  <c r="L1320" i="7"/>
  <c r="L1126" i="7" a="1"/>
  <c r="L1126" i="7"/>
  <c r="L161" i="7" a="1"/>
  <c r="L161" i="7"/>
  <c r="L162" i="7" a="1"/>
  <c r="L162" i="7"/>
  <c r="L684" i="7" a="1"/>
  <c r="L684" i="7"/>
  <c r="L163" i="7" a="1"/>
  <c r="L163" i="7"/>
  <c r="L1321" i="7" a="1"/>
  <c r="L1321" i="7"/>
  <c r="L685" i="7" a="1"/>
  <c r="L685" i="7"/>
  <c r="L1322" i="7" a="1"/>
  <c r="L1322" i="7"/>
  <c r="L1035" i="7" a="1"/>
  <c r="L1035" i="7"/>
  <c r="L1127" i="7" a="1"/>
  <c r="L1127" i="7"/>
  <c r="L1128" i="7" a="1"/>
  <c r="L1128" i="7"/>
  <c r="L164" i="7" a="1"/>
  <c r="L164" i="7"/>
  <c r="L165" i="7" a="1"/>
  <c r="L165" i="7"/>
  <c r="L166" i="7" a="1"/>
  <c r="L166" i="7"/>
  <c r="L1323" i="7" a="1"/>
  <c r="L1323" i="7"/>
  <c r="L686" i="7" a="1"/>
  <c r="L686" i="7"/>
  <c r="L167" i="7" a="1"/>
  <c r="L167" i="7"/>
  <c r="L1129" i="7" a="1"/>
  <c r="L1129" i="7"/>
  <c r="L687" i="7" a="1"/>
  <c r="L687" i="7"/>
  <c r="L168" i="7" a="1"/>
  <c r="L168" i="7"/>
  <c r="L169" i="7" a="1"/>
  <c r="L169" i="7"/>
  <c r="L688" i="7" a="1"/>
  <c r="L688" i="7"/>
  <c r="L1324" i="7" a="1"/>
  <c r="L1324" i="7"/>
  <c r="L170" i="7" a="1"/>
  <c r="L170" i="7"/>
  <c r="L171" i="7" a="1"/>
  <c r="L171" i="7"/>
  <c r="L689" i="7" a="1"/>
  <c r="L689" i="7"/>
  <c r="L172" i="7" a="1"/>
  <c r="L172" i="7"/>
  <c r="L690" i="7" a="1"/>
  <c r="L690" i="7"/>
  <c r="L691" i="7" a="1"/>
  <c r="L691" i="7"/>
  <c r="L1130" i="7" a="1"/>
  <c r="L1130" i="7"/>
  <c r="L1131" i="7" a="1"/>
  <c r="L1131" i="7"/>
  <c r="L1132" i="7" a="1"/>
  <c r="L1132" i="7"/>
  <c r="L692" i="7" a="1"/>
  <c r="L692" i="7"/>
  <c r="L693" i="7" a="1"/>
  <c r="L693" i="7"/>
  <c r="L694" i="7" a="1"/>
  <c r="L694" i="7"/>
  <c r="L695" i="7" a="1"/>
  <c r="L695" i="7"/>
  <c r="L696" i="7" a="1"/>
  <c r="L696" i="7"/>
  <c r="L173" i="7" a="1"/>
  <c r="L173" i="7"/>
  <c r="L697" i="7" a="1"/>
  <c r="L697" i="7"/>
  <c r="L174" i="7" a="1"/>
  <c r="L174" i="7"/>
  <c r="L1325" i="7" a="1"/>
  <c r="L1325" i="7"/>
  <c r="L1326" i="7" a="1"/>
  <c r="L1326" i="7"/>
  <c r="L698" i="7" a="1"/>
  <c r="L698" i="7"/>
  <c r="L1327" i="7" a="1"/>
  <c r="L1327" i="7"/>
  <c r="L175" i="7" a="1"/>
  <c r="L175" i="7"/>
  <c r="L699" i="7" a="1"/>
  <c r="L699" i="7"/>
  <c r="L1328" i="7" a="1"/>
  <c r="L1328" i="7"/>
  <c r="L700" i="7" a="1"/>
  <c r="L700" i="7"/>
  <c r="L176" i="7" a="1"/>
  <c r="L176" i="7"/>
  <c r="L1133" i="7" a="1"/>
  <c r="L1133" i="7"/>
  <c r="L701" i="7" a="1"/>
  <c r="L701" i="7"/>
  <c r="L702" i="7" a="1"/>
  <c r="L702" i="7"/>
  <c r="L177" i="7" a="1"/>
  <c r="L177" i="7"/>
  <c r="L178" i="7" a="1"/>
  <c r="L178" i="7"/>
  <c r="L1329" i="7" a="1"/>
  <c r="L1329" i="7"/>
  <c r="L703" i="7" a="1"/>
  <c r="L703" i="7"/>
  <c r="L1036" i="7" a="1"/>
  <c r="L1036" i="7"/>
  <c r="L704" i="7" a="1"/>
  <c r="L704" i="7"/>
  <c r="L179" i="7" a="1"/>
  <c r="L179" i="7"/>
  <c r="L1330" i="7" a="1"/>
  <c r="L1330" i="7"/>
  <c r="L1037" i="7" a="1"/>
  <c r="L1037" i="7"/>
  <c r="L705" i="7" a="1"/>
  <c r="L705" i="7"/>
  <c r="L706" i="7" a="1"/>
  <c r="L706" i="7"/>
  <c r="L1331" i="7" a="1"/>
  <c r="L1331" i="7"/>
  <c r="L707" i="7" a="1"/>
  <c r="L707" i="7"/>
  <c r="L180" i="7" a="1"/>
  <c r="L180" i="7"/>
  <c r="L181" i="7" a="1"/>
  <c r="L181" i="7"/>
  <c r="L708" i="7" a="1"/>
  <c r="L708" i="7"/>
  <c r="L182" i="7" a="1"/>
  <c r="L182" i="7"/>
  <c r="L183" i="7" a="1"/>
  <c r="L183" i="7"/>
  <c r="L1332" i="7" a="1"/>
  <c r="L1332" i="7"/>
  <c r="L709" i="7" a="1"/>
  <c r="L709" i="7"/>
  <c r="L1333" i="7" a="1"/>
  <c r="L1333" i="7"/>
  <c r="L1334" i="7" a="1"/>
  <c r="L1334" i="7"/>
  <c r="L710" i="7" a="1"/>
  <c r="L710" i="7"/>
  <c r="L184" i="7" a="1"/>
  <c r="L184" i="7"/>
  <c r="L185" i="7" a="1"/>
  <c r="L185" i="7"/>
  <c r="L711" i="7" a="1"/>
  <c r="L711" i="7"/>
  <c r="L186" i="7" a="1"/>
  <c r="L186" i="7"/>
  <c r="L187" i="7" a="1"/>
  <c r="L187" i="7"/>
  <c r="L188" i="7" a="1"/>
  <c r="L188" i="7"/>
  <c r="L189" i="7" a="1"/>
  <c r="L189" i="7"/>
  <c r="L190" i="7" a="1"/>
  <c r="L190" i="7"/>
  <c r="L712" i="7" a="1"/>
  <c r="L712" i="7"/>
  <c r="L1335" i="7" a="1"/>
  <c r="L1335" i="7"/>
  <c r="L1134" i="7" a="1"/>
  <c r="L1134" i="7"/>
  <c r="L713" i="7" a="1"/>
  <c r="L713" i="7"/>
  <c r="L1336" i="7" a="1"/>
  <c r="L1336" i="7"/>
  <c r="L191" i="7" a="1"/>
  <c r="L191" i="7"/>
  <c r="L714" i="7" a="1"/>
  <c r="L714" i="7"/>
  <c r="L715" i="7" a="1"/>
  <c r="L715" i="7"/>
  <c r="L1135" i="7" a="1"/>
  <c r="L1135" i="7"/>
  <c r="L1136" i="7" a="1"/>
  <c r="L1136" i="7"/>
  <c r="L716" i="7" a="1"/>
  <c r="L716" i="7"/>
  <c r="L192" i="7" a="1"/>
  <c r="L192" i="7"/>
  <c r="L193" i="7" a="1"/>
  <c r="L193" i="7"/>
  <c r="L1337" i="7" a="1"/>
  <c r="L1337" i="7"/>
  <c r="L717" i="7" a="1"/>
  <c r="L717" i="7"/>
  <c r="L1338" i="7" a="1"/>
  <c r="L1338" i="7"/>
  <c r="L194" i="7" a="1"/>
  <c r="L194" i="7"/>
  <c r="L195" i="7" a="1"/>
  <c r="L195" i="7"/>
  <c r="L718" i="7" a="1"/>
  <c r="L718" i="7"/>
  <c r="L719" i="7" a="1"/>
  <c r="L719" i="7"/>
  <c r="L196" i="7" a="1"/>
  <c r="L196" i="7"/>
  <c r="L720" i="7" a="1"/>
  <c r="L720" i="7"/>
  <c r="L1339" i="7" a="1"/>
  <c r="L1339" i="7"/>
  <c r="L1137" i="7" a="1"/>
  <c r="L1137" i="7"/>
  <c r="L721" i="7" a="1"/>
  <c r="L721" i="7"/>
  <c r="L197" i="7" a="1"/>
  <c r="L197" i="7"/>
  <c r="L1138" i="7" a="1"/>
  <c r="L1138" i="7"/>
  <c r="L722" i="7" a="1"/>
  <c r="L722" i="7"/>
  <c r="L198" i="7" a="1"/>
  <c r="L198" i="7"/>
  <c r="L723" i="7" a="1"/>
  <c r="L723" i="7"/>
  <c r="L724" i="7" a="1"/>
  <c r="L724" i="7"/>
  <c r="L725" i="7" a="1"/>
  <c r="L725" i="7"/>
  <c r="L726" i="7" a="1"/>
  <c r="L726" i="7"/>
  <c r="L1139" i="7" a="1"/>
  <c r="L1139" i="7"/>
  <c r="L199" i="7" a="1"/>
  <c r="L199" i="7"/>
  <c r="L1038" i="7" a="1"/>
  <c r="L1038" i="7"/>
  <c r="L200" i="7" a="1"/>
  <c r="L200" i="7"/>
  <c r="L727" i="7" a="1"/>
  <c r="L727" i="7"/>
  <c r="L1039" i="7" a="1"/>
  <c r="L1039" i="7"/>
  <c r="L201" i="7" a="1"/>
  <c r="L201" i="7"/>
  <c r="L728" i="7" a="1"/>
  <c r="L728" i="7"/>
  <c r="L729" i="7" a="1"/>
  <c r="L729" i="7"/>
  <c r="L1340" i="7" a="1"/>
  <c r="L1340" i="7"/>
  <c r="L202" i="7" a="1"/>
  <c r="L202" i="7"/>
  <c r="L1040" i="7" a="1"/>
  <c r="L1040" i="7"/>
  <c r="L730" i="7" a="1"/>
  <c r="L730" i="7"/>
  <c r="L1341" i="7" a="1"/>
  <c r="L1341" i="7"/>
  <c r="L203" i="7" a="1"/>
  <c r="L203" i="7"/>
  <c r="L204" i="7" a="1"/>
  <c r="L204" i="7"/>
  <c r="L205" i="7" a="1"/>
  <c r="L205" i="7"/>
  <c r="L206" i="7" a="1"/>
  <c r="L206" i="7"/>
  <c r="L731" i="7" a="1"/>
  <c r="L731" i="7"/>
  <c r="L732" i="7" a="1"/>
  <c r="L732" i="7"/>
  <c r="L207" i="7" a="1"/>
  <c r="L207" i="7"/>
  <c r="L733" i="7" a="1"/>
  <c r="L733" i="7"/>
  <c r="L208" i="7" a="1"/>
  <c r="L208" i="7"/>
  <c r="L209" i="7" a="1"/>
  <c r="L209" i="7"/>
  <c r="L1342" i="7" a="1"/>
  <c r="L1342" i="7"/>
  <c r="L734" i="7" a="1"/>
  <c r="L734" i="7"/>
  <c r="L1343" i="7" a="1"/>
  <c r="L1343" i="7"/>
  <c r="L1344" i="7" a="1"/>
  <c r="L1344" i="7"/>
  <c r="L1041" i="7" a="1"/>
  <c r="L1041" i="7"/>
  <c r="L735" i="7" a="1"/>
  <c r="L735" i="7"/>
  <c r="L736" i="7" a="1"/>
  <c r="L736" i="7"/>
  <c r="L737" i="7" a="1"/>
  <c r="L737" i="7"/>
  <c r="L210" i="7" a="1"/>
  <c r="L210" i="7"/>
  <c r="L211" i="7" a="1"/>
  <c r="L211" i="7"/>
  <c r="L738" i="7" a="1"/>
  <c r="L738" i="7"/>
  <c r="L212" i="7" a="1"/>
  <c r="L212" i="7"/>
  <c r="L739" i="7" a="1"/>
  <c r="L739" i="7"/>
  <c r="L213" i="7" a="1"/>
  <c r="L213" i="7"/>
  <c r="L214" i="7" a="1"/>
  <c r="L214" i="7"/>
  <c r="L740" i="7" a="1"/>
  <c r="L740" i="7"/>
  <c r="L215" i="7" a="1"/>
  <c r="L215" i="7"/>
  <c r="L216" i="7" a="1"/>
  <c r="L216" i="7"/>
  <c r="L217" i="7" a="1"/>
  <c r="L217" i="7"/>
  <c r="L218" i="7" a="1"/>
  <c r="L218" i="7"/>
  <c r="L219" i="7" a="1"/>
  <c r="L219" i="7"/>
  <c r="L1140" i="7" a="1"/>
  <c r="L1140" i="7"/>
  <c r="L741" i="7" a="1"/>
  <c r="L741" i="7"/>
  <c r="L220" i="7" a="1"/>
  <c r="L220" i="7"/>
  <c r="L221" i="7" a="1"/>
  <c r="L221" i="7"/>
  <c r="L742" i="7" a="1"/>
  <c r="L742" i="7"/>
  <c r="L222" i="7" a="1"/>
  <c r="L222" i="7"/>
  <c r="L1042" i="7" a="1"/>
  <c r="L1042" i="7"/>
  <c r="L1345" i="7" a="1"/>
  <c r="L1345" i="7"/>
  <c r="L1346" i="7" a="1"/>
  <c r="L1346" i="7"/>
  <c r="L223" i="7" a="1"/>
  <c r="L223" i="7"/>
  <c r="L224" i="7" a="1"/>
  <c r="L224" i="7"/>
  <c r="L1347" i="7" a="1"/>
  <c r="L1347" i="7"/>
  <c r="L1141" i="7" a="1"/>
  <c r="L1141" i="7"/>
  <c r="L225" i="7" a="1"/>
  <c r="L225" i="7"/>
  <c r="L1043" i="7" a="1"/>
  <c r="L1043" i="7"/>
  <c r="L743" i="7" a="1"/>
  <c r="L743" i="7"/>
  <c r="L744" i="7" a="1"/>
  <c r="L744" i="7"/>
  <c r="L1044" i="7" a="1"/>
  <c r="L1044" i="7"/>
  <c r="L226" i="7" a="1"/>
  <c r="L226" i="7"/>
  <c r="L227" i="7" a="1"/>
  <c r="L227" i="7"/>
  <c r="L228" i="7" a="1"/>
  <c r="L228" i="7"/>
  <c r="L229" i="7" a="1"/>
  <c r="L229" i="7"/>
  <c r="L1142" i="7" a="1"/>
  <c r="L1142" i="7"/>
  <c r="L1348" i="7" a="1"/>
  <c r="L1348" i="7"/>
  <c r="L1349" i="7" a="1"/>
  <c r="L1349" i="7"/>
  <c r="L1350" i="7" a="1"/>
  <c r="L1350" i="7"/>
  <c r="L745" i="7" a="1"/>
  <c r="L745" i="7"/>
  <c r="L230" i="7" a="1"/>
  <c r="L230" i="7"/>
  <c r="L231" i="7" a="1"/>
  <c r="L231" i="7"/>
  <c r="L746" i="7" a="1"/>
  <c r="L746" i="7"/>
  <c r="L747" i="7" a="1"/>
  <c r="L747" i="7"/>
  <c r="L232" i="7" a="1"/>
  <c r="L232" i="7"/>
  <c r="L748" i="7" a="1"/>
  <c r="L748" i="7"/>
  <c r="L749" i="7" a="1"/>
  <c r="L749" i="7"/>
  <c r="L750" i="7" a="1"/>
  <c r="L750" i="7"/>
  <c r="L233" i="7" a="1"/>
  <c r="L233" i="7"/>
  <c r="L751" i="7" a="1"/>
  <c r="L751" i="7"/>
  <c r="L1351" i="7" a="1"/>
  <c r="L1351" i="7"/>
  <c r="L1143" i="7" a="1"/>
  <c r="L1143" i="7"/>
  <c r="L234" i="7" a="1"/>
  <c r="L234" i="7"/>
  <c r="L235" i="7" a="1"/>
  <c r="L235" i="7"/>
  <c r="L752" i="7" a="1"/>
  <c r="L752" i="7"/>
  <c r="L753" i="7" a="1"/>
  <c r="L753" i="7"/>
  <c r="L1144" i="7" a="1"/>
  <c r="L1144" i="7"/>
  <c r="L236" i="7" a="1"/>
  <c r="L236" i="7"/>
  <c r="L237" i="7" a="1"/>
  <c r="L237" i="7"/>
  <c r="L238" i="7" a="1"/>
  <c r="L238" i="7"/>
  <c r="L239" i="7" a="1"/>
  <c r="L239" i="7"/>
  <c r="L240" i="7" a="1"/>
  <c r="L240" i="7"/>
  <c r="L754" i="7" a="1"/>
  <c r="L754" i="7"/>
  <c r="L1352" i="7" a="1"/>
  <c r="L1352" i="7"/>
  <c r="L241" i="7" a="1"/>
  <c r="L241" i="7"/>
  <c r="L242" i="7" a="1"/>
  <c r="L242" i="7"/>
  <c r="L243" i="7" a="1"/>
  <c r="L243" i="7"/>
  <c r="L244" i="7" a="1"/>
  <c r="L244" i="7"/>
  <c r="L245" i="7" a="1"/>
  <c r="L245" i="7"/>
  <c r="L246" i="7" a="1"/>
  <c r="L246" i="7"/>
  <c r="L1145" i="7" a="1"/>
  <c r="L1145" i="7"/>
  <c r="L755" i="7" a="1"/>
  <c r="L755" i="7"/>
  <c r="L247" i="7" a="1"/>
  <c r="L247" i="7"/>
  <c r="L248" i="7" a="1"/>
  <c r="L248" i="7"/>
  <c r="L249" i="7" a="1"/>
  <c r="L249" i="7"/>
  <c r="L250" i="7" a="1"/>
  <c r="L250" i="7"/>
  <c r="L756" i="7" a="1"/>
  <c r="L756" i="7"/>
  <c r="L251" i="7" a="1"/>
  <c r="L251" i="7"/>
  <c r="L252" i="7" a="1"/>
  <c r="L252" i="7"/>
  <c r="L757" i="7" a="1"/>
  <c r="L757" i="7"/>
  <c r="L253" i="7" a="1"/>
  <c r="L253" i="7"/>
  <c r="L254" i="7" a="1"/>
  <c r="L254" i="7"/>
  <c r="L1146" i="7" a="1"/>
  <c r="L1146" i="7"/>
  <c r="L255" i="7" a="1"/>
  <c r="L255" i="7"/>
  <c r="L1147" i="7" a="1"/>
  <c r="L1147" i="7"/>
  <c r="L256" i="7" a="1"/>
  <c r="L256" i="7"/>
  <c r="L758" i="7" a="1"/>
  <c r="L758" i="7"/>
  <c r="L759" i="7" a="1"/>
  <c r="L759" i="7"/>
  <c r="L1045" i="7" a="1"/>
  <c r="L1045" i="7"/>
  <c r="L257" i="7" a="1"/>
  <c r="L257" i="7"/>
  <c r="L258" i="7" a="1"/>
  <c r="L258" i="7"/>
  <c r="L1353" i="7" a="1"/>
  <c r="L1353" i="7"/>
  <c r="L259" i="7" a="1"/>
  <c r="L259" i="7"/>
  <c r="L760" i="7" a="1"/>
  <c r="L760" i="7"/>
  <c r="L260" i="7" a="1"/>
  <c r="L260" i="7"/>
  <c r="L1354" i="7" a="1"/>
  <c r="L1354" i="7"/>
  <c r="L1355" i="7" a="1"/>
  <c r="L1355" i="7"/>
  <c r="L261" i="7" a="1"/>
  <c r="L261" i="7"/>
  <c r="L1356" i="7" a="1"/>
  <c r="L1356" i="7"/>
  <c r="L1148" i="7" a="1"/>
  <c r="L1148" i="7"/>
  <c r="L262" i="7" a="1"/>
  <c r="L262" i="7"/>
  <c r="L263" i="7" a="1"/>
  <c r="L263" i="7"/>
  <c r="L761" i="7" a="1"/>
  <c r="L761" i="7"/>
  <c r="L264" i="7" a="1"/>
  <c r="L264" i="7"/>
  <c r="L265" i="7" a="1"/>
  <c r="L265" i="7"/>
  <c r="L1357" i="7" a="1"/>
  <c r="L1357" i="7"/>
  <c r="L1358" i="7" a="1"/>
  <c r="L1358" i="7"/>
  <c r="L266" i="7" a="1"/>
  <c r="L266" i="7"/>
  <c r="L267" i="7" a="1"/>
  <c r="L267" i="7"/>
  <c r="L762" i="7" a="1"/>
  <c r="L762" i="7"/>
  <c r="L763" i="7" a="1"/>
  <c r="L763" i="7"/>
  <c r="L764" i="7" a="1"/>
  <c r="L764" i="7"/>
  <c r="L1046" i="7" a="1"/>
  <c r="L1046" i="7"/>
  <c r="L1359" i="7" a="1"/>
  <c r="L1359" i="7"/>
  <c r="L765" i="7" a="1"/>
  <c r="L765" i="7"/>
  <c r="L766" i="7" a="1"/>
  <c r="L766" i="7"/>
  <c r="L1149" i="7" a="1"/>
  <c r="L1149" i="7"/>
  <c r="L268" i="7" a="1"/>
  <c r="L268" i="7"/>
  <c r="L1360" i="7" a="1"/>
  <c r="L1360" i="7"/>
  <c r="L1361" i="7" a="1"/>
  <c r="L1361" i="7"/>
  <c r="L767" i="7" a="1"/>
  <c r="L767" i="7"/>
  <c r="L1150" i="7" a="1"/>
  <c r="L1150" i="7"/>
  <c r="L1151" i="7" a="1"/>
  <c r="L1151" i="7"/>
  <c r="L1362" i="7" a="1"/>
  <c r="L1362" i="7"/>
  <c r="L1363" i="7" a="1"/>
  <c r="L1363" i="7"/>
  <c r="L768" i="7" a="1"/>
  <c r="L768" i="7"/>
  <c r="L1364" i="7" a="1"/>
  <c r="L1364" i="7"/>
  <c r="L769" i="7" a="1"/>
  <c r="L769" i="7"/>
  <c r="L1152" i="7" a="1"/>
  <c r="L1152" i="7"/>
  <c r="L269" i="7" a="1"/>
  <c r="L269" i="7"/>
  <c r="L1153" i="7" a="1"/>
  <c r="L1153" i="7"/>
  <c r="L770" i="7" a="1"/>
  <c r="L770" i="7"/>
  <c r="L270" i="7" a="1"/>
  <c r="L270" i="7"/>
  <c r="L271" i="7" a="1"/>
  <c r="L271" i="7"/>
  <c r="L771" i="7" a="1"/>
  <c r="L771" i="7"/>
  <c r="L1365" i="7" a="1"/>
  <c r="L1365" i="7"/>
  <c r="L1154" i="7" a="1"/>
  <c r="L1154" i="7"/>
  <c r="L772" i="7" a="1"/>
  <c r="L772" i="7"/>
  <c r="L272" i="7" a="1"/>
  <c r="L272" i="7"/>
  <c r="L773" i="7" a="1"/>
  <c r="L773" i="7"/>
  <c r="L774" i="7" a="1"/>
  <c r="L774" i="7"/>
  <c r="L1366" i="7" a="1"/>
  <c r="L1366" i="7"/>
  <c r="L1155" i="7" a="1"/>
  <c r="L1155" i="7"/>
  <c r="L775" i="7" a="1"/>
  <c r="L775" i="7"/>
  <c r="L273" i="7" a="1"/>
  <c r="L273" i="7"/>
  <c r="L776" i="7" a="1"/>
  <c r="L776" i="7"/>
  <c r="L1367" i="7" a="1"/>
  <c r="L1367" i="7"/>
  <c r="L274" i="7" a="1"/>
  <c r="L274" i="7"/>
  <c r="L275" i="7" a="1"/>
  <c r="L275" i="7"/>
  <c r="L276" i="7" a="1"/>
  <c r="L276" i="7"/>
  <c r="L777" i="7" a="1"/>
  <c r="L777" i="7"/>
  <c r="L1156" i="7" a="1"/>
  <c r="L1156" i="7"/>
  <c r="L277" i="7" a="1"/>
  <c r="L277" i="7"/>
  <c r="L778" i="7" a="1"/>
  <c r="L778" i="7"/>
  <c r="L779" i="7" a="1"/>
  <c r="L779" i="7"/>
  <c r="L278" i="7" a="1"/>
  <c r="L278" i="7"/>
  <c r="L1157" i="7" a="1"/>
  <c r="L1157" i="7"/>
  <c r="L279" i="7" a="1"/>
  <c r="L279" i="7"/>
  <c r="L780" i="7" a="1"/>
  <c r="L780" i="7"/>
  <c r="L280" i="7" a="1"/>
  <c r="L280" i="7"/>
  <c r="L281" i="7" a="1"/>
  <c r="L281" i="7"/>
  <c r="L282" i="7" a="1"/>
  <c r="L282" i="7"/>
  <c r="L1368" i="7" a="1"/>
  <c r="L1368" i="7"/>
  <c r="L781" i="7" a="1"/>
  <c r="L781" i="7"/>
  <c r="L1158" i="7" a="1"/>
  <c r="L1158" i="7"/>
  <c r="L782" i="7" a="1"/>
  <c r="L782" i="7"/>
  <c r="L1369" i="7" a="1"/>
  <c r="L1369" i="7"/>
  <c r="L283" i="7" a="1"/>
  <c r="L283" i="7"/>
  <c r="L783" i="7" a="1"/>
  <c r="L783" i="7"/>
  <c r="L284" i="7" a="1"/>
  <c r="L284" i="7"/>
  <c r="L285" i="7" a="1"/>
  <c r="L285" i="7"/>
  <c r="L1159" i="7" a="1"/>
  <c r="L1159" i="7"/>
  <c r="L286" i="7" a="1"/>
  <c r="L286" i="7"/>
  <c r="L1047" i="7" a="1"/>
  <c r="L1047" i="7"/>
  <c r="L287" i="7" a="1"/>
  <c r="L287" i="7"/>
  <c r="L288" i="7" a="1"/>
  <c r="L288" i="7"/>
  <c r="L1370" i="7" a="1"/>
  <c r="L1370" i="7"/>
  <c r="L1371" i="7" a="1"/>
  <c r="L1371" i="7"/>
  <c r="L289" i="7" a="1"/>
  <c r="L289" i="7"/>
  <c r="L1372" i="7" a="1"/>
  <c r="L1372" i="7"/>
  <c r="L784" i="7" a="1"/>
  <c r="L784" i="7"/>
  <c r="L1048" i="7" a="1"/>
  <c r="L1048" i="7"/>
  <c r="L1373" i="7" a="1"/>
  <c r="L1373" i="7"/>
  <c r="L290" i="7" a="1"/>
  <c r="L290" i="7"/>
  <c r="L1049" i="7" a="1"/>
  <c r="L1049" i="7"/>
  <c r="L1160" i="7" a="1"/>
  <c r="L1160" i="7"/>
  <c r="L1161" i="7" a="1"/>
  <c r="L1161" i="7"/>
  <c r="L1162" i="7" a="1"/>
  <c r="L1162" i="7"/>
  <c r="L1050" i="7" a="1"/>
  <c r="L1050" i="7"/>
  <c r="L291" i="7" a="1"/>
  <c r="L291" i="7"/>
  <c r="L785" i="7" a="1"/>
  <c r="L785" i="7"/>
  <c r="L786" i="7" a="1"/>
  <c r="L786" i="7"/>
  <c r="L1163" i="7" a="1"/>
  <c r="L1163" i="7"/>
  <c r="L787" i="7" a="1"/>
  <c r="L787" i="7"/>
  <c r="L788" i="7" a="1"/>
  <c r="L788" i="7"/>
  <c r="L1164" i="7" a="1"/>
  <c r="L1164" i="7"/>
  <c r="L1374" i="7" a="1"/>
  <c r="L1374" i="7"/>
  <c r="L292" i="7" a="1"/>
  <c r="L292" i="7"/>
  <c r="L1375" i="7" a="1"/>
  <c r="L1375" i="7"/>
  <c r="L1376" i="7" a="1"/>
  <c r="L1376" i="7"/>
  <c r="L293" i="7" a="1"/>
  <c r="L293" i="7"/>
  <c r="L789" i="7" a="1"/>
  <c r="L789" i="7"/>
  <c r="L294" i="7" a="1"/>
  <c r="L294" i="7"/>
  <c r="L790" i="7" a="1"/>
  <c r="L790" i="7"/>
  <c r="L295" i="7" a="1"/>
  <c r="L295" i="7"/>
  <c r="L296" i="7" a="1"/>
  <c r="L296" i="7"/>
  <c r="L791" i="7" a="1"/>
  <c r="L791" i="7"/>
  <c r="L297" i="7" a="1"/>
  <c r="L297" i="7"/>
  <c r="L1165" i="7" a="1"/>
  <c r="L1165" i="7"/>
  <c r="L792" i="7" a="1"/>
  <c r="L792" i="7"/>
  <c r="L1377" i="7" a="1"/>
  <c r="L1377" i="7"/>
  <c r="L298" i="7" a="1"/>
  <c r="L298" i="7"/>
  <c r="L1378" i="7" a="1"/>
  <c r="L1378" i="7"/>
  <c r="L1166" i="7" a="1"/>
  <c r="L1166" i="7"/>
  <c r="L793" i="7" a="1"/>
  <c r="L793" i="7"/>
  <c r="L794" i="7" a="1"/>
  <c r="L794" i="7"/>
  <c r="L299" i="7" a="1"/>
  <c r="L299" i="7"/>
  <c r="L795" i="7" a="1"/>
  <c r="L795" i="7"/>
  <c r="L796" i="7" a="1"/>
  <c r="L796" i="7"/>
  <c r="L1167" i="7" a="1"/>
  <c r="L1167" i="7"/>
  <c r="L1168" i="7" a="1"/>
  <c r="L1168" i="7"/>
  <c r="L300" i="7" a="1"/>
  <c r="L300" i="7"/>
  <c r="L301" i="7" a="1"/>
  <c r="L301" i="7"/>
  <c r="L797" i="7" a="1"/>
  <c r="L797" i="7"/>
  <c r="L1169" i="7" a="1"/>
  <c r="L1169" i="7"/>
  <c r="L302" i="7" a="1"/>
  <c r="L302" i="7"/>
  <c r="L798" i="7" a="1"/>
  <c r="L798" i="7"/>
  <c r="L1170" i="7" a="1"/>
  <c r="L1170" i="7"/>
  <c r="L303" i="7" a="1"/>
  <c r="L303" i="7"/>
  <c r="L799" i="7" a="1"/>
  <c r="L799" i="7"/>
  <c r="L1379" i="7" a="1"/>
  <c r="L1379" i="7"/>
  <c r="L800" i="7" a="1"/>
  <c r="L800" i="7"/>
  <c r="L1380" i="7" a="1"/>
  <c r="L1380" i="7"/>
  <c r="L304" i="7" a="1"/>
  <c r="L304" i="7"/>
  <c r="L1051" i="7" a="1"/>
  <c r="L1051" i="7"/>
  <c r="L1381" i="7" a="1"/>
  <c r="L1381" i="7"/>
  <c r="L1382" i="7" a="1"/>
  <c r="L1382" i="7"/>
  <c r="L305" i="7" a="1"/>
  <c r="L305" i="7"/>
  <c r="L1383" i="7" a="1"/>
  <c r="L1383" i="7"/>
  <c r="L306" i="7" a="1"/>
  <c r="L306" i="7"/>
  <c r="L1171" i="7" a="1"/>
  <c r="L1171" i="7"/>
  <c r="L801" i="7" a="1"/>
  <c r="L801" i="7"/>
  <c r="L802" i="7" a="1"/>
  <c r="L802" i="7"/>
  <c r="L803" i="7" a="1"/>
  <c r="L803" i="7"/>
  <c r="L804" i="7" a="1"/>
  <c r="L804" i="7"/>
  <c r="L1172" i="7" a="1"/>
  <c r="L1172" i="7"/>
  <c r="L1384" i="7" a="1"/>
  <c r="L1384" i="7"/>
  <c r="L805" i="7" a="1"/>
  <c r="L805" i="7"/>
  <c r="L1173" i="7" a="1"/>
  <c r="L1173" i="7"/>
  <c r="L1174" i="7" a="1"/>
  <c r="L1174" i="7"/>
  <c r="L307" i="7" a="1"/>
  <c r="L307" i="7"/>
  <c r="L308" i="7" a="1"/>
  <c r="L308" i="7"/>
  <c r="L1175" i="7" a="1"/>
  <c r="L1175" i="7"/>
  <c r="L309" i="7" a="1"/>
  <c r="L309" i="7"/>
  <c r="L310" i="7" a="1"/>
  <c r="L310" i="7"/>
  <c r="L311" i="7" a="1"/>
  <c r="L311" i="7"/>
  <c r="L806" i="7" a="1"/>
  <c r="L806" i="7"/>
  <c r="L312" i="7" a="1"/>
  <c r="L312" i="7"/>
  <c r="L807" i="7" a="1"/>
  <c r="L807" i="7"/>
  <c r="L1385" i="7" a="1"/>
  <c r="L1385" i="7"/>
  <c r="L808" i="7" a="1"/>
  <c r="L808" i="7"/>
  <c r="L809" i="7" a="1"/>
  <c r="L809" i="7"/>
  <c r="L313" i="7" a="1"/>
  <c r="L313" i="7"/>
  <c r="L1386" i="7" a="1"/>
  <c r="L1386" i="7"/>
  <c r="L314" i="7" a="1"/>
  <c r="L314" i="7"/>
  <c r="L1387" i="7" a="1"/>
  <c r="L1387" i="7"/>
  <c r="L315" i="7" a="1"/>
  <c r="L315" i="7"/>
  <c r="L810" i="7" a="1"/>
  <c r="L810" i="7"/>
  <c r="L316" i="7" a="1"/>
  <c r="L316" i="7"/>
  <c r="L811" i="7" a="1"/>
  <c r="L811" i="7"/>
  <c r="L317" i="7" a="1"/>
  <c r="L317" i="7"/>
  <c r="L1176" i="7" a="1"/>
  <c r="L1176" i="7"/>
  <c r="L1177" i="7" a="1"/>
  <c r="L1177" i="7"/>
  <c r="L1052" i="7" a="1"/>
  <c r="L1052" i="7"/>
  <c r="L812" i="7" a="1"/>
  <c r="L812" i="7"/>
  <c r="L813" i="7" a="1"/>
  <c r="L813" i="7"/>
  <c r="L318" i="7" a="1"/>
  <c r="L318" i="7"/>
  <c r="L1388" i="7" a="1"/>
  <c r="L1388" i="7"/>
  <c r="L814" i="7" a="1"/>
  <c r="L814" i="7"/>
  <c r="L815" i="7" a="1"/>
  <c r="L815" i="7"/>
  <c r="L1389" i="7" a="1"/>
  <c r="L1389" i="7"/>
  <c r="L816" i="7" a="1"/>
  <c r="L816" i="7"/>
  <c r="L1178" i="7" a="1"/>
  <c r="L1178" i="7"/>
  <c r="L319" i="7" a="1"/>
  <c r="L319" i="7"/>
  <c r="L320" i="7" a="1"/>
  <c r="L320" i="7"/>
  <c r="L1390" i="7" a="1"/>
  <c r="L1390" i="7"/>
  <c r="L321" i="7" a="1"/>
  <c r="L321" i="7"/>
  <c r="L817" i="7" a="1"/>
  <c r="L817" i="7"/>
  <c r="L1391" i="7" a="1"/>
  <c r="L1391" i="7"/>
  <c r="L322" i="7" a="1"/>
  <c r="L322" i="7"/>
  <c r="L1179" i="7" a="1"/>
  <c r="L1179" i="7"/>
  <c r="L323" i="7" a="1"/>
  <c r="L323" i="7"/>
  <c r="L818" i="7" a="1"/>
  <c r="L818" i="7"/>
  <c r="L819" i="7" a="1"/>
  <c r="L819" i="7"/>
  <c r="L324" i="7" a="1"/>
  <c r="L324" i="7"/>
  <c r="L1392" i="7" a="1"/>
  <c r="L1392" i="7"/>
  <c r="L1053" i="7" a="1"/>
  <c r="L1053" i="7"/>
  <c r="L1393" i="7" a="1"/>
  <c r="L1393" i="7"/>
  <c r="L325" i="7" a="1"/>
  <c r="L325" i="7"/>
  <c r="L1394" i="7" a="1"/>
  <c r="L1394" i="7"/>
  <c r="L326" i="7" a="1"/>
  <c r="L326" i="7"/>
  <c r="L1395" i="7" a="1"/>
  <c r="L1395" i="7"/>
  <c r="L327" i="7" a="1"/>
  <c r="L327" i="7"/>
  <c r="L820" i="7" a="1"/>
  <c r="L820" i="7"/>
  <c r="L328" i="7" a="1"/>
  <c r="L328" i="7"/>
  <c r="L821" i="7" a="1"/>
  <c r="L821" i="7"/>
  <c r="L1396" i="7" a="1"/>
  <c r="L1396" i="7"/>
  <c r="L822" i="7" a="1"/>
  <c r="L822" i="7"/>
  <c r="L823" i="7" a="1"/>
  <c r="L823" i="7"/>
  <c r="L824" i="7" a="1"/>
  <c r="L824" i="7"/>
  <c r="L1180" i="7" a="1"/>
  <c r="L1180" i="7"/>
  <c r="L329" i="7" a="1"/>
  <c r="L329" i="7"/>
  <c r="L825" i="7" a="1"/>
  <c r="L825" i="7"/>
  <c r="L330" i="7" a="1"/>
  <c r="L330" i="7"/>
  <c r="L1181" i="7" a="1"/>
  <c r="L1181" i="7"/>
  <c r="L331" i="7" a="1"/>
  <c r="L331" i="7"/>
  <c r="L826" i="7" a="1"/>
  <c r="L826" i="7"/>
  <c r="L827" i="7" a="1"/>
  <c r="L827" i="7"/>
  <c r="L1182" i="7" a="1"/>
  <c r="L1182" i="7"/>
  <c r="L332" i="7" a="1"/>
  <c r="L332" i="7"/>
  <c r="L333" i="7" a="1"/>
  <c r="L333" i="7"/>
  <c r="L1183" i="7" a="1"/>
  <c r="L1183" i="7"/>
  <c r="L1397" i="7" a="1"/>
  <c r="L1397" i="7"/>
  <c r="L1184" i="7" a="1"/>
  <c r="L1184" i="7"/>
  <c r="L828" i="7" a="1"/>
  <c r="L828" i="7"/>
  <c r="L334" i="7" a="1"/>
  <c r="L334" i="7"/>
  <c r="L829" i="7" a="1"/>
  <c r="L829" i="7"/>
  <c r="L1398" i="7" a="1"/>
  <c r="L1398" i="7"/>
  <c r="L335" i="7" a="1"/>
  <c r="L335" i="7"/>
  <c r="L830" i="7" a="1"/>
  <c r="L830" i="7"/>
  <c r="L831" i="7" a="1"/>
  <c r="L831" i="7"/>
  <c r="L832" i="7" a="1"/>
  <c r="L832" i="7"/>
  <c r="L833" i="7" a="1"/>
  <c r="L833" i="7"/>
  <c r="L834" i="7" a="1"/>
  <c r="L834" i="7"/>
  <c r="L1399" i="7" a="1"/>
  <c r="L1399" i="7"/>
  <c r="L1185" i="7" a="1"/>
  <c r="L1185" i="7"/>
  <c r="L1400" i="7" a="1"/>
  <c r="L1400" i="7"/>
  <c r="L336" i="7" a="1"/>
  <c r="L336" i="7"/>
  <c r="L835" i="7" a="1"/>
  <c r="L835" i="7"/>
  <c r="L1401" i="7" a="1"/>
  <c r="L1401" i="7"/>
  <c r="L836" i="7" a="1"/>
  <c r="L836" i="7"/>
  <c r="L1402" i="7" a="1"/>
  <c r="L1402" i="7"/>
  <c r="L1054" i="7" a="1"/>
  <c r="L1054" i="7"/>
  <c r="L837" i="7" a="1"/>
  <c r="L837" i="7"/>
  <c r="L1403" i="7" a="1"/>
  <c r="L1403" i="7"/>
  <c r="L1404" i="7" a="1"/>
  <c r="L1404" i="7"/>
  <c r="L1405" i="7" a="1"/>
  <c r="L1405" i="7"/>
  <c r="L838" i="7" a="1"/>
  <c r="L838" i="7"/>
  <c r="L1055" i="7" a="1"/>
  <c r="L1055" i="7"/>
  <c r="L1056" i="7" a="1"/>
  <c r="L1056" i="7"/>
  <c r="L337" i="7" a="1"/>
  <c r="L337" i="7"/>
  <c r="L1186" i="7" a="1"/>
  <c r="L1186" i="7"/>
  <c r="L338" i="7" a="1"/>
  <c r="L338" i="7"/>
  <c r="L1057" i="7" a="1"/>
  <c r="L1057" i="7"/>
  <c r="L839" i="7" a="1"/>
  <c r="L839" i="7"/>
  <c r="L1187" i="7" a="1"/>
  <c r="L1187" i="7"/>
  <c r="L339" i="7" a="1"/>
  <c r="L339" i="7"/>
  <c r="L1058" i="7" a="1"/>
  <c r="L1058" i="7"/>
  <c r="L840" i="7" a="1"/>
  <c r="L840" i="7"/>
  <c r="L340" i="7" a="1"/>
  <c r="L340" i="7"/>
  <c r="L1406" i="7" a="1"/>
  <c r="L1406" i="7"/>
  <c r="L1059" i="7" a="1"/>
  <c r="L1059" i="7"/>
  <c r="L1188" i="7" a="1"/>
  <c r="L1188" i="7"/>
  <c r="L841" i="7" a="1"/>
  <c r="L841" i="7"/>
  <c r="L341" i="7" a="1"/>
  <c r="L341" i="7"/>
  <c r="L842" i="7" a="1"/>
  <c r="L842" i="7"/>
  <c r="L843" i="7" a="1"/>
  <c r="L843" i="7"/>
  <c r="L844" i="7" a="1"/>
  <c r="L844" i="7"/>
  <c r="L342" i="7" a="1"/>
  <c r="L342" i="7"/>
  <c r="L343" i="7" a="1"/>
  <c r="L343" i="7"/>
  <c r="L845" i="7" a="1"/>
  <c r="L845" i="7"/>
  <c r="L1407" i="7" a="1"/>
  <c r="L1407" i="7"/>
  <c r="L1189" i="7" a="1"/>
  <c r="L1189" i="7"/>
  <c r="L344" i="7" a="1"/>
  <c r="L344" i="7"/>
  <c r="L846" i="7" a="1"/>
  <c r="L846" i="7"/>
  <c r="L345" i="7" a="1"/>
  <c r="L345" i="7"/>
  <c r="L847" i="7" a="1"/>
  <c r="L847" i="7"/>
  <c r="L848" i="7" a="1"/>
  <c r="L848" i="7"/>
  <c r="L849" i="7" a="1"/>
  <c r="L849" i="7"/>
  <c r="L850" i="7" a="1"/>
  <c r="L850" i="7"/>
  <c r="L346" i="7" a="1"/>
  <c r="L346" i="7"/>
  <c r="L347" i="7" a="1"/>
  <c r="L347" i="7"/>
  <c r="L851" i="7" a="1"/>
  <c r="L851" i="7"/>
  <c r="L852" i="7" a="1"/>
  <c r="L852" i="7"/>
  <c r="L853" i="7" a="1"/>
  <c r="L853" i="7"/>
  <c r="L854" i="7" a="1"/>
  <c r="L854" i="7"/>
  <c r="L1190" i="7" a="1"/>
  <c r="L1190" i="7"/>
  <c r="L348" i="7" a="1"/>
  <c r="L348" i="7"/>
  <c r="L349" i="7" a="1"/>
  <c r="L349" i="7"/>
  <c r="L1191" i="7" a="1"/>
  <c r="L1191" i="7"/>
  <c r="L1192" i="7" a="1"/>
  <c r="L1192" i="7"/>
  <c r="L855" i="7" a="1"/>
  <c r="L855" i="7"/>
  <c r="L350" i="7" a="1"/>
  <c r="L350" i="7"/>
  <c r="L856" i="7" a="1"/>
  <c r="L856" i="7"/>
  <c r="L857" i="7" a="1"/>
  <c r="L857" i="7"/>
  <c r="L858" i="7" a="1"/>
  <c r="L858" i="7"/>
  <c r="L859" i="7" a="1"/>
  <c r="L859" i="7"/>
  <c r="L1060" i="7" a="1"/>
  <c r="L1060" i="7"/>
  <c r="L860" i="7" a="1"/>
  <c r="L860" i="7"/>
  <c r="L861" i="7" a="1"/>
  <c r="L861" i="7"/>
  <c r="L351" i="7" a="1"/>
  <c r="L351" i="7"/>
  <c r="L862" i="7" a="1"/>
  <c r="L862" i="7"/>
  <c r="L352" i="7" a="1"/>
  <c r="L352" i="7"/>
  <c r="L1193" i="7" a="1"/>
  <c r="L1193" i="7"/>
  <c r="L863" i="7" a="1"/>
  <c r="L863" i="7"/>
  <c r="L1408" i="7" a="1"/>
  <c r="L1408" i="7"/>
  <c r="L353" i="7" a="1"/>
  <c r="L353" i="7"/>
  <c r="L1409" i="7" a="1"/>
  <c r="L1409" i="7"/>
  <c r="L864" i="7" a="1"/>
  <c r="L864" i="7"/>
  <c r="L865" i="7" a="1"/>
  <c r="L865" i="7"/>
  <c r="L1194" i="7" a="1"/>
  <c r="L1194" i="7"/>
  <c r="L1195" i="7" a="1"/>
  <c r="L1195" i="7"/>
  <c r="L354" i="7" a="1"/>
  <c r="L354" i="7"/>
  <c r="L1196" i="7" a="1"/>
  <c r="L1196" i="7"/>
  <c r="L866" i="7" a="1"/>
  <c r="L866" i="7"/>
  <c r="L1410" i="7" a="1"/>
  <c r="L1410" i="7"/>
  <c r="L355" i="7" a="1"/>
  <c r="L355" i="7"/>
  <c r="L356" i="7" a="1"/>
  <c r="L356" i="7"/>
  <c r="L1197" i="7" a="1"/>
  <c r="L1197" i="7"/>
  <c r="L357" i="7" a="1"/>
  <c r="L357" i="7"/>
  <c r="L867" i="7" a="1"/>
  <c r="L867" i="7"/>
  <c r="L358" i="7" a="1"/>
  <c r="L358" i="7"/>
  <c r="L359" i="7" a="1"/>
  <c r="L359" i="7"/>
  <c r="L868" i="7" a="1"/>
  <c r="L868" i="7"/>
  <c r="L869" i="7" a="1"/>
  <c r="L869" i="7"/>
  <c r="L360" i="7" a="1"/>
  <c r="L360" i="7"/>
  <c r="L361" i="7" a="1"/>
  <c r="L361" i="7"/>
  <c r="L870" i="7" a="1"/>
  <c r="L870" i="7"/>
  <c r="L362" i="7" a="1"/>
  <c r="L362" i="7"/>
  <c r="L363" i="7" a="1"/>
  <c r="L363" i="7"/>
  <c r="L1198" i="7" a="1"/>
  <c r="L1198" i="7"/>
  <c r="L871" i="7" a="1"/>
  <c r="L871" i="7"/>
  <c r="L872" i="7" a="1"/>
  <c r="L872" i="7"/>
  <c r="L364" i="7" a="1"/>
  <c r="L364" i="7"/>
  <c r="L1199" i="7" a="1"/>
  <c r="L1199" i="7"/>
  <c r="L365" i="7" a="1"/>
  <c r="L365" i="7"/>
  <c r="L366" i="7" a="1"/>
  <c r="L366" i="7"/>
  <c r="L367" i="7" a="1"/>
  <c r="L367" i="7"/>
  <c r="L368" i="7" a="1"/>
  <c r="L368" i="7"/>
  <c r="L873" i="7" a="1"/>
  <c r="L873" i="7"/>
  <c r="L874" i="7" a="1"/>
  <c r="L874" i="7"/>
  <c r="L369" i="7" a="1"/>
  <c r="L369" i="7"/>
  <c r="L875" i="7" a="1"/>
  <c r="L875" i="7"/>
  <c r="L1200" i="7" a="1"/>
  <c r="L1200" i="7"/>
  <c r="L876" i="7" a="1"/>
  <c r="L876" i="7"/>
  <c r="L877" i="7" a="1"/>
  <c r="L877" i="7"/>
  <c r="L370" i="7" a="1"/>
  <c r="L370" i="7"/>
  <c r="L1411" i="7" a="1"/>
  <c r="L1411" i="7"/>
  <c r="L371" i="7" a="1"/>
  <c r="L371" i="7"/>
  <c r="L372" i="7" a="1"/>
  <c r="L372" i="7"/>
  <c r="L373" i="7" a="1"/>
  <c r="L373" i="7"/>
  <c r="L1412" i="7" a="1"/>
  <c r="L1412" i="7"/>
  <c r="L374" i="7" a="1"/>
  <c r="L374" i="7"/>
  <c r="L878" i="7" a="1"/>
  <c r="L878" i="7"/>
  <c r="L375" i="7" a="1"/>
  <c r="L375" i="7"/>
  <c r="L879" i="7" a="1"/>
  <c r="L879" i="7"/>
  <c r="L376" i="7" a="1"/>
  <c r="L376" i="7"/>
  <c r="L880" i="7" a="1"/>
  <c r="L880" i="7"/>
  <c r="L377" i="7" a="1"/>
  <c r="L377" i="7"/>
  <c r="L1201" i="7" a="1"/>
  <c r="L1201" i="7"/>
  <c r="L378" i="7" a="1"/>
  <c r="L378" i="7"/>
  <c r="L379" i="7" a="1"/>
  <c r="L379" i="7"/>
  <c r="L380" i="7" a="1"/>
  <c r="L380" i="7"/>
  <c r="L381" i="7" a="1"/>
  <c r="L381" i="7"/>
  <c r="L881" i="7" a="1"/>
  <c r="L881" i="7"/>
  <c r="L1202" i="7" a="1"/>
  <c r="L1202" i="7"/>
  <c r="L882" i="7" a="1"/>
  <c r="L882" i="7"/>
  <c r="L1413" i="7" a="1"/>
  <c r="L1413" i="7"/>
  <c r="L883" i="7" a="1"/>
  <c r="L883" i="7"/>
  <c r="L884" i="7" a="1"/>
  <c r="L884" i="7"/>
  <c r="L382" i="7" a="1"/>
  <c r="L382" i="7"/>
  <c r="L383" i="7" a="1"/>
  <c r="L383" i="7"/>
  <c r="L384" i="7" a="1"/>
  <c r="L384" i="7"/>
  <c r="L385" i="7" a="1"/>
  <c r="L385" i="7"/>
  <c r="L386" i="7" a="1"/>
  <c r="L386" i="7"/>
  <c r="L885" i="7" a="1"/>
  <c r="L885" i="7"/>
  <c r="L387" i="7" a="1"/>
  <c r="L387" i="7"/>
  <c r="L388" i="7" a="1"/>
  <c r="L388" i="7"/>
  <c r="L886" i="7" a="1"/>
  <c r="L886" i="7"/>
  <c r="L389" i="7" a="1"/>
  <c r="L389" i="7"/>
  <c r="L390" i="7" a="1"/>
  <c r="L390" i="7"/>
  <c r="L391" i="7" a="1"/>
  <c r="L391" i="7"/>
  <c r="L392" i="7" a="1"/>
  <c r="L392" i="7"/>
  <c r="L1203" i="7" a="1"/>
  <c r="L1203" i="7"/>
  <c r="L393" i="7" a="1"/>
  <c r="L393" i="7"/>
  <c r="L1204" i="7" a="1"/>
  <c r="L1204" i="7"/>
  <c r="L1414" i="7" a="1"/>
  <c r="L1414" i="7"/>
  <c r="L1415" i="7" a="1"/>
  <c r="L1415" i="7"/>
  <c r="L1205" i="7" a="1"/>
  <c r="L1205" i="7"/>
  <c r="L887" i="7" a="1"/>
  <c r="L887" i="7"/>
  <c r="L1206" i="7" a="1"/>
  <c r="L1206" i="7"/>
  <c r="L394" i="7" a="1"/>
  <c r="L394" i="7"/>
  <c r="L395" i="7" a="1"/>
  <c r="L395" i="7"/>
  <c r="L1207" i="7" a="1"/>
  <c r="L1207" i="7"/>
  <c r="L1416" i="7" a="1"/>
  <c r="L1416" i="7"/>
  <c r="L1417" i="7" a="1"/>
  <c r="L1417" i="7"/>
  <c r="L1418" i="7" a="1"/>
  <c r="L1418" i="7"/>
  <c r="L396" i="7" a="1"/>
  <c r="L396" i="7"/>
  <c r="L888" i="7" a="1"/>
  <c r="L888" i="7"/>
  <c r="L397" i="7" a="1"/>
  <c r="L397" i="7"/>
  <c r="L398" i="7" a="1"/>
  <c r="L398" i="7"/>
  <c r="L399" i="7" a="1"/>
  <c r="L399" i="7"/>
  <c r="L400" i="7" a="1"/>
  <c r="L400" i="7"/>
  <c r="L1419" i="7" a="1"/>
  <c r="L1419" i="7"/>
  <c r="L1420" i="7" a="1"/>
  <c r="L1420" i="7"/>
  <c r="L401" i="7" a="1"/>
  <c r="L401" i="7"/>
  <c r="L402" i="7" a="1"/>
  <c r="L402" i="7"/>
  <c r="L403" i="7" a="1"/>
  <c r="L403" i="7"/>
  <c r="L889" i="7" a="1"/>
  <c r="L889" i="7"/>
  <c r="L1421" i="7" a="1"/>
  <c r="L1421" i="7"/>
  <c r="L404" i="7" a="1"/>
  <c r="L404" i="7"/>
  <c r="L1208" i="7" a="1"/>
  <c r="L1208" i="7"/>
  <c r="L890" i="7" a="1"/>
  <c r="L890" i="7"/>
  <c r="L1209" i="7" a="1"/>
  <c r="L1209" i="7"/>
  <c r="L405" i="7" a="1"/>
  <c r="L405" i="7"/>
  <c r="L1210" i="7" a="1"/>
  <c r="L1210" i="7"/>
  <c r="L1211" i="7" a="1"/>
  <c r="L1211" i="7"/>
  <c r="L406" i="7" a="1"/>
  <c r="L406" i="7"/>
  <c r="L407" i="7" a="1"/>
  <c r="L407" i="7"/>
  <c r="L891" i="7" a="1"/>
  <c r="L891" i="7"/>
  <c r="L892" i="7" a="1"/>
  <c r="L892" i="7"/>
  <c r="L1061" i="7" a="1"/>
  <c r="L1061" i="7"/>
  <c r="L1212" i="7" a="1"/>
  <c r="L1212" i="7"/>
  <c r="L1422" i="7" a="1"/>
  <c r="L1422" i="7"/>
  <c r="L893" i="7" a="1"/>
  <c r="L893" i="7"/>
  <c r="L894" i="7" a="1"/>
  <c r="L894" i="7"/>
  <c r="L408" i="7" a="1"/>
  <c r="L408" i="7"/>
  <c r="L409" i="7" a="1"/>
  <c r="L409" i="7"/>
  <c r="L1213" i="7" a="1"/>
  <c r="L1213" i="7"/>
  <c r="L895" i="7" a="1"/>
  <c r="L895" i="7"/>
  <c r="L1214" i="7" a="1"/>
  <c r="L1214" i="7"/>
  <c r="L1062" i="7" a="1"/>
  <c r="L1062" i="7"/>
  <c r="L1423" i="7" a="1"/>
  <c r="L1423" i="7"/>
  <c r="L410" i="7" a="1"/>
  <c r="L410" i="7"/>
  <c r="L896" i="7" a="1"/>
  <c r="L896" i="7"/>
  <c r="L411" i="7" a="1"/>
  <c r="L411" i="7"/>
  <c r="L897" i="7" a="1"/>
  <c r="L897" i="7"/>
  <c r="L412" i="7" a="1"/>
  <c r="L412" i="7"/>
  <c r="L898" i="7" a="1"/>
  <c r="L898" i="7"/>
  <c r="L1424" i="7" a="1"/>
  <c r="L1424" i="7"/>
  <c r="L413" i="7" a="1"/>
  <c r="L413" i="7"/>
  <c r="L899" i="7" a="1"/>
  <c r="L899" i="7"/>
  <c r="L900" i="7" a="1"/>
  <c r="L900" i="7"/>
  <c r="L414" i="7" a="1"/>
  <c r="L414" i="7"/>
  <c r="L415" i="7" a="1"/>
  <c r="L415" i="7"/>
  <c r="L1425" i="7" a="1"/>
  <c r="L1425" i="7"/>
  <c r="L1063" i="7" a="1"/>
  <c r="L1063" i="7"/>
  <c r="L416" i="7" a="1"/>
  <c r="L416" i="7"/>
  <c r="L901" i="7" a="1"/>
  <c r="L901" i="7"/>
  <c r="L902" i="7" a="1"/>
  <c r="L902" i="7"/>
  <c r="L1426" i="7" a="1"/>
  <c r="L1426" i="7"/>
  <c r="L1064" i="7" a="1"/>
  <c r="L1064" i="7"/>
  <c r="L417" i="7" a="1"/>
  <c r="L417" i="7"/>
  <c r="L1427" i="7" a="1"/>
  <c r="L1427" i="7"/>
  <c r="L903" i="7" a="1"/>
  <c r="L903" i="7"/>
  <c r="L418" i="7" a="1"/>
  <c r="L418" i="7"/>
  <c r="L1428" i="7" a="1"/>
  <c r="L1428" i="7"/>
  <c r="L904" i="7" a="1"/>
  <c r="L904" i="7"/>
  <c r="L419" i="7" a="1"/>
  <c r="L419" i="7"/>
  <c r="L905" i="7" a="1"/>
  <c r="L905" i="7"/>
  <c r="L906" i="7" a="1"/>
  <c r="L906" i="7"/>
  <c r="L1429" i="7" a="1"/>
  <c r="L1429" i="7"/>
  <c r="L420" i="7" a="1"/>
  <c r="L420" i="7"/>
  <c r="L421" i="7" a="1"/>
  <c r="L421" i="7"/>
  <c r="L1430" i="7" a="1"/>
  <c r="L1430" i="7"/>
  <c r="L907" i="7" a="1"/>
  <c r="L907" i="7"/>
  <c r="L908" i="7" a="1"/>
  <c r="L908" i="7"/>
  <c r="L422" i="7" a="1"/>
  <c r="L422" i="7"/>
  <c r="L909" i="7" a="1"/>
  <c r="L909" i="7"/>
  <c r="L1431" i="7" a="1"/>
  <c r="L1431" i="7"/>
  <c r="L1065" i="7" a="1"/>
  <c r="L1065" i="7"/>
  <c r="L1432" i="7" a="1"/>
  <c r="L1432" i="7"/>
  <c r="L423" i="7" a="1"/>
  <c r="L423" i="7"/>
  <c r="L1066" i="7" a="1"/>
  <c r="L1066" i="7"/>
  <c r="L424" i="7" a="1"/>
  <c r="L424" i="7"/>
  <c r="L1067" i="7" a="1"/>
  <c r="L1067" i="7"/>
  <c r="L910" i="7" a="1"/>
  <c r="L910" i="7"/>
  <c r="L911" i="7" a="1"/>
  <c r="L911" i="7"/>
  <c r="L912" i="7" a="1"/>
  <c r="L912" i="7"/>
  <c r="L425" i="7" a="1"/>
  <c r="L425" i="7"/>
  <c r="L426" i="7" a="1"/>
  <c r="L426" i="7"/>
  <c r="L913" i="7" a="1"/>
  <c r="L913" i="7"/>
  <c r="L914" i="7" a="1"/>
  <c r="L914" i="7"/>
  <c r="L915" i="7" a="1"/>
  <c r="L915" i="7"/>
  <c r="L916" i="7" a="1"/>
  <c r="L916" i="7"/>
  <c r="L1215" i="7" a="1"/>
  <c r="L1215" i="7"/>
  <c r="L427" i="7" a="1"/>
  <c r="L427" i="7"/>
  <c r="L428" i="7" a="1"/>
  <c r="L428" i="7"/>
  <c r="L1433" i="7" a="1"/>
  <c r="L1433" i="7"/>
  <c r="L429" i="7" a="1"/>
  <c r="L429" i="7"/>
  <c r="L917" i="7" a="1"/>
  <c r="L917" i="7"/>
  <c r="L1216" i="7" a="1"/>
  <c r="L1216" i="7"/>
  <c r="L1217" i="7" a="1"/>
  <c r="L1217" i="7"/>
  <c r="L430" i="7" a="1"/>
  <c r="L430" i="7"/>
  <c r="L918" i="7" a="1"/>
  <c r="L918" i="7"/>
  <c r="L919" i="7" a="1"/>
  <c r="L919" i="7"/>
  <c r="L431" i="7" a="1"/>
  <c r="L431" i="7"/>
  <c r="L1218" i="7" a="1"/>
  <c r="L1218" i="7"/>
  <c r="L920" i="7" a="1"/>
  <c r="L920" i="7"/>
  <c r="L432" i="7" a="1"/>
  <c r="L432" i="7"/>
  <c r="L921" i="7" a="1"/>
  <c r="L921" i="7"/>
  <c r="L433" i="7" a="1"/>
  <c r="L433" i="7"/>
  <c r="L434" i="7" a="1"/>
  <c r="L434" i="7"/>
  <c r="L922" i="7" a="1"/>
  <c r="L922" i="7"/>
  <c r="L435" i="7" a="1"/>
  <c r="L435" i="7"/>
  <c r="L436" i="7" a="1"/>
  <c r="L436" i="7"/>
  <c r="L437" i="7" a="1"/>
  <c r="L437" i="7"/>
  <c r="L438" i="7" a="1"/>
  <c r="L438" i="7"/>
  <c r="L439" i="7" a="1"/>
  <c r="L439" i="7"/>
  <c r="L923" i="7" a="1"/>
  <c r="L923" i="7"/>
  <c r="L440" i="7" a="1"/>
  <c r="L440" i="7"/>
  <c r="L441" i="7" a="1"/>
  <c r="L441" i="7"/>
  <c r="L1219" i="7" a="1"/>
  <c r="L1219" i="7"/>
  <c r="L442" i="7" a="1"/>
  <c r="L442" i="7"/>
  <c r="L1220" i="7" a="1"/>
  <c r="L1220" i="7"/>
  <c r="L443" i="7" a="1"/>
  <c r="L443" i="7"/>
  <c r="L1221" i="7" a="1"/>
  <c r="L1221" i="7"/>
  <c r="L444" i="7" a="1"/>
  <c r="L444" i="7"/>
  <c r="L445" i="7" a="1"/>
  <c r="L445" i="7"/>
  <c r="L924" i="7" a="1"/>
  <c r="L924" i="7"/>
  <c r="L1222" i="7" a="1"/>
  <c r="L1222" i="7"/>
  <c r="L1223" i="7" a="1"/>
  <c r="L1223" i="7"/>
  <c r="L1224" i="7" a="1"/>
  <c r="L1224" i="7"/>
  <c r="L925" i="7" a="1"/>
  <c r="L925" i="7"/>
  <c r="L926" i="7" a="1"/>
  <c r="L926" i="7"/>
  <c r="L927" i="7" a="1"/>
  <c r="L927" i="7"/>
  <c r="L928" i="7" a="1"/>
  <c r="L928" i="7"/>
  <c r="L446" i="7" a="1"/>
  <c r="L446" i="7"/>
  <c r="L447" i="7" a="1"/>
  <c r="L447" i="7"/>
  <c r="L448" i="7" a="1"/>
  <c r="L448" i="7"/>
  <c r="L929" i="7" a="1"/>
  <c r="L929" i="7"/>
  <c r="L449" i="7" a="1"/>
  <c r="L449" i="7"/>
  <c r="L450" i="7" a="1"/>
  <c r="L450" i="7"/>
  <c r="L930" i="7" a="1"/>
  <c r="L930" i="7"/>
  <c r="L451" i="7" a="1"/>
  <c r="L451" i="7"/>
  <c r="L452" i="7" a="1"/>
  <c r="L452" i="7"/>
  <c r="L453" i="7" a="1"/>
  <c r="L453" i="7"/>
  <c r="L1434" i="7" a="1"/>
  <c r="L1434" i="7"/>
  <c r="L454" i="7" a="1"/>
  <c r="L454" i="7"/>
  <c r="L931" i="7" a="1"/>
  <c r="L931" i="7"/>
  <c r="L1435" i="7" a="1"/>
  <c r="L1435" i="7"/>
  <c r="L932" i="7" a="1"/>
  <c r="L932" i="7"/>
  <c r="L455" i="7" a="1"/>
  <c r="L455" i="7"/>
  <c r="L1225" i="7" a="1"/>
  <c r="L1225" i="7"/>
  <c r="L1436" i="7" a="1"/>
  <c r="L1436" i="7"/>
  <c r="L1226" i="7" a="1"/>
  <c r="L1226" i="7"/>
  <c r="L933" i="7" a="1"/>
  <c r="L933" i="7"/>
  <c r="L934" i="7" a="1"/>
  <c r="L934" i="7"/>
  <c r="L456" i="7" a="1"/>
  <c r="L456" i="7"/>
  <c r="L935" i="7" a="1"/>
  <c r="L935" i="7"/>
  <c r="L457" i="7" a="1"/>
  <c r="L457" i="7"/>
  <c r="L936" i="7" a="1"/>
  <c r="L936" i="7"/>
  <c r="L458" i="7" a="1"/>
  <c r="L458" i="7"/>
  <c r="L937" i="7" a="1"/>
  <c r="L937" i="7"/>
  <c r="L459" i="7" a="1"/>
  <c r="L459" i="7"/>
  <c r="L1227" i="7" a="1"/>
  <c r="L1227" i="7"/>
  <c r="L1068" i="7" a="1"/>
  <c r="L1068" i="7"/>
  <c r="L1437" i="7" a="1"/>
  <c r="L1437" i="7"/>
  <c r="L1069" i="7" a="1"/>
  <c r="L1069" i="7"/>
  <c r="L460" i="7" a="1"/>
  <c r="L460" i="7"/>
  <c r="L1070" i="7" a="1"/>
  <c r="L1070" i="7"/>
  <c r="L461" i="7" a="1"/>
  <c r="L461" i="7"/>
  <c r="L462" i="7" a="1"/>
  <c r="L462" i="7"/>
  <c r="L463" i="7" a="1"/>
  <c r="L463" i="7"/>
  <c r="L1438" i="7" a="1"/>
  <c r="L1438" i="7"/>
  <c r="L938" i="7" a="1"/>
  <c r="L938" i="7"/>
  <c r="L939" i="7" a="1"/>
  <c r="L939" i="7"/>
  <c r="L940" i="7" a="1"/>
  <c r="L940" i="7"/>
  <c r="L941" i="7" a="1"/>
  <c r="L941" i="7"/>
  <c r="L1439" i="7" a="1"/>
  <c r="L1439" i="7"/>
  <c r="L942" i="7" a="1"/>
  <c r="L942" i="7"/>
  <c r="L464" i="7" a="1"/>
  <c r="L464" i="7"/>
  <c r="L1440" i="7" a="1"/>
  <c r="L1440" i="7"/>
  <c r="L465" i="7" a="1"/>
  <c r="L465" i="7"/>
  <c r="L466" i="7" a="1"/>
  <c r="L466" i="7"/>
  <c r="L943" i="7" a="1"/>
  <c r="L943" i="7"/>
  <c r="L467" i="7" a="1"/>
  <c r="L467" i="7"/>
  <c r="L1071" i="7" a="1"/>
  <c r="L1071" i="7"/>
  <c r="L468" i="7" a="1"/>
  <c r="L468" i="7"/>
  <c r="L944" i="7" a="1"/>
  <c r="L944" i="7"/>
  <c r="L469" i="7" a="1"/>
  <c r="L469" i="7"/>
  <c r="L470" i="7" a="1"/>
  <c r="L470" i="7"/>
  <c r="L471" i="7" a="1"/>
  <c r="L471" i="7"/>
  <c r="L945" i="7" a="1"/>
  <c r="L945" i="7"/>
  <c r="L472" i="7" a="1"/>
  <c r="L472" i="7"/>
  <c r="L473" i="7" a="1"/>
  <c r="L473" i="7"/>
  <c r="L946" i="7" a="1"/>
  <c r="L946" i="7"/>
  <c r="L474" i="7" a="1"/>
  <c r="L474" i="7"/>
  <c r="L1228" i="7" a="1"/>
  <c r="L1228" i="7"/>
  <c r="L475" i="7" a="1"/>
  <c r="L475" i="7"/>
  <c r="L1441" i="7" a="1"/>
  <c r="L1441" i="7"/>
  <c r="L947" i="7" a="1"/>
  <c r="L947" i="7"/>
  <c r="L1442" i="7" a="1"/>
  <c r="L1442" i="7"/>
  <c r="L1443" i="7" a="1"/>
  <c r="L1443" i="7"/>
  <c r="L948" i="7" a="1"/>
  <c r="L948" i="7"/>
  <c r="L949" i="7" a="1"/>
  <c r="L949" i="7"/>
  <c r="L1444" i="7" a="1"/>
  <c r="L1444" i="7"/>
  <c r="L1445" i="7" a="1"/>
  <c r="L1445" i="7"/>
  <c r="L476" i="7" a="1"/>
  <c r="L476" i="7"/>
  <c r="L1446" i="7" a="1"/>
  <c r="L1446" i="7"/>
  <c r="L950" i="7" a="1"/>
  <c r="L950" i="7"/>
  <c r="L477" i="7" a="1"/>
  <c r="L477" i="7"/>
  <c r="L1229" i="7" a="1"/>
  <c r="L1229" i="7"/>
  <c r="L478" i="7" a="1"/>
  <c r="L478" i="7"/>
  <c r="L951" i="7" a="1"/>
  <c r="L951" i="7"/>
  <c r="L479" i="7" a="1"/>
  <c r="L479" i="7"/>
  <c r="L1447" i="7" a="1"/>
  <c r="L1447" i="7"/>
  <c r="L480" i="7" a="1"/>
  <c r="L480" i="7"/>
  <c r="L1448" i="7" a="1"/>
  <c r="L1448" i="7"/>
  <c r="L1230" i="7" a="1"/>
  <c r="L1230" i="7"/>
  <c r="L481" i="7" a="1"/>
  <c r="L481" i="7"/>
  <c r="L482" i="7" a="1"/>
  <c r="L482" i="7"/>
  <c r="L483" i="7" a="1"/>
  <c r="L483" i="7"/>
  <c r="L1231" i="7" a="1"/>
  <c r="L1231" i="7"/>
  <c r="L484" i="7" a="1"/>
  <c r="L484" i="7"/>
  <c r="L952" i="7" a="1"/>
  <c r="L952" i="7"/>
  <c r="L953" i="7" a="1"/>
  <c r="L953" i="7"/>
  <c r="L954" i="7" a="1"/>
  <c r="L954" i="7"/>
  <c r="L485" i="7" a="1"/>
  <c r="L485" i="7"/>
  <c r="L486" i="7" a="1"/>
  <c r="L486" i="7"/>
  <c r="L487" i="7" a="1"/>
  <c r="L487" i="7"/>
  <c r="L488" i="7" a="1"/>
  <c r="L488" i="7"/>
  <c r="L1449" i="7" a="1"/>
  <c r="L1449" i="7"/>
  <c r="L955" i="7" a="1"/>
  <c r="L955" i="7"/>
  <c r="L1232" i="7" a="1"/>
  <c r="L1232" i="7"/>
  <c r="L956" i="7" a="1"/>
  <c r="L956" i="7"/>
  <c r="L957" i="7" a="1"/>
  <c r="L957" i="7"/>
  <c r="L489" i="7" a="1"/>
  <c r="L489" i="7"/>
  <c r="L490" i="7" a="1"/>
  <c r="L490" i="7"/>
  <c r="L491" i="7" a="1"/>
  <c r="L491" i="7"/>
  <c r="L1072" i="7" a="1"/>
  <c r="L1072" i="7"/>
  <c r="L958" i="7" a="1"/>
  <c r="L958" i="7"/>
  <c r="L492" i="7" a="1"/>
  <c r="L492" i="7"/>
  <c r="L959" i="7" a="1"/>
  <c r="L959" i="7"/>
  <c r="L493" i="7" a="1"/>
  <c r="L493" i="7"/>
  <c r="L960" i="7" a="1"/>
  <c r="L960" i="7"/>
  <c r="L1233" i="7" a="1"/>
  <c r="L1233" i="7"/>
  <c r="L494" i="7" a="1"/>
  <c r="L494" i="7"/>
  <c r="L1073" i="7" a="1"/>
  <c r="L1073" i="7"/>
  <c r="L961" i="7" a="1"/>
  <c r="L961" i="7"/>
  <c r="L962" i="7" a="1"/>
  <c r="L962" i="7"/>
  <c r="L495" i="7" a="1"/>
  <c r="L495" i="7"/>
  <c r="L496" i="7" a="1"/>
  <c r="L496" i="7"/>
  <c r="L497" i="7" a="1"/>
  <c r="L497" i="7"/>
  <c r="L498" i="7" a="1"/>
  <c r="L498" i="7"/>
  <c r="L499" i="7" a="1"/>
  <c r="L499" i="7"/>
  <c r="L1450" i="7" a="1"/>
  <c r="L1450" i="7"/>
  <c r="L1451" i="7" a="1"/>
  <c r="L1451" i="7"/>
  <c r="L500" i="7" a="1"/>
  <c r="L500" i="7"/>
  <c r="L963" i="7" a="1"/>
  <c r="L963" i="7"/>
  <c r="L1452" i="7" a="1"/>
  <c r="L1452" i="7"/>
  <c r="L964" i="7" a="1"/>
  <c r="L964" i="7"/>
  <c r="L501" i="7" a="1"/>
  <c r="L501" i="7"/>
  <c r="L1234" i="7" a="1"/>
  <c r="L1234" i="7"/>
  <c r="L1453" i="7" a="1"/>
  <c r="L1453" i="7"/>
  <c r="L965" i="7" a="1"/>
  <c r="L965" i="7"/>
  <c r="L502" i="7" a="1"/>
  <c r="L502" i="7"/>
  <c r="L966" i="7" a="1"/>
  <c r="L966" i="7"/>
  <c r="L503" i="7" a="1"/>
  <c r="L503" i="7"/>
  <c r="L967" i="7" a="1"/>
  <c r="L967" i="7"/>
  <c r="L1454" i="7" a="1"/>
  <c r="L1454" i="7"/>
  <c r="L504" i="7" a="1"/>
  <c r="L504" i="7"/>
  <c r="L1235" i="7" a="1"/>
  <c r="L1235" i="7"/>
  <c r="L968" i="7" a="1"/>
  <c r="L968" i="7"/>
  <c r="L1455" i="7" a="1"/>
  <c r="L1455" i="7"/>
  <c r="L1236" i="7" a="1"/>
  <c r="L1236" i="7"/>
  <c r="L1074" i="7" a="1"/>
  <c r="L1074" i="7"/>
  <c r="L1456" i="7" a="1"/>
  <c r="L1456" i="7"/>
  <c r="L969" i="7" a="1"/>
  <c r="L969" i="7"/>
  <c r="L970" i="7" a="1"/>
  <c r="L970" i="7"/>
  <c r="L505" i="7" a="1"/>
  <c r="L505" i="7"/>
  <c r="L506" i="7" a="1"/>
  <c r="L506" i="7"/>
  <c r="L1457" i="7" a="1"/>
  <c r="L1457" i="7"/>
  <c r="L1458" i="7" a="1"/>
  <c r="L1458" i="7"/>
  <c r="L1459" i="7" a="1"/>
  <c r="L1459" i="7"/>
  <c r="L971" i="7" a="1"/>
  <c r="L971" i="7"/>
  <c r="L972" i="7" a="1"/>
  <c r="L972" i="7"/>
  <c r="L507" i="7" a="1"/>
  <c r="L507" i="7"/>
  <c r="L508" i="7" a="1"/>
  <c r="L508" i="7"/>
  <c r="L509" i="7" a="1"/>
  <c r="L509" i="7"/>
  <c r="L510" i="7" a="1"/>
  <c r="L510" i="7"/>
  <c r="L973" i="7" a="1"/>
  <c r="L973" i="7"/>
  <c r="L974" i="7" a="1"/>
  <c r="L974" i="7"/>
  <c r="L1237" i="7" a="1"/>
  <c r="L1237" i="7"/>
  <c r="L1460" i="7" a="1"/>
  <c r="L1460" i="7"/>
  <c r="L975" i="7" a="1"/>
  <c r="L975" i="7"/>
  <c r="L1075" i="7" a="1"/>
  <c r="L1075" i="7"/>
  <c r="L511" i="7" a="1"/>
  <c r="L511" i="7"/>
  <c r="L512" i="7" a="1"/>
  <c r="L512" i="7"/>
  <c r="L513" i="7" a="1"/>
  <c r="L513" i="7"/>
  <c r="L514" i="7" a="1"/>
  <c r="L514" i="7"/>
  <c r="L515" i="7" a="1"/>
  <c r="L515" i="7"/>
  <c r="L1238" i="7" a="1"/>
  <c r="L1238" i="7"/>
  <c r="L516" i="7" a="1"/>
  <c r="L516" i="7"/>
  <c r="L517" i="7" a="1"/>
  <c r="L517" i="7"/>
  <c r="L518" i="7" a="1"/>
  <c r="L518" i="7"/>
  <c r="L976" i="7" a="1"/>
  <c r="L976" i="7"/>
  <c r="L519" i="7" a="1"/>
  <c r="L519" i="7"/>
  <c r="L977" i="7" a="1"/>
  <c r="L977" i="7"/>
  <c r="L978" i="7" a="1"/>
  <c r="L978" i="7"/>
  <c r="L1461" i="7" a="1"/>
  <c r="L1461" i="7"/>
  <c r="L520" i="7" a="1"/>
  <c r="L520" i="7"/>
  <c r="L521" i="7" a="1"/>
  <c r="L521" i="7"/>
  <c r="L1239" i="7" a="1"/>
  <c r="L1239" i="7"/>
  <c r="L522" i="7" a="1"/>
  <c r="L522" i="7"/>
  <c r="L979" i="7" a="1"/>
  <c r="L979" i="7"/>
  <c r="L1462" i="7" a="1"/>
  <c r="L1462" i="7"/>
  <c r="L980" i="7" a="1"/>
  <c r="L980" i="7"/>
  <c r="L1240" i="7" a="1"/>
  <c r="L1240" i="7"/>
  <c r="L1463" i="7" a="1"/>
  <c r="L1463" i="7"/>
  <c r="L523" i="7" a="1"/>
  <c r="L523" i="7"/>
  <c r="L524" i="7" a="1"/>
  <c r="L524" i="7"/>
  <c r="L525" i="7" a="1"/>
  <c r="L525" i="7"/>
  <c r="L1464" i="7" a="1"/>
  <c r="L1464" i="7"/>
  <c r="L1465" i="7" a="1"/>
  <c r="L1465" i="7"/>
  <c r="L526" i="7" a="1"/>
  <c r="L526" i="7"/>
  <c r="L527" i="7" a="1"/>
  <c r="L527" i="7"/>
  <c r="L528" i="7" a="1"/>
  <c r="L528" i="7"/>
  <c r="L529" i="7" a="1"/>
  <c r="L529" i="7"/>
  <c r="L1241" i="7" a="1"/>
  <c r="L1241" i="7"/>
  <c r="L981" i="7" a="1"/>
  <c r="L981" i="7"/>
  <c r="L982" i="7" a="1"/>
  <c r="L982" i="7"/>
  <c r="L530" i="7" a="1"/>
  <c r="L530" i="7"/>
  <c r="L531" i="7" a="1"/>
  <c r="L531" i="7"/>
  <c r="L983" i="7" a="1"/>
  <c r="L983" i="7"/>
  <c r="L532" i="7" a="1"/>
  <c r="L532" i="7"/>
  <c r="L1466" i="7" a="1"/>
  <c r="L1466" i="7"/>
  <c r="L984" i="7" a="1"/>
  <c r="L984" i="7"/>
  <c r="L985" i="7" a="1"/>
  <c r="L985" i="7"/>
  <c r="L1467" i="7" a="1"/>
  <c r="L1467" i="7"/>
  <c r="L986" i="7" a="1"/>
  <c r="L986" i="7"/>
  <c r="L533" i="7" a="1"/>
  <c r="L533" i="7"/>
  <c r="L534" i="7" a="1"/>
  <c r="L534" i="7"/>
  <c r="L987" i="7" a="1"/>
  <c r="L987" i="7"/>
  <c r="L988" i="7" a="1"/>
  <c r="L988" i="7"/>
  <c r="L989" i="7" a="1"/>
  <c r="L989" i="7"/>
  <c r="L990" i="7" a="1"/>
  <c r="L990" i="7"/>
  <c r="L1468" i="7" a="1"/>
  <c r="L1468" i="7"/>
  <c r="L1242" i="7" a="1"/>
  <c r="L1242" i="7"/>
  <c r="L1243" i="7" a="1"/>
  <c r="L1243" i="7"/>
  <c r="L1244" i="7" a="1"/>
  <c r="L1244" i="7"/>
  <c r="L535" i="7" a="1"/>
  <c r="L535" i="7"/>
  <c r="L536" i="7" a="1"/>
  <c r="L536" i="7"/>
  <c r="L537" i="7" a="1"/>
  <c r="L537" i="7"/>
  <c r="L991" i="7" a="1"/>
  <c r="L991" i="7"/>
  <c r="L1245" i="7" a="1"/>
  <c r="L1245" i="7"/>
  <c r="L538" i="7" a="1"/>
  <c r="L538" i="7"/>
  <c r="L1246" i="7" a="1"/>
  <c r="L1246" i="7"/>
  <c r="L539" i="7" a="1"/>
  <c r="L539" i="7"/>
  <c r="L1247" i="7" a="1"/>
  <c r="L1247" i="7"/>
  <c r="L1469" i="7" a="1"/>
  <c r="L1469" i="7"/>
  <c r="L1248" i="7" a="1"/>
  <c r="L1248" i="7"/>
  <c r="L540" i="7" a="1"/>
  <c r="L540" i="7"/>
  <c r="L992" i="7" a="1"/>
  <c r="L992" i="7"/>
  <c r="L541" i="7" a="1"/>
  <c r="L541" i="7"/>
  <c r="L542" i="7" a="1"/>
  <c r="L542" i="7"/>
  <c r="L1249" i="7" a="1"/>
  <c r="L1249" i="7"/>
  <c r="L543" i="7" a="1"/>
  <c r="L543" i="7"/>
  <c r="L544" i="7" a="1"/>
  <c r="L544" i="7"/>
  <c r="L993" i="7" a="1"/>
  <c r="L993" i="7"/>
  <c r="L994" i="7" a="1"/>
  <c r="L994" i="7"/>
  <c r="L995" i="7" a="1"/>
  <c r="L995" i="7"/>
  <c r="L1470" i="7" a="1"/>
  <c r="L1470" i="7"/>
  <c r="L545" i="7" a="1"/>
  <c r="L545" i="7"/>
  <c r="L996" i="7" a="1"/>
  <c r="L996" i="7"/>
  <c r="L1250" i="7" a="1"/>
  <c r="L1250" i="7"/>
  <c r="L1251" i="7" a="1"/>
  <c r="L1251" i="7"/>
  <c r="L1252" i="7" a="1"/>
  <c r="L1252" i="7"/>
  <c r="L546" i="7" a="1"/>
  <c r="L546" i="7"/>
  <c r="L997" i="7" a="1"/>
  <c r="L997" i="7"/>
  <c r="L547" i="7" a="1"/>
  <c r="L547" i="7"/>
  <c r="L548" i="7" a="1"/>
  <c r="L548" i="7"/>
  <c r="L998" i="7" a="1"/>
  <c r="L998" i="7"/>
  <c r="L1471" i="7" a="1"/>
  <c r="L1471" i="7"/>
  <c r="L999" i="7" a="1"/>
  <c r="L999" i="7"/>
  <c r="L549" i="7" a="1"/>
  <c r="L549" i="7"/>
  <c r="L1253" i="7" a="1"/>
  <c r="L1253" i="7"/>
  <c r="L550" i="7" a="1"/>
  <c r="L550" i="7"/>
  <c r="L1076" i="7" a="1"/>
  <c r="L1076" i="7"/>
  <c r="L1000" i="7" a="1"/>
  <c r="L1000" i="7"/>
  <c r="L1254" i="7" a="1"/>
  <c r="L1254" i="7"/>
  <c r="L1001" i="7" a="1"/>
  <c r="L1001" i="7"/>
  <c r="L1255" i="7" a="1"/>
  <c r="L1255" i="7"/>
  <c r="L551" i="7" a="1"/>
  <c r="L551" i="7"/>
  <c r="L552" i="7" a="1"/>
  <c r="L552" i="7"/>
  <c r="L1002" i="7" a="1"/>
  <c r="L1002" i="7"/>
  <c r="L1003" i="7" a="1"/>
  <c r="L1003" i="7"/>
  <c r="L1004" i="7" a="1"/>
  <c r="L1004" i="7"/>
  <c r="L1005" i="7" a="1"/>
  <c r="L1005" i="7"/>
  <c r="L553" i="7" a="1"/>
  <c r="L553" i="7"/>
  <c r="L554" i="7" a="1"/>
  <c r="L554" i="7"/>
  <c r="L1006" i="7" a="1"/>
  <c r="L1006" i="7"/>
  <c r="L555" i="7" a="1"/>
  <c r="L555" i="7"/>
  <c r="L556" i="7" a="1"/>
  <c r="L556" i="7"/>
  <c r="L557" i="7" a="1"/>
  <c r="L557" i="7"/>
  <c r="L558" i="7" a="1"/>
  <c r="L558" i="7"/>
  <c r="L559" i="7" a="1"/>
  <c r="L559" i="7"/>
  <c r="L1256" i="7" a="1"/>
  <c r="L1256" i="7"/>
  <c r="L1007" i="7" a="1"/>
  <c r="L1007" i="7"/>
  <c r="L560" i="7" a="1"/>
  <c r="L560" i="7"/>
  <c r="L561" i="7" a="1"/>
  <c r="L561" i="7"/>
  <c r="L1008" i="7" a="1"/>
  <c r="L1008" i="7"/>
  <c r="L1009" i="7" a="1"/>
  <c r="L1009" i="7"/>
  <c r="L1010" i="7" a="1"/>
  <c r="L1010" i="7"/>
  <c r="L562" i="7" a="1"/>
  <c r="L562" i="7"/>
  <c r="I563" i="7" a="1"/>
  <c r="I563" i="7"/>
  <c r="I1257" i="7" a="1"/>
  <c r="I1257" i="7"/>
  <c r="I565" i="7" a="1"/>
  <c r="I565" i="7"/>
  <c r="I2" i="7" a="1"/>
  <c r="I2" i="7"/>
  <c r="I566" i="7" a="1"/>
  <c r="I566" i="7"/>
  <c r="I1258" i="7" a="1"/>
  <c r="I1258" i="7"/>
  <c r="I1259" i="7" a="1"/>
  <c r="I1259" i="7"/>
  <c r="I567" i="7" a="1"/>
  <c r="I567" i="7"/>
  <c r="I568" i="7" a="1"/>
  <c r="I568" i="7"/>
  <c r="I3" i="7" a="1"/>
  <c r="I3" i="7"/>
  <c r="I569" i="7" a="1"/>
  <c r="I569" i="7"/>
  <c r="I4" i="7" a="1"/>
  <c r="I4" i="7"/>
  <c r="I5" i="7" a="1"/>
  <c r="I5" i="7"/>
  <c r="I6" i="7" a="1"/>
  <c r="I6" i="7"/>
  <c r="I570" i="7" a="1"/>
  <c r="I570" i="7"/>
  <c r="I571" i="7" a="1"/>
  <c r="I571" i="7"/>
  <c r="I1260" i="7" a="1"/>
  <c r="I1260" i="7"/>
  <c r="I1011" i="7" a="1"/>
  <c r="I1011" i="7"/>
  <c r="I7" i="7" a="1"/>
  <c r="I7" i="7"/>
  <c r="I8" i="7" a="1"/>
  <c r="I8" i="7"/>
  <c r="I9" i="7" a="1"/>
  <c r="I9" i="7"/>
  <c r="I1077" i="7" a="1"/>
  <c r="I1077" i="7"/>
  <c r="I1261" i="7" a="1"/>
  <c r="I1261" i="7"/>
  <c r="I10" i="7" a="1"/>
  <c r="I10" i="7"/>
  <c r="I1078" i="7" a="1"/>
  <c r="I1078" i="7"/>
  <c r="I572" i="7" a="1"/>
  <c r="I572" i="7"/>
  <c r="I573" i="7" a="1"/>
  <c r="I573" i="7"/>
  <c r="I1012" i="7" a="1"/>
  <c r="I1012" i="7"/>
  <c r="I11" i="7" a="1"/>
  <c r="I11" i="7"/>
  <c r="I1262" i="7" a="1"/>
  <c r="I1262" i="7"/>
  <c r="I12" i="7" a="1"/>
  <c r="I12" i="7"/>
  <c r="I574" i="7" a="1"/>
  <c r="I574" i="7"/>
  <c r="I1263" i="7" a="1"/>
  <c r="I1263" i="7"/>
  <c r="I13" i="7" a="1"/>
  <c r="I13" i="7"/>
  <c r="I14" i="7" a="1"/>
  <c r="I14" i="7"/>
  <c r="I15" i="7" a="1"/>
  <c r="I15" i="7"/>
  <c r="I16" i="7" a="1"/>
  <c r="I16" i="7"/>
  <c r="I1264" i="7" a="1"/>
  <c r="I1264" i="7"/>
  <c r="I17" i="7" a="1"/>
  <c r="I17" i="7"/>
  <c r="I1265" i="7" a="1"/>
  <c r="I1265" i="7"/>
  <c r="I1266" i="7" a="1"/>
  <c r="I1266" i="7"/>
  <c r="I1267" i="7" a="1"/>
  <c r="I1267" i="7"/>
  <c r="I575" i="7" a="1"/>
  <c r="I575" i="7"/>
  <c r="I1079" i="7" a="1"/>
  <c r="I1079" i="7"/>
  <c r="I1013" i="7" a="1"/>
  <c r="I1013" i="7"/>
  <c r="I576" i="7" a="1"/>
  <c r="I576" i="7"/>
  <c r="I1268" i="7" a="1"/>
  <c r="I1268" i="7"/>
  <c r="I577" i="7" a="1"/>
  <c r="I577" i="7"/>
  <c r="I1269" i="7" a="1"/>
  <c r="I1269" i="7"/>
  <c r="I1270" i="7" a="1"/>
  <c r="I1270" i="7"/>
  <c r="I18" i="7" a="1"/>
  <c r="I18" i="7"/>
  <c r="I19" i="7" a="1"/>
  <c r="I19" i="7"/>
  <c r="I20" i="7" a="1"/>
  <c r="I20" i="7"/>
  <c r="I21" i="7" a="1"/>
  <c r="I21" i="7"/>
  <c r="I1080" i="7" a="1"/>
  <c r="I1080" i="7"/>
  <c r="I578" i="7" a="1"/>
  <c r="I578" i="7"/>
  <c r="I22" i="7" a="1"/>
  <c r="I22" i="7"/>
  <c r="I579" i="7" a="1"/>
  <c r="I579" i="7"/>
  <c r="I580" i="7" a="1"/>
  <c r="I580" i="7"/>
  <c r="I581" i="7" a="1"/>
  <c r="I581" i="7"/>
  <c r="I582" i="7" a="1"/>
  <c r="I582" i="7"/>
  <c r="I1014" i="7" a="1"/>
  <c r="I1014" i="7"/>
  <c r="I1015" i="7" a="1"/>
  <c r="I1015" i="7"/>
  <c r="I1081" i="7" a="1"/>
  <c r="I1081" i="7"/>
  <c r="I23" i="7" a="1"/>
  <c r="I23" i="7"/>
  <c r="I583" i="7" a="1"/>
  <c r="I583" i="7"/>
  <c r="I1271" i="7" a="1"/>
  <c r="I1271" i="7"/>
  <c r="I24" i="7" a="1"/>
  <c r="I24" i="7"/>
  <c r="I1272" i="7" a="1"/>
  <c r="I1272" i="7"/>
  <c r="I25" i="7" a="1"/>
  <c r="I25" i="7"/>
  <c r="I26" i="7" a="1"/>
  <c r="I26" i="7"/>
  <c r="I1273" i="7" a="1"/>
  <c r="I1273" i="7"/>
  <c r="I584" i="7" a="1"/>
  <c r="I584" i="7"/>
  <c r="I1274" i="7" a="1"/>
  <c r="I1274" i="7"/>
  <c r="I1082" i="7" a="1"/>
  <c r="I1082" i="7"/>
  <c r="I1083" i="7" a="1"/>
  <c r="I1083" i="7"/>
  <c r="I1275" i="7" a="1"/>
  <c r="I1275" i="7"/>
  <c r="I27" i="7" a="1"/>
  <c r="I27" i="7"/>
  <c r="I28" i="7" a="1"/>
  <c r="I28" i="7"/>
  <c r="I585" i="7" a="1"/>
  <c r="I585" i="7"/>
  <c r="I586" i="7" a="1"/>
  <c r="I586" i="7"/>
  <c r="I1276" i="7" a="1"/>
  <c r="I1276" i="7"/>
  <c r="I1084" i="7" a="1"/>
  <c r="I1084" i="7"/>
  <c r="I29" i="7" a="1"/>
  <c r="I29" i="7"/>
  <c r="I587" i="7" a="1"/>
  <c r="I587" i="7"/>
  <c r="I1277" i="7" a="1"/>
  <c r="I1277" i="7"/>
  <c r="I30" i="7" a="1"/>
  <c r="I30" i="7"/>
  <c r="I1085" i="7" a="1"/>
  <c r="I1085" i="7"/>
  <c r="I588" i="7" a="1"/>
  <c r="I588" i="7"/>
  <c r="I1016" i="7" a="1"/>
  <c r="I1016" i="7"/>
  <c r="I589" i="7" a="1"/>
  <c r="I589" i="7"/>
  <c r="I1086" i="7" a="1"/>
  <c r="I1086" i="7"/>
  <c r="I590" i="7" a="1"/>
  <c r="I590" i="7"/>
  <c r="I1087" i="7" a="1"/>
  <c r="I1087" i="7"/>
  <c r="I31" i="7" a="1"/>
  <c r="I31" i="7"/>
  <c r="I32" i="7" a="1"/>
  <c r="I32" i="7"/>
  <c r="I33" i="7" a="1"/>
  <c r="I33" i="7"/>
  <c r="I1017" i="7" a="1"/>
  <c r="I1017" i="7"/>
  <c r="I34" i="7" a="1"/>
  <c r="I34" i="7"/>
  <c r="I35" i="7" a="1"/>
  <c r="I35" i="7"/>
  <c r="I1278" i="7" a="1"/>
  <c r="I1278" i="7"/>
  <c r="I1279" i="7" a="1"/>
  <c r="I1279" i="7"/>
  <c r="I1088" i="7" a="1"/>
  <c r="I1088" i="7"/>
  <c r="I1280" i="7" a="1"/>
  <c r="I1280" i="7"/>
  <c r="I36" i="7" a="1"/>
  <c r="I36" i="7"/>
  <c r="I591" i="7" a="1"/>
  <c r="I591" i="7"/>
  <c r="I592" i="7" a="1"/>
  <c r="I592" i="7"/>
  <c r="I37" i="7" a="1"/>
  <c r="I37" i="7"/>
  <c r="I1281" i="7" a="1"/>
  <c r="I1281" i="7"/>
  <c r="I1089" i="7" a="1"/>
  <c r="I1089" i="7"/>
  <c r="I593" i="7" a="1"/>
  <c r="I593" i="7"/>
  <c r="I38" i="7" a="1"/>
  <c r="I38" i="7"/>
  <c r="I39" i="7" a="1"/>
  <c r="I39" i="7"/>
  <c r="I1282" i="7" a="1"/>
  <c r="I1282" i="7"/>
  <c r="I40" i="7" a="1"/>
  <c r="I40" i="7"/>
  <c r="I1090" i="7" a="1"/>
  <c r="I1090" i="7"/>
  <c r="I594" i="7" a="1"/>
  <c r="I594" i="7"/>
  <c r="I1283" i="7" a="1"/>
  <c r="I1283" i="7"/>
  <c r="I1018" i="7" a="1"/>
  <c r="I1018" i="7"/>
  <c r="I595" i="7" a="1"/>
  <c r="I595" i="7"/>
  <c r="I596" i="7" a="1"/>
  <c r="I596" i="7"/>
  <c r="I41" i="7" a="1"/>
  <c r="I41" i="7"/>
  <c r="I1091" i="7" a="1"/>
  <c r="I1091" i="7"/>
  <c r="I597" i="7" a="1"/>
  <c r="I597" i="7"/>
  <c r="I42" i="7" a="1"/>
  <c r="I42" i="7"/>
  <c r="I1019" i="7" a="1"/>
  <c r="I1019" i="7"/>
  <c r="I1284" i="7" a="1"/>
  <c r="I1284" i="7"/>
  <c r="I43" i="7" a="1"/>
  <c r="I43" i="7"/>
  <c r="I1092" i="7" a="1"/>
  <c r="I1092" i="7"/>
  <c r="I44" i="7" a="1"/>
  <c r="I44" i="7"/>
  <c r="I45" i="7" a="1"/>
  <c r="I45" i="7"/>
  <c r="I46" i="7" a="1"/>
  <c r="I46" i="7"/>
  <c r="I598" i="7" a="1"/>
  <c r="I598" i="7"/>
  <c r="I599" i="7" a="1"/>
  <c r="I599" i="7"/>
  <c r="I47" i="7" a="1"/>
  <c r="I47" i="7"/>
  <c r="I48" i="7" a="1"/>
  <c r="I48" i="7"/>
  <c r="I1093" i="7" a="1"/>
  <c r="I1093" i="7"/>
  <c r="I49" i="7" a="1"/>
  <c r="I49" i="7"/>
  <c r="I1094" i="7" a="1"/>
  <c r="I1094" i="7"/>
  <c r="I50" i="7" a="1"/>
  <c r="I50" i="7"/>
  <c r="I600" i="7" a="1"/>
  <c r="I600" i="7"/>
  <c r="I51" i="7" a="1"/>
  <c r="I51" i="7"/>
  <c r="I52" i="7" a="1"/>
  <c r="I52" i="7"/>
  <c r="I601" i="7" a="1"/>
  <c r="I601" i="7"/>
  <c r="I53" i="7" a="1"/>
  <c r="I53" i="7"/>
  <c r="I54" i="7" a="1"/>
  <c r="I54" i="7"/>
  <c r="I602" i="7" a="1"/>
  <c r="I602" i="7"/>
  <c r="I55" i="7" a="1"/>
  <c r="I55" i="7"/>
  <c r="I1285" i="7" a="1"/>
  <c r="I1285" i="7"/>
  <c r="I1095" i="7" a="1"/>
  <c r="I1095" i="7"/>
  <c r="I603" i="7" a="1"/>
  <c r="I603" i="7"/>
  <c r="I604" i="7" a="1"/>
  <c r="I604" i="7"/>
  <c r="I1096" i="7" a="1"/>
  <c r="I1096" i="7"/>
  <c r="I605" i="7" a="1"/>
  <c r="I605" i="7"/>
  <c r="I606" i="7" a="1"/>
  <c r="I606" i="7"/>
  <c r="I1286" i="7" a="1"/>
  <c r="I1286" i="7"/>
  <c r="I1287" i="7" a="1"/>
  <c r="I1287" i="7"/>
  <c r="I1097" i="7" a="1"/>
  <c r="I1097" i="7"/>
  <c r="I56" i="7" a="1"/>
  <c r="I56" i="7"/>
  <c r="I57" i="7" a="1"/>
  <c r="I57" i="7"/>
  <c r="I58" i="7" a="1"/>
  <c r="I58" i="7"/>
  <c r="I59" i="7" a="1"/>
  <c r="I59" i="7"/>
  <c r="I60" i="7" a="1"/>
  <c r="I60" i="7"/>
  <c r="I1288" i="7" a="1"/>
  <c r="I1288" i="7"/>
  <c r="I61" i="7" a="1"/>
  <c r="I61" i="7"/>
  <c r="I607" i="7" a="1"/>
  <c r="I607" i="7"/>
  <c r="I608" i="7" a="1"/>
  <c r="I608" i="7"/>
  <c r="I609" i="7" a="1"/>
  <c r="I609" i="7"/>
  <c r="I62" i="7" a="1"/>
  <c r="I62" i="7"/>
  <c r="I63" i="7" a="1"/>
  <c r="I63" i="7"/>
  <c r="I1289" i="7" a="1"/>
  <c r="I1289" i="7"/>
  <c r="I610" i="7" a="1"/>
  <c r="I610" i="7"/>
  <c r="I1098" i="7" a="1"/>
  <c r="I1098" i="7"/>
  <c r="I64" i="7" a="1"/>
  <c r="I64" i="7"/>
  <c r="I65" i="7" a="1"/>
  <c r="I65" i="7"/>
  <c r="I66" i="7" a="1"/>
  <c r="I66" i="7"/>
  <c r="I1290" i="7" a="1"/>
  <c r="I1290" i="7"/>
  <c r="I1020" i="7" a="1"/>
  <c r="I1020" i="7"/>
  <c r="I67" i="7" a="1"/>
  <c r="I67" i="7"/>
  <c r="I68" i="7" a="1"/>
  <c r="I68" i="7"/>
  <c r="I69" i="7" a="1"/>
  <c r="I69" i="7"/>
  <c r="I70" i="7" a="1"/>
  <c r="I70" i="7"/>
  <c r="I71" i="7" a="1"/>
  <c r="I71" i="7"/>
  <c r="I72" i="7" a="1"/>
  <c r="I72" i="7"/>
  <c r="I611" i="7" a="1"/>
  <c r="I611" i="7"/>
  <c r="I1099" i="7" a="1"/>
  <c r="I1099" i="7"/>
  <c r="I1021" i="7" a="1"/>
  <c r="I1021" i="7"/>
  <c r="I612" i="7" a="1"/>
  <c r="I612" i="7"/>
  <c r="I613" i="7" a="1"/>
  <c r="I613" i="7"/>
  <c r="I1022" i="7" a="1"/>
  <c r="I1022" i="7"/>
  <c r="I614" i="7" a="1"/>
  <c r="I614" i="7"/>
  <c r="I1291" i="7" a="1"/>
  <c r="I1291" i="7"/>
  <c r="I73" i="7" a="1"/>
  <c r="I73" i="7"/>
  <c r="I1100" i="7" a="1"/>
  <c r="I1100" i="7"/>
  <c r="I615" i="7" a="1"/>
  <c r="I615" i="7"/>
  <c r="I616" i="7" a="1"/>
  <c r="I616" i="7"/>
  <c r="I74" i="7" a="1"/>
  <c r="I74" i="7"/>
  <c r="I1292" i="7" a="1"/>
  <c r="I1292" i="7"/>
  <c r="I617" i="7" a="1"/>
  <c r="I617" i="7"/>
  <c r="I75" i="7" a="1"/>
  <c r="I75" i="7"/>
  <c r="I618" i="7" a="1"/>
  <c r="I618" i="7"/>
  <c r="I76" i="7" a="1"/>
  <c r="I76" i="7"/>
  <c r="I619" i="7" a="1"/>
  <c r="I619" i="7"/>
  <c r="I1293" i="7" a="1"/>
  <c r="I1293" i="7"/>
  <c r="I620" i="7" a="1"/>
  <c r="I620" i="7"/>
  <c r="I77" i="7" a="1"/>
  <c r="I77" i="7"/>
  <c r="I621" i="7" a="1"/>
  <c r="I621" i="7"/>
  <c r="I78" i="7" a="1"/>
  <c r="I78" i="7"/>
  <c r="I79" i="7" a="1"/>
  <c r="I79" i="7"/>
  <c r="I1101" i="7" a="1"/>
  <c r="I1101" i="7"/>
  <c r="I1102" i="7" a="1"/>
  <c r="I1102" i="7"/>
  <c r="I622" i="7" a="1"/>
  <c r="I622" i="7"/>
  <c r="I623" i="7" a="1"/>
  <c r="I623" i="7"/>
  <c r="I80" i="7" a="1"/>
  <c r="I80" i="7"/>
  <c r="I1294" i="7" a="1"/>
  <c r="I1294" i="7"/>
  <c r="I624" i="7" a="1"/>
  <c r="I624" i="7"/>
  <c r="I625" i="7" a="1"/>
  <c r="I625" i="7"/>
  <c r="I1103" i="7" a="1"/>
  <c r="I1103" i="7"/>
  <c r="I626" i="7" a="1"/>
  <c r="I626" i="7"/>
  <c r="I1104" i="7" a="1"/>
  <c r="I1104" i="7"/>
  <c r="I81" i="7" a="1"/>
  <c r="I81" i="7"/>
  <c r="I627" i="7" a="1"/>
  <c r="I627" i="7"/>
  <c r="I1105" i="7" a="1"/>
  <c r="I1105" i="7"/>
  <c r="I82" i="7" a="1"/>
  <c r="I82" i="7"/>
  <c r="I1295" i="7" a="1"/>
  <c r="I1295" i="7"/>
  <c r="I628" i="7" a="1"/>
  <c r="I628" i="7"/>
  <c r="I1106" i="7" a="1"/>
  <c r="I1106" i="7"/>
  <c r="I629" i="7" a="1"/>
  <c r="I629" i="7"/>
  <c r="I83" i="7" a="1"/>
  <c r="I83" i="7"/>
  <c r="I84" i="7" a="1"/>
  <c r="I84" i="7"/>
  <c r="I1023" i="7" a="1"/>
  <c r="I1023" i="7"/>
  <c r="I85" i="7" a="1"/>
  <c r="I85" i="7"/>
  <c r="I630" i="7" a="1"/>
  <c r="I630" i="7"/>
  <c r="I86" i="7" a="1"/>
  <c r="I86" i="7"/>
  <c r="I1107" i="7" a="1"/>
  <c r="I1107" i="7"/>
  <c r="I631" i="7" a="1"/>
  <c r="I631" i="7"/>
  <c r="I1024" i="7" a="1"/>
  <c r="I1024" i="7"/>
  <c r="I87" i="7" a="1"/>
  <c r="I87" i="7"/>
  <c r="I88" i="7" a="1"/>
  <c r="I88" i="7"/>
  <c r="I89" i="7" a="1"/>
  <c r="I89" i="7"/>
  <c r="I90" i="7" a="1"/>
  <c r="I90" i="7"/>
  <c r="I1296" i="7" a="1"/>
  <c r="I1296" i="7"/>
  <c r="I632" i="7" a="1"/>
  <c r="I632" i="7"/>
  <c r="I1025" i="7" a="1"/>
  <c r="I1025" i="7"/>
  <c r="I91" i="7" a="1"/>
  <c r="I91" i="7"/>
  <c r="I92" i="7" a="1"/>
  <c r="I92" i="7"/>
  <c r="I1108" i="7" a="1"/>
  <c r="I1108" i="7"/>
  <c r="I93" i="7" a="1"/>
  <c r="I93" i="7"/>
  <c r="I94" i="7" a="1"/>
  <c r="I94" i="7"/>
  <c r="I1297" i="7" a="1"/>
  <c r="I1297" i="7"/>
  <c r="I1109" i="7" a="1"/>
  <c r="I1109" i="7"/>
  <c r="I633" i="7" a="1"/>
  <c r="I633" i="7"/>
  <c r="I95" i="7" a="1"/>
  <c r="I95" i="7"/>
  <c r="I96" i="7" a="1"/>
  <c r="I96" i="7"/>
  <c r="I97" i="7" a="1"/>
  <c r="I97" i="7"/>
  <c r="I634" i="7" a="1"/>
  <c r="I634" i="7"/>
  <c r="I1026" i="7" a="1"/>
  <c r="I1026" i="7"/>
  <c r="I1298" i="7" a="1"/>
  <c r="I1298" i="7"/>
  <c r="I98" i="7" a="1"/>
  <c r="I98" i="7"/>
  <c r="I99" i="7" a="1"/>
  <c r="I99" i="7"/>
  <c r="I635" i="7" a="1"/>
  <c r="I635" i="7"/>
  <c r="I636" i="7" a="1"/>
  <c r="I636" i="7"/>
  <c r="I637" i="7" a="1"/>
  <c r="I637" i="7"/>
  <c r="I1299" i="7" a="1"/>
  <c r="I1299" i="7"/>
  <c r="I1300" i="7" a="1"/>
  <c r="I1300" i="7"/>
  <c r="I638" i="7" a="1"/>
  <c r="I638" i="7"/>
  <c r="I639" i="7" a="1"/>
  <c r="I639" i="7"/>
  <c r="I1110" i="7" a="1"/>
  <c r="I1110" i="7"/>
  <c r="I1111" i="7" a="1"/>
  <c r="I1111" i="7"/>
  <c r="I1027" i="7" a="1"/>
  <c r="I1027" i="7"/>
  <c r="I640" i="7" a="1"/>
  <c r="I640" i="7"/>
  <c r="I100" i="7" a="1"/>
  <c r="I100" i="7"/>
  <c r="I101" i="7" a="1"/>
  <c r="I101" i="7"/>
  <c r="I102" i="7" a="1"/>
  <c r="I102" i="7"/>
  <c r="I103" i="7" a="1"/>
  <c r="I103" i="7"/>
  <c r="I641" i="7" a="1"/>
  <c r="I641" i="7"/>
  <c r="I642" i="7" a="1"/>
  <c r="I642" i="7"/>
  <c r="I643" i="7" a="1"/>
  <c r="I643" i="7"/>
  <c r="I644" i="7" a="1"/>
  <c r="I644" i="7"/>
  <c r="I104" i="7" a="1"/>
  <c r="I104" i="7"/>
  <c r="I1112" i="7" a="1"/>
  <c r="I1112" i="7"/>
  <c r="I645" i="7" a="1"/>
  <c r="I645" i="7"/>
  <c r="I646" i="7" a="1"/>
  <c r="I646" i="7"/>
  <c r="I105" i="7" a="1"/>
  <c r="I105" i="7"/>
  <c r="I1113" i="7" a="1"/>
  <c r="I1113" i="7"/>
  <c r="I1301" i="7" a="1"/>
  <c r="I1301" i="7"/>
  <c r="I106" i="7" a="1"/>
  <c r="I106" i="7"/>
  <c r="I107" i="7" a="1"/>
  <c r="I107" i="7"/>
  <c r="I108" i="7" a="1"/>
  <c r="I108" i="7"/>
  <c r="I109" i="7" a="1"/>
  <c r="I109" i="7"/>
  <c r="I647" i="7" a="1"/>
  <c r="I647" i="7"/>
  <c r="I110" i="7" a="1"/>
  <c r="I110" i="7"/>
  <c r="I648" i="7" a="1"/>
  <c r="I648" i="7"/>
  <c r="I111" i="7" a="1"/>
  <c r="I111" i="7"/>
  <c r="I1114" i="7" a="1"/>
  <c r="I1114" i="7"/>
  <c r="I1302" i="7" a="1"/>
  <c r="I1302" i="7"/>
  <c r="I1115" i="7" a="1"/>
  <c r="I1115" i="7"/>
  <c r="I1303" i="7" a="1"/>
  <c r="I1303" i="7"/>
  <c r="I112" i="7" a="1"/>
  <c r="I112" i="7"/>
  <c r="I1028" i="7" a="1"/>
  <c r="I1028" i="7"/>
  <c r="I1304" i="7" a="1"/>
  <c r="I1304" i="7"/>
  <c r="I649" i="7" a="1"/>
  <c r="I649" i="7"/>
  <c r="I650" i="7" a="1"/>
  <c r="I650" i="7"/>
  <c r="I1116" i="7" a="1"/>
  <c r="I1116" i="7"/>
  <c r="I651" i="7" a="1"/>
  <c r="I651" i="7"/>
  <c r="I1117" i="7" a="1"/>
  <c r="I1117" i="7"/>
  <c r="I652" i="7" a="1"/>
  <c r="I652" i="7"/>
  <c r="I113" i="7" a="1"/>
  <c r="I113" i="7"/>
  <c r="I114" i="7" a="1"/>
  <c r="I114" i="7"/>
  <c r="I115" i="7" a="1"/>
  <c r="I115" i="7"/>
  <c r="I1029" i="7" a="1"/>
  <c r="I1029" i="7"/>
  <c r="I116" i="7" a="1"/>
  <c r="I116" i="7"/>
  <c r="I653" i="7" a="1"/>
  <c r="I653" i="7"/>
  <c r="I1030" i="7" a="1"/>
  <c r="I1030" i="7"/>
  <c r="I654" i="7" a="1"/>
  <c r="I654" i="7"/>
  <c r="I655" i="7" a="1"/>
  <c r="I655" i="7"/>
  <c r="I656" i="7" a="1"/>
  <c r="I656" i="7"/>
  <c r="I117" i="7" a="1"/>
  <c r="I117" i="7"/>
  <c r="I1118" i="7" a="1"/>
  <c r="I1118" i="7"/>
  <c r="I118" i="7" a="1"/>
  <c r="I118" i="7"/>
  <c r="I657" i="7" a="1"/>
  <c r="I657" i="7"/>
  <c r="I658" i="7" a="1"/>
  <c r="I658" i="7"/>
  <c r="I119" i="7" a="1"/>
  <c r="I119" i="7"/>
  <c r="I659" i="7" a="1"/>
  <c r="I659" i="7"/>
  <c r="I660" i="7" a="1"/>
  <c r="I660" i="7"/>
  <c r="I1031" i="7" a="1"/>
  <c r="I1031" i="7"/>
  <c r="I1305" i="7" a="1"/>
  <c r="I1305" i="7"/>
  <c r="I661" i="7" a="1"/>
  <c r="I661" i="7"/>
  <c r="I120" i="7" a="1"/>
  <c r="I120" i="7"/>
  <c r="I662" i="7" a="1"/>
  <c r="I662" i="7"/>
  <c r="I121" i="7" a="1"/>
  <c r="I121" i="7"/>
  <c r="I122" i="7" a="1"/>
  <c r="I122" i="7"/>
  <c r="I1306" i="7" a="1"/>
  <c r="I1306" i="7"/>
  <c r="I663" i="7" a="1"/>
  <c r="I663" i="7"/>
  <c r="I123" i="7" a="1"/>
  <c r="I123" i="7"/>
  <c r="I664" i="7" a="1"/>
  <c r="I664" i="7"/>
  <c r="I124" i="7" a="1"/>
  <c r="I124" i="7"/>
  <c r="I665" i="7" a="1"/>
  <c r="I665" i="7"/>
  <c r="I666" i="7" a="1"/>
  <c r="I666" i="7"/>
  <c r="I667" i="7" a="1"/>
  <c r="I667" i="7"/>
  <c r="I1119" i="7" a="1"/>
  <c r="I1119" i="7"/>
  <c r="I1120" i="7" a="1"/>
  <c r="I1120" i="7"/>
  <c r="I668" i="7" a="1"/>
  <c r="I668" i="7"/>
  <c r="I1121" i="7" a="1"/>
  <c r="I1121" i="7"/>
  <c r="I125" i="7" a="1"/>
  <c r="I125" i="7"/>
  <c r="I126" i="7" a="1"/>
  <c r="I126" i="7"/>
  <c r="I1307" i="7" a="1"/>
  <c r="I1307" i="7"/>
  <c r="I1308" i="7" a="1"/>
  <c r="I1308" i="7"/>
  <c r="I127" i="7" a="1"/>
  <c r="I127" i="7"/>
  <c r="I128" i="7" a="1"/>
  <c r="I128" i="7"/>
  <c r="I669" i="7" a="1"/>
  <c r="I669" i="7"/>
  <c r="I1309" i="7" a="1"/>
  <c r="I1309" i="7"/>
  <c r="I670" i="7" a="1"/>
  <c r="I670" i="7"/>
  <c r="I129" i="7" a="1"/>
  <c r="I129" i="7"/>
  <c r="I671" i="7" a="1"/>
  <c r="I671" i="7"/>
  <c r="I1310" i="7" a="1"/>
  <c r="I1310" i="7"/>
  <c r="I130" i="7" a="1"/>
  <c r="I130" i="7"/>
  <c r="I1311" i="7" a="1"/>
  <c r="I1311" i="7"/>
  <c r="I1122" i="7" a="1"/>
  <c r="I1122" i="7"/>
  <c r="I131" i="7" a="1"/>
  <c r="I131" i="7"/>
  <c r="I672" i="7" a="1"/>
  <c r="I672" i="7"/>
  <c r="I132" i="7" a="1"/>
  <c r="I132" i="7"/>
  <c r="I1312" i="7" a="1"/>
  <c r="I1312" i="7"/>
  <c r="I133" i="7" a="1"/>
  <c r="I133" i="7"/>
  <c r="I1313" i="7" a="1"/>
  <c r="I1313" i="7"/>
  <c r="I673" i="7" a="1"/>
  <c r="I673" i="7"/>
  <c r="I134" i="7" a="1"/>
  <c r="I134" i="7"/>
  <c r="I674" i="7" a="1"/>
  <c r="I674" i="7"/>
  <c r="I135" i="7" a="1"/>
  <c r="I135" i="7"/>
  <c r="I1314" i="7" a="1"/>
  <c r="I1314" i="7"/>
  <c r="I136" i="7" a="1"/>
  <c r="I136" i="7"/>
  <c r="I1315" i="7" a="1"/>
  <c r="I1315" i="7"/>
  <c r="I137" i="7" a="1"/>
  <c r="I137" i="7"/>
  <c r="I675" i="7" a="1"/>
  <c r="I675" i="7"/>
  <c r="I138" i="7" a="1"/>
  <c r="I138" i="7"/>
  <c r="I676" i="7" a="1"/>
  <c r="I676" i="7"/>
  <c r="I139" i="7" a="1"/>
  <c r="I139" i="7"/>
  <c r="I140" i="7" a="1"/>
  <c r="I140" i="7"/>
  <c r="I141" i="7" a="1"/>
  <c r="I141" i="7"/>
  <c r="I142" i="7" a="1"/>
  <c r="I142" i="7"/>
  <c r="I1316" i="7" a="1"/>
  <c r="I1316" i="7"/>
  <c r="I677" i="7" a="1"/>
  <c r="I677" i="7"/>
  <c r="I143" i="7" a="1"/>
  <c r="I143" i="7"/>
  <c r="I678" i="7" a="1"/>
  <c r="I678" i="7"/>
  <c r="I1317" i="7" a="1"/>
  <c r="I1317" i="7"/>
  <c r="I1123" i="7" a="1"/>
  <c r="I1123" i="7"/>
  <c r="I144" i="7" a="1"/>
  <c r="I144" i="7"/>
  <c r="I145" i="7" a="1"/>
  <c r="I145" i="7"/>
  <c r="I1318" i="7" a="1"/>
  <c r="I1318" i="7"/>
  <c r="I1032" i="7" a="1"/>
  <c r="I1032" i="7"/>
  <c r="I1319" i="7" a="1"/>
  <c r="I1319" i="7"/>
  <c r="I146" i="7" a="1"/>
  <c r="I146" i="7"/>
  <c r="I147" i="7" a="1"/>
  <c r="I147" i="7"/>
  <c r="I1124" i="7" a="1"/>
  <c r="I1124" i="7"/>
  <c r="I148" i="7" a="1"/>
  <c r="I148" i="7"/>
  <c r="I149" i="7" a="1"/>
  <c r="I149" i="7"/>
  <c r="I150" i="7" a="1"/>
  <c r="I150" i="7"/>
  <c r="I1125" i="7" a="1"/>
  <c r="I1125" i="7"/>
  <c r="I151" i="7" a="1"/>
  <c r="I151" i="7"/>
  <c r="I1033" i="7" a="1"/>
  <c r="I1033" i="7"/>
  <c r="I679" i="7" a="1"/>
  <c r="I679" i="7"/>
  <c r="I152" i="7" a="1"/>
  <c r="I152" i="7"/>
  <c r="I680" i="7" a="1"/>
  <c r="I680" i="7"/>
  <c r="I681" i="7" a="1"/>
  <c r="I681" i="7"/>
  <c r="I153" i="7" a="1"/>
  <c r="I153" i="7"/>
  <c r="I154" i="7" a="1"/>
  <c r="I154" i="7"/>
  <c r="I155" i="7" a="1"/>
  <c r="I155" i="7"/>
  <c r="I156" i="7" a="1"/>
  <c r="I156" i="7"/>
  <c r="I157" i="7" a="1"/>
  <c r="I157" i="7"/>
  <c r="I158" i="7" a="1"/>
  <c r="I158" i="7"/>
  <c r="I1034" i="7" a="1"/>
  <c r="I1034" i="7"/>
  <c r="I682" i="7" a="1"/>
  <c r="I682" i="7"/>
  <c r="I683" i="7" a="1"/>
  <c r="I683" i="7"/>
  <c r="I159" i="7" a="1"/>
  <c r="I159" i="7"/>
  <c r="I160" i="7" a="1"/>
  <c r="I160" i="7"/>
  <c r="I1320" i="7" a="1"/>
  <c r="I1320" i="7"/>
  <c r="I1126" i="7" a="1"/>
  <c r="I1126" i="7"/>
  <c r="I161" i="7" a="1"/>
  <c r="I161" i="7"/>
  <c r="I162" i="7" a="1"/>
  <c r="I162" i="7"/>
  <c r="I684" i="7" a="1"/>
  <c r="I684" i="7"/>
  <c r="I163" i="7" a="1"/>
  <c r="I163" i="7"/>
  <c r="I1321" i="7" a="1"/>
  <c r="I1321" i="7"/>
  <c r="I685" i="7" a="1"/>
  <c r="I685" i="7"/>
  <c r="I1322" i="7" a="1"/>
  <c r="I1322" i="7"/>
  <c r="I1035" i="7" a="1"/>
  <c r="I1035" i="7"/>
  <c r="I1127" i="7" a="1"/>
  <c r="I1127" i="7"/>
  <c r="I1128" i="7" a="1"/>
  <c r="I1128" i="7"/>
  <c r="I164" i="7" a="1"/>
  <c r="I164" i="7"/>
  <c r="I165" i="7" a="1"/>
  <c r="I165" i="7"/>
  <c r="I166" i="7" a="1"/>
  <c r="I166" i="7"/>
  <c r="I1323" i="7" a="1"/>
  <c r="I1323" i="7"/>
  <c r="I686" i="7" a="1"/>
  <c r="I686" i="7"/>
  <c r="I167" i="7" a="1"/>
  <c r="I167" i="7"/>
  <c r="I1129" i="7" a="1"/>
  <c r="I1129" i="7"/>
  <c r="I687" i="7" a="1"/>
  <c r="I687" i="7"/>
  <c r="I168" i="7" a="1"/>
  <c r="I168" i="7"/>
  <c r="I169" i="7" a="1"/>
  <c r="I169" i="7"/>
  <c r="I688" i="7" a="1"/>
  <c r="I688" i="7"/>
  <c r="I1324" i="7" a="1"/>
  <c r="I1324" i="7"/>
  <c r="I170" i="7" a="1"/>
  <c r="I170" i="7"/>
  <c r="I171" i="7" a="1"/>
  <c r="I171" i="7"/>
  <c r="I689" i="7" a="1"/>
  <c r="I689" i="7"/>
  <c r="I172" i="7" a="1"/>
  <c r="I172" i="7"/>
  <c r="I690" i="7" a="1"/>
  <c r="I690" i="7"/>
  <c r="I691" i="7" a="1"/>
  <c r="I691" i="7"/>
  <c r="I1130" i="7" a="1"/>
  <c r="I1130" i="7"/>
  <c r="I1131" i="7" a="1"/>
  <c r="I1131" i="7"/>
  <c r="I1132" i="7" a="1"/>
  <c r="I1132" i="7"/>
  <c r="I692" i="7" a="1"/>
  <c r="I692" i="7"/>
  <c r="I693" i="7" a="1"/>
  <c r="I693" i="7"/>
  <c r="I694" i="7" a="1"/>
  <c r="I694" i="7"/>
  <c r="I695" i="7" a="1"/>
  <c r="I695" i="7"/>
  <c r="I696" i="7" a="1"/>
  <c r="I696" i="7"/>
  <c r="I173" i="7" a="1"/>
  <c r="I173" i="7"/>
  <c r="I697" i="7" a="1"/>
  <c r="I697" i="7"/>
  <c r="I174" i="7" a="1"/>
  <c r="I174" i="7"/>
  <c r="I1325" i="7" a="1"/>
  <c r="I1325" i="7"/>
  <c r="I1326" i="7" a="1"/>
  <c r="I1326" i="7"/>
  <c r="I698" i="7" a="1"/>
  <c r="I698" i="7"/>
  <c r="I1327" i="7" a="1"/>
  <c r="I1327" i="7"/>
  <c r="I175" i="7" a="1"/>
  <c r="I175" i="7"/>
  <c r="I699" i="7" a="1"/>
  <c r="I699" i="7"/>
  <c r="I1328" i="7" a="1"/>
  <c r="I1328" i="7"/>
  <c r="I700" i="7" a="1"/>
  <c r="I700" i="7"/>
  <c r="I176" i="7" a="1"/>
  <c r="I176" i="7"/>
  <c r="I1133" i="7" a="1"/>
  <c r="I1133" i="7"/>
  <c r="I701" i="7" a="1"/>
  <c r="I701" i="7"/>
  <c r="I702" i="7" a="1"/>
  <c r="I702" i="7"/>
  <c r="I177" i="7" a="1"/>
  <c r="I177" i="7"/>
  <c r="I178" i="7" a="1"/>
  <c r="I178" i="7"/>
  <c r="I1329" i="7" a="1"/>
  <c r="I1329" i="7"/>
  <c r="I703" i="7" a="1"/>
  <c r="I703" i="7"/>
  <c r="I1036" i="7" a="1"/>
  <c r="I1036" i="7"/>
  <c r="I704" i="7" a="1"/>
  <c r="I704" i="7"/>
  <c r="I179" i="7" a="1"/>
  <c r="I179" i="7"/>
  <c r="I1330" i="7" a="1"/>
  <c r="I1330" i="7"/>
  <c r="I1037" i="7" a="1"/>
  <c r="I1037" i="7"/>
  <c r="I705" i="7" a="1"/>
  <c r="I705" i="7"/>
  <c r="I706" i="7" a="1"/>
  <c r="I706" i="7"/>
  <c r="I1331" i="7" a="1"/>
  <c r="I1331" i="7"/>
  <c r="I707" i="7" a="1"/>
  <c r="I707" i="7"/>
  <c r="I180" i="7" a="1"/>
  <c r="I180" i="7"/>
  <c r="I181" i="7" a="1"/>
  <c r="I181" i="7"/>
  <c r="I708" i="7" a="1"/>
  <c r="I708" i="7"/>
  <c r="I182" i="7" a="1"/>
  <c r="I182" i="7"/>
  <c r="I183" i="7" a="1"/>
  <c r="I183" i="7"/>
  <c r="I1332" i="7" a="1"/>
  <c r="I1332" i="7"/>
  <c r="I709" i="7" a="1"/>
  <c r="I709" i="7"/>
  <c r="I1333" i="7" a="1"/>
  <c r="I1333" i="7"/>
  <c r="I1334" i="7" a="1"/>
  <c r="I1334" i="7"/>
  <c r="I710" i="7" a="1"/>
  <c r="I710" i="7"/>
  <c r="I184" i="7" a="1"/>
  <c r="I184" i="7"/>
  <c r="I185" i="7" a="1"/>
  <c r="I185" i="7"/>
  <c r="I711" i="7" a="1"/>
  <c r="I711" i="7"/>
  <c r="I186" i="7" a="1"/>
  <c r="I186" i="7"/>
  <c r="I187" i="7" a="1"/>
  <c r="I187" i="7"/>
  <c r="I188" i="7" a="1"/>
  <c r="I188" i="7"/>
  <c r="I189" i="7" a="1"/>
  <c r="I189" i="7"/>
  <c r="I190" i="7" a="1"/>
  <c r="I190" i="7"/>
  <c r="I712" i="7" a="1"/>
  <c r="I712" i="7"/>
  <c r="I1335" i="7" a="1"/>
  <c r="I1335" i="7"/>
  <c r="I1134" i="7" a="1"/>
  <c r="I1134" i="7"/>
  <c r="I713" i="7" a="1"/>
  <c r="I713" i="7"/>
  <c r="I1336" i="7" a="1"/>
  <c r="I1336" i="7"/>
  <c r="I191" i="7" a="1"/>
  <c r="I191" i="7"/>
  <c r="I714" i="7" a="1"/>
  <c r="I714" i="7"/>
  <c r="I715" i="7" a="1"/>
  <c r="I715" i="7"/>
  <c r="I1135" i="7" a="1"/>
  <c r="I1135" i="7"/>
  <c r="I1136" i="7" a="1"/>
  <c r="I1136" i="7"/>
  <c r="I716" i="7" a="1"/>
  <c r="I716" i="7"/>
  <c r="I192" i="7" a="1"/>
  <c r="I192" i="7"/>
  <c r="I193" i="7" a="1"/>
  <c r="I193" i="7"/>
  <c r="I1337" i="7" a="1"/>
  <c r="I1337" i="7"/>
  <c r="I717" i="7" a="1"/>
  <c r="I717" i="7"/>
  <c r="I1338" i="7" a="1"/>
  <c r="I1338" i="7"/>
  <c r="I194" i="7" a="1"/>
  <c r="I194" i="7"/>
  <c r="I195" i="7" a="1"/>
  <c r="I195" i="7"/>
  <c r="I718" i="7" a="1"/>
  <c r="I718" i="7"/>
  <c r="I719" i="7" a="1"/>
  <c r="I719" i="7"/>
  <c r="I196" i="7" a="1"/>
  <c r="I196" i="7"/>
  <c r="I720" i="7" a="1"/>
  <c r="I720" i="7"/>
  <c r="I1339" i="7" a="1"/>
  <c r="I1339" i="7"/>
  <c r="I1137" i="7" a="1"/>
  <c r="I1137" i="7"/>
  <c r="I721" i="7" a="1"/>
  <c r="I721" i="7"/>
  <c r="I197" i="7" a="1"/>
  <c r="I197" i="7"/>
  <c r="I1138" i="7" a="1"/>
  <c r="I1138" i="7"/>
  <c r="I722" i="7" a="1"/>
  <c r="I722" i="7"/>
  <c r="I198" i="7" a="1"/>
  <c r="I198" i="7"/>
  <c r="I723" i="7" a="1"/>
  <c r="I723" i="7"/>
  <c r="I724" i="7" a="1"/>
  <c r="I724" i="7"/>
  <c r="I725" i="7" a="1"/>
  <c r="I725" i="7"/>
  <c r="I726" i="7" a="1"/>
  <c r="I726" i="7"/>
  <c r="I1139" i="7" a="1"/>
  <c r="I1139" i="7"/>
  <c r="I199" i="7" a="1"/>
  <c r="I199" i="7"/>
  <c r="I1038" i="7" a="1"/>
  <c r="I1038" i="7"/>
  <c r="I200" i="7" a="1"/>
  <c r="I200" i="7"/>
  <c r="I727" i="7" a="1"/>
  <c r="I727" i="7"/>
  <c r="I1039" i="7" a="1"/>
  <c r="I1039" i="7"/>
  <c r="I201" i="7" a="1"/>
  <c r="I201" i="7"/>
  <c r="I728" i="7" a="1"/>
  <c r="I728" i="7"/>
  <c r="I729" i="7" a="1"/>
  <c r="I729" i="7"/>
  <c r="I1340" i="7" a="1"/>
  <c r="I1340" i="7"/>
  <c r="I202" i="7" a="1"/>
  <c r="I202" i="7"/>
  <c r="I1040" i="7" a="1"/>
  <c r="I1040" i="7"/>
  <c r="I730" i="7" a="1"/>
  <c r="I730" i="7"/>
  <c r="I1341" i="7" a="1"/>
  <c r="I1341" i="7"/>
  <c r="I203" i="7" a="1"/>
  <c r="I203" i="7"/>
  <c r="I204" i="7" a="1"/>
  <c r="I204" i="7"/>
  <c r="I205" i="7" a="1"/>
  <c r="I205" i="7"/>
  <c r="I206" i="7" a="1"/>
  <c r="I206" i="7"/>
  <c r="I731" i="7" a="1"/>
  <c r="I731" i="7"/>
  <c r="I732" i="7" a="1"/>
  <c r="I732" i="7"/>
  <c r="I207" i="7" a="1"/>
  <c r="I207" i="7"/>
  <c r="I733" i="7" a="1"/>
  <c r="I733" i="7"/>
  <c r="I208" i="7" a="1"/>
  <c r="I208" i="7"/>
  <c r="I209" i="7" a="1"/>
  <c r="I209" i="7"/>
  <c r="I1342" i="7" a="1"/>
  <c r="I1342" i="7"/>
  <c r="I734" i="7" a="1"/>
  <c r="I734" i="7"/>
  <c r="I1343" i="7" a="1"/>
  <c r="I1343" i="7"/>
  <c r="I1344" i="7" a="1"/>
  <c r="I1344" i="7"/>
  <c r="I1041" i="7" a="1"/>
  <c r="I1041" i="7"/>
  <c r="I735" i="7" a="1"/>
  <c r="I735" i="7"/>
  <c r="I736" i="7" a="1"/>
  <c r="I736" i="7"/>
  <c r="I737" i="7" a="1"/>
  <c r="I737" i="7"/>
  <c r="I210" i="7" a="1"/>
  <c r="I210" i="7"/>
  <c r="I211" i="7" a="1"/>
  <c r="I211" i="7"/>
  <c r="I738" i="7" a="1"/>
  <c r="I738" i="7"/>
  <c r="I212" i="7" a="1"/>
  <c r="I212" i="7"/>
  <c r="I739" i="7" a="1"/>
  <c r="I739" i="7"/>
  <c r="I213" i="7" a="1"/>
  <c r="I213" i="7"/>
  <c r="I214" i="7" a="1"/>
  <c r="I214" i="7"/>
  <c r="I740" i="7" a="1"/>
  <c r="I740" i="7"/>
  <c r="I215" i="7" a="1"/>
  <c r="I215" i="7"/>
  <c r="I216" i="7" a="1"/>
  <c r="I216" i="7"/>
  <c r="I217" i="7" a="1"/>
  <c r="I217" i="7"/>
  <c r="I218" i="7" a="1"/>
  <c r="I218" i="7"/>
  <c r="I219" i="7" a="1"/>
  <c r="I219" i="7"/>
  <c r="I1140" i="7" a="1"/>
  <c r="I1140" i="7"/>
  <c r="I741" i="7" a="1"/>
  <c r="I741" i="7"/>
  <c r="I220" i="7" a="1"/>
  <c r="I220" i="7"/>
  <c r="I221" i="7" a="1"/>
  <c r="I221" i="7"/>
  <c r="I742" i="7" a="1"/>
  <c r="I742" i="7"/>
  <c r="I222" i="7" a="1"/>
  <c r="I222" i="7"/>
  <c r="I1042" i="7" a="1"/>
  <c r="I1042" i="7"/>
  <c r="I1345" i="7" a="1"/>
  <c r="I1345" i="7"/>
  <c r="I1346" i="7" a="1"/>
  <c r="I1346" i="7"/>
  <c r="I223" i="7" a="1"/>
  <c r="I223" i="7"/>
  <c r="I224" i="7" a="1"/>
  <c r="I224" i="7"/>
  <c r="I1347" i="7" a="1"/>
  <c r="I1347" i="7"/>
  <c r="I1141" i="7" a="1"/>
  <c r="I1141" i="7"/>
  <c r="I225" i="7" a="1"/>
  <c r="I225" i="7"/>
  <c r="I1043" i="7" a="1"/>
  <c r="I1043" i="7"/>
  <c r="I743" i="7" a="1"/>
  <c r="I743" i="7"/>
  <c r="I744" i="7" a="1"/>
  <c r="I744" i="7"/>
  <c r="I1044" i="7" a="1"/>
  <c r="I1044" i="7"/>
  <c r="I226" i="7" a="1"/>
  <c r="I226" i="7"/>
  <c r="I227" i="7" a="1"/>
  <c r="I227" i="7"/>
  <c r="I228" i="7" a="1"/>
  <c r="I228" i="7"/>
  <c r="I229" i="7" a="1"/>
  <c r="I229" i="7"/>
  <c r="I1142" i="7" a="1"/>
  <c r="I1142" i="7"/>
  <c r="I1348" i="7" a="1"/>
  <c r="I1348" i="7"/>
  <c r="I1349" i="7" a="1"/>
  <c r="I1349" i="7"/>
  <c r="I1350" i="7" a="1"/>
  <c r="I1350" i="7"/>
  <c r="I745" i="7" a="1"/>
  <c r="I745" i="7"/>
  <c r="I230" i="7" a="1"/>
  <c r="I230" i="7"/>
  <c r="I231" i="7" a="1"/>
  <c r="I231" i="7"/>
  <c r="I746" i="7" a="1"/>
  <c r="I746" i="7"/>
  <c r="I747" i="7" a="1"/>
  <c r="I747" i="7"/>
  <c r="I232" i="7" a="1"/>
  <c r="I232" i="7"/>
  <c r="I748" i="7" a="1"/>
  <c r="I748" i="7"/>
  <c r="I749" i="7" a="1"/>
  <c r="I749" i="7"/>
  <c r="I750" i="7" a="1"/>
  <c r="I750" i="7"/>
  <c r="I233" i="7" a="1"/>
  <c r="I233" i="7"/>
  <c r="I751" i="7" a="1"/>
  <c r="I751" i="7"/>
  <c r="I1351" i="7" a="1"/>
  <c r="I1351" i="7"/>
  <c r="I1143" i="7" a="1"/>
  <c r="I1143" i="7"/>
  <c r="I234" i="7" a="1"/>
  <c r="I234" i="7"/>
  <c r="I235" i="7" a="1"/>
  <c r="I235" i="7"/>
  <c r="I752" i="7" a="1"/>
  <c r="I752" i="7"/>
  <c r="I753" i="7" a="1"/>
  <c r="I753" i="7"/>
  <c r="I1144" i="7" a="1"/>
  <c r="I1144" i="7"/>
  <c r="I236" i="7" a="1"/>
  <c r="I236" i="7"/>
  <c r="I237" i="7" a="1"/>
  <c r="I237" i="7"/>
  <c r="I238" i="7" a="1"/>
  <c r="I238" i="7"/>
  <c r="I239" i="7" a="1"/>
  <c r="I239" i="7"/>
  <c r="I240" i="7" a="1"/>
  <c r="I240" i="7"/>
  <c r="I754" i="7" a="1"/>
  <c r="I754" i="7"/>
  <c r="I1352" i="7" a="1"/>
  <c r="I1352" i="7"/>
  <c r="I241" i="7" a="1"/>
  <c r="I241" i="7"/>
  <c r="I242" i="7" a="1"/>
  <c r="I242" i="7"/>
  <c r="I243" i="7" a="1"/>
  <c r="I243" i="7"/>
  <c r="I244" i="7" a="1"/>
  <c r="I244" i="7"/>
  <c r="I245" i="7" a="1"/>
  <c r="I245" i="7"/>
  <c r="I246" i="7" a="1"/>
  <c r="I246" i="7"/>
  <c r="I1145" i="7" a="1"/>
  <c r="I1145" i="7"/>
  <c r="I755" i="7" a="1"/>
  <c r="I755" i="7"/>
  <c r="I247" i="7" a="1"/>
  <c r="I247" i="7"/>
  <c r="I248" i="7" a="1"/>
  <c r="I248" i="7"/>
  <c r="I249" i="7" a="1"/>
  <c r="I249" i="7"/>
  <c r="I250" i="7" a="1"/>
  <c r="I250" i="7"/>
  <c r="I756" i="7" a="1"/>
  <c r="I756" i="7"/>
  <c r="I251" i="7" a="1"/>
  <c r="I251" i="7"/>
  <c r="I252" i="7" a="1"/>
  <c r="I252" i="7"/>
  <c r="I757" i="7" a="1"/>
  <c r="I757" i="7"/>
  <c r="I253" i="7" a="1"/>
  <c r="I253" i="7"/>
  <c r="I254" i="7" a="1"/>
  <c r="I254" i="7"/>
  <c r="I1146" i="7" a="1"/>
  <c r="I1146" i="7"/>
  <c r="I255" i="7" a="1"/>
  <c r="I255" i="7"/>
  <c r="I1147" i="7" a="1"/>
  <c r="I1147" i="7"/>
  <c r="I256" i="7" a="1"/>
  <c r="I256" i="7"/>
  <c r="I758" i="7" a="1"/>
  <c r="I758" i="7"/>
  <c r="I759" i="7" a="1"/>
  <c r="I759" i="7"/>
  <c r="I1045" i="7" a="1"/>
  <c r="I1045" i="7"/>
  <c r="I257" i="7" a="1"/>
  <c r="I257" i="7"/>
  <c r="I258" i="7" a="1"/>
  <c r="I258" i="7"/>
  <c r="I1353" i="7" a="1"/>
  <c r="I1353" i="7"/>
  <c r="I259" i="7" a="1"/>
  <c r="I259" i="7"/>
  <c r="I760" i="7" a="1"/>
  <c r="I760" i="7"/>
  <c r="I260" i="7" a="1"/>
  <c r="I260" i="7"/>
  <c r="I1354" i="7" a="1"/>
  <c r="I1354" i="7"/>
  <c r="I1355" i="7" a="1"/>
  <c r="I1355" i="7"/>
  <c r="I261" i="7" a="1"/>
  <c r="I261" i="7"/>
  <c r="I1356" i="7" a="1"/>
  <c r="I1356" i="7"/>
  <c r="I1148" i="7" a="1"/>
  <c r="I1148" i="7"/>
  <c r="I262" i="7" a="1"/>
  <c r="I262" i="7"/>
  <c r="I263" i="7" a="1"/>
  <c r="I263" i="7"/>
  <c r="I761" i="7" a="1"/>
  <c r="I761" i="7"/>
  <c r="I264" i="7" a="1"/>
  <c r="I264" i="7"/>
  <c r="I265" i="7" a="1"/>
  <c r="I265" i="7"/>
  <c r="I1357" i="7" a="1"/>
  <c r="I1357" i="7"/>
  <c r="I1358" i="7" a="1"/>
  <c r="I1358" i="7"/>
  <c r="I266" i="7" a="1"/>
  <c r="I266" i="7"/>
  <c r="I267" i="7" a="1"/>
  <c r="I267" i="7"/>
  <c r="I762" i="7" a="1"/>
  <c r="I762" i="7"/>
  <c r="I763" i="7" a="1"/>
  <c r="I763" i="7"/>
  <c r="I764" i="7" a="1"/>
  <c r="I764" i="7"/>
  <c r="I1046" i="7" a="1"/>
  <c r="I1046" i="7"/>
  <c r="I1359" i="7" a="1"/>
  <c r="I1359" i="7"/>
  <c r="I765" i="7" a="1"/>
  <c r="I765" i="7"/>
  <c r="I766" i="7" a="1"/>
  <c r="I766" i="7"/>
  <c r="I1149" i="7" a="1"/>
  <c r="I1149" i="7"/>
  <c r="I268" i="7" a="1"/>
  <c r="I268" i="7"/>
  <c r="I1360" i="7" a="1"/>
  <c r="I1360" i="7"/>
  <c r="I1361" i="7" a="1"/>
  <c r="I1361" i="7"/>
  <c r="I767" i="7" a="1"/>
  <c r="I767" i="7"/>
  <c r="I1150" i="7" a="1"/>
  <c r="I1150" i="7"/>
  <c r="I1151" i="7" a="1"/>
  <c r="I1151" i="7"/>
  <c r="I1362" i="7" a="1"/>
  <c r="I1362" i="7"/>
  <c r="I1363" i="7" a="1"/>
  <c r="I1363" i="7"/>
  <c r="I768" i="7" a="1"/>
  <c r="I768" i="7"/>
  <c r="I1364" i="7" a="1"/>
  <c r="I1364" i="7"/>
  <c r="I769" i="7" a="1"/>
  <c r="I769" i="7"/>
  <c r="I1152" i="7" a="1"/>
  <c r="I1152" i="7"/>
  <c r="I269" i="7" a="1"/>
  <c r="I269" i="7"/>
  <c r="I1153" i="7" a="1"/>
  <c r="I1153" i="7"/>
  <c r="I770" i="7" a="1"/>
  <c r="I770" i="7"/>
  <c r="I270" i="7" a="1"/>
  <c r="I270" i="7"/>
  <c r="I271" i="7" a="1"/>
  <c r="I271" i="7"/>
  <c r="I771" i="7" a="1"/>
  <c r="I771" i="7"/>
  <c r="I1365" i="7" a="1"/>
  <c r="I1365" i="7"/>
  <c r="I1154" i="7" a="1"/>
  <c r="I1154" i="7"/>
  <c r="I772" i="7" a="1"/>
  <c r="I772" i="7"/>
  <c r="I272" i="7" a="1"/>
  <c r="I272" i="7"/>
  <c r="I773" i="7" a="1"/>
  <c r="I773" i="7"/>
  <c r="I774" i="7" a="1"/>
  <c r="I774" i="7"/>
  <c r="I1366" i="7" a="1"/>
  <c r="I1366" i="7"/>
  <c r="I1155" i="7" a="1"/>
  <c r="I1155" i="7"/>
  <c r="I775" i="7" a="1"/>
  <c r="I775" i="7"/>
  <c r="I273" i="7" a="1"/>
  <c r="I273" i="7"/>
  <c r="I776" i="7" a="1"/>
  <c r="I776" i="7"/>
  <c r="I1367" i="7" a="1"/>
  <c r="I1367" i="7"/>
  <c r="I274" i="7" a="1"/>
  <c r="I274" i="7"/>
  <c r="I275" i="7" a="1"/>
  <c r="I275" i="7"/>
  <c r="I276" i="7" a="1"/>
  <c r="I276" i="7"/>
  <c r="I777" i="7" a="1"/>
  <c r="I777" i="7"/>
  <c r="I1156" i="7" a="1"/>
  <c r="I1156" i="7"/>
  <c r="I277" i="7" a="1"/>
  <c r="I277" i="7"/>
  <c r="I778" i="7" a="1"/>
  <c r="I778" i="7"/>
  <c r="I779" i="7" a="1"/>
  <c r="I779" i="7"/>
  <c r="I278" i="7" a="1"/>
  <c r="I278" i="7"/>
  <c r="I1157" i="7" a="1"/>
  <c r="I1157" i="7"/>
  <c r="I279" i="7" a="1"/>
  <c r="I279" i="7"/>
  <c r="I780" i="7" a="1"/>
  <c r="I780" i="7"/>
  <c r="I280" i="7" a="1"/>
  <c r="I280" i="7"/>
  <c r="I281" i="7" a="1"/>
  <c r="I281" i="7"/>
  <c r="I282" i="7" a="1"/>
  <c r="I282" i="7"/>
  <c r="I1368" i="7" a="1"/>
  <c r="I1368" i="7"/>
  <c r="I781" i="7" a="1"/>
  <c r="I781" i="7"/>
  <c r="I1158" i="7" a="1"/>
  <c r="I1158" i="7"/>
  <c r="I782" i="7" a="1"/>
  <c r="I782" i="7"/>
  <c r="I1369" i="7" a="1"/>
  <c r="I1369" i="7"/>
  <c r="I283" i="7" a="1"/>
  <c r="I283" i="7"/>
  <c r="I783" i="7" a="1"/>
  <c r="I783" i="7"/>
  <c r="I284" i="7" a="1"/>
  <c r="I284" i="7"/>
  <c r="I285" i="7" a="1"/>
  <c r="I285" i="7"/>
  <c r="I1159" i="7" a="1"/>
  <c r="I1159" i="7"/>
  <c r="I286" i="7" a="1"/>
  <c r="I286" i="7"/>
  <c r="I1047" i="7" a="1"/>
  <c r="I1047" i="7"/>
  <c r="I287" i="7" a="1"/>
  <c r="I287" i="7"/>
  <c r="I288" i="7" a="1"/>
  <c r="I288" i="7"/>
  <c r="I1370" i="7" a="1"/>
  <c r="I1370" i="7"/>
  <c r="I1371" i="7" a="1"/>
  <c r="I1371" i="7"/>
  <c r="I289" i="7" a="1"/>
  <c r="I289" i="7"/>
  <c r="I1372" i="7" a="1"/>
  <c r="I1372" i="7"/>
  <c r="I784" i="7" a="1"/>
  <c r="I784" i="7"/>
  <c r="I1048" i="7" a="1"/>
  <c r="I1048" i="7"/>
  <c r="I1373" i="7" a="1"/>
  <c r="I1373" i="7"/>
  <c r="I290" i="7" a="1"/>
  <c r="I290" i="7"/>
  <c r="I1049" i="7" a="1"/>
  <c r="I1049" i="7"/>
  <c r="I1160" i="7" a="1"/>
  <c r="I1160" i="7"/>
  <c r="I1161" i="7" a="1"/>
  <c r="I1161" i="7"/>
  <c r="I1162" i="7" a="1"/>
  <c r="I1162" i="7"/>
  <c r="I1050" i="7" a="1"/>
  <c r="I1050" i="7"/>
  <c r="I291" i="7" a="1"/>
  <c r="I291" i="7"/>
  <c r="I785" i="7" a="1"/>
  <c r="I785" i="7"/>
  <c r="I786" i="7" a="1"/>
  <c r="I786" i="7"/>
  <c r="I1163" i="7" a="1"/>
  <c r="I1163" i="7"/>
  <c r="I787" i="7" a="1"/>
  <c r="I787" i="7"/>
  <c r="I788" i="7" a="1"/>
  <c r="I788" i="7"/>
  <c r="I1164" i="7" a="1"/>
  <c r="I1164" i="7"/>
  <c r="I1374" i="7" a="1"/>
  <c r="I1374" i="7"/>
  <c r="I292" i="7" a="1"/>
  <c r="I292" i="7"/>
  <c r="I1375" i="7" a="1"/>
  <c r="I1375" i="7"/>
  <c r="I1376" i="7" a="1"/>
  <c r="I1376" i="7"/>
  <c r="I293" i="7" a="1"/>
  <c r="I293" i="7"/>
  <c r="I789" i="7" a="1"/>
  <c r="I789" i="7"/>
  <c r="I294" i="7" a="1"/>
  <c r="I294" i="7"/>
  <c r="I790" i="7" a="1"/>
  <c r="I790" i="7"/>
  <c r="I295" i="7" a="1"/>
  <c r="I295" i="7"/>
  <c r="I296" i="7" a="1"/>
  <c r="I296" i="7"/>
  <c r="I791" i="7" a="1"/>
  <c r="I791" i="7"/>
  <c r="I297" i="7" a="1"/>
  <c r="I297" i="7"/>
  <c r="I1165" i="7" a="1"/>
  <c r="I1165" i="7"/>
  <c r="I792" i="7" a="1"/>
  <c r="I792" i="7"/>
  <c r="I1377" i="7" a="1"/>
  <c r="I1377" i="7"/>
  <c r="I298" i="7" a="1"/>
  <c r="I298" i="7"/>
  <c r="I1378" i="7" a="1"/>
  <c r="I1378" i="7"/>
  <c r="I1166" i="7" a="1"/>
  <c r="I1166" i="7"/>
  <c r="I793" i="7" a="1"/>
  <c r="I793" i="7"/>
  <c r="I794" i="7" a="1"/>
  <c r="I794" i="7"/>
  <c r="I299" i="7" a="1"/>
  <c r="I299" i="7"/>
  <c r="I795" i="7" a="1"/>
  <c r="I795" i="7"/>
  <c r="I796" i="7" a="1"/>
  <c r="I796" i="7"/>
  <c r="I1167" i="7" a="1"/>
  <c r="I1167" i="7"/>
  <c r="I1168" i="7" a="1"/>
  <c r="I1168" i="7"/>
  <c r="I300" i="7" a="1"/>
  <c r="I300" i="7"/>
  <c r="I301" i="7" a="1"/>
  <c r="I301" i="7"/>
  <c r="I797" i="7" a="1"/>
  <c r="I797" i="7"/>
  <c r="I1169" i="7" a="1"/>
  <c r="I1169" i="7"/>
  <c r="I302" i="7" a="1"/>
  <c r="I302" i="7"/>
  <c r="I798" i="7" a="1"/>
  <c r="I798" i="7"/>
  <c r="I1170" i="7" a="1"/>
  <c r="I1170" i="7"/>
  <c r="I303" i="7" a="1"/>
  <c r="I303" i="7"/>
  <c r="I799" i="7" a="1"/>
  <c r="I799" i="7"/>
  <c r="I1379" i="7" a="1"/>
  <c r="I1379" i="7"/>
  <c r="I800" i="7" a="1"/>
  <c r="I800" i="7"/>
  <c r="I1380" i="7" a="1"/>
  <c r="I1380" i="7"/>
  <c r="I304" i="7" a="1"/>
  <c r="I304" i="7"/>
  <c r="I1051" i="7" a="1"/>
  <c r="I1051" i="7"/>
  <c r="I1381" i="7" a="1"/>
  <c r="I1381" i="7"/>
  <c r="I1382" i="7" a="1"/>
  <c r="I1382" i="7"/>
  <c r="I305" i="7" a="1"/>
  <c r="I305" i="7"/>
  <c r="I1383" i="7" a="1"/>
  <c r="I1383" i="7"/>
  <c r="I306" i="7" a="1"/>
  <c r="I306" i="7"/>
  <c r="I1171" i="7" a="1"/>
  <c r="I1171" i="7"/>
  <c r="I801" i="7" a="1"/>
  <c r="I801" i="7"/>
  <c r="I802" i="7" a="1"/>
  <c r="I802" i="7"/>
  <c r="I803" i="7" a="1"/>
  <c r="I803" i="7"/>
  <c r="I804" i="7" a="1"/>
  <c r="I804" i="7"/>
  <c r="I1172" i="7" a="1"/>
  <c r="I1172" i="7"/>
  <c r="I1384" i="7" a="1"/>
  <c r="I1384" i="7"/>
  <c r="I805" i="7" a="1"/>
  <c r="I805" i="7"/>
  <c r="I1173" i="7" a="1"/>
  <c r="I1173" i="7"/>
  <c r="I1174" i="7" a="1"/>
  <c r="I1174" i="7"/>
  <c r="I307" i="7" a="1"/>
  <c r="I307" i="7"/>
  <c r="I308" i="7" a="1"/>
  <c r="I308" i="7"/>
  <c r="I1175" i="7" a="1"/>
  <c r="I1175" i="7"/>
  <c r="I309" i="7" a="1"/>
  <c r="I309" i="7"/>
  <c r="I310" i="7" a="1"/>
  <c r="I310" i="7"/>
  <c r="I311" i="7" a="1"/>
  <c r="I311" i="7"/>
  <c r="I806" i="7" a="1"/>
  <c r="I806" i="7"/>
  <c r="I312" i="7" a="1"/>
  <c r="I312" i="7"/>
  <c r="I807" i="7" a="1"/>
  <c r="I807" i="7"/>
  <c r="I1385" i="7" a="1"/>
  <c r="I1385" i="7"/>
  <c r="I808" i="7" a="1"/>
  <c r="I808" i="7"/>
  <c r="I809" i="7" a="1"/>
  <c r="I809" i="7"/>
  <c r="I313" i="7" a="1"/>
  <c r="I313" i="7"/>
  <c r="I1386" i="7" a="1"/>
  <c r="I1386" i="7"/>
  <c r="I314" i="7" a="1"/>
  <c r="I314" i="7"/>
  <c r="I1387" i="7" a="1"/>
  <c r="I1387" i="7"/>
  <c r="I315" i="7" a="1"/>
  <c r="I315" i="7"/>
  <c r="I810" i="7" a="1"/>
  <c r="I810" i="7"/>
  <c r="I316" i="7" a="1"/>
  <c r="I316" i="7"/>
  <c r="I811" i="7" a="1"/>
  <c r="I811" i="7"/>
  <c r="I317" i="7" a="1"/>
  <c r="I317" i="7"/>
  <c r="I1176" i="7" a="1"/>
  <c r="I1176" i="7"/>
  <c r="I1177" i="7" a="1"/>
  <c r="I1177" i="7"/>
  <c r="I1052" i="7" a="1"/>
  <c r="I1052" i="7"/>
  <c r="I812" i="7" a="1"/>
  <c r="I812" i="7"/>
  <c r="I813" i="7" a="1"/>
  <c r="I813" i="7"/>
  <c r="I318" i="7" a="1"/>
  <c r="I318" i="7"/>
  <c r="I1388" i="7" a="1"/>
  <c r="I1388" i="7"/>
  <c r="I814" i="7" a="1"/>
  <c r="I814" i="7"/>
  <c r="I815" i="7" a="1"/>
  <c r="I815" i="7"/>
  <c r="I1389" i="7" a="1"/>
  <c r="I1389" i="7"/>
  <c r="I816" i="7" a="1"/>
  <c r="I816" i="7"/>
  <c r="I1178" i="7" a="1"/>
  <c r="I1178" i="7"/>
  <c r="I319" i="7" a="1"/>
  <c r="I319" i="7"/>
  <c r="I320" i="7" a="1"/>
  <c r="I320" i="7"/>
  <c r="I1390" i="7" a="1"/>
  <c r="I1390" i="7"/>
  <c r="I321" i="7" a="1"/>
  <c r="I321" i="7"/>
  <c r="I817" i="7" a="1"/>
  <c r="I817" i="7"/>
  <c r="I1391" i="7" a="1"/>
  <c r="I1391" i="7"/>
  <c r="I322" i="7" a="1"/>
  <c r="I322" i="7"/>
  <c r="I1179" i="7" a="1"/>
  <c r="I1179" i="7"/>
  <c r="I323" i="7" a="1"/>
  <c r="I323" i="7"/>
  <c r="I818" i="7" a="1"/>
  <c r="I818" i="7"/>
  <c r="I819" i="7" a="1"/>
  <c r="I819" i="7"/>
  <c r="I324" i="7" a="1"/>
  <c r="I324" i="7"/>
  <c r="I1392" i="7" a="1"/>
  <c r="I1392" i="7"/>
  <c r="I1053" i="7" a="1"/>
  <c r="I1053" i="7"/>
  <c r="I1393" i="7" a="1"/>
  <c r="I1393" i="7"/>
  <c r="I325" i="7" a="1"/>
  <c r="I325" i="7"/>
  <c r="I1394" i="7" a="1"/>
  <c r="I1394" i="7"/>
  <c r="I326" i="7" a="1"/>
  <c r="I326" i="7"/>
  <c r="I1395" i="7" a="1"/>
  <c r="I1395" i="7"/>
  <c r="I327" i="7" a="1"/>
  <c r="I327" i="7"/>
  <c r="I820" i="7" a="1"/>
  <c r="I820" i="7"/>
  <c r="I328" i="7" a="1"/>
  <c r="I328" i="7"/>
  <c r="I821" i="7" a="1"/>
  <c r="I821" i="7"/>
  <c r="I1396" i="7" a="1"/>
  <c r="I1396" i="7"/>
  <c r="I822" i="7" a="1"/>
  <c r="I822" i="7"/>
  <c r="I823" i="7" a="1"/>
  <c r="I823" i="7"/>
  <c r="I824" i="7" a="1"/>
  <c r="I824" i="7"/>
  <c r="I1180" i="7" a="1"/>
  <c r="I1180" i="7"/>
  <c r="I329" i="7" a="1"/>
  <c r="I329" i="7"/>
  <c r="I825" i="7" a="1"/>
  <c r="I825" i="7"/>
  <c r="I330" i="7" a="1"/>
  <c r="I330" i="7"/>
  <c r="I1181" i="7" a="1"/>
  <c r="I1181" i="7"/>
  <c r="I331" i="7" a="1"/>
  <c r="I331" i="7"/>
  <c r="I826" i="7" a="1"/>
  <c r="I826" i="7"/>
  <c r="I827" i="7" a="1"/>
  <c r="I827" i="7"/>
  <c r="I1182" i="7" a="1"/>
  <c r="I1182" i="7"/>
  <c r="I332" i="7" a="1"/>
  <c r="I332" i="7"/>
  <c r="I333" i="7" a="1"/>
  <c r="I333" i="7"/>
  <c r="I1183" i="7" a="1"/>
  <c r="I1183" i="7"/>
  <c r="I1397" i="7" a="1"/>
  <c r="I1397" i="7"/>
  <c r="I1184" i="7" a="1"/>
  <c r="I1184" i="7"/>
  <c r="I828" i="7" a="1"/>
  <c r="I828" i="7"/>
  <c r="I334" i="7" a="1"/>
  <c r="I334" i="7"/>
  <c r="I829" i="7" a="1"/>
  <c r="I829" i="7"/>
  <c r="I1398" i="7" a="1"/>
  <c r="I1398" i="7"/>
  <c r="I335" i="7" a="1"/>
  <c r="I335" i="7"/>
  <c r="I830" i="7" a="1"/>
  <c r="I830" i="7"/>
  <c r="I831" i="7" a="1"/>
  <c r="I831" i="7"/>
  <c r="I832" i="7" a="1"/>
  <c r="I832" i="7"/>
  <c r="I833" i="7" a="1"/>
  <c r="I833" i="7"/>
  <c r="I834" i="7" a="1"/>
  <c r="I834" i="7"/>
  <c r="I1399" i="7" a="1"/>
  <c r="I1399" i="7"/>
  <c r="I1185" i="7" a="1"/>
  <c r="I1185" i="7"/>
  <c r="I1400" i="7" a="1"/>
  <c r="I1400" i="7"/>
  <c r="I336" i="7" a="1"/>
  <c r="I336" i="7"/>
  <c r="I835" i="7" a="1"/>
  <c r="I835" i="7"/>
  <c r="I1401" i="7" a="1"/>
  <c r="I1401" i="7"/>
  <c r="I836" i="7" a="1"/>
  <c r="I836" i="7"/>
  <c r="I1402" i="7" a="1"/>
  <c r="I1402" i="7"/>
  <c r="I1054" i="7" a="1"/>
  <c r="I1054" i="7"/>
  <c r="I837" i="7" a="1"/>
  <c r="I837" i="7"/>
  <c r="I1403" i="7" a="1"/>
  <c r="I1403" i="7"/>
  <c r="I1404" i="7" a="1"/>
  <c r="I1404" i="7"/>
  <c r="I1405" i="7" a="1"/>
  <c r="I1405" i="7"/>
  <c r="I838" i="7" a="1"/>
  <c r="I838" i="7"/>
  <c r="I1055" i="7" a="1"/>
  <c r="I1055" i="7"/>
  <c r="I1056" i="7" a="1"/>
  <c r="I1056" i="7"/>
  <c r="I337" i="7" a="1"/>
  <c r="I337" i="7"/>
  <c r="I1186" i="7" a="1"/>
  <c r="I1186" i="7"/>
  <c r="I338" i="7" a="1"/>
  <c r="I338" i="7"/>
  <c r="I1057" i="7" a="1"/>
  <c r="I1057" i="7"/>
  <c r="I839" i="7" a="1"/>
  <c r="I839" i="7"/>
  <c r="I1187" i="7" a="1"/>
  <c r="I1187" i="7"/>
  <c r="I339" i="7" a="1"/>
  <c r="I339" i="7"/>
  <c r="I1058" i="7" a="1"/>
  <c r="I1058" i="7"/>
  <c r="I840" i="7" a="1"/>
  <c r="I840" i="7"/>
  <c r="I340" i="7" a="1"/>
  <c r="I340" i="7"/>
  <c r="I1406" i="7" a="1"/>
  <c r="I1406" i="7"/>
  <c r="I1059" i="7" a="1"/>
  <c r="I1059" i="7"/>
  <c r="I1188" i="7" a="1"/>
  <c r="I1188" i="7"/>
  <c r="I841" i="7" a="1"/>
  <c r="I841" i="7"/>
  <c r="I341" i="7" a="1"/>
  <c r="I341" i="7"/>
  <c r="I842" i="7" a="1"/>
  <c r="I842" i="7"/>
  <c r="I843" i="7" a="1"/>
  <c r="I843" i="7"/>
  <c r="I844" i="7" a="1"/>
  <c r="I844" i="7"/>
  <c r="I342" i="7" a="1"/>
  <c r="I342" i="7"/>
  <c r="I343" i="7" a="1"/>
  <c r="I343" i="7"/>
  <c r="I845" i="7" a="1"/>
  <c r="I845" i="7"/>
  <c r="I1407" i="7" a="1"/>
  <c r="I1407" i="7"/>
  <c r="I1189" i="7" a="1"/>
  <c r="I1189" i="7"/>
  <c r="I344" i="7" a="1"/>
  <c r="I344" i="7"/>
  <c r="I846" i="7" a="1"/>
  <c r="I846" i="7"/>
  <c r="I345" i="7" a="1"/>
  <c r="I345" i="7"/>
  <c r="I847" i="7" a="1"/>
  <c r="I847" i="7"/>
  <c r="I848" i="7" a="1"/>
  <c r="I848" i="7"/>
  <c r="I849" i="7" a="1"/>
  <c r="I849" i="7"/>
  <c r="I850" i="7" a="1"/>
  <c r="I850" i="7"/>
  <c r="I346" i="7" a="1"/>
  <c r="I346" i="7"/>
  <c r="I347" i="7" a="1"/>
  <c r="I347" i="7"/>
  <c r="I851" i="7" a="1"/>
  <c r="I851" i="7"/>
  <c r="I852" i="7" a="1"/>
  <c r="I852" i="7"/>
  <c r="I853" i="7" a="1"/>
  <c r="I853" i="7"/>
  <c r="I854" i="7" a="1"/>
  <c r="I854" i="7"/>
  <c r="I1190" i="7" a="1"/>
  <c r="I1190" i="7"/>
  <c r="I348" i="7" a="1"/>
  <c r="I348" i="7"/>
  <c r="I349" i="7" a="1"/>
  <c r="I349" i="7"/>
  <c r="I1191" i="7" a="1"/>
  <c r="I1191" i="7"/>
  <c r="I1192" i="7" a="1"/>
  <c r="I1192" i="7"/>
  <c r="I855" i="7" a="1"/>
  <c r="I855" i="7"/>
  <c r="I350" i="7" a="1"/>
  <c r="I350" i="7"/>
  <c r="I856" i="7" a="1"/>
  <c r="I856" i="7"/>
  <c r="I857" i="7" a="1"/>
  <c r="I857" i="7"/>
  <c r="I858" i="7" a="1"/>
  <c r="I858" i="7"/>
  <c r="I859" i="7" a="1"/>
  <c r="I859" i="7"/>
  <c r="I1060" i="7" a="1"/>
  <c r="I1060" i="7"/>
  <c r="I860" i="7" a="1"/>
  <c r="I860" i="7"/>
  <c r="I861" i="7" a="1"/>
  <c r="I861" i="7"/>
  <c r="I351" i="7" a="1"/>
  <c r="I351" i="7"/>
  <c r="I862" i="7" a="1"/>
  <c r="I862" i="7"/>
  <c r="I352" i="7" a="1"/>
  <c r="I352" i="7"/>
  <c r="I1193" i="7" a="1"/>
  <c r="I1193" i="7"/>
  <c r="I863" i="7" a="1"/>
  <c r="I863" i="7"/>
  <c r="I1408" i="7" a="1"/>
  <c r="I1408" i="7"/>
  <c r="I353" i="7" a="1"/>
  <c r="I353" i="7"/>
  <c r="I1409" i="7" a="1"/>
  <c r="I1409" i="7"/>
  <c r="I864" i="7" a="1"/>
  <c r="I864" i="7"/>
  <c r="I865" i="7" a="1"/>
  <c r="I865" i="7"/>
  <c r="I1194" i="7" a="1"/>
  <c r="I1194" i="7"/>
  <c r="I1195" i="7" a="1"/>
  <c r="I1195" i="7"/>
  <c r="I354" i="7" a="1"/>
  <c r="I354" i="7"/>
  <c r="I1196" i="7" a="1"/>
  <c r="I1196" i="7"/>
  <c r="I866" i="7" a="1"/>
  <c r="I866" i="7"/>
  <c r="I1410" i="7" a="1"/>
  <c r="I1410" i="7"/>
  <c r="I355" i="7" a="1"/>
  <c r="I355" i="7"/>
  <c r="I356" i="7" a="1"/>
  <c r="I356" i="7"/>
  <c r="I1197" i="7" a="1"/>
  <c r="I1197" i="7"/>
  <c r="I357" i="7" a="1"/>
  <c r="I357" i="7"/>
  <c r="I867" i="7" a="1"/>
  <c r="I867" i="7"/>
  <c r="I358" i="7" a="1"/>
  <c r="I358" i="7"/>
  <c r="I359" i="7" a="1"/>
  <c r="I359" i="7"/>
  <c r="I868" i="7" a="1"/>
  <c r="I868" i="7"/>
  <c r="I869" i="7" a="1"/>
  <c r="I869" i="7"/>
  <c r="I360" i="7" a="1"/>
  <c r="I360" i="7"/>
  <c r="I361" i="7" a="1"/>
  <c r="I361" i="7"/>
  <c r="I870" i="7" a="1"/>
  <c r="I870" i="7"/>
  <c r="I362" i="7" a="1"/>
  <c r="I362" i="7"/>
  <c r="I363" i="7" a="1"/>
  <c r="I363" i="7"/>
  <c r="I1198" i="7" a="1"/>
  <c r="I1198" i="7"/>
  <c r="I871" i="7" a="1"/>
  <c r="I871" i="7"/>
  <c r="I872" i="7" a="1"/>
  <c r="I872" i="7"/>
  <c r="I364" i="7" a="1"/>
  <c r="I364" i="7"/>
  <c r="I1199" i="7" a="1"/>
  <c r="I1199" i="7"/>
  <c r="I365" i="7" a="1"/>
  <c r="I365" i="7"/>
  <c r="I366" i="7" a="1"/>
  <c r="I366" i="7"/>
  <c r="I367" i="7" a="1"/>
  <c r="I367" i="7"/>
  <c r="I368" i="7" a="1"/>
  <c r="I368" i="7"/>
  <c r="I873" i="7" a="1"/>
  <c r="I873" i="7"/>
  <c r="I874" i="7" a="1"/>
  <c r="I874" i="7"/>
  <c r="I369" i="7" a="1"/>
  <c r="I369" i="7"/>
  <c r="I875" i="7" a="1"/>
  <c r="I875" i="7"/>
  <c r="I1200" i="7" a="1"/>
  <c r="I1200" i="7"/>
  <c r="I876" i="7" a="1"/>
  <c r="I876" i="7"/>
  <c r="I877" i="7" a="1"/>
  <c r="I877" i="7"/>
  <c r="I370" i="7" a="1"/>
  <c r="I370" i="7"/>
  <c r="I1411" i="7" a="1"/>
  <c r="I1411" i="7"/>
  <c r="I371" i="7" a="1"/>
  <c r="I371" i="7"/>
  <c r="I372" i="7" a="1"/>
  <c r="I372" i="7"/>
  <c r="I373" i="7" a="1"/>
  <c r="I373" i="7"/>
  <c r="I1412" i="7" a="1"/>
  <c r="I1412" i="7"/>
  <c r="I374" i="7" a="1"/>
  <c r="I374" i="7"/>
  <c r="I878" i="7" a="1"/>
  <c r="I878" i="7"/>
  <c r="I375" i="7" a="1"/>
  <c r="I375" i="7"/>
  <c r="I879" i="7" a="1"/>
  <c r="I879" i="7"/>
  <c r="I376" i="7" a="1"/>
  <c r="I376" i="7"/>
  <c r="I880" i="7" a="1"/>
  <c r="I880" i="7"/>
  <c r="I377" i="7" a="1"/>
  <c r="I377" i="7"/>
  <c r="I1201" i="7" a="1"/>
  <c r="I1201" i="7"/>
  <c r="I378" i="7" a="1"/>
  <c r="I378" i="7"/>
  <c r="I379" i="7" a="1"/>
  <c r="I379" i="7"/>
  <c r="I380" i="7" a="1"/>
  <c r="I380" i="7"/>
  <c r="I381" i="7" a="1"/>
  <c r="I381" i="7"/>
  <c r="I881" i="7" a="1"/>
  <c r="I881" i="7"/>
  <c r="I1202" i="7" a="1"/>
  <c r="I1202" i="7"/>
  <c r="I882" i="7" a="1"/>
  <c r="I882" i="7"/>
  <c r="I1413" i="7" a="1"/>
  <c r="I1413" i="7"/>
  <c r="I883" i="7" a="1"/>
  <c r="I883" i="7"/>
  <c r="I884" i="7" a="1"/>
  <c r="I884" i="7"/>
  <c r="I382" i="7" a="1"/>
  <c r="I382" i="7"/>
  <c r="I383" i="7" a="1"/>
  <c r="I383" i="7"/>
  <c r="I384" i="7" a="1"/>
  <c r="I384" i="7"/>
  <c r="I385" i="7" a="1"/>
  <c r="I385" i="7"/>
  <c r="I386" i="7" a="1"/>
  <c r="I386" i="7"/>
  <c r="I885" i="7" a="1"/>
  <c r="I885" i="7"/>
  <c r="I387" i="7" a="1"/>
  <c r="I387" i="7"/>
  <c r="I388" i="7" a="1"/>
  <c r="I388" i="7"/>
  <c r="I886" i="7" a="1"/>
  <c r="I886" i="7"/>
  <c r="I389" i="7" a="1"/>
  <c r="I389" i="7"/>
  <c r="I390" i="7" a="1"/>
  <c r="I390" i="7"/>
  <c r="I391" i="7" a="1"/>
  <c r="I391" i="7"/>
  <c r="I392" i="7" a="1"/>
  <c r="I392" i="7"/>
  <c r="I1203" i="7" a="1"/>
  <c r="I1203" i="7"/>
  <c r="I393" i="7" a="1"/>
  <c r="I393" i="7"/>
  <c r="I1204" i="7" a="1"/>
  <c r="I1204" i="7"/>
  <c r="I1414" i="7" a="1"/>
  <c r="I1414" i="7"/>
  <c r="I1415" i="7" a="1"/>
  <c r="I1415" i="7"/>
  <c r="I1205" i="7" a="1"/>
  <c r="I1205" i="7"/>
  <c r="I887" i="7" a="1"/>
  <c r="I887" i="7"/>
  <c r="I1206" i="7" a="1"/>
  <c r="I1206" i="7"/>
  <c r="I394" i="7" a="1"/>
  <c r="I394" i="7"/>
  <c r="I395" i="7" a="1"/>
  <c r="I395" i="7"/>
  <c r="I1207" i="7" a="1"/>
  <c r="I1207" i="7"/>
  <c r="I1416" i="7" a="1"/>
  <c r="I1416" i="7"/>
  <c r="I1417" i="7" a="1"/>
  <c r="I1417" i="7"/>
  <c r="I1418" i="7" a="1"/>
  <c r="I1418" i="7"/>
  <c r="I396" i="7" a="1"/>
  <c r="I396" i="7"/>
  <c r="I888" i="7" a="1"/>
  <c r="I888" i="7"/>
  <c r="I397" i="7" a="1"/>
  <c r="I397" i="7"/>
  <c r="I398" i="7" a="1"/>
  <c r="I398" i="7"/>
  <c r="I399" i="7" a="1"/>
  <c r="I399" i="7"/>
  <c r="I400" i="7" a="1"/>
  <c r="I400" i="7"/>
  <c r="I1419" i="7" a="1"/>
  <c r="I1419" i="7"/>
  <c r="I1420" i="7" a="1"/>
  <c r="I1420" i="7"/>
  <c r="I401" i="7" a="1"/>
  <c r="I401" i="7"/>
  <c r="I402" i="7" a="1"/>
  <c r="I402" i="7"/>
  <c r="I403" i="7" a="1"/>
  <c r="I403" i="7"/>
  <c r="I889" i="7" a="1"/>
  <c r="I889" i="7"/>
  <c r="I1421" i="7" a="1"/>
  <c r="I1421" i="7"/>
  <c r="I404" i="7" a="1"/>
  <c r="I404" i="7"/>
  <c r="I1208" i="7" a="1"/>
  <c r="I1208" i="7"/>
  <c r="I890" i="7" a="1"/>
  <c r="I890" i="7"/>
  <c r="I1209" i="7" a="1"/>
  <c r="I1209" i="7"/>
  <c r="I405" i="7" a="1"/>
  <c r="I405" i="7"/>
  <c r="I1210" i="7" a="1"/>
  <c r="I1210" i="7"/>
  <c r="I1211" i="7" a="1"/>
  <c r="I1211" i="7"/>
  <c r="I406" i="7" a="1"/>
  <c r="I406" i="7"/>
  <c r="I407" i="7" a="1"/>
  <c r="I407" i="7"/>
  <c r="I891" i="7" a="1"/>
  <c r="I891" i="7"/>
  <c r="I892" i="7" a="1"/>
  <c r="I892" i="7"/>
  <c r="I1061" i="7" a="1"/>
  <c r="I1061" i="7"/>
  <c r="I1212" i="7" a="1"/>
  <c r="I1212" i="7"/>
  <c r="I1422" i="7" a="1"/>
  <c r="I1422" i="7"/>
  <c r="I893" i="7" a="1"/>
  <c r="I893" i="7"/>
  <c r="I894" i="7" a="1"/>
  <c r="I894" i="7"/>
  <c r="I408" i="7" a="1"/>
  <c r="I408" i="7"/>
  <c r="I409" i="7" a="1"/>
  <c r="I409" i="7"/>
  <c r="I1213" i="7" a="1"/>
  <c r="I1213" i="7"/>
  <c r="I895" i="7" a="1"/>
  <c r="I895" i="7"/>
  <c r="I1214" i="7" a="1"/>
  <c r="I1214" i="7"/>
  <c r="I1062" i="7" a="1"/>
  <c r="I1062" i="7"/>
  <c r="I1423" i="7" a="1"/>
  <c r="I1423" i="7"/>
  <c r="I410" i="7" a="1"/>
  <c r="I410" i="7"/>
  <c r="I896" i="7" a="1"/>
  <c r="I896" i="7"/>
  <c r="I411" i="7" a="1"/>
  <c r="I411" i="7"/>
  <c r="I897" i="7" a="1"/>
  <c r="I897" i="7"/>
  <c r="I412" i="7" a="1"/>
  <c r="I412" i="7"/>
  <c r="I898" i="7" a="1"/>
  <c r="I898" i="7"/>
  <c r="I1424" i="7" a="1"/>
  <c r="I1424" i="7"/>
  <c r="I413" i="7" a="1"/>
  <c r="I413" i="7"/>
  <c r="I899" i="7" a="1"/>
  <c r="I899" i="7"/>
  <c r="I900" i="7" a="1"/>
  <c r="I900" i="7"/>
  <c r="I414" i="7" a="1"/>
  <c r="I414" i="7"/>
  <c r="I415" i="7" a="1"/>
  <c r="I415" i="7"/>
  <c r="I1425" i="7" a="1"/>
  <c r="I1425" i="7"/>
  <c r="I1063" i="7" a="1"/>
  <c r="I1063" i="7"/>
  <c r="I416" i="7" a="1"/>
  <c r="I416" i="7"/>
  <c r="I901" i="7" a="1"/>
  <c r="I901" i="7"/>
  <c r="I902" i="7" a="1"/>
  <c r="I902" i="7"/>
  <c r="I1426" i="7" a="1"/>
  <c r="I1426" i="7"/>
  <c r="I1064" i="7" a="1"/>
  <c r="I1064" i="7"/>
  <c r="I417" i="7" a="1"/>
  <c r="I417" i="7"/>
  <c r="I1427" i="7" a="1"/>
  <c r="I1427" i="7"/>
  <c r="I903" i="7" a="1"/>
  <c r="I903" i="7"/>
  <c r="I418" i="7" a="1"/>
  <c r="I418" i="7"/>
  <c r="I1428" i="7" a="1"/>
  <c r="I1428" i="7"/>
  <c r="I904" i="7" a="1"/>
  <c r="I904" i="7"/>
  <c r="I419" i="7" a="1"/>
  <c r="I419" i="7"/>
  <c r="I905" i="7" a="1"/>
  <c r="I905" i="7"/>
  <c r="I906" i="7" a="1"/>
  <c r="I906" i="7"/>
  <c r="I1429" i="7" a="1"/>
  <c r="I1429" i="7"/>
  <c r="I420" i="7" a="1"/>
  <c r="I420" i="7"/>
  <c r="I421" i="7" a="1"/>
  <c r="I421" i="7"/>
  <c r="I1430" i="7" a="1"/>
  <c r="I1430" i="7"/>
  <c r="I907" i="7" a="1"/>
  <c r="I907" i="7"/>
  <c r="I908" i="7" a="1"/>
  <c r="I908" i="7"/>
  <c r="I422" i="7" a="1"/>
  <c r="I422" i="7"/>
  <c r="I909" i="7" a="1"/>
  <c r="I909" i="7"/>
  <c r="I1431" i="7" a="1"/>
  <c r="I1431" i="7"/>
  <c r="I1065" i="7" a="1"/>
  <c r="I1065" i="7"/>
  <c r="I1432" i="7" a="1"/>
  <c r="I1432" i="7"/>
  <c r="I423" i="7" a="1"/>
  <c r="I423" i="7"/>
  <c r="I1066" i="7" a="1"/>
  <c r="I1066" i="7"/>
  <c r="I424" i="7" a="1"/>
  <c r="I424" i="7"/>
  <c r="I1067" i="7" a="1"/>
  <c r="I1067" i="7"/>
  <c r="I910" i="7" a="1"/>
  <c r="I910" i="7"/>
  <c r="I911" i="7" a="1"/>
  <c r="I911" i="7"/>
  <c r="I912" i="7" a="1"/>
  <c r="I912" i="7"/>
  <c r="I425" i="7" a="1"/>
  <c r="I425" i="7"/>
  <c r="I426" i="7" a="1"/>
  <c r="I426" i="7"/>
  <c r="I913" i="7" a="1"/>
  <c r="I913" i="7"/>
  <c r="I914" i="7" a="1"/>
  <c r="I914" i="7"/>
  <c r="I915" i="7" a="1"/>
  <c r="I915" i="7"/>
  <c r="I916" i="7" a="1"/>
  <c r="I916" i="7"/>
  <c r="I1215" i="7" a="1"/>
  <c r="I1215" i="7"/>
  <c r="I427" i="7" a="1"/>
  <c r="I427" i="7"/>
  <c r="I428" i="7" a="1"/>
  <c r="I428" i="7"/>
  <c r="I1433" i="7" a="1"/>
  <c r="I1433" i="7"/>
  <c r="I429" i="7" a="1"/>
  <c r="I429" i="7"/>
  <c r="I917" i="7" a="1"/>
  <c r="I917" i="7"/>
  <c r="I1216" i="7" a="1"/>
  <c r="I1216" i="7"/>
  <c r="I1217" i="7" a="1"/>
  <c r="I1217" i="7"/>
  <c r="I430" i="7" a="1"/>
  <c r="I430" i="7"/>
  <c r="I918" i="7" a="1"/>
  <c r="I918" i="7"/>
  <c r="I919" i="7" a="1"/>
  <c r="I919" i="7"/>
  <c r="I431" i="7" a="1"/>
  <c r="I431" i="7"/>
  <c r="I1218" i="7" a="1"/>
  <c r="I1218" i="7"/>
  <c r="I920" i="7" a="1"/>
  <c r="I920" i="7"/>
  <c r="I432" i="7" a="1"/>
  <c r="I432" i="7"/>
  <c r="I921" i="7" a="1"/>
  <c r="I921" i="7"/>
  <c r="I433" i="7" a="1"/>
  <c r="I433" i="7"/>
  <c r="I434" i="7" a="1"/>
  <c r="I434" i="7"/>
  <c r="I922" i="7" a="1"/>
  <c r="I922" i="7"/>
  <c r="I435" i="7" a="1"/>
  <c r="I435" i="7"/>
  <c r="I436" i="7" a="1"/>
  <c r="I436" i="7"/>
  <c r="I437" i="7" a="1"/>
  <c r="I437" i="7"/>
  <c r="I438" i="7" a="1"/>
  <c r="I438" i="7"/>
  <c r="I439" i="7" a="1"/>
  <c r="I439" i="7"/>
  <c r="I923" i="7" a="1"/>
  <c r="I923" i="7"/>
  <c r="I440" i="7" a="1"/>
  <c r="I440" i="7"/>
  <c r="I441" i="7" a="1"/>
  <c r="I441" i="7"/>
  <c r="I1219" i="7" a="1"/>
  <c r="I1219" i="7"/>
  <c r="I442" i="7" a="1"/>
  <c r="I442" i="7"/>
  <c r="I1220" i="7" a="1"/>
  <c r="I1220" i="7"/>
  <c r="I443" i="7" a="1"/>
  <c r="I443" i="7"/>
  <c r="I1221" i="7" a="1"/>
  <c r="I1221" i="7"/>
  <c r="I444" i="7" a="1"/>
  <c r="I444" i="7"/>
  <c r="I445" i="7" a="1"/>
  <c r="I445" i="7"/>
  <c r="I924" i="7" a="1"/>
  <c r="I924" i="7"/>
  <c r="I1222" i="7" a="1"/>
  <c r="I1222" i="7"/>
  <c r="I1223" i="7" a="1"/>
  <c r="I1223" i="7"/>
  <c r="I1224" i="7" a="1"/>
  <c r="I1224" i="7"/>
  <c r="I925" i="7" a="1"/>
  <c r="I925" i="7"/>
  <c r="I926" i="7" a="1"/>
  <c r="I926" i="7"/>
  <c r="I927" i="7" a="1"/>
  <c r="I927" i="7"/>
  <c r="I928" i="7" a="1"/>
  <c r="I928" i="7"/>
  <c r="I446" i="7" a="1"/>
  <c r="I446" i="7"/>
  <c r="I447" i="7" a="1"/>
  <c r="I447" i="7"/>
  <c r="I448" i="7" a="1"/>
  <c r="I448" i="7"/>
  <c r="I929" i="7" a="1"/>
  <c r="I929" i="7"/>
  <c r="I449" i="7" a="1"/>
  <c r="I449" i="7"/>
  <c r="I450" i="7" a="1"/>
  <c r="I450" i="7"/>
  <c r="I930" i="7" a="1"/>
  <c r="I930" i="7"/>
  <c r="I451" i="7" a="1"/>
  <c r="I451" i="7"/>
  <c r="I452" i="7" a="1"/>
  <c r="I452" i="7"/>
  <c r="I453" i="7" a="1"/>
  <c r="I453" i="7"/>
  <c r="I1434" i="7" a="1"/>
  <c r="I1434" i="7"/>
  <c r="I454" i="7" a="1"/>
  <c r="I454" i="7"/>
  <c r="I931" i="7" a="1"/>
  <c r="I931" i="7"/>
  <c r="I1435" i="7" a="1"/>
  <c r="I1435" i="7"/>
  <c r="I932" i="7" a="1"/>
  <c r="I932" i="7"/>
  <c r="I455" i="7" a="1"/>
  <c r="I455" i="7"/>
  <c r="I1225" i="7" a="1"/>
  <c r="I1225" i="7"/>
  <c r="I1436" i="7" a="1"/>
  <c r="I1436" i="7"/>
  <c r="I1226" i="7" a="1"/>
  <c r="I1226" i="7"/>
  <c r="I933" i="7" a="1"/>
  <c r="I933" i="7"/>
  <c r="I934" i="7" a="1"/>
  <c r="I934" i="7"/>
  <c r="I456" i="7" a="1"/>
  <c r="I456" i="7"/>
  <c r="I935" i="7" a="1"/>
  <c r="I935" i="7"/>
  <c r="I457" i="7" a="1"/>
  <c r="I457" i="7"/>
  <c r="I936" i="7" a="1"/>
  <c r="I936" i="7"/>
  <c r="I458" i="7" a="1"/>
  <c r="I458" i="7"/>
  <c r="I937" i="7" a="1"/>
  <c r="I937" i="7"/>
  <c r="I459" i="7" a="1"/>
  <c r="I459" i="7"/>
  <c r="I1227" i="7" a="1"/>
  <c r="I1227" i="7"/>
  <c r="I1068" i="7" a="1"/>
  <c r="I1068" i="7"/>
  <c r="I1437" i="7" a="1"/>
  <c r="I1437" i="7"/>
  <c r="I1069" i="7" a="1"/>
  <c r="I1069" i="7"/>
  <c r="I460" i="7" a="1"/>
  <c r="I460" i="7"/>
  <c r="I1070" i="7" a="1"/>
  <c r="I1070" i="7"/>
  <c r="I461" i="7" a="1"/>
  <c r="I461" i="7"/>
  <c r="I462" i="7" a="1"/>
  <c r="I462" i="7"/>
  <c r="I463" i="7" a="1"/>
  <c r="I463" i="7"/>
  <c r="I1438" i="7" a="1"/>
  <c r="I1438" i="7"/>
  <c r="I938" i="7" a="1"/>
  <c r="I938" i="7"/>
  <c r="I939" i="7" a="1"/>
  <c r="I939" i="7"/>
  <c r="I940" i="7" a="1"/>
  <c r="I940" i="7"/>
  <c r="I941" i="7" a="1"/>
  <c r="I941" i="7"/>
  <c r="I1439" i="7" a="1"/>
  <c r="I1439" i="7"/>
  <c r="I942" i="7" a="1"/>
  <c r="I942" i="7"/>
  <c r="I464" i="7" a="1"/>
  <c r="I464" i="7"/>
  <c r="I1440" i="7" a="1"/>
  <c r="I1440" i="7"/>
  <c r="I465" i="7" a="1"/>
  <c r="I465" i="7"/>
  <c r="I466" i="7" a="1"/>
  <c r="I466" i="7"/>
  <c r="I943" i="7" a="1"/>
  <c r="I943" i="7"/>
  <c r="I467" i="7" a="1"/>
  <c r="I467" i="7"/>
  <c r="I1071" i="7" a="1"/>
  <c r="I1071" i="7"/>
  <c r="I468" i="7" a="1"/>
  <c r="I468" i="7"/>
  <c r="I944" i="7" a="1"/>
  <c r="I944" i="7"/>
  <c r="I469" i="7" a="1"/>
  <c r="I469" i="7"/>
  <c r="I470" i="7" a="1"/>
  <c r="I470" i="7"/>
  <c r="I471" i="7" a="1"/>
  <c r="I471" i="7"/>
  <c r="I945" i="7" a="1"/>
  <c r="I945" i="7"/>
  <c r="I472" i="7" a="1"/>
  <c r="I472" i="7"/>
  <c r="I473" i="7" a="1"/>
  <c r="I473" i="7"/>
  <c r="I946" i="7" a="1"/>
  <c r="I946" i="7"/>
  <c r="I474" i="7" a="1"/>
  <c r="I474" i="7"/>
  <c r="I1228" i="7" a="1"/>
  <c r="I1228" i="7"/>
  <c r="I475" i="7" a="1"/>
  <c r="I475" i="7"/>
  <c r="I1441" i="7" a="1"/>
  <c r="I1441" i="7"/>
  <c r="I947" i="7" a="1"/>
  <c r="I947" i="7"/>
  <c r="I1442" i="7" a="1"/>
  <c r="I1442" i="7"/>
  <c r="I1443" i="7" a="1"/>
  <c r="I1443" i="7"/>
  <c r="I948" i="7" a="1"/>
  <c r="I948" i="7"/>
  <c r="I949" i="7" a="1"/>
  <c r="I949" i="7"/>
  <c r="I1444" i="7" a="1"/>
  <c r="I1444" i="7"/>
  <c r="I1445" i="7" a="1"/>
  <c r="I1445" i="7"/>
  <c r="I476" i="7" a="1"/>
  <c r="I476" i="7"/>
  <c r="I1446" i="7" a="1"/>
  <c r="I1446" i="7"/>
  <c r="I950" i="7" a="1"/>
  <c r="I950" i="7"/>
  <c r="I477" i="7" a="1"/>
  <c r="I477" i="7"/>
  <c r="I1229" i="7" a="1"/>
  <c r="I1229" i="7"/>
  <c r="I478" i="7" a="1"/>
  <c r="I478" i="7"/>
  <c r="I951" i="7" a="1"/>
  <c r="I951" i="7"/>
  <c r="I479" i="7" a="1"/>
  <c r="I479" i="7"/>
  <c r="I1447" i="7" a="1"/>
  <c r="I1447" i="7"/>
  <c r="I480" i="7" a="1"/>
  <c r="I480" i="7"/>
  <c r="I1448" i="7" a="1"/>
  <c r="I1448" i="7"/>
  <c r="I1230" i="7" a="1"/>
  <c r="I1230" i="7"/>
  <c r="I481" i="7" a="1"/>
  <c r="I481" i="7"/>
  <c r="I482" i="7" a="1"/>
  <c r="I482" i="7"/>
  <c r="I483" i="7" a="1"/>
  <c r="I483" i="7"/>
  <c r="I1231" i="7" a="1"/>
  <c r="I1231" i="7"/>
  <c r="I484" i="7" a="1"/>
  <c r="I484" i="7"/>
  <c r="I952" i="7" a="1"/>
  <c r="I952" i="7"/>
  <c r="I953" i="7" a="1"/>
  <c r="I953" i="7"/>
  <c r="I954" i="7" a="1"/>
  <c r="I954" i="7"/>
  <c r="I485" i="7" a="1"/>
  <c r="I485" i="7"/>
  <c r="I486" i="7" a="1"/>
  <c r="I486" i="7"/>
  <c r="I487" i="7" a="1"/>
  <c r="I487" i="7"/>
  <c r="I488" i="7" a="1"/>
  <c r="I488" i="7"/>
  <c r="I1449" i="7" a="1"/>
  <c r="I1449" i="7"/>
  <c r="I955" i="7" a="1"/>
  <c r="I955" i="7"/>
  <c r="I1232" i="7" a="1"/>
  <c r="I1232" i="7"/>
  <c r="I956" i="7" a="1"/>
  <c r="I956" i="7"/>
  <c r="I957" i="7" a="1"/>
  <c r="I957" i="7"/>
  <c r="I489" i="7" a="1"/>
  <c r="I489" i="7"/>
  <c r="I490" i="7" a="1"/>
  <c r="I490" i="7"/>
  <c r="I491" i="7" a="1"/>
  <c r="I491" i="7"/>
  <c r="I1072" i="7" a="1"/>
  <c r="I1072" i="7"/>
  <c r="I958" i="7" a="1"/>
  <c r="I958" i="7"/>
  <c r="I492" i="7" a="1"/>
  <c r="I492" i="7"/>
  <c r="I959" i="7" a="1"/>
  <c r="I959" i="7"/>
  <c r="I493" i="7" a="1"/>
  <c r="I493" i="7"/>
  <c r="I960" i="7" a="1"/>
  <c r="I960" i="7"/>
  <c r="I1233" i="7" a="1"/>
  <c r="I1233" i="7"/>
  <c r="I494" i="7" a="1"/>
  <c r="I494" i="7"/>
  <c r="I1073" i="7" a="1"/>
  <c r="I1073" i="7"/>
  <c r="I961" i="7" a="1"/>
  <c r="I961" i="7"/>
  <c r="I962" i="7" a="1"/>
  <c r="I962" i="7"/>
  <c r="I495" i="7" a="1"/>
  <c r="I495" i="7"/>
  <c r="I496" i="7" a="1"/>
  <c r="I496" i="7"/>
  <c r="I497" i="7" a="1"/>
  <c r="I497" i="7"/>
  <c r="I498" i="7" a="1"/>
  <c r="I498" i="7"/>
  <c r="I499" i="7" a="1"/>
  <c r="I499" i="7"/>
  <c r="I1450" i="7" a="1"/>
  <c r="I1450" i="7"/>
  <c r="I1451" i="7" a="1"/>
  <c r="I1451" i="7"/>
  <c r="I500" i="7" a="1"/>
  <c r="I500" i="7"/>
  <c r="I963" i="7" a="1"/>
  <c r="I963" i="7"/>
  <c r="I1452" i="7" a="1"/>
  <c r="I1452" i="7"/>
  <c r="I964" i="7" a="1"/>
  <c r="I964" i="7"/>
  <c r="I501" i="7" a="1"/>
  <c r="I501" i="7"/>
  <c r="I1234" i="7" a="1"/>
  <c r="I1234" i="7"/>
  <c r="I1453" i="7" a="1"/>
  <c r="I1453" i="7"/>
  <c r="I965" i="7" a="1"/>
  <c r="I965" i="7"/>
  <c r="I502" i="7" a="1"/>
  <c r="I502" i="7"/>
  <c r="I966" i="7" a="1"/>
  <c r="I966" i="7"/>
  <c r="I503" i="7" a="1"/>
  <c r="I503" i="7"/>
  <c r="I967" i="7" a="1"/>
  <c r="I967" i="7"/>
  <c r="I1454" i="7" a="1"/>
  <c r="I1454" i="7"/>
  <c r="I504" i="7" a="1"/>
  <c r="I504" i="7"/>
  <c r="I1235" i="7" a="1"/>
  <c r="I1235" i="7"/>
  <c r="I968" i="7" a="1"/>
  <c r="I968" i="7"/>
  <c r="I1455" i="7" a="1"/>
  <c r="I1455" i="7"/>
  <c r="I1236" i="7" a="1"/>
  <c r="I1236" i="7"/>
  <c r="I1074" i="7" a="1"/>
  <c r="I1074" i="7"/>
  <c r="I1456" i="7" a="1"/>
  <c r="I1456" i="7"/>
  <c r="I969" i="7" a="1"/>
  <c r="I969" i="7"/>
  <c r="I970" i="7" a="1"/>
  <c r="I970" i="7"/>
  <c r="I505" i="7" a="1"/>
  <c r="I505" i="7"/>
  <c r="I506" i="7" a="1"/>
  <c r="I506" i="7"/>
  <c r="I1457" i="7" a="1"/>
  <c r="I1457" i="7"/>
  <c r="I1458" i="7" a="1"/>
  <c r="I1458" i="7"/>
  <c r="I1459" i="7" a="1"/>
  <c r="I1459" i="7"/>
  <c r="I971" i="7" a="1"/>
  <c r="I971" i="7"/>
  <c r="I972" i="7" a="1"/>
  <c r="I972" i="7"/>
  <c r="I507" i="7" a="1"/>
  <c r="I507" i="7"/>
  <c r="I508" i="7" a="1"/>
  <c r="I508" i="7"/>
  <c r="I509" i="7" a="1"/>
  <c r="I509" i="7"/>
  <c r="I510" i="7" a="1"/>
  <c r="I510" i="7"/>
  <c r="I973" i="7" a="1"/>
  <c r="I973" i="7"/>
  <c r="I974" i="7" a="1"/>
  <c r="I974" i="7"/>
  <c r="I1237" i="7" a="1"/>
  <c r="I1237" i="7"/>
  <c r="I1460" i="7" a="1"/>
  <c r="I1460" i="7"/>
  <c r="I975" i="7" a="1"/>
  <c r="I975" i="7"/>
  <c r="I1075" i="7" a="1"/>
  <c r="I1075" i="7"/>
  <c r="I511" i="7" a="1"/>
  <c r="I511" i="7"/>
  <c r="I512" i="7" a="1"/>
  <c r="I512" i="7"/>
  <c r="I513" i="7" a="1"/>
  <c r="I513" i="7"/>
  <c r="I514" i="7" a="1"/>
  <c r="I514" i="7"/>
  <c r="I515" i="7" a="1"/>
  <c r="I515" i="7"/>
  <c r="I1238" i="7" a="1"/>
  <c r="I1238" i="7"/>
  <c r="I516" i="7" a="1"/>
  <c r="I516" i="7"/>
  <c r="I517" i="7" a="1"/>
  <c r="I517" i="7"/>
  <c r="I518" i="7" a="1"/>
  <c r="I518" i="7"/>
  <c r="I976" i="7" a="1"/>
  <c r="I976" i="7"/>
  <c r="I519" i="7" a="1"/>
  <c r="I519" i="7"/>
  <c r="I977" i="7" a="1"/>
  <c r="I977" i="7"/>
  <c r="I978" i="7" a="1"/>
  <c r="I978" i="7"/>
  <c r="I1461" i="7" a="1"/>
  <c r="I1461" i="7"/>
  <c r="I520" i="7" a="1"/>
  <c r="I520" i="7"/>
  <c r="I521" i="7" a="1"/>
  <c r="I521" i="7"/>
  <c r="I1239" i="7" a="1"/>
  <c r="I1239" i="7"/>
  <c r="I522" i="7" a="1"/>
  <c r="I522" i="7"/>
  <c r="I979" i="7" a="1"/>
  <c r="I979" i="7"/>
  <c r="I1462" i="7" a="1"/>
  <c r="I1462" i="7"/>
  <c r="I980" i="7" a="1"/>
  <c r="I980" i="7"/>
  <c r="I1240" i="7" a="1"/>
  <c r="I1240" i="7"/>
  <c r="I1463" i="7" a="1"/>
  <c r="I1463" i="7"/>
  <c r="I523" i="7" a="1"/>
  <c r="I523" i="7"/>
  <c r="I524" i="7" a="1"/>
  <c r="I524" i="7"/>
  <c r="I525" i="7" a="1"/>
  <c r="I525" i="7"/>
  <c r="I1464" i="7" a="1"/>
  <c r="I1464" i="7"/>
  <c r="I1465" i="7" a="1"/>
  <c r="I1465" i="7"/>
  <c r="I526" i="7" a="1"/>
  <c r="I526" i="7"/>
  <c r="I527" i="7" a="1"/>
  <c r="I527" i="7"/>
  <c r="I528" i="7" a="1"/>
  <c r="I528" i="7"/>
  <c r="I529" i="7" a="1"/>
  <c r="I529" i="7"/>
  <c r="I1241" i="7" a="1"/>
  <c r="I1241" i="7"/>
  <c r="I981" i="7" a="1"/>
  <c r="I981" i="7"/>
  <c r="I982" i="7" a="1"/>
  <c r="I982" i="7"/>
  <c r="I530" i="7" a="1"/>
  <c r="I530" i="7"/>
  <c r="I531" i="7" a="1"/>
  <c r="I531" i="7"/>
  <c r="I983" i="7" a="1"/>
  <c r="I983" i="7"/>
  <c r="I532" i="7" a="1"/>
  <c r="I532" i="7"/>
  <c r="I1466" i="7" a="1"/>
  <c r="I1466" i="7"/>
  <c r="I984" i="7" a="1"/>
  <c r="I984" i="7"/>
  <c r="I985" i="7" a="1"/>
  <c r="I985" i="7"/>
  <c r="I1467" i="7" a="1"/>
  <c r="I1467" i="7"/>
  <c r="I986" i="7" a="1"/>
  <c r="I986" i="7"/>
  <c r="I533" i="7" a="1"/>
  <c r="I533" i="7"/>
  <c r="I534" i="7" a="1"/>
  <c r="I534" i="7"/>
  <c r="I987" i="7" a="1"/>
  <c r="I987" i="7"/>
  <c r="I988" i="7" a="1"/>
  <c r="I988" i="7"/>
  <c r="I989" i="7" a="1"/>
  <c r="I989" i="7"/>
  <c r="I990" i="7" a="1"/>
  <c r="I990" i="7"/>
  <c r="I1468" i="7" a="1"/>
  <c r="I1468" i="7"/>
  <c r="I1242" i="7" a="1"/>
  <c r="I1242" i="7"/>
  <c r="I1243" i="7" a="1"/>
  <c r="I1243" i="7"/>
  <c r="I1244" i="7" a="1"/>
  <c r="I1244" i="7"/>
  <c r="I535" i="7" a="1"/>
  <c r="I535" i="7"/>
  <c r="I536" i="7" a="1"/>
  <c r="I536" i="7"/>
  <c r="I537" i="7" a="1"/>
  <c r="I537" i="7"/>
  <c r="I991" i="7" a="1"/>
  <c r="I991" i="7"/>
  <c r="I1245" i="7" a="1"/>
  <c r="I1245" i="7"/>
  <c r="I538" i="7" a="1"/>
  <c r="I538" i="7"/>
  <c r="I1246" i="7" a="1"/>
  <c r="I1246" i="7"/>
  <c r="I539" i="7" a="1"/>
  <c r="I539" i="7"/>
  <c r="I1247" i="7" a="1"/>
  <c r="I1247" i="7"/>
  <c r="I1469" i="7" a="1"/>
  <c r="I1469" i="7"/>
  <c r="I1248" i="7" a="1"/>
  <c r="I1248" i="7"/>
  <c r="I540" i="7" a="1"/>
  <c r="I540" i="7"/>
  <c r="I992" i="7" a="1"/>
  <c r="I992" i="7"/>
  <c r="I541" i="7" a="1"/>
  <c r="I541" i="7"/>
  <c r="I542" i="7" a="1"/>
  <c r="I542" i="7"/>
  <c r="I1249" i="7" a="1"/>
  <c r="I1249" i="7"/>
  <c r="I543" i="7" a="1"/>
  <c r="I543" i="7"/>
  <c r="I544" i="7" a="1"/>
  <c r="I544" i="7"/>
  <c r="I993" i="7" a="1"/>
  <c r="I993" i="7"/>
  <c r="I994" i="7" a="1"/>
  <c r="I994" i="7"/>
  <c r="I995" i="7" a="1"/>
  <c r="I995" i="7"/>
  <c r="I1470" i="7" a="1"/>
  <c r="I1470" i="7"/>
  <c r="I545" i="7" a="1"/>
  <c r="I545" i="7"/>
  <c r="I996" i="7" a="1"/>
  <c r="I996" i="7"/>
  <c r="I1250" i="7" a="1"/>
  <c r="I1250" i="7"/>
  <c r="I1251" i="7" a="1"/>
  <c r="I1251" i="7"/>
  <c r="I1252" i="7" a="1"/>
  <c r="I1252" i="7"/>
  <c r="I546" i="7" a="1"/>
  <c r="I546" i="7"/>
  <c r="I997" i="7" a="1"/>
  <c r="I997" i="7"/>
  <c r="I547" i="7" a="1"/>
  <c r="I547" i="7"/>
  <c r="I548" i="7" a="1"/>
  <c r="I548" i="7"/>
  <c r="I998" i="7" a="1"/>
  <c r="I998" i="7"/>
  <c r="I1471" i="7" a="1"/>
  <c r="I1471" i="7"/>
  <c r="I999" i="7" a="1"/>
  <c r="I999" i="7"/>
  <c r="I549" i="7" a="1"/>
  <c r="I549" i="7"/>
  <c r="I1253" i="7" a="1"/>
  <c r="I1253" i="7"/>
  <c r="I550" i="7" a="1"/>
  <c r="I550" i="7"/>
  <c r="I1076" i="7" a="1"/>
  <c r="I1076" i="7"/>
  <c r="I1000" i="7" a="1"/>
  <c r="I1000" i="7"/>
  <c r="I1254" i="7" a="1"/>
  <c r="I1254" i="7"/>
  <c r="I1001" i="7" a="1"/>
  <c r="I1001" i="7"/>
  <c r="I1255" i="7" a="1"/>
  <c r="I1255" i="7"/>
  <c r="I551" i="7" a="1"/>
  <c r="I551" i="7"/>
  <c r="I552" i="7" a="1"/>
  <c r="I552" i="7"/>
  <c r="I1002" i="7" a="1"/>
  <c r="I1002" i="7"/>
  <c r="I1003" i="7" a="1"/>
  <c r="I1003" i="7"/>
  <c r="I1004" i="7" a="1"/>
  <c r="I1004" i="7"/>
  <c r="I1005" i="7" a="1"/>
  <c r="I1005" i="7"/>
  <c r="I553" i="7" a="1"/>
  <c r="I553" i="7"/>
  <c r="I554" i="7" a="1"/>
  <c r="I554" i="7"/>
  <c r="I1006" i="7" a="1"/>
  <c r="I1006" i="7"/>
  <c r="I555" i="7" a="1"/>
  <c r="I555" i="7"/>
  <c r="I556" i="7" a="1"/>
  <c r="I556" i="7"/>
  <c r="I557" i="7" a="1"/>
  <c r="I557" i="7"/>
  <c r="I558" i="7" a="1"/>
  <c r="I558" i="7"/>
  <c r="I559" i="7" a="1"/>
  <c r="I559" i="7"/>
  <c r="I1256" i="7" a="1"/>
  <c r="I1256" i="7"/>
  <c r="I1007" i="7" a="1"/>
  <c r="I1007" i="7"/>
  <c r="I560" i="7" a="1"/>
  <c r="I560" i="7"/>
  <c r="I561" i="7" a="1"/>
  <c r="I561" i="7"/>
  <c r="I1008" i="7" a="1"/>
  <c r="I1008" i="7"/>
  <c r="I1009" i="7" a="1"/>
  <c r="I1009" i="7"/>
  <c r="I1010" i="7" a="1"/>
  <c r="I1010" i="7"/>
  <c r="I562" i="7" a="1"/>
  <c r="I562" i="7"/>
  <c r="I564" i="7" a="1"/>
  <c r="I564" i="7"/>
  <c r="G564" i="7" a="1"/>
  <c r="G564" i="7"/>
  <c r="G1257" i="7" a="1"/>
  <c r="G1257" i="7"/>
  <c r="G565" i="7" a="1"/>
  <c r="G565" i="7"/>
  <c r="G2" i="7" a="1"/>
  <c r="G2" i="7"/>
  <c r="G566" i="7" a="1"/>
  <c r="G566" i="7"/>
  <c r="G1258" i="7" a="1"/>
  <c r="G1258" i="7"/>
  <c r="G1259" i="7" a="1"/>
  <c r="G1259" i="7"/>
  <c r="G567" i="7" a="1"/>
  <c r="G567" i="7"/>
  <c r="G568" i="7" a="1"/>
  <c r="G568" i="7"/>
  <c r="G3" i="7" a="1"/>
  <c r="G3" i="7"/>
  <c r="G569" i="7" a="1"/>
  <c r="G569" i="7"/>
  <c r="G4" i="7" a="1"/>
  <c r="G4" i="7"/>
  <c r="G5" i="7" a="1"/>
  <c r="G5" i="7"/>
  <c r="G6" i="7" a="1"/>
  <c r="G6" i="7"/>
  <c r="G570" i="7" a="1"/>
  <c r="G570" i="7"/>
  <c r="G571" i="7" a="1"/>
  <c r="G571" i="7"/>
  <c r="G1260" i="7" a="1"/>
  <c r="G1260" i="7"/>
  <c r="G1011" i="7" a="1"/>
  <c r="G1011" i="7"/>
  <c r="G7" i="7" a="1"/>
  <c r="G7" i="7"/>
  <c r="G8" i="7" a="1"/>
  <c r="G8" i="7"/>
  <c r="G9" i="7" a="1"/>
  <c r="G9" i="7"/>
  <c r="G1077" i="7" a="1"/>
  <c r="G1077" i="7"/>
  <c r="G1261" i="7" a="1"/>
  <c r="G1261" i="7"/>
  <c r="G10" i="7" a="1"/>
  <c r="G10" i="7"/>
  <c r="G1078" i="7" a="1"/>
  <c r="G1078" i="7"/>
  <c r="G572" i="7" a="1"/>
  <c r="G572" i="7"/>
  <c r="G573" i="7" a="1"/>
  <c r="G573" i="7"/>
  <c r="G1012" i="7" a="1"/>
  <c r="G1012" i="7"/>
  <c r="G11" i="7" a="1"/>
  <c r="G11" i="7"/>
  <c r="G1262" i="7" a="1"/>
  <c r="G1262" i="7"/>
  <c r="G12" i="7" a="1"/>
  <c r="G12" i="7"/>
  <c r="G574" i="7" a="1"/>
  <c r="G574" i="7"/>
  <c r="G1263" i="7" a="1"/>
  <c r="G1263" i="7"/>
  <c r="G13" i="7" a="1"/>
  <c r="G13" i="7"/>
  <c r="G14" i="7" a="1"/>
  <c r="G14" i="7"/>
  <c r="G16" i="7" a="1"/>
  <c r="G16" i="7"/>
  <c r="G1264" i="7" a="1"/>
  <c r="G1264" i="7"/>
  <c r="G17" i="7" a="1"/>
  <c r="G17" i="7"/>
  <c r="G1265" i="7" a="1"/>
  <c r="G1265" i="7"/>
  <c r="G1266" i="7" a="1"/>
  <c r="G1266" i="7"/>
  <c r="G1267" i="7" a="1"/>
  <c r="G1267" i="7"/>
  <c r="G575" i="7" a="1"/>
  <c r="G575" i="7"/>
  <c r="G1079" i="7" a="1"/>
  <c r="G1079" i="7"/>
  <c r="G1013" i="7" a="1"/>
  <c r="G1013" i="7"/>
  <c r="G576" i="7" a="1"/>
  <c r="G576" i="7"/>
  <c r="G1268" i="7" a="1"/>
  <c r="G1268" i="7"/>
  <c r="G577" i="7" a="1"/>
  <c r="G577" i="7"/>
  <c r="G1269" i="7" a="1"/>
  <c r="G1269" i="7"/>
  <c r="G1270" i="7" a="1"/>
  <c r="G1270" i="7"/>
  <c r="G18" i="7" a="1"/>
  <c r="G18" i="7"/>
  <c r="G19" i="7" a="1"/>
  <c r="G19" i="7"/>
  <c r="G20" i="7" a="1"/>
  <c r="G20" i="7"/>
  <c r="G21" i="7" a="1"/>
  <c r="G21" i="7"/>
  <c r="G1080" i="7" a="1"/>
  <c r="G1080" i="7"/>
  <c r="G578" i="7" a="1"/>
  <c r="G578" i="7"/>
  <c r="G22" i="7" a="1"/>
  <c r="G22" i="7"/>
  <c r="G579" i="7" a="1"/>
  <c r="G579" i="7"/>
  <c r="G580" i="7" a="1"/>
  <c r="G580" i="7"/>
  <c r="G581" i="7" a="1"/>
  <c r="G581" i="7"/>
  <c r="G582" i="7" a="1"/>
  <c r="G582" i="7"/>
  <c r="G1014" i="7" a="1"/>
  <c r="G1014" i="7"/>
  <c r="G1015" i="7" a="1"/>
  <c r="G1015" i="7"/>
  <c r="G1081" i="7" a="1"/>
  <c r="G1081" i="7"/>
  <c r="G23" i="7" a="1"/>
  <c r="G23" i="7"/>
  <c r="G583" i="7" a="1"/>
  <c r="G583" i="7"/>
  <c r="G1271" i="7" a="1"/>
  <c r="G1271" i="7"/>
  <c r="G24" i="7" a="1"/>
  <c r="G24" i="7"/>
  <c r="G1272" i="7" a="1"/>
  <c r="G1272" i="7"/>
  <c r="G25" i="7" a="1"/>
  <c r="G25" i="7"/>
  <c r="G26" i="7" a="1"/>
  <c r="G26" i="7"/>
  <c r="G1273" i="7" a="1"/>
  <c r="G1273" i="7"/>
  <c r="G584" i="7" a="1"/>
  <c r="G584" i="7"/>
  <c r="G1274" i="7" a="1"/>
  <c r="G1274" i="7"/>
  <c r="G1082" i="7" a="1"/>
  <c r="G1082" i="7"/>
  <c r="G1083" i="7" a="1"/>
  <c r="G1083" i="7"/>
  <c r="G1275" i="7" a="1"/>
  <c r="G1275" i="7"/>
  <c r="G27" i="7" a="1"/>
  <c r="G27" i="7"/>
  <c r="G28" i="7" a="1"/>
  <c r="G28" i="7"/>
  <c r="G585" i="7" a="1"/>
  <c r="G585" i="7"/>
  <c r="G586" i="7" a="1"/>
  <c r="G586" i="7"/>
  <c r="G1276" i="7" a="1"/>
  <c r="G1276" i="7"/>
  <c r="G1084" i="7" a="1"/>
  <c r="G1084" i="7"/>
  <c r="G29" i="7" a="1"/>
  <c r="G29" i="7"/>
  <c r="G587" i="7" a="1"/>
  <c r="G587" i="7"/>
  <c r="G1277" i="7" a="1"/>
  <c r="G1277" i="7"/>
  <c r="G30" i="7" a="1"/>
  <c r="G30" i="7"/>
  <c r="G1085" i="7" a="1"/>
  <c r="G1085" i="7"/>
  <c r="G588" i="7" a="1"/>
  <c r="G588" i="7"/>
  <c r="G1016" i="7" a="1"/>
  <c r="G1016" i="7"/>
  <c r="G589" i="7" a="1"/>
  <c r="G589" i="7"/>
  <c r="G1086" i="7" a="1"/>
  <c r="G1086" i="7"/>
  <c r="G590" i="7" a="1"/>
  <c r="G590" i="7"/>
  <c r="G1087" i="7" a="1"/>
  <c r="G1087" i="7"/>
  <c r="G31" i="7" a="1"/>
  <c r="G31" i="7"/>
  <c r="G32" i="7" a="1"/>
  <c r="G32" i="7"/>
  <c r="G33" i="7" a="1"/>
  <c r="G33" i="7"/>
  <c r="G1017" i="7" a="1"/>
  <c r="G1017" i="7"/>
  <c r="G34" i="7" a="1"/>
  <c r="G34" i="7"/>
  <c r="G35" i="7" a="1"/>
  <c r="G35" i="7"/>
  <c r="G1278" i="7" a="1"/>
  <c r="G1278" i="7"/>
  <c r="G1279" i="7" a="1"/>
  <c r="G1279" i="7"/>
  <c r="G1088" i="7" a="1"/>
  <c r="G1088" i="7"/>
  <c r="G1280" i="7" a="1"/>
  <c r="G1280" i="7"/>
  <c r="G36" i="7" a="1"/>
  <c r="G36" i="7"/>
  <c r="G591" i="7" a="1"/>
  <c r="G591" i="7"/>
  <c r="G592" i="7" a="1"/>
  <c r="G592" i="7"/>
  <c r="G37" i="7" a="1"/>
  <c r="G37" i="7"/>
  <c r="G1281" i="7" a="1"/>
  <c r="G1281" i="7"/>
  <c r="G1089" i="7" a="1"/>
  <c r="G1089" i="7"/>
  <c r="G593" i="7" a="1"/>
  <c r="G593" i="7"/>
  <c r="G38" i="7" a="1"/>
  <c r="G38" i="7"/>
  <c r="G39" i="7" a="1"/>
  <c r="G39" i="7"/>
  <c r="G1282" i="7" a="1"/>
  <c r="G1282" i="7"/>
  <c r="G40" i="7" a="1"/>
  <c r="G40" i="7"/>
  <c r="G1090" i="7" a="1"/>
  <c r="G1090" i="7"/>
  <c r="G594" i="7" a="1"/>
  <c r="G594" i="7"/>
  <c r="G1283" i="7" a="1"/>
  <c r="G1283" i="7"/>
  <c r="G1018" i="7" a="1"/>
  <c r="G1018" i="7"/>
  <c r="G595" i="7" a="1"/>
  <c r="G595" i="7"/>
  <c r="G596" i="7" a="1"/>
  <c r="G596" i="7"/>
  <c r="G41" i="7" a="1"/>
  <c r="G41" i="7"/>
  <c r="G1091" i="7" a="1"/>
  <c r="G1091" i="7"/>
  <c r="G597" i="7" a="1"/>
  <c r="G597" i="7"/>
  <c r="G42" i="7" a="1"/>
  <c r="G42" i="7"/>
  <c r="G1019" i="7" a="1"/>
  <c r="G1019" i="7"/>
  <c r="G1284" i="7" a="1"/>
  <c r="G1284" i="7"/>
  <c r="G43" i="7" a="1"/>
  <c r="G43" i="7"/>
  <c r="G1092" i="7" a="1"/>
  <c r="G1092" i="7"/>
  <c r="G44" i="7" a="1"/>
  <c r="G44" i="7"/>
  <c r="G45" i="7" a="1"/>
  <c r="G45" i="7"/>
  <c r="G46" i="7" a="1"/>
  <c r="G46" i="7"/>
  <c r="G598" i="7" a="1"/>
  <c r="G598" i="7"/>
  <c r="G599" i="7" a="1"/>
  <c r="G599" i="7"/>
  <c r="G47" i="7" a="1"/>
  <c r="G47" i="7"/>
  <c r="G48" i="7" a="1"/>
  <c r="G48" i="7"/>
  <c r="G1093" i="7" a="1"/>
  <c r="G1093" i="7"/>
  <c r="G49" i="7" a="1"/>
  <c r="G49" i="7"/>
  <c r="G1094" i="7" a="1"/>
  <c r="G1094" i="7"/>
  <c r="G50" i="7" a="1"/>
  <c r="G50" i="7"/>
  <c r="G600" i="7" a="1"/>
  <c r="G600" i="7"/>
  <c r="G51" i="7" a="1"/>
  <c r="G51" i="7"/>
  <c r="G52" i="7" a="1"/>
  <c r="G52" i="7"/>
  <c r="G601" i="7" a="1"/>
  <c r="G601" i="7"/>
  <c r="G53" i="7" a="1"/>
  <c r="G53" i="7"/>
  <c r="G54" i="7" a="1"/>
  <c r="G54" i="7"/>
  <c r="G602" i="7" a="1"/>
  <c r="G602" i="7"/>
  <c r="G55" i="7" a="1"/>
  <c r="G55" i="7"/>
  <c r="G1285" i="7" a="1"/>
  <c r="G1285" i="7"/>
  <c r="G1095" i="7" a="1"/>
  <c r="G1095" i="7"/>
  <c r="G603" i="7" a="1"/>
  <c r="G603" i="7"/>
  <c r="G604" i="7" a="1"/>
  <c r="G604" i="7"/>
  <c r="G1096" i="7" a="1"/>
  <c r="G1096" i="7"/>
  <c r="G605" i="7" a="1"/>
  <c r="G605" i="7"/>
  <c r="G606" i="7" a="1"/>
  <c r="G606" i="7"/>
  <c r="G1286" i="7" a="1"/>
  <c r="G1286" i="7"/>
  <c r="G1287" i="7" a="1"/>
  <c r="G1287" i="7"/>
  <c r="G1097" i="7" a="1"/>
  <c r="G1097" i="7"/>
  <c r="G56" i="7" a="1"/>
  <c r="G56" i="7"/>
  <c r="G57" i="7" a="1"/>
  <c r="G57" i="7"/>
  <c r="G58" i="7" a="1"/>
  <c r="G58" i="7"/>
  <c r="G59" i="7" a="1"/>
  <c r="G59" i="7"/>
  <c r="G60" i="7" a="1"/>
  <c r="G60" i="7"/>
  <c r="G1288" i="7" a="1"/>
  <c r="G1288" i="7"/>
  <c r="G61" i="7" a="1"/>
  <c r="G61" i="7"/>
  <c r="G607" i="7" a="1"/>
  <c r="G607" i="7"/>
  <c r="G608" i="7" a="1"/>
  <c r="G608" i="7"/>
  <c r="G609" i="7" a="1"/>
  <c r="G609" i="7"/>
  <c r="G62" i="7" a="1"/>
  <c r="G62" i="7"/>
  <c r="G63" i="7" a="1"/>
  <c r="G63" i="7"/>
  <c r="G1289" i="7" a="1"/>
  <c r="G1289" i="7"/>
  <c r="G610" i="7" a="1"/>
  <c r="G610" i="7"/>
  <c r="G1098" i="7" a="1"/>
  <c r="G1098" i="7"/>
  <c r="G64" i="7" a="1"/>
  <c r="G64" i="7"/>
  <c r="G65" i="7" a="1"/>
  <c r="G65" i="7"/>
  <c r="G66" i="7" a="1"/>
  <c r="G66" i="7"/>
  <c r="G1290" i="7" a="1"/>
  <c r="G1290" i="7"/>
  <c r="G1020" i="7" a="1"/>
  <c r="G1020" i="7"/>
  <c r="G67" i="7" a="1"/>
  <c r="G67" i="7"/>
  <c r="G68" i="7" a="1"/>
  <c r="G68" i="7"/>
  <c r="G69" i="7" a="1"/>
  <c r="G69" i="7"/>
  <c r="G70" i="7" a="1"/>
  <c r="G70" i="7"/>
  <c r="G71" i="7" a="1"/>
  <c r="G71" i="7"/>
  <c r="G72" i="7" a="1"/>
  <c r="G72" i="7"/>
  <c r="G611" i="7" a="1"/>
  <c r="G611" i="7"/>
  <c r="G1099" i="7" a="1"/>
  <c r="G1099" i="7"/>
  <c r="G1021" i="7" a="1"/>
  <c r="G1021" i="7"/>
  <c r="G612" i="7" a="1"/>
  <c r="G612" i="7"/>
  <c r="G613" i="7" a="1"/>
  <c r="G613" i="7"/>
  <c r="G1022" i="7" a="1"/>
  <c r="G1022" i="7"/>
  <c r="G614" i="7" a="1"/>
  <c r="G614" i="7"/>
  <c r="G1291" i="7" a="1"/>
  <c r="G1291" i="7"/>
  <c r="G73" i="7" a="1"/>
  <c r="G73" i="7"/>
  <c r="G1100" i="7" a="1"/>
  <c r="G1100" i="7"/>
  <c r="G615" i="7" a="1"/>
  <c r="G615" i="7"/>
  <c r="G616" i="7" a="1"/>
  <c r="G616" i="7"/>
  <c r="G74" i="7" a="1"/>
  <c r="G74" i="7"/>
  <c r="G1292" i="7" a="1"/>
  <c r="G1292" i="7"/>
  <c r="G617" i="7" a="1"/>
  <c r="G617" i="7"/>
  <c r="G75" i="7" a="1"/>
  <c r="G75" i="7"/>
  <c r="G618" i="7" a="1"/>
  <c r="G618" i="7"/>
  <c r="G76" i="7" a="1"/>
  <c r="G76" i="7"/>
  <c r="G619" i="7" a="1"/>
  <c r="G619" i="7"/>
  <c r="G1293" i="7" a="1"/>
  <c r="G1293" i="7"/>
  <c r="G620" i="7" a="1"/>
  <c r="G620" i="7"/>
  <c r="G77" i="7" a="1"/>
  <c r="G77" i="7"/>
  <c r="G621" i="7" a="1"/>
  <c r="G621" i="7"/>
  <c r="G78" i="7" a="1"/>
  <c r="G78" i="7"/>
  <c r="G79" i="7" a="1"/>
  <c r="G79" i="7"/>
  <c r="G1101" i="7" a="1"/>
  <c r="G1101" i="7"/>
  <c r="G1102" i="7" a="1"/>
  <c r="G1102" i="7"/>
  <c r="G622" i="7" a="1"/>
  <c r="G622" i="7"/>
  <c r="G623" i="7" a="1"/>
  <c r="G623" i="7"/>
  <c r="G80" i="7" a="1"/>
  <c r="G80" i="7"/>
  <c r="G1294" i="7" a="1"/>
  <c r="G1294" i="7"/>
  <c r="G624" i="7" a="1"/>
  <c r="G624" i="7"/>
  <c r="G625" i="7" a="1"/>
  <c r="G625" i="7"/>
  <c r="G1103" i="7" a="1"/>
  <c r="G1103" i="7"/>
  <c r="G626" i="7" a="1"/>
  <c r="G626" i="7"/>
  <c r="G1104" i="7" a="1"/>
  <c r="G1104" i="7"/>
  <c r="G81" i="7" a="1"/>
  <c r="G81" i="7"/>
  <c r="G627" i="7" a="1"/>
  <c r="G627" i="7"/>
  <c r="G1105" i="7" a="1"/>
  <c r="G1105" i="7"/>
  <c r="G82" i="7" a="1"/>
  <c r="G82" i="7"/>
  <c r="G1295" i="7" a="1"/>
  <c r="G1295" i="7"/>
  <c r="G628" i="7" a="1"/>
  <c r="G628" i="7"/>
  <c r="G1106" i="7" a="1"/>
  <c r="G1106" i="7"/>
  <c r="G629" i="7" a="1"/>
  <c r="G629" i="7"/>
  <c r="G83" i="7" a="1"/>
  <c r="G83" i="7"/>
  <c r="G84" i="7" a="1"/>
  <c r="G84" i="7"/>
  <c r="G1023" i="7" a="1"/>
  <c r="G1023" i="7"/>
  <c r="G85" i="7" a="1"/>
  <c r="G85" i="7"/>
  <c r="G630" i="7" a="1"/>
  <c r="G630" i="7"/>
  <c r="G86" i="7" a="1"/>
  <c r="G86" i="7"/>
  <c r="G1107" i="7" a="1"/>
  <c r="G1107" i="7"/>
  <c r="G631" i="7" a="1"/>
  <c r="G631" i="7"/>
  <c r="G1024" i="7" a="1"/>
  <c r="G1024" i="7"/>
  <c r="G87" i="7" a="1"/>
  <c r="G87" i="7"/>
  <c r="G88" i="7" a="1"/>
  <c r="G88" i="7"/>
  <c r="G89" i="7" a="1"/>
  <c r="G89" i="7"/>
  <c r="G90" i="7" a="1"/>
  <c r="G90" i="7"/>
  <c r="G1296" i="7" a="1"/>
  <c r="G1296" i="7"/>
  <c r="G632" i="7" a="1"/>
  <c r="G632" i="7"/>
  <c r="G1025" i="7" a="1"/>
  <c r="G1025" i="7"/>
  <c r="G91" i="7" a="1"/>
  <c r="G91" i="7"/>
  <c r="G92" i="7" a="1"/>
  <c r="G92" i="7"/>
  <c r="G1108" i="7" a="1"/>
  <c r="G1108" i="7"/>
  <c r="G93" i="7" a="1"/>
  <c r="G93" i="7"/>
  <c r="G94" i="7" a="1"/>
  <c r="G94" i="7"/>
  <c r="G1297" i="7" a="1"/>
  <c r="G1297" i="7"/>
  <c r="G1109" i="7" a="1"/>
  <c r="G1109" i="7"/>
  <c r="G633" i="7" a="1"/>
  <c r="G633" i="7"/>
  <c r="G95" i="7" a="1"/>
  <c r="G95" i="7"/>
  <c r="G96" i="7" a="1"/>
  <c r="G96" i="7"/>
  <c r="G97" i="7" a="1"/>
  <c r="G97" i="7"/>
  <c r="G634" i="7" a="1"/>
  <c r="G634" i="7"/>
  <c r="G1026" i="7" a="1"/>
  <c r="G1026" i="7"/>
  <c r="G1298" i="7" a="1"/>
  <c r="G1298" i="7"/>
  <c r="G98" i="7" a="1"/>
  <c r="G98" i="7"/>
  <c r="G99" i="7" a="1"/>
  <c r="G99" i="7"/>
  <c r="G635" i="7" a="1"/>
  <c r="G635" i="7"/>
  <c r="G636" i="7" a="1"/>
  <c r="G636" i="7"/>
  <c r="G637" i="7" a="1"/>
  <c r="G637" i="7"/>
  <c r="G1299" i="7" a="1"/>
  <c r="G1299" i="7"/>
  <c r="G1300" i="7" a="1"/>
  <c r="G1300" i="7"/>
  <c r="G638" i="7" a="1"/>
  <c r="G638" i="7"/>
  <c r="G639" i="7" a="1"/>
  <c r="G639" i="7"/>
  <c r="G1110" i="7" a="1"/>
  <c r="G1110" i="7"/>
  <c r="G1111" i="7" a="1"/>
  <c r="G1111" i="7"/>
  <c r="G1027" i="7" a="1"/>
  <c r="G1027" i="7"/>
  <c r="G640" i="7" a="1"/>
  <c r="G640" i="7"/>
  <c r="G100" i="7" a="1"/>
  <c r="G100" i="7"/>
  <c r="G101" i="7" a="1"/>
  <c r="G101" i="7"/>
  <c r="G102" i="7" a="1"/>
  <c r="G102" i="7"/>
  <c r="G103" i="7" a="1"/>
  <c r="G103" i="7"/>
  <c r="G641" i="7" a="1"/>
  <c r="G641" i="7"/>
  <c r="G642" i="7" a="1"/>
  <c r="G642" i="7"/>
  <c r="G643" i="7" a="1"/>
  <c r="G643" i="7"/>
  <c r="G644" i="7" a="1"/>
  <c r="G644" i="7"/>
  <c r="G104" i="7" a="1"/>
  <c r="G104" i="7"/>
  <c r="G1112" i="7" a="1"/>
  <c r="G1112" i="7"/>
  <c r="G645" i="7" a="1"/>
  <c r="G645" i="7"/>
  <c r="G646" i="7" a="1"/>
  <c r="G646" i="7"/>
  <c r="G105" i="7" a="1"/>
  <c r="G105" i="7"/>
  <c r="G1113" i="7" a="1"/>
  <c r="G1113" i="7"/>
  <c r="G1301" i="7" a="1"/>
  <c r="G1301" i="7"/>
  <c r="G106" i="7" a="1"/>
  <c r="G106" i="7"/>
  <c r="G107" i="7" a="1"/>
  <c r="G107" i="7"/>
  <c r="G108" i="7" a="1"/>
  <c r="G108" i="7"/>
  <c r="G109" i="7" a="1"/>
  <c r="G109" i="7"/>
  <c r="G647" i="7" a="1"/>
  <c r="G647" i="7"/>
  <c r="G110" i="7" a="1"/>
  <c r="G110" i="7"/>
  <c r="G648" i="7" a="1"/>
  <c r="G648" i="7"/>
  <c r="G111" i="7" a="1"/>
  <c r="G111" i="7"/>
  <c r="G1114" i="7" a="1"/>
  <c r="G1114" i="7"/>
  <c r="G1302" i="7" a="1"/>
  <c r="G1302" i="7"/>
  <c r="G1115" i="7" a="1"/>
  <c r="G1115" i="7"/>
  <c r="G1303" i="7" a="1"/>
  <c r="G1303" i="7"/>
  <c r="G112" i="7" a="1"/>
  <c r="G112" i="7"/>
  <c r="G1028" i="7" a="1"/>
  <c r="G1028" i="7"/>
  <c r="G1304" i="7" a="1"/>
  <c r="G1304" i="7"/>
  <c r="G649" i="7" a="1"/>
  <c r="G649" i="7"/>
  <c r="G650" i="7" a="1"/>
  <c r="G650" i="7"/>
  <c r="G1116" i="7" a="1"/>
  <c r="G1116" i="7"/>
  <c r="G651" i="7" a="1"/>
  <c r="G651" i="7"/>
  <c r="G1117" i="7" a="1"/>
  <c r="G1117" i="7"/>
  <c r="G652" i="7" a="1"/>
  <c r="G652" i="7"/>
  <c r="G113" i="7" a="1"/>
  <c r="G113" i="7"/>
  <c r="G114" i="7" a="1"/>
  <c r="G114" i="7"/>
  <c r="G115" i="7" a="1"/>
  <c r="G115" i="7"/>
  <c r="G1029" i="7" a="1"/>
  <c r="G1029" i="7"/>
  <c r="G116" i="7" a="1"/>
  <c r="G116" i="7"/>
  <c r="G653" i="7" a="1"/>
  <c r="G653" i="7"/>
  <c r="G1030" i="7" a="1"/>
  <c r="G1030" i="7"/>
  <c r="G654" i="7" a="1"/>
  <c r="G654" i="7"/>
  <c r="G655" i="7" a="1"/>
  <c r="G655" i="7"/>
  <c r="G656" i="7" a="1"/>
  <c r="G656" i="7"/>
  <c r="G117" i="7" a="1"/>
  <c r="G117" i="7"/>
  <c r="G1118" i="7" a="1"/>
  <c r="G1118" i="7"/>
  <c r="G118" i="7" a="1"/>
  <c r="G118" i="7"/>
  <c r="G657" i="7" a="1"/>
  <c r="G657" i="7"/>
  <c r="G658" i="7" a="1"/>
  <c r="G658" i="7"/>
  <c r="G119" i="7" a="1"/>
  <c r="G119" i="7"/>
  <c r="G659" i="7" a="1"/>
  <c r="G659" i="7"/>
  <c r="G660" i="7" a="1"/>
  <c r="G660" i="7"/>
  <c r="G1031" i="7" a="1"/>
  <c r="G1031" i="7"/>
  <c r="G1305" i="7" a="1"/>
  <c r="G1305" i="7"/>
  <c r="G661" i="7" a="1"/>
  <c r="G661" i="7"/>
  <c r="G120" i="7" a="1"/>
  <c r="G120" i="7"/>
  <c r="G662" i="7" a="1"/>
  <c r="G662" i="7"/>
  <c r="G121" i="7" a="1"/>
  <c r="G121" i="7"/>
  <c r="G122" i="7" a="1"/>
  <c r="G122" i="7"/>
  <c r="G1306" i="7" a="1"/>
  <c r="G1306" i="7"/>
  <c r="G663" i="7" a="1"/>
  <c r="G663" i="7"/>
  <c r="G123" i="7" a="1"/>
  <c r="G123" i="7"/>
  <c r="G664" i="7" a="1"/>
  <c r="G664" i="7"/>
  <c r="G124" i="7" a="1"/>
  <c r="G124" i="7"/>
  <c r="G665" i="7" a="1"/>
  <c r="G665" i="7"/>
  <c r="G666" i="7" a="1"/>
  <c r="G666" i="7"/>
  <c r="G667" i="7" a="1"/>
  <c r="G667" i="7"/>
  <c r="G1119" i="7" a="1"/>
  <c r="G1119" i="7"/>
  <c r="G1120" i="7" a="1"/>
  <c r="G1120" i="7"/>
  <c r="G668" i="7" a="1"/>
  <c r="G668" i="7"/>
  <c r="G1121" i="7" a="1"/>
  <c r="G1121" i="7"/>
  <c r="G125" i="7" a="1"/>
  <c r="G125" i="7"/>
  <c r="G126" i="7" a="1"/>
  <c r="G126" i="7"/>
  <c r="G1307" i="7" a="1"/>
  <c r="G1307" i="7"/>
  <c r="G1308" i="7" a="1"/>
  <c r="G1308" i="7"/>
  <c r="G127" i="7" a="1"/>
  <c r="G127" i="7"/>
  <c r="G128" i="7" a="1"/>
  <c r="G128" i="7"/>
  <c r="G669" i="7" a="1"/>
  <c r="G669" i="7"/>
  <c r="G1309" i="7" a="1"/>
  <c r="G1309" i="7"/>
  <c r="G670" i="7" a="1"/>
  <c r="G670" i="7"/>
  <c r="G129" i="7" a="1"/>
  <c r="G129" i="7"/>
  <c r="G671" i="7" a="1"/>
  <c r="G671" i="7"/>
  <c r="G1310" i="7" a="1"/>
  <c r="G1310" i="7"/>
  <c r="G130" i="7" a="1"/>
  <c r="G130" i="7"/>
  <c r="G1311" i="7" a="1"/>
  <c r="G1311" i="7"/>
  <c r="G1122" i="7" a="1"/>
  <c r="G1122" i="7"/>
  <c r="G131" i="7" a="1"/>
  <c r="G131" i="7"/>
  <c r="G672" i="7" a="1"/>
  <c r="G672" i="7"/>
  <c r="G132" i="7" a="1"/>
  <c r="G132" i="7"/>
  <c r="G1312" i="7" a="1"/>
  <c r="G1312" i="7"/>
  <c r="G133" i="7" a="1"/>
  <c r="G133" i="7"/>
  <c r="G1313" i="7" a="1"/>
  <c r="G1313" i="7"/>
  <c r="G673" i="7" a="1"/>
  <c r="G673" i="7"/>
  <c r="G134" i="7" a="1"/>
  <c r="G134" i="7"/>
  <c r="G674" i="7" a="1"/>
  <c r="G674" i="7"/>
  <c r="G135" i="7" a="1"/>
  <c r="G135" i="7"/>
  <c r="G1314" i="7" a="1"/>
  <c r="G1314" i="7"/>
  <c r="G136" i="7" a="1"/>
  <c r="G136" i="7"/>
  <c r="G1315" i="7" a="1"/>
  <c r="G1315" i="7"/>
  <c r="G137" i="7" a="1"/>
  <c r="G137" i="7"/>
  <c r="G675" i="7" a="1"/>
  <c r="G675" i="7"/>
  <c r="G138" i="7" a="1"/>
  <c r="G138" i="7"/>
  <c r="G676" i="7" a="1"/>
  <c r="G676" i="7"/>
  <c r="G139" i="7" a="1"/>
  <c r="G139" i="7"/>
  <c r="G140" i="7" a="1"/>
  <c r="G140" i="7"/>
  <c r="G141" i="7" a="1"/>
  <c r="G141" i="7"/>
  <c r="G142" i="7" a="1"/>
  <c r="G142" i="7"/>
  <c r="G1316" i="7" a="1"/>
  <c r="G1316" i="7"/>
  <c r="G677" i="7" a="1"/>
  <c r="G677" i="7"/>
  <c r="G143" i="7" a="1"/>
  <c r="G143" i="7"/>
  <c r="G678" i="7" a="1"/>
  <c r="G678" i="7"/>
  <c r="G1317" i="7" a="1"/>
  <c r="G1317" i="7"/>
  <c r="G1123" i="7" a="1"/>
  <c r="G1123" i="7"/>
  <c r="G144" i="7" a="1"/>
  <c r="G144" i="7"/>
  <c r="G145" i="7" a="1"/>
  <c r="G145" i="7"/>
  <c r="G1318" i="7" a="1"/>
  <c r="G1318" i="7"/>
  <c r="G1032" i="7" a="1"/>
  <c r="G1032" i="7"/>
  <c r="G1319" i="7" a="1"/>
  <c r="G1319" i="7"/>
  <c r="G146" i="7" a="1"/>
  <c r="G146" i="7"/>
  <c r="G147" i="7" a="1"/>
  <c r="G147" i="7"/>
  <c r="G1124" i="7" a="1"/>
  <c r="G1124" i="7"/>
  <c r="G148" i="7" a="1"/>
  <c r="G148" i="7"/>
  <c r="G149" i="7" a="1"/>
  <c r="G149" i="7"/>
  <c r="G150" i="7" a="1"/>
  <c r="G150" i="7"/>
  <c r="G1125" i="7" a="1"/>
  <c r="G1125" i="7"/>
  <c r="G151" i="7" a="1"/>
  <c r="G151" i="7"/>
  <c r="G1033" i="7" a="1"/>
  <c r="G1033" i="7"/>
  <c r="G679" i="7" a="1"/>
  <c r="G679" i="7"/>
  <c r="G152" i="7" a="1"/>
  <c r="G152" i="7"/>
  <c r="G680" i="7" a="1"/>
  <c r="G680" i="7"/>
  <c r="G681" i="7" a="1"/>
  <c r="G681" i="7"/>
  <c r="G153" i="7" a="1"/>
  <c r="G153" i="7"/>
  <c r="G154" i="7" a="1"/>
  <c r="G154" i="7"/>
  <c r="G155" i="7" a="1"/>
  <c r="G155" i="7"/>
  <c r="G156" i="7" a="1"/>
  <c r="G156" i="7"/>
  <c r="G157" i="7" a="1"/>
  <c r="G157" i="7"/>
  <c r="G158" i="7" a="1"/>
  <c r="G158" i="7"/>
  <c r="G1034" i="7" a="1"/>
  <c r="G1034" i="7"/>
  <c r="G682" i="7" a="1"/>
  <c r="G682" i="7"/>
  <c r="G683" i="7" a="1"/>
  <c r="G683" i="7"/>
  <c r="G159" i="7" a="1"/>
  <c r="G159" i="7"/>
  <c r="G160" i="7" a="1"/>
  <c r="G160" i="7"/>
  <c r="G1320" i="7" a="1"/>
  <c r="G1320" i="7"/>
  <c r="G1126" i="7" a="1"/>
  <c r="G1126" i="7"/>
  <c r="G161" i="7" a="1"/>
  <c r="G161" i="7"/>
  <c r="G162" i="7" a="1"/>
  <c r="G162" i="7"/>
  <c r="G684" i="7" a="1"/>
  <c r="G684" i="7"/>
  <c r="G163" i="7" a="1"/>
  <c r="G163" i="7"/>
  <c r="G1321" i="7" a="1"/>
  <c r="G1321" i="7"/>
  <c r="G685" i="7" a="1"/>
  <c r="G685" i="7"/>
  <c r="G1322" i="7" a="1"/>
  <c r="G1322" i="7"/>
  <c r="G1035" i="7" a="1"/>
  <c r="G1035" i="7"/>
  <c r="G1127" i="7" a="1"/>
  <c r="G1127" i="7"/>
  <c r="G1128" i="7" a="1"/>
  <c r="G1128" i="7"/>
  <c r="G164" i="7" a="1"/>
  <c r="G164" i="7"/>
  <c r="G165" i="7" a="1"/>
  <c r="G165" i="7"/>
  <c r="G166" i="7" a="1"/>
  <c r="G166" i="7"/>
  <c r="G1323" i="7" a="1"/>
  <c r="G1323" i="7"/>
  <c r="G686" i="7" a="1"/>
  <c r="G686" i="7"/>
  <c r="G167" i="7" a="1"/>
  <c r="G167" i="7"/>
  <c r="G1129" i="7" a="1"/>
  <c r="G1129" i="7"/>
  <c r="G687" i="7" a="1"/>
  <c r="G687" i="7"/>
  <c r="G168" i="7" a="1"/>
  <c r="G168" i="7"/>
  <c r="G169" i="7" a="1"/>
  <c r="G169" i="7"/>
  <c r="G688" i="7" a="1"/>
  <c r="G688" i="7"/>
  <c r="G1324" i="7" a="1"/>
  <c r="G1324" i="7"/>
  <c r="G170" i="7" a="1"/>
  <c r="G170" i="7"/>
  <c r="G171" i="7" a="1"/>
  <c r="G171" i="7"/>
  <c r="G689" i="7" a="1"/>
  <c r="G689" i="7"/>
  <c r="G172" i="7" a="1"/>
  <c r="G172" i="7"/>
  <c r="G690" i="7" a="1"/>
  <c r="G690" i="7"/>
  <c r="G691" i="7" a="1"/>
  <c r="G691" i="7"/>
  <c r="G1130" i="7" a="1"/>
  <c r="G1130" i="7"/>
  <c r="G1131" i="7" a="1"/>
  <c r="G1131" i="7"/>
  <c r="G1132" i="7" a="1"/>
  <c r="G1132" i="7"/>
  <c r="G692" i="7" a="1"/>
  <c r="G692" i="7"/>
  <c r="G693" i="7" a="1"/>
  <c r="G693" i="7"/>
  <c r="G694" i="7" a="1"/>
  <c r="G694" i="7"/>
  <c r="G695" i="7" a="1"/>
  <c r="G695" i="7"/>
  <c r="G696" i="7" a="1"/>
  <c r="G696" i="7"/>
  <c r="G173" i="7" a="1"/>
  <c r="G173" i="7"/>
  <c r="G697" i="7" a="1"/>
  <c r="G697" i="7"/>
  <c r="G174" i="7" a="1"/>
  <c r="G174" i="7"/>
  <c r="G1325" i="7" a="1"/>
  <c r="G1325" i="7"/>
  <c r="G1326" i="7" a="1"/>
  <c r="G1326" i="7"/>
  <c r="G698" i="7" a="1"/>
  <c r="G698" i="7"/>
  <c r="G1327" i="7" a="1"/>
  <c r="G1327" i="7"/>
  <c r="G175" i="7" a="1"/>
  <c r="G175" i="7"/>
  <c r="G699" i="7" a="1"/>
  <c r="G699" i="7"/>
  <c r="G1328" i="7" a="1"/>
  <c r="G1328" i="7"/>
  <c r="G700" i="7" a="1"/>
  <c r="G700" i="7"/>
  <c r="G176" i="7" a="1"/>
  <c r="G176" i="7"/>
  <c r="G1133" i="7" a="1"/>
  <c r="G1133" i="7"/>
  <c r="G701" i="7" a="1"/>
  <c r="G701" i="7"/>
  <c r="G702" i="7" a="1"/>
  <c r="G702" i="7"/>
  <c r="G177" i="7" a="1"/>
  <c r="G177" i="7"/>
  <c r="G178" i="7" a="1"/>
  <c r="G178" i="7"/>
  <c r="G1329" i="7" a="1"/>
  <c r="G1329" i="7"/>
  <c r="G703" i="7" a="1"/>
  <c r="G703" i="7"/>
  <c r="G1036" i="7" a="1"/>
  <c r="G1036" i="7"/>
  <c r="G704" i="7" a="1"/>
  <c r="G704" i="7"/>
  <c r="G179" i="7" a="1"/>
  <c r="G179" i="7"/>
  <c r="G1330" i="7" a="1"/>
  <c r="G1330" i="7"/>
  <c r="G1037" i="7" a="1"/>
  <c r="G1037" i="7"/>
  <c r="G705" i="7" a="1"/>
  <c r="G705" i="7"/>
  <c r="G706" i="7" a="1"/>
  <c r="G706" i="7"/>
  <c r="G1331" i="7" a="1"/>
  <c r="G1331" i="7"/>
  <c r="G707" i="7" a="1"/>
  <c r="G707" i="7"/>
  <c r="G180" i="7" a="1"/>
  <c r="G180" i="7"/>
  <c r="G181" i="7" a="1"/>
  <c r="G181" i="7"/>
  <c r="G708" i="7" a="1"/>
  <c r="G708" i="7"/>
  <c r="G182" i="7" a="1"/>
  <c r="G182" i="7"/>
  <c r="G183" i="7" a="1"/>
  <c r="G183" i="7"/>
  <c r="G1332" i="7" a="1"/>
  <c r="G1332" i="7"/>
  <c r="G709" i="7" a="1"/>
  <c r="G709" i="7"/>
  <c r="G1333" i="7" a="1"/>
  <c r="G1333" i="7"/>
  <c r="G1334" i="7" a="1"/>
  <c r="G1334" i="7"/>
  <c r="G710" i="7" a="1"/>
  <c r="G710" i="7"/>
  <c r="G184" i="7" a="1"/>
  <c r="G184" i="7"/>
  <c r="G185" i="7" a="1"/>
  <c r="G185" i="7"/>
  <c r="G711" i="7" a="1"/>
  <c r="G711" i="7"/>
  <c r="G186" i="7" a="1"/>
  <c r="G186" i="7"/>
  <c r="G187" i="7" a="1"/>
  <c r="G187" i="7"/>
  <c r="G188" i="7" a="1"/>
  <c r="G188" i="7"/>
  <c r="G189" i="7" a="1"/>
  <c r="G189" i="7"/>
  <c r="G190" i="7" a="1"/>
  <c r="G190" i="7"/>
  <c r="G712" i="7" a="1"/>
  <c r="G712" i="7"/>
  <c r="G1335" i="7" a="1"/>
  <c r="G1335" i="7"/>
  <c r="G1134" i="7" a="1"/>
  <c r="G1134" i="7"/>
  <c r="G713" i="7" a="1"/>
  <c r="G713" i="7"/>
  <c r="G1336" i="7" a="1"/>
  <c r="G1336" i="7"/>
  <c r="G191" i="7" a="1"/>
  <c r="G191" i="7"/>
  <c r="G714" i="7" a="1"/>
  <c r="G714" i="7"/>
  <c r="G715" i="7" a="1"/>
  <c r="G715" i="7"/>
  <c r="G1135" i="7" a="1"/>
  <c r="G1135" i="7"/>
  <c r="G1136" i="7" a="1"/>
  <c r="G1136" i="7"/>
  <c r="G716" i="7" a="1"/>
  <c r="G716" i="7"/>
  <c r="G192" i="7" a="1"/>
  <c r="G192" i="7"/>
  <c r="G193" i="7" a="1"/>
  <c r="G193" i="7"/>
  <c r="G1337" i="7" a="1"/>
  <c r="G1337" i="7"/>
  <c r="G717" i="7" a="1"/>
  <c r="G717" i="7"/>
  <c r="G1338" i="7" a="1"/>
  <c r="G1338" i="7"/>
  <c r="G194" i="7" a="1"/>
  <c r="G194" i="7"/>
  <c r="G195" i="7" a="1"/>
  <c r="G195" i="7"/>
  <c r="G718" i="7" a="1"/>
  <c r="G718" i="7"/>
  <c r="G719" i="7" a="1"/>
  <c r="G719" i="7"/>
  <c r="G196" i="7" a="1"/>
  <c r="G196" i="7"/>
  <c r="G720" i="7" a="1"/>
  <c r="G720" i="7"/>
  <c r="G1339" i="7" a="1"/>
  <c r="G1339" i="7"/>
  <c r="G1137" i="7" a="1"/>
  <c r="G1137" i="7"/>
  <c r="G721" i="7" a="1"/>
  <c r="G721" i="7"/>
  <c r="G197" i="7" a="1"/>
  <c r="G197" i="7"/>
  <c r="G1138" i="7" a="1"/>
  <c r="G1138" i="7"/>
  <c r="G722" i="7" a="1"/>
  <c r="G722" i="7"/>
  <c r="G198" i="7" a="1"/>
  <c r="G198" i="7"/>
  <c r="G723" i="7" a="1"/>
  <c r="G723" i="7"/>
  <c r="G724" i="7" a="1"/>
  <c r="G724" i="7"/>
  <c r="G725" i="7" a="1"/>
  <c r="G725" i="7"/>
  <c r="G726" i="7" a="1"/>
  <c r="G726" i="7"/>
  <c r="G1139" i="7" a="1"/>
  <c r="G1139" i="7"/>
  <c r="G199" i="7" a="1"/>
  <c r="G199" i="7"/>
  <c r="G1038" i="7" a="1"/>
  <c r="G1038" i="7"/>
  <c r="G200" i="7" a="1"/>
  <c r="G200" i="7"/>
  <c r="G727" i="7" a="1"/>
  <c r="G727" i="7"/>
  <c r="G1039" i="7" a="1"/>
  <c r="G1039" i="7"/>
  <c r="G201" i="7" a="1"/>
  <c r="G201" i="7"/>
  <c r="G728" i="7" a="1"/>
  <c r="G728" i="7"/>
  <c r="G729" i="7" a="1"/>
  <c r="G729" i="7"/>
  <c r="G1340" i="7" a="1"/>
  <c r="G1340" i="7"/>
  <c r="G202" i="7" a="1"/>
  <c r="G202" i="7"/>
  <c r="G1040" i="7" a="1"/>
  <c r="G1040" i="7"/>
  <c r="G730" i="7" a="1"/>
  <c r="G730" i="7"/>
  <c r="G1341" i="7" a="1"/>
  <c r="G1341" i="7"/>
  <c r="G203" i="7" a="1"/>
  <c r="G203" i="7"/>
  <c r="G204" i="7" a="1"/>
  <c r="G204" i="7"/>
  <c r="G205" i="7" a="1"/>
  <c r="G205" i="7"/>
  <c r="G206" i="7" a="1"/>
  <c r="G206" i="7"/>
  <c r="G731" i="7" a="1"/>
  <c r="G731" i="7"/>
  <c r="G732" i="7" a="1"/>
  <c r="G732" i="7"/>
  <c r="G207" i="7" a="1"/>
  <c r="G207" i="7"/>
  <c r="G733" i="7" a="1"/>
  <c r="G733" i="7"/>
  <c r="G208" i="7" a="1"/>
  <c r="G208" i="7"/>
  <c r="G209" i="7" a="1"/>
  <c r="G209" i="7"/>
  <c r="G1342" i="7" a="1"/>
  <c r="G1342" i="7"/>
  <c r="G734" i="7" a="1"/>
  <c r="G734" i="7"/>
  <c r="G1343" i="7" a="1"/>
  <c r="G1343" i="7"/>
  <c r="G1344" i="7" a="1"/>
  <c r="G1344" i="7"/>
  <c r="G1041" i="7" a="1"/>
  <c r="G1041" i="7"/>
  <c r="G735" i="7" a="1"/>
  <c r="G735" i="7"/>
  <c r="G736" i="7" a="1"/>
  <c r="G736" i="7"/>
  <c r="G737" i="7" a="1"/>
  <c r="G737" i="7"/>
  <c r="G210" i="7" a="1"/>
  <c r="G210" i="7"/>
  <c r="G211" i="7" a="1"/>
  <c r="G211" i="7"/>
  <c r="G738" i="7" a="1"/>
  <c r="G738" i="7"/>
  <c r="G212" i="7" a="1"/>
  <c r="G212" i="7"/>
  <c r="G739" i="7" a="1"/>
  <c r="G739" i="7"/>
  <c r="G213" i="7" a="1"/>
  <c r="G213" i="7"/>
  <c r="G214" i="7" a="1"/>
  <c r="G214" i="7"/>
  <c r="G740" i="7" a="1"/>
  <c r="G740" i="7"/>
  <c r="G215" i="7" a="1"/>
  <c r="G215" i="7"/>
  <c r="G216" i="7" a="1"/>
  <c r="G216" i="7"/>
  <c r="G217" i="7" a="1"/>
  <c r="G217" i="7"/>
  <c r="G218" i="7" a="1"/>
  <c r="G218" i="7"/>
  <c r="G219" i="7" a="1"/>
  <c r="G219" i="7"/>
  <c r="G1140" i="7" a="1"/>
  <c r="G1140" i="7"/>
  <c r="G741" i="7" a="1"/>
  <c r="G741" i="7"/>
  <c r="G220" i="7" a="1"/>
  <c r="G220" i="7"/>
  <c r="G221" i="7" a="1"/>
  <c r="G221" i="7"/>
  <c r="G742" i="7" a="1"/>
  <c r="G742" i="7"/>
  <c r="G222" i="7" a="1"/>
  <c r="G222" i="7"/>
  <c r="G1042" i="7" a="1"/>
  <c r="G1042" i="7"/>
  <c r="G1345" i="7" a="1"/>
  <c r="G1345" i="7"/>
  <c r="G1346" i="7" a="1"/>
  <c r="G1346" i="7"/>
  <c r="G223" i="7" a="1"/>
  <c r="G223" i="7"/>
  <c r="G224" i="7" a="1"/>
  <c r="G224" i="7"/>
  <c r="G1347" i="7" a="1"/>
  <c r="G1347" i="7"/>
  <c r="G1141" i="7" a="1"/>
  <c r="G1141" i="7"/>
  <c r="G225" i="7" a="1"/>
  <c r="G225" i="7"/>
  <c r="G1043" i="7" a="1"/>
  <c r="G1043" i="7"/>
  <c r="G743" i="7" a="1"/>
  <c r="G743" i="7"/>
  <c r="G744" i="7" a="1"/>
  <c r="G744" i="7"/>
  <c r="G1044" i="7" a="1"/>
  <c r="G1044" i="7"/>
  <c r="G226" i="7" a="1"/>
  <c r="G226" i="7"/>
  <c r="G227" i="7" a="1"/>
  <c r="G227" i="7"/>
  <c r="G228" i="7" a="1"/>
  <c r="G228" i="7"/>
  <c r="G229" i="7" a="1"/>
  <c r="G229" i="7"/>
  <c r="G1142" i="7" a="1"/>
  <c r="G1142" i="7"/>
  <c r="G1348" i="7" a="1"/>
  <c r="G1348" i="7"/>
  <c r="G1349" i="7" a="1"/>
  <c r="G1349" i="7"/>
  <c r="G1350" i="7" a="1"/>
  <c r="G1350" i="7"/>
  <c r="G745" i="7" a="1"/>
  <c r="G745" i="7"/>
  <c r="G230" i="7" a="1"/>
  <c r="G230" i="7"/>
  <c r="G231" i="7" a="1"/>
  <c r="G231" i="7"/>
  <c r="G746" i="7" a="1"/>
  <c r="G746" i="7"/>
  <c r="G747" i="7" a="1"/>
  <c r="G747" i="7"/>
  <c r="G232" i="7" a="1"/>
  <c r="G232" i="7"/>
  <c r="G748" i="7" a="1"/>
  <c r="G748" i="7"/>
  <c r="G749" i="7" a="1"/>
  <c r="G749" i="7"/>
  <c r="G750" i="7" a="1"/>
  <c r="G750" i="7"/>
  <c r="G233" i="7" a="1"/>
  <c r="G233" i="7"/>
  <c r="G751" i="7" a="1"/>
  <c r="G751" i="7"/>
  <c r="G1351" i="7" a="1"/>
  <c r="G1351" i="7"/>
  <c r="G1143" i="7" a="1"/>
  <c r="G1143" i="7"/>
  <c r="G234" i="7" a="1"/>
  <c r="G234" i="7"/>
  <c r="G235" i="7" a="1"/>
  <c r="G235" i="7"/>
  <c r="G752" i="7" a="1"/>
  <c r="G752" i="7"/>
  <c r="G753" i="7" a="1"/>
  <c r="G753" i="7"/>
  <c r="G1144" i="7" a="1"/>
  <c r="G1144" i="7"/>
  <c r="G236" i="7" a="1"/>
  <c r="G236" i="7"/>
  <c r="G237" i="7" a="1"/>
  <c r="G237" i="7"/>
  <c r="G238" i="7" a="1"/>
  <c r="G238" i="7"/>
  <c r="G239" i="7" a="1"/>
  <c r="G239" i="7"/>
  <c r="G240" i="7" a="1"/>
  <c r="G240" i="7"/>
  <c r="G754" i="7" a="1"/>
  <c r="G754" i="7"/>
  <c r="G1352" i="7" a="1"/>
  <c r="G1352" i="7"/>
  <c r="G241" i="7" a="1"/>
  <c r="G241" i="7"/>
  <c r="G242" i="7" a="1"/>
  <c r="G242" i="7"/>
  <c r="G243" i="7" a="1"/>
  <c r="G243" i="7"/>
  <c r="G244" i="7" a="1"/>
  <c r="G244" i="7"/>
  <c r="G245" i="7" a="1"/>
  <c r="G245" i="7"/>
  <c r="G246" i="7" a="1"/>
  <c r="G246" i="7"/>
  <c r="G1145" i="7" a="1"/>
  <c r="G1145" i="7"/>
  <c r="G755" i="7" a="1"/>
  <c r="G755" i="7"/>
  <c r="G247" i="7" a="1"/>
  <c r="G247" i="7"/>
  <c r="G248" i="7" a="1"/>
  <c r="G248" i="7"/>
  <c r="G249" i="7" a="1"/>
  <c r="G249" i="7"/>
  <c r="G250" i="7" a="1"/>
  <c r="G250" i="7"/>
  <c r="G756" i="7" a="1"/>
  <c r="G756" i="7"/>
  <c r="G251" i="7" a="1"/>
  <c r="G251" i="7"/>
  <c r="G252" i="7" a="1"/>
  <c r="G252" i="7"/>
  <c r="G757" i="7" a="1"/>
  <c r="G757" i="7"/>
  <c r="G253" i="7" a="1"/>
  <c r="G253" i="7"/>
  <c r="G254" i="7" a="1"/>
  <c r="G254" i="7"/>
  <c r="G1146" i="7" a="1"/>
  <c r="G1146" i="7"/>
  <c r="G255" i="7" a="1"/>
  <c r="G255" i="7"/>
  <c r="G1147" i="7" a="1"/>
  <c r="G1147" i="7"/>
  <c r="G256" i="7" a="1"/>
  <c r="G256" i="7"/>
  <c r="G758" i="7" a="1"/>
  <c r="G758" i="7"/>
  <c r="G759" i="7" a="1"/>
  <c r="G759" i="7"/>
  <c r="G1045" i="7" a="1"/>
  <c r="G1045" i="7"/>
  <c r="G257" i="7" a="1"/>
  <c r="G257" i="7"/>
  <c r="G258" i="7" a="1"/>
  <c r="G258" i="7"/>
  <c r="G1353" i="7" a="1"/>
  <c r="G1353" i="7"/>
  <c r="G259" i="7" a="1"/>
  <c r="G259" i="7"/>
  <c r="G760" i="7" a="1"/>
  <c r="G760" i="7"/>
  <c r="G260" i="7" a="1"/>
  <c r="G260" i="7"/>
  <c r="G1354" i="7" a="1"/>
  <c r="G1354" i="7"/>
  <c r="G1355" i="7" a="1"/>
  <c r="G1355" i="7"/>
  <c r="G261" i="7" a="1"/>
  <c r="G261" i="7"/>
  <c r="G1356" i="7" a="1"/>
  <c r="G1356" i="7"/>
  <c r="G1148" i="7" a="1"/>
  <c r="G1148" i="7"/>
  <c r="G262" i="7" a="1"/>
  <c r="G262" i="7"/>
  <c r="G263" i="7" a="1"/>
  <c r="G263" i="7"/>
  <c r="G761" i="7" a="1"/>
  <c r="G761" i="7"/>
  <c r="G264" i="7" a="1"/>
  <c r="G264" i="7"/>
  <c r="G265" i="7" a="1"/>
  <c r="G265" i="7"/>
  <c r="G1357" i="7" a="1"/>
  <c r="G1357" i="7"/>
  <c r="G1358" i="7" a="1"/>
  <c r="G1358" i="7"/>
  <c r="G266" i="7" a="1"/>
  <c r="G266" i="7"/>
  <c r="G267" i="7" a="1"/>
  <c r="G267" i="7"/>
  <c r="G762" i="7" a="1"/>
  <c r="G762" i="7"/>
  <c r="G763" i="7" a="1"/>
  <c r="G763" i="7"/>
  <c r="G764" i="7" a="1"/>
  <c r="G764" i="7"/>
  <c r="G1046" i="7" a="1"/>
  <c r="G1046" i="7"/>
  <c r="G1359" i="7" a="1"/>
  <c r="G1359" i="7"/>
  <c r="G765" i="7" a="1"/>
  <c r="G765" i="7"/>
  <c r="G766" i="7" a="1"/>
  <c r="G766" i="7"/>
  <c r="G1149" i="7" a="1"/>
  <c r="G1149" i="7"/>
  <c r="G268" i="7" a="1"/>
  <c r="G268" i="7"/>
  <c r="G1360" i="7" a="1"/>
  <c r="G1360" i="7"/>
  <c r="G1361" i="7" a="1"/>
  <c r="G1361" i="7"/>
  <c r="G767" i="7" a="1"/>
  <c r="G767" i="7"/>
  <c r="G1150" i="7" a="1"/>
  <c r="G1150" i="7"/>
  <c r="G1151" i="7" a="1"/>
  <c r="G1151" i="7"/>
  <c r="G1362" i="7" a="1"/>
  <c r="G1362" i="7"/>
  <c r="G1363" i="7" a="1"/>
  <c r="G1363" i="7"/>
  <c r="G768" i="7" a="1"/>
  <c r="G768" i="7"/>
  <c r="G1364" i="7" a="1"/>
  <c r="G1364" i="7"/>
  <c r="G769" i="7" a="1"/>
  <c r="G769" i="7"/>
  <c r="G1152" i="7" a="1"/>
  <c r="G1152" i="7"/>
  <c r="G269" i="7" a="1"/>
  <c r="G269" i="7"/>
  <c r="G1153" i="7" a="1"/>
  <c r="G1153" i="7"/>
  <c r="G770" i="7" a="1"/>
  <c r="G770" i="7"/>
  <c r="G270" i="7" a="1"/>
  <c r="G270" i="7"/>
  <c r="G271" i="7" a="1"/>
  <c r="G271" i="7"/>
  <c r="G771" i="7" a="1"/>
  <c r="G771" i="7"/>
  <c r="G1365" i="7" a="1"/>
  <c r="G1365" i="7"/>
  <c r="G1154" i="7" a="1"/>
  <c r="G1154" i="7"/>
  <c r="G772" i="7" a="1"/>
  <c r="G772" i="7"/>
  <c r="G272" i="7" a="1"/>
  <c r="G272" i="7"/>
  <c r="G773" i="7" a="1"/>
  <c r="G773" i="7"/>
  <c r="G774" i="7" a="1"/>
  <c r="G774" i="7"/>
  <c r="G1366" i="7" a="1"/>
  <c r="G1366" i="7"/>
  <c r="G1155" i="7" a="1"/>
  <c r="G1155" i="7"/>
  <c r="G775" i="7" a="1"/>
  <c r="G775" i="7"/>
  <c r="G273" i="7" a="1"/>
  <c r="G273" i="7"/>
  <c r="G776" i="7" a="1"/>
  <c r="G776" i="7"/>
  <c r="G1367" i="7" a="1"/>
  <c r="G1367" i="7"/>
  <c r="G274" i="7" a="1"/>
  <c r="G274" i="7"/>
  <c r="G275" i="7" a="1"/>
  <c r="G275" i="7"/>
  <c r="G276" i="7" a="1"/>
  <c r="G276" i="7"/>
  <c r="G777" i="7" a="1"/>
  <c r="G777" i="7"/>
  <c r="G1156" i="7" a="1"/>
  <c r="G1156" i="7"/>
  <c r="G277" i="7" a="1"/>
  <c r="G277" i="7"/>
  <c r="G778" i="7" a="1"/>
  <c r="G778" i="7"/>
  <c r="G779" i="7" a="1"/>
  <c r="G779" i="7"/>
  <c r="G278" i="7" a="1"/>
  <c r="G278" i="7"/>
  <c r="G1157" i="7" a="1"/>
  <c r="G1157" i="7"/>
  <c r="G279" i="7" a="1"/>
  <c r="G279" i="7"/>
  <c r="G780" i="7" a="1"/>
  <c r="G780" i="7"/>
  <c r="G280" i="7" a="1"/>
  <c r="G280" i="7"/>
  <c r="G281" i="7" a="1"/>
  <c r="G281" i="7"/>
  <c r="G282" i="7" a="1"/>
  <c r="G282" i="7"/>
  <c r="G1368" i="7" a="1"/>
  <c r="G1368" i="7"/>
  <c r="G781" i="7" a="1"/>
  <c r="G781" i="7"/>
  <c r="G1158" i="7" a="1"/>
  <c r="G1158" i="7"/>
  <c r="G782" i="7" a="1"/>
  <c r="G782" i="7"/>
  <c r="G1369" i="7" a="1"/>
  <c r="G1369" i="7"/>
  <c r="G283" i="7" a="1"/>
  <c r="G283" i="7"/>
  <c r="G783" i="7" a="1"/>
  <c r="G783" i="7"/>
  <c r="G284" i="7" a="1"/>
  <c r="G284" i="7"/>
  <c r="G285" i="7" a="1"/>
  <c r="G285" i="7"/>
  <c r="G1159" i="7" a="1"/>
  <c r="G1159" i="7"/>
  <c r="G286" i="7" a="1"/>
  <c r="G286" i="7"/>
  <c r="G1047" i="7" a="1"/>
  <c r="G1047" i="7"/>
  <c r="G287" i="7" a="1"/>
  <c r="G287" i="7"/>
  <c r="G288" i="7" a="1"/>
  <c r="G288" i="7"/>
  <c r="G1370" i="7" a="1"/>
  <c r="G1370" i="7"/>
  <c r="G1371" i="7" a="1"/>
  <c r="G1371" i="7"/>
  <c r="G289" i="7" a="1"/>
  <c r="G289" i="7"/>
  <c r="G1372" i="7" a="1"/>
  <c r="G1372" i="7"/>
  <c r="G784" i="7" a="1"/>
  <c r="G784" i="7"/>
  <c r="G1048" i="7" a="1"/>
  <c r="G1048" i="7"/>
  <c r="G1373" i="7" a="1"/>
  <c r="G1373" i="7"/>
  <c r="G290" i="7" a="1"/>
  <c r="G290" i="7"/>
  <c r="G1049" i="7" a="1"/>
  <c r="G1049" i="7"/>
  <c r="G1160" i="7" a="1"/>
  <c r="G1160" i="7"/>
  <c r="G1161" i="7" a="1"/>
  <c r="G1161" i="7"/>
  <c r="G1162" i="7" a="1"/>
  <c r="G1162" i="7"/>
  <c r="G1050" i="7" a="1"/>
  <c r="G1050" i="7"/>
  <c r="G291" i="7" a="1"/>
  <c r="G291" i="7"/>
  <c r="G785" i="7" a="1"/>
  <c r="G785" i="7"/>
  <c r="G786" i="7" a="1"/>
  <c r="G786" i="7"/>
  <c r="G1163" i="7" a="1"/>
  <c r="G1163" i="7"/>
  <c r="G787" i="7" a="1"/>
  <c r="G787" i="7"/>
  <c r="G788" i="7" a="1"/>
  <c r="G788" i="7"/>
  <c r="G1164" i="7" a="1"/>
  <c r="G1164" i="7"/>
  <c r="G1374" i="7" a="1"/>
  <c r="G1374" i="7"/>
  <c r="G292" i="7" a="1"/>
  <c r="G292" i="7"/>
  <c r="G1375" i="7" a="1"/>
  <c r="G1375" i="7"/>
  <c r="G1376" i="7" a="1"/>
  <c r="G1376" i="7"/>
  <c r="G293" i="7" a="1"/>
  <c r="G293" i="7"/>
  <c r="G789" i="7" a="1"/>
  <c r="G789" i="7"/>
  <c r="G294" i="7" a="1"/>
  <c r="G294" i="7"/>
  <c r="G790" i="7" a="1"/>
  <c r="G790" i="7"/>
  <c r="G295" i="7" a="1"/>
  <c r="G295" i="7"/>
  <c r="G296" i="7" a="1"/>
  <c r="G296" i="7"/>
  <c r="G791" i="7" a="1"/>
  <c r="G791" i="7"/>
  <c r="G297" i="7" a="1"/>
  <c r="G297" i="7"/>
  <c r="G1165" i="7" a="1"/>
  <c r="G1165" i="7"/>
  <c r="G792" i="7" a="1"/>
  <c r="G792" i="7"/>
  <c r="G1377" i="7" a="1"/>
  <c r="G1377" i="7"/>
  <c r="G298" i="7" a="1"/>
  <c r="G298" i="7"/>
  <c r="G1378" i="7" a="1"/>
  <c r="G1378" i="7"/>
  <c r="G1166" i="7" a="1"/>
  <c r="G1166" i="7"/>
  <c r="G793" i="7" a="1"/>
  <c r="G793" i="7"/>
  <c r="G794" i="7" a="1"/>
  <c r="G794" i="7"/>
  <c r="G299" i="7" a="1"/>
  <c r="G299" i="7"/>
  <c r="G795" i="7" a="1"/>
  <c r="G795" i="7"/>
  <c r="G796" i="7" a="1"/>
  <c r="G796" i="7"/>
  <c r="G1167" i="7" a="1"/>
  <c r="G1167" i="7"/>
  <c r="G1168" i="7" a="1"/>
  <c r="G1168" i="7"/>
  <c r="G300" i="7" a="1"/>
  <c r="G300" i="7"/>
  <c r="G301" i="7" a="1"/>
  <c r="G301" i="7"/>
  <c r="G797" i="7" a="1"/>
  <c r="G797" i="7"/>
  <c r="G1169" i="7" a="1"/>
  <c r="G1169" i="7"/>
  <c r="G302" i="7" a="1"/>
  <c r="G302" i="7"/>
  <c r="G798" i="7" a="1"/>
  <c r="G798" i="7"/>
  <c r="G1170" i="7" a="1"/>
  <c r="G1170" i="7"/>
  <c r="G303" i="7" a="1"/>
  <c r="G303" i="7"/>
  <c r="G799" i="7" a="1"/>
  <c r="G799" i="7"/>
  <c r="G1379" i="7" a="1"/>
  <c r="G1379" i="7"/>
  <c r="G800" i="7" a="1"/>
  <c r="G800" i="7"/>
  <c r="G1380" i="7" a="1"/>
  <c r="G1380" i="7"/>
  <c r="G304" i="7" a="1"/>
  <c r="G304" i="7"/>
  <c r="G1051" i="7" a="1"/>
  <c r="G1051" i="7"/>
  <c r="G1381" i="7" a="1"/>
  <c r="G1381" i="7"/>
  <c r="G1382" i="7" a="1"/>
  <c r="G1382" i="7"/>
  <c r="G305" i="7" a="1"/>
  <c r="G305" i="7"/>
  <c r="G1383" i="7" a="1"/>
  <c r="G1383" i="7"/>
  <c r="G306" i="7" a="1"/>
  <c r="G306" i="7"/>
  <c r="G1171" i="7" a="1"/>
  <c r="G1171" i="7"/>
  <c r="G801" i="7" a="1"/>
  <c r="G801" i="7"/>
  <c r="G802" i="7" a="1"/>
  <c r="G802" i="7"/>
  <c r="G803" i="7" a="1"/>
  <c r="G803" i="7"/>
  <c r="G804" i="7" a="1"/>
  <c r="G804" i="7"/>
  <c r="G1172" i="7" a="1"/>
  <c r="G1172" i="7"/>
  <c r="G1384" i="7" a="1"/>
  <c r="G1384" i="7"/>
  <c r="G805" i="7" a="1"/>
  <c r="G805" i="7"/>
  <c r="G1173" i="7" a="1"/>
  <c r="G1173" i="7"/>
  <c r="G1174" i="7" a="1"/>
  <c r="G1174" i="7"/>
  <c r="G307" i="7" a="1"/>
  <c r="G307" i="7"/>
  <c r="G308" i="7" a="1"/>
  <c r="G308" i="7"/>
  <c r="G1175" i="7" a="1"/>
  <c r="G1175" i="7"/>
  <c r="G309" i="7" a="1"/>
  <c r="G309" i="7"/>
  <c r="G310" i="7" a="1"/>
  <c r="G310" i="7"/>
  <c r="G311" i="7" a="1"/>
  <c r="G311" i="7"/>
  <c r="G806" i="7" a="1"/>
  <c r="G806" i="7"/>
  <c r="G312" i="7" a="1"/>
  <c r="G312" i="7"/>
  <c r="G807" i="7" a="1"/>
  <c r="G807" i="7"/>
  <c r="G1385" i="7" a="1"/>
  <c r="G1385" i="7"/>
  <c r="G808" i="7" a="1"/>
  <c r="G808" i="7"/>
  <c r="G809" i="7" a="1"/>
  <c r="G809" i="7"/>
  <c r="G313" i="7" a="1"/>
  <c r="G313" i="7"/>
  <c r="G1386" i="7" a="1"/>
  <c r="G1386" i="7"/>
  <c r="G314" i="7" a="1"/>
  <c r="G314" i="7"/>
  <c r="G1387" i="7" a="1"/>
  <c r="G1387" i="7"/>
  <c r="G315" i="7" a="1"/>
  <c r="G315" i="7"/>
  <c r="G810" i="7" a="1"/>
  <c r="G810" i="7"/>
  <c r="G316" i="7" a="1"/>
  <c r="G316" i="7"/>
  <c r="G811" i="7" a="1"/>
  <c r="G811" i="7"/>
  <c r="G317" i="7" a="1"/>
  <c r="G317" i="7"/>
  <c r="G1176" i="7" a="1"/>
  <c r="G1176" i="7"/>
  <c r="G1177" i="7" a="1"/>
  <c r="G1177" i="7"/>
  <c r="G1052" i="7" a="1"/>
  <c r="G1052" i="7"/>
  <c r="G812" i="7" a="1"/>
  <c r="G812" i="7"/>
  <c r="G813" i="7" a="1"/>
  <c r="G813" i="7"/>
  <c r="G318" i="7" a="1"/>
  <c r="G318" i="7"/>
  <c r="G1388" i="7" a="1"/>
  <c r="G1388" i="7"/>
  <c r="G814" i="7" a="1"/>
  <c r="G814" i="7"/>
  <c r="G815" i="7" a="1"/>
  <c r="G815" i="7"/>
  <c r="G1389" i="7" a="1"/>
  <c r="G1389" i="7"/>
  <c r="G816" i="7" a="1"/>
  <c r="G816" i="7"/>
  <c r="G1178" i="7" a="1"/>
  <c r="G1178" i="7"/>
  <c r="G319" i="7" a="1"/>
  <c r="G319" i="7"/>
  <c r="G320" i="7" a="1"/>
  <c r="G320" i="7"/>
  <c r="G1390" i="7" a="1"/>
  <c r="G1390" i="7"/>
  <c r="G321" i="7" a="1"/>
  <c r="G321" i="7"/>
  <c r="G817" i="7" a="1"/>
  <c r="G817" i="7"/>
  <c r="G1391" i="7" a="1"/>
  <c r="G1391" i="7"/>
  <c r="G322" i="7" a="1"/>
  <c r="G322" i="7"/>
  <c r="G1179" i="7" a="1"/>
  <c r="G1179" i="7"/>
  <c r="G323" i="7" a="1"/>
  <c r="G323" i="7"/>
  <c r="G818" i="7" a="1"/>
  <c r="G818" i="7"/>
  <c r="G819" i="7" a="1"/>
  <c r="G819" i="7"/>
  <c r="G324" i="7" a="1"/>
  <c r="G324" i="7"/>
  <c r="G1392" i="7" a="1"/>
  <c r="G1392" i="7"/>
  <c r="G1053" i="7" a="1"/>
  <c r="G1053" i="7"/>
  <c r="G1393" i="7" a="1"/>
  <c r="G1393" i="7"/>
  <c r="G325" i="7" a="1"/>
  <c r="G325" i="7"/>
  <c r="G1394" i="7" a="1"/>
  <c r="G1394" i="7"/>
  <c r="G326" i="7" a="1"/>
  <c r="G326" i="7"/>
  <c r="G1395" i="7" a="1"/>
  <c r="G1395" i="7"/>
  <c r="G327" i="7" a="1"/>
  <c r="G327" i="7"/>
  <c r="G820" i="7" a="1"/>
  <c r="G820" i="7"/>
  <c r="G328" i="7" a="1"/>
  <c r="G328" i="7"/>
  <c r="G821" i="7" a="1"/>
  <c r="G821" i="7"/>
  <c r="G1396" i="7" a="1"/>
  <c r="G1396" i="7"/>
  <c r="G822" i="7" a="1"/>
  <c r="G822" i="7"/>
  <c r="G823" i="7" a="1"/>
  <c r="G823" i="7"/>
  <c r="G824" i="7" a="1"/>
  <c r="G824" i="7"/>
  <c r="G1180" i="7" a="1"/>
  <c r="G1180" i="7"/>
  <c r="G329" i="7" a="1"/>
  <c r="G329" i="7"/>
  <c r="G825" i="7" a="1"/>
  <c r="G825" i="7"/>
  <c r="G330" i="7" a="1"/>
  <c r="G330" i="7"/>
  <c r="G1181" i="7" a="1"/>
  <c r="G1181" i="7"/>
  <c r="G331" i="7" a="1"/>
  <c r="G331" i="7"/>
  <c r="G826" i="7" a="1"/>
  <c r="G826" i="7"/>
  <c r="G827" i="7" a="1"/>
  <c r="G827" i="7"/>
  <c r="G1182" i="7" a="1"/>
  <c r="G1182" i="7"/>
  <c r="G332" i="7" a="1"/>
  <c r="G332" i="7"/>
  <c r="G333" i="7" a="1"/>
  <c r="G333" i="7"/>
  <c r="G1183" i="7" a="1"/>
  <c r="G1183" i="7"/>
  <c r="G1397" i="7" a="1"/>
  <c r="G1397" i="7"/>
  <c r="G1184" i="7" a="1"/>
  <c r="G1184" i="7"/>
  <c r="G828" i="7" a="1"/>
  <c r="G828" i="7"/>
  <c r="G334" i="7" a="1"/>
  <c r="G334" i="7"/>
  <c r="G829" i="7" a="1"/>
  <c r="G829" i="7"/>
  <c r="G1398" i="7" a="1"/>
  <c r="G1398" i="7"/>
  <c r="G335" i="7" a="1"/>
  <c r="G335" i="7"/>
  <c r="G830" i="7" a="1"/>
  <c r="G830" i="7"/>
  <c r="G831" i="7" a="1"/>
  <c r="G831" i="7"/>
  <c r="G832" i="7" a="1"/>
  <c r="G832" i="7"/>
  <c r="G833" i="7" a="1"/>
  <c r="G833" i="7"/>
  <c r="G834" i="7" a="1"/>
  <c r="G834" i="7"/>
  <c r="G1399" i="7" a="1"/>
  <c r="G1399" i="7"/>
  <c r="G1185" i="7" a="1"/>
  <c r="G1185" i="7"/>
  <c r="G1400" i="7" a="1"/>
  <c r="G1400" i="7"/>
  <c r="G336" i="7" a="1"/>
  <c r="G336" i="7"/>
  <c r="G835" i="7" a="1"/>
  <c r="G835" i="7"/>
  <c r="G1401" i="7" a="1"/>
  <c r="G1401" i="7"/>
  <c r="G836" i="7" a="1"/>
  <c r="G836" i="7"/>
  <c r="G1402" i="7" a="1"/>
  <c r="G1402" i="7"/>
  <c r="G1054" i="7" a="1"/>
  <c r="G1054" i="7"/>
  <c r="G837" i="7" a="1"/>
  <c r="G837" i="7"/>
  <c r="G1403" i="7" a="1"/>
  <c r="G1403" i="7"/>
  <c r="G1404" i="7" a="1"/>
  <c r="G1404" i="7"/>
  <c r="G1405" i="7" a="1"/>
  <c r="G1405" i="7"/>
  <c r="G838" i="7" a="1"/>
  <c r="G838" i="7"/>
  <c r="G1055" i="7" a="1"/>
  <c r="G1055" i="7"/>
  <c r="G1056" i="7" a="1"/>
  <c r="G1056" i="7"/>
  <c r="G337" i="7" a="1"/>
  <c r="G337" i="7"/>
  <c r="G1186" i="7" a="1"/>
  <c r="G1186" i="7"/>
  <c r="G338" i="7" a="1"/>
  <c r="G338" i="7"/>
  <c r="G1057" i="7" a="1"/>
  <c r="G1057" i="7"/>
  <c r="G839" i="7" a="1"/>
  <c r="G839" i="7"/>
  <c r="G1187" i="7" a="1"/>
  <c r="G1187" i="7"/>
  <c r="G339" i="7" a="1"/>
  <c r="G339" i="7"/>
  <c r="G1058" i="7" a="1"/>
  <c r="G1058" i="7"/>
  <c r="G840" i="7" a="1"/>
  <c r="G840" i="7"/>
  <c r="G340" i="7" a="1"/>
  <c r="G340" i="7"/>
  <c r="G1406" i="7" a="1"/>
  <c r="G1406" i="7"/>
  <c r="G1059" i="7" a="1"/>
  <c r="G1059" i="7"/>
  <c r="G1188" i="7" a="1"/>
  <c r="G1188" i="7"/>
  <c r="G841" i="7" a="1"/>
  <c r="G841" i="7"/>
  <c r="G341" i="7" a="1"/>
  <c r="G341" i="7"/>
  <c r="G842" i="7" a="1"/>
  <c r="G842" i="7"/>
  <c r="G843" i="7" a="1"/>
  <c r="G843" i="7"/>
  <c r="G844" i="7" a="1"/>
  <c r="G844" i="7"/>
  <c r="G342" i="7" a="1"/>
  <c r="G342" i="7"/>
  <c r="G343" i="7" a="1"/>
  <c r="G343" i="7"/>
  <c r="G845" i="7" a="1"/>
  <c r="G845" i="7"/>
  <c r="G1407" i="7" a="1"/>
  <c r="G1407" i="7"/>
  <c r="G1189" i="7" a="1"/>
  <c r="G1189" i="7"/>
  <c r="G344" i="7" a="1"/>
  <c r="G344" i="7"/>
  <c r="G846" i="7" a="1"/>
  <c r="G846" i="7"/>
  <c r="G345" i="7" a="1"/>
  <c r="G345" i="7"/>
  <c r="G847" i="7" a="1"/>
  <c r="G847" i="7"/>
  <c r="G848" i="7" a="1"/>
  <c r="G848" i="7"/>
  <c r="G849" i="7" a="1"/>
  <c r="G849" i="7"/>
  <c r="G850" i="7" a="1"/>
  <c r="G850" i="7"/>
  <c r="G346" i="7" a="1"/>
  <c r="G346" i="7"/>
  <c r="G347" i="7" a="1"/>
  <c r="G347" i="7"/>
  <c r="G851" i="7" a="1"/>
  <c r="G851" i="7"/>
  <c r="G852" i="7" a="1"/>
  <c r="G852" i="7"/>
  <c r="G853" i="7" a="1"/>
  <c r="G853" i="7"/>
  <c r="G854" i="7" a="1"/>
  <c r="G854" i="7"/>
  <c r="G1190" i="7" a="1"/>
  <c r="G1190" i="7"/>
  <c r="G348" i="7" a="1"/>
  <c r="G348" i="7"/>
  <c r="G349" i="7" a="1"/>
  <c r="G349" i="7"/>
  <c r="G1191" i="7" a="1"/>
  <c r="G1191" i="7"/>
  <c r="G1192" i="7" a="1"/>
  <c r="G1192" i="7"/>
  <c r="G855" i="7" a="1"/>
  <c r="G855" i="7"/>
  <c r="G350" i="7" a="1"/>
  <c r="G350" i="7"/>
  <c r="G856" i="7" a="1"/>
  <c r="G856" i="7"/>
  <c r="G857" i="7" a="1"/>
  <c r="G857" i="7"/>
  <c r="G858" i="7" a="1"/>
  <c r="G858" i="7"/>
  <c r="G859" i="7" a="1"/>
  <c r="G859" i="7"/>
  <c r="G1060" i="7" a="1"/>
  <c r="G1060" i="7"/>
  <c r="G860" i="7" a="1"/>
  <c r="G860" i="7"/>
  <c r="G861" i="7" a="1"/>
  <c r="G861" i="7"/>
  <c r="G351" i="7" a="1"/>
  <c r="G351" i="7"/>
  <c r="G862" i="7" a="1"/>
  <c r="G862" i="7"/>
  <c r="G352" i="7" a="1"/>
  <c r="G352" i="7"/>
  <c r="G1193" i="7" a="1"/>
  <c r="G1193" i="7"/>
  <c r="G863" i="7" a="1"/>
  <c r="G863" i="7"/>
  <c r="G1408" i="7" a="1"/>
  <c r="G1408" i="7"/>
  <c r="G353" i="7" a="1"/>
  <c r="G353" i="7"/>
  <c r="G1409" i="7" a="1"/>
  <c r="G1409" i="7"/>
  <c r="G864" i="7" a="1"/>
  <c r="G864" i="7"/>
  <c r="G865" i="7" a="1"/>
  <c r="G865" i="7"/>
  <c r="G1194" i="7" a="1"/>
  <c r="G1194" i="7"/>
  <c r="G1195" i="7" a="1"/>
  <c r="G1195" i="7"/>
  <c r="G354" i="7" a="1"/>
  <c r="G354" i="7"/>
  <c r="G1196" i="7" a="1"/>
  <c r="G1196" i="7"/>
  <c r="G866" i="7" a="1"/>
  <c r="G866" i="7"/>
  <c r="G1410" i="7" a="1"/>
  <c r="G1410" i="7"/>
  <c r="G355" i="7" a="1"/>
  <c r="G355" i="7"/>
  <c r="G356" i="7" a="1"/>
  <c r="G356" i="7"/>
  <c r="G1197" i="7" a="1"/>
  <c r="G1197" i="7"/>
  <c r="G357" i="7" a="1"/>
  <c r="G357" i="7"/>
  <c r="G867" i="7" a="1"/>
  <c r="G867" i="7"/>
  <c r="G358" i="7" a="1"/>
  <c r="G358" i="7"/>
  <c r="G359" i="7" a="1"/>
  <c r="G359" i="7"/>
  <c r="G868" i="7" a="1"/>
  <c r="G868" i="7"/>
  <c r="G869" i="7" a="1"/>
  <c r="G869" i="7"/>
  <c r="G360" i="7" a="1"/>
  <c r="G360" i="7"/>
  <c r="G361" i="7" a="1"/>
  <c r="G361" i="7"/>
  <c r="G870" i="7" a="1"/>
  <c r="G870" i="7"/>
  <c r="G362" i="7" a="1"/>
  <c r="G362" i="7"/>
  <c r="G363" i="7" a="1"/>
  <c r="G363" i="7"/>
  <c r="G1198" i="7" a="1"/>
  <c r="G1198" i="7"/>
  <c r="G871" i="7" a="1"/>
  <c r="G871" i="7"/>
  <c r="G872" i="7" a="1"/>
  <c r="G872" i="7"/>
  <c r="G364" i="7" a="1"/>
  <c r="G364" i="7"/>
  <c r="G1199" i="7" a="1"/>
  <c r="G1199" i="7"/>
  <c r="G365" i="7" a="1"/>
  <c r="G365" i="7"/>
  <c r="G366" i="7" a="1"/>
  <c r="G366" i="7"/>
  <c r="G367" i="7" a="1"/>
  <c r="G367" i="7"/>
  <c r="G368" i="7" a="1"/>
  <c r="G368" i="7"/>
  <c r="G873" i="7" a="1"/>
  <c r="G873" i="7"/>
  <c r="G874" i="7" a="1"/>
  <c r="G874" i="7"/>
  <c r="G369" i="7" a="1"/>
  <c r="G369" i="7"/>
  <c r="G875" i="7" a="1"/>
  <c r="G875" i="7"/>
  <c r="G1200" i="7" a="1"/>
  <c r="G1200" i="7"/>
  <c r="G876" i="7" a="1"/>
  <c r="G876" i="7"/>
  <c r="G877" i="7" a="1"/>
  <c r="G877" i="7"/>
  <c r="G370" i="7" a="1"/>
  <c r="G370" i="7"/>
  <c r="G1411" i="7" a="1"/>
  <c r="G1411" i="7"/>
  <c r="G371" i="7" a="1"/>
  <c r="G371" i="7"/>
  <c r="G372" i="7" a="1"/>
  <c r="G372" i="7"/>
  <c r="G373" i="7" a="1"/>
  <c r="G373" i="7"/>
  <c r="G1412" i="7" a="1"/>
  <c r="G1412" i="7"/>
  <c r="G374" i="7" a="1"/>
  <c r="G374" i="7"/>
  <c r="G878" i="7" a="1"/>
  <c r="G878" i="7"/>
  <c r="G375" i="7" a="1"/>
  <c r="G375" i="7"/>
  <c r="G879" i="7" a="1"/>
  <c r="G879" i="7"/>
  <c r="G376" i="7" a="1"/>
  <c r="G376" i="7"/>
  <c r="G880" i="7" a="1"/>
  <c r="G880" i="7"/>
  <c r="G377" i="7" a="1"/>
  <c r="G377" i="7"/>
  <c r="G1201" i="7" a="1"/>
  <c r="G1201" i="7"/>
  <c r="G378" i="7" a="1"/>
  <c r="G378" i="7"/>
  <c r="G379" i="7" a="1"/>
  <c r="G379" i="7"/>
  <c r="G380" i="7" a="1"/>
  <c r="G380" i="7"/>
  <c r="G381" i="7" a="1"/>
  <c r="G381" i="7"/>
  <c r="G881" i="7" a="1"/>
  <c r="G881" i="7"/>
  <c r="G1202" i="7" a="1"/>
  <c r="G1202" i="7"/>
  <c r="G882" i="7" a="1"/>
  <c r="G882" i="7"/>
  <c r="G1413" i="7" a="1"/>
  <c r="G1413" i="7"/>
  <c r="G883" i="7" a="1"/>
  <c r="G883" i="7"/>
  <c r="G884" i="7" a="1"/>
  <c r="G884" i="7"/>
  <c r="G382" i="7" a="1"/>
  <c r="G382" i="7"/>
  <c r="G383" i="7" a="1"/>
  <c r="G383" i="7"/>
  <c r="G384" i="7" a="1"/>
  <c r="G384" i="7"/>
  <c r="G385" i="7" a="1"/>
  <c r="G385" i="7"/>
  <c r="G386" i="7" a="1"/>
  <c r="G386" i="7"/>
  <c r="G885" i="7" a="1"/>
  <c r="G885" i="7"/>
  <c r="G387" i="7" a="1"/>
  <c r="G387" i="7"/>
  <c r="G388" i="7" a="1"/>
  <c r="G388" i="7"/>
  <c r="G886" i="7" a="1"/>
  <c r="G886" i="7"/>
  <c r="G389" i="7" a="1"/>
  <c r="G389" i="7"/>
  <c r="G390" i="7" a="1"/>
  <c r="G390" i="7"/>
  <c r="G391" i="7" a="1"/>
  <c r="G391" i="7"/>
  <c r="G392" i="7" a="1"/>
  <c r="G392" i="7"/>
  <c r="G1203" i="7" a="1"/>
  <c r="G1203" i="7"/>
  <c r="G393" i="7" a="1"/>
  <c r="G393" i="7"/>
  <c r="G1204" i="7" a="1"/>
  <c r="G1204" i="7"/>
  <c r="G1414" i="7" a="1"/>
  <c r="G1414" i="7"/>
  <c r="G1415" i="7" a="1"/>
  <c r="G1415" i="7"/>
  <c r="G1205" i="7" a="1"/>
  <c r="G1205" i="7"/>
  <c r="G887" i="7" a="1"/>
  <c r="G887" i="7"/>
  <c r="G1206" i="7" a="1"/>
  <c r="G1206" i="7"/>
  <c r="G394" i="7" a="1"/>
  <c r="G394" i="7"/>
  <c r="G395" i="7" a="1"/>
  <c r="G395" i="7"/>
  <c r="G1207" i="7" a="1"/>
  <c r="G1207" i="7"/>
  <c r="G1416" i="7" a="1"/>
  <c r="G1416" i="7"/>
  <c r="G1417" i="7" a="1"/>
  <c r="G1417" i="7"/>
  <c r="G1418" i="7" a="1"/>
  <c r="G1418" i="7"/>
  <c r="G396" i="7" a="1"/>
  <c r="G396" i="7"/>
  <c r="G888" i="7" a="1"/>
  <c r="G888" i="7"/>
  <c r="G397" i="7" a="1"/>
  <c r="G397" i="7"/>
  <c r="G398" i="7" a="1"/>
  <c r="G398" i="7"/>
  <c r="G399" i="7" a="1"/>
  <c r="G399" i="7"/>
  <c r="G400" i="7" a="1"/>
  <c r="G400" i="7"/>
  <c r="G1419" i="7" a="1"/>
  <c r="G1419" i="7"/>
  <c r="G1420" i="7" a="1"/>
  <c r="G1420" i="7"/>
  <c r="G401" i="7" a="1"/>
  <c r="G401" i="7"/>
  <c r="G402" i="7" a="1"/>
  <c r="G402" i="7"/>
  <c r="G403" i="7" a="1"/>
  <c r="G403" i="7"/>
  <c r="G889" i="7" a="1"/>
  <c r="G889" i="7"/>
  <c r="G1421" i="7" a="1"/>
  <c r="G1421" i="7"/>
  <c r="G404" i="7" a="1"/>
  <c r="G404" i="7"/>
  <c r="G1208" i="7" a="1"/>
  <c r="G1208" i="7"/>
  <c r="G890" i="7" a="1"/>
  <c r="G890" i="7"/>
  <c r="G1209" i="7" a="1"/>
  <c r="G1209" i="7"/>
  <c r="G405" i="7" a="1"/>
  <c r="G405" i="7"/>
  <c r="G1210" i="7" a="1"/>
  <c r="G1210" i="7"/>
  <c r="G1211" i="7" a="1"/>
  <c r="G1211" i="7"/>
  <c r="G406" i="7" a="1"/>
  <c r="G406" i="7"/>
  <c r="G407" i="7" a="1"/>
  <c r="G407" i="7"/>
  <c r="G891" i="7" a="1"/>
  <c r="G891" i="7"/>
  <c r="G892" i="7" a="1"/>
  <c r="G892" i="7"/>
  <c r="G1061" i="7" a="1"/>
  <c r="G1061" i="7"/>
  <c r="G1212" i="7" a="1"/>
  <c r="G1212" i="7"/>
  <c r="G1422" i="7" a="1"/>
  <c r="G1422" i="7"/>
  <c r="G893" i="7" a="1"/>
  <c r="G893" i="7"/>
  <c r="G894" i="7" a="1"/>
  <c r="G894" i="7"/>
  <c r="G408" i="7" a="1"/>
  <c r="G408" i="7"/>
  <c r="G409" i="7" a="1"/>
  <c r="G409" i="7"/>
  <c r="G1213" i="7" a="1"/>
  <c r="G1213" i="7"/>
  <c r="G895" i="7" a="1"/>
  <c r="G895" i="7"/>
  <c r="G1214" i="7" a="1"/>
  <c r="G1214" i="7"/>
  <c r="G1062" i="7" a="1"/>
  <c r="G1062" i="7"/>
  <c r="G1423" i="7" a="1"/>
  <c r="G1423" i="7"/>
  <c r="G410" i="7" a="1"/>
  <c r="G410" i="7"/>
  <c r="G896" i="7" a="1"/>
  <c r="G896" i="7"/>
  <c r="G411" i="7" a="1"/>
  <c r="G411" i="7"/>
  <c r="G897" i="7" a="1"/>
  <c r="G897" i="7"/>
  <c r="G412" i="7" a="1"/>
  <c r="G412" i="7"/>
  <c r="G898" i="7" a="1"/>
  <c r="G898" i="7"/>
  <c r="G1424" i="7" a="1"/>
  <c r="G1424" i="7"/>
  <c r="G413" i="7" a="1"/>
  <c r="G413" i="7"/>
  <c r="G899" i="7" a="1"/>
  <c r="G899" i="7"/>
  <c r="G900" i="7" a="1"/>
  <c r="G900" i="7"/>
  <c r="G414" i="7" a="1"/>
  <c r="G414" i="7"/>
  <c r="G415" i="7" a="1"/>
  <c r="G415" i="7"/>
  <c r="G1425" i="7" a="1"/>
  <c r="G1425" i="7"/>
  <c r="G1063" i="7" a="1"/>
  <c r="G1063" i="7"/>
  <c r="G416" i="7" a="1"/>
  <c r="G416" i="7"/>
  <c r="G901" i="7" a="1"/>
  <c r="G901" i="7"/>
  <c r="G902" i="7" a="1"/>
  <c r="G902" i="7"/>
  <c r="G1426" i="7" a="1"/>
  <c r="G1426" i="7"/>
  <c r="G1064" i="7" a="1"/>
  <c r="G1064" i="7"/>
  <c r="G417" i="7" a="1"/>
  <c r="G417" i="7"/>
  <c r="G1427" i="7" a="1"/>
  <c r="G1427" i="7"/>
  <c r="G903" i="7" a="1"/>
  <c r="G903" i="7"/>
  <c r="G418" i="7" a="1"/>
  <c r="G418" i="7"/>
  <c r="G1428" i="7" a="1"/>
  <c r="G1428" i="7"/>
  <c r="G904" i="7" a="1"/>
  <c r="G904" i="7"/>
  <c r="G419" i="7" a="1"/>
  <c r="G419" i="7"/>
  <c r="G905" i="7" a="1"/>
  <c r="G905" i="7"/>
  <c r="G906" i="7" a="1"/>
  <c r="G906" i="7"/>
  <c r="G1429" i="7" a="1"/>
  <c r="G1429" i="7"/>
  <c r="G420" i="7" a="1"/>
  <c r="G420" i="7"/>
  <c r="G421" i="7" a="1"/>
  <c r="G421" i="7"/>
  <c r="G1430" i="7" a="1"/>
  <c r="G1430" i="7"/>
  <c r="G907" i="7" a="1"/>
  <c r="G907" i="7"/>
  <c r="G908" i="7" a="1"/>
  <c r="G908" i="7"/>
  <c r="G422" i="7" a="1"/>
  <c r="G422" i="7"/>
  <c r="G909" i="7" a="1"/>
  <c r="G909" i="7"/>
  <c r="G1431" i="7" a="1"/>
  <c r="G1431" i="7"/>
  <c r="G1065" i="7" a="1"/>
  <c r="G1065" i="7"/>
  <c r="G1432" i="7" a="1"/>
  <c r="G1432" i="7"/>
  <c r="G423" i="7" a="1"/>
  <c r="G423" i="7"/>
  <c r="G1066" i="7" a="1"/>
  <c r="G1066" i="7"/>
  <c r="G424" i="7" a="1"/>
  <c r="G424" i="7"/>
  <c r="G1067" i="7" a="1"/>
  <c r="G1067" i="7"/>
  <c r="G910" i="7" a="1"/>
  <c r="G910" i="7"/>
  <c r="G911" i="7" a="1"/>
  <c r="G911" i="7"/>
  <c r="G912" i="7" a="1"/>
  <c r="G912" i="7"/>
  <c r="G425" i="7" a="1"/>
  <c r="G425" i="7"/>
  <c r="G426" i="7" a="1"/>
  <c r="G426" i="7"/>
  <c r="G913" i="7" a="1"/>
  <c r="G913" i="7"/>
  <c r="G914" i="7" a="1"/>
  <c r="G914" i="7"/>
  <c r="G915" i="7" a="1"/>
  <c r="G915" i="7"/>
  <c r="G916" i="7" a="1"/>
  <c r="G916" i="7"/>
  <c r="G1215" i="7" a="1"/>
  <c r="G1215" i="7"/>
  <c r="G427" i="7" a="1"/>
  <c r="G427" i="7"/>
  <c r="G428" i="7" a="1"/>
  <c r="G428" i="7"/>
  <c r="G1433" i="7" a="1"/>
  <c r="G1433" i="7"/>
  <c r="G429" i="7" a="1"/>
  <c r="G429" i="7"/>
  <c r="G917" i="7" a="1"/>
  <c r="G917" i="7"/>
  <c r="G1216" i="7" a="1"/>
  <c r="G1216" i="7"/>
  <c r="G1217" i="7" a="1"/>
  <c r="G1217" i="7"/>
  <c r="G430" i="7" a="1"/>
  <c r="G430" i="7"/>
  <c r="G918" i="7" a="1"/>
  <c r="G918" i="7"/>
  <c r="G919" i="7" a="1"/>
  <c r="G919" i="7"/>
  <c r="G431" i="7" a="1"/>
  <c r="G431" i="7"/>
  <c r="G1218" i="7" a="1"/>
  <c r="G1218" i="7"/>
  <c r="G920" i="7" a="1"/>
  <c r="G920" i="7"/>
  <c r="G432" i="7" a="1"/>
  <c r="G432" i="7"/>
  <c r="G921" i="7" a="1"/>
  <c r="G921" i="7"/>
  <c r="G433" i="7" a="1"/>
  <c r="G433" i="7"/>
  <c r="G434" i="7" a="1"/>
  <c r="G434" i="7"/>
  <c r="G922" i="7" a="1"/>
  <c r="G922" i="7"/>
  <c r="G435" i="7" a="1"/>
  <c r="G435" i="7"/>
  <c r="G436" i="7" a="1"/>
  <c r="G436" i="7"/>
  <c r="G437" i="7" a="1"/>
  <c r="G437" i="7"/>
  <c r="G438" i="7" a="1"/>
  <c r="G438" i="7"/>
  <c r="G439" i="7" a="1"/>
  <c r="G439" i="7"/>
  <c r="G923" i="7" a="1"/>
  <c r="G923" i="7"/>
  <c r="G440" i="7" a="1"/>
  <c r="G440" i="7"/>
  <c r="G441" i="7" a="1"/>
  <c r="G441" i="7"/>
  <c r="G1219" i="7" a="1"/>
  <c r="G1219" i="7"/>
  <c r="G442" i="7" a="1"/>
  <c r="G442" i="7"/>
  <c r="G1220" i="7" a="1"/>
  <c r="G1220" i="7"/>
  <c r="G443" i="7" a="1"/>
  <c r="G443" i="7"/>
  <c r="G1221" i="7" a="1"/>
  <c r="G1221" i="7"/>
  <c r="G444" i="7" a="1"/>
  <c r="G444" i="7"/>
  <c r="G445" i="7" a="1"/>
  <c r="G445" i="7"/>
  <c r="G924" i="7" a="1"/>
  <c r="G924" i="7"/>
  <c r="G1222" i="7" a="1"/>
  <c r="G1222" i="7"/>
  <c r="G1223" i="7" a="1"/>
  <c r="G1223" i="7"/>
  <c r="G1224" i="7" a="1"/>
  <c r="G1224" i="7"/>
  <c r="G925" i="7" a="1"/>
  <c r="G925" i="7"/>
  <c r="G926" i="7" a="1"/>
  <c r="G926" i="7"/>
  <c r="G927" i="7" a="1"/>
  <c r="G927" i="7"/>
  <c r="G928" i="7" a="1"/>
  <c r="G928" i="7"/>
  <c r="G446" i="7" a="1"/>
  <c r="G446" i="7"/>
  <c r="G447" i="7" a="1"/>
  <c r="G447" i="7"/>
  <c r="G448" i="7" a="1"/>
  <c r="G448" i="7"/>
  <c r="G929" i="7" a="1"/>
  <c r="G929" i="7"/>
  <c r="G449" i="7" a="1"/>
  <c r="G449" i="7"/>
  <c r="G450" i="7" a="1"/>
  <c r="G450" i="7"/>
  <c r="G930" i="7" a="1"/>
  <c r="G930" i="7"/>
  <c r="G451" i="7" a="1"/>
  <c r="G451" i="7"/>
  <c r="G452" i="7" a="1"/>
  <c r="G452" i="7"/>
  <c r="G453" i="7" a="1"/>
  <c r="G453" i="7"/>
  <c r="G1434" i="7" a="1"/>
  <c r="G1434" i="7"/>
  <c r="G454" i="7" a="1"/>
  <c r="G454" i="7"/>
  <c r="G931" i="7" a="1"/>
  <c r="G931" i="7"/>
  <c r="G1435" i="7" a="1"/>
  <c r="G1435" i="7"/>
  <c r="G932" i="7" a="1"/>
  <c r="G932" i="7"/>
  <c r="G455" i="7" a="1"/>
  <c r="G455" i="7"/>
  <c r="G1225" i="7" a="1"/>
  <c r="G1225" i="7"/>
  <c r="G1436" i="7" a="1"/>
  <c r="G1436" i="7"/>
  <c r="G1226" i="7" a="1"/>
  <c r="G1226" i="7"/>
  <c r="G933" i="7" a="1"/>
  <c r="G933" i="7"/>
  <c r="G934" i="7" a="1"/>
  <c r="G934" i="7"/>
  <c r="G456" i="7" a="1"/>
  <c r="G456" i="7"/>
  <c r="G935" i="7" a="1"/>
  <c r="G935" i="7"/>
  <c r="G457" i="7" a="1"/>
  <c r="G457" i="7"/>
  <c r="G936" i="7" a="1"/>
  <c r="G936" i="7"/>
  <c r="G458" i="7" a="1"/>
  <c r="G458" i="7"/>
  <c r="G937" i="7" a="1"/>
  <c r="G937" i="7"/>
  <c r="G459" i="7" a="1"/>
  <c r="G459" i="7"/>
  <c r="G1227" i="7" a="1"/>
  <c r="G1227" i="7"/>
  <c r="G1068" i="7" a="1"/>
  <c r="G1068" i="7"/>
  <c r="G1437" i="7" a="1"/>
  <c r="G1437" i="7"/>
  <c r="G1069" i="7" a="1"/>
  <c r="G1069" i="7"/>
  <c r="G460" i="7" a="1"/>
  <c r="G460" i="7"/>
  <c r="G1070" i="7" a="1"/>
  <c r="G1070" i="7"/>
  <c r="G461" i="7" a="1"/>
  <c r="G461" i="7"/>
  <c r="G462" i="7" a="1"/>
  <c r="G462" i="7"/>
  <c r="G463" i="7" a="1"/>
  <c r="G463" i="7"/>
  <c r="G1438" i="7" a="1"/>
  <c r="G1438" i="7"/>
  <c r="G938" i="7" a="1"/>
  <c r="G938" i="7"/>
  <c r="G939" i="7" a="1"/>
  <c r="G939" i="7"/>
  <c r="G940" i="7" a="1"/>
  <c r="G940" i="7"/>
  <c r="G941" i="7" a="1"/>
  <c r="G941" i="7"/>
  <c r="G1439" i="7" a="1"/>
  <c r="G1439" i="7"/>
  <c r="G942" i="7" a="1"/>
  <c r="G942" i="7"/>
  <c r="G464" i="7" a="1"/>
  <c r="G464" i="7"/>
  <c r="G1440" i="7" a="1"/>
  <c r="G1440" i="7"/>
  <c r="G465" i="7" a="1"/>
  <c r="G465" i="7"/>
  <c r="G466" i="7" a="1"/>
  <c r="G466" i="7"/>
  <c r="G943" i="7" a="1"/>
  <c r="G943" i="7"/>
  <c r="G467" i="7" a="1"/>
  <c r="G467" i="7"/>
  <c r="G1071" i="7" a="1"/>
  <c r="G1071" i="7"/>
  <c r="G468" i="7" a="1"/>
  <c r="G468" i="7"/>
  <c r="G944" i="7" a="1"/>
  <c r="G944" i="7"/>
  <c r="G469" i="7" a="1"/>
  <c r="G469" i="7"/>
  <c r="G470" i="7" a="1"/>
  <c r="G470" i="7"/>
  <c r="G471" i="7" a="1"/>
  <c r="G471" i="7"/>
  <c r="G945" i="7" a="1"/>
  <c r="G945" i="7"/>
  <c r="G472" i="7" a="1"/>
  <c r="G472" i="7"/>
  <c r="G473" i="7" a="1"/>
  <c r="G473" i="7"/>
  <c r="G946" i="7" a="1"/>
  <c r="G946" i="7"/>
  <c r="G474" i="7" a="1"/>
  <c r="G474" i="7"/>
  <c r="G1228" i="7" a="1"/>
  <c r="G1228" i="7"/>
  <c r="G475" i="7" a="1"/>
  <c r="G475" i="7"/>
  <c r="G1441" i="7" a="1"/>
  <c r="G1441" i="7"/>
  <c r="G947" i="7" a="1"/>
  <c r="G947" i="7"/>
  <c r="G1442" i="7" a="1"/>
  <c r="G1442" i="7"/>
  <c r="G1443" i="7" a="1"/>
  <c r="G1443" i="7"/>
  <c r="G948" i="7" a="1"/>
  <c r="G948" i="7"/>
  <c r="G949" i="7" a="1"/>
  <c r="G949" i="7"/>
  <c r="G1444" i="7" a="1"/>
  <c r="G1444" i="7"/>
  <c r="G1445" i="7" a="1"/>
  <c r="G1445" i="7"/>
  <c r="G476" i="7" a="1"/>
  <c r="G476" i="7"/>
  <c r="G1446" i="7" a="1"/>
  <c r="G1446" i="7"/>
  <c r="G950" i="7" a="1"/>
  <c r="G950" i="7"/>
  <c r="G477" i="7" a="1"/>
  <c r="G477" i="7"/>
  <c r="G1229" i="7" a="1"/>
  <c r="G1229" i="7"/>
  <c r="G478" i="7" a="1"/>
  <c r="G478" i="7"/>
  <c r="G951" i="7" a="1"/>
  <c r="G951" i="7"/>
  <c r="G479" i="7" a="1"/>
  <c r="G479" i="7"/>
  <c r="G1447" i="7" a="1"/>
  <c r="G1447" i="7"/>
  <c r="G480" i="7" a="1"/>
  <c r="G480" i="7"/>
  <c r="G1448" i="7" a="1"/>
  <c r="G1448" i="7"/>
  <c r="G1230" i="7" a="1"/>
  <c r="G1230" i="7"/>
  <c r="G481" i="7" a="1"/>
  <c r="G481" i="7"/>
  <c r="G482" i="7" a="1"/>
  <c r="G482" i="7"/>
  <c r="G483" i="7" a="1"/>
  <c r="G483" i="7"/>
  <c r="G1231" i="7" a="1"/>
  <c r="G1231" i="7"/>
  <c r="G484" i="7" a="1"/>
  <c r="G484" i="7"/>
  <c r="G952" i="7" a="1"/>
  <c r="G952" i="7"/>
  <c r="G953" i="7" a="1"/>
  <c r="G953" i="7"/>
  <c r="G954" i="7" a="1"/>
  <c r="G954" i="7"/>
  <c r="G485" i="7" a="1"/>
  <c r="G485" i="7"/>
  <c r="G486" i="7" a="1"/>
  <c r="G486" i="7"/>
  <c r="G487" i="7" a="1"/>
  <c r="G487" i="7"/>
  <c r="G488" i="7" a="1"/>
  <c r="G488" i="7"/>
  <c r="G1449" i="7" a="1"/>
  <c r="G1449" i="7"/>
  <c r="G955" i="7" a="1"/>
  <c r="G955" i="7"/>
  <c r="G1232" i="7" a="1"/>
  <c r="G1232" i="7"/>
  <c r="G956" i="7" a="1"/>
  <c r="G956" i="7"/>
  <c r="G957" i="7" a="1"/>
  <c r="G957" i="7"/>
  <c r="G489" i="7" a="1"/>
  <c r="G489" i="7"/>
  <c r="G490" i="7" a="1"/>
  <c r="G490" i="7"/>
  <c r="G491" i="7" a="1"/>
  <c r="G491" i="7"/>
  <c r="G1072" i="7" a="1"/>
  <c r="G1072" i="7"/>
  <c r="G958" i="7" a="1"/>
  <c r="G958" i="7"/>
  <c r="G492" i="7" a="1"/>
  <c r="G492" i="7"/>
  <c r="G959" i="7" a="1"/>
  <c r="G959" i="7"/>
  <c r="G493" i="7" a="1"/>
  <c r="G493" i="7"/>
  <c r="G960" i="7" a="1"/>
  <c r="G960" i="7"/>
  <c r="G1233" i="7" a="1"/>
  <c r="G1233" i="7"/>
  <c r="G494" i="7" a="1"/>
  <c r="G494" i="7"/>
  <c r="G1073" i="7" a="1"/>
  <c r="G1073" i="7"/>
  <c r="G961" i="7" a="1"/>
  <c r="G961" i="7"/>
  <c r="G962" i="7" a="1"/>
  <c r="G962" i="7"/>
  <c r="G495" i="7" a="1"/>
  <c r="G495" i="7"/>
  <c r="G496" i="7" a="1"/>
  <c r="G496" i="7"/>
  <c r="G497" i="7" a="1"/>
  <c r="G497" i="7"/>
  <c r="G498" i="7" a="1"/>
  <c r="G498" i="7"/>
  <c r="G499" i="7" a="1"/>
  <c r="G499" i="7"/>
  <c r="G1450" i="7" a="1"/>
  <c r="G1450" i="7"/>
  <c r="G1451" i="7" a="1"/>
  <c r="G1451" i="7"/>
  <c r="G500" i="7" a="1"/>
  <c r="G500" i="7"/>
  <c r="G963" i="7" a="1"/>
  <c r="G963" i="7"/>
  <c r="G1452" i="7" a="1"/>
  <c r="G1452" i="7"/>
  <c r="G964" i="7" a="1"/>
  <c r="G964" i="7"/>
  <c r="G501" i="7" a="1"/>
  <c r="G501" i="7"/>
  <c r="G1234" i="7" a="1"/>
  <c r="G1234" i="7"/>
  <c r="G1453" i="7" a="1"/>
  <c r="G1453" i="7"/>
  <c r="G965" i="7" a="1"/>
  <c r="G965" i="7"/>
  <c r="G502" i="7" a="1"/>
  <c r="G502" i="7"/>
  <c r="G966" i="7" a="1"/>
  <c r="G966" i="7"/>
  <c r="G503" i="7" a="1"/>
  <c r="G503" i="7"/>
  <c r="G967" i="7" a="1"/>
  <c r="G967" i="7"/>
  <c r="G1454" i="7" a="1"/>
  <c r="G1454" i="7"/>
  <c r="G504" i="7" a="1"/>
  <c r="G504" i="7"/>
  <c r="G1235" i="7" a="1"/>
  <c r="G1235" i="7"/>
  <c r="G968" i="7" a="1"/>
  <c r="G968" i="7"/>
  <c r="G1455" i="7" a="1"/>
  <c r="G1455" i="7"/>
  <c r="G1236" i="7" a="1"/>
  <c r="G1236" i="7"/>
  <c r="G1074" i="7" a="1"/>
  <c r="G1074" i="7"/>
  <c r="G1456" i="7" a="1"/>
  <c r="G1456" i="7"/>
  <c r="G969" i="7" a="1"/>
  <c r="G969" i="7"/>
  <c r="G970" i="7" a="1"/>
  <c r="G970" i="7"/>
  <c r="G505" i="7" a="1"/>
  <c r="G505" i="7"/>
  <c r="G506" i="7" a="1"/>
  <c r="G506" i="7"/>
  <c r="G1457" i="7" a="1"/>
  <c r="G1457" i="7"/>
  <c r="G1458" i="7" a="1"/>
  <c r="G1458" i="7"/>
  <c r="G1459" i="7" a="1"/>
  <c r="G1459" i="7"/>
  <c r="G971" i="7" a="1"/>
  <c r="G971" i="7"/>
  <c r="G972" i="7" a="1"/>
  <c r="G972" i="7"/>
  <c r="G507" i="7" a="1"/>
  <c r="G507" i="7"/>
  <c r="G508" i="7" a="1"/>
  <c r="G508" i="7"/>
  <c r="G509" i="7" a="1"/>
  <c r="G509" i="7"/>
  <c r="G510" i="7" a="1"/>
  <c r="G510" i="7"/>
  <c r="G973" i="7" a="1"/>
  <c r="G973" i="7"/>
  <c r="G974" i="7" a="1"/>
  <c r="G974" i="7"/>
  <c r="G1237" i="7" a="1"/>
  <c r="G1237" i="7"/>
  <c r="G1460" i="7" a="1"/>
  <c r="G1460" i="7"/>
  <c r="G975" i="7" a="1"/>
  <c r="G975" i="7"/>
  <c r="G1075" i="7" a="1"/>
  <c r="G1075" i="7"/>
  <c r="G511" i="7" a="1"/>
  <c r="G511" i="7"/>
  <c r="G512" i="7" a="1"/>
  <c r="G512" i="7"/>
  <c r="G513" i="7" a="1"/>
  <c r="G513" i="7"/>
  <c r="G514" i="7" a="1"/>
  <c r="G514" i="7"/>
  <c r="G515" i="7" a="1"/>
  <c r="G515" i="7"/>
  <c r="G1238" i="7" a="1"/>
  <c r="G1238" i="7"/>
  <c r="G516" i="7" a="1"/>
  <c r="G516" i="7"/>
  <c r="G517" i="7" a="1"/>
  <c r="G517" i="7"/>
  <c r="G518" i="7" a="1"/>
  <c r="G518" i="7"/>
  <c r="G976" i="7" a="1"/>
  <c r="G976" i="7"/>
  <c r="G519" i="7" a="1"/>
  <c r="G519" i="7"/>
  <c r="G977" i="7" a="1"/>
  <c r="G977" i="7"/>
  <c r="G978" i="7" a="1"/>
  <c r="G978" i="7"/>
  <c r="G1461" i="7" a="1"/>
  <c r="G1461" i="7"/>
  <c r="G520" i="7" a="1"/>
  <c r="G520" i="7"/>
  <c r="G521" i="7" a="1"/>
  <c r="G521" i="7"/>
  <c r="G1239" i="7" a="1"/>
  <c r="G1239" i="7"/>
  <c r="G522" i="7" a="1"/>
  <c r="G522" i="7"/>
  <c r="G979" i="7" a="1"/>
  <c r="G979" i="7"/>
  <c r="G1462" i="7" a="1"/>
  <c r="G1462" i="7"/>
  <c r="G980" i="7" a="1"/>
  <c r="G980" i="7"/>
  <c r="G1240" i="7" a="1"/>
  <c r="G1240" i="7"/>
  <c r="G1463" i="7" a="1"/>
  <c r="G1463" i="7"/>
  <c r="G523" i="7" a="1"/>
  <c r="G523" i="7"/>
  <c r="G524" i="7" a="1"/>
  <c r="G524" i="7"/>
  <c r="G525" i="7" a="1"/>
  <c r="G525" i="7"/>
  <c r="G1464" i="7" a="1"/>
  <c r="G1464" i="7"/>
  <c r="G1465" i="7" a="1"/>
  <c r="G1465" i="7"/>
  <c r="G526" i="7" a="1"/>
  <c r="G526" i="7"/>
  <c r="G527" i="7" a="1"/>
  <c r="G527" i="7"/>
  <c r="G528" i="7" a="1"/>
  <c r="G528" i="7"/>
  <c r="G529" i="7" a="1"/>
  <c r="G529" i="7"/>
  <c r="G1241" i="7" a="1"/>
  <c r="G1241" i="7"/>
  <c r="G981" i="7" a="1"/>
  <c r="G981" i="7"/>
  <c r="G982" i="7" a="1"/>
  <c r="G982" i="7"/>
  <c r="G530" i="7" a="1"/>
  <c r="G530" i="7"/>
  <c r="G531" i="7" a="1"/>
  <c r="G531" i="7"/>
  <c r="G983" i="7" a="1"/>
  <c r="G983" i="7"/>
  <c r="G532" i="7" a="1"/>
  <c r="G532" i="7"/>
  <c r="G1466" i="7" a="1"/>
  <c r="G1466" i="7"/>
  <c r="G984" i="7" a="1"/>
  <c r="G984" i="7"/>
  <c r="G985" i="7" a="1"/>
  <c r="G985" i="7"/>
  <c r="G1467" i="7" a="1"/>
  <c r="G1467" i="7"/>
  <c r="G986" i="7" a="1"/>
  <c r="G986" i="7"/>
  <c r="G533" i="7" a="1"/>
  <c r="G533" i="7"/>
  <c r="G534" i="7" a="1"/>
  <c r="G534" i="7"/>
  <c r="G987" i="7" a="1"/>
  <c r="G987" i="7"/>
  <c r="G988" i="7" a="1"/>
  <c r="G988" i="7"/>
  <c r="G989" i="7" a="1"/>
  <c r="G989" i="7"/>
  <c r="G990" i="7" a="1"/>
  <c r="G990" i="7"/>
  <c r="G1468" i="7" a="1"/>
  <c r="G1468" i="7"/>
  <c r="G1242" i="7" a="1"/>
  <c r="G1242" i="7"/>
  <c r="G1243" i="7" a="1"/>
  <c r="G1243" i="7"/>
  <c r="G1244" i="7" a="1"/>
  <c r="G1244" i="7"/>
  <c r="G535" i="7" a="1"/>
  <c r="G535" i="7"/>
  <c r="G536" i="7" a="1"/>
  <c r="G536" i="7"/>
  <c r="G537" i="7" a="1"/>
  <c r="G537" i="7"/>
  <c r="G991" i="7" a="1"/>
  <c r="G991" i="7"/>
  <c r="G1245" i="7" a="1"/>
  <c r="G1245" i="7"/>
  <c r="G538" i="7" a="1"/>
  <c r="G538" i="7"/>
  <c r="G1246" i="7" a="1"/>
  <c r="G1246" i="7"/>
  <c r="G539" i="7" a="1"/>
  <c r="G539" i="7"/>
  <c r="G1247" i="7" a="1"/>
  <c r="G1247" i="7"/>
  <c r="G1469" i="7" a="1"/>
  <c r="G1469" i="7"/>
  <c r="G1248" i="7" a="1"/>
  <c r="G1248" i="7"/>
  <c r="G540" i="7" a="1"/>
  <c r="G540" i="7"/>
  <c r="G992" i="7" a="1"/>
  <c r="G992" i="7"/>
  <c r="G541" i="7" a="1"/>
  <c r="G541" i="7"/>
  <c r="G542" i="7" a="1"/>
  <c r="G542" i="7"/>
  <c r="G1249" i="7" a="1"/>
  <c r="G1249" i="7"/>
  <c r="G543" i="7" a="1"/>
  <c r="G543" i="7"/>
  <c r="G544" i="7" a="1"/>
  <c r="G544" i="7"/>
  <c r="G993" i="7" a="1"/>
  <c r="G993" i="7"/>
  <c r="G994" i="7" a="1"/>
  <c r="G994" i="7"/>
  <c r="G995" i="7" a="1"/>
  <c r="G995" i="7"/>
  <c r="G1470" i="7" a="1"/>
  <c r="G1470" i="7"/>
  <c r="G545" i="7" a="1"/>
  <c r="G545" i="7"/>
  <c r="G996" i="7" a="1"/>
  <c r="G996" i="7"/>
  <c r="G1250" i="7" a="1"/>
  <c r="G1250" i="7"/>
  <c r="G1251" i="7" a="1"/>
  <c r="G1251" i="7"/>
  <c r="G1252" i="7" a="1"/>
  <c r="G1252" i="7"/>
  <c r="G546" i="7" a="1"/>
  <c r="G546" i="7"/>
  <c r="G997" i="7" a="1"/>
  <c r="G997" i="7"/>
  <c r="G547" i="7" a="1"/>
  <c r="G547" i="7"/>
  <c r="G548" i="7" a="1"/>
  <c r="G548" i="7"/>
  <c r="G998" i="7" a="1"/>
  <c r="G998" i="7"/>
  <c r="G1471" i="7" a="1"/>
  <c r="G1471" i="7"/>
  <c r="G999" i="7" a="1"/>
  <c r="G999" i="7"/>
  <c r="G549" i="7" a="1"/>
  <c r="G549" i="7"/>
  <c r="G1253" i="7" a="1"/>
  <c r="G1253" i="7"/>
  <c r="G550" i="7" a="1"/>
  <c r="G550" i="7"/>
  <c r="G1076" i="7" a="1"/>
  <c r="G1076" i="7"/>
  <c r="G1000" i="7" a="1"/>
  <c r="G1000" i="7"/>
  <c r="G1254" i="7" a="1"/>
  <c r="G1254" i="7"/>
  <c r="G1001" i="7" a="1"/>
  <c r="G1001" i="7"/>
  <c r="G1255" i="7" a="1"/>
  <c r="G1255" i="7"/>
  <c r="G551" i="7" a="1"/>
  <c r="G551" i="7"/>
  <c r="G552" i="7" a="1"/>
  <c r="G552" i="7"/>
  <c r="G1002" i="7" a="1"/>
  <c r="G1002" i="7"/>
  <c r="G1003" i="7" a="1"/>
  <c r="G1003" i="7"/>
  <c r="G1004" i="7" a="1"/>
  <c r="G1004" i="7"/>
  <c r="G1005" i="7" a="1"/>
  <c r="G1005" i="7"/>
  <c r="G553" i="7" a="1"/>
  <c r="G553" i="7"/>
  <c r="G554" i="7" a="1"/>
  <c r="G554" i="7"/>
  <c r="G1006" i="7" a="1"/>
  <c r="G1006" i="7"/>
  <c r="G555" i="7" a="1"/>
  <c r="G555" i="7"/>
  <c r="G556" i="7" a="1"/>
  <c r="G556" i="7"/>
  <c r="G557" i="7" a="1"/>
  <c r="G557" i="7"/>
  <c r="G558" i="7" a="1"/>
  <c r="G558" i="7"/>
  <c r="G559" i="7" a="1"/>
  <c r="G559" i="7"/>
  <c r="G1256" i="7" a="1"/>
  <c r="G1256" i="7"/>
  <c r="G1007" i="7" a="1"/>
  <c r="G1007" i="7"/>
  <c r="G560" i="7" a="1"/>
  <c r="G560" i="7"/>
  <c r="G561" i="7" a="1"/>
  <c r="G561" i="7"/>
  <c r="G1008" i="7" a="1"/>
  <c r="G1008" i="7"/>
  <c r="G1009" i="7" a="1"/>
  <c r="G1009" i="7"/>
  <c r="G1010" i="7" a="1"/>
  <c r="G1010" i="7"/>
  <c r="G562" i="7" a="1"/>
  <c r="G562" i="7"/>
  <c r="G563" i="7" a="1"/>
  <c r="G563" i="7"/>
  <c r="B563" i="7" a="1"/>
  <c r="B563" i="7"/>
  <c r="B1257" i="7" a="1"/>
  <c r="B1257" i="7"/>
  <c r="B565" i="7" a="1"/>
  <c r="B565" i="7"/>
  <c r="B2" i="7" a="1"/>
  <c r="B2" i="7"/>
  <c r="B566" i="7" a="1"/>
  <c r="B566" i="7"/>
  <c r="B1258" i="7" a="1"/>
  <c r="B1258" i="7"/>
  <c r="B1259" i="7" a="1"/>
  <c r="B1259" i="7"/>
  <c r="B567" i="7" a="1"/>
  <c r="B567" i="7"/>
  <c r="B568" i="7" a="1"/>
  <c r="B568" i="7"/>
  <c r="B3" i="7" a="1"/>
  <c r="B3" i="7"/>
  <c r="B569" i="7" a="1"/>
  <c r="B569" i="7"/>
  <c r="B4" i="7" a="1"/>
  <c r="B4" i="7"/>
  <c r="B5" i="7" a="1"/>
  <c r="B5" i="7"/>
  <c r="B6" i="7" a="1"/>
  <c r="B6" i="7"/>
  <c r="B570" i="7" a="1"/>
  <c r="B570" i="7"/>
  <c r="B571" i="7" a="1"/>
  <c r="B571" i="7"/>
  <c r="B1260" i="7" a="1"/>
  <c r="B1260" i="7"/>
  <c r="B1011" i="7" a="1"/>
  <c r="B1011" i="7"/>
  <c r="B7" i="7" a="1"/>
  <c r="B7" i="7"/>
  <c r="B8" i="7" a="1"/>
  <c r="B8" i="7"/>
  <c r="B9" i="7" a="1"/>
  <c r="B9" i="7"/>
  <c r="B1077" i="7" a="1"/>
  <c r="B1077" i="7"/>
  <c r="B1261" i="7" a="1"/>
  <c r="B1261" i="7"/>
  <c r="B10" i="7" a="1"/>
  <c r="B10" i="7"/>
  <c r="B1078" i="7" a="1"/>
  <c r="B1078" i="7"/>
  <c r="B572" i="7" a="1"/>
  <c r="B572" i="7"/>
  <c r="B573" i="7" a="1"/>
  <c r="B573" i="7"/>
  <c r="B1012" i="7" a="1"/>
  <c r="B1012" i="7"/>
  <c r="B11" i="7" a="1"/>
  <c r="B11" i="7"/>
  <c r="B1262" i="7" a="1"/>
  <c r="B1262" i="7"/>
  <c r="B12" i="7" a="1"/>
  <c r="B12" i="7"/>
  <c r="B574" i="7" a="1"/>
  <c r="B574" i="7"/>
  <c r="B1263" i="7" a="1"/>
  <c r="B1263" i="7"/>
  <c r="B13" i="7" a="1"/>
  <c r="B13" i="7"/>
  <c r="B14" i="7" a="1"/>
  <c r="B14" i="7"/>
  <c r="B15" i="7" a="1"/>
  <c r="B15" i="7"/>
  <c r="B16" i="7" a="1"/>
  <c r="B16" i="7"/>
  <c r="B1264" i="7" a="1"/>
  <c r="B1264" i="7"/>
  <c r="B17" i="7" a="1"/>
  <c r="B17" i="7"/>
  <c r="B1265" i="7" a="1"/>
  <c r="B1265" i="7"/>
  <c r="B1266" i="7" a="1"/>
  <c r="B1266" i="7"/>
  <c r="B1267" i="7" a="1"/>
  <c r="B1267" i="7"/>
  <c r="B575" i="7" a="1"/>
  <c r="B575" i="7"/>
  <c r="B1079" i="7" a="1"/>
  <c r="B1079" i="7"/>
  <c r="B1013" i="7" a="1"/>
  <c r="B1013" i="7"/>
  <c r="B576" i="7" a="1"/>
  <c r="B576" i="7"/>
  <c r="B1268" i="7" a="1"/>
  <c r="B1268" i="7"/>
  <c r="B577" i="7" a="1"/>
  <c r="B577" i="7"/>
  <c r="B1269" i="7" a="1"/>
  <c r="B1269" i="7"/>
  <c r="B1270" i="7" a="1"/>
  <c r="B1270" i="7"/>
  <c r="B18" i="7" a="1"/>
  <c r="B18" i="7"/>
  <c r="B19" i="7" a="1"/>
  <c r="B19" i="7"/>
  <c r="B20" i="7" a="1"/>
  <c r="B20" i="7"/>
  <c r="B21" i="7" a="1"/>
  <c r="B21" i="7"/>
  <c r="B1080" i="7" a="1"/>
  <c r="B1080" i="7"/>
  <c r="B578" i="7" a="1"/>
  <c r="B578" i="7"/>
  <c r="B22" i="7" a="1"/>
  <c r="B22" i="7"/>
  <c r="B579" i="7" a="1"/>
  <c r="B579" i="7"/>
  <c r="B580" i="7" a="1"/>
  <c r="B580" i="7"/>
  <c r="B581" i="7" a="1"/>
  <c r="B581" i="7"/>
  <c r="B582" i="7" a="1"/>
  <c r="B582" i="7"/>
  <c r="B1014" i="7" a="1"/>
  <c r="B1014" i="7"/>
  <c r="B1015" i="7" a="1"/>
  <c r="B1015" i="7"/>
  <c r="B1081" i="7" a="1"/>
  <c r="B1081" i="7"/>
  <c r="B23" i="7" a="1"/>
  <c r="B23" i="7"/>
  <c r="B583" i="7" a="1"/>
  <c r="B583" i="7"/>
  <c r="B1271" i="7" a="1"/>
  <c r="B1271" i="7"/>
  <c r="B24" i="7" a="1"/>
  <c r="B24" i="7"/>
  <c r="B1272" i="7" a="1"/>
  <c r="B1272" i="7"/>
  <c r="B25" i="7" a="1"/>
  <c r="B25" i="7"/>
  <c r="B26" i="7" a="1"/>
  <c r="B26" i="7"/>
  <c r="B1273" i="7" a="1"/>
  <c r="B1273" i="7"/>
  <c r="B584" i="7" a="1"/>
  <c r="B584" i="7"/>
  <c r="B1274" i="7" a="1"/>
  <c r="B1274" i="7"/>
  <c r="B1082" i="7" a="1"/>
  <c r="B1082" i="7"/>
  <c r="B1083" i="7" a="1"/>
  <c r="B1083" i="7"/>
  <c r="B1275" i="7" a="1"/>
  <c r="B1275" i="7"/>
  <c r="B27" i="7" a="1"/>
  <c r="B27" i="7"/>
  <c r="B28" i="7" a="1"/>
  <c r="B28" i="7"/>
  <c r="B585" i="7" a="1"/>
  <c r="B585" i="7"/>
  <c r="B586" i="7" a="1"/>
  <c r="B586" i="7"/>
  <c r="B1276" i="7" a="1"/>
  <c r="B1276" i="7"/>
  <c r="B1084" i="7" a="1"/>
  <c r="B1084" i="7"/>
  <c r="B29" i="7" a="1"/>
  <c r="B29" i="7"/>
  <c r="B587" i="7" a="1"/>
  <c r="B587" i="7"/>
  <c r="B1277" i="7" a="1"/>
  <c r="B1277" i="7"/>
  <c r="B30" i="7" a="1"/>
  <c r="B30" i="7"/>
  <c r="B1085" i="7" a="1"/>
  <c r="B1085" i="7"/>
  <c r="B588" i="7" a="1"/>
  <c r="B588" i="7"/>
  <c r="B1016" i="7" a="1"/>
  <c r="B1016" i="7"/>
  <c r="B589" i="7" a="1"/>
  <c r="B589" i="7"/>
  <c r="B1086" i="7" a="1"/>
  <c r="B1086" i="7"/>
  <c r="B590" i="7" a="1"/>
  <c r="B590" i="7"/>
  <c r="B1087" i="7" a="1"/>
  <c r="B1087" i="7"/>
  <c r="B31" i="7" a="1"/>
  <c r="B31" i="7"/>
  <c r="B32" i="7" a="1"/>
  <c r="B32" i="7"/>
  <c r="B33" i="7" a="1"/>
  <c r="B33" i="7"/>
  <c r="B1017" i="7" a="1"/>
  <c r="B1017" i="7"/>
  <c r="B34" i="7" a="1"/>
  <c r="B34" i="7"/>
  <c r="B35" i="7" a="1"/>
  <c r="B35" i="7"/>
  <c r="B1278" i="7" a="1"/>
  <c r="B1278" i="7"/>
  <c r="B1279" i="7" a="1"/>
  <c r="B1279" i="7"/>
  <c r="B1088" i="7" a="1"/>
  <c r="B1088" i="7"/>
  <c r="B1280" i="7" a="1"/>
  <c r="B1280" i="7"/>
  <c r="B36" i="7" a="1"/>
  <c r="B36" i="7"/>
  <c r="B591" i="7" a="1"/>
  <c r="B591" i="7"/>
  <c r="B592" i="7" a="1"/>
  <c r="B592" i="7"/>
  <c r="B37" i="7" a="1"/>
  <c r="B37" i="7"/>
  <c r="B1281" i="7" a="1"/>
  <c r="B1281" i="7"/>
  <c r="B1089" i="7" a="1"/>
  <c r="B1089" i="7"/>
  <c r="B593" i="7" a="1"/>
  <c r="B593" i="7"/>
  <c r="B38" i="7" a="1"/>
  <c r="B38" i="7"/>
  <c r="B39" i="7" a="1"/>
  <c r="B39" i="7"/>
  <c r="B1282" i="7" a="1"/>
  <c r="B1282" i="7"/>
  <c r="B40" i="7" a="1"/>
  <c r="B40" i="7"/>
  <c r="B1090" i="7" a="1"/>
  <c r="B1090" i="7"/>
  <c r="B594" i="7" a="1"/>
  <c r="B594" i="7"/>
  <c r="B1283" i="7" a="1"/>
  <c r="B1283" i="7"/>
  <c r="B1018" i="7" a="1"/>
  <c r="B1018" i="7"/>
  <c r="B595" i="7" a="1"/>
  <c r="B595" i="7"/>
  <c r="B596" i="7" a="1"/>
  <c r="B596" i="7"/>
  <c r="B41" i="7" a="1"/>
  <c r="B41" i="7"/>
  <c r="B1091" i="7" a="1"/>
  <c r="B1091" i="7"/>
  <c r="B597" i="7" a="1"/>
  <c r="B597" i="7"/>
  <c r="B42" i="7" a="1"/>
  <c r="B42" i="7"/>
  <c r="B1019" i="7" a="1"/>
  <c r="B1019" i="7"/>
  <c r="B1284" i="7" a="1"/>
  <c r="B1284" i="7"/>
  <c r="B43" i="7" a="1"/>
  <c r="B43" i="7"/>
  <c r="B1092" i="7" a="1"/>
  <c r="B1092" i="7"/>
  <c r="B44" i="7" a="1"/>
  <c r="B44" i="7"/>
  <c r="B45" i="7" a="1"/>
  <c r="B45" i="7"/>
  <c r="B46" i="7" a="1"/>
  <c r="B46" i="7"/>
  <c r="B598" i="7" a="1"/>
  <c r="B598" i="7"/>
  <c r="B599" i="7" a="1"/>
  <c r="B599" i="7"/>
  <c r="B47" i="7" a="1"/>
  <c r="B47" i="7"/>
  <c r="B48" i="7" a="1"/>
  <c r="B48" i="7"/>
  <c r="B1093" i="7" a="1"/>
  <c r="B1093" i="7"/>
  <c r="B49" i="7" a="1"/>
  <c r="B49" i="7"/>
  <c r="B1094" i="7" a="1"/>
  <c r="B1094" i="7"/>
  <c r="B50" i="7" a="1"/>
  <c r="B50" i="7"/>
  <c r="B600" i="7" a="1"/>
  <c r="B600" i="7"/>
  <c r="B51" i="7" a="1"/>
  <c r="B51" i="7"/>
  <c r="B52" i="7" a="1"/>
  <c r="B52" i="7"/>
  <c r="B601" i="7" a="1"/>
  <c r="B601" i="7"/>
  <c r="B53" i="7" a="1"/>
  <c r="B53" i="7"/>
  <c r="B54" i="7" a="1"/>
  <c r="B54" i="7"/>
  <c r="B602" i="7" a="1"/>
  <c r="B602" i="7"/>
  <c r="B55" i="7" a="1"/>
  <c r="B55" i="7"/>
  <c r="B1285" i="7" a="1"/>
  <c r="B1285" i="7"/>
  <c r="B1095" i="7" a="1"/>
  <c r="B1095" i="7"/>
  <c r="B603" i="7" a="1"/>
  <c r="B603" i="7"/>
  <c r="B604" i="7" a="1"/>
  <c r="B604" i="7"/>
  <c r="B1096" i="7" a="1"/>
  <c r="B1096" i="7"/>
  <c r="B605" i="7" a="1"/>
  <c r="B605" i="7"/>
  <c r="B606" i="7" a="1"/>
  <c r="B606" i="7"/>
  <c r="B1286" i="7" a="1"/>
  <c r="B1286" i="7"/>
  <c r="B1287" i="7" a="1"/>
  <c r="B1287" i="7"/>
  <c r="B1097" i="7" a="1"/>
  <c r="B1097" i="7"/>
  <c r="B56" i="7" a="1"/>
  <c r="B56" i="7"/>
  <c r="B57" i="7" a="1"/>
  <c r="B57" i="7"/>
  <c r="B58" i="7" a="1"/>
  <c r="B58" i="7"/>
  <c r="B59" i="7" a="1"/>
  <c r="B59" i="7"/>
  <c r="B60" i="7" a="1"/>
  <c r="B60" i="7"/>
  <c r="B1288" i="7" a="1"/>
  <c r="B1288" i="7"/>
  <c r="B61" i="7" a="1"/>
  <c r="B61" i="7"/>
  <c r="B607" i="7" a="1"/>
  <c r="B607" i="7"/>
  <c r="B608" i="7" a="1"/>
  <c r="B608" i="7"/>
  <c r="B609" i="7" a="1"/>
  <c r="B609" i="7"/>
  <c r="B62" i="7" a="1"/>
  <c r="B62" i="7"/>
  <c r="B63" i="7" a="1"/>
  <c r="B63" i="7"/>
  <c r="B1289" i="7" a="1"/>
  <c r="B1289" i="7"/>
  <c r="B610" i="7" a="1"/>
  <c r="B610" i="7"/>
  <c r="B1098" i="7" a="1"/>
  <c r="B1098" i="7"/>
  <c r="B64" i="7" a="1"/>
  <c r="B64" i="7"/>
  <c r="B65" i="7" a="1"/>
  <c r="B65" i="7"/>
  <c r="B66" i="7" a="1"/>
  <c r="B66" i="7"/>
  <c r="B1290" i="7" a="1"/>
  <c r="B1290" i="7"/>
  <c r="B1020" i="7" a="1"/>
  <c r="B1020" i="7"/>
  <c r="B67" i="7" a="1"/>
  <c r="B67" i="7"/>
  <c r="B68" i="7" a="1"/>
  <c r="B68" i="7"/>
  <c r="B69" i="7" a="1"/>
  <c r="B69" i="7"/>
  <c r="B70" i="7" a="1"/>
  <c r="B70" i="7"/>
  <c r="B71" i="7" a="1"/>
  <c r="B71" i="7"/>
  <c r="B72" i="7" a="1"/>
  <c r="B72" i="7"/>
  <c r="B611" i="7" a="1"/>
  <c r="B611" i="7"/>
  <c r="B1099" i="7" a="1"/>
  <c r="B1099" i="7"/>
  <c r="B1021" i="7" a="1"/>
  <c r="B1021" i="7"/>
  <c r="B612" i="7" a="1"/>
  <c r="B612" i="7"/>
  <c r="B613" i="7" a="1"/>
  <c r="B613" i="7"/>
  <c r="B1022" i="7" a="1"/>
  <c r="B1022" i="7"/>
  <c r="B614" i="7" a="1"/>
  <c r="B614" i="7"/>
  <c r="B1291" i="7" a="1"/>
  <c r="B1291" i="7"/>
  <c r="B73" i="7" a="1"/>
  <c r="B73" i="7"/>
  <c r="B1100" i="7" a="1"/>
  <c r="B1100" i="7"/>
  <c r="B615" i="7" a="1"/>
  <c r="B615" i="7"/>
  <c r="B616" i="7" a="1"/>
  <c r="B616" i="7"/>
  <c r="B74" i="7" a="1"/>
  <c r="B74" i="7"/>
  <c r="B1292" i="7" a="1"/>
  <c r="B1292" i="7"/>
  <c r="B617" i="7" a="1"/>
  <c r="B617" i="7"/>
  <c r="B75" i="7" a="1"/>
  <c r="B75" i="7"/>
  <c r="B618" i="7" a="1"/>
  <c r="B618" i="7"/>
  <c r="B76" i="7" a="1"/>
  <c r="B76" i="7"/>
  <c r="B619" i="7" a="1"/>
  <c r="B619" i="7"/>
  <c r="B1293" i="7" a="1"/>
  <c r="B1293" i="7"/>
  <c r="B620" i="7" a="1"/>
  <c r="B620" i="7"/>
  <c r="B77" i="7" a="1"/>
  <c r="B77" i="7"/>
  <c r="B621" i="7" a="1"/>
  <c r="B621" i="7"/>
  <c r="B78" i="7" a="1"/>
  <c r="B78" i="7"/>
  <c r="B79" i="7" a="1"/>
  <c r="B79" i="7"/>
  <c r="B1101" i="7" a="1"/>
  <c r="B1101" i="7"/>
  <c r="B1102" i="7" a="1"/>
  <c r="B1102" i="7"/>
  <c r="B622" i="7" a="1"/>
  <c r="B622" i="7"/>
  <c r="B623" i="7" a="1"/>
  <c r="B623" i="7"/>
  <c r="B80" i="7" a="1"/>
  <c r="B80" i="7"/>
  <c r="B1294" i="7" a="1"/>
  <c r="B1294" i="7"/>
  <c r="B624" i="7" a="1"/>
  <c r="B624" i="7"/>
  <c r="B625" i="7" a="1"/>
  <c r="B625" i="7"/>
  <c r="B1103" i="7" a="1"/>
  <c r="B1103" i="7"/>
  <c r="B626" i="7" a="1"/>
  <c r="B626" i="7"/>
  <c r="B1104" i="7" a="1"/>
  <c r="B1104" i="7"/>
  <c r="B81" i="7" a="1"/>
  <c r="B81" i="7"/>
  <c r="B627" i="7" a="1"/>
  <c r="B627" i="7"/>
  <c r="B1105" i="7" a="1"/>
  <c r="B1105" i="7"/>
  <c r="B82" i="7" a="1"/>
  <c r="B82" i="7"/>
  <c r="B1295" i="7" a="1"/>
  <c r="B1295" i="7"/>
  <c r="B628" i="7" a="1"/>
  <c r="B628" i="7"/>
  <c r="B1106" i="7" a="1"/>
  <c r="B1106" i="7"/>
  <c r="B629" i="7" a="1"/>
  <c r="B629" i="7"/>
  <c r="B83" i="7" a="1"/>
  <c r="B83" i="7"/>
  <c r="B84" i="7" a="1"/>
  <c r="B84" i="7"/>
  <c r="B1023" i="7" a="1"/>
  <c r="B1023" i="7"/>
  <c r="B85" i="7" a="1"/>
  <c r="B85" i="7"/>
  <c r="B630" i="7" a="1"/>
  <c r="B630" i="7"/>
  <c r="B86" i="7" a="1"/>
  <c r="B86" i="7"/>
  <c r="B1107" i="7" a="1"/>
  <c r="B1107" i="7"/>
  <c r="B631" i="7" a="1"/>
  <c r="B631" i="7"/>
  <c r="B1024" i="7" a="1"/>
  <c r="B1024" i="7"/>
  <c r="B87" i="7" a="1"/>
  <c r="B87" i="7"/>
  <c r="B88" i="7" a="1"/>
  <c r="B88" i="7"/>
  <c r="B89" i="7" a="1"/>
  <c r="B89" i="7"/>
  <c r="B90" i="7" a="1"/>
  <c r="B90" i="7"/>
  <c r="B1296" i="7" a="1"/>
  <c r="B1296" i="7"/>
  <c r="B632" i="7" a="1"/>
  <c r="B632" i="7"/>
  <c r="B1025" i="7" a="1"/>
  <c r="B1025" i="7"/>
  <c r="B91" i="7" a="1"/>
  <c r="B91" i="7"/>
  <c r="B92" i="7" a="1"/>
  <c r="B92" i="7"/>
  <c r="B1108" i="7" a="1"/>
  <c r="B1108" i="7"/>
  <c r="B93" i="7" a="1"/>
  <c r="B93" i="7"/>
  <c r="B94" i="7" a="1"/>
  <c r="B94" i="7"/>
  <c r="B1297" i="7" a="1"/>
  <c r="B1297" i="7"/>
  <c r="B1109" i="7" a="1"/>
  <c r="B1109" i="7"/>
  <c r="B633" i="7" a="1"/>
  <c r="B633" i="7"/>
  <c r="B95" i="7" a="1"/>
  <c r="B95" i="7"/>
  <c r="B96" i="7" a="1"/>
  <c r="B96" i="7"/>
  <c r="B97" i="7" a="1"/>
  <c r="B97" i="7"/>
  <c r="B634" i="7" a="1"/>
  <c r="B634" i="7"/>
  <c r="B1026" i="7" a="1"/>
  <c r="B1026" i="7"/>
  <c r="B1298" i="7" a="1"/>
  <c r="B1298" i="7"/>
  <c r="B98" i="7" a="1"/>
  <c r="B98" i="7"/>
  <c r="B99" i="7" a="1"/>
  <c r="B99" i="7"/>
  <c r="B635" i="7" a="1"/>
  <c r="B635" i="7"/>
  <c r="B636" i="7" a="1"/>
  <c r="B636" i="7"/>
  <c r="B637" i="7" a="1"/>
  <c r="B637" i="7"/>
  <c r="B1299" i="7" a="1"/>
  <c r="B1299" i="7"/>
  <c r="B1300" i="7" a="1"/>
  <c r="B1300" i="7"/>
  <c r="B638" i="7" a="1"/>
  <c r="B638" i="7"/>
  <c r="B639" i="7" a="1"/>
  <c r="B639" i="7"/>
  <c r="B1110" i="7" a="1"/>
  <c r="B1110" i="7"/>
  <c r="B1111" i="7" a="1"/>
  <c r="B1111" i="7"/>
  <c r="B1027" i="7" a="1"/>
  <c r="B1027" i="7"/>
  <c r="B640" i="7" a="1"/>
  <c r="B640" i="7"/>
  <c r="B100" i="7" a="1"/>
  <c r="B100" i="7"/>
  <c r="B101" i="7" a="1"/>
  <c r="B101" i="7"/>
  <c r="B102" i="7" a="1"/>
  <c r="B102" i="7"/>
  <c r="B103" i="7" a="1"/>
  <c r="B103" i="7"/>
  <c r="B641" i="7" a="1"/>
  <c r="B641" i="7"/>
  <c r="B642" i="7" a="1"/>
  <c r="B642" i="7"/>
  <c r="B643" i="7" a="1"/>
  <c r="B643" i="7"/>
  <c r="B644" i="7" a="1"/>
  <c r="B644" i="7"/>
  <c r="B104" i="7" a="1"/>
  <c r="B104" i="7"/>
  <c r="B1112" i="7" a="1"/>
  <c r="B1112" i="7"/>
  <c r="B645" i="7" a="1"/>
  <c r="B645" i="7"/>
  <c r="B646" i="7" a="1"/>
  <c r="B646" i="7"/>
  <c r="B105" i="7" a="1"/>
  <c r="B105" i="7"/>
  <c r="B1113" i="7" a="1"/>
  <c r="B1113" i="7"/>
  <c r="B1301" i="7" a="1"/>
  <c r="B1301" i="7"/>
  <c r="B106" i="7" a="1"/>
  <c r="B106" i="7"/>
  <c r="B107" i="7" a="1"/>
  <c r="B107" i="7"/>
  <c r="B108" i="7" a="1"/>
  <c r="B108" i="7"/>
  <c r="B109" i="7" a="1"/>
  <c r="B109" i="7"/>
  <c r="B647" i="7" a="1"/>
  <c r="B647" i="7"/>
  <c r="B110" i="7" a="1"/>
  <c r="B110" i="7"/>
  <c r="B648" i="7" a="1"/>
  <c r="B648" i="7"/>
  <c r="B111" i="7" a="1"/>
  <c r="B111" i="7"/>
  <c r="B1114" i="7" a="1"/>
  <c r="B1114" i="7"/>
  <c r="B1302" i="7" a="1"/>
  <c r="B1302" i="7"/>
  <c r="B1115" i="7" a="1"/>
  <c r="B1115" i="7"/>
  <c r="B1303" i="7" a="1"/>
  <c r="B1303" i="7"/>
  <c r="B112" i="7" a="1"/>
  <c r="B112" i="7"/>
  <c r="B1028" i="7" a="1"/>
  <c r="B1028" i="7"/>
  <c r="B1304" i="7" a="1"/>
  <c r="B1304" i="7"/>
  <c r="B649" i="7" a="1"/>
  <c r="B649" i="7"/>
  <c r="B650" i="7" a="1"/>
  <c r="B650" i="7"/>
  <c r="B1116" i="7" a="1"/>
  <c r="B1116" i="7"/>
  <c r="B651" i="7" a="1"/>
  <c r="B651" i="7"/>
  <c r="B1117" i="7" a="1"/>
  <c r="B1117" i="7"/>
  <c r="B652" i="7" a="1"/>
  <c r="B652" i="7"/>
  <c r="B113" i="7" a="1"/>
  <c r="B113" i="7"/>
  <c r="B114" i="7" a="1"/>
  <c r="B114" i="7"/>
  <c r="B115" i="7" a="1"/>
  <c r="B115" i="7"/>
  <c r="B1029" i="7" a="1"/>
  <c r="B1029" i="7"/>
  <c r="B116" i="7" a="1"/>
  <c r="B116" i="7"/>
  <c r="B653" i="7" a="1"/>
  <c r="B653" i="7"/>
  <c r="B1030" i="7" a="1"/>
  <c r="B1030" i="7"/>
  <c r="B654" i="7" a="1"/>
  <c r="B654" i="7"/>
  <c r="B655" i="7" a="1"/>
  <c r="B655" i="7"/>
  <c r="B656" i="7" a="1"/>
  <c r="B656" i="7"/>
  <c r="B117" i="7" a="1"/>
  <c r="B117" i="7"/>
  <c r="B1118" i="7" a="1"/>
  <c r="B1118" i="7"/>
  <c r="B118" i="7" a="1"/>
  <c r="B118" i="7"/>
  <c r="B657" i="7" a="1"/>
  <c r="B657" i="7"/>
  <c r="B658" i="7" a="1"/>
  <c r="B658" i="7"/>
  <c r="B119" i="7" a="1"/>
  <c r="B119" i="7"/>
  <c r="B659" i="7" a="1"/>
  <c r="B659" i="7"/>
  <c r="B660" i="7" a="1"/>
  <c r="B660" i="7"/>
  <c r="B1031" i="7" a="1"/>
  <c r="B1031" i="7"/>
  <c r="B1305" i="7" a="1"/>
  <c r="B1305" i="7"/>
  <c r="B661" i="7" a="1"/>
  <c r="B661" i="7"/>
  <c r="B120" i="7" a="1"/>
  <c r="B120" i="7"/>
  <c r="B662" i="7" a="1"/>
  <c r="B662" i="7"/>
  <c r="B121" i="7" a="1"/>
  <c r="B121" i="7"/>
  <c r="B122" i="7" a="1"/>
  <c r="B122" i="7"/>
  <c r="B1306" i="7" a="1"/>
  <c r="B1306" i="7"/>
  <c r="B663" i="7" a="1"/>
  <c r="B663" i="7"/>
  <c r="B123" i="7" a="1"/>
  <c r="B123" i="7"/>
  <c r="B664" i="7" a="1"/>
  <c r="B664" i="7"/>
  <c r="B124" i="7" a="1"/>
  <c r="B124" i="7"/>
  <c r="B665" i="7" a="1"/>
  <c r="B665" i="7"/>
  <c r="B666" i="7" a="1"/>
  <c r="B666" i="7"/>
  <c r="B667" i="7" a="1"/>
  <c r="B667" i="7"/>
  <c r="B1119" i="7" a="1"/>
  <c r="B1119" i="7"/>
  <c r="B1120" i="7" a="1"/>
  <c r="B1120" i="7"/>
  <c r="B668" i="7" a="1"/>
  <c r="B668" i="7"/>
  <c r="B1121" i="7" a="1"/>
  <c r="B1121" i="7"/>
  <c r="B125" i="7" a="1"/>
  <c r="B125" i="7"/>
  <c r="B126" i="7" a="1"/>
  <c r="B126" i="7"/>
  <c r="B1307" i="7" a="1"/>
  <c r="B1307" i="7"/>
  <c r="B1308" i="7" a="1"/>
  <c r="B1308" i="7"/>
  <c r="B127" i="7" a="1"/>
  <c r="B127" i="7"/>
  <c r="B128" i="7" a="1"/>
  <c r="B128" i="7"/>
  <c r="B669" i="7" a="1"/>
  <c r="B669" i="7"/>
  <c r="B1309" i="7" a="1"/>
  <c r="B1309" i="7"/>
  <c r="B670" i="7" a="1"/>
  <c r="B670" i="7"/>
  <c r="B129" i="7" a="1"/>
  <c r="B129" i="7"/>
  <c r="B671" i="7" a="1"/>
  <c r="B671" i="7"/>
  <c r="B1310" i="7" a="1"/>
  <c r="B1310" i="7"/>
  <c r="B130" i="7" a="1"/>
  <c r="B130" i="7"/>
  <c r="B1311" i="7" a="1"/>
  <c r="B1311" i="7"/>
  <c r="B1122" i="7" a="1"/>
  <c r="B1122" i="7"/>
  <c r="B131" i="7" a="1"/>
  <c r="B131" i="7"/>
  <c r="B672" i="7" a="1"/>
  <c r="B672" i="7"/>
  <c r="B132" i="7" a="1"/>
  <c r="B132" i="7"/>
  <c r="B1312" i="7" a="1"/>
  <c r="B1312" i="7"/>
  <c r="B133" i="7" a="1"/>
  <c r="B133" i="7"/>
  <c r="B1313" i="7" a="1"/>
  <c r="B1313" i="7"/>
  <c r="B673" i="7" a="1"/>
  <c r="B673" i="7"/>
  <c r="B134" i="7" a="1"/>
  <c r="B134" i="7"/>
  <c r="B674" i="7" a="1"/>
  <c r="B674" i="7"/>
  <c r="B135" i="7" a="1"/>
  <c r="B135" i="7"/>
  <c r="B1314" i="7" a="1"/>
  <c r="B1314" i="7"/>
  <c r="B136" i="7" a="1"/>
  <c r="B136" i="7"/>
  <c r="B1315" i="7" a="1"/>
  <c r="B1315" i="7"/>
  <c r="B137" i="7" a="1"/>
  <c r="B137" i="7"/>
  <c r="B675" i="7" a="1"/>
  <c r="B675" i="7"/>
  <c r="B138" i="7" a="1"/>
  <c r="B138" i="7"/>
  <c r="B676" i="7" a="1"/>
  <c r="B676" i="7"/>
  <c r="B139" i="7" a="1"/>
  <c r="B139" i="7"/>
  <c r="B140" i="7" a="1"/>
  <c r="B140" i="7"/>
  <c r="B141" i="7" a="1"/>
  <c r="B141" i="7"/>
  <c r="B142" i="7" a="1"/>
  <c r="B142" i="7"/>
  <c r="B1316" i="7" a="1"/>
  <c r="B1316" i="7"/>
  <c r="B677" i="7" a="1"/>
  <c r="B677" i="7"/>
  <c r="B143" i="7" a="1"/>
  <c r="B143" i="7"/>
  <c r="B678" i="7" a="1"/>
  <c r="B678" i="7"/>
  <c r="B1317" i="7" a="1"/>
  <c r="B1317" i="7"/>
  <c r="B1123" i="7" a="1"/>
  <c r="B1123" i="7"/>
  <c r="B144" i="7" a="1"/>
  <c r="B144" i="7"/>
  <c r="B145" i="7" a="1"/>
  <c r="B145" i="7"/>
  <c r="B1318" i="7" a="1"/>
  <c r="B1318" i="7"/>
  <c r="B1032" i="7" a="1"/>
  <c r="B1032" i="7"/>
  <c r="B1319" i="7" a="1"/>
  <c r="B1319" i="7"/>
  <c r="B146" i="7" a="1"/>
  <c r="B146" i="7"/>
  <c r="B147" i="7" a="1"/>
  <c r="B147" i="7"/>
  <c r="B1124" i="7" a="1"/>
  <c r="B1124" i="7"/>
  <c r="B148" i="7" a="1"/>
  <c r="B148" i="7"/>
  <c r="B149" i="7" a="1"/>
  <c r="B149" i="7"/>
  <c r="B150" i="7" a="1"/>
  <c r="B150" i="7"/>
  <c r="B1125" i="7" a="1"/>
  <c r="B1125" i="7"/>
  <c r="B151" i="7" a="1"/>
  <c r="B151" i="7"/>
  <c r="B1033" i="7" a="1"/>
  <c r="B1033" i="7"/>
  <c r="B679" i="7" a="1"/>
  <c r="B679" i="7"/>
  <c r="B152" i="7" a="1"/>
  <c r="B152" i="7"/>
  <c r="B680" i="7" a="1"/>
  <c r="B680" i="7"/>
  <c r="B681" i="7" a="1"/>
  <c r="B681" i="7"/>
  <c r="B153" i="7" a="1"/>
  <c r="B153" i="7"/>
  <c r="B154" i="7" a="1"/>
  <c r="B154" i="7"/>
  <c r="B155" i="7" a="1"/>
  <c r="B155" i="7"/>
  <c r="B156" i="7" a="1"/>
  <c r="B156" i="7"/>
  <c r="B157" i="7" a="1"/>
  <c r="B157" i="7"/>
  <c r="B158" i="7" a="1"/>
  <c r="B158" i="7"/>
  <c r="B1034" i="7" a="1"/>
  <c r="B1034" i="7"/>
  <c r="B682" i="7" a="1"/>
  <c r="B682" i="7"/>
  <c r="B683" i="7" a="1"/>
  <c r="B683" i="7"/>
  <c r="B159" i="7" a="1"/>
  <c r="B159" i="7"/>
  <c r="B160" i="7" a="1"/>
  <c r="B160" i="7"/>
  <c r="B1320" i="7" a="1"/>
  <c r="B1320" i="7"/>
  <c r="B1126" i="7" a="1"/>
  <c r="B1126" i="7"/>
  <c r="B161" i="7" a="1"/>
  <c r="B161" i="7"/>
  <c r="B162" i="7" a="1"/>
  <c r="B162" i="7"/>
  <c r="B684" i="7" a="1"/>
  <c r="B684" i="7"/>
  <c r="B163" i="7" a="1"/>
  <c r="B163" i="7"/>
  <c r="B1321" i="7" a="1"/>
  <c r="B1321" i="7"/>
  <c r="B685" i="7" a="1"/>
  <c r="B685" i="7"/>
  <c r="B1322" i="7" a="1"/>
  <c r="B1322" i="7"/>
  <c r="B1035" i="7" a="1"/>
  <c r="B1035" i="7"/>
  <c r="B1127" i="7" a="1"/>
  <c r="B1127" i="7"/>
  <c r="B1128" i="7" a="1"/>
  <c r="B1128" i="7"/>
  <c r="B164" i="7" a="1"/>
  <c r="B164" i="7"/>
  <c r="B165" i="7" a="1"/>
  <c r="B165" i="7"/>
  <c r="B166" i="7" a="1"/>
  <c r="B166" i="7"/>
  <c r="B1323" i="7" a="1"/>
  <c r="B1323" i="7"/>
  <c r="B686" i="7" a="1"/>
  <c r="B686" i="7"/>
  <c r="B167" i="7" a="1"/>
  <c r="B167" i="7"/>
  <c r="B1129" i="7" a="1"/>
  <c r="B1129" i="7"/>
  <c r="B687" i="7" a="1"/>
  <c r="B687" i="7"/>
  <c r="B168" i="7" a="1"/>
  <c r="B168" i="7"/>
  <c r="B169" i="7" a="1"/>
  <c r="B169" i="7"/>
  <c r="B688" i="7" a="1"/>
  <c r="B688" i="7"/>
  <c r="B1324" i="7" a="1"/>
  <c r="B1324" i="7"/>
  <c r="B170" i="7" a="1"/>
  <c r="B170" i="7"/>
  <c r="B171" i="7" a="1"/>
  <c r="B171" i="7"/>
  <c r="B689" i="7" a="1"/>
  <c r="B689" i="7"/>
  <c r="B172" i="7" a="1"/>
  <c r="B172" i="7"/>
  <c r="B690" i="7" a="1"/>
  <c r="B690" i="7"/>
  <c r="B691" i="7" a="1"/>
  <c r="B691" i="7"/>
  <c r="B1130" i="7" a="1"/>
  <c r="B1130" i="7"/>
  <c r="B1131" i="7" a="1"/>
  <c r="B1131" i="7"/>
  <c r="B1132" i="7" a="1"/>
  <c r="B1132" i="7"/>
  <c r="B692" i="7" a="1"/>
  <c r="B692" i="7"/>
  <c r="B693" i="7" a="1"/>
  <c r="B693" i="7"/>
  <c r="B694" i="7" a="1"/>
  <c r="B694" i="7"/>
  <c r="B695" i="7" a="1"/>
  <c r="B695" i="7"/>
  <c r="B696" i="7" a="1"/>
  <c r="B696" i="7"/>
  <c r="B173" i="7" a="1"/>
  <c r="B173" i="7"/>
  <c r="B697" i="7" a="1"/>
  <c r="B697" i="7"/>
  <c r="B174" i="7" a="1"/>
  <c r="B174" i="7"/>
  <c r="B1325" i="7" a="1"/>
  <c r="B1325" i="7"/>
  <c r="B1326" i="7" a="1"/>
  <c r="B1326" i="7"/>
  <c r="B698" i="7" a="1"/>
  <c r="B698" i="7"/>
  <c r="B1327" i="7" a="1"/>
  <c r="B1327" i="7"/>
  <c r="B175" i="7" a="1"/>
  <c r="B175" i="7"/>
  <c r="B699" i="7" a="1"/>
  <c r="B699" i="7"/>
  <c r="B1328" i="7" a="1"/>
  <c r="B1328" i="7"/>
  <c r="B700" i="7" a="1"/>
  <c r="B700" i="7"/>
  <c r="B176" i="7" a="1"/>
  <c r="B176" i="7"/>
  <c r="B1133" i="7" a="1"/>
  <c r="B1133" i="7"/>
  <c r="B701" i="7" a="1"/>
  <c r="B701" i="7"/>
  <c r="B702" i="7" a="1"/>
  <c r="B702" i="7"/>
  <c r="B177" i="7" a="1"/>
  <c r="B177" i="7"/>
  <c r="B178" i="7" a="1"/>
  <c r="B178" i="7"/>
  <c r="B1329" i="7" a="1"/>
  <c r="B1329" i="7"/>
  <c r="B703" i="7" a="1"/>
  <c r="B703" i="7"/>
  <c r="B1036" i="7" a="1"/>
  <c r="B1036" i="7"/>
  <c r="B704" i="7" a="1"/>
  <c r="B704" i="7"/>
  <c r="B179" i="7" a="1"/>
  <c r="B179" i="7"/>
  <c r="B1330" i="7" a="1"/>
  <c r="B1330" i="7"/>
  <c r="B1037" i="7" a="1"/>
  <c r="B1037" i="7"/>
  <c r="B705" i="7" a="1"/>
  <c r="B705" i="7"/>
  <c r="B706" i="7" a="1"/>
  <c r="B706" i="7"/>
  <c r="B1331" i="7" a="1"/>
  <c r="B1331" i="7"/>
  <c r="B707" i="7" a="1"/>
  <c r="B707" i="7"/>
  <c r="B180" i="7" a="1"/>
  <c r="B180" i="7"/>
  <c r="B181" i="7" a="1"/>
  <c r="B181" i="7"/>
  <c r="B708" i="7" a="1"/>
  <c r="B708" i="7"/>
  <c r="B182" i="7" a="1"/>
  <c r="B182" i="7"/>
  <c r="B183" i="7" a="1"/>
  <c r="B183" i="7"/>
  <c r="B1332" i="7" a="1"/>
  <c r="B1332" i="7"/>
  <c r="B709" i="7" a="1"/>
  <c r="B709" i="7"/>
  <c r="B1333" i="7" a="1"/>
  <c r="B1333" i="7"/>
  <c r="B1334" i="7" a="1"/>
  <c r="B1334" i="7"/>
  <c r="B710" i="7" a="1"/>
  <c r="B710" i="7"/>
  <c r="B184" i="7" a="1"/>
  <c r="B184" i="7"/>
  <c r="B185" i="7" a="1"/>
  <c r="B185" i="7"/>
  <c r="B711" i="7" a="1"/>
  <c r="B711" i="7"/>
  <c r="B186" i="7" a="1"/>
  <c r="B186" i="7"/>
  <c r="B187" i="7" a="1"/>
  <c r="B187" i="7"/>
  <c r="B188" i="7" a="1"/>
  <c r="B188" i="7"/>
  <c r="B189" i="7" a="1"/>
  <c r="B189" i="7"/>
  <c r="B190" i="7" a="1"/>
  <c r="B190" i="7"/>
  <c r="B712" i="7" a="1"/>
  <c r="B712" i="7"/>
  <c r="B1335" i="7" a="1"/>
  <c r="B1335" i="7"/>
  <c r="B1134" i="7" a="1"/>
  <c r="B1134" i="7"/>
  <c r="B713" i="7" a="1"/>
  <c r="B713" i="7"/>
  <c r="B1336" i="7" a="1"/>
  <c r="B1336" i="7"/>
  <c r="B191" i="7" a="1"/>
  <c r="B191" i="7"/>
  <c r="B714" i="7" a="1"/>
  <c r="B714" i="7"/>
  <c r="B715" i="7" a="1"/>
  <c r="B715" i="7"/>
  <c r="B1135" i="7" a="1"/>
  <c r="B1135" i="7"/>
  <c r="B1136" i="7" a="1"/>
  <c r="B1136" i="7"/>
  <c r="B716" i="7" a="1"/>
  <c r="B716" i="7"/>
  <c r="B192" i="7" a="1"/>
  <c r="B192" i="7"/>
  <c r="B193" i="7" a="1"/>
  <c r="B193" i="7"/>
  <c r="B1337" i="7" a="1"/>
  <c r="B1337" i="7"/>
  <c r="B717" i="7" a="1"/>
  <c r="B717" i="7"/>
  <c r="B1338" i="7" a="1"/>
  <c r="B1338" i="7"/>
  <c r="B194" i="7" a="1"/>
  <c r="B194" i="7"/>
  <c r="B195" i="7" a="1"/>
  <c r="B195" i="7"/>
  <c r="B718" i="7" a="1"/>
  <c r="B718" i="7"/>
  <c r="B719" i="7" a="1"/>
  <c r="B719" i="7"/>
  <c r="B196" i="7" a="1"/>
  <c r="B196" i="7"/>
  <c r="B720" i="7" a="1"/>
  <c r="B720" i="7"/>
  <c r="B1339" i="7" a="1"/>
  <c r="B1339" i="7"/>
  <c r="B1137" i="7" a="1"/>
  <c r="B1137" i="7"/>
  <c r="B721" i="7" a="1"/>
  <c r="B721" i="7"/>
  <c r="B197" i="7" a="1"/>
  <c r="B197" i="7"/>
  <c r="B1138" i="7" a="1"/>
  <c r="B1138" i="7"/>
  <c r="B722" i="7" a="1"/>
  <c r="B722" i="7"/>
  <c r="B198" i="7" a="1"/>
  <c r="B198" i="7"/>
  <c r="B723" i="7" a="1"/>
  <c r="B723" i="7"/>
  <c r="B724" i="7" a="1"/>
  <c r="B724" i="7"/>
  <c r="B725" i="7" a="1"/>
  <c r="B725" i="7"/>
  <c r="B726" i="7" a="1"/>
  <c r="B726" i="7"/>
  <c r="B1139" i="7" a="1"/>
  <c r="B1139" i="7"/>
  <c r="B199" i="7" a="1"/>
  <c r="B199" i="7"/>
  <c r="B1038" i="7" a="1"/>
  <c r="B1038" i="7"/>
  <c r="B200" i="7" a="1"/>
  <c r="B200" i="7"/>
  <c r="B727" i="7" a="1"/>
  <c r="B727" i="7"/>
  <c r="B1039" i="7" a="1"/>
  <c r="B1039" i="7"/>
  <c r="B201" i="7" a="1"/>
  <c r="B201" i="7"/>
  <c r="B728" i="7" a="1"/>
  <c r="B728" i="7"/>
  <c r="B729" i="7" a="1"/>
  <c r="B729" i="7"/>
  <c r="B1340" i="7" a="1"/>
  <c r="B1340" i="7"/>
  <c r="B202" i="7" a="1"/>
  <c r="B202" i="7"/>
  <c r="B1040" i="7" a="1"/>
  <c r="B1040" i="7"/>
  <c r="B730" i="7" a="1"/>
  <c r="B730" i="7"/>
  <c r="B1341" i="7" a="1"/>
  <c r="B1341" i="7"/>
  <c r="B203" i="7" a="1"/>
  <c r="B203" i="7"/>
  <c r="B204" i="7" a="1"/>
  <c r="B204" i="7"/>
  <c r="B205" i="7" a="1"/>
  <c r="B205" i="7"/>
  <c r="B206" i="7" a="1"/>
  <c r="B206" i="7"/>
  <c r="B731" i="7" a="1"/>
  <c r="B731" i="7"/>
  <c r="B732" i="7" a="1"/>
  <c r="B732" i="7"/>
  <c r="B207" i="7" a="1"/>
  <c r="B207" i="7"/>
  <c r="B733" i="7" a="1"/>
  <c r="B733" i="7"/>
  <c r="B208" i="7" a="1"/>
  <c r="B208" i="7"/>
  <c r="B209" i="7" a="1"/>
  <c r="B209" i="7"/>
  <c r="B1342" i="7" a="1"/>
  <c r="B1342" i="7"/>
  <c r="B734" i="7" a="1"/>
  <c r="B734" i="7"/>
  <c r="B1343" i="7" a="1"/>
  <c r="B1343" i="7"/>
  <c r="B1344" i="7" a="1"/>
  <c r="B1344" i="7"/>
  <c r="B1041" i="7" a="1"/>
  <c r="B1041" i="7"/>
  <c r="B735" i="7" a="1"/>
  <c r="B735" i="7"/>
  <c r="B736" i="7" a="1"/>
  <c r="B736" i="7"/>
  <c r="B737" i="7" a="1"/>
  <c r="B737" i="7"/>
  <c r="B210" i="7" a="1"/>
  <c r="B210" i="7"/>
  <c r="B211" i="7" a="1"/>
  <c r="B211" i="7"/>
  <c r="B738" i="7" a="1"/>
  <c r="B738" i="7"/>
  <c r="B212" i="7" a="1"/>
  <c r="B212" i="7"/>
  <c r="B739" i="7" a="1"/>
  <c r="B739" i="7"/>
  <c r="B213" i="7" a="1"/>
  <c r="B213" i="7"/>
  <c r="B214" i="7" a="1"/>
  <c r="B214" i="7"/>
  <c r="B740" i="7" a="1"/>
  <c r="B740" i="7"/>
  <c r="B215" i="7" a="1"/>
  <c r="B215" i="7"/>
  <c r="B216" i="7" a="1"/>
  <c r="B216" i="7"/>
  <c r="B217" i="7" a="1"/>
  <c r="B217" i="7"/>
  <c r="B218" i="7" a="1"/>
  <c r="B218" i="7"/>
  <c r="B219" i="7" a="1"/>
  <c r="B219" i="7"/>
  <c r="B1140" i="7" a="1"/>
  <c r="B1140" i="7"/>
  <c r="B741" i="7" a="1"/>
  <c r="B741" i="7"/>
  <c r="B220" i="7" a="1"/>
  <c r="B220" i="7"/>
  <c r="B221" i="7" a="1"/>
  <c r="B221" i="7"/>
  <c r="B742" i="7" a="1"/>
  <c r="B742" i="7"/>
  <c r="B222" i="7" a="1"/>
  <c r="B222" i="7"/>
  <c r="B1042" i="7" a="1"/>
  <c r="B1042" i="7"/>
  <c r="B1345" i="7" a="1"/>
  <c r="B1345" i="7"/>
  <c r="B1346" i="7" a="1"/>
  <c r="B1346" i="7"/>
  <c r="B223" i="7" a="1"/>
  <c r="B223" i="7"/>
  <c r="B224" i="7" a="1"/>
  <c r="B224" i="7"/>
  <c r="B1347" i="7" a="1"/>
  <c r="B1347" i="7"/>
  <c r="B1141" i="7" a="1"/>
  <c r="B1141" i="7"/>
  <c r="B225" i="7" a="1"/>
  <c r="B225" i="7"/>
  <c r="B1043" i="7" a="1"/>
  <c r="B1043" i="7"/>
  <c r="B743" i="7" a="1"/>
  <c r="B743" i="7"/>
  <c r="B744" i="7" a="1"/>
  <c r="B744" i="7"/>
  <c r="B1044" i="7" a="1"/>
  <c r="B1044" i="7"/>
  <c r="B226" i="7" a="1"/>
  <c r="B226" i="7"/>
  <c r="B227" i="7" a="1"/>
  <c r="B227" i="7"/>
  <c r="B228" i="7" a="1"/>
  <c r="B228" i="7"/>
  <c r="B229" i="7" a="1"/>
  <c r="B229" i="7"/>
  <c r="B1142" i="7" a="1"/>
  <c r="B1142" i="7"/>
  <c r="B1348" i="7" a="1"/>
  <c r="B1348" i="7"/>
  <c r="B1349" i="7" a="1"/>
  <c r="B1349" i="7"/>
  <c r="B1350" i="7" a="1"/>
  <c r="B1350" i="7"/>
  <c r="B745" i="7" a="1"/>
  <c r="B745" i="7"/>
  <c r="B230" i="7" a="1"/>
  <c r="B230" i="7"/>
  <c r="B231" i="7" a="1"/>
  <c r="B231" i="7"/>
  <c r="B746" i="7" a="1"/>
  <c r="B746" i="7"/>
  <c r="B747" i="7" a="1"/>
  <c r="B747" i="7"/>
  <c r="B232" i="7" a="1"/>
  <c r="B232" i="7"/>
  <c r="B748" i="7" a="1"/>
  <c r="B748" i="7"/>
  <c r="B749" i="7" a="1"/>
  <c r="B749" i="7"/>
  <c r="B750" i="7" a="1"/>
  <c r="B750" i="7"/>
  <c r="B233" i="7" a="1"/>
  <c r="B233" i="7"/>
  <c r="B751" i="7" a="1"/>
  <c r="B751" i="7"/>
  <c r="B1351" i="7" a="1"/>
  <c r="B1351" i="7"/>
  <c r="B1143" i="7" a="1"/>
  <c r="B1143" i="7"/>
  <c r="B234" i="7" a="1"/>
  <c r="B234" i="7"/>
  <c r="B235" i="7" a="1"/>
  <c r="B235" i="7"/>
  <c r="B752" i="7" a="1"/>
  <c r="B752" i="7"/>
  <c r="B753" i="7" a="1"/>
  <c r="B753" i="7"/>
  <c r="B1144" i="7" a="1"/>
  <c r="B1144" i="7"/>
  <c r="B236" i="7" a="1"/>
  <c r="B236" i="7"/>
  <c r="B237" i="7" a="1"/>
  <c r="B237" i="7"/>
  <c r="B238" i="7" a="1"/>
  <c r="B238" i="7"/>
  <c r="B239" i="7" a="1"/>
  <c r="B239" i="7"/>
  <c r="B240" i="7" a="1"/>
  <c r="B240" i="7"/>
  <c r="B754" i="7" a="1"/>
  <c r="B754" i="7"/>
  <c r="B1352" i="7" a="1"/>
  <c r="B1352" i="7"/>
  <c r="B241" i="7" a="1"/>
  <c r="B241" i="7"/>
  <c r="B242" i="7" a="1"/>
  <c r="B242" i="7"/>
  <c r="B243" i="7" a="1"/>
  <c r="B243" i="7"/>
  <c r="B244" i="7" a="1"/>
  <c r="B244" i="7"/>
  <c r="B245" i="7" a="1"/>
  <c r="B245" i="7"/>
  <c r="B246" i="7" a="1"/>
  <c r="B246" i="7"/>
  <c r="B1145" i="7" a="1"/>
  <c r="B1145" i="7"/>
  <c r="B755" i="7" a="1"/>
  <c r="B755" i="7"/>
  <c r="B247" i="7" a="1"/>
  <c r="B247" i="7"/>
  <c r="B248" i="7" a="1"/>
  <c r="B248" i="7"/>
  <c r="B249" i="7" a="1"/>
  <c r="B249" i="7"/>
  <c r="B250" i="7" a="1"/>
  <c r="B250" i="7"/>
  <c r="B756" i="7" a="1"/>
  <c r="B756" i="7"/>
  <c r="B251" i="7" a="1"/>
  <c r="B251" i="7"/>
  <c r="B252" i="7" a="1"/>
  <c r="B252" i="7"/>
  <c r="B757" i="7" a="1"/>
  <c r="B757" i="7"/>
  <c r="B253" i="7" a="1"/>
  <c r="B253" i="7"/>
  <c r="B254" i="7" a="1"/>
  <c r="B254" i="7"/>
  <c r="B1146" i="7" a="1"/>
  <c r="B1146" i="7"/>
  <c r="B255" i="7" a="1"/>
  <c r="B255" i="7"/>
  <c r="B1147" i="7" a="1"/>
  <c r="B1147" i="7"/>
  <c r="B256" i="7" a="1"/>
  <c r="B256" i="7"/>
  <c r="B758" i="7" a="1"/>
  <c r="B758" i="7"/>
  <c r="B759" i="7" a="1"/>
  <c r="B759" i="7"/>
  <c r="B1045" i="7" a="1"/>
  <c r="B1045" i="7"/>
  <c r="B257" i="7" a="1"/>
  <c r="B257" i="7"/>
  <c r="B258" i="7" a="1"/>
  <c r="B258" i="7"/>
  <c r="B1353" i="7" a="1"/>
  <c r="B1353" i="7"/>
  <c r="B259" i="7" a="1"/>
  <c r="B259" i="7"/>
  <c r="B760" i="7" a="1"/>
  <c r="B760" i="7"/>
  <c r="B260" i="7" a="1"/>
  <c r="B260" i="7"/>
  <c r="B1354" i="7" a="1"/>
  <c r="B1354" i="7"/>
  <c r="B1355" i="7" a="1"/>
  <c r="B1355" i="7"/>
  <c r="B261" i="7" a="1"/>
  <c r="B261" i="7"/>
  <c r="B1356" i="7" a="1"/>
  <c r="B1356" i="7"/>
  <c r="B1148" i="7" a="1"/>
  <c r="B1148" i="7"/>
  <c r="B262" i="7" a="1"/>
  <c r="B262" i="7"/>
  <c r="B263" i="7" a="1"/>
  <c r="B263" i="7"/>
  <c r="B761" i="7" a="1"/>
  <c r="B761" i="7"/>
  <c r="B264" i="7" a="1"/>
  <c r="B264" i="7"/>
  <c r="B265" i="7" a="1"/>
  <c r="B265" i="7"/>
  <c r="B1357" i="7" a="1"/>
  <c r="B1357" i="7"/>
  <c r="B1358" i="7" a="1"/>
  <c r="B1358" i="7"/>
  <c r="B266" i="7" a="1"/>
  <c r="B266" i="7"/>
  <c r="B267" i="7" a="1"/>
  <c r="B267" i="7"/>
  <c r="B762" i="7" a="1"/>
  <c r="B762" i="7"/>
  <c r="B763" i="7" a="1"/>
  <c r="B763" i="7"/>
  <c r="B764" i="7" a="1"/>
  <c r="B764" i="7"/>
  <c r="B1046" i="7" a="1"/>
  <c r="B1046" i="7"/>
  <c r="B1359" i="7" a="1"/>
  <c r="B1359" i="7"/>
  <c r="B765" i="7" a="1"/>
  <c r="B765" i="7"/>
  <c r="B766" i="7" a="1"/>
  <c r="B766" i="7"/>
  <c r="B1149" i="7" a="1"/>
  <c r="B1149" i="7"/>
  <c r="B268" i="7" a="1"/>
  <c r="B268" i="7"/>
  <c r="B1360" i="7" a="1"/>
  <c r="B1360" i="7"/>
  <c r="B1361" i="7" a="1"/>
  <c r="B1361" i="7"/>
  <c r="B767" i="7" a="1"/>
  <c r="B767" i="7"/>
  <c r="B1150" i="7" a="1"/>
  <c r="B1150" i="7"/>
  <c r="B1151" i="7" a="1"/>
  <c r="B1151" i="7"/>
  <c r="B1362" i="7" a="1"/>
  <c r="B1362" i="7"/>
  <c r="B1363" i="7" a="1"/>
  <c r="B1363" i="7"/>
  <c r="B768" i="7" a="1"/>
  <c r="B768" i="7"/>
  <c r="B1364" i="7" a="1"/>
  <c r="B1364" i="7"/>
  <c r="B769" i="7" a="1"/>
  <c r="B769" i="7"/>
  <c r="B1152" i="7" a="1"/>
  <c r="B1152" i="7"/>
  <c r="B269" i="7" a="1"/>
  <c r="B269" i="7"/>
  <c r="B1153" i="7" a="1"/>
  <c r="B1153" i="7"/>
  <c r="B770" i="7" a="1"/>
  <c r="B770" i="7"/>
  <c r="B270" i="7" a="1"/>
  <c r="B270" i="7"/>
  <c r="B271" i="7" a="1"/>
  <c r="B271" i="7"/>
  <c r="B771" i="7" a="1"/>
  <c r="B771" i="7"/>
  <c r="B1365" i="7" a="1"/>
  <c r="B1365" i="7"/>
  <c r="B1154" i="7" a="1"/>
  <c r="B1154" i="7"/>
  <c r="B772" i="7" a="1"/>
  <c r="B772" i="7"/>
  <c r="B272" i="7" a="1"/>
  <c r="B272" i="7"/>
  <c r="B773" i="7" a="1"/>
  <c r="B773" i="7"/>
  <c r="B774" i="7" a="1"/>
  <c r="B774" i="7"/>
  <c r="B1366" i="7" a="1"/>
  <c r="B1366" i="7"/>
  <c r="B1155" i="7" a="1"/>
  <c r="B1155" i="7"/>
  <c r="B775" i="7" a="1"/>
  <c r="B775" i="7"/>
  <c r="B273" i="7" a="1"/>
  <c r="B273" i="7"/>
  <c r="B776" i="7" a="1"/>
  <c r="B776" i="7"/>
  <c r="B1367" i="7" a="1"/>
  <c r="B1367" i="7"/>
  <c r="B274" i="7" a="1"/>
  <c r="B274" i="7"/>
  <c r="B275" i="7" a="1"/>
  <c r="B275" i="7"/>
  <c r="B276" i="7" a="1"/>
  <c r="B276" i="7"/>
  <c r="B777" i="7" a="1"/>
  <c r="B777" i="7"/>
  <c r="B1156" i="7" a="1"/>
  <c r="B1156" i="7"/>
  <c r="B277" i="7" a="1"/>
  <c r="B277" i="7"/>
  <c r="B778" i="7" a="1"/>
  <c r="B778" i="7"/>
  <c r="B779" i="7" a="1"/>
  <c r="B779" i="7"/>
  <c r="B278" i="7" a="1"/>
  <c r="B278" i="7"/>
  <c r="B1157" i="7" a="1"/>
  <c r="B1157" i="7"/>
  <c r="B279" i="7" a="1"/>
  <c r="B279" i="7"/>
  <c r="B780" i="7" a="1"/>
  <c r="B780" i="7"/>
  <c r="B280" i="7" a="1"/>
  <c r="B280" i="7"/>
  <c r="B281" i="7" a="1"/>
  <c r="B281" i="7"/>
  <c r="B282" i="7" a="1"/>
  <c r="B282" i="7"/>
  <c r="B1368" i="7" a="1"/>
  <c r="B1368" i="7"/>
  <c r="B781" i="7" a="1"/>
  <c r="B781" i="7"/>
  <c r="B1158" i="7" a="1"/>
  <c r="B1158" i="7"/>
  <c r="B782" i="7" a="1"/>
  <c r="B782" i="7"/>
  <c r="B1369" i="7" a="1"/>
  <c r="B1369" i="7"/>
  <c r="B283" i="7" a="1"/>
  <c r="B283" i="7"/>
  <c r="B783" i="7" a="1"/>
  <c r="B783" i="7"/>
  <c r="B284" i="7" a="1"/>
  <c r="B284" i="7"/>
  <c r="B285" i="7" a="1"/>
  <c r="B285" i="7"/>
  <c r="B1159" i="7" a="1"/>
  <c r="B1159" i="7"/>
  <c r="B286" i="7" a="1"/>
  <c r="B286" i="7"/>
  <c r="B1047" i="7" a="1"/>
  <c r="B1047" i="7"/>
  <c r="B287" i="7" a="1"/>
  <c r="B287" i="7"/>
  <c r="B288" i="7" a="1"/>
  <c r="B288" i="7"/>
  <c r="B1370" i="7" a="1"/>
  <c r="B1370" i="7"/>
  <c r="B1371" i="7" a="1"/>
  <c r="B1371" i="7"/>
  <c r="B289" i="7" a="1"/>
  <c r="B289" i="7"/>
  <c r="B1372" i="7" a="1"/>
  <c r="B1372" i="7"/>
  <c r="B784" i="7" a="1"/>
  <c r="B784" i="7"/>
  <c r="B1048" i="7" a="1"/>
  <c r="B1048" i="7"/>
  <c r="B1373" i="7" a="1"/>
  <c r="B1373" i="7"/>
  <c r="B290" i="7" a="1"/>
  <c r="B290" i="7"/>
  <c r="B1049" i="7" a="1"/>
  <c r="B1049" i="7"/>
  <c r="B1160" i="7" a="1"/>
  <c r="B1160" i="7"/>
  <c r="B1161" i="7" a="1"/>
  <c r="B1161" i="7"/>
  <c r="B1162" i="7" a="1"/>
  <c r="B1162" i="7"/>
  <c r="B1050" i="7" a="1"/>
  <c r="B1050" i="7"/>
  <c r="B291" i="7" a="1"/>
  <c r="B291" i="7"/>
  <c r="B785" i="7" a="1"/>
  <c r="B785" i="7"/>
  <c r="B786" i="7" a="1"/>
  <c r="B786" i="7"/>
  <c r="B1163" i="7" a="1"/>
  <c r="B1163" i="7"/>
  <c r="B787" i="7" a="1"/>
  <c r="B787" i="7"/>
  <c r="B788" i="7" a="1"/>
  <c r="B788" i="7"/>
  <c r="B1164" i="7" a="1"/>
  <c r="B1164" i="7"/>
  <c r="B1374" i="7" a="1"/>
  <c r="B1374" i="7"/>
  <c r="B292" i="7" a="1"/>
  <c r="B292" i="7"/>
  <c r="B1375" i="7" a="1"/>
  <c r="B1375" i="7"/>
  <c r="B1376" i="7" a="1"/>
  <c r="B1376" i="7"/>
  <c r="B293" i="7" a="1"/>
  <c r="B293" i="7"/>
  <c r="B789" i="7" a="1"/>
  <c r="B789" i="7"/>
  <c r="B294" i="7" a="1"/>
  <c r="B294" i="7"/>
  <c r="B790" i="7" a="1"/>
  <c r="B790" i="7"/>
  <c r="B295" i="7" a="1"/>
  <c r="B295" i="7"/>
  <c r="B296" i="7" a="1"/>
  <c r="B296" i="7"/>
  <c r="B791" i="7" a="1"/>
  <c r="B791" i="7"/>
  <c r="B297" i="7" a="1"/>
  <c r="B297" i="7"/>
  <c r="B1165" i="7" a="1"/>
  <c r="B1165" i="7"/>
  <c r="B792" i="7" a="1"/>
  <c r="B792" i="7"/>
  <c r="B1377" i="7" a="1"/>
  <c r="B1377" i="7"/>
  <c r="B298" i="7" a="1"/>
  <c r="B298" i="7"/>
  <c r="B1378" i="7" a="1"/>
  <c r="B1378" i="7"/>
  <c r="B1166" i="7" a="1"/>
  <c r="B1166" i="7"/>
  <c r="B793" i="7" a="1"/>
  <c r="B793" i="7"/>
  <c r="B794" i="7" a="1"/>
  <c r="B794" i="7"/>
  <c r="B299" i="7" a="1"/>
  <c r="B299" i="7"/>
  <c r="B795" i="7" a="1"/>
  <c r="B795" i="7"/>
  <c r="B796" i="7" a="1"/>
  <c r="B796" i="7"/>
  <c r="B1167" i="7" a="1"/>
  <c r="B1167" i="7"/>
  <c r="B1168" i="7" a="1"/>
  <c r="B1168" i="7"/>
  <c r="B300" i="7" a="1"/>
  <c r="B300" i="7"/>
  <c r="B301" i="7" a="1"/>
  <c r="B301" i="7"/>
  <c r="B797" i="7" a="1"/>
  <c r="B797" i="7"/>
  <c r="B1169" i="7" a="1"/>
  <c r="B1169" i="7"/>
  <c r="B302" i="7" a="1"/>
  <c r="B302" i="7"/>
  <c r="B798" i="7" a="1"/>
  <c r="B798" i="7"/>
  <c r="B1170" i="7" a="1"/>
  <c r="B1170" i="7"/>
  <c r="B303" i="7" a="1"/>
  <c r="B303" i="7"/>
  <c r="B799" i="7" a="1"/>
  <c r="B799" i="7"/>
  <c r="B1379" i="7" a="1"/>
  <c r="B1379" i="7"/>
  <c r="B800" i="7" a="1"/>
  <c r="B800" i="7"/>
  <c r="B1380" i="7" a="1"/>
  <c r="B1380" i="7"/>
  <c r="B304" i="7" a="1"/>
  <c r="B304" i="7"/>
  <c r="B1051" i="7" a="1"/>
  <c r="B1051" i="7"/>
  <c r="B1381" i="7" a="1"/>
  <c r="B1381" i="7"/>
  <c r="B1382" i="7" a="1"/>
  <c r="B1382" i="7"/>
  <c r="B305" i="7" a="1"/>
  <c r="B305" i="7"/>
  <c r="B1383" i="7" a="1"/>
  <c r="B1383" i="7"/>
  <c r="B306" i="7" a="1"/>
  <c r="B306" i="7"/>
  <c r="B1171" i="7" a="1"/>
  <c r="B1171" i="7"/>
  <c r="B801" i="7" a="1"/>
  <c r="B801" i="7"/>
  <c r="B802" i="7" a="1"/>
  <c r="B802" i="7"/>
  <c r="B803" i="7" a="1"/>
  <c r="B803" i="7"/>
  <c r="B804" i="7" a="1"/>
  <c r="B804" i="7"/>
  <c r="B1172" i="7" a="1"/>
  <c r="B1172" i="7"/>
  <c r="B1384" i="7" a="1"/>
  <c r="B1384" i="7"/>
  <c r="B805" i="7" a="1"/>
  <c r="B805" i="7"/>
  <c r="B1173" i="7" a="1"/>
  <c r="B1173" i="7"/>
  <c r="B1174" i="7" a="1"/>
  <c r="B1174" i="7"/>
  <c r="B307" i="7" a="1"/>
  <c r="B307" i="7"/>
  <c r="B308" i="7" a="1"/>
  <c r="B308" i="7"/>
  <c r="B1175" i="7" a="1"/>
  <c r="B1175" i="7"/>
  <c r="B309" i="7" a="1"/>
  <c r="B309" i="7"/>
  <c r="B310" i="7" a="1"/>
  <c r="B310" i="7"/>
  <c r="B311" i="7" a="1"/>
  <c r="B311" i="7"/>
  <c r="B806" i="7" a="1"/>
  <c r="B806" i="7"/>
  <c r="B312" i="7" a="1"/>
  <c r="B312" i="7"/>
  <c r="B807" i="7" a="1"/>
  <c r="B807" i="7"/>
  <c r="B1385" i="7" a="1"/>
  <c r="B1385" i="7"/>
  <c r="B808" i="7" a="1"/>
  <c r="B808" i="7"/>
  <c r="B809" i="7" a="1"/>
  <c r="B809" i="7"/>
  <c r="B313" i="7" a="1"/>
  <c r="B313" i="7"/>
  <c r="B1386" i="7" a="1"/>
  <c r="B1386" i="7"/>
  <c r="B314" i="7" a="1"/>
  <c r="B314" i="7"/>
  <c r="B1387" i="7" a="1"/>
  <c r="B1387" i="7"/>
  <c r="B315" i="7" a="1"/>
  <c r="B315" i="7"/>
  <c r="B810" i="7" a="1"/>
  <c r="B810" i="7"/>
  <c r="B316" i="7" a="1"/>
  <c r="B316" i="7"/>
  <c r="B811" i="7" a="1"/>
  <c r="B811" i="7"/>
  <c r="B317" i="7" a="1"/>
  <c r="B317" i="7"/>
  <c r="B1176" i="7" a="1"/>
  <c r="B1176" i="7"/>
  <c r="B1177" i="7" a="1"/>
  <c r="B1177" i="7"/>
  <c r="B1052" i="7" a="1"/>
  <c r="B1052" i="7"/>
  <c r="B812" i="7" a="1"/>
  <c r="B812" i="7"/>
  <c r="B813" i="7" a="1"/>
  <c r="B813" i="7"/>
  <c r="B318" i="7" a="1"/>
  <c r="B318" i="7"/>
  <c r="B1388" i="7" a="1"/>
  <c r="B1388" i="7"/>
  <c r="B814" i="7" a="1"/>
  <c r="B814" i="7"/>
  <c r="B815" i="7" a="1"/>
  <c r="B815" i="7"/>
  <c r="B1389" i="7" a="1"/>
  <c r="B1389" i="7"/>
  <c r="B816" i="7" a="1"/>
  <c r="B816" i="7"/>
  <c r="B1178" i="7" a="1"/>
  <c r="B1178" i="7"/>
  <c r="B319" i="7" a="1"/>
  <c r="B319" i="7"/>
  <c r="B320" i="7" a="1"/>
  <c r="B320" i="7"/>
  <c r="B1390" i="7" a="1"/>
  <c r="B1390" i="7"/>
  <c r="B321" i="7" a="1"/>
  <c r="B321" i="7"/>
  <c r="B817" i="7" a="1"/>
  <c r="B817" i="7"/>
  <c r="B1391" i="7" a="1"/>
  <c r="B1391" i="7"/>
  <c r="B322" i="7" a="1"/>
  <c r="B322" i="7"/>
  <c r="B1179" i="7" a="1"/>
  <c r="B1179" i="7"/>
  <c r="B323" i="7" a="1"/>
  <c r="B323" i="7"/>
  <c r="B818" i="7" a="1"/>
  <c r="B818" i="7"/>
  <c r="B819" i="7" a="1"/>
  <c r="B819" i="7"/>
  <c r="B324" i="7" a="1"/>
  <c r="B324" i="7"/>
  <c r="B1392" i="7" a="1"/>
  <c r="B1392" i="7"/>
  <c r="B1053" i="7" a="1"/>
  <c r="B1053" i="7"/>
  <c r="B1393" i="7" a="1"/>
  <c r="B1393" i="7"/>
  <c r="B325" i="7" a="1"/>
  <c r="B325" i="7"/>
  <c r="B1394" i="7" a="1"/>
  <c r="B1394" i="7"/>
  <c r="B326" i="7" a="1"/>
  <c r="B326" i="7"/>
  <c r="B1395" i="7" a="1"/>
  <c r="B1395" i="7"/>
  <c r="B327" i="7" a="1"/>
  <c r="B327" i="7"/>
  <c r="B820" i="7" a="1"/>
  <c r="B820" i="7"/>
  <c r="B328" i="7" a="1"/>
  <c r="B328" i="7"/>
  <c r="B821" i="7" a="1"/>
  <c r="B821" i="7"/>
  <c r="B1396" i="7" a="1"/>
  <c r="B1396" i="7"/>
  <c r="B822" i="7" a="1"/>
  <c r="B822" i="7"/>
  <c r="B823" i="7" a="1"/>
  <c r="B823" i="7"/>
  <c r="B824" i="7" a="1"/>
  <c r="B824" i="7"/>
  <c r="B1180" i="7" a="1"/>
  <c r="B1180" i="7"/>
  <c r="B329" i="7" a="1"/>
  <c r="B329" i="7"/>
  <c r="B825" i="7" a="1"/>
  <c r="B825" i="7"/>
  <c r="B330" i="7" a="1"/>
  <c r="B330" i="7"/>
  <c r="B1181" i="7" a="1"/>
  <c r="B1181" i="7"/>
  <c r="B331" i="7" a="1"/>
  <c r="B331" i="7"/>
  <c r="B826" i="7" a="1"/>
  <c r="B826" i="7"/>
  <c r="B827" i="7" a="1"/>
  <c r="B827" i="7"/>
  <c r="B1182" i="7" a="1"/>
  <c r="B1182" i="7"/>
  <c r="B332" i="7" a="1"/>
  <c r="B332" i="7"/>
  <c r="B333" i="7" a="1"/>
  <c r="B333" i="7"/>
  <c r="B1183" i="7" a="1"/>
  <c r="B1183" i="7"/>
  <c r="B1397" i="7" a="1"/>
  <c r="B1397" i="7"/>
  <c r="B1184" i="7" a="1"/>
  <c r="B1184" i="7"/>
  <c r="B828" i="7" a="1"/>
  <c r="B828" i="7"/>
  <c r="B334" i="7" a="1"/>
  <c r="B334" i="7"/>
  <c r="B829" i="7" a="1"/>
  <c r="B829" i="7"/>
  <c r="B1398" i="7" a="1"/>
  <c r="B1398" i="7"/>
  <c r="B335" i="7" a="1"/>
  <c r="B335" i="7"/>
  <c r="B830" i="7" a="1"/>
  <c r="B830" i="7"/>
  <c r="B831" i="7" a="1"/>
  <c r="B831" i="7"/>
  <c r="B832" i="7" a="1"/>
  <c r="B832" i="7"/>
  <c r="B833" i="7" a="1"/>
  <c r="B833" i="7"/>
  <c r="B834" i="7" a="1"/>
  <c r="B834" i="7"/>
  <c r="B1399" i="7" a="1"/>
  <c r="B1399" i="7"/>
  <c r="B1185" i="7" a="1"/>
  <c r="B1185" i="7"/>
  <c r="B1400" i="7" a="1"/>
  <c r="B1400" i="7"/>
  <c r="B336" i="7" a="1"/>
  <c r="B336" i="7"/>
  <c r="B835" i="7" a="1"/>
  <c r="B835" i="7"/>
  <c r="B1401" i="7" a="1"/>
  <c r="B1401" i="7"/>
  <c r="B836" i="7" a="1"/>
  <c r="B836" i="7"/>
  <c r="B1402" i="7" a="1"/>
  <c r="B1402" i="7"/>
  <c r="B1054" i="7" a="1"/>
  <c r="B1054" i="7"/>
  <c r="B837" i="7" a="1"/>
  <c r="B837" i="7"/>
  <c r="B1403" i="7" a="1"/>
  <c r="B1403" i="7"/>
  <c r="B1404" i="7" a="1"/>
  <c r="B1404" i="7"/>
  <c r="B1405" i="7" a="1"/>
  <c r="B1405" i="7"/>
  <c r="B838" i="7" a="1"/>
  <c r="B838" i="7"/>
  <c r="B1055" i="7" a="1"/>
  <c r="B1055" i="7"/>
  <c r="B1056" i="7" a="1"/>
  <c r="B1056" i="7"/>
  <c r="B337" i="7" a="1"/>
  <c r="B337" i="7"/>
  <c r="B1186" i="7" a="1"/>
  <c r="B1186" i="7"/>
  <c r="B338" i="7" a="1"/>
  <c r="B338" i="7"/>
  <c r="B1057" i="7" a="1"/>
  <c r="B1057" i="7"/>
  <c r="B839" i="7" a="1"/>
  <c r="B839" i="7"/>
  <c r="B1187" i="7" a="1"/>
  <c r="B1187" i="7"/>
  <c r="B339" i="7" a="1"/>
  <c r="B339" i="7"/>
  <c r="B1058" i="7" a="1"/>
  <c r="B1058" i="7"/>
  <c r="B840" i="7" a="1"/>
  <c r="B840" i="7"/>
  <c r="B340" i="7" a="1"/>
  <c r="B340" i="7"/>
  <c r="B1406" i="7" a="1"/>
  <c r="B1406" i="7"/>
  <c r="B1059" i="7" a="1"/>
  <c r="B1059" i="7"/>
  <c r="B1188" i="7" a="1"/>
  <c r="B1188" i="7"/>
  <c r="B841" i="7" a="1"/>
  <c r="B841" i="7"/>
  <c r="B341" i="7" a="1"/>
  <c r="B341" i="7"/>
  <c r="B842" i="7" a="1"/>
  <c r="B842" i="7"/>
  <c r="B843" i="7" a="1"/>
  <c r="B843" i="7"/>
  <c r="B844" i="7" a="1"/>
  <c r="B844" i="7"/>
  <c r="B342" i="7" a="1"/>
  <c r="B342" i="7"/>
  <c r="B343" i="7" a="1"/>
  <c r="B343" i="7"/>
  <c r="B845" i="7" a="1"/>
  <c r="B845" i="7"/>
  <c r="B1407" i="7" a="1"/>
  <c r="B1407" i="7"/>
  <c r="B1189" i="7" a="1"/>
  <c r="B1189" i="7"/>
  <c r="B344" i="7" a="1"/>
  <c r="B344" i="7"/>
  <c r="B846" i="7" a="1"/>
  <c r="B846" i="7"/>
  <c r="B345" i="7" a="1"/>
  <c r="B345" i="7"/>
  <c r="B847" i="7" a="1"/>
  <c r="B847" i="7"/>
  <c r="B848" i="7" a="1"/>
  <c r="B848" i="7"/>
  <c r="B849" i="7" a="1"/>
  <c r="B849" i="7"/>
  <c r="B850" i="7" a="1"/>
  <c r="B850" i="7"/>
  <c r="B346" i="7" a="1"/>
  <c r="B346" i="7"/>
  <c r="B347" i="7" a="1"/>
  <c r="B347" i="7"/>
  <c r="B851" i="7" a="1"/>
  <c r="B851" i="7"/>
  <c r="B852" i="7" a="1"/>
  <c r="B852" i="7"/>
  <c r="B853" i="7" a="1"/>
  <c r="B853" i="7"/>
  <c r="B854" i="7" a="1"/>
  <c r="B854" i="7"/>
  <c r="B1190" i="7" a="1"/>
  <c r="B1190" i="7"/>
  <c r="B348" i="7" a="1"/>
  <c r="B348" i="7"/>
  <c r="B349" i="7" a="1"/>
  <c r="B349" i="7"/>
  <c r="B1191" i="7" a="1"/>
  <c r="B1191" i="7"/>
  <c r="B1192" i="7" a="1"/>
  <c r="B1192" i="7"/>
  <c r="B855" i="7" a="1"/>
  <c r="B855" i="7"/>
  <c r="B350" i="7" a="1"/>
  <c r="B350" i="7"/>
  <c r="B856" i="7" a="1"/>
  <c r="B856" i="7"/>
  <c r="B857" i="7" a="1"/>
  <c r="B857" i="7"/>
  <c r="B858" i="7" a="1"/>
  <c r="B858" i="7"/>
  <c r="B859" i="7" a="1"/>
  <c r="B859" i="7"/>
  <c r="B1060" i="7" a="1"/>
  <c r="B1060" i="7"/>
  <c r="B860" i="7" a="1"/>
  <c r="B860" i="7"/>
  <c r="B861" i="7" a="1"/>
  <c r="B861" i="7"/>
  <c r="B351" i="7" a="1"/>
  <c r="B351" i="7"/>
  <c r="B862" i="7" a="1"/>
  <c r="B862" i="7"/>
  <c r="B352" i="7" a="1"/>
  <c r="B352" i="7"/>
  <c r="B1193" i="7" a="1"/>
  <c r="B1193" i="7"/>
  <c r="B863" i="7" a="1"/>
  <c r="B863" i="7"/>
  <c r="B1408" i="7" a="1"/>
  <c r="B1408" i="7"/>
  <c r="B353" i="7" a="1"/>
  <c r="B353" i="7"/>
  <c r="B1409" i="7" a="1"/>
  <c r="B1409" i="7"/>
  <c r="B864" i="7" a="1"/>
  <c r="B864" i="7"/>
  <c r="B865" i="7" a="1"/>
  <c r="B865" i="7"/>
  <c r="B1194" i="7" a="1"/>
  <c r="B1194" i="7"/>
  <c r="B1195" i="7" a="1"/>
  <c r="B1195" i="7"/>
  <c r="B354" i="7" a="1"/>
  <c r="B354" i="7"/>
  <c r="B1196" i="7" a="1"/>
  <c r="B1196" i="7"/>
  <c r="B866" i="7" a="1"/>
  <c r="B866" i="7"/>
  <c r="B1410" i="7" a="1"/>
  <c r="B1410" i="7"/>
  <c r="B355" i="7" a="1"/>
  <c r="B355" i="7"/>
  <c r="B356" i="7" a="1"/>
  <c r="B356" i="7"/>
  <c r="B1197" i="7" a="1"/>
  <c r="B1197" i="7"/>
  <c r="B357" i="7" a="1"/>
  <c r="B357" i="7"/>
  <c r="B867" i="7" a="1"/>
  <c r="B867" i="7"/>
  <c r="B358" i="7" a="1"/>
  <c r="B358" i="7"/>
  <c r="B359" i="7" a="1"/>
  <c r="B359" i="7"/>
  <c r="B868" i="7" a="1"/>
  <c r="B868" i="7"/>
  <c r="B869" i="7" a="1"/>
  <c r="B869" i="7"/>
  <c r="B360" i="7" a="1"/>
  <c r="B360" i="7"/>
  <c r="B361" i="7" a="1"/>
  <c r="B361" i="7"/>
  <c r="B870" i="7" a="1"/>
  <c r="B870" i="7"/>
  <c r="B362" i="7" a="1"/>
  <c r="B362" i="7"/>
  <c r="B363" i="7" a="1"/>
  <c r="B363" i="7"/>
  <c r="B1198" i="7" a="1"/>
  <c r="B1198" i="7"/>
  <c r="B871" i="7" a="1"/>
  <c r="B871" i="7"/>
  <c r="B872" i="7" a="1"/>
  <c r="B872" i="7"/>
  <c r="B364" i="7" a="1"/>
  <c r="B364" i="7"/>
  <c r="B1199" i="7" a="1"/>
  <c r="B1199" i="7"/>
  <c r="B365" i="7" a="1"/>
  <c r="B365" i="7"/>
  <c r="B366" i="7" a="1"/>
  <c r="B366" i="7"/>
  <c r="B367" i="7" a="1"/>
  <c r="B367" i="7"/>
  <c r="B368" i="7" a="1"/>
  <c r="B368" i="7"/>
  <c r="B873" i="7" a="1"/>
  <c r="B873" i="7"/>
  <c r="B874" i="7" a="1"/>
  <c r="B874" i="7"/>
  <c r="B369" i="7" a="1"/>
  <c r="B369" i="7"/>
  <c r="B875" i="7" a="1"/>
  <c r="B875" i="7"/>
  <c r="B1200" i="7" a="1"/>
  <c r="B1200" i="7"/>
  <c r="B876" i="7" a="1"/>
  <c r="B876" i="7"/>
  <c r="B877" i="7" a="1"/>
  <c r="B877" i="7"/>
  <c r="B370" i="7" a="1"/>
  <c r="B370" i="7"/>
  <c r="B1411" i="7" a="1"/>
  <c r="B1411" i="7"/>
  <c r="B371" i="7" a="1"/>
  <c r="B371" i="7"/>
  <c r="B372" i="7" a="1"/>
  <c r="B372" i="7"/>
  <c r="B373" i="7" a="1"/>
  <c r="B373" i="7"/>
  <c r="B1412" i="7" a="1"/>
  <c r="B1412" i="7"/>
  <c r="B374" i="7" a="1"/>
  <c r="B374" i="7"/>
  <c r="B878" i="7" a="1"/>
  <c r="B878" i="7"/>
  <c r="B375" i="7" a="1"/>
  <c r="B375" i="7"/>
  <c r="B879" i="7" a="1"/>
  <c r="B879" i="7"/>
  <c r="B376" i="7" a="1"/>
  <c r="B376" i="7"/>
  <c r="B880" i="7" a="1"/>
  <c r="B880" i="7"/>
  <c r="B377" i="7" a="1"/>
  <c r="B377" i="7"/>
  <c r="B1201" i="7" a="1"/>
  <c r="B1201" i="7"/>
  <c r="B378" i="7" a="1"/>
  <c r="B378" i="7"/>
  <c r="B379" i="7" a="1"/>
  <c r="B379" i="7"/>
  <c r="B380" i="7" a="1"/>
  <c r="B380" i="7"/>
  <c r="B381" i="7" a="1"/>
  <c r="B381" i="7"/>
  <c r="B881" i="7" a="1"/>
  <c r="B881" i="7"/>
  <c r="B1202" i="7" a="1"/>
  <c r="B1202" i="7"/>
  <c r="B882" i="7" a="1"/>
  <c r="B882" i="7"/>
  <c r="B1413" i="7" a="1"/>
  <c r="B1413" i="7"/>
  <c r="B883" i="7" a="1"/>
  <c r="B883" i="7"/>
  <c r="B884" i="7" a="1"/>
  <c r="B884" i="7"/>
  <c r="B382" i="7" a="1"/>
  <c r="B382" i="7"/>
  <c r="B383" i="7" a="1"/>
  <c r="B383" i="7"/>
  <c r="B384" i="7" a="1"/>
  <c r="B384" i="7"/>
  <c r="B385" i="7" a="1"/>
  <c r="B385" i="7"/>
  <c r="B386" i="7" a="1"/>
  <c r="B386" i="7"/>
  <c r="B885" i="7" a="1"/>
  <c r="B885" i="7"/>
  <c r="B387" i="7" a="1"/>
  <c r="B387" i="7"/>
  <c r="B388" i="7" a="1"/>
  <c r="B388" i="7"/>
  <c r="B886" i="7" a="1"/>
  <c r="B886" i="7"/>
  <c r="B389" i="7" a="1"/>
  <c r="B389" i="7"/>
  <c r="B390" i="7" a="1"/>
  <c r="B390" i="7"/>
  <c r="B391" i="7" a="1"/>
  <c r="B391" i="7"/>
  <c r="B392" i="7" a="1"/>
  <c r="B392" i="7"/>
  <c r="B1203" i="7" a="1"/>
  <c r="B1203" i="7"/>
  <c r="B393" i="7" a="1"/>
  <c r="B393" i="7"/>
  <c r="B1204" i="7" a="1"/>
  <c r="B1204" i="7"/>
  <c r="B1414" i="7" a="1"/>
  <c r="B1414" i="7"/>
  <c r="B1415" i="7" a="1"/>
  <c r="B1415" i="7"/>
  <c r="B1205" i="7" a="1"/>
  <c r="B1205" i="7"/>
  <c r="B887" i="7" a="1"/>
  <c r="B887" i="7"/>
  <c r="B1206" i="7" a="1"/>
  <c r="B1206" i="7"/>
  <c r="B394" i="7" a="1"/>
  <c r="B394" i="7"/>
  <c r="B395" i="7" a="1"/>
  <c r="B395" i="7"/>
  <c r="B1207" i="7" a="1"/>
  <c r="B1207" i="7"/>
  <c r="B1416" i="7" a="1"/>
  <c r="B1416" i="7"/>
  <c r="B1417" i="7" a="1"/>
  <c r="B1417" i="7"/>
  <c r="B1418" i="7" a="1"/>
  <c r="B1418" i="7"/>
  <c r="B396" i="7" a="1"/>
  <c r="B396" i="7"/>
  <c r="B888" i="7" a="1"/>
  <c r="B888" i="7"/>
  <c r="B397" i="7" a="1"/>
  <c r="B397" i="7"/>
  <c r="B398" i="7" a="1"/>
  <c r="B398" i="7"/>
  <c r="B399" i="7" a="1"/>
  <c r="B399" i="7"/>
  <c r="B400" i="7" a="1"/>
  <c r="B400" i="7"/>
  <c r="B1419" i="7" a="1"/>
  <c r="B1419" i="7"/>
  <c r="B1420" i="7" a="1"/>
  <c r="B1420" i="7"/>
  <c r="B401" i="7" a="1"/>
  <c r="B401" i="7"/>
  <c r="B402" i="7" a="1"/>
  <c r="B402" i="7"/>
  <c r="B403" i="7" a="1"/>
  <c r="B403" i="7"/>
  <c r="B889" i="7" a="1"/>
  <c r="B889" i="7"/>
  <c r="B1421" i="7" a="1"/>
  <c r="B1421" i="7"/>
  <c r="B404" i="7" a="1"/>
  <c r="B404" i="7"/>
  <c r="B1208" i="7" a="1"/>
  <c r="B1208" i="7"/>
  <c r="B890" i="7" a="1"/>
  <c r="B890" i="7"/>
  <c r="B1209" i="7" a="1"/>
  <c r="B1209" i="7"/>
  <c r="B405" i="7" a="1"/>
  <c r="B405" i="7"/>
  <c r="B1210" i="7" a="1"/>
  <c r="B1210" i="7"/>
  <c r="B1211" i="7" a="1"/>
  <c r="B1211" i="7"/>
  <c r="B406" i="7" a="1"/>
  <c r="B406" i="7"/>
  <c r="B407" i="7" a="1"/>
  <c r="B407" i="7"/>
  <c r="B891" i="7" a="1"/>
  <c r="B891" i="7"/>
  <c r="B892" i="7" a="1"/>
  <c r="B892" i="7"/>
  <c r="B1061" i="7" a="1"/>
  <c r="B1061" i="7"/>
  <c r="B1212" i="7" a="1"/>
  <c r="B1212" i="7"/>
  <c r="B1422" i="7" a="1"/>
  <c r="B1422" i="7"/>
  <c r="B893" i="7" a="1"/>
  <c r="B893" i="7"/>
  <c r="B894" i="7" a="1"/>
  <c r="B894" i="7"/>
  <c r="B408" i="7" a="1"/>
  <c r="B408" i="7"/>
  <c r="B409" i="7" a="1"/>
  <c r="B409" i="7"/>
  <c r="B1213" i="7" a="1"/>
  <c r="B1213" i="7"/>
  <c r="B895" i="7" a="1"/>
  <c r="B895" i="7"/>
  <c r="B1214" i="7" a="1"/>
  <c r="B1214" i="7"/>
  <c r="B1062" i="7" a="1"/>
  <c r="B1062" i="7"/>
  <c r="B1423" i="7" a="1"/>
  <c r="B1423" i="7"/>
  <c r="B410" i="7" a="1"/>
  <c r="B410" i="7"/>
  <c r="B896" i="7" a="1"/>
  <c r="B896" i="7"/>
  <c r="B411" i="7" a="1"/>
  <c r="B411" i="7"/>
  <c r="B897" i="7" a="1"/>
  <c r="B897" i="7"/>
  <c r="B412" i="7" a="1"/>
  <c r="B412" i="7"/>
  <c r="B898" i="7" a="1"/>
  <c r="B898" i="7"/>
  <c r="B1424" i="7" a="1"/>
  <c r="B1424" i="7"/>
  <c r="B413" i="7" a="1"/>
  <c r="B413" i="7"/>
  <c r="B899" i="7" a="1"/>
  <c r="B899" i="7"/>
  <c r="B900" i="7" a="1"/>
  <c r="B900" i="7"/>
  <c r="B414" i="7" a="1"/>
  <c r="B414" i="7"/>
  <c r="B415" i="7" a="1"/>
  <c r="B415" i="7"/>
  <c r="B1425" i="7" a="1"/>
  <c r="B1425" i="7"/>
  <c r="B1063" i="7" a="1"/>
  <c r="B1063" i="7"/>
  <c r="B416" i="7" a="1"/>
  <c r="B416" i="7"/>
  <c r="B901" i="7" a="1"/>
  <c r="B901" i="7"/>
  <c r="B902" i="7" a="1"/>
  <c r="B902" i="7"/>
  <c r="B1426" i="7" a="1"/>
  <c r="B1426" i="7"/>
  <c r="B1064" i="7" a="1"/>
  <c r="B1064" i="7"/>
  <c r="B417" i="7" a="1"/>
  <c r="B417" i="7"/>
  <c r="B1427" i="7" a="1"/>
  <c r="B1427" i="7"/>
  <c r="B903" i="7" a="1"/>
  <c r="B903" i="7"/>
  <c r="B418" i="7" a="1"/>
  <c r="B418" i="7"/>
  <c r="B1428" i="7" a="1"/>
  <c r="B1428" i="7"/>
  <c r="B904" i="7" a="1"/>
  <c r="B904" i="7"/>
  <c r="B419" i="7" a="1"/>
  <c r="B419" i="7"/>
  <c r="B905" i="7" a="1"/>
  <c r="B905" i="7"/>
  <c r="B906" i="7" a="1"/>
  <c r="B906" i="7"/>
  <c r="B1429" i="7" a="1"/>
  <c r="B1429" i="7"/>
  <c r="B420" i="7" a="1"/>
  <c r="B420" i="7"/>
  <c r="B421" i="7" a="1"/>
  <c r="B421" i="7"/>
  <c r="B1430" i="7" a="1"/>
  <c r="B1430" i="7"/>
  <c r="B907" i="7" a="1"/>
  <c r="B907" i="7"/>
  <c r="B908" i="7" a="1"/>
  <c r="B908" i="7"/>
  <c r="B422" i="7" a="1"/>
  <c r="B422" i="7"/>
  <c r="B909" i="7" a="1"/>
  <c r="B909" i="7"/>
  <c r="B1431" i="7" a="1"/>
  <c r="B1431" i="7"/>
  <c r="B1065" i="7" a="1"/>
  <c r="B1065" i="7"/>
  <c r="B1432" i="7" a="1"/>
  <c r="B1432" i="7"/>
  <c r="B423" i="7" a="1"/>
  <c r="B423" i="7"/>
  <c r="B1066" i="7" a="1"/>
  <c r="B1066" i="7"/>
  <c r="B424" i="7" a="1"/>
  <c r="B424" i="7"/>
  <c r="B1067" i="7" a="1"/>
  <c r="B1067" i="7"/>
  <c r="B910" i="7" a="1"/>
  <c r="B910" i="7"/>
  <c r="B911" i="7" a="1"/>
  <c r="B911" i="7"/>
  <c r="B912" i="7" a="1"/>
  <c r="B912" i="7"/>
  <c r="B425" i="7" a="1"/>
  <c r="B425" i="7"/>
  <c r="B426" i="7" a="1"/>
  <c r="B426" i="7"/>
  <c r="B913" i="7" a="1"/>
  <c r="B913" i="7"/>
  <c r="B914" i="7" a="1"/>
  <c r="B914" i="7"/>
  <c r="B915" i="7" a="1"/>
  <c r="B915" i="7"/>
  <c r="B916" i="7" a="1"/>
  <c r="B916" i="7"/>
  <c r="B1215" i="7" a="1"/>
  <c r="B1215" i="7"/>
  <c r="B427" i="7" a="1"/>
  <c r="B427" i="7"/>
  <c r="B428" i="7" a="1"/>
  <c r="B428" i="7"/>
  <c r="B1433" i="7" a="1"/>
  <c r="B1433" i="7"/>
  <c r="B429" i="7" a="1"/>
  <c r="B429" i="7"/>
  <c r="B917" i="7" a="1"/>
  <c r="B917" i="7"/>
  <c r="B1216" i="7" a="1"/>
  <c r="B1216" i="7"/>
  <c r="B1217" i="7" a="1"/>
  <c r="B1217" i="7"/>
  <c r="B430" i="7" a="1"/>
  <c r="B430" i="7"/>
  <c r="B918" i="7" a="1"/>
  <c r="B918" i="7"/>
  <c r="B919" i="7" a="1"/>
  <c r="B919" i="7"/>
  <c r="B431" i="7" a="1"/>
  <c r="B431" i="7"/>
  <c r="B1218" i="7" a="1"/>
  <c r="B1218" i="7"/>
  <c r="B920" i="7" a="1"/>
  <c r="B920" i="7"/>
  <c r="B432" i="7" a="1"/>
  <c r="B432" i="7"/>
  <c r="B921" i="7" a="1"/>
  <c r="B921" i="7"/>
  <c r="B433" i="7" a="1"/>
  <c r="B433" i="7"/>
  <c r="B434" i="7" a="1"/>
  <c r="B434" i="7"/>
  <c r="B922" i="7" a="1"/>
  <c r="B922" i="7"/>
  <c r="B435" i="7" a="1"/>
  <c r="B435" i="7"/>
  <c r="B436" i="7" a="1"/>
  <c r="B436" i="7"/>
  <c r="B437" i="7" a="1"/>
  <c r="B437" i="7"/>
  <c r="B438" i="7" a="1"/>
  <c r="B438" i="7"/>
  <c r="B439" i="7" a="1"/>
  <c r="B439" i="7"/>
  <c r="B923" i="7" a="1"/>
  <c r="B923" i="7"/>
  <c r="B440" i="7" a="1"/>
  <c r="B440" i="7"/>
  <c r="B441" i="7" a="1"/>
  <c r="B441" i="7"/>
  <c r="B1219" i="7" a="1"/>
  <c r="B1219" i="7"/>
  <c r="B442" i="7" a="1"/>
  <c r="B442" i="7"/>
  <c r="B1220" i="7" a="1"/>
  <c r="B1220" i="7"/>
  <c r="B443" i="7" a="1"/>
  <c r="B443" i="7"/>
  <c r="B1221" i="7" a="1"/>
  <c r="B1221" i="7"/>
  <c r="B444" i="7" a="1"/>
  <c r="B444" i="7"/>
  <c r="B445" i="7" a="1"/>
  <c r="B445" i="7"/>
  <c r="B924" i="7" a="1"/>
  <c r="B924" i="7"/>
  <c r="B1222" i="7" a="1"/>
  <c r="B1222" i="7"/>
  <c r="B1223" i="7" a="1"/>
  <c r="B1223" i="7"/>
  <c r="B1224" i="7" a="1"/>
  <c r="B1224" i="7"/>
  <c r="B925" i="7" a="1"/>
  <c r="B925" i="7"/>
  <c r="B926" i="7" a="1"/>
  <c r="B926" i="7"/>
  <c r="B927" i="7" a="1"/>
  <c r="B927" i="7"/>
  <c r="B928" i="7" a="1"/>
  <c r="B928" i="7"/>
  <c r="B446" i="7" a="1"/>
  <c r="B446" i="7"/>
  <c r="B447" i="7" a="1"/>
  <c r="B447" i="7"/>
  <c r="B448" i="7" a="1"/>
  <c r="B448" i="7"/>
  <c r="B929" i="7" a="1"/>
  <c r="B929" i="7"/>
  <c r="B449" i="7" a="1"/>
  <c r="B449" i="7"/>
  <c r="B450" i="7" a="1"/>
  <c r="B450" i="7"/>
  <c r="B930" i="7" a="1"/>
  <c r="B930" i="7"/>
  <c r="B451" i="7" a="1"/>
  <c r="B451" i="7"/>
  <c r="B452" i="7" a="1"/>
  <c r="B452" i="7"/>
  <c r="B453" i="7" a="1"/>
  <c r="B453" i="7"/>
  <c r="B1434" i="7" a="1"/>
  <c r="B1434" i="7"/>
  <c r="B454" i="7" a="1"/>
  <c r="B454" i="7"/>
  <c r="B931" i="7" a="1"/>
  <c r="B931" i="7"/>
  <c r="B1435" i="7" a="1"/>
  <c r="B1435" i="7"/>
  <c r="B932" i="7" a="1"/>
  <c r="B932" i="7"/>
  <c r="B455" i="7" a="1"/>
  <c r="B455" i="7"/>
  <c r="B1225" i="7" a="1"/>
  <c r="B1225" i="7"/>
  <c r="B1436" i="7" a="1"/>
  <c r="B1436" i="7"/>
  <c r="B1226" i="7" a="1"/>
  <c r="B1226" i="7"/>
  <c r="B933" i="7" a="1"/>
  <c r="B933" i="7"/>
  <c r="B934" i="7" a="1"/>
  <c r="B934" i="7"/>
  <c r="B456" i="7" a="1"/>
  <c r="B456" i="7"/>
  <c r="B935" i="7" a="1"/>
  <c r="B935" i="7"/>
  <c r="B457" i="7" a="1"/>
  <c r="B457" i="7"/>
  <c r="B936" i="7" a="1"/>
  <c r="B936" i="7"/>
  <c r="B458" i="7" a="1"/>
  <c r="B458" i="7"/>
  <c r="B937" i="7" a="1"/>
  <c r="B937" i="7"/>
  <c r="B459" i="7" a="1"/>
  <c r="B459" i="7"/>
  <c r="B1227" i="7" a="1"/>
  <c r="B1227" i="7"/>
  <c r="B1068" i="7" a="1"/>
  <c r="B1068" i="7"/>
  <c r="B1437" i="7" a="1"/>
  <c r="B1437" i="7"/>
  <c r="B1069" i="7" a="1"/>
  <c r="B1069" i="7"/>
  <c r="B460" i="7" a="1"/>
  <c r="B460" i="7"/>
  <c r="B1070" i="7" a="1"/>
  <c r="B1070" i="7"/>
  <c r="B461" i="7" a="1"/>
  <c r="B461" i="7"/>
  <c r="B462" i="7" a="1"/>
  <c r="B462" i="7"/>
  <c r="B463" i="7" a="1"/>
  <c r="B463" i="7"/>
  <c r="B1438" i="7" a="1"/>
  <c r="B1438" i="7"/>
  <c r="B938" i="7" a="1"/>
  <c r="B938" i="7"/>
  <c r="B939" i="7" a="1"/>
  <c r="B939" i="7"/>
  <c r="B940" i="7" a="1"/>
  <c r="B940" i="7"/>
  <c r="B941" i="7" a="1"/>
  <c r="B941" i="7"/>
  <c r="B1439" i="7" a="1"/>
  <c r="B1439" i="7"/>
  <c r="B942" i="7" a="1"/>
  <c r="B942" i="7"/>
  <c r="B464" i="7" a="1"/>
  <c r="B464" i="7"/>
  <c r="B1440" i="7" a="1"/>
  <c r="B1440" i="7"/>
  <c r="B465" i="7" a="1"/>
  <c r="B465" i="7"/>
  <c r="B466" i="7" a="1"/>
  <c r="B466" i="7"/>
  <c r="B943" i="7" a="1"/>
  <c r="B943" i="7"/>
  <c r="B467" i="7" a="1"/>
  <c r="B467" i="7"/>
  <c r="B1071" i="7" a="1"/>
  <c r="B1071" i="7"/>
  <c r="B468" i="7" a="1"/>
  <c r="B468" i="7"/>
  <c r="B944" i="7" a="1"/>
  <c r="B944" i="7"/>
  <c r="B469" i="7" a="1"/>
  <c r="B469" i="7"/>
  <c r="B470" i="7" a="1"/>
  <c r="B470" i="7"/>
  <c r="B471" i="7" a="1"/>
  <c r="B471" i="7"/>
  <c r="B945" i="7" a="1"/>
  <c r="B945" i="7"/>
  <c r="B472" i="7" a="1"/>
  <c r="B472" i="7"/>
  <c r="B473" i="7" a="1"/>
  <c r="B473" i="7"/>
  <c r="B946" i="7" a="1"/>
  <c r="B946" i="7"/>
  <c r="B474" i="7" a="1"/>
  <c r="B474" i="7"/>
  <c r="B1228" i="7" a="1"/>
  <c r="B1228" i="7"/>
  <c r="B475" i="7" a="1"/>
  <c r="B475" i="7"/>
  <c r="B1441" i="7" a="1"/>
  <c r="B1441" i="7"/>
  <c r="B947" i="7" a="1"/>
  <c r="B947" i="7"/>
  <c r="B1442" i="7" a="1"/>
  <c r="B1442" i="7"/>
  <c r="B1443" i="7" a="1"/>
  <c r="B1443" i="7"/>
  <c r="B948" i="7" a="1"/>
  <c r="B948" i="7"/>
  <c r="B949" i="7" a="1"/>
  <c r="B949" i="7"/>
  <c r="B1444" i="7" a="1"/>
  <c r="B1444" i="7"/>
  <c r="B1445" i="7" a="1"/>
  <c r="B1445" i="7"/>
  <c r="B476" i="7" a="1"/>
  <c r="B476" i="7"/>
  <c r="B1446" i="7" a="1"/>
  <c r="B1446" i="7"/>
  <c r="B950" i="7" a="1"/>
  <c r="B950" i="7"/>
  <c r="B477" i="7" a="1"/>
  <c r="B477" i="7"/>
  <c r="B1229" i="7" a="1"/>
  <c r="B1229" i="7"/>
  <c r="B478" i="7" a="1"/>
  <c r="B478" i="7"/>
  <c r="B951" i="7" a="1"/>
  <c r="B951" i="7"/>
  <c r="B479" i="7" a="1"/>
  <c r="B479" i="7"/>
  <c r="B1447" i="7" a="1"/>
  <c r="B1447" i="7"/>
  <c r="B480" i="7" a="1"/>
  <c r="B480" i="7"/>
  <c r="B1448" i="7" a="1"/>
  <c r="B1448" i="7"/>
  <c r="B1230" i="7" a="1"/>
  <c r="B1230" i="7"/>
  <c r="B481" i="7" a="1"/>
  <c r="B481" i="7"/>
  <c r="B482" i="7" a="1"/>
  <c r="B482" i="7"/>
  <c r="B483" i="7" a="1"/>
  <c r="B483" i="7"/>
  <c r="B1231" i="7" a="1"/>
  <c r="B1231" i="7"/>
  <c r="B484" i="7" a="1"/>
  <c r="B484" i="7"/>
  <c r="B952" i="7" a="1"/>
  <c r="B952" i="7"/>
  <c r="B953" i="7" a="1"/>
  <c r="B953" i="7"/>
  <c r="B954" i="7" a="1"/>
  <c r="B954" i="7"/>
  <c r="B485" i="7" a="1"/>
  <c r="B485" i="7"/>
  <c r="B486" i="7" a="1"/>
  <c r="B486" i="7"/>
  <c r="B487" i="7" a="1"/>
  <c r="B487" i="7"/>
  <c r="B488" i="7" a="1"/>
  <c r="B488" i="7"/>
  <c r="B1449" i="7" a="1"/>
  <c r="B1449" i="7"/>
  <c r="B955" i="7" a="1"/>
  <c r="B955" i="7"/>
  <c r="B1232" i="7" a="1"/>
  <c r="B1232" i="7"/>
  <c r="B956" i="7" a="1"/>
  <c r="B956" i="7"/>
  <c r="B957" i="7" a="1"/>
  <c r="B957" i="7"/>
  <c r="B489" i="7" a="1"/>
  <c r="B489" i="7"/>
  <c r="B490" i="7" a="1"/>
  <c r="B490" i="7"/>
  <c r="B491" i="7" a="1"/>
  <c r="B491" i="7"/>
  <c r="B1072" i="7" a="1"/>
  <c r="B1072" i="7"/>
  <c r="B958" i="7" a="1"/>
  <c r="B958" i="7"/>
  <c r="B492" i="7" a="1"/>
  <c r="B492" i="7"/>
  <c r="B959" i="7" a="1"/>
  <c r="B959" i="7"/>
  <c r="B493" i="7" a="1"/>
  <c r="B493" i="7"/>
  <c r="B960" i="7" a="1"/>
  <c r="B960" i="7"/>
  <c r="B1233" i="7" a="1"/>
  <c r="B1233" i="7"/>
  <c r="B494" i="7" a="1"/>
  <c r="B494" i="7"/>
  <c r="B1073" i="7" a="1"/>
  <c r="B1073" i="7"/>
  <c r="B961" i="7" a="1"/>
  <c r="B961" i="7"/>
  <c r="B962" i="7" a="1"/>
  <c r="B962" i="7"/>
  <c r="B495" i="7" a="1"/>
  <c r="B495" i="7"/>
  <c r="B496" i="7" a="1"/>
  <c r="B496" i="7"/>
  <c r="B497" i="7" a="1"/>
  <c r="B497" i="7"/>
  <c r="B498" i="7" a="1"/>
  <c r="B498" i="7"/>
  <c r="B499" i="7" a="1"/>
  <c r="B499" i="7"/>
  <c r="B1450" i="7" a="1"/>
  <c r="B1450" i="7"/>
  <c r="B1451" i="7" a="1"/>
  <c r="B1451" i="7"/>
  <c r="B500" i="7" a="1"/>
  <c r="B500" i="7"/>
  <c r="B963" i="7" a="1"/>
  <c r="B963" i="7"/>
  <c r="B1452" i="7" a="1"/>
  <c r="B1452" i="7"/>
  <c r="B964" i="7" a="1"/>
  <c r="B964" i="7"/>
  <c r="B501" i="7" a="1"/>
  <c r="B501" i="7"/>
  <c r="B1234" i="7" a="1"/>
  <c r="B1234" i="7"/>
  <c r="B1453" i="7" a="1"/>
  <c r="B1453" i="7"/>
  <c r="B965" i="7" a="1"/>
  <c r="B965" i="7"/>
  <c r="B502" i="7" a="1"/>
  <c r="B502" i="7"/>
  <c r="B966" i="7" a="1"/>
  <c r="B966" i="7"/>
  <c r="B503" i="7" a="1"/>
  <c r="B503" i="7"/>
  <c r="B967" i="7" a="1"/>
  <c r="B967" i="7"/>
  <c r="B1454" i="7" a="1"/>
  <c r="B1454" i="7"/>
  <c r="B504" i="7" a="1"/>
  <c r="B504" i="7"/>
  <c r="B1235" i="7" a="1"/>
  <c r="B1235" i="7"/>
  <c r="B968" i="7" a="1"/>
  <c r="B968" i="7"/>
  <c r="B1455" i="7" a="1"/>
  <c r="B1455" i="7"/>
  <c r="B1236" i="7" a="1"/>
  <c r="B1236" i="7"/>
  <c r="B1074" i="7" a="1"/>
  <c r="B1074" i="7"/>
  <c r="B1456" i="7" a="1"/>
  <c r="B1456" i="7"/>
  <c r="B969" i="7" a="1"/>
  <c r="B969" i="7"/>
  <c r="B970" i="7" a="1"/>
  <c r="B970" i="7"/>
  <c r="B505" i="7" a="1"/>
  <c r="B505" i="7"/>
  <c r="B506" i="7" a="1"/>
  <c r="B506" i="7"/>
  <c r="B1457" i="7" a="1"/>
  <c r="B1457" i="7"/>
  <c r="B1458" i="7" a="1"/>
  <c r="B1458" i="7"/>
  <c r="B1459" i="7" a="1"/>
  <c r="B1459" i="7"/>
  <c r="B971" i="7" a="1"/>
  <c r="B971" i="7"/>
  <c r="B972" i="7" a="1"/>
  <c r="B972" i="7"/>
  <c r="B507" i="7" a="1"/>
  <c r="B507" i="7"/>
  <c r="B508" i="7" a="1"/>
  <c r="B508" i="7"/>
  <c r="B509" i="7" a="1"/>
  <c r="B509" i="7"/>
  <c r="B510" i="7" a="1"/>
  <c r="B510" i="7"/>
  <c r="B973" i="7" a="1"/>
  <c r="B973" i="7"/>
  <c r="B974" i="7" a="1"/>
  <c r="B974" i="7"/>
  <c r="B1237" i="7" a="1"/>
  <c r="B1237" i="7"/>
  <c r="B1460" i="7" a="1"/>
  <c r="B1460" i="7"/>
  <c r="B975" i="7" a="1"/>
  <c r="B975" i="7"/>
  <c r="B1075" i="7" a="1"/>
  <c r="B1075" i="7"/>
  <c r="B511" i="7" a="1"/>
  <c r="B511" i="7"/>
  <c r="B512" i="7" a="1"/>
  <c r="B512" i="7"/>
  <c r="B513" i="7" a="1"/>
  <c r="B513" i="7"/>
  <c r="B514" i="7" a="1"/>
  <c r="B514" i="7"/>
  <c r="B515" i="7" a="1"/>
  <c r="B515" i="7"/>
  <c r="B1238" i="7" a="1"/>
  <c r="B1238" i="7"/>
  <c r="B516" i="7" a="1"/>
  <c r="B516" i="7"/>
  <c r="B517" i="7" a="1"/>
  <c r="B517" i="7"/>
  <c r="B518" i="7" a="1"/>
  <c r="B518" i="7"/>
  <c r="B976" i="7" a="1"/>
  <c r="B976" i="7"/>
  <c r="B519" i="7" a="1"/>
  <c r="B519" i="7"/>
  <c r="B977" i="7" a="1"/>
  <c r="B977" i="7"/>
  <c r="B978" i="7" a="1"/>
  <c r="B978" i="7"/>
  <c r="B1461" i="7" a="1"/>
  <c r="B1461" i="7"/>
  <c r="B520" i="7" a="1"/>
  <c r="B520" i="7"/>
  <c r="B521" i="7" a="1"/>
  <c r="B521" i="7"/>
  <c r="B1239" i="7" a="1"/>
  <c r="B1239" i="7"/>
  <c r="B522" i="7" a="1"/>
  <c r="B522" i="7"/>
  <c r="B979" i="7" a="1"/>
  <c r="B979" i="7"/>
  <c r="B1462" i="7" a="1"/>
  <c r="B1462" i="7"/>
  <c r="B980" i="7" a="1"/>
  <c r="B980" i="7"/>
  <c r="B1240" i="7" a="1"/>
  <c r="B1240" i="7"/>
  <c r="B1463" i="7" a="1"/>
  <c r="B1463" i="7"/>
  <c r="B523" i="7" a="1"/>
  <c r="B523" i="7"/>
  <c r="B524" i="7" a="1"/>
  <c r="B524" i="7"/>
  <c r="B525" i="7" a="1"/>
  <c r="B525" i="7"/>
  <c r="B1464" i="7" a="1"/>
  <c r="B1464" i="7"/>
  <c r="B1465" i="7" a="1"/>
  <c r="B1465" i="7"/>
  <c r="B526" i="7" a="1"/>
  <c r="B526" i="7"/>
  <c r="B527" i="7" a="1"/>
  <c r="B527" i="7"/>
  <c r="B528" i="7" a="1"/>
  <c r="B528" i="7"/>
  <c r="B529" i="7" a="1"/>
  <c r="B529" i="7"/>
  <c r="B1241" i="7" a="1"/>
  <c r="B1241" i="7"/>
  <c r="B981" i="7" a="1"/>
  <c r="B981" i="7"/>
  <c r="B982" i="7" a="1"/>
  <c r="B982" i="7"/>
  <c r="B530" i="7" a="1"/>
  <c r="B530" i="7"/>
  <c r="B531" i="7" a="1"/>
  <c r="B531" i="7"/>
  <c r="B983" i="7" a="1"/>
  <c r="B983" i="7"/>
  <c r="B532" i="7" a="1"/>
  <c r="B532" i="7"/>
  <c r="B1466" i="7" a="1"/>
  <c r="B1466" i="7"/>
  <c r="B984" i="7" a="1"/>
  <c r="B984" i="7"/>
  <c r="B985" i="7" a="1"/>
  <c r="B985" i="7"/>
  <c r="B1467" i="7" a="1"/>
  <c r="B1467" i="7"/>
  <c r="B986" i="7" a="1"/>
  <c r="B986" i="7"/>
  <c r="B533" i="7" a="1"/>
  <c r="B533" i="7"/>
  <c r="B534" i="7" a="1"/>
  <c r="B534" i="7"/>
  <c r="B987" i="7" a="1"/>
  <c r="B987" i="7"/>
  <c r="B988" i="7" a="1"/>
  <c r="B988" i="7"/>
  <c r="B989" i="7" a="1"/>
  <c r="B989" i="7"/>
  <c r="B990" i="7" a="1"/>
  <c r="B990" i="7"/>
  <c r="B1468" i="7" a="1"/>
  <c r="B1468" i="7"/>
  <c r="B1242" i="7" a="1"/>
  <c r="B1242" i="7"/>
  <c r="B1243" i="7" a="1"/>
  <c r="B1243" i="7"/>
  <c r="B1244" i="7" a="1"/>
  <c r="B1244" i="7"/>
  <c r="B535" i="7" a="1"/>
  <c r="B535" i="7"/>
  <c r="B536" i="7" a="1"/>
  <c r="B536" i="7"/>
  <c r="B537" i="7" a="1"/>
  <c r="B537" i="7"/>
  <c r="B991" i="7" a="1"/>
  <c r="B991" i="7"/>
  <c r="B1245" i="7" a="1"/>
  <c r="B1245" i="7"/>
  <c r="B538" i="7" a="1"/>
  <c r="B538" i="7"/>
  <c r="B1246" i="7" a="1"/>
  <c r="B1246" i="7"/>
  <c r="B539" i="7" a="1"/>
  <c r="B539" i="7"/>
  <c r="B1247" i="7" a="1"/>
  <c r="B1247" i="7"/>
  <c r="B1469" i="7" a="1"/>
  <c r="B1469" i="7"/>
  <c r="B1248" i="7" a="1"/>
  <c r="B1248" i="7"/>
  <c r="B540" i="7" a="1"/>
  <c r="B540" i="7"/>
  <c r="B992" i="7" a="1"/>
  <c r="B992" i="7"/>
  <c r="B541" i="7" a="1"/>
  <c r="B541" i="7"/>
  <c r="B542" i="7" a="1"/>
  <c r="B542" i="7"/>
  <c r="B1249" i="7" a="1"/>
  <c r="B1249" i="7"/>
  <c r="B543" i="7" a="1"/>
  <c r="B543" i="7"/>
  <c r="B544" i="7" a="1"/>
  <c r="B544" i="7"/>
  <c r="B993" i="7" a="1"/>
  <c r="B993" i="7"/>
  <c r="B994" i="7" a="1"/>
  <c r="B994" i="7"/>
  <c r="B995" i="7" a="1"/>
  <c r="B995" i="7"/>
  <c r="B1470" i="7" a="1"/>
  <c r="B1470" i="7"/>
  <c r="B545" i="7" a="1"/>
  <c r="B545" i="7"/>
  <c r="B996" i="7" a="1"/>
  <c r="B996" i="7"/>
  <c r="B1250" i="7" a="1"/>
  <c r="B1250" i="7"/>
  <c r="B1251" i="7" a="1"/>
  <c r="B1251" i="7"/>
  <c r="B1252" i="7" a="1"/>
  <c r="B1252" i="7"/>
  <c r="B546" i="7" a="1"/>
  <c r="B546" i="7"/>
  <c r="B997" i="7" a="1"/>
  <c r="B997" i="7"/>
  <c r="B547" i="7" a="1"/>
  <c r="B547" i="7"/>
  <c r="B548" i="7" a="1"/>
  <c r="B548" i="7"/>
  <c r="B998" i="7" a="1"/>
  <c r="B998" i="7"/>
  <c r="B1471" i="7" a="1"/>
  <c r="B1471" i="7"/>
  <c r="B999" i="7" a="1"/>
  <c r="B999" i="7"/>
  <c r="B549" i="7" a="1"/>
  <c r="B549" i="7"/>
  <c r="B1253" i="7" a="1"/>
  <c r="B1253" i="7"/>
  <c r="B550" i="7" a="1"/>
  <c r="B550" i="7"/>
  <c r="B1076" i="7" a="1"/>
  <c r="B1076" i="7"/>
  <c r="B1000" i="7" a="1"/>
  <c r="B1000" i="7"/>
  <c r="B1254" i="7" a="1"/>
  <c r="B1254" i="7"/>
  <c r="B1001" i="7" a="1"/>
  <c r="B1001" i="7"/>
  <c r="B1255" i="7" a="1"/>
  <c r="B1255" i="7"/>
  <c r="B551" i="7" a="1"/>
  <c r="B551" i="7"/>
  <c r="B552" i="7" a="1"/>
  <c r="B552" i="7"/>
  <c r="B1002" i="7" a="1"/>
  <c r="B1002" i="7"/>
  <c r="B1003" i="7" a="1"/>
  <c r="B1003" i="7"/>
  <c r="B1004" i="7" a="1"/>
  <c r="B1004" i="7"/>
  <c r="B1005" i="7" a="1"/>
  <c r="B1005" i="7"/>
  <c r="B553" i="7" a="1"/>
  <c r="B553" i="7"/>
  <c r="B554" i="7" a="1"/>
  <c r="B554" i="7"/>
  <c r="B1006" i="7" a="1"/>
  <c r="B1006" i="7"/>
  <c r="B555" i="7" a="1"/>
  <c r="B555" i="7"/>
  <c r="B556" i="7" a="1"/>
  <c r="B556" i="7"/>
  <c r="B557" i="7" a="1"/>
  <c r="B557" i="7"/>
  <c r="B558" i="7" a="1"/>
  <c r="B558" i="7"/>
  <c r="B559" i="7" a="1"/>
  <c r="B559" i="7"/>
  <c r="B1256" i="7" a="1"/>
  <c r="B1256" i="7"/>
  <c r="B1007" i="7" a="1"/>
  <c r="B1007" i="7"/>
  <c r="B560" i="7" a="1"/>
  <c r="B560" i="7"/>
  <c r="B561" i="7" a="1"/>
  <c r="B561" i="7"/>
  <c r="B1008" i="7" a="1"/>
  <c r="B1008" i="7"/>
  <c r="B1009" i="7" a="1"/>
  <c r="B1009" i="7"/>
  <c r="B1010" i="7" a="1"/>
  <c r="B1010" i="7"/>
  <c r="B562" i="7" a="1"/>
  <c r="B562" i="7"/>
  <c r="B564" i="7" a="1"/>
  <c r="B564" i="7"/>
  <c r="J5" i="9" l="1"/>
  <c r="F5" i="9" s="1"/>
  <c r="B147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<sst xmlns="http://schemas.openxmlformats.org/spreadsheetml/2006/main" count="12149" uniqueCount="150">
  <si>
    <t>Age</t>
  </si>
  <si>
    <t>Age-group</t>
  </si>
  <si>
    <t>Attrition</t>
  </si>
  <si>
    <t>BusinessTravel</t>
  </si>
  <si>
    <t>Department</t>
  </si>
  <si>
    <t>DistanceFromHome</t>
  </si>
  <si>
    <t>Education</t>
  </si>
  <si>
    <t>EducationField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</si>
  <si>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</si>
  <si>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</si>
  <si>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</si>
  <si>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</si>
  <si>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</si>
  <si>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</si>
  <si>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</si>
  <si>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</si>
  <si>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</si>
  <si>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</si>
  <si>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</si>
  <si>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</si>
  <si>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</si>
  <si>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</si>
  <si>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</si>
  <si>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</si>
  <si>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</si>
  <si>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</si>
  <si>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</si>
  <si>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</si>
  <si>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</si>
  <si>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No</t>
  </si>
  <si>
    <t>Travel_Rarely</t>
  </si>
  <si>
    <t>Research &amp; Development</t>
  </si>
  <si>
    <t>Medical</t>
  </si>
  <si>
    <t>Male</t>
  </si>
  <si>
    <t>Laboratory Technician</t>
  </si>
  <si>
    <t>Married</t>
  </si>
  <si>
    <t>Life Sciences</t>
  </si>
  <si>
    <t>Research Scientist</t>
  </si>
  <si>
    <t>Divorced</t>
  </si>
  <si>
    <t>Yes</t>
  </si>
  <si>
    <t>Single</t>
  </si>
  <si>
    <t>Non-Travel</t>
  </si>
  <si>
    <t>Other</t>
  </si>
  <si>
    <t>Female</t>
  </si>
  <si>
    <t>Manufacturing Director</t>
  </si>
  <si>
    <t>Sales</t>
  </si>
  <si>
    <t>Sales Representative</t>
  </si>
  <si>
    <t>Marketing</t>
  </si>
  <si>
    <t>Manager</t>
  </si>
  <si>
    <t>Healthcare Representative</t>
  </si>
  <si>
    <t>Travel_Frequently</t>
  </si>
  <si>
    <t>Sales Executive</t>
  </si>
  <si>
    <t>Technical Degree</t>
  </si>
  <si>
    <t>Research Director</t>
  </si>
  <si>
    <t>Human Resources</t>
  </si>
  <si>
    <t>DONE</t>
  </si>
  <si>
    <t>Count of Attrition</t>
  </si>
  <si>
    <t>Grand Total</t>
  </si>
  <si>
    <t>1.early career</t>
  </si>
  <si>
    <t>AGE GROUP</t>
  </si>
  <si>
    <t>ATTRITION RATE</t>
  </si>
  <si>
    <t>2.mid career</t>
  </si>
  <si>
    <t>EALRY CAREER TENDS TO RESIGN MORE - MORE FOCUS ON ONBOARDING AND GROWTH OPUURTUNITIES</t>
  </si>
  <si>
    <t>3.experienced</t>
  </si>
  <si>
    <t>4.senior</t>
  </si>
  <si>
    <t>attrition rate</t>
  </si>
  <si>
    <t>FREQ TRAVELLERS TEND TO RESIGN MORE</t>
  </si>
  <si>
    <t xml:space="preserve">MAKE TRAVELS MORE ENJOYABLE </t>
  </si>
  <si>
    <t>check for target pressures</t>
  </si>
  <si>
    <t>DistanceFromHome2</t>
  </si>
  <si>
    <t>far</t>
  </si>
  <si>
    <t>moderate</t>
  </si>
  <si>
    <t>expected</t>
  </si>
  <si>
    <t>TrainingTimesLastYear2</t>
  </si>
  <si>
    <t>work life balance</t>
  </si>
  <si>
    <t>near</t>
  </si>
  <si>
    <t>company provided stays</t>
  </si>
  <si>
    <t>very near</t>
  </si>
  <si>
    <t>why ?</t>
  </si>
  <si>
    <t>attrition</t>
  </si>
  <si>
    <t>JobLevel2</t>
  </si>
  <si>
    <t>1.junior</t>
  </si>
  <si>
    <t>2.mid level</t>
  </si>
  <si>
    <t>3.senior</t>
  </si>
  <si>
    <t>4.lead</t>
  </si>
  <si>
    <t>5.executive</t>
  </si>
  <si>
    <t>Column1</t>
  </si>
  <si>
    <t>highest</t>
  </si>
  <si>
    <t>StockOptionLevel2</t>
  </si>
  <si>
    <t>4.high</t>
  </si>
  <si>
    <t>3.medium</t>
  </si>
  <si>
    <t>2.low</t>
  </si>
  <si>
    <t>???</t>
  </si>
  <si>
    <t>1.no stock</t>
  </si>
  <si>
    <t>TotalWorkingYears2</t>
  </si>
  <si>
    <t>expert</t>
  </si>
  <si>
    <t>early career</t>
  </si>
  <si>
    <t>experienced</t>
  </si>
  <si>
    <t>mid career</t>
  </si>
  <si>
    <t>fresher</t>
  </si>
  <si>
    <t>high</t>
  </si>
  <si>
    <t>low</t>
  </si>
  <si>
    <t>no training</t>
  </si>
  <si>
    <t>WorkLifeBalance2</t>
  </si>
  <si>
    <t>medium</t>
  </si>
  <si>
    <t>very high</t>
  </si>
  <si>
    <t>YearsAtCompany2</t>
  </si>
  <si>
    <t>early tenure</t>
  </si>
  <si>
    <t>loyal</t>
  </si>
  <si>
    <t>established</t>
  </si>
  <si>
    <t>long term</t>
  </si>
  <si>
    <t>new</t>
  </si>
  <si>
    <t>YearsInCurrentRole2</t>
  </si>
  <si>
    <t>stagnant risk</t>
  </si>
  <si>
    <t>highly stagnant</t>
  </si>
  <si>
    <t>settling</t>
  </si>
  <si>
    <t>YearsSinceLastPromotion2</t>
  </si>
  <si>
    <t>1.recently promoted</t>
  </si>
  <si>
    <t>2.due soon</t>
  </si>
  <si>
    <t>no sense</t>
  </si>
  <si>
    <t>3.over due</t>
  </si>
  <si>
    <t>4.critically overdue</t>
  </si>
  <si>
    <t>YearsWithCurrManager2</t>
  </si>
  <si>
    <t>new under manager</t>
  </si>
  <si>
    <t>IBM - EMPLOYEE ATTRITION DASHBOARD</t>
  </si>
  <si>
    <t>NO.OF VARIABLES</t>
  </si>
  <si>
    <t>NO.OF DEPARTMENTS</t>
  </si>
  <si>
    <t>ATTRITION</t>
  </si>
  <si>
    <t>TOTAL EMPLOYEES</t>
  </si>
  <si>
    <t>AVG. SALARY AT EXIT</t>
  </si>
  <si>
    <t>AVG. SATISFACTION AT EXIT</t>
  </si>
  <si>
    <t>AVG.TENURE AT EXIT</t>
  </si>
  <si>
    <t>AVG. AGE AT EXIT</t>
  </si>
  <si>
    <t>FINAL PROJECT SUMMARY</t>
  </si>
  <si>
    <t>BUSINESS PROBLEM</t>
  </si>
  <si>
    <t>The company is experiencing a 16% attrition rate, losing 237 employees — above industry benchmark. The goal was to identify which employee segments are most at risk and recommend data-driven retention strategies.</t>
  </si>
  <si>
    <t>INSIGHTS</t>
  </si>
  <si>
    <t>Overtime is the #1 attrition driver — 30.5% of overtime workers leave</t>
  </si>
  <si>
    <t>Sales Representatives are the most vulnerable role at 39.8%</t>
  </si>
  <si>
    <t>Early Career employees leave at 35.8% — nearly 4x senior staff</t>
  </si>
  <si>
    <t>No stock options correlates with 24.4% attrition</t>
  </si>
  <si>
    <t>Frequent travellers show 3x attrition of non-travellers</t>
  </si>
  <si>
    <t>The typical exiting employee is 34 years old, 5 years tenure, earning $4,787/month</t>
  </si>
  <si>
    <t>RECOMMENDATIONS</t>
  </si>
  <si>
    <t>Implement overtime policy — cap mandatory overtime, introduce compensation or comp-off for overtime workers</t>
  </si>
  <si>
    <t>Redesign Sales incentive structure — review targets, introduce mental health support and travel reimbursement</t>
  </si>
  <si>
    <t>Launch Early Career retention program — structured mentorship, clear promotion path, 90-day and 1-year check-ins</t>
  </si>
  <si>
    <t>Extend stock options to all levels — even small equity stakes significantly reduce attrition</t>
  </si>
  <si>
    <t>Introduce remote/hybrid options for frequent travellers — reduce unnecessary travel</t>
  </si>
  <si>
    <t>Mandatory promotion review at 3 years — no employee should wait beyond 3 years without formal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</si>
</sst>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25"/>
      <color rgb="FF000000"/>
      <name val="Verdana"/>
    </font>
    <font>
      <b/>
      <i/>
      <sz val="25"/>
      <color theme="1"/>
      <name val="Verdana"/>
    </font>
    <font>
      <i/>
      <sz val="12"/>
      <color rgb="FF000000"/>
      <name val="Calibri"/>
      <scheme val="minor"/>
    </font>
    <font>
      <b/>
      <i/>
      <sz val="20"/>
      <color theme="1"/>
      <name val="Calibri"/>
      <family val="2"/>
      <scheme val="minor"/>
    </font>
    <font>
      <b/>
      <i/>
      <sz val="23"/>
      <color theme="1"/>
      <name val="Calibri"/>
      <family val="2"/>
      <scheme val="minor"/>
    </font>
    <font>
      <b/>
      <sz val="25"/>
      <color rgb="FF000000"/>
      <name val="Verdana"/>
    </font>
    <font>
      <b/>
      <sz val="11"/>
      <color theme="1"/>
      <name val="Verdana"/>
    </font>
    <font>
      <sz val="14"/>
      <color rgb="FF000000"/>
      <name val="Calibri"/>
      <scheme val="minor"/>
    </font>
    <font>
      <b/>
      <sz val="18"/>
      <color theme="1"/>
      <name val="Verdana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0" fontId="0" fillId="0" borderId="0" xfId="0" applyFont="1"/>
    <xf numFmtId="0" fontId="1" fillId="4" borderId="11" xfId="0" applyFont="1" applyFill="1" applyBorder="1"/>
    <xf numFmtId="0" fontId="1" fillId="4" borderId="0" xfId="0" applyFont="1" applyFill="1" applyBorder="1"/>
    <xf numFmtId="0" fontId="2" fillId="0" borderId="0" xfId="0" applyFont="1"/>
    <xf numFmtId="0" fontId="0" fillId="0" borderId="0" xfId="0" applyNumberFormat="1" applyFont="1"/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2" fillId="0" borderId="25" xfId="0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2" fillId="0" borderId="26" xfId="0" applyFont="1" applyBorder="1" applyAlignment="1">
      <alignment horizontal="center" wrapText="1"/>
    </xf>
    <xf numFmtId="0" fontId="12" fillId="0" borderId="27" xfId="0" applyFont="1" applyBorder="1" applyAlignment="1">
      <alignment horizontal="center" wrapText="1"/>
    </xf>
    <xf numFmtId="0" fontId="12" fillId="0" borderId="13" xfId="0" applyFont="1" applyBorder="1" applyAlignment="1">
      <alignment horizontal="center" wrapText="1"/>
    </xf>
    <xf numFmtId="0" fontId="12" fillId="0" borderId="28" xfId="0" applyFont="1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tables'!$H$5:$H$8</c:f>
              <c:strCache>
                <c:ptCount val="4"/>
                <c:pt idx="0">
                  <c:v>early career</c:v>
                </c:pt>
                <c:pt idx="1">
                  <c:v>mid career</c:v>
                </c:pt>
                <c:pt idx="2">
                  <c:v>experienced</c:v>
                </c:pt>
                <c:pt idx="3">
                  <c:v>senior</c:v>
                </c:pt>
              </c:strCache>
            </c:strRef>
          </c:cat>
          <c:val>
            <c:numRef>
              <c:f>'pivot tables'!$I$5:$I$8</c:f>
              <c:numCache>
                <c:formatCode>General</c:formatCode>
                <c:ptCount val="4"/>
                <c:pt idx="0">
                  <c:v>35.799999999999997</c:v>
                </c:pt>
                <c:pt idx="1">
                  <c:v>19.100000000000001</c:v>
                </c:pt>
                <c:pt idx="2">
                  <c:v>9.1999999999999993</c:v>
                </c:pt>
                <c:pt idx="3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4A-4916-8901-55A7465BE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overlap val="-27"/>
        <c:axId val="1789977096"/>
        <c:axId val="1792596488"/>
      </c:barChart>
      <c:catAx>
        <c:axId val="1789977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596488"/>
        <c:crosses val="autoZero"/>
        <c:auto val="1"/>
        <c:lblAlgn val="ctr"/>
        <c:lblOffset val="100"/>
        <c:noMultiLvlLbl val="0"/>
      </c:catAx>
      <c:valAx>
        <c:axId val="1792596488"/>
        <c:scaling>
          <c:orientation val="minMax"/>
          <c:max val="37"/>
          <c:min val="8"/>
        </c:scaling>
        <c:delete val="1"/>
        <c:axPos val="l"/>
        <c:numFmt formatCode="General" sourceLinked="1"/>
        <c:majorTickMark val="none"/>
        <c:minorTickMark val="none"/>
        <c:tickLblPos val="nextTo"/>
        <c:crossAx val="1789977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Travel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tables'!$I$16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tables'!$H$17:$H$19</c:f>
              <c:strCache>
                <c:ptCount val="3"/>
                <c:pt idx="0">
                  <c:v>Non-Travel</c:v>
                </c:pt>
                <c:pt idx="1">
                  <c:v>Travel_Rarely</c:v>
                </c:pt>
                <c:pt idx="2">
                  <c:v>Travel_Frequently</c:v>
                </c:pt>
              </c:strCache>
            </c:strRef>
          </c:cat>
          <c:val>
            <c:numRef>
              <c:f>'pivot tables'!$I$17:$I$19</c:f>
              <c:numCache>
                <c:formatCode>General</c:formatCode>
                <c:ptCount val="3"/>
                <c:pt idx="0">
                  <c:v>8</c:v>
                </c:pt>
                <c:pt idx="1">
                  <c:v>14.95</c:v>
                </c:pt>
                <c:pt idx="2">
                  <c:v>24.9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D-4046-9C76-AE35837AA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347911"/>
        <c:axId val="1652350471"/>
      </c:barChart>
      <c:catAx>
        <c:axId val="1652347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350471"/>
        <c:crosses val="autoZero"/>
        <c:auto val="1"/>
        <c:lblAlgn val="ctr"/>
        <c:lblOffset val="100"/>
        <c:noMultiLvlLbl val="0"/>
      </c:catAx>
      <c:valAx>
        <c:axId val="1652350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347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tables'!$I$27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tables'!$H$28:$H$30</c:f>
              <c:strCache>
                <c:ptCount val="3"/>
                <c:pt idx="0">
                  <c:v>Research &amp; Development</c:v>
                </c:pt>
                <c:pt idx="1">
                  <c:v>Human Resources</c:v>
                </c:pt>
                <c:pt idx="2">
                  <c:v>Sales</c:v>
                </c:pt>
              </c:strCache>
            </c:strRef>
          </c:cat>
          <c:val>
            <c:numRef>
              <c:f>'pivot tables'!$I$28:$I$30</c:f>
              <c:numCache>
                <c:formatCode>General</c:formatCode>
                <c:ptCount val="3"/>
                <c:pt idx="0">
                  <c:v>13.83</c:v>
                </c:pt>
                <c:pt idx="1">
                  <c:v>19.04</c:v>
                </c:pt>
                <c:pt idx="2">
                  <c:v>20.62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5-4A07-9B69-ED8A5894C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187783"/>
        <c:axId val="322189831"/>
      </c:barChart>
      <c:catAx>
        <c:axId val="322187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189831"/>
        <c:crosses val="autoZero"/>
        <c:auto val="1"/>
        <c:lblAlgn val="ctr"/>
        <c:lblOffset val="100"/>
        <c:noMultiLvlLbl val="0"/>
      </c:catAx>
      <c:valAx>
        <c:axId val="322189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187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tables'!$I$36</c:f>
              <c:strCache>
                <c:ptCount val="1"/>
                <c:pt idx="0">
                  <c:v>DistanceFromHome2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'pivot tables'!$H$37:$H$40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'pivot tables'!$I$37:$I$40</c:f>
              <c:numCache>
                <c:formatCode>General</c:formatCode>
                <c:ptCount val="4"/>
                <c:pt idx="0">
                  <c:v>13.8</c:v>
                </c:pt>
                <c:pt idx="1">
                  <c:v>14.5</c:v>
                </c:pt>
                <c:pt idx="2">
                  <c:v>20</c:v>
                </c:pt>
                <c:pt idx="3">
                  <c:v>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AE-40DC-A0E1-6689D4DA8E84}"/>
            </c:ext>
          </c:extLst>
        </c:ser>
        <c:ser>
          <c:idx val="1"/>
          <c:order val="1"/>
          <c:tx>
            <c:strRef>
              <c:f>'pivot tables'!$J$36</c:f>
              <c:strCache>
                <c:ptCount val="1"/>
                <c:pt idx="0">
                  <c:v>TrainingTimesLastYear2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'pivot tables'!$H$37:$H$40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'pivot tables'!$J$37:$J$40</c:f>
              <c:numCache>
                <c:formatCode>General</c:formatCode>
                <c:ptCount val="4"/>
                <c:pt idx="0">
                  <c:v>27.8</c:v>
                </c:pt>
                <c:pt idx="1">
                  <c:v>17.3</c:v>
                </c:pt>
                <c:pt idx="2">
                  <c:v>15.5</c:v>
                </c:pt>
                <c:pt idx="3">
                  <c:v>10.9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AE-40DC-A0E1-6689D4DA8E84}"/>
            </c:ext>
          </c:extLst>
        </c:ser>
        <c:ser>
          <c:idx val="2"/>
          <c:order val="2"/>
          <c:tx>
            <c:strRef>
              <c:f>'pivot tables'!$K$36</c:f>
              <c:strCache>
                <c:ptCount val="1"/>
                <c:pt idx="0">
                  <c:v>work life balance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'pivot tables'!$H$37:$H$40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'pivot tables'!$K$37:$K$40</c:f>
              <c:numCache>
                <c:formatCode>General</c:formatCode>
                <c:ptCount val="4"/>
                <c:pt idx="0">
                  <c:v>31.3</c:v>
                </c:pt>
                <c:pt idx="1">
                  <c:v>16.899999999999999</c:v>
                </c:pt>
                <c:pt idx="2">
                  <c:v>14.2</c:v>
                </c:pt>
                <c:pt idx="3">
                  <c:v>17.600000000000001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AE-40DC-A0E1-6689D4DA8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584839"/>
        <c:axId val="446592519"/>
      </c:lineChart>
      <c:catAx>
        <c:axId val="446584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592519"/>
        <c:crosses val="autoZero"/>
        <c:auto val="1"/>
        <c:lblAlgn val="ctr"/>
        <c:lblOffset val="100"/>
        <c:noMultiLvlLbl val="0"/>
      </c:catAx>
      <c:valAx>
        <c:axId val="446592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584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tables'!$I$45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tables'!$H$46:$H$51</c:f>
              <c:strCache>
                <c:ptCount val="6"/>
                <c:pt idx="0">
                  <c:v>Other</c:v>
                </c:pt>
                <c:pt idx="1">
                  <c:v>Medical</c:v>
                </c:pt>
                <c:pt idx="2">
                  <c:v>Life Sciences</c:v>
                </c:pt>
                <c:pt idx="3">
                  <c:v>Marketing</c:v>
                </c:pt>
                <c:pt idx="4">
                  <c:v>Technical Degree</c:v>
                </c:pt>
                <c:pt idx="5">
                  <c:v>Human Resources</c:v>
                </c:pt>
              </c:strCache>
            </c:strRef>
          </c:cat>
          <c:val>
            <c:numRef>
              <c:f>'pivot tables'!$I$46:$I$51</c:f>
              <c:numCache>
                <c:formatCode>General</c:formatCode>
                <c:ptCount val="6"/>
                <c:pt idx="0">
                  <c:v>13.4</c:v>
                </c:pt>
                <c:pt idx="1">
                  <c:v>13.6</c:v>
                </c:pt>
                <c:pt idx="2">
                  <c:v>14.7</c:v>
                </c:pt>
                <c:pt idx="3">
                  <c:v>22</c:v>
                </c:pt>
                <c:pt idx="4">
                  <c:v>24.2</c:v>
                </c:pt>
                <c:pt idx="5">
                  <c:v>25.9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0-48B2-8019-D52BDE9D9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111239"/>
        <c:axId val="326113287"/>
      </c:barChart>
      <c:catAx>
        <c:axId val="326111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13287"/>
        <c:crosses val="autoZero"/>
        <c:auto val="1"/>
        <c:lblAlgn val="ctr"/>
        <c:lblOffset val="100"/>
        <c:noMultiLvlLbl val="0"/>
      </c:catAx>
      <c:valAx>
        <c:axId val="326113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11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tables'!$I$63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tables'!$H$64:$H$68</c:f>
              <c:strCache>
                <c:ptCount val="5"/>
                <c:pt idx="0">
                  <c:v>junior</c:v>
                </c:pt>
                <c:pt idx="1">
                  <c:v>mid level</c:v>
                </c:pt>
                <c:pt idx="2">
                  <c:v>senior</c:v>
                </c:pt>
                <c:pt idx="3">
                  <c:v>lead</c:v>
                </c:pt>
                <c:pt idx="4">
                  <c:v>executive</c:v>
                </c:pt>
              </c:strCache>
            </c:strRef>
          </c:cat>
          <c:val>
            <c:numRef>
              <c:f>'pivot tables'!$I$64:$I$68</c:f>
              <c:numCache>
                <c:formatCode>General</c:formatCode>
                <c:ptCount val="5"/>
                <c:pt idx="0">
                  <c:v>26.3</c:v>
                </c:pt>
                <c:pt idx="1">
                  <c:v>9.6999999999999993</c:v>
                </c:pt>
                <c:pt idx="2">
                  <c:v>14.7</c:v>
                </c:pt>
                <c:pt idx="3">
                  <c:v>4.7</c:v>
                </c:pt>
                <c:pt idx="4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6-48FE-B943-61026EF2B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730439"/>
        <c:axId val="1349056007"/>
      </c:barChart>
      <c:catAx>
        <c:axId val="1347730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056007"/>
        <c:crosses val="autoZero"/>
        <c:auto val="1"/>
        <c:lblAlgn val="ctr"/>
        <c:lblOffset val="100"/>
        <c:noMultiLvlLbl val="0"/>
      </c:catAx>
      <c:valAx>
        <c:axId val="1349056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30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tables'!$I$74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tables'!$H$75:$H$83</c:f>
              <c:strCache>
                <c:ptCount val="9"/>
                <c:pt idx="0">
                  <c:v>Research Director</c:v>
                </c:pt>
                <c:pt idx="1">
                  <c:v>Manager</c:v>
                </c:pt>
                <c:pt idx="2">
                  <c:v>Healthcare Representative</c:v>
                </c:pt>
                <c:pt idx="3">
                  <c:v>Manufacturing Director</c:v>
                </c:pt>
                <c:pt idx="4">
                  <c:v>Research Scientist</c:v>
                </c:pt>
                <c:pt idx="5">
                  <c:v>Sales Executive</c:v>
                </c:pt>
                <c:pt idx="6">
                  <c:v>Human Resources</c:v>
                </c:pt>
                <c:pt idx="7">
                  <c:v>Laboratory Technician</c:v>
                </c:pt>
                <c:pt idx="8">
                  <c:v>Sales Representative</c:v>
                </c:pt>
              </c:strCache>
            </c:strRef>
          </c:cat>
          <c:val>
            <c:numRef>
              <c:f>'pivot tables'!$I$75:$I$83</c:f>
              <c:numCache>
                <c:formatCode>General</c:formatCode>
                <c:ptCount val="9"/>
                <c:pt idx="0">
                  <c:v>2.5</c:v>
                </c:pt>
                <c:pt idx="1">
                  <c:v>4.9000000000000004</c:v>
                </c:pt>
                <c:pt idx="2">
                  <c:v>6.9</c:v>
                </c:pt>
                <c:pt idx="3">
                  <c:v>6.9</c:v>
                </c:pt>
                <c:pt idx="4">
                  <c:v>16.100000000000001</c:v>
                </c:pt>
                <c:pt idx="5">
                  <c:v>17.5</c:v>
                </c:pt>
                <c:pt idx="6">
                  <c:v>23.1</c:v>
                </c:pt>
                <c:pt idx="7">
                  <c:v>23.9</c:v>
                </c:pt>
                <c:pt idx="8">
                  <c:v>39.799999999999997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E-4332-90BC-ABEA17A20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15613447"/>
        <c:axId val="415615495"/>
      </c:barChart>
      <c:catAx>
        <c:axId val="415613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15495"/>
        <c:crosses val="autoZero"/>
        <c:auto val="1"/>
        <c:lblAlgn val="ctr"/>
        <c:lblOffset val="100"/>
        <c:noMultiLvlLbl val="0"/>
      </c:catAx>
      <c:valAx>
        <c:axId val="415615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13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tables'!$I$88</c:f>
              <c:strCache>
                <c:ptCount val="1"/>
                <c:pt idx="0">
                  <c:v>Column1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1D-4241-8F5A-42CCD40D74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1D-4241-8F5A-42CCD40D74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1D-4241-8F5A-42CCD40D7429}"/>
              </c:ext>
            </c:extLst>
          </c:dPt>
          <c:cat>
            <c:strRef>
              <c:f>'pivot tables'!$H$89:$H$91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'pivot tables'!$I$89:$I$91</c:f>
              <c:numCache>
                <c:formatCode>General</c:formatCode>
                <c:ptCount val="3"/>
                <c:pt idx="0">
                  <c:v>10.091743119266056</c:v>
                </c:pt>
                <c:pt idx="1">
                  <c:v>12.481426448736999</c:v>
                </c:pt>
                <c:pt idx="2">
                  <c:v>25.531914893617021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7-46DF-B6F9-D2C1DEBB5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tables'!$I$96</c:f>
              <c:strCache>
                <c:ptCount val="1"/>
                <c:pt idx="0">
                  <c:v>Column1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F9-4B8C-B668-CC2E9EFE00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F9-4B8C-B668-CC2E9EFE0017}"/>
              </c:ext>
            </c:extLst>
          </c:dPt>
          <c:cat>
            <c:strRef>
              <c:f>'pivot tables'!$H$97:$H$98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tables'!$I$97:$I$98</c:f>
              <c:numCache>
                <c:formatCode>General</c:formatCode>
                <c:ptCount val="2"/>
                <c:pt idx="0">
                  <c:v>10.4</c:v>
                </c:pt>
                <c:pt idx="1">
                  <c:v>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D-4A73-A8E6-BA12CBCD9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tables'!$I$104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tables'!$H$105:$H$108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no stock</c:v>
                </c:pt>
              </c:strCache>
            </c:strRef>
          </c:cat>
          <c:val>
            <c:numRef>
              <c:f>'pivot tables'!$I$105:$I$108</c:f>
              <c:numCache>
                <c:formatCode>General</c:formatCode>
                <c:ptCount val="4"/>
                <c:pt idx="0">
                  <c:v>17.600000000000001</c:v>
                </c:pt>
                <c:pt idx="1">
                  <c:v>7.6</c:v>
                </c:pt>
                <c:pt idx="2">
                  <c:v>9.4</c:v>
                </c:pt>
                <c:pt idx="3">
                  <c:v>24.4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4-47D6-99D3-817D25F1A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238535"/>
        <c:axId val="417253895"/>
      </c:barChart>
      <c:catAx>
        <c:axId val="417238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253895"/>
        <c:crosses val="autoZero"/>
        <c:auto val="1"/>
        <c:lblAlgn val="ctr"/>
        <c:lblOffset val="100"/>
        <c:noMultiLvlLbl val="0"/>
      </c:catAx>
      <c:valAx>
        <c:axId val="417253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238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tables'!$I$112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tables'!$H$113:$H$117</c:f>
              <c:strCache>
                <c:ptCount val="5"/>
                <c:pt idx="0">
                  <c:v>expert</c:v>
                </c:pt>
                <c:pt idx="1">
                  <c:v>experienced</c:v>
                </c:pt>
                <c:pt idx="2">
                  <c:v>mid career</c:v>
                </c:pt>
                <c:pt idx="3">
                  <c:v>early career</c:v>
                </c:pt>
                <c:pt idx="4">
                  <c:v>fresher</c:v>
                </c:pt>
              </c:strCache>
            </c:strRef>
          </c:cat>
          <c:val>
            <c:numRef>
              <c:f>'pivot tables'!$I$113:$I$117</c:f>
              <c:numCache>
                <c:formatCode>General</c:formatCode>
                <c:ptCount val="5"/>
                <c:pt idx="0">
                  <c:v>7.1428571428571423</c:v>
                </c:pt>
                <c:pt idx="1">
                  <c:v>9.3023255813953494</c:v>
                </c:pt>
                <c:pt idx="2">
                  <c:v>12.668918918918919</c:v>
                </c:pt>
                <c:pt idx="3">
                  <c:v>19.298245614035086</c:v>
                </c:pt>
                <c:pt idx="4">
                  <c:v>43.902439024390247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1-4CC0-9269-624607CB3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853959"/>
        <c:axId val="428477959"/>
      </c:barChart>
      <c:catAx>
        <c:axId val="417853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77959"/>
        <c:crosses val="autoZero"/>
        <c:auto val="1"/>
        <c:lblAlgn val="ctr"/>
        <c:lblOffset val="100"/>
        <c:noMultiLvlLbl val="0"/>
      </c:catAx>
      <c:valAx>
        <c:axId val="428477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853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tables'!$I$142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tables'!$H$143:$H$147</c:f>
              <c:strCache>
                <c:ptCount val="5"/>
                <c:pt idx="0">
                  <c:v>loyal</c:v>
                </c:pt>
                <c:pt idx="1">
                  <c:v>long term</c:v>
                </c:pt>
                <c:pt idx="2">
                  <c:v>established</c:v>
                </c:pt>
                <c:pt idx="3">
                  <c:v>early tenure</c:v>
                </c:pt>
                <c:pt idx="4">
                  <c:v>new</c:v>
                </c:pt>
              </c:strCache>
            </c:strRef>
          </c:cat>
          <c:val>
            <c:numRef>
              <c:f>'pivot tables'!$I$143:$I$147</c:f>
              <c:numCache>
                <c:formatCode>General</c:formatCode>
                <c:ptCount val="5"/>
                <c:pt idx="0">
                  <c:v>6.666666666666667</c:v>
                </c:pt>
                <c:pt idx="1">
                  <c:v>12.121212121212121</c:v>
                </c:pt>
                <c:pt idx="2">
                  <c:v>12.276785714285714</c:v>
                </c:pt>
                <c:pt idx="3">
                  <c:v>15.508021390374333</c:v>
                </c:pt>
                <c:pt idx="4">
                  <c:v>34.883720930232556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3-4CFD-A309-632D2EEE9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835079"/>
        <c:axId val="416837127"/>
      </c:barChart>
      <c:catAx>
        <c:axId val="416835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837127"/>
        <c:crosses val="autoZero"/>
        <c:auto val="1"/>
        <c:lblAlgn val="ctr"/>
        <c:lblOffset val="100"/>
        <c:noMultiLvlLbl val="0"/>
      </c:catAx>
      <c:valAx>
        <c:axId val="416837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835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tables'!$I$152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tables'!$H$153:$H$157</c:f>
              <c:strCache>
                <c:ptCount val="5"/>
                <c:pt idx="0">
                  <c:v>stagnant risk</c:v>
                </c:pt>
                <c:pt idx="1">
                  <c:v>highly stagnant</c:v>
                </c:pt>
                <c:pt idx="2">
                  <c:v>established</c:v>
                </c:pt>
                <c:pt idx="3">
                  <c:v>settling</c:v>
                </c:pt>
                <c:pt idx="4">
                  <c:v>new</c:v>
                </c:pt>
              </c:strCache>
            </c:strRef>
          </c:cat>
          <c:val>
            <c:numRef>
              <c:f>'pivot tables'!$I$153:$I$157</c:f>
              <c:numCache>
                <c:formatCode>General</c:formatCode>
                <c:ptCount val="5"/>
                <c:pt idx="0">
                  <c:v>7.3732718894009217</c:v>
                </c:pt>
                <c:pt idx="1">
                  <c:v>8.695652173913043</c:v>
                </c:pt>
                <c:pt idx="2">
                  <c:v>11.525423728813559</c:v>
                </c:pt>
                <c:pt idx="3">
                  <c:v>16.20294599018003</c:v>
                </c:pt>
                <c:pt idx="4">
                  <c:v>27.906976744186046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1-4393-B271-9E8892DF9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712519"/>
        <c:axId val="1349032967"/>
      </c:barChart>
      <c:catAx>
        <c:axId val="1347712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032967"/>
        <c:crosses val="autoZero"/>
        <c:auto val="1"/>
        <c:lblAlgn val="ctr"/>
        <c:lblOffset val="100"/>
        <c:noMultiLvlLbl val="0"/>
      </c:catAx>
      <c:valAx>
        <c:axId val="1349032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12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tables'!$I$162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tables'!$H$163:$H$166</c:f>
              <c:strCache>
                <c:ptCount val="4"/>
                <c:pt idx="0">
                  <c:v>recently promoted</c:v>
                </c:pt>
                <c:pt idx="1">
                  <c:v>due soon</c:v>
                </c:pt>
                <c:pt idx="2">
                  <c:v>over due</c:v>
                </c:pt>
                <c:pt idx="3">
                  <c:v>critically overdue</c:v>
                </c:pt>
              </c:strCache>
            </c:strRef>
          </c:cat>
          <c:val>
            <c:numRef>
              <c:f>'pivot tables'!$I$163:$I$166</c:f>
              <c:numCache>
                <c:formatCode>General</c:formatCode>
                <c:ptCount val="4"/>
                <c:pt idx="0">
                  <c:v>17</c:v>
                </c:pt>
                <c:pt idx="1">
                  <c:v>17.100000000000001</c:v>
                </c:pt>
                <c:pt idx="2">
                  <c:v>9.4</c:v>
                </c:pt>
                <c:pt idx="3">
                  <c:v>15.8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9-4760-9E64-ED27A494C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688455"/>
        <c:axId val="428536839"/>
      </c:barChart>
      <c:catAx>
        <c:axId val="1347688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36839"/>
        <c:crosses val="autoZero"/>
        <c:auto val="1"/>
        <c:lblAlgn val="ctr"/>
        <c:lblOffset val="100"/>
        <c:noMultiLvlLbl val="0"/>
      </c:catAx>
      <c:valAx>
        <c:axId val="428536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688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tables'!$I$172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tables'!$H$173:$H$176</c:f>
              <c:strCache>
                <c:ptCount val="4"/>
                <c:pt idx="0">
                  <c:v>long term</c:v>
                </c:pt>
                <c:pt idx="1">
                  <c:v>established</c:v>
                </c:pt>
                <c:pt idx="2">
                  <c:v>settling</c:v>
                </c:pt>
                <c:pt idx="3">
                  <c:v>new under manager</c:v>
                </c:pt>
              </c:strCache>
            </c:strRef>
          </c:cat>
          <c:val>
            <c:numRef>
              <c:f>'pivot tables'!$I$173:$I$176</c:f>
              <c:numCache>
                <c:formatCode>General</c:formatCode>
                <c:ptCount val="4"/>
                <c:pt idx="0">
                  <c:v>7.3170731707317067</c:v>
                </c:pt>
                <c:pt idx="1">
                  <c:v>12.793733681462141</c:v>
                </c:pt>
                <c:pt idx="2">
                  <c:v>13.698630136986301</c:v>
                </c:pt>
                <c:pt idx="3">
                  <c:v>28.318584070796462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D-4870-A36F-9E79789CF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697671"/>
        <c:axId val="461984775"/>
      </c:barChart>
      <c:catAx>
        <c:axId val="1347697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84775"/>
        <c:crosses val="autoZero"/>
        <c:auto val="1"/>
        <c:lblAlgn val="ctr"/>
        <c:lblOffset val="100"/>
        <c:noMultiLvlLbl val="0"/>
      </c:catAx>
      <c:valAx>
        <c:axId val="461984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697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Age Group</a:t>
            </a:r>
          </a:p>
        </c:rich>
      </c:tx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C6E0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tables'!$H$5:$H$8</c:f>
              <c:strCache>
                <c:ptCount val="4"/>
                <c:pt idx="0">
                  <c:v>early career</c:v>
                </c:pt>
                <c:pt idx="1">
                  <c:v>mid career</c:v>
                </c:pt>
                <c:pt idx="2">
                  <c:v>experienced</c:v>
                </c:pt>
                <c:pt idx="3">
                  <c:v>senior</c:v>
                </c:pt>
              </c:strCache>
            </c:strRef>
          </c:cat>
          <c:val>
            <c:numRef>
              <c:f>'pivot tables'!$I$5:$I$8</c:f>
              <c:numCache>
                <c:formatCode>General</c:formatCode>
                <c:ptCount val="4"/>
                <c:pt idx="0">
                  <c:v>35.799999999999997</c:v>
                </c:pt>
                <c:pt idx="1">
                  <c:v>19.100000000000001</c:v>
                </c:pt>
                <c:pt idx="2">
                  <c:v>9.1999999999999993</c:v>
                </c:pt>
                <c:pt idx="3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6-4255-9AE1-D0AE0B626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overlap val="-27"/>
        <c:axId val="1789977096"/>
        <c:axId val="1792596488"/>
      </c:barChart>
      <c:catAx>
        <c:axId val="1789977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596488"/>
        <c:crosses val="autoZero"/>
        <c:auto val="1"/>
        <c:lblAlgn val="ctr"/>
        <c:lblOffset val="100"/>
        <c:noMultiLvlLbl val="0"/>
      </c:catAx>
      <c:valAx>
        <c:axId val="1792596488"/>
        <c:scaling>
          <c:orientation val="minMax"/>
          <c:max val="37"/>
          <c:min val="8"/>
        </c:scaling>
        <c:delete val="1"/>
        <c:axPos val="l"/>
        <c:numFmt formatCode="General" sourceLinked="1"/>
        <c:majorTickMark val="none"/>
        <c:minorTickMark val="none"/>
        <c:tickLblPos val="nextTo"/>
        <c:crossAx val="1789977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Travel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tables'!$I$16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C6E0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tables'!$H$17:$H$19</c:f>
              <c:strCache>
                <c:ptCount val="3"/>
                <c:pt idx="0">
                  <c:v>Non-Travel</c:v>
                </c:pt>
                <c:pt idx="1">
                  <c:v>Travel_Rarely</c:v>
                </c:pt>
                <c:pt idx="2">
                  <c:v>Travel_Frequently</c:v>
                </c:pt>
              </c:strCache>
            </c:strRef>
          </c:cat>
          <c:val>
            <c:numRef>
              <c:f>'pivot tables'!$I$17:$I$19</c:f>
              <c:numCache>
                <c:formatCode>General</c:formatCode>
                <c:ptCount val="3"/>
                <c:pt idx="0">
                  <c:v>8</c:v>
                </c:pt>
                <c:pt idx="1">
                  <c:v>14.95</c:v>
                </c:pt>
                <c:pt idx="2">
                  <c:v>24.9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E-4B47-91EC-0F4BF1515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overlap val="-27"/>
        <c:axId val="1652347911"/>
        <c:axId val="1652350471"/>
      </c:barChart>
      <c:catAx>
        <c:axId val="1652347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350471"/>
        <c:crosses val="autoZero"/>
        <c:auto val="1"/>
        <c:lblAlgn val="ctr"/>
        <c:lblOffset val="100"/>
        <c:noMultiLvlLbl val="0"/>
      </c:catAx>
      <c:valAx>
        <c:axId val="16523504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52347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departments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tables'!$I$27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C6E0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tables'!$H$28:$H$30</c:f>
              <c:strCache>
                <c:ptCount val="3"/>
                <c:pt idx="0">
                  <c:v>Research &amp; Development</c:v>
                </c:pt>
                <c:pt idx="1">
                  <c:v>Human Resources</c:v>
                </c:pt>
                <c:pt idx="2">
                  <c:v>Sales</c:v>
                </c:pt>
              </c:strCache>
            </c:strRef>
          </c:cat>
          <c:val>
            <c:numRef>
              <c:f>'pivot tables'!$I$28:$I$30</c:f>
              <c:numCache>
                <c:formatCode>General</c:formatCode>
                <c:ptCount val="3"/>
                <c:pt idx="0">
                  <c:v>13.83</c:v>
                </c:pt>
                <c:pt idx="1">
                  <c:v>19.04</c:v>
                </c:pt>
                <c:pt idx="2">
                  <c:v>20.62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A-43A5-B5D5-BC25F807E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overlap val="-27"/>
        <c:axId val="322187783"/>
        <c:axId val="322189831"/>
      </c:barChart>
      <c:catAx>
        <c:axId val="322187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189831"/>
        <c:crosses val="autoZero"/>
        <c:auto val="1"/>
        <c:lblAlgn val="ctr"/>
        <c:lblOffset val="100"/>
        <c:noMultiLvlLbl val="0"/>
      </c:catAx>
      <c:valAx>
        <c:axId val="322189831"/>
        <c:scaling>
          <c:orientation val="minMax"/>
          <c:max val="30"/>
        </c:scaling>
        <c:delete val="1"/>
        <c:axPos val="l"/>
        <c:numFmt formatCode="General" sourceLinked="1"/>
        <c:majorTickMark val="none"/>
        <c:minorTickMark val="none"/>
        <c:tickLblPos val="nextTo"/>
        <c:crossAx val="322187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education field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tables'!$I$45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rgbClr val="C6E0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tables'!$H$46:$H$51</c:f>
              <c:strCache>
                <c:ptCount val="6"/>
                <c:pt idx="0">
                  <c:v>Other</c:v>
                </c:pt>
                <c:pt idx="1">
                  <c:v>Medical</c:v>
                </c:pt>
                <c:pt idx="2">
                  <c:v>Life Sciences</c:v>
                </c:pt>
                <c:pt idx="3">
                  <c:v>Marketing</c:v>
                </c:pt>
                <c:pt idx="4">
                  <c:v>Technical Degree</c:v>
                </c:pt>
                <c:pt idx="5">
                  <c:v>Human Resources</c:v>
                </c:pt>
              </c:strCache>
            </c:strRef>
          </c:cat>
          <c:val>
            <c:numRef>
              <c:f>'pivot tables'!$I$46:$I$51</c:f>
              <c:numCache>
                <c:formatCode>General</c:formatCode>
                <c:ptCount val="6"/>
                <c:pt idx="0">
                  <c:v>13.4</c:v>
                </c:pt>
                <c:pt idx="1">
                  <c:v>13.6</c:v>
                </c:pt>
                <c:pt idx="2">
                  <c:v>14.7</c:v>
                </c:pt>
                <c:pt idx="3">
                  <c:v>22</c:v>
                </c:pt>
                <c:pt idx="4">
                  <c:v>24.2</c:v>
                </c:pt>
                <c:pt idx="5">
                  <c:v>25.9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E-4A0C-A5CB-2DA23C10B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axId val="326111239"/>
        <c:axId val="326113287"/>
      </c:barChart>
      <c:catAx>
        <c:axId val="326111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13287"/>
        <c:crosses val="autoZero"/>
        <c:auto val="1"/>
        <c:lblAlgn val="ctr"/>
        <c:lblOffset val="100"/>
        <c:noMultiLvlLbl val="0"/>
      </c:catAx>
      <c:valAx>
        <c:axId val="3261132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6111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job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tables'!$I$63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rgbClr val="C6E0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tables'!$H$64:$H$68</c:f>
              <c:strCache>
                <c:ptCount val="5"/>
                <c:pt idx="0">
                  <c:v>junior</c:v>
                </c:pt>
                <c:pt idx="1">
                  <c:v>mid level</c:v>
                </c:pt>
                <c:pt idx="2">
                  <c:v>senior</c:v>
                </c:pt>
                <c:pt idx="3">
                  <c:v>lead</c:v>
                </c:pt>
                <c:pt idx="4">
                  <c:v>executive</c:v>
                </c:pt>
              </c:strCache>
            </c:strRef>
          </c:cat>
          <c:val>
            <c:numRef>
              <c:f>'pivot tables'!$I$64:$I$68</c:f>
              <c:numCache>
                <c:formatCode>General</c:formatCode>
                <c:ptCount val="5"/>
                <c:pt idx="0">
                  <c:v>26.3</c:v>
                </c:pt>
                <c:pt idx="1">
                  <c:v>9.6999999999999993</c:v>
                </c:pt>
                <c:pt idx="2">
                  <c:v>14.7</c:v>
                </c:pt>
                <c:pt idx="3">
                  <c:v>4.7</c:v>
                </c:pt>
                <c:pt idx="4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6-4E2D-8498-E2DE583A3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axId val="1347730439"/>
        <c:axId val="1349056007"/>
      </c:barChart>
      <c:catAx>
        <c:axId val="1347730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056007"/>
        <c:crosses val="autoZero"/>
        <c:auto val="1"/>
        <c:lblAlgn val="ctr"/>
        <c:lblOffset val="100"/>
        <c:noMultiLvlLbl val="0"/>
      </c:catAx>
      <c:valAx>
        <c:axId val="13490560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47730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tables'!$I$74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rgbClr val="C6E0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tables'!$H$75:$H$83</c:f>
              <c:strCache>
                <c:ptCount val="9"/>
                <c:pt idx="0">
                  <c:v>Research Director</c:v>
                </c:pt>
                <c:pt idx="1">
                  <c:v>Manager</c:v>
                </c:pt>
                <c:pt idx="2">
                  <c:v>Healthcare Representative</c:v>
                </c:pt>
                <c:pt idx="3">
                  <c:v>Manufacturing Director</c:v>
                </c:pt>
                <c:pt idx="4">
                  <c:v>Research Scientist</c:v>
                </c:pt>
                <c:pt idx="5">
                  <c:v>Sales Executive</c:v>
                </c:pt>
                <c:pt idx="6">
                  <c:v>Human Resources</c:v>
                </c:pt>
                <c:pt idx="7">
                  <c:v>Laboratory Technician</c:v>
                </c:pt>
                <c:pt idx="8">
                  <c:v>Sales Representative</c:v>
                </c:pt>
              </c:strCache>
            </c:strRef>
          </c:cat>
          <c:val>
            <c:numRef>
              <c:f>'pivot tables'!$I$75:$I$83</c:f>
              <c:numCache>
                <c:formatCode>General</c:formatCode>
                <c:ptCount val="9"/>
                <c:pt idx="0">
                  <c:v>2.5</c:v>
                </c:pt>
                <c:pt idx="1">
                  <c:v>4.9000000000000004</c:v>
                </c:pt>
                <c:pt idx="2">
                  <c:v>6.9</c:v>
                </c:pt>
                <c:pt idx="3">
                  <c:v>6.9</c:v>
                </c:pt>
                <c:pt idx="4">
                  <c:v>16.100000000000001</c:v>
                </c:pt>
                <c:pt idx="5">
                  <c:v>17.5</c:v>
                </c:pt>
                <c:pt idx="6">
                  <c:v>23.1</c:v>
                </c:pt>
                <c:pt idx="7">
                  <c:v>23.9</c:v>
                </c:pt>
                <c:pt idx="8">
                  <c:v>39.799999999999997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5-4671-A37B-170DE0B76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axId val="415613447"/>
        <c:axId val="415615495"/>
      </c:barChart>
      <c:catAx>
        <c:axId val="415613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15495"/>
        <c:crosses val="autoZero"/>
        <c:auto val="1"/>
        <c:lblAlgn val="ctr"/>
        <c:lblOffset val="100"/>
        <c:noMultiLvlLbl val="0"/>
      </c:catAx>
      <c:valAx>
        <c:axId val="415615495"/>
        <c:scaling>
          <c:orientation val="minMax"/>
          <c:max val="40"/>
        </c:scaling>
        <c:delete val="1"/>
        <c:axPos val="b"/>
        <c:numFmt formatCode="General" sourceLinked="1"/>
        <c:majorTickMark val="none"/>
        <c:minorTickMark val="none"/>
        <c:tickLblPos val="nextTo"/>
        <c:crossAx val="415613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based on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tables'!$I$96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rgbClr val="C6E0B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6E0B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B4-48AF-BA79-F5585DFDFF58}"/>
              </c:ext>
            </c:extLst>
          </c:dPt>
          <c:dPt>
            <c:idx val="1"/>
            <c:invertIfNegative val="0"/>
            <c:bubble3D val="0"/>
            <c:spPr>
              <a:solidFill>
                <a:srgbClr val="C6E0B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B4-48AF-BA79-F5585DFDFF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tables'!$H$97:$H$98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tables'!$I$97:$I$98</c:f>
              <c:numCache>
                <c:formatCode>General</c:formatCode>
                <c:ptCount val="2"/>
                <c:pt idx="0">
                  <c:v>10.4</c:v>
                </c:pt>
                <c:pt idx="1">
                  <c:v>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B4-48AF-BA79-F5585DFDF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axId val="415684615"/>
        <c:axId val="415760391"/>
      </c:barChart>
      <c:catAx>
        <c:axId val="4156846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760391"/>
        <c:crosses val="autoZero"/>
        <c:auto val="1"/>
        <c:lblAlgn val="ctr"/>
        <c:lblOffset val="100"/>
        <c:noMultiLvlLbl val="0"/>
      </c:catAx>
      <c:valAx>
        <c:axId val="415760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5684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Stock options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tables'!$I$104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rgbClr val="C6E0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tables'!$H$105:$H$108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no stock</c:v>
                </c:pt>
              </c:strCache>
            </c:strRef>
          </c:cat>
          <c:val>
            <c:numRef>
              <c:f>'pivot tables'!$I$105:$I$108</c:f>
              <c:numCache>
                <c:formatCode>General</c:formatCode>
                <c:ptCount val="4"/>
                <c:pt idx="0">
                  <c:v>17.600000000000001</c:v>
                </c:pt>
                <c:pt idx="1">
                  <c:v>7.6</c:v>
                </c:pt>
                <c:pt idx="2">
                  <c:v>9.4</c:v>
                </c:pt>
                <c:pt idx="3">
                  <c:v>24.4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6-43A4-9BDD-FD7F2FAE0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overlap val="-27"/>
        <c:axId val="417238535"/>
        <c:axId val="417253895"/>
      </c:barChart>
      <c:catAx>
        <c:axId val="417238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253895"/>
        <c:crosses val="autoZero"/>
        <c:auto val="1"/>
        <c:lblAlgn val="ctr"/>
        <c:lblOffset val="100"/>
        <c:noMultiLvlLbl val="0"/>
      </c:catAx>
      <c:valAx>
        <c:axId val="4172538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17238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based on promotion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tables'!$I$162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rgbClr val="C6E0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tables'!$H$163:$H$166</c:f>
              <c:strCache>
                <c:ptCount val="4"/>
                <c:pt idx="0">
                  <c:v>recently promoted</c:v>
                </c:pt>
                <c:pt idx="1">
                  <c:v>due soon</c:v>
                </c:pt>
                <c:pt idx="2">
                  <c:v>over due</c:v>
                </c:pt>
                <c:pt idx="3">
                  <c:v>critically overdue</c:v>
                </c:pt>
              </c:strCache>
            </c:strRef>
          </c:cat>
          <c:val>
            <c:numRef>
              <c:f>'pivot tables'!$I$163:$I$166</c:f>
              <c:numCache>
                <c:formatCode>General</c:formatCode>
                <c:ptCount val="4"/>
                <c:pt idx="0">
                  <c:v>17</c:v>
                </c:pt>
                <c:pt idx="1">
                  <c:v>17.100000000000001</c:v>
                </c:pt>
                <c:pt idx="2">
                  <c:v>9.4</c:v>
                </c:pt>
                <c:pt idx="3">
                  <c:v>15.8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5-4923-AE7F-FFB1EAE8F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overlap val="-27"/>
        <c:axId val="1347688455"/>
        <c:axId val="428536839"/>
      </c:barChart>
      <c:catAx>
        <c:axId val="1347688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36839"/>
        <c:crosses val="autoZero"/>
        <c:auto val="1"/>
        <c:lblAlgn val="ctr"/>
        <c:lblOffset val="100"/>
        <c:noMultiLvlLbl val="0"/>
      </c:catAx>
      <c:valAx>
        <c:axId val="428536839"/>
        <c:scaling>
          <c:orientation val="minMax"/>
          <c:max val="25"/>
        </c:scaling>
        <c:delete val="1"/>
        <c:axPos val="l"/>
        <c:numFmt formatCode="General" sourceLinked="1"/>
        <c:majorTickMark val="none"/>
        <c:minorTickMark val="none"/>
        <c:tickLblPos val="nextTo"/>
        <c:crossAx val="1347688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1</xdr:row>
      <xdr:rowOff>104775</xdr:rowOff>
    </xdr:from>
    <xdr:to>
      <xdr:col>14</xdr:col>
      <xdr:colOff>247650</xdr:colOff>
      <xdr:row>13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B43576-F9AF-0C95-3745-B2129A017B27}"/>
            </a:ext>
            <a:ext uri="{147F2762-F138-4A5C-976F-8EAC2B608ADB}">
              <a16:predDERef xmlns:a16="http://schemas.microsoft.com/office/drawing/2014/main" pred="{26616414-563E-161E-F51A-F1292A243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14</xdr:row>
      <xdr:rowOff>66675</xdr:rowOff>
    </xdr:from>
    <xdr:to>
      <xdr:col>14</xdr:col>
      <xdr:colOff>257175</xdr:colOff>
      <xdr:row>24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37B1EC-886E-51B4-60D2-7DFC75DB3371}"/>
            </a:ext>
            <a:ext uri="{147F2762-F138-4A5C-976F-8EAC2B608ADB}">
              <a16:predDERef xmlns:a16="http://schemas.microsoft.com/office/drawing/2014/main" pred="{06B43576-F9AF-0C95-3745-B2129A017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190500</xdr:colOff>
      <xdr:row>25</xdr:row>
      <xdr:rowOff>95250</xdr:rowOff>
    </xdr:from>
    <xdr:to>
      <xdr:col>13</xdr:col>
      <xdr:colOff>533400</xdr:colOff>
      <xdr:row>31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D7314C-F693-CF11-9BAA-AE94E46FECD8}"/>
            </a:ext>
            <a:ext uri="{147F2762-F138-4A5C-976F-8EAC2B608ADB}">
              <a16:predDERef xmlns:a16="http://schemas.microsoft.com/office/drawing/2014/main" pred="{BC37B1EC-886E-51B4-60D2-7DFC75DB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581025</xdr:colOff>
      <xdr:row>32</xdr:row>
      <xdr:rowOff>66675</xdr:rowOff>
    </xdr:from>
    <xdr:to>
      <xdr:col>16</xdr:col>
      <xdr:colOff>581025</xdr:colOff>
      <xdr:row>46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DC706B-2892-B94A-90C3-43034BF07909}"/>
            </a:ext>
            <a:ext uri="{147F2762-F138-4A5C-976F-8EAC2B608ADB}">
              <a16:predDERef xmlns:a16="http://schemas.microsoft.com/office/drawing/2014/main" pred="{2CD7314C-F693-CF11-9BAA-AE94E46FE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9525</xdr:colOff>
      <xdr:row>47</xdr:row>
      <xdr:rowOff>85725</xdr:rowOff>
    </xdr:from>
    <xdr:to>
      <xdr:col>16</xdr:col>
      <xdr:colOff>9525</xdr:colOff>
      <xdr:row>61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A39650-C5CB-F78A-C970-8B66A6040C66}"/>
            </a:ext>
            <a:ext uri="{147F2762-F138-4A5C-976F-8EAC2B608ADB}">
              <a16:predDERef xmlns:a16="http://schemas.microsoft.com/office/drawing/2014/main" pred="{8FDC706B-2892-B94A-90C3-43034BF07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419100</xdr:colOff>
      <xdr:row>62</xdr:row>
      <xdr:rowOff>95250</xdr:rowOff>
    </xdr:from>
    <xdr:to>
      <xdr:col>14</xdr:col>
      <xdr:colOff>228600</xdr:colOff>
      <xdr:row>71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3399EA8-E3F9-24B4-0E5B-5F70E3555464}"/>
            </a:ext>
            <a:ext uri="{147F2762-F138-4A5C-976F-8EAC2B608ADB}">
              <a16:predDERef xmlns:a16="http://schemas.microsoft.com/office/drawing/2014/main" pred="{69A39650-C5CB-F78A-C970-8B66A6040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47625</xdr:colOff>
      <xdr:row>71</xdr:row>
      <xdr:rowOff>133350</xdr:rowOff>
    </xdr:from>
    <xdr:to>
      <xdr:col>14</xdr:col>
      <xdr:colOff>114300</xdr:colOff>
      <xdr:row>85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E52B2A3-49D0-3D2B-F569-81BD52EE57AE}"/>
            </a:ext>
            <a:ext uri="{147F2762-F138-4A5C-976F-8EAC2B608ADB}">
              <a16:predDERef xmlns:a16="http://schemas.microsoft.com/office/drawing/2014/main" pred="{13399EA8-E3F9-24B4-0E5B-5F70E3555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2038350</xdr:colOff>
      <xdr:row>86</xdr:row>
      <xdr:rowOff>76200</xdr:rowOff>
    </xdr:from>
    <xdr:to>
      <xdr:col>6</xdr:col>
      <xdr:colOff>2819400</xdr:colOff>
      <xdr:row>92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B9C1C22-64C7-7D64-831D-ACCE3A644AF6}"/>
            </a:ext>
            <a:ext uri="{147F2762-F138-4A5C-976F-8EAC2B608ADB}">
              <a16:predDERef xmlns:a16="http://schemas.microsoft.com/office/drawing/2014/main" pred="{9E52B2A3-49D0-3D2B-F569-81BD52EE5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2152650</xdr:colOff>
      <xdr:row>93</xdr:row>
      <xdr:rowOff>9525</xdr:rowOff>
    </xdr:from>
    <xdr:to>
      <xdr:col>6</xdr:col>
      <xdr:colOff>2495550</xdr:colOff>
      <xdr:row>101</xdr:row>
      <xdr:rowOff>161925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58DBCD5-DE10-2041-0795-575D5305BAC8}"/>
            </a:ext>
            <a:ext uri="{147F2762-F138-4A5C-976F-8EAC2B608ADB}">
              <a16:predDERef xmlns:a16="http://schemas.microsoft.com/office/drawing/2014/main" pred="{4B9C1C22-64C7-7D64-831D-ACCE3A644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885825</xdr:colOff>
      <xdr:row>97</xdr:row>
      <xdr:rowOff>76200</xdr:rowOff>
    </xdr:from>
    <xdr:to>
      <xdr:col>17</xdr:col>
      <xdr:colOff>104775</xdr:colOff>
      <xdr:row>111</xdr:row>
      <xdr:rowOff>152400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3FE459B-2B0A-42A9-E5EB-23C7C23378D5}"/>
            </a:ext>
            <a:ext uri="{147F2762-F138-4A5C-976F-8EAC2B608ADB}">
              <a16:predDERef xmlns:a16="http://schemas.microsoft.com/office/drawing/2014/main" pred="{A58DBCD5-DE10-2041-0795-575D5305B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571500</xdr:colOff>
      <xdr:row>112</xdr:row>
      <xdr:rowOff>76200</xdr:rowOff>
    </xdr:from>
    <xdr:to>
      <xdr:col>13</xdr:col>
      <xdr:colOff>438150</xdr:colOff>
      <xdr:row>121</xdr:row>
      <xdr:rowOff>142875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E89223D-A6A4-A782-FA0D-FB4A3E9032F6}"/>
            </a:ext>
            <a:ext uri="{147F2762-F138-4A5C-976F-8EAC2B608ADB}">
              <a16:predDERef xmlns:a16="http://schemas.microsoft.com/office/drawing/2014/main" pred="{33FE459B-2B0A-42A9-E5EB-23C7C2337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152400</xdr:colOff>
      <xdr:row>137</xdr:row>
      <xdr:rowOff>0</xdr:rowOff>
    </xdr:from>
    <xdr:to>
      <xdr:col>15</xdr:col>
      <xdr:colOff>38100</xdr:colOff>
      <xdr:row>151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A735F44-AFD8-103C-756E-86FF74ED753A}"/>
            </a:ext>
            <a:ext uri="{147F2762-F138-4A5C-976F-8EAC2B608ADB}">
              <a16:predDERef xmlns:a16="http://schemas.microsoft.com/office/drawing/2014/main" pred="{FE89223D-A6A4-A782-FA0D-FB4A3E903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1447800</xdr:colOff>
      <xdr:row>148</xdr:row>
      <xdr:rowOff>85725</xdr:rowOff>
    </xdr:from>
    <xdr:to>
      <xdr:col>6</xdr:col>
      <xdr:colOff>2333625</xdr:colOff>
      <xdr:row>160</xdr:row>
      <xdr:rowOff>9525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7AD2101-C31D-ECC2-5232-1A4739F1DBF0}"/>
            </a:ext>
            <a:ext uri="{147F2762-F138-4A5C-976F-8EAC2B608ADB}">
              <a16:predDERef xmlns:a16="http://schemas.microsoft.com/office/drawing/2014/main" pred="{3A735F44-AFD8-103C-756E-86FF74ED7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419100</xdr:colOff>
      <xdr:row>158</xdr:row>
      <xdr:rowOff>66675</xdr:rowOff>
    </xdr:from>
    <xdr:to>
      <xdr:col>20</xdr:col>
      <xdr:colOff>85725</xdr:colOff>
      <xdr:row>172</xdr:row>
      <xdr:rowOff>142875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4B34C39-710A-3A5D-1586-4019D6DAF0EE}"/>
            </a:ext>
            <a:ext uri="{147F2762-F138-4A5C-976F-8EAC2B608ADB}">
              <a16:predDERef xmlns:a16="http://schemas.microsoft.com/office/drawing/2014/main" pred="{37AD2101-C31D-ECC2-5232-1A4739F1D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238125</xdr:colOff>
      <xdr:row>166</xdr:row>
      <xdr:rowOff>66675</xdr:rowOff>
    </xdr:from>
    <xdr:to>
      <xdr:col>6</xdr:col>
      <xdr:colOff>2628900</xdr:colOff>
      <xdr:row>180</xdr:row>
      <xdr:rowOff>142875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45218DA-6461-0138-96A9-7E66B8066BE2}"/>
            </a:ext>
            <a:ext uri="{147F2762-F138-4A5C-976F-8EAC2B608ADB}">
              <a16:predDERef xmlns:a16="http://schemas.microsoft.com/office/drawing/2014/main" pred="{04B34C39-710A-3A5D-1586-4019D6DAF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6</xdr:row>
      <xdr:rowOff>0</xdr:rowOff>
    </xdr:from>
    <xdr:to>
      <xdr:col>6</xdr:col>
      <xdr:colOff>228600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76B0DD-DF29-4FCE-8A56-C2098533D399}"/>
            </a:ext>
            <a:ext uri="{147F2762-F138-4A5C-976F-8EAC2B608ADB}">
              <a16:predDERef xmlns:a16="http://schemas.microsoft.com/office/drawing/2014/main" pred="{26616414-563E-161E-F51A-F1292A243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600075</xdr:colOff>
      <xdr:row>18</xdr:row>
      <xdr:rowOff>171450</xdr:rowOff>
    </xdr:from>
    <xdr:to>
      <xdr:col>6</xdr:col>
      <xdr:colOff>238125</xdr:colOff>
      <xdr:row>31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0679DC-7BD2-4F3C-A1F2-E56173E09311}"/>
            </a:ext>
            <a:ext uri="{147F2762-F138-4A5C-976F-8EAC2B608ADB}">
              <a16:predDERef xmlns:a16="http://schemas.microsoft.com/office/drawing/2014/main" pred="{0976B0DD-DF29-4FCE-8A56-C2098533D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238125</xdr:colOff>
      <xdr:row>6</xdr:row>
      <xdr:rowOff>0</xdr:rowOff>
    </xdr:from>
    <xdr:to>
      <xdr:col>11</xdr:col>
      <xdr:colOff>66675</xdr:colOff>
      <xdr:row>18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BFAD63-03E5-4104-8ED6-C0C2B03E3652}"/>
            </a:ext>
            <a:ext uri="{147F2762-F138-4A5C-976F-8EAC2B608ADB}">
              <a16:predDERef xmlns:a16="http://schemas.microsoft.com/office/drawing/2014/main" pred="{1B0679DC-7BD2-4F3C-A1F2-E56173E09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66675</xdr:colOff>
      <xdr:row>6</xdr:row>
      <xdr:rowOff>0</xdr:rowOff>
    </xdr:from>
    <xdr:to>
      <xdr:col>16</xdr:col>
      <xdr:colOff>304800</xdr:colOff>
      <xdr:row>22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345EF0-88B9-46DD-839A-A698AC34B2B1}"/>
            </a:ext>
            <a:ext uri="{147F2762-F138-4A5C-976F-8EAC2B608ADB}">
              <a16:predDERef xmlns:a16="http://schemas.microsoft.com/office/drawing/2014/main" pred="{31BFAD63-03E5-4104-8ED6-C0C2B03E3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247650</xdr:colOff>
      <xdr:row>19</xdr:row>
      <xdr:rowOff>0</xdr:rowOff>
    </xdr:from>
    <xdr:to>
      <xdr:col>11</xdr:col>
      <xdr:colOff>66675</xdr:colOff>
      <xdr:row>31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E61BDC-BE1F-4F0F-870A-9861D29AB2AA}"/>
            </a:ext>
            <a:ext uri="{147F2762-F138-4A5C-976F-8EAC2B608ADB}">
              <a16:predDERef xmlns:a16="http://schemas.microsoft.com/office/drawing/2014/main" pred="{0D345EF0-88B9-46DD-839A-A698AC34B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304800</xdr:colOff>
      <xdr:row>6</xdr:row>
      <xdr:rowOff>9525</xdr:rowOff>
    </xdr:from>
    <xdr:to>
      <xdr:col>22</xdr:col>
      <xdr:colOff>0</xdr:colOff>
      <xdr:row>23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BB82CF1-C88D-4922-8FD3-4EF8DE7831DE}"/>
            </a:ext>
            <a:ext uri="{147F2762-F138-4A5C-976F-8EAC2B608ADB}">
              <a16:predDERef xmlns:a16="http://schemas.microsoft.com/office/drawing/2014/main" pred="{95E61BDC-BE1F-4F0F-870A-9861D29AB2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600075</xdr:colOff>
      <xdr:row>31</xdr:row>
      <xdr:rowOff>161925</xdr:rowOff>
    </xdr:from>
    <xdr:to>
      <xdr:col>11</xdr:col>
      <xdr:colOff>76200</xdr:colOff>
      <xdr:row>39</xdr:row>
      <xdr:rowOff>104775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53A8A35-38C2-4046-A763-5A84BB131E31}"/>
            </a:ext>
            <a:ext uri="{147F2762-F138-4A5C-976F-8EAC2B608ADB}">
              <a16:predDERef xmlns:a16="http://schemas.microsoft.com/office/drawing/2014/main" pred="{0BB82CF1-C88D-4922-8FD3-4EF8DE783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66675</xdr:colOff>
      <xdr:row>25</xdr:row>
      <xdr:rowOff>57150</xdr:rowOff>
    </xdr:from>
    <xdr:to>
      <xdr:col>16</xdr:col>
      <xdr:colOff>295275</xdr:colOff>
      <xdr:row>39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D07726B-0E59-40B9-B083-BFB4E7B0F163}"/>
            </a:ext>
            <a:ext uri="{147F2762-F138-4A5C-976F-8EAC2B608ADB}">
              <a16:predDERef xmlns:a16="http://schemas.microsoft.com/office/drawing/2014/main" pred="{053A8A35-38C2-4046-A763-5A84BB131E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304800</xdr:colOff>
      <xdr:row>25</xdr:row>
      <xdr:rowOff>57150</xdr:rowOff>
    </xdr:from>
    <xdr:to>
      <xdr:col>22</xdr:col>
      <xdr:colOff>0</xdr:colOff>
      <xdr:row>39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4128D72-489D-4784-AB1D-DC8191716E67}"/>
            </a:ext>
            <a:ext uri="{147F2762-F138-4A5C-976F-8EAC2B608ADB}">
              <a16:predDERef xmlns:a16="http://schemas.microsoft.com/office/drawing/2014/main" pred="{BD07726B-0E59-40B9-B083-BFB4E7B0F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314325</xdr:colOff>
      <xdr:row>8</xdr:row>
      <xdr:rowOff>95250</xdr:rowOff>
    </xdr:from>
    <xdr:to>
      <xdr:col>6</xdr:col>
      <xdr:colOff>19050</xdr:colOff>
      <xdr:row>12</xdr:row>
      <xdr:rowOff>85725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3D3359F-BCF5-96C6-C448-814F07676A99}"/>
            </a:ext>
            <a:ext uri="{147F2762-F138-4A5C-976F-8EAC2B608ADB}">
              <a16:predDERef xmlns:a16="http://schemas.microsoft.com/office/drawing/2014/main" pred="{34128D72-489D-4784-AB1D-DC8191716E67}"/>
            </a:ext>
          </a:extLst>
        </xdr:cNvPr>
        <xdr:cNvSpPr txBox="1"/>
      </xdr:nvSpPr>
      <xdr:spPr>
        <a:xfrm>
          <a:off x="2171700" y="1628775"/>
          <a:ext cx="1809750" cy="75247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Early Career exits 4x faster than Experienced staff — prioritize onboarding &amp; growth</a:t>
          </a:r>
        </a:p>
      </xdr:txBody>
    </xdr:sp>
    <xdr:clientData/>
  </xdr:twoCellAnchor>
  <xdr:twoCellAnchor>
    <xdr:from>
      <xdr:col>1</xdr:col>
      <xdr:colOff>114300</xdr:colOff>
      <xdr:row>21</xdr:row>
      <xdr:rowOff>47625</xdr:rowOff>
    </xdr:from>
    <xdr:to>
      <xdr:col>3</xdr:col>
      <xdr:colOff>180975</xdr:colOff>
      <xdr:row>25</xdr:row>
      <xdr:rowOff>104775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54F6516-51AA-4450-951D-5EAA446B109C}"/>
            </a:ext>
            <a:ext uri="{147F2762-F138-4A5C-976F-8EAC2B608ADB}">
              <a16:predDERef xmlns:a16="http://schemas.microsoft.com/office/drawing/2014/main" pred="{03D3359F-BCF5-96C6-C448-814F07676A99}"/>
            </a:ext>
          </a:extLst>
        </xdr:cNvPr>
        <xdr:cNvSpPr txBox="1"/>
      </xdr:nvSpPr>
      <xdr:spPr>
        <a:xfrm>
          <a:off x="723900" y="4057650"/>
          <a:ext cx="1314450" cy="8191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Frequent travellers leave 3x more than non-travellers — review travel policy</a:t>
          </a:r>
        </a:p>
      </xdr:txBody>
    </xdr:sp>
    <xdr:clientData/>
  </xdr:twoCellAnchor>
  <xdr:twoCellAnchor>
    <xdr:from>
      <xdr:col>6</xdr:col>
      <xdr:colOff>400050</xdr:colOff>
      <xdr:row>7</xdr:row>
      <xdr:rowOff>142875</xdr:rowOff>
    </xdr:from>
    <xdr:to>
      <xdr:col>10</xdr:col>
      <xdr:colOff>723900</xdr:colOff>
      <xdr:row>9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14A6065-8B13-434D-BB24-7A0BE2C2EC6E}"/>
            </a:ext>
            <a:ext uri="{147F2762-F138-4A5C-976F-8EAC2B608ADB}">
              <a16:predDERef xmlns:a16="http://schemas.microsoft.com/office/drawing/2014/main" pred="{E54F6516-51AA-4450-951D-5EAA446B109C}"/>
            </a:ext>
          </a:extLst>
        </xdr:cNvPr>
        <xdr:cNvSpPr txBox="1"/>
      </xdr:nvSpPr>
      <xdr:spPr>
        <a:xfrm>
          <a:off x="4362450" y="1485900"/>
          <a:ext cx="3028950" cy="3905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latin typeface="+mn-lt"/>
              <a:ea typeface="+mn-lt"/>
              <a:cs typeface="+mn-lt"/>
            </a:rPr>
            <a:t>Sales (20.6%) &amp; HR (19%) lead attrition — review targets &amp; workload</a:t>
          </a:r>
        </a:p>
      </xdr:txBody>
    </xdr:sp>
    <xdr:clientData/>
  </xdr:twoCellAnchor>
  <xdr:twoCellAnchor>
    <xdr:from>
      <xdr:col>8</xdr:col>
      <xdr:colOff>209550</xdr:colOff>
      <xdr:row>21</xdr:row>
      <xdr:rowOff>114300</xdr:rowOff>
    </xdr:from>
    <xdr:to>
      <xdr:col>10</xdr:col>
      <xdr:colOff>523875</xdr:colOff>
      <xdr:row>23</xdr:row>
      <xdr:rowOff>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0DBDB66-7963-4E1C-AED8-80C3941CE6D1}"/>
            </a:ext>
            <a:ext uri="{147F2762-F138-4A5C-976F-8EAC2B608ADB}">
              <a16:predDERef xmlns:a16="http://schemas.microsoft.com/office/drawing/2014/main" pred="{714A6065-8B13-434D-BB24-7A0BE2C2EC6E}"/>
            </a:ext>
          </a:extLst>
        </xdr:cNvPr>
        <xdr:cNvSpPr txBox="1"/>
      </xdr:nvSpPr>
      <xdr:spPr>
        <a:xfrm>
          <a:off x="5486400" y="4124325"/>
          <a:ext cx="1704975" cy="2667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latin typeface="+mn-lt"/>
              <a:ea typeface="+mn-lt"/>
              <a:cs typeface="+mn-lt"/>
            </a:rPr>
            <a:t>Junirs tend to leave more</a:t>
          </a:r>
        </a:p>
      </xdr:txBody>
    </xdr:sp>
    <xdr:clientData/>
  </xdr:twoCellAnchor>
  <xdr:twoCellAnchor>
    <xdr:from>
      <xdr:col>5</xdr:col>
      <xdr:colOff>209550</xdr:colOff>
      <xdr:row>36</xdr:row>
      <xdr:rowOff>152400</xdr:rowOff>
    </xdr:from>
    <xdr:to>
      <xdr:col>10</xdr:col>
      <xdr:colOff>666750</xdr:colOff>
      <xdr:row>39</xdr:row>
      <xdr:rowOff>28575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4A5DBF5-6D07-4CE7-9485-B89F0B65E298}"/>
            </a:ext>
            <a:ext uri="{147F2762-F138-4A5C-976F-8EAC2B608ADB}">
              <a16:predDERef xmlns:a16="http://schemas.microsoft.com/office/drawing/2014/main" pred="{20DBDB66-7963-4E1C-AED8-80C3941CE6D1}"/>
            </a:ext>
          </a:extLst>
        </xdr:cNvPr>
        <xdr:cNvSpPr txBox="1"/>
      </xdr:nvSpPr>
      <xdr:spPr>
        <a:xfrm>
          <a:off x="3562350" y="7019925"/>
          <a:ext cx="3771900" cy="44767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latin typeface="+mn-lt"/>
              <a:ea typeface="+mn-lt"/>
              <a:cs typeface="+mn-lt"/>
            </a:rPr>
            <a:t>Overtime workers leave 3x more (30.5%) — strongest single attrition predictor</a:t>
          </a:r>
        </a:p>
      </xdr:txBody>
    </xdr:sp>
    <xdr:clientData/>
  </xdr:twoCellAnchor>
  <xdr:twoCellAnchor>
    <xdr:from>
      <xdr:col>11</xdr:col>
      <xdr:colOff>828675</xdr:colOff>
      <xdr:row>27</xdr:row>
      <xdr:rowOff>47625</xdr:rowOff>
    </xdr:from>
    <xdr:to>
      <xdr:col>15</xdr:col>
      <xdr:colOff>152400</xdr:colOff>
      <xdr:row>28</xdr:row>
      <xdr:rowOff>114300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FB52DDC-F48C-4289-A869-C1B1ABCF5345}"/>
            </a:ext>
            <a:ext uri="{147F2762-F138-4A5C-976F-8EAC2B608ADB}">
              <a16:predDERef xmlns:a16="http://schemas.microsoft.com/office/drawing/2014/main" pred="{F4A5DBF5-6D07-4CE7-9485-B89F0B65E298}"/>
            </a:ext>
          </a:extLst>
        </xdr:cNvPr>
        <xdr:cNvSpPr txBox="1"/>
      </xdr:nvSpPr>
      <xdr:spPr>
        <a:xfrm>
          <a:off x="8258175" y="5200650"/>
          <a:ext cx="2085975" cy="25717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latin typeface="+mn-lt"/>
              <a:ea typeface="+mn-lt"/>
              <a:cs typeface="+mn-lt"/>
            </a:rPr>
            <a:t>equity is a key retention lever</a:t>
          </a:r>
        </a:p>
      </xdr:txBody>
    </xdr:sp>
    <xdr:clientData/>
  </xdr:twoCellAnchor>
  <xdr:twoCellAnchor>
    <xdr:from>
      <xdr:col>16</xdr:col>
      <xdr:colOff>304800</xdr:colOff>
      <xdr:row>23</xdr:row>
      <xdr:rowOff>133350</xdr:rowOff>
    </xdr:from>
    <xdr:to>
      <xdr:col>22</xdr:col>
      <xdr:colOff>0</xdr:colOff>
      <xdr:row>25</xdr:row>
      <xdr:rowOff>57150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A7A4DBF-633D-439E-A34A-BCA85147BBC3}"/>
            </a:ext>
            <a:ext uri="{147F2762-F138-4A5C-976F-8EAC2B608ADB}">
              <a16:predDERef xmlns:a16="http://schemas.microsoft.com/office/drawing/2014/main" pred="{2FB52DDC-F48C-4289-A869-C1B1ABCF5345}"/>
            </a:ext>
          </a:extLst>
        </xdr:cNvPr>
        <xdr:cNvSpPr txBox="1"/>
      </xdr:nvSpPr>
      <xdr:spPr>
        <a:xfrm>
          <a:off x="11106150" y="4524375"/>
          <a:ext cx="3562350" cy="3048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Sales Reps at 39.8% — highest risk role in the organization</a:t>
          </a:r>
        </a:p>
      </xdr:txBody>
    </xdr:sp>
    <xdr:clientData/>
  </xdr:twoCellAnchor>
  <xdr:twoCellAnchor>
    <xdr:from>
      <xdr:col>17</xdr:col>
      <xdr:colOff>114300</xdr:colOff>
      <xdr:row>27</xdr:row>
      <xdr:rowOff>76200</xdr:rowOff>
    </xdr:from>
    <xdr:to>
      <xdr:col>21</xdr:col>
      <xdr:colOff>95250</xdr:colOff>
      <xdr:row>28</xdr:row>
      <xdr:rowOff>142875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078917C-A973-4151-B477-61182E035377}"/>
            </a:ext>
            <a:ext uri="{147F2762-F138-4A5C-976F-8EAC2B608ADB}">
              <a16:predDERef xmlns:a16="http://schemas.microsoft.com/office/drawing/2014/main" pred="{2A7A4DBF-633D-439E-A34A-BCA85147BBC3}"/>
            </a:ext>
          </a:extLst>
        </xdr:cNvPr>
        <xdr:cNvSpPr txBox="1"/>
      </xdr:nvSpPr>
      <xdr:spPr>
        <a:xfrm>
          <a:off x="11525250" y="5229225"/>
          <a:ext cx="2628900" cy="25717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latin typeface="+mn-lt"/>
              <a:ea typeface="+mn-lt"/>
              <a:cs typeface="+mn-lt"/>
            </a:rPr>
            <a:t>promotion alone doesn't ensure retention</a:t>
          </a:r>
        </a:p>
      </xdr:txBody>
    </xdr:sp>
    <xdr:clientData/>
  </xdr:twoCellAnchor>
  <xdr:twoCellAnchor>
    <xdr:from>
      <xdr:col>11</xdr:col>
      <xdr:colOff>76200</xdr:colOff>
      <xdr:row>22</xdr:row>
      <xdr:rowOff>171450</xdr:rowOff>
    </xdr:from>
    <xdr:to>
      <xdr:col>16</xdr:col>
      <xdr:colOff>304800</xdr:colOff>
      <xdr:row>25</xdr:row>
      <xdr:rowOff>57150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2EF6132-57E9-444F-9EAE-03229F9C1529}"/>
            </a:ext>
            <a:ext uri="{147F2762-F138-4A5C-976F-8EAC2B608ADB}">
              <a16:predDERef xmlns:a16="http://schemas.microsoft.com/office/drawing/2014/main" pred="{C078917C-A973-4151-B477-61182E035377}"/>
            </a:ext>
          </a:extLst>
        </xdr:cNvPr>
        <xdr:cNvSpPr txBox="1"/>
      </xdr:nvSpPr>
      <xdr:spPr>
        <a:xfrm>
          <a:off x="7505700" y="4371975"/>
          <a:ext cx="3600450" cy="4572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latin typeface="+mn-lt"/>
              <a:ea typeface="+mn-lt"/>
              <a:cs typeface="+mn-lt"/>
            </a:rPr>
            <a:t>HR graduates (25.9%) &amp; Technical Degree holders (24.2%) exit most — possible skills mismatch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8.87805590278" createdVersion="8" refreshedVersion="8" minRefreshableVersion="3" recordCount="1470" xr:uid="{E948F60F-72C2-4BB9-AAE8-D9D2EF599B1B}">
  <cacheSource type="worksheet">
    <worksheetSource ref="A1:AV1471" sheet="data"/>
  </cacheSource>
  <cacheFields count="49">
    <cacheField name="Age" numFmtId="0">
      <sharedItems containsSemiMixedTypes="0" containsString="0" containsNumber="1" containsInteger="1" minValue="18" maxValue="60"/>
    </cacheField>
    <cacheField name="Age-group" numFmtId="0">
      <sharedItems count="4">
        <s v="mid career"/>
        <s v="experienced"/>
        <s v="early career"/>
        <s v="senior"/>
      </sharedItems>
    </cacheField>
    <cacheField name="Attrition" numFmtId="0">
      <sharedItems count="2">
        <s v="No"/>
        <s v="Yes"/>
      </sharedItems>
    </cacheField>
    <cacheField name="BusinessTravel" numFmtId="0">
      <sharedItems count="3">
        <s v="Travel_Rarely"/>
        <s v="Non-Travel"/>
        <s v="Travel_Frequently"/>
      </sharedItems>
    </cacheField>
    <cacheField name="Department" numFmtId="0">
      <sharedItems count="3">
        <s v="Research &amp; Development"/>
        <s v="Sales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DistanceFromHome2" numFmtId="0">
      <sharedItems count="4">
        <s v="very near"/>
        <s v="moderate"/>
        <s v="far"/>
        <s v="near"/>
      </sharedItems>
    </cacheField>
    <cacheField name="Education" numFmtId="0">
      <sharedItems containsSemiMixedTypes="0" containsString="0" containsNumber="1" containsInteger="1" minValue="1" maxValue="5"/>
    </cacheField>
    <cacheField name="Education2" numFmtId="0">
      <sharedItems/>
    </cacheField>
    <cacheField name="EducationField" numFmtId="0">
      <sharedItems count="6">
        <s v="Medical"/>
        <s v="Life Sciences"/>
        <s v="Other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 minValue="1" maxValue="1"/>
    </cacheField>
    <cacheField name="EnvironmentSatisfaction" numFmtId="0">
      <sharedItems containsSemiMixedTypes="0" containsString="0" containsNumber="1" containsInteger="1" minValue="1" maxValue="4"/>
    </cacheField>
    <cacheField name="EnvironmentSatisfaction2" numFmtId="0">
      <sharedItems/>
    </cacheField>
    <cacheField name="Gender" numFmtId="0">
      <sharedItems count="2">
        <s v="Male"/>
        <s v="Female"/>
      </sharedItems>
    </cacheField>
    <cacheField name="JobInvolvement" numFmtId="0">
      <sharedItems containsSemiMixedTypes="0" containsString="0" containsNumber="1" containsInteger="1" minValue="1" maxValue="4"/>
    </cacheField>
    <cacheField name="JobInvolvement2" numFmtId="0">
      <sharedItems/>
    </cacheField>
    <cacheField name="JobLevel" numFmtId="0">
      <sharedItems containsSemiMixedTypes="0" containsString="0" containsNumber="1" containsInteger="1" minValue="1" maxValue="5" count="5">
        <n v="1"/>
        <n v="2"/>
        <n v="5"/>
        <n v="3"/>
        <n v="4"/>
      </sharedItems>
    </cacheField>
    <cacheField name="JobLevel2" numFmtId="0">
      <sharedItems count="5">
        <s v="junior"/>
        <s v="mid level"/>
        <s v="executive"/>
        <s v="senior"/>
        <s v="lead"/>
      </sharedItems>
    </cacheField>
    <cacheField name="JobRole" numFmtId="0">
      <sharedItems count="9">
        <s v="Laboratory Technician"/>
        <s v="Research Scientist"/>
        <s v="Manufacturing Director"/>
        <s v="Sales Representative"/>
        <s v="Manager"/>
        <s v="Healthcare Representative"/>
        <s v="Sales Execu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JobSatisfaction2" numFmtId="0">
      <sharedItems/>
    </cacheField>
    <cacheField name="MaritalStatus" numFmtId="0">
      <sharedItems count="3">
        <s v="Married"/>
        <s v="Divorced"/>
        <s v="Single"/>
      </sharedItems>
    </cacheField>
    <cacheField name="MonthlyIncome" numFmtId="0">
      <sharedItems containsSemiMixedTypes="0" containsString="0" containsNumber="1" containsInteger="1" minValue="1009" maxValue="19999"/>
    </cacheField>
    <cacheField name="NumCompaniesWorked" numFmtId="0">
      <sharedItems containsSemiMixedTypes="0" containsString="0" containsNumber="1" containsInteger="1" minValue="0" maxValue="9"/>
    </cacheField>
    <cacheField name="NumCompaniesWorked2" numFmtId="0">
      <sharedItems/>
    </cacheField>
    <cacheField name="OverTime" numFmtId="0">
      <sharedItems count="2">
        <s v="No"/>
        <s v="Yes"/>
      </sharedItems>
    </cacheField>
    <cacheField name="PercentSalaryHike" numFmtId="0">
      <sharedItems containsSemiMixedTypes="0" containsString="0" containsNumber="1" containsInteger="1" minValue="11" maxValue="25"/>
    </cacheField>
    <cacheField name="PercentSalaryHike2" numFmtId="0">
      <sharedItems/>
    </cacheField>
    <cacheField name="PerformanceRating" numFmtId="0">
      <sharedItems containsSemiMixedTypes="0" containsString="0" containsNumber="1" containsInteger="1" minValue="3" maxValue="4"/>
    </cacheField>
    <cacheField name="PerformanceRating2" numFmtId="0">
      <sharedItems/>
    </cacheField>
    <cacheField name="RelationshipSatisfaction" numFmtId="0">
      <sharedItems containsSemiMixedTypes="0" containsString="0" containsNumber="1" containsInteger="1" minValue="1" maxValue="4"/>
    </cacheField>
    <cacheField name="RelationshipSatisfaction2" numFmtId="0">
      <sharedItems/>
    </cacheField>
    <cacheField name="Field33" caption="Field33" numFmtId="0">
      <sharedItems containsBlank="1"/>
    </cacheField>
    <cacheField name="StockOptionLevel" numFmtId="0">
      <sharedItems containsSemiMixedTypes="0" containsString="0" containsNumber="1" containsInteger="1" minValue="0" maxValue="3"/>
    </cacheField>
    <cacheField name="StockOptionLevel2" numFmtId="0">
      <sharedItems count="4">
        <s v="low"/>
        <s v="no stock options"/>
        <s v="medium"/>
        <s v="high"/>
      </sharedItems>
    </cacheField>
    <cacheField name="TotalWorkingYears" numFmtId="0">
      <sharedItems containsSemiMixedTypes="0" containsString="0" containsNumber="1" containsInteger="1" minValue="0" maxValue="40"/>
    </cacheField>
    <cacheField name="TotalWorkingYears2" numFmtId="0">
      <sharedItems count="5">
        <s v="early career"/>
        <s v="mid career"/>
        <s v="experienced"/>
        <s v="fresher"/>
        <s v="expert"/>
      </sharedItems>
    </cacheField>
    <cacheField name="TrainingTimesLastYear" numFmtId="0">
      <sharedItems containsSemiMixedTypes="0" containsString="0" containsNumber="1" containsInteger="1" minValue="0" maxValue="6"/>
    </cacheField>
    <cacheField name="TrainingTimesLastYear2" numFmtId="0">
      <sharedItems count="4">
        <s v="moderate"/>
        <s v="high"/>
        <s v="low"/>
        <s v="no training"/>
      </sharedItems>
    </cacheField>
    <cacheField name="WorkLifeBalance" numFmtId="0">
      <sharedItems containsSemiMixedTypes="0" containsString="0" containsNumber="1" containsInteger="1" minValue="1" maxValue="4"/>
    </cacheField>
    <cacheField name="WorkLifeBalance2" numFmtId="0">
      <sharedItems count="4">
        <s v="high"/>
        <s v="medium"/>
        <s v="very high"/>
        <s v="low"/>
      </sharedItems>
    </cacheField>
    <cacheField name="YearsAtCompany" numFmtId="0">
      <sharedItems containsSemiMixedTypes="0" containsString="0" containsNumber="1" containsInteger="1" minValue="0" maxValue="40"/>
    </cacheField>
    <cacheField name="YearsAtCompany2" numFmtId="0">
      <sharedItems count="5">
        <s v="early tenure"/>
        <s v="established"/>
        <s v="long term"/>
        <s v="loyal"/>
        <s v="new"/>
      </sharedItems>
    </cacheField>
    <cacheField name="YearsInCurrentRole" numFmtId="0">
      <sharedItems containsSemiMixedTypes="0" containsString="0" containsNumber="1" containsInteger="1" minValue="0" maxValue="18"/>
    </cacheField>
    <cacheField name="YearsInCurrentRole2" numFmtId="0">
      <sharedItems count="5">
        <s v="settling"/>
        <s v="new"/>
        <s v="established"/>
        <s v="stagnant risk"/>
        <s v="highly stagnant"/>
      </sharedItems>
    </cacheField>
    <cacheField name="YearsSinceLastPromotion" numFmtId="0">
      <sharedItems containsSemiMixedTypes="0" containsString="0" containsNumber="1" containsInteger="1" minValue="0" maxValue="15"/>
    </cacheField>
    <cacheField name="YearsSinceLastPromotion2" numFmtId="0">
      <sharedItems count="5">
        <s v="due soon"/>
        <s v="recently promoted"/>
        <s v="over due"/>
        <s v="critically overdue"/>
        <e v="#N/A" u="1"/>
      </sharedItems>
    </cacheField>
    <cacheField name="YearsWithCurrManager" numFmtId="0">
      <sharedItems containsSemiMixedTypes="0" containsString="0" containsNumber="1" containsInteger="1" minValue="0" maxValue="17" count="18">
        <n v="2"/>
        <n v="3"/>
        <n v="1"/>
        <n v="0"/>
        <n v="4"/>
        <n v="5"/>
        <n v="7"/>
        <n v="6"/>
        <n v="8"/>
        <n v="9"/>
        <n v="17"/>
        <n v="11"/>
        <n v="12"/>
        <n v="15"/>
        <n v="13"/>
        <n v="10"/>
        <n v="16"/>
        <n v="14"/>
      </sharedItems>
    </cacheField>
    <cacheField name="YearsWithCurrManager2" numFmtId="0">
      <sharedItems count="4">
        <s v="settling"/>
        <s v="new under manager"/>
        <s v="established"/>
        <s v="long term"/>
      </sharedItems>
    </cacheField>
  </cacheFields>
  <extLst>
    <ext xmlns:x14="http://schemas.microsoft.com/office/spreadsheetml/2009/9/main" uri="{725AE2AE-9491-48be-B2B4-4EB974FC3084}">
      <x14:pivotCacheDefinition pivotCacheId="15090695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27"/>
    <x v="0"/>
    <x v="0"/>
    <x v="0"/>
    <x v="0"/>
    <n v="2"/>
    <x v="0"/>
    <n v="1"/>
    <s v="Below College"/>
    <x v="0"/>
    <n v="1"/>
    <n v="1"/>
    <s v="low"/>
    <x v="0"/>
    <n v="3"/>
    <s v="high"/>
    <x v="0"/>
    <x v="0"/>
    <x v="0"/>
    <n v="2"/>
    <s v="medium"/>
    <x v="0"/>
    <n v="3468"/>
    <n v="9"/>
    <s v="frequent hopper"/>
    <x v="0"/>
    <n v="12"/>
    <s v="low hike"/>
    <n v="3"/>
    <s v="excellent"/>
    <n v="4"/>
    <s v="very high"/>
    <m/>
    <n v="1"/>
    <x v="0"/>
    <n v="6"/>
    <x v="0"/>
    <n v="3"/>
    <x v="0"/>
    <n v="3"/>
    <x v="0"/>
    <n v="2"/>
    <x v="0"/>
    <n v="2"/>
    <x v="0"/>
    <n v="2"/>
    <x v="0"/>
    <x v="0"/>
    <x v="0"/>
  </r>
  <r>
    <n v="35"/>
    <x v="0"/>
    <x v="0"/>
    <x v="0"/>
    <x v="0"/>
    <n v="16"/>
    <x v="1"/>
    <n v="3"/>
    <s v="Bachelor"/>
    <x v="0"/>
    <n v="1"/>
    <n v="1"/>
    <s v="low"/>
    <x v="0"/>
    <n v="4"/>
    <s v="very high"/>
    <x v="0"/>
    <x v="0"/>
    <x v="0"/>
    <n v="2"/>
    <s v="medium"/>
    <x v="0"/>
    <n v="2426"/>
    <n v="0"/>
    <s v="fresher"/>
    <x v="0"/>
    <n v="13"/>
    <s v="low hike"/>
    <n v="3"/>
    <s v="excellent"/>
    <n v="3"/>
    <s v="high"/>
    <m/>
    <n v="1"/>
    <x v="0"/>
    <n v="6"/>
    <x v="0"/>
    <n v="5"/>
    <x v="1"/>
    <n v="3"/>
    <x v="0"/>
    <n v="5"/>
    <x v="0"/>
    <n v="4"/>
    <x v="0"/>
    <n v="0"/>
    <x v="1"/>
    <x v="1"/>
    <x v="0"/>
  </r>
  <r>
    <n v="31"/>
    <x v="0"/>
    <x v="0"/>
    <x v="0"/>
    <x v="0"/>
    <n v="26"/>
    <x v="2"/>
    <n v="1"/>
    <s v="Below College"/>
    <x v="1"/>
    <n v="1"/>
    <n v="1"/>
    <s v="low"/>
    <x v="0"/>
    <n v="3"/>
    <s v="high"/>
    <x v="0"/>
    <x v="0"/>
    <x v="1"/>
    <n v="3"/>
    <s v="high"/>
    <x v="1"/>
    <n v="2911"/>
    <n v="1"/>
    <s v="stable"/>
    <x v="0"/>
    <n v="17"/>
    <s v="moderate hike"/>
    <n v="3"/>
    <s v="excellent"/>
    <n v="4"/>
    <s v="very high"/>
    <m/>
    <n v="1"/>
    <x v="0"/>
    <n v="5"/>
    <x v="0"/>
    <n v="1"/>
    <x v="2"/>
    <n v="2"/>
    <x v="1"/>
    <n v="5"/>
    <x v="0"/>
    <n v="2"/>
    <x v="0"/>
    <n v="4"/>
    <x v="2"/>
    <x v="1"/>
    <x v="0"/>
  </r>
  <r>
    <n v="34"/>
    <x v="0"/>
    <x v="0"/>
    <x v="0"/>
    <x v="0"/>
    <n v="19"/>
    <x v="1"/>
    <n v="2"/>
    <s v="College"/>
    <x v="0"/>
    <n v="1"/>
    <n v="2"/>
    <s v="medium"/>
    <x v="0"/>
    <n v="3"/>
    <s v="high"/>
    <x v="0"/>
    <x v="0"/>
    <x v="0"/>
    <n v="4"/>
    <s v="very high"/>
    <x v="1"/>
    <n v="2661"/>
    <n v="0"/>
    <s v="fresher"/>
    <x v="0"/>
    <n v="11"/>
    <s v="low hike"/>
    <n v="3"/>
    <s v="excellent"/>
    <n v="3"/>
    <s v="high"/>
    <m/>
    <n v="1"/>
    <x v="0"/>
    <n v="3"/>
    <x v="0"/>
    <n v="2"/>
    <x v="2"/>
    <n v="3"/>
    <x v="0"/>
    <n v="2"/>
    <x v="0"/>
    <n v="2"/>
    <x v="0"/>
    <n v="1"/>
    <x v="1"/>
    <x v="0"/>
    <x v="0"/>
  </r>
  <r>
    <n v="28"/>
    <x v="0"/>
    <x v="1"/>
    <x v="0"/>
    <x v="0"/>
    <n v="24"/>
    <x v="2"/>
    <n v="3"/>
    <s v="Bachelor"/>
    <x v="1"/>
    <n v="1"/>
    <n v="3"/>
    <s v="high"/>
    <x v="0"/>
    <n v="2"/>
    <s v="medium"/>
    <x v="0"/>
    <x v="0"/>
    <x v="0"/>
    <n v="3"/>
    <s v="high"/>
    <x v="2"/>
    <n v="2028"/>
    <n v="5"/>
    <s v="moderate hopper"/>
    <x v="1"/>
    <n v="14"/>
    <s v="low hike"/>
    <n v="3"/>
    <s v="excellent"/>
    <n v="2"/>
    <s v="medium"/>
    <m/>
    <n v="0"/>
    <x v="1"/>
    <n v="6"/>
    <x v="0"/>
    <n v="4"/>
    <x v="0"/>
    <n v="3"/>
    <x v="0"/>
    <n v="4"/>
    <x v="0"/>
    <n v="2"/>
    <x v="0"/>
    <n v="0"/>
    <x v="1"/>
    <x v="1"/>
    <x v="0"/>
  </r>
  <r>
    <n v="38"/>
    <x v="1"/>
    <x v="0"/>
    <x v="0"/>
    <x v="0"/>
    <n v="2"/>
    <x v="0"/>
    <n v="3"/>
    <s v="Bachelor"/>
    <x v="1"/>
    <n v="1"/>
    <n v="4"/>
    <s v="very high"/>
    <x v="0"/>
    <n v="3"/>
    <s v="high"/>
    <x v="0"/>
    <x v="0"/>
    <x v="1"/>
    <n v="4"/>
    <s v="very high"/>
    <x v="2"/>
    <n v="3944"/>
    <n v="5"/>
    <s v="moderate hopper"/>
    <x v="1"/>
    <n v="11"/>
    <s v="low hike"/>
    <n v="3"/>
    <s v="excellent"/>
    <n v="3"/>
    <s v="high"/>
    <m/>
    <n v="0"/>
    <x v="1"/>
    <n v="6"/>
    <x v="0"/>
    <n v="3"/>
    <x v="0"/>
    <n v="3"/>
    <x v="0"/>
    <n v="3"/>
    <x v="0"/>
    <n v="2"/>
    <x v="0"/>
    <n v="1"/>
    <x v="1"/>
    <x v="0"/>
    <x v="0"/>
  </r>
  <r>
    <n v="24"/>
    <x v="2"/>
    <x v="0"/>
    <x v="1"/>
    <x v="0"/>
    <n v="11"/>
    <x v="1"/>
    <n v="2"/>
    <s v="College"/>
    <x v="2"/>
    <n v="1"/>
    <n v="1"/>
    <s v="low"/>
    <x v="1"/>
    <n v="4"/>
    <s v="very high"/>
    <x v="1"/>
    <x v="1"/>
    <x v="2"/>
    <n v="3"/>
    <s v="high"/>
    <x v="1"/>
    <n v="4011"/>
    <n v="0"/>
    <s v="fresher"/>
    <x v="0"/>
    <n v="18"/>
    <s v="moderate hike"/>
    <n v="3"/>
    <s v="excellent"/>
    <n v="4"/>
    <s v="very high"/>
    <m/>
    <n v="1"/>
    <x v="0"/>
    <n v="5"/>
    <x v="0"/>
    <n v="5"/>
    <x v="1"/>
    <n v="2"/>
    <x v="1"/>
    <n v="4"/>
    <x v="0"/>
    <n v="2"/>
    <x v="0"/>
    <n v="1"/>
    <x v="1"/>
    <x v="1"/>
    <x v="0"/>
  </r>
  <r>
    <n v="36"/>
    <x v="1"/>
    <x v="1"/>
    <x v="0"/>
    <x v="1"/>
    <n v="9"/>
    <x v="3"/>
    <n v="4"/>
    <s v="Master"/>
    <x v="1"/>
    <n v="1"/>
    <n v="3"/>
    <s v="high"/>
    <x v="0"/>
    <n v="2"/>
    <s v="medium"/>
    <x v="0"/>
    <x v="0"/>
    <x v="3"/>
    <n v="1"/>
    <s v="low"/>
    <x v="2"/>
    <n v="3407"/>
    <n v="7"/>
    <s v="frequent hopper"/>
    <x v="0"/>
    <n v="23"/>
    <s v="high hike"/>
    <n v="4"/>
    <s v="outstanding"/>
    <n v="2"/>
    <s v="medium"/>
    <m/>
    <n v="0"/>
    <x v="1"/>
    <n v="10"/>
    <x v="1"/>
    <n v="4"/>
    <x v="0"/>
    <n v="3"/>
    <x v="0"/>
    <n v="5"/>
    <x v="0"/>
    <n v="3"/>
    <x v="0"/>
    <n v="0"/>
    <x v="1"/>
    <x v="1"/>
    <x v="0"/>
  </r>
  <r>
    <n v="34"/>
    <x v="0"/>
    <x v="1"/>
    <x v="0"/>
    <x v="0"/>
    <n v="6"/>
    <x v="3"/>
    <n v="1"/>
    <s v="Below College"/>
    <x v="0"/>
    <n v="1"/>
    <n v="2"/>
    <s v="medium"/>
    <x v="0"/>
    <n v="3"/>
    <s v="high"/>
    <x v="0"/>
    <x v="0"/>
    <x v="1"/>
    <n v="1"/>
    <s v="low"/>
    <x v="2"/>
    <n v="2960"/>
    <n v="2"/>
    <s v="stable"/>
    <x v="0"/>
    <n v="11"/>
    <s v="low hike"/>
    <n v="3"/>
    <s v="excellent"/>
    <n v="3"/>
    <s v="high"/>
    <m/>
    <n v="0"/>
    <x v="1"/>
    <n v="8"/>
    <x v="1"/>
    <n v="2"/>
    <x v="2"/>
    <n v="3"/>
    <x v="0"/>
    <n v="4"/>
    <x v="0"/>
    <n v="2"/>
    <x v="0"/>
    <n v="1"/>
    <x v="1"/>
    <x v="1"/>
    <x v="0"/>
  </r>
  <r>
    <n v="46"/>
    <x v="3"/>
    <x v="0"/>
    <x v="0"/>
    <x v="1"/>
    <n v="2"/>
    <x v="0"/>
    <n v="4"/>
    <s v="Master"/>
    <x v="3"/>
    <n v="1"/>
    <n v="2"/>
    <s v="medium"/>
    <x v="1"/>
    <n v="3"/>
    <s v="high"/>
    <x v="2"/>
    <x v="2"/>
    <x v="4"/>
    <n v="1"/>
    <s v="low"/>
    <x v="2"/>
    <n v="18947"/>
    <n v="3"/>
    <s v="stable"/>
    <x v="0"/>
    <n v="12"/>
    <s v="low hike"/>
    <n v="3"/>
    <s v="excellent"/>
    <n v="4"/>
    <s v="very high"/>
    <m/>
    <n v="0"/>
    <x v="1"/>
    <n v="22"/>
    <x v="2"/>
    <n v="2"/>
    <x v="2"/>
    <n v="2"/>
    <x v="1"/>
    <n v="2"/>
    <x v="0"/>
    <n v="2"/>
    <x v="0"/>
    <n v="2"/>
    <x v="0"/>
    <x v="2"/>
    <x v="1"/>
  </r>
  <r>
    <n v="44"/>
    <x v="1"/>
    <x v="0"/>
    <x v="0"/>
    <x v="0"/>
    <n v="10"/>
    <x v="3"/>
    <n v="4"/>
    <s v="Master"/>
    <x v="2"/>
    <n v="1"/>
    <n v="4"/>
    <s v="very high"/>
    <x v="0"/>
    <n v="3"/>
    <s v="high"/>
    <x v="1"/>
    <x v="1"/>
    <x v="5"/>
    <n v="4"/>
    <s v="very high"/>
    <x v="0"/>
    <n v="6465"/>
    <n v="2"/>
    <s v="stable"/>
    <x v="1"/>
    <n v="13"/>
    <s v="low hike"/>
    <n v="3"/>
    <s v="excellent"/>
    <n v="4"/>
    <s v="very high"/>
    <m/>
    <n v="0"/>
    <x v="1"/>
    <n v="9"/>
    <x v="1"/>
    <n v="5"/>
    <x v="1"/>
    <n v="4"/>
    <x v="2"/>
    <n v="4"/>
    <x v="0"/>
    <n v="2"/>
    <x v="0"/>
    <n v="1"/>
    <x v="1"/>
    <x v="1"/>
    <x v="0"/>
  </r>
  <r>
    <n v="24"/>
    <x v="2"/>
    <x v="1"/>
    <x v="0"/>
    <x v="0"/>
    <n v="1"/>
    <x v="0"/>
    <n v="3"/>
    <s v="Bachelor"/>
    <x v="0"/>
    <n v="1"/>
    <n v="2"/>
    <s v="medium"/>
    <x v="0"/>
    <n v="3"/>
    <s v="high"/>
    <x v="0"/>
    <x v="0"/>
    <x v="1"/>
    <n v="4"/>
    <s v="very high"/>
    <x v="0"/>
    <n v="2293"/>
    <n v="2"/>
    <s v="stable"/>
    <x v="1"/>
    <n v="16"/>
    <s v="moderate hike"/>
    <n v="3"/>
    <s v="excellent"/>
    <n v="1"/>
    <s v="low"/>
    <m/>
    <n v="1"/>
    <x v="0"/>
    <n v="6"/>
    <x v="0"/>
    <n v="2"/>
    <x v="2"/>
    <n v="2"/>
    <x v="1"/>
    <n v="2"/>
    <x v="0"/>
    <n v="0"/>
    <x v="1"/>
    <n v="2"/>
    <x v="0"/>
    <x v="3"/>
    <x v="1"/>
  </r>
  <r>
    <n v="43"/>
    <x v="1"/>
    <x v="0"/>
    <x v="0"/>
    <x v="0"/>
    <n v="2"/>
    <x v="0"/>
    <n v="2"/>
    <s v="College"/>
    <x v="0"/>
    <n v="1"/>
    <n v="4"/>
    <s v="very high"/>
    <x v="1"/>
    <n v="4"/>
    <s v="very high"/>
    <x v="0"/>
    <x v="0"/>
    <x v="1"/>
    <n v="3"/>
    <s v="high"/>
    <x v="1"/>
    <n v="2645"/>
    <n v="1"/>
    <s v="stable"/>
    <x v="0"/>
    <n v="12"/>
    <s v="low hike"/>
    <n v="3"/>
    <s v="excellent"/>
    <n v="4"/>
    <s v="very high"/>
    <m/>
    <n v="2"/>
    <x v="2"/>
    <n v="6"/>
    <x v="0"/>
    <n v="3"/>
    <x v="0"/>
    <n v="2"/>
    <x v="1"/>
    <n v="5"/>
    <x v="0"/>
    <n v="3"/>
    <x v="0"/>
    <n v="1"/>
    <x v="1"/>
    <x v="4"/>
    <x v="0"/>
  </r>
  <r>
    <n v="50"/>
    <x v="3"/>
    <x v="1"/>
    <x v="0"/>
    <x v="1"/>
    <n v="3"/>
    <x v="0"/>
    <n v="2"/>
    <s v="College"/>
    <x v="3"/>
    <n v="1"/>
    <n v="1"/>
    <s v="low"/>
    <x v="0"/>
    <n v="2"/>
    <s v="medium"/>
    <x v="0"/>
    <x v="0"/>
    <x v="3"/>
    <n v="3"/>
    <s v="high"/>
    <x v="0"/>
    <n v="2683"/>
    <n v="1"/>
    <s v="stable"/>
    <x v="1"/>
    <n v="14"/>
    <s v="low hike"/>
    <n v="3"/>
    <s v="excellent"/>
    <n v="3"/>
    <s v="high"/>
    <m/>
    <n v="0"/>
    <x v="1"/>
    <n v="3"/>
    <x v="0"/>
    <n v="2"/>
    <x v="2"/>
    <n v="3"/>
    <x v="0"/>
    <n v="3"/>
    <x v="0"/>
    <n v="2"/>
    <x v="0"/>
    <n v="0"/>
    <x v="1"/>
    <x v="0"/>
    <x v="0"/>
  </r>
  <r>
    <n v="35"/>
    <x v="0"/>
    <x v="0"/>
    <x v="0"/>
    <x v="1"/>
    <n v="2"/>
    <x v="0"/>
    <n v="3"/>
    <s v="Bachelor"/>
    <x v="3"/>
    <n v="1"/>
    <n v="4"/>
    <s v="very high"/>
    <x v="1"/>
    <n v="3"/>
    <s v="high"/>
    <x v="0"/>
    <x v="0"/>
    <x v="3"/>
    <n v="4"/>
    <s v="very high"/>
    <x v="0"/>
    <n v="2014"/>
    <n v="1"/>
    <s v="stable"/>
    <x v="0"/>
    <n v="13"/>
    <s v="low hike"/>
    <n v="3"/>
    <s v="excellent"/>
    <n v="1"/>
    <s v="low"/>
    <m/>
    <n v="0"/>
    <x v="1"/>
    <n v="2"/>
    <x v="3"/>
    <n v="3"/>
    <x v="0"/>
    <n v="3"/>
    <x v="0"/>
    <n v="2"/>
    <x v="0"/>
    <n v="2"/>
    <x v="0"/>
    <n v="2"/>
    <x v="0"/>
    <x v="0"/>
    <x v="0"/>
  </r>
  <r>
    <n v="33"/>
    <x v="0"/>
    <x v="0"/>
    <x v="2"/>
    <x v="1"/>
    <n v="1"/>
    <x v="0"/>
    <n v="3"/>
    <s v="Bachelor"/>
    <x v="1"/>
    <n v="1"/>
    <n v="3"/>
    <s v="high"/>
    <x v="1"/>
    <n v="4"/>
    <s v="very high"/>
    <x v="1"/>
    <x v="1"/>
    <x v="6"/>
    <n v="1"/>
    <s v="low"/>
    <x v="0"/>
    <n v="5376"/>
    <n v="2"/>
    <s v="stable"/>
    <x v="0"/>
    <n v="19"/>
    <s v="good hike"/>
    <n v="3"/>
    <s v="excellent"/>
    <n v="1"/>
    <s v="low"/>
    <m/>
    <n v="2"/>
    <x v="2"/>
    <n v="10"/>
    <x v="1"/>
    <n v="3"/>
    <x v="0"/>
    <n v="3"/>
    <x v="0"/>
    <n v="5"/>
    <x v="0"/>
    <n v="3"/>
    <x v="0"/>
    <n v="1"/>
    <x v="1"/>
    <x v="1"/>
    <x v="0"/>
  </r>
  <r>
    <n v="28"/>
    <x v="0"/>
    <x v="1"/>
    <x v="0"/>
    <x v="0"/>
    <n v="5"/>
    <x v="0"/>
    <n v="4"/>
    <s v="Master"/>
    <x v="4"/>
    <n v="1"/>
    <n v="3"/>
    <s v="high"/>
    <x v="0"/>
    <n v="3"/>
    <s v="high"/>
    <x v="0"/>
    <x v="0"/>
    <x v="0"/>
    <n v="3"/>
    <s v="high"/>
    <x v="2"/>
    <n v="3441"/>
    <n v="1"/>
    <s v="stable"/>
    <x v="1"/>
    <n v="13"/>
    <s v="low hike"/>
    <n v="3"/>
    <s v="excellent"/>
    <n v="3"/>
    <s v="high"/>
    <m/>
    <n v="0"/>
    <x v="1"/>
    <n v="2"/>
    <x v="3"/>
    <n v="3"/>
    <x v="0"/>
    <n v="2"/>
    <x v="1"/>
    <n v="2"/>
    <x v="0"/>
    <n v="2"/>
    <x v="0"/>
    <n v="2"/>
    <x v="0"/>
    <x v="0"/>
    <x v="0"/>
  </r>
  <r>
    <n v="44"/>
    <x v="1"/>
    <x v="0"/>
    <x v="0"/>
    <x v="1"/>
    <n v="1"/>
    <x v="0"/>
    <n v="5"/>
    <s v="Doctor"/>
    <x v="3"/>
    <n v="1"/>
    <n v="2"/>
    <s v="medium"/>
    <x v="1"/>
    <n v="3"/>
    <s v="high"/>
    <x v="1"/>
    <x v="1"/>
    <x v="6"/>
    <n v="1"/>
    <s v="low"/>
    <x v="1"/>
    <n v="5454"/>
    <n v="5"/>
    <s v="moderate hopper"/>
    <x v="1"/>
    <n v="21"/>
    <s v="good hike"/>
    <n v="4"/>
    <s v="outstanding"/>
    <n v="3"/>
    <s v="high"/>
    <m/>
    <n v="1"/>
    <x v="0"/>
    <n v="9"/>
    <x v="1"/>
    <n v="2"/>
    <x v="2"/>
    <n v="2"/>
    <x v="1"/>
    <n v="4"/>
    <x v="0"/>
    <n v="3"/>
    <x v="0"/>
    <n v="1"/>
    <x v="1"/>
    <x v="1"/>
    <x v="0"/>
  </r>
  <r>
    <n v="35"/>
    <x v="0"/>
    <x v="0"/>
    <x v="1"/>
    <x v="0"/>
    <n v="11"/>
    <x v="1"/>
    <n v="2"/>
    <s v="College"/>
    <x v="0"/>
    <n v="1"/>
    <n v="3"/>
    <s v="high"/>
    <x v="0"/>
    <n v="2"/>
    <s v="medium"/>
    <x v="3"/>
    <x v="3"/>
    <x v="5"/>
    <n v="1"/>
    <s v="low"/>
    <x v="0"/>
    <n v="9884"/>
    <n v="2"/>
    <s v="stable"/>
    <x v="1"/>
    <n v="13"/>
    <s v="low hike"/>
    <n v="3"/>
    <s v="excellent"/>
    <n v="3"/>
    <s v="high"/>
    <m/>
    <n v="1"/>
    <x v="0"/>
    <n v="10"/>
    <x v="1"/>
    <n v="3"/>
    <x v="0"/>
    <n v="3"/>
    <x v="0"/>
    <n v="4"/>
    <x v="0"/>
    <n v="0"/>
    <x v="1"/>
    <n v="2"/>
    <x v="0"/>
    <x v="1"/>
    <x v="0"/>
  </r>
  <r>
    <n v="26"/>
    <x v="0"/>
    <x v="0"/>
    <x v="0"/>
    <x v="1"/>
    <n v="23"/>
    <x v="2"/>
    <n v="3"/>
    <s v="Bachelor"/>
    <x v="3"/>
    <n v="1"/>
    <n v="3"/>
    <s v="high"/>
    <x v="1"/>
    <n v="2"/>
    <s v="medium"/>
    <x v="1"/>
    <x v="1"/>
    <x v="6"/>
    <n v="4"/>
    <s v="very high"/>
    <x v="0"/>
    <n v="4157"/>
    <n v="7"/>
    <s v="frequent hopper"/>
    <x v="1"/>
    <n v="19"/>
    <s v="good hike"/>
    <n v="3"/>
    <s v="excellent"/>
    <n v="3"/>
    <s v="high"/>
    <m/>
    <n v="1"/>
    <x v="0"/>
    <n v="5"/>
    <x v="0"/>
    <n v="2"/>
    <x v="2"/>
    <n v="2"/>
    <x v="1"/>
    <n v="2"/>
    <x v="0"/>
    <n v="2"/>
    <x v="0"/>
    <n v="0"/>
    <x v="1"/>
    <x v="3"/>
    <x v="1"/>
  </r>
  <r>
    <n v="35"/>
    <x v="0"/>
    <x v="0"/>
    <x v="0"/>
    <x v="0"/>
    <n v="23"/>
    <x v="2"/>
    <n v="4"/>
    <s v="Master"/>
    <x v="0"/>
    <n v="1"/>
    <n v="3"/>
    <s v="high"/>
    <x v="1"/>
    <n v="3"/>
    <s v="high"/>
    <x v="0"/>
    <x v="0"/>
    <x v="0"/>
    <n v="1"/>
    <s v="low"/>
    <x v="0"/>
    <n v="4014"/>
    <n v="3"/>
    <s v="stable"/>
    <x v="1"/>
    <n v="15"/>
    <s v="moderate hike"/>
    <n v="3"/>
    <s v="excellent"/>
    <n v="3"/>
    <s v="high"/>
    <m/>
    <n v="1"/>
    <x v="0"/>
    <n v="4"/>
    <x v="0"/>
    <n v="3"/>
    <x v="0"/>
    <n v="3"/>
    <x v="0"/>
    <n v="2"/>
    <x v="0"/>
    <n v="2"/>
    <x v="0"/>
    <n v="2"/>
    <x v="0"/>
    <x v="0"/>
    <x v="0"/>
  </r>
  <r>
    <n v="55"/>
    <x v="3"/>
    <x v="0"/>
    <x v="0"/>
    <x v="0"/>
    <n v="8"/>
    <x v="3"/>
    <n v="3"/>
    <s v="Bachelor"/>
    <x v="0"/>
    <n v="1"/>
    <n v="4"/>
    <s v="very high"/>
    <x v="1"/>
    <n v="3"/>
    <s v="high"/>
    <x v="4"/>
    <x v="4"/>
    <x v="4"/>
    <n v="3"/>
    <s v="high"/>
    <x v="1"/>
    <n v="14756"/>
    <n v="2"/>
    <s v="stable"/>
    <x v="1"/>
    <n v="14"/>
    <s v="low hike"/>
    <n v="3"/>
    <s v="excellent"/>
    <n v="3"/>
    <s v="high"/>
    <m/>
    <n v="3"/>
    <x v="3"/>
    <n v="21"/>
    <x v="2"/>
    <n v="2"/>
    <x v="2"/>
    <n v="3"/>
    <x v="0"/>
    <n v="5"/>
    <x v="0"/>
    <n v="0"/>
    <x v="1"/>
    <n v="0"/>
    <x v="1"/>
    <x v="0"/>
    <x v="0"/>
  </r>
  <r>
    <n v="35"/>
    <x v="0"/>
    <x v="0"/>
    <x v="2"/>
    <x v="0"/>
    <n v="1"/>
    <x v="0"/>
    <n v="3"/>
    <s v="Bachelor"/>
    <x v="0"/>
    <n v="1"/>
    <n v="2"/>
    <s v="medium"/>
    <x v="0"/>
    <n v="3"/>
    <s v="high"/>
    <x v="0"/>
    <x v="0"/>
    <x v="1"/>
    <n v="1"/>
    <s v="low"/>
    <x v="0"/>
    <n v="2194"/>
    <n v="4"/>
    <s v="moderate hopper"/>
    <x v="0"/>
    <n v="13"/>
    <s v="low hike"/>
    <n v="3"/>
    <s v="excellent"/>
    <n v="4"/>
    <s v="very high"/>
    <m/>
    <n v="1"/>
    <x v="0"/>
    <n v="5"/>
    <x v="0"/>
    <n v="2"/>
    <x v="2"/>
    <n v="2"/>
    <x v="1"/>
    <n v="3"/>
    <x v="0"/>
    <n v="2"/>
    <x v="0"/>
    <n v="1"/>
    <x v="1"/>
    <x v="0"/>
    <x v="0"/>
  </r>
  <r>
    <n v="59"/>
    <x v="3"/>
    <x v="0"/>
    <x v="2"/>
    <x v="1"/>
    <n v="1"/>
    <x v="0"/>
    <n v="1"/>
    <s v="Below College"/>
    <x v="1"/>
    <n v="1"/>
    <n v="1"/>
    <s v="low"/>
    <x v="1"/>
    <n v="2"/>
    <s v="medium"/>
    <x v="1"/>
    <x v="1"/>
    <x v="6"/>
    <n v="3"/>
    <s v="high"/>
    <x v="2"/>
    <n v="5473"/>
    <n v="7"/>
    <s v="frequent hopper"/>
    <x v="0"/>
    <n v="11"/>
    <s v="low hike"/>
    <n v="3"/>
    <s v="excellent"/>
    <n v="4"/>
    <s v="very high"/>
    <m/>
    <n v="0"/>
    <x v="1"/>
    <n v="20"/>
    <x v="2"/>
    <n v="2"/>
    <x v="2"/>
    <n v="2"/>
    <x v="1"/>
    <n v="4"/>
    <x v="0"/>
    <n v="3"/>
    <x v="0"/>
    <n v="1"/>
    <x v="1"/>
    <x v="1"/>
    <x v="0"/>
  </r>
  <r>
    <n v="29"/>
    <x v="0"/>
    <x v="0"/>
    <x v="0"/>
    <x v="0"/>
    <n v="2"/>
    <x v="0"/>
    <n v="3"/>
    <s v="Bachelor"/>
    <x v="1"/>
    <n v="1"/>
    <n v="3"/>
    <s v="high"/>
    <x v="0"/>
    <n v="3"/>
    <s v="high"/>
    <x v="0"/>
    <x v="0"/>
    <x v="1"/>
    <n v="2"/>
    <s v="medium"/>
    <x v="0"/>
    <n v="2703"/>
    <n v="0"/>
    <s v="fresher"/>
    <x v="0"/>
    <n v="23"/>
    <s v="high hike"/>
    <n v="4"/>
    <s v="outstanding"/>
    <n v="4"/>
    <s v="very high"/>
    <m/>
    <n v="1"/>
    <x v="0"/>
    <n v="6"/>
    <x v="0"/>
    <n v="3"/>
    <x v="0"/>
    <n v="3"/>
    <x v="0"/>
    <n v="5"/>
    <x v="0"/>
    <n v="4"/>
    <x v="0"/>
    <n v="0"/>
    <x v="1"/>
    <x v="4"/>
    <x v="0"/>
  </r>
  <r>
    <n v="37"/>
    <x v="1"/>
    <x v="0"/>
    <x v="0"/>
    <x v="0"/>
    <n v="7"/>
    <x v="3"/>
    <n v="4"/>
    <s v="Master"/>
    <x v="0"/>
    <n v="1"/>
    <n v="1"/>
    <s v="low"/>
    <x v="0"/>
    <n v="3"/>
    <s v="high"/>
    <x v="3"/>
    <x v="3"/>
    <x v="7"/>
    <n v="3"/>
    <s v="high"/>
    <x v="2"/>
    <n v="13664"/>
    <n v="4"/>
    <s v="moderate hopper"/>
    <x v="0"/>
    <n v="13"/>
    <s v="low hike"/>
    <n v="3"/>
    <s v="excellent"/>
    <n v="1"/>
    <s v="low"/>
    <m/>
    <n v="0"/>
    <x v="1"/>
    <n v="16"/>
    <x v="2"/>
    <n v="3"/>
    <x v="0"/>
    <n v="4"/>
    <x v="2"/>
    <n v="5"/>
    <x v="0"/>
    <n v="2"/>
    <x v="0"/>
    <n v="0"/>
    <x v="1"/>
    <x v="0"/>
    <x v="0"/>
  </r>
  <r>
    <n v="46"/>
    <x v="3"/>
    <x v="0"/>
    <x v="0"/>
    <x v="2"/>
    <n v="5"/>
    <x v="0"/>
    <n v="2"/>
    <s v="College"/>
    <x v="0"/>
    <n v="1"/>
    <n v="2"/>
    <s v="medium"/>
    <x v="0"/>
    <n v="3"/>
    <s v="high"/>
    <x v="1"/>
    <x v="1"/>
    <x v="8"/>
    <n v="2"/>
    <s v="medium"/>
    <x v="1"/>
    <n v="5021"/>
    <n v="8"/>
    <s v="frequent hopper"/>
    <x v="1"/>
    <n v="22"/>
    <s v="good hike"/>
    <n v="4"/>
    <s v="outstanding"/>
    <n v="4"/>
    <s v="very high"/>
    <m/>
    <n v="1"/>
    <x v="0"/>
    <n v="16"/>
    <x v="2"/>
    <n v="2"/>
    <x v="2"/>
    <n v="3"/>
    <x v="0"/>
    <n v="4"/>
    <x v="0"/>
    <n v="2"/>
    <x v="0"/>
    <n v="0"/>
    <x v="1"/>
    <x v="0"/>
    <x v="0"/>
  </r>
  <r>
    <n v="34"/>
    <x v="0"/>
    <x v="0"/>
    <x v="0"/>
    <x v="0"/>
    <n v="1"/>
    <x v="0"/>
    <n v="2"/>
    <s v="College"/>
    <x v="0"/>
    <n v="1"/>
    <n v="1"/>
    <s v="low"/>
    <x v="0"/>
    <n v="3"/>
    <s v="high"/>
    <x v="1"/>
    <x v="1"/>
    <x v="2"/>
    <n v="2"/>
    <s v="medium"/>
    <x v="0"/>
    <n v="4325"/>
    <n v="1"/>
    <s v="stable"/>
    <x v="0"/>
    <n v="15"/>
    <s v="moderate hike"/>
    <n v="3"/>
    <s v="excellent"/>
    <n v="3"/>
    <s v="high"/>
    <m/>
    <n v="0"/>
    <x v="1"/>
    <n v="5"/>
    <x v="0"/>
    <n v="2"/>
    <x v="2"/>
    <n v="3"/>
    <x v="0"/>
    <n v="5"/>
    <x v="0"/>
    <n v="2"/>
    <x v="0"/>
    <n v="1"/>
    <x v="1"/>
    <x v="1"/>
    <x v="0"/>
  </r>
  <r>
    <n v="51"/>
    <x v="3"/>
    <x v="0"/>
    <x v="0"/>
    <x v="0"/>
    <n v="9"/>
    <x v="3"/>
    <n v="4"/>
    <s v="Master"/>
    <x v="1"/>
    <n v="1"/>
    <n v="4"/>
    <s v="very high"/>
    <x v="0"/>
    <n v="3"/>
    <s v="high"/>
    <x v="0"/>
    <x v="0"/>
    <x v="0"/>
    <n v="4"/>
    <s v="very high"/>
    <x v="0"/>
    <n v="2075"/>
    <n v="3"/>
    <s v="stable"/>
    <x v="0"/>
    <n v="23"/>
    <s v="high hike"/>
    <n v="4"/>
    <s v="outstanding"/>
    <n v="2"/>
    <s v="medium"/>
    <m/>
    <n v="2"/>
    <x v="2"/>
    <n v="10"/>
    <x v="1"/>
    <n v="4"/>
    <x v="0"/>
    <n v="3"/>
    <x v="0"/>
    <n v="4"/>
    <x v="0"/>
    <n v="2"/>
    <x v="0"/>
    <n v="0"/>
    <x v="1"/>
    <x v="1"/>
    <x v="0"/>
  </r>
  <r>
    <n v="54"/>
    <x v="3"/>
    <x v="0"/>
    <x v="0"/>
    <x v="0"/>
    <n v="2"/>
    <x v="0"/>
    <n v="4"/>
    <s v="Master"/>
    <x v="4"/>
    <n v="1"/>
    <n v="1"/>
    <s v="low"/>
    <x v="1"/>
    <n v="3"/>
    <s v="high"/>
    <x v="3"/>
    <x v="3"/>
    <x v="7"/>
    <n v="3"/>
    <s v="high"/>
    <x v="0"/>
    <n v="13549"/>
    <n v="9"/>
    <s v="frequent hopper"/>
    <x v="0"/>
    <n v="12"/>
    <s v="low hike"/>
    <n v="3"/>
    <s v="excellent"/>
    <n v="1"/>
    <s v="low"/>
    <m/>
    <n v="1"/>
    <x v="0"/>
    <n v="16"/>
    <x v="2"/>
    <n v="5"/>
    <x v="1"/>
    <n v="1"/>
    <x v="3"/>
    <n v="4"/>
    <x v="0"/>
    <n v="3"/>
    <x v="0"/>
    <n v="0"/>
    <x v="1"/>
    <x v="1"/>
    <x v="0"/>
  </r>
  <r>
    <n v="24"/>
    <x v="2"/>
    <x v="0"/>
    <x v="0"/>
    <x v="1"/>
    <n v="3"/>
    <x v="0"/>
    <n v="2"/>
    <s v="College"/>
    <x v="2"/>
    <n v="1"/>
    <n v="1"/>
    <s v="low"/>
    <x v="1"/>
    <n v="3"/>
    <s v="high"/>
    <x v="1"/>
    <x v="1"/>
    <x v="6"/>
    <n v="3"/>
    <s v="high"/>
    <x v="0"/>
    <n v="4999"/>
    <n v="0"/>
    <s v="fresher"/>
    <x v="0"/>
    <n v="21"/>
    <s v="good hike"/>
    <n v="4"/>
    <s v="outstanding"/>
    <n v="1"/>
    <s v="low"/>
    <m/>
    <n v="1"/>
    <x v="0"/>
    <n v="4"/>
    <x v="0"/>
    <n v="2"/>
    <x v="2"/>
    <n v="2"/>
    <x v="1"/>
    <n v="3"/>
    <x v="0"/>
    <n v="2"/>
    <x v="0"/>
    <n v="0"/>
    <x v="1"/>
    <x v="0"/>
    <x v="0"/>
  </r>
  <r>
    <n v="28"/>
    <x v="0"/>
    <x v="0"/>
    <x v="1"/>
    <x v="1"/>
    <n v="4"/>
    <x v="0"/>
    <n v="3"/>
    <s v="Bachelor"/>
    <x v="0"/>
    <n v="1"/>
    <n v="2"/>
    <s v="medium"/>
    <x v="0"/>
    <n v="3"/>
    <s v="high"/>
    <x v="1"/>
    <x v="1"/>
    <x v="6"/>
    <n v="3"/>
    <s v="high"/>
    <x v="0"/>
    <n v="4221"/>
    <n v="1"/>
    <s v="stable"/>
    <x v="0"/>
    <n v="15"/>
    <s v="moderate hike"/>
    <n v="3"/>
    <s v="excellent"/>
    <n v="2"/>
    <s v="medium"/>
    <m/>
    <n v="0"/>
    <x v="1"/>
    <n v="5"/>
    <x v="0"/>
    <n v="3"/>
    <x v="0"/>
    <n v="4"/>
    <x v="2"/>
    <n v="5"/>
    <x v="0"/>
    <n v="4"/>
    <x v="0"/>
    <n v="0"/>
    <x v="1"/>
    <x v="4"/>
    <x v="0"/>
  </r>
  <r>
    <n v="44"/>
    <x v="1"/>
    <x v="0"/>
    <x v="1"/>
    <x v="0"/>
    <n v="23"/>
    <x v="2"/>
    <n v="3"/>
    <s v="Bachelor"/>
    <x v="0"/>
    <n v="1"/>
    <n v="2"/>
    <s v="medium"/>
    <x v="0"/>
    <n v="3"/>
    <s v="high"/>
    <x v="1"/>
    <x v="1"/>
    <x v="0"/>
    <n v="2"/>
    <s v="medium"/>
    <x v="0"/>
    <n v="2042"/>
    <n v="4"/>
    <s v="moderate hopper"/>
    <x v="0"/>
    <n v="12"/>
    <s v="low hike"/>
    <n v="3"/>
    <s v="excellent"/>
    <n v="3"/>
    <s v="high"/>
    <m/>
    <n v="1"/>
    <x v="0"/>
    <n v="17"/>
    <x v="2"/>
    <n v="3"/>
    <x v="0"/>
    <n v="4"/>
    <x v="2"/>
    <n v="3"/>
    <x v="0"/>
    <n v="2"/>
    <x v="0"/>
    <n v="1"/>
    <x v="1"/>
    <x v="0"/>
    <x v="0"/>
  </r>
  <r>
    <n v="37"/>
    <x v="1"/>
    <x v="1"/>
    <x v="0"/>
    <x v="2"/>
    <n v="6"/>
    <x v="3"/>
    <n v="4"/>
    <s v="Master"/>
    <x v="5"/>
    <n v="1"/>
    <n v="3"/>
    <s v="high"/>
    <x v="0"/>
    <n v="3"/>
    <s v="high"/>
    <x v="0"/>
    <x v="0"/>
    <x v="8"/>
    <n v="1"/>
    <s v="low"/>
    <x v="1"/>
    <n v="2073"/>
    <n v="4"/>
    <s v="moderate hopper"/>
    <x v="1"/>
    <n v="22"/>
    <s v="good hike"/>
    <n v="4"/>
    <s v="outstanding"/>
    <n v="4"/>
    <s v="very high"/>
    <m/>
    <n v="0"/>
    <x v="1"/>
    <n v="7"/>
    <x v="0"/>
    <n v="3"/>
    <x v="0"/>
    <n v="3"/>
    <x v="0"/>
    <n v="3"/>
    <x v="0"/>
    <n v="2"/>
    <x v="0"/>
    <n v="0"/>
    <x v="1"/>
    <x v="0"/>
    <x v="0"/>
  </r>
  <r>
    <n v="59"/>
    <x v="3"/>
    <x v="0"/>
    <x v="1"/>
    <x v="2"/>
    <n v="2"/>
    <x v="0"/>
    <n v="4"/>
    <s v="Master"/>
    <x v="5"/>
    <n v="1"/>
    <n v="3"/>
    <s v="high"/>
    <x v="1"/>
    <n v="2"/>
    <s v="medium"/>
    <x v="2"/>
    <x v="2"/>
    <x v="4"/>
    <n v="4"/>
    <s v="very high"/>
    <x v="0"/>
    <n v="18844"/>
    <n v="9"/>
    <s v="frequent hopper"/>
    <x v="0"/>
    <n v="21"/>
    <s v="good hike"/>
    <n v="4"/>
    <s v="outstanding"/>
    <n v="4"/>
    <s v="very high"/>
    <m/>
    <n v="1"/>
    <x v="0"/>
    <n v="30"/>
    <x v="4"/>
    <n v="3"/>
    <x v="0"/>
    <n v="3"/>
    <x v="0"/>
    <n v="3"/>
    <x v="0"/>
    <n v="2"/>
    <x v="0"/>
    <n v="2"/>
    <x v="0"/>
    <x v="0"/>
    <x v="0"/>
  </r>
  <r>
    <n v="25"/>
    <x v="2"/>
    <x v="0"/>
    <x v="0"/>
    <x v="0"/>
    <n v="7"/>
    <x v="3"/>
    <n v="1"/>
    <s v="Below College"/>
    <x v="0"/>
    <n v="1"/>
    <n v="4"/>
    <s v="very high"/>
    <x v="0"/>
    <n v="2"/>
    <s v="medium"/>
    <x v="0"/>
    <x v="0"/>
    <x v="1"/>
    <n v="4"/>
    <s v="very high"/>
    <x v="0"/>
    <n v="2889"/>
    <n v="1"/>
    <s v="stable"/>
    <x v="0"/>
    <n v="11"/>
    <s v="low hike"/>
    <n v="3"/>
    <s v="excellent"/>
    <n v="3"/>
    <s v="high"/>
    <m/>
    <n v="2"/>
    <x v="2"/>
    <n v="2"/>
    <x v="3"/>
    <n v="2"/>
    <x v="2"/>
    <n v="3"/>
    <x v="0"/>
    <n v="2"/>
    <x v="0"/>
    <n v="2"/>
    <x v="0"/>
    <n v="2"/>
    <x v="0"/>
    <x v="2"/>
    <x v="1"/>
  </r>
  <r>
    <n v="54"/>
    <x v="3"/>
    <x v="0"/>
    <x v="1"/>
    <x v="2"/>
    <n v="26"/>
    <x v="2"/>
    <n v="3"/>
    <s v="Bachelor"/>
    <x v="5"/>
    <n v="1"/>
    <n v="4"/>
    <s v="very high"/>
    <x v="1"/>
    <n v="4"/>
    <s v="very high"/>
    <x v="4"/>
    <x v="4"/>
    <x v="4"/>
    <n v="4"/>
    <s v="very high"/>
    <x v="2"/>
    <n v="17328"/>
    <n v="2"/>
    <s v="stable"/>
    <x v="1"/>
    <n v="12"/>
    <s v="low hike"/>
    <n v="3"/>
    <s v="excellent"/>
    <n v="3"/>
    <s v="high"/>
    <m/>
    <n v="0"/>
    <x v="1"/>
    <n v="23"/>
    <x v="2"/>
    <n v="3"/>
    <x v="0"/>
    <n v="3"/>
    <x v="0"/>
    <n v="5"/>
    <x v="0"/>
    <n v="3"/>
    <x v="0"/>
    <n v="4"/>
    <x v="2"/>
    <x v="4"/>
    <x v="0"/>
  </r>
  <r>
    <n v="24"/>
    <x v="2"/>
    <x v="0"/>
    <x v="0"/>
    <x v="0"/>
    <n v="18"/>
    <x v="1"/>
    <n v="1"/>
    <s v="Below College"/>
    <x v="1"/>
    <n v="1"/>
    <n v="2"/>
    <s v="medium"/>
    <x v="0"/>
    <n v="3"/>
    <s v="high"/>
    <x v="0"/>
    <x v="0"/>
    <x v="0"/>
    <n v="3"/>
    <s v="high"/>
    <x v="0"/>
    <n v="2774"/>
    <n v="0"/>
    <s v="fresher"/>
    <x v="0"/>
    <n v="12"/>
    <s v="low hike"/>
    <n v="3"/>
    <s v="excellent"/>
    <n v="3"/>
    <s v="high"/>
    <m/>
    <n v="1"/>
    <x v="0"/>
    <n v="6"/>
    <x v="0"/>
    <n v="2"/>
    <x v="2"/>
    <n v="3"/>
    <x v="0"/>
    <n v="5"/>
    <x v="0"/>
    <n v="3"/>
    <x v="0"/>
    <n v="1"/>
    <x v="1"/>
    <x v="0"/>
    <x v="0"/>
  </r>
  <r>
    <n v="37"/>
    <x v="1"/>
    <x v="0"/>
    <x v="0"/>
    <x v="1"/>
    <n v="3"/>
    <x v="0"/>
    <n v="3"/>
    <s v="Bachelor"/>
    <x v="1"/>
    <n v="1"/>
    <n v="3"/>
    <s v="high"/>
    <x v="0"/>
    <n v="3"/>
    <s v="high"/>
    <x v="3"/>
    <x v="3"/>
    <x v="6"/>
    <n v="4"/>
    <s v="very high"/>
    <x v="2"/>
    <n v="7428"/>
    <n v="2"/>
    <s v="stable"/>
    <x v="0"/>
    <n v="12"/>
    <s v="low hike"/>
    <n v="3"/>
    <s v="excellent"/>
    <n v="1"/>
    <s v="low"/>
    <m/>
    <n v="0"/>
    <x v="1"/>
    <n v="12"/>
    <x v="1"/>
    <n v="3"/>
    <x v="0"/>
    <n v="3"/>
    <x v="0"/>
    <n v="5"/>
    <x v="0"/>
    <n v="3"/>
    <x v="0"/>
    <n v="1"/>
    <x v="1"/>
    <x v="1"/>
    <x v="0"/>
  </r>
  <r>
    <n v="56"/>
    <x v="3"/>
    <x v="1"/>
    <x v="0"/>
    <x v="0"/>
    <n v="14"/>
    <x v="1"/>
    <n v="4"/>
    <s v="Master"/>
    <x v="1"/>
    <n v="1"/>
    <n v="2"/>
    <s v="medium"/>
    <x v="1"/>
    <n v="3"/>
    <s v="high"/>
    <x v="0"/>
    <x v="0"/>
    <x v="1"/>
    <n v="2"/>
    <s v="medium"/>
    <x v="0"/>
    <n v="4963"/>
    <n v="9"/>
    <s v="frequent hopper"/>
    <x v="1"/>
    <n v="18"/>
    <s v="moderate hike"/>
    <n v="3"/>
    <s v="excellent"/>
    <n v="1"/>
    <s v="low"/>
    <m/>
    <n v="3"/>
    <x v="3"/>
    <n v="7"/>
    <x v="0"/>
    <n v="2"/>
    <x v="2"/>
    <n v="3"/>
    <x v="0"/>
    <n v="5"/>
    <x v="0"/>
    <n v="4"/>
    <x v="0"/>
    <n v="4"/>
    <x v="2"/>
    <x v="1"/>
    <x v="0"/>
  </r>
  <r>
    <n v="26"/>
    <x v="0"/>
    <x v="0"/>
    <x v="0"/>
    <x v="0"/>
    <n v="6"/>
    <x v="3"/>
    <n v="3"/>
    <s v="Bachelor"/>
    <x v="2"/>
    <n v="1"/>
    <n v="3"/>
    <s v="high"/>
    <x v="1"/>
    <n v="2"/>
    <s v="medium"/>
    <x v="0"/>
    <x v="0"/>
    <x v="1"/>
    <n v="2"/>
    <s v="medium"/>
    <x v="0"/>
    <n v="2368"/>
    <n v="1"/>
    <s v="stable"/>
    <x v="0"/>
    <n v="19"/>
    <s v="good hike"/>
    <n v="3"/>
    <s v="excellent"/>
    <n v="3"/>
    <s v="high"/>
    <m/>
    <n v="0"/>
    <x v="1"/>
    <n v="5"/>
    <x v="0"/>
    <n v="3"/>
    <x v="0"/>
    <n v="2"/>
    <x v="1"/>
    <n v="5"/>
    <x v="0"/>
    <n v="4"/>
    <x v="0"/>
    <n v="4"/>
    <x v="2"/>
    <x v="1"/>
    <x v="0"/>
  </r>
  <r>
    <n v="22"/>
    <x v="2"/>
    <x v="0"/>
    <x v="0"/>
    <x v="0"/>
    <n v="2"/>
    <x v="0"/>
    <n v="1"/>
    <s v="Below College"/>
    <x v="4"/>
    <n v="1"/>
    <n v="3"/>
    <s v="high"/>
    <x v="0"/>
    <n v="3"/>
    <s v="high"/>
    <x v="0"/>
    <x v="0"/>
    <x v="0"/>
    <n v="4"/>
    <s v="very high"/>
    <x v="0"/>
    <n v="2523"/>
    <n v="0"/>
    <s v="fresher"/>
    <x v="0"/>
    <n v="14"/>
    <s v="low hike"/>
    <n v="3"/>
    <s v="excellent"/>
    <n v="3"/>
    <s v="high"/>
    <m/>
    <n v="1"/>
    <x v="0"/>
    <n v="3"/>
    <x v="0"/>
    <n v="2"/>
    <x v="2"/>
    <n v="3"/>
    <x v="0"/>
    <n v="2"/>
    <x v="0"/>
    <n v="1"/>
    <x v="1"/>
    <n v="2"/>
    <x v="0"/>
    <x v="2"/>
    <x v="1"/>
  </r>
  <r>
    <n v="43"/>
    <x v="1"/>
    <x v="0"/>
    <x v="2"/>
    <x v="0"/>
    <n v="28"/>
    <x v="2"/>
    <n v="3"/>
    <s v="Bachelor"/>
    <x v="0"/>
    <n v="1"/>
    <n v="2"/>
    <s v="medium"/>
    <x v="1"/>
    <n v="4"/>
    <s v="very high"/>
    <x v="0"/>
    <x v="0"/>
    <x v="1"/>
    <n v="3"/>
    <s v="high"/>
    <x v="2"/>
    <n v="4739"/>
    <n v="4"/>
    <s v="moderate hopper"/>
    <x v="0"/>
    <n v="12"/>
    <s v="low hike"/>
    <n v="3"/>
    <s v="excellent"/>
    <n v="4"/>
    <s v="very high"/>
    <m/>
    <n v="0"/>
    <x v="1"/>
    <n v="18"/>
    <x v="2"/>
    <n v="2"/>
    <x v="2"/>
    <n v="3"/>
    <x v="0"/>
    <n v="3"/>
    <x v="0"/>
    <n v="2"/>
    <x v="0"/>
    <n v="1"/>
    <x v="1"/>
    <x v="0"/>
    <x v="0"/>
  </r>
  <r>
    <n v="50"/>
    <x v="3"/>
    <x v="0"/>
    <x v="2"/>
    <x v="1"/>
    <n v="12"/>
    <x v="1"/>
    <n v="3"/>
    <s v="Bachelor"/>
    <x v="3"/>
    <n v="1"/>
    <n v="3"/>
    <s v="high"/>
    <x v="1"/>
    <n v="3"/>
    <s v="high"/>
    <x v="3"/>
    <x v="3"/>
    <x v="6"/>
    <n v="4"/>
    <s v="very high"/>
    <x v="2"/>
    <n v="9208"/>
    <n v="4"/>
    <s v="moderate hopper"/>
    <x v="0"/>
    <n v="11"/>
    <s v="low hike"/>
    <n v="3"/>
    <s v="excellent"/>
    <n v="4"/>
    <s v="very high"/>
    <m/>
    <n v="0"/>
    <x v="1"/>
    <n v="16"/>
    <x v="2"/>
    <n v="3"/>
    <x v="0"/>
    <n v="3"/>
    <x v="0"/>
    <n v="2"/>
    <x v="0"/>
    <n v="2"/>
    <x v="0"/>
    <n v="2"/>
    <x v="0"/>
    <x v="2"/>
    <x v="1"/>
  </r>
  <r>
    <n v="31"/>
    <x v="0"/>
    <x v="1"/>
    <x v="0"/>
    <x v="1"/>
    <n v="20"/>
    <x v="1"/>
    <n v="3"/>
    <s v="Bachelor"/>
    <x v="1"/>
    <n v="1"/>
    <n v="2"/>
    <s v="medium"/>
    <x v="1"/>
    <n v="1"/>
    <s v="low"/>
    <x v="1"/>
    <x v="1"/>
    <x v="6"/>
    <n v="3"/>
    <s v="high"/>
    <x v="0"/>
    <n v="4559"/>
    <n v="3"/>
    <s v="stable"/>
    <x v="1"/>
    <n v="11"/>
    <s v="low hike"/>
    <n v="3"/>
    <s v="excellent"/>
    <n v="3"/>
    <s v="high"/>
    <m/>
    <n v="1"/>
    <x v="0"/>
    <n v="4"/>
    <x v="0"/>
    <n v="2"/>
    <x v="2"/>
    <n v="3"/>
    <x v="0"/>
    <n v="2"/>
    <x v="0"/>
    <n v="2"/>
    <x v="0"/>
    <n v="2"/>
    <x v="0"/>
    <x v="0"/>
    <x v="0"/>
  </r>
  <r>
    <n v="36"/>
    <x v="1"/>
    <x v="0"/>
    <x v="0"/>
    <x v="0"/>
    <n v="6"/>
    <x v="3"/>
    <n v="2"/>
    <s v="College"/>
    <x v="0"/>
    <n v="1"/>
    <n v="2"/>
    <s v="medium"/>
    <x v="0"/>
    <n v="3"/>
    <s v="high"/>
    <x v="1"/>
    <x v="1"/>
    <x v="2"/>
    <n v="2"/>
    <s v="medium"/>
    <x v="1"/>
    <n v="4941"/>
    <n v="6"/>
    <s v="moderate hopper"/>
    <x v="0"/>
    <n v="20"/>
    <s v="good hike"/>
    <n v="4"/>
    <s v="outstanding"/>
    <n v="4"/>
    <s v="very high"/>
    <m/>
    <n v="2"/>
    <x v="2"/>
    <n v="7"/>
    <x v="0"/>
    <n v="0"/>
    <x v="3"/>
    <n v="3"/>
    <x v="0"/>
    <n v="3"/>
    <x v="0"/>
    <n v="2"/>
    <x v="0"/>
    <n v="0"/>
    <x v="1"/>
    <x v="2"/>
    <x v="1"/>
  </r>
  <r>
    <n v="51"/>
    <x v="3"/>
    <x v="1"/>
    <x v="2"/>
    <x v="0"/>
    <n v="8"/>
    <x v="3"/>
    <n v="4"/>
    <s v="Master"/>
    <x v="1"/>
    <n v="1"/>
    <n v="1"/>
    <s v="low"/>
    <x v="0"/>
    <n v="1"/>
    <s v="low"/>
    <x v="3"/>
    <x v="3"/>
    <x v="2"/>
    <n v="4"/>
    <s v="very high"/>
    <x v="2"/>
    <n v="10650"/>
    <n v="2"/>
    <s v="stable"/>
    <x v="0"/>
    <n v="15"/>
    <s v="moderate hike"/>
    <n v="3"/>
    <s v="excellent"/>
    <n v="4"/>
    <s v="very high"/>
    <m/>
    <n v="0"/>
    <x v="1"/>
    <n v="18"/>
    <x v="2"/>
    <n v="2"/>
    <x v="2"/>
    <n v="3"/>
    <x v="0"/>
    <n v="4"/>
    <x v="0"/>
    <n v="2"/>
    <x v="0"/>
    <n v="0"/>
    <x v="1"/>
    <x v="1"/>
    <x v="0"/>
  </r>
  <r>
    <n v="25"/>
    <x v="2"/>
    <x v="0"/>
    <x v="0"/>
    <x v="1"/>
    <n v="28"/>
    <x v="2"/>
    <n v="3"/>
    <s v="Bachelor"/>
    <x v="1"/>
    <n v="1"/>
    <n v="1"/>
    <s v="low"/>
    <x v="0"/>
    <n v="2"/>
    <s v="medium"/>
    <x v="1"/>
    <x v="1"/>
    <x v="6"/>
    <n v="3"/>
    <s v="high"/>
    <x v="0"/>
    <n v="8639"/>
    <n v="2"/>
    <s v="stable"/>
    <x v="0"/>
    <n v="18"/>
    <s v="moderate hike"/>
    <n v="3"/>
    <s v="excellent"/>
    <n v="4"/>
    <s v="very high"/>
    <m/>
    <n v="0"/>
    <x v="1"/>
    <n v="6"/>
    <x v="0"/>
    <n v="3"/>
    <x v="0"/>
    <n v="3"/>
    <x v="0"/>
    <n v="2"/>
    <x v="0"/>
    <n v="2"/>
    <x v="0"/>
    <n v="2"/>
    <x v="0"/>
    <x v="0"/>
    <x v="0"/>
  </r>
  <r>
    <n v="32"/>
    <x v="0"/>
    <x v="1"/>
    <x v="0"/>
    <x v="0"/>
    <n v="9"/>
    <x v="3"/>
    <n v="3"/>
    <s v="Bachelor"/>
    <x v="0"/>
    <n v="1"/>
    <n v="1"/>
    <s v="low"/>
    <x v="1"/>
    <n v="3"/>
    <s v="high"/>
    <x v="0"/>
    <x v="0"/>
    <x v="0"/>
    <n v="1"/>
    <s v="low"/>
    <x v="2"/>
    <n v="4200"/>
    <n v="7"/>
    <s v="frequent hopper"/>
    <x v="0"/>
    <n v="22"/>
    <s v="good hike"/>
    <n v="4"/>
    <s v="outstanding"/>
    <n v="1"/>
    <s v="low"/>
    <m/>
    <n v="0"/>
    <x v="1"/>
    <n v="10"/>
    <x v="1"/>
    <n v="2"/>
    <x v="2"/>
    <n v="4"/>
    <x v="2"/>
    <n v="5"/>
    <x v="0"/>
    <n v="4"/>
    <x v="0"/>
    <n v="0"/>
    <x v="1"/>
    <x v="4"/>
    <x v="0"/>
  </r>
  <r>
    <n v="38"/>
    <x v="1"/>
    <x v="0"/>
    <x v="0"/>
    <x v="0"/>
    <n v="3"/>
    <x v="0"/>
    <n v="5"/>
    <s v="Doctor"/>
    <x v="4"/>
    <n v="1"/>
    <n v="4"/>
    <s v="very high"/>
    <x v="1"/>
    <n v="3"/>
    <s v="high"/>
    <x v="1"/>
    <x v="1"/>
    <x v="1"/>
    <n v="3"/>
    <s v="high"/>
    <x v="2"/>
    <n v="4317"/>
    <n v="3"/>
    <s v="stable"/>
    <x v="1"/>
    <n v="20"/>
    <s v="good hike"/>
    <n v="4"/>
    <s v="outstanding"/>
    <n v="2"/>
    <s v="medium"/>
    <m/>
    <n v="0"/>
    <x v="1"/>
    <n v="19"/>
    <x v="2"/>
    <n v="2"/>
    <x v="2"/>
    <n v="3"/>
    <x v="0"/>
    <n v="3"/>
    <x v="0"/>
    <n v="2"/>
    <x v="0"/>
    <n v="2"/>
    <x v="0"/>
    <x v="0"/>
    <x v="0"/>
  </r>
  <r>
    <n v="30"/>
    <x v="0"/>
    <x v="0"/>
    <x v="0"/>
    <x v="0"/>
    <n v="18"/>
    <x v="1"/>
    <n v="3"/>
    <s v="Bachelor"/>
    <x v="1"/>
    <n v="1"/>
    <n v="1"/>
    <s v="low"/>
    <x v="1"/>
    <n v="3"/>
    <s v="high"/>
    <x v="0"/>
    <x v="0"/>
    <x v="1"/>
    <n v="3"/>
    <s v="high"/>
    <x v="2"/>
    <n v="2632"/>
    <n v="1"/>
    <s v="stable"/>
    <x v="0"/>
    <n v="14"/>
    <s v="low hike"/>
    <n v="3"/>
    <s v="excellent"/>
    <n v="3"/>
    <s v="high"/>
    <m/>
    <n v="0"/>
    <x v="1"/>
    <n v="5"/>
    <x v="0"/>
    <n v="4"/>
    <x v="0"/>
    <n v="2"/>
    <x v="1"/>
    <n v="5"/>
    <x v="0"/>
    <n v="4"/>
    <x v="0"/>
    <n v="0"/>
    <x v="1"/>
    <x v="4"/>
    <x v="0"/>
  </r>
  <r>
    <n v="30"/>
    <x v="0"/>
    <x v="0"/>
    <x v="0"/>
    <x v="0"/>
    <n v="5"/>
    <x v="0"/>
    <n v="3"/>
    <s v="Bachelor"/>
    <x v="4"/>
    <n v="1"/>
    <n v="4"/>
    <s v="very high"/>
    <x v="1"/>
    <n v="3"/>
    <s v="high"/>
    <x v="0"/>
    <x v="0"/>
    <x v="1"/>
    <n v="1"/>
    <s v="low"/>
    <x v="1"/>
    <n v="3204"/>
    <n v="5"/>
    <s v="moderate hopper"/>
    <x v="0"/>
    <n v="14"/>
    <s v="low hike"/>
    <n v="3"/>
    <s v="excellent"/>
    <n v="4"/>
    <s v="very high"/>
    <m/>
    <n v="1"/>
    <x v="0"/>
    <n v="8"/>
    <x v="1"/>
    <n v="3"/>
    <x v="0"/>
    <n v="3"/>
    <x v="0"/>
    <n v="3"/>
    <x v="0"/>
    <n v="2"/>
    <x v="0"/>
    <n v="2"/>
    <x v="0"/>
    <x v="0"/>
    <x v="0"/>
  </r>
  <r>
    <n v="30"/>
    <x v="0"/>
    <x v="0"/>
    <x v="0"/>
    <x v="0"/>
    <n v="2"/>
    <x v="0"/>
    <n v="1"/>
    <s v="Below College"/>
    <x v="0"/>
    <n v="1"/>
    <n v="2"/>
    <s v="medium"/>
    <x v="0"/>
    <n v="2"/>
    <s v="medium"/>
    <x v="0"/>
    <x v="0"/>
    <x v="0"/>
    <n v="4"/>
    <s v="very high"/>
    <x v="2"/>
    <n v="2720"/>
    <n v="0"/>
    <s v="fresher"/>
    <x v="0"/>
    <n v="13"/>
    <s v="low hike"/>
    <n v="3"/>
    <s v="excellent"/>
    <n v="4"/>
    <s v="very high"/>
    <m/>
    <n v="0"/>
    <x v="1"/>
    <n v="6"/>
    <x v="0"/>
    <n v="3"/>
    <x v="0"/>
    <n v="3"/>
    <x v="0"/>
    <n v="5"/>
    <x v="0"/>
    <n v="3"/>
    <x v="0"/>
    <n v="1"/>
    <x v="1"/>
    <x v="0"/>
    <x v="0"/>
  </r>
  <r>
    <n v="41"/>
    <x v="1"/>
    <x v="0"/>
    <x v="0"/>
    <x v="0"/>
    <n v="9"/>
    <x v="3"/>
    <n v="4"/>
    <s v="Master"/>
    <x v="1"/>
    <n v="1"/>
    <n v="3"/>
    <s v="high"/>
    <x v="0"/>
    <n v="3"/>
    <s v="high"/>
    <x v="0"/>
    <x v="0"/>
    <x v="0"/>
    <n v="1"/>
    <s v="low"/>
    <x v="0"/>
    <n v="2238"/>
    <n v="2"/>
    <s v="stable"/>
    <x v="0"/>
    <n v="21"/>
    <s v="good hike"/>
    <n v="4"/>
    <s v="outstanding"/>
    <n v="4"/>
    <s v="very high"/>
    <m/>
    <n v="1"/>
    <x v="0"/>
    <n v="7"/>
    <x v="0"/>
    <n v="2"/>
    <x v="2"/>
    <n v="3"/>
    <x v="0"/>
    <n v="5"/>
    <x v="0"/>
    <n v="0"/>
    <x v="1"/>
    <n v="1"/>
    <x v="1"/>
    <x v="4"/>
    <x v="0"/>
  </r>
  <r>
    <n v="34"/>
    <x v="0"/>
    <x v="0"/>
    <x v="2"/>
    <x v="1"/>
    <n v="2"/>
    <x v="0"/>
    <n v="4"/>
    <s v="Master"/>
    <x v="3"/>
    <n v="1"/>
    <n v="3"/>
    <s v="high"/>
    <x v="1"/>
    <n v="3"/>
    <s v="high"/>
    <x v="0"/>
    <x v="0"/>
    <x v="3"/>
    <n v="3"/>
    <s v="high"/>
    <x v="0"/>
    <n v="2231"/>
    <n v="6"/>
    <s v="moderate hopper"/>
    <x v="0"/>
    <n v="18"/>
    <s v="moderate hike"/>
    <n v="3"/>
    <s v="excellent"/>
    <n v="4"/>
    <s v="very high"/>
    <m/>
    <n v="1"/>
    <x v="0"/>
    <n v="6"/>
    <x v="0"/>
    <n v="3"/>
    <x v="0"/>
    <n v="3"/>
    <x v="0"/>
    <n v="4"/>
    <x v="0"/>
    <n v="3"/>
    <x v="0"/>
    <n v="1"/>
    <x v="1"/>
    <x v="0"/>
    <x v="0"/>
  </r>
  <r>
    <n v="22"/>
    <x v="2"/>
    <x v="0"/>
    <x v="0"/>
    <x v="0"/>
    <n v="19"/>
    <x v="1"/>
    <n v="1"/>
    <s v="Below College"/>
    <x v="0"/>
    <n v="1"/>
    <n v="3"/>
    <s v="high"/>
    <x v="0"/>
    <n v="3"/>
    <s v="high"/>
    <x v="0"/>
    <x v="0"/>
    <x v="1"/>
    <n v="4"/>
    <s v="very high"/>
    <x v="0"/>
    <n v="2323"/>
    <n v="1"/>
    <s v="stable"/>
    <x v="0"/>
    <n v="24"/>
    <s v="high hike"/>
    <n v="4"/>
    <s v="outstanding"/>
    <n v="1"/>
    <s v="low"/>
    <m/>
    <n v="2"/>
    <x v="2"/>
    <n v="2"/>
    <x v="3"/>
    <n v="6"/>
    <x v="1"/>
    <n v="3"/>
    <x v="0"/>
    <n v="2"/>
    <x v="0"/>
    <n v="2"/>
    <x v="0"/>
    <n v="2"/>
    <x v="0"/>
    <x v="0"/>
    <x v="0"/>
  </r>
  <r>
    <n v="27"/>
    <x v="0"/>
    <x v="0"/>
    <x v="1"/>
    <x v="0"/>
    <n v="9"/>
    <x v="3"/>
    <n v="3"/>
    <s v="Bachelor"/>
    <x v="0"/>
    <n v="1"/>
    <n v="4"/>
    <s v="very high"/>
    <x v="0"/>
    <n v="3"/>
    <s v="high"/>
    <x v="0"/>
    <x v="0"/>
    <x v="1"/>
    <n v="2"/>
    <s v="medium"/>
    <x v="1"/>
    <n v="2024"/>
    <n v="6"/>
    <s v="moderate hopper"/>
    <x v="0"/>
    <n v="18"/>
    <s v="moderate hike"/>
    <n v="3"/>
    <s v="excellent"/>
    <n v="4"/>
    <s v="very high"/>
    <m/>
    <n v="1"/>
    <x v="0"/>
    <n v="6"/>
    <x v="0"/>
    <n v="1"/>
    <x v="2"/>
    <n v="1"/>
    <x v="3"/>
    <n v="2"/>
    <x v="0"/>
    <n v="2"/>
    <x v="0"/>
    <n v="2"/>
    <x v="0"/>
    <x v="0"/>
    <x v="0"/>
  </r>
  <r>
    <n v="28"/>
    <x v="0"/>
    <x v="0"/>
    <x v="0"/>
    <x v="0"/>
    <n v="21"/>
    <x v="2"/>
    <n v="3"/>
    <s v="Bachelor"/>
    <x v="0"/>
    <n v="1"/>
    <n v="3"/>
    <s v="high"/>
    <x v="0"/>
    <n v="3"/>
    <s v="high"/>
    <x v="0"/>
    <x v="0"/>
    <x v="1"/>
    <n v="4"/>
    <s v="very high"/>
    <x v="0"/>
    <n v="2713"/>
    <n v="1"/>
    <s v="stable"/>
    <x v="0"/>
    <n v="11"/>
    <s v="low hike"/>
    <n v="3"/>
    <s v="excellent"/>
    <n v="3"/>
    <s v="high"/>
    <m/>
    <n v="1"/>
    <x v="0"/>
    <n v="5"/>
    <x v="0"/>
    <n v="2"/>
    <x v="2"/>
    <n v="1"/>
    <x v="3"/>
    <n v="5"/>
    <x v="0"/>
    <n v="2"/>
    <x v="0"/>
    <n v="0"/>
    <x v="1"/>
    <x v="0"/>
    <x v="0"/>
  </r>
  <r>
    <n v="57"/>
    <x v="3"/>
    <x v="0"/>
    <x v="0"/>
    <x v="0"/>
    <n v="24"/>
    <x v="2"/>
    <n v="2"/>
    <s v="College"/>
    <x v="1"/>
    <n v="1"/>
    <n v="3"/>
    <s v="high"/>
    <x v="0"/>
    <n v="4"/>
    <s v="very high"/>
    <x v="3"/>
    <x v="3"/>
    <x v="5"/>
    <n v="4"/>
    <s v="very high"/>
    <x v="1"/>
    <n v="9439"/>
    <n v="3"/>
    <s v="stable"/>
    <x v="1"/>
    <n v="16"/>
    <s v="moderate hike"/>
    <n v="3"/>
    <s v="excellent"/>
    <n v="2"/>
    <s v="medium"/>
    <m/>
    <n v="1"/>
    <x v="0"/>
    <n v="12"/>
    <x v="1"/>
    <n v="2"/>
    <x v="2"/>
    <n v="1"/>
    <x v="3"/>
    <n v="5"/>
    <x v="0"/>
    <n v="3"/>
    <x v="0"/>
    <n v="1"/>
    <x v="1"/>
    <x v="4"/>
    <x v="0"/>
  </r>
  <r>
    <n v="50"/>
    <x v="3"/>
    <x v="0"/>
    <x v="0"/>
    <x v="0"/>
    <n v="11"/>
    <x v="1"/>
    <n v="3"/>
    <s v="Bachelor"/>
    <x v="1"/>
    <n v="1"/>
    <n v="3"/>
    <s v="high"/>
    <x v="1"/>
    <n v="3"/>
    <s v="high"/>
    <x v="2"/>
    <x v="2"/>
    <x v="4"/>
    <n v="2"/>
    <s v="medium"/>
    <x v="2"/>
    <n v="19926"/>
    <n v="3"/>
    <s v="stable"/>
    <x v="0"/>
    <n v="15"/>
    <s v="moderate hike"/>
    <n v="3"/>
    <s v="excellent"/>
    <n v="2"/>
    <s v="medium"/>
    <m/>
    <n v="0"/>
    <x v="1"/>
    <n v="21"/>
    <x v="2"/>
    <n v="5"/>
    <x v="1"/>
    <n v="3"/>
    <x v="0"/>
    <n v="5"/>
    <x v="0"/>
    <n v="4"/>
    <x v="0"/>
    <n v="4"/>
    <x v="2"/>
    <x v="4"/>
    <x v="0"/>
  </r>
  <r>
    <n v="32"/>
    <x v="0"/>
    <x v="0"/>
    <x v="0"/>
    <x v="0"/>
    <n v="6"/>
    <x v="3"/>
    <n v="5"/>
    <s v="Doctor"/>
    <x v="1"/>
    <n v="1"/>
    <n v="3"/>
    <s v="high"/>
    <x v="0"/>
    <n v="3"/>
    <s v="high"/>
    <x v="0"/>
    <x v="0"/>
    <x v="1"/>
    <n v="3"/>
    <s v="high"/>
    <x v="2"/>
    <n v="3038"/>
    <n v="3"/>
    <s v="stable"/>
    <x v="0"/>
    <n v="20"/>
    <s v="good hike"/>
    <n v="4"/>
    <s v="outstanding"/>
    <n v="1"/>
    <s v="low"/>
    <m/>
    <n v="0"/>
    <x v="1"/>
    <n v="8"/>
    <x v="1"/>
    <n v="2"/>
    <x v="2"/>
    <n v="3"/>
    <x v="0"/>
    <n v="5"/>
    <x v="0"/>
    <n v="4"/>
    <x v="0"/>
    <n v="1"/>
    <x v="1"/>
    <x v="4"/>
    <x v="0"/>
  </r>
  <r>
    <n v="27"/>
    <x v="0"/>
    <x v="0"/>
    <x v="0"/>
    <x v="0"/>
    <n v="17"/>
    <x v="1"/>
    <n v="3"/>
    <s v="Bachelor"/>
    <x v="4"/>
    <n v="1"/>
    <n v="3"/>
    <s v="high"/>
    <x v="0"/>
    <n v="3"/>
    <s v="high"/>
    <x v="0"/>
    <x v="0"/>
    <x v="1"/>
    <n v="2"/>
    <s v="medium"/>
    <x v="0"/>
    <n v="3058"/>
    <n v="0"/>
    <s v="fresher"/>
    <x v="1"/>
    <n v="16"/>
    <s v="moderate hike"/>
    <n v="3"/>
    <s v="excellent"/>
    <n v="4"/>
    <s v="very high"/>
    <m/>
    <n v="1"/>
    <x v="0"/>
    <n v="6"/>
    <x v="0"/>
    <n v="3"/>
    <x v="0"/>
    <n v="2"/>
    <x v="1"/>
    <n v="5"/>
    <x v="0"/>
    <n v="2"/>
    <x v="0"/>
    <n v="1"/>
    <x v="1"/>
    <x v="2"/>
    <x v="1"/>
  </r>
  <r>
    <n v="45"/>
    <x v="1"/>
    <x v="0"/>
    <x v="0"/>
    <x v="1"/>
    <n v="4"/>
    <x v="0"/>
    <n v="2"/>
    <s v="College"/>
    <x v="1"/>
    <n v="1"/>
    <n v="3"/>
    <s v="high"/>
    <x v="1"/>
    <n v="3"/>
    <s v="high"/>
    <x v="1"/>
    <x v="1"/>
    <x v="6"/>
    <n v="1"/>
    <s v="low"/>
    <x v="1"/>
    <n v="5006"/>
    <n v="4"/>
    <s v="moderate hopper"/>
    <x v="1"/>
    <n v="11"/>
    <s v="low hike"/>
    <n v="3"/>
    <s v="excellent"/>
    <n v="1"/>
    <s v="low"/>
    <m/>
    <n v="1"/>
    <x v="0"/>
    <n v="9"/>
    <x v="1"/>
    <n v="3"/>
    <x v="0"/>
    <n v="4"/>
    <x v="2"/>
    <n v="5"/>
    <x v="0"/>
    <n v="4"/>
    <x v="0"/>
    <n v="0"/>
    <x v="1"/>
    <x v="1"/>
    <x v="0"/>
  </r>
  <r>
    <n v="56"/>
    <x v="3"/>
    <x v="0"/>
    <x v="0"/>
    <x v="0"/>
    <n v="8"/>
    <x v="3"/>
    <n v="3"/>
    <s v="Bachelor"/>
    <x v="1"/>
    <n v="1"/>
    <n v="3"/>
    <s v="high"/>
    <x v="1"/>
    <n v="3"/>
    <s v="high"/>
    <x v="0"/>
    <x v="0"/>
    <x v="1"/>
    <n v="1"/>
    <s v="low"/>
    <x v="1"/>
    <n v="4257"/>
    <n v="4"/>
    <s v="moderate hopper"/>
    <x v="1"/>
    <n v="18"/>
    <s v="moderate hike"/>
    <n v="3"/>
    <s v="excellent"/>
    <n v="3"/>
    <s v="high"/>
    <m/>
    <n v="1"/>
    <x v="0"/>
    <n v="19"/>
    <x v="2"/>
    <n v="3"/>
    <x v="0"/>
    <n v="3"/>
    <x v="0"/>
    <n v="2"/>
    <x v="0"/>
    <n v="2"/>
    <x v="0"/>
    <n v="2"/>
    <x v="0"/>
    <x v="0"/>
    <x v="0"/>
  </r>
  <r>
    <n v="33"/>
    <x v="0"/>
    <x v="0"/>
    <x v="0"/>
    <x v="0"/>
    <n v="2"/>
    <x v="0"/>
    <n v="3"/>
    <s v="Bachelor"/>
    <x v="1"/>
    <n v="1"/>
    <n v="3"/>
    <s v="high"/>
    <x v="0"/>
    <n v="3"/>
    <s v="high"/>
    <x v="0"/>
    <x v="0"/>
    <x v="1"/>
    <n v="4"/>
    <s v="very high"/>
    <x v="2"/>
    <n v="2500"/>
    <n v="0"/>
    <s v="fresher"/>
    <x v="0"/>
    <n v="14"/>
    <s v="low hike"/>
    <n v="3"/>
    <s v="excellent"/>
    <n v="1"/>
    <s v="low"/>
    <m/>
    <n v="0"/>
    <x v="1"/>
    <n v="4"/>
    <x v="0"/>
    <n v="2"/>
    <x v="2"/>
    <n v="4"/>
    <x v="2"/>
    <n v="3"/>
    <x v="0"/>
    <n v="1"/>
    <x v="1"/>
    <n v="0"/>
    <x v="1"/>
    <x v="0"/>
    <x v="0"/>
  </r>
  <r>
    <n v="38"/>
    <x v="1"/>
    <x v="0"/>
    <x v="0"/>
    <x v="0"/>
    <n v="9"/>
    <x v="3"/>
    <n v="2"/>
    <s v="College"/>
    <x v="1"/>
    <n v="1"/>
    <n v="3"/>
    <s v="high"/>
    <x v="1"/>
    <n v="3"/>
    <s v="high"/>
    <x v="0"/>
    <x v="0"/>
    <x v="0"/>
    <n v="4"/>
    <s v="very high"/>
    <x v="2"/>
    <n v="2288"/>
    <n v="1"/>
    <s v="stable"/>
    <x v="0"/>
    <n v="12"/>
    <s v="low hike"/>
    <n v="3"/>
    <s v="excellent"/>
    <n v="3"/>
    <s v="high"/>
    <m/>
    <n v="0"/>
    <x v="1"/>
    <n v="2"/>
    <x v="3"/>
    <n v="3"/>
    <x v="0"/>
    <n v="3"/>
    <x v="0"/>
    <n v="2"/>
    <x v="0"/>
    <n v="2"/>
    <x v="0"/>
    <n v="2"/>
    <x v="0"/>
    <x v="2"/>
    <x v="1"/>
  </r>
  <r>
    <n v="31"/>
    <x v="0"/>
    <x v="0"/>
    <x v="0"/>
    <x v="0"/>
    <n v="12"/>
    <x v="1"/>
    <n v="1"/>
    <s v="Below College"/>
    <x v="0"/>
    <n v="1"/>
    <n v="3"/>
    <s v="high"/>
    <x v="1"/>
    <n v="3"/>
    <s v="high"/>
    <x v="0"/>
    <x v="0"/>
    <x v="1"/>
    <n v="4"/>
    <s v="very high"/>
    <x v="0"/>
    <n v="3929"/>
    <n v="8"/>
    <s v="frequent hopper"/>
    <x v="1"/>
    <n v="23"/>
    <s v="high hike"/>
    <n v="4"/>
    <s v="outstanding"/>
    <n v="3"/>
    <s v="high"/>
    <m/>
    <n v="1"/>
    <x v="0"/>
    <n v="7"/>
    <x v="0"/>
    <n v="0"/>
    <x v="3"/>
    <n v="3"/>
    <x v="0"/>
    <n v="4"/>
    <x v="0"/>
    <n v="2"/>
    <x v="0"/>
    <n v="0"/>
    <x v="1"/>
    <x v="0"/>
    <x v="0"/>
  </r>
  <r>
    <n v="34"/>
    <x v="0"/>
    <x v="0"/>
    <x v="0"/>
    <x v="0"/>
    <n v="27"/>
    <x v="2"/>
    <n v="2"/>
    <s v="College"/>
    <x v="0"/>
    <n v="1"/>
    <n v="4"/>
    <s v="very high"/>
    <x v="1"/>
    <n v="3"/>
    <s v="high"/>
    <x v="0"/>
    <x v="0"/>
    <x v="1"/>
    <n v="2"/>
    <s v="medium"/>
    <x v="2"/>
    <n v="2311"/>
    <n v="2"/>
    <s v="stable"/>
    <x v="0"/>
    <n v="15"/>
    <s v="moderate hike"/>
    <n v="3"/>
    <s v="excellent"/>
    <n v="4"/>
    <s v="very high"/>
    <m/>
    <n v="0"/>
    <x v="1"/>
    <n v="9"/>
    <x v="1"/>
    <n v="3"/>
    <x v="0"/>
    <n v="3"/>
    <x v="0"/>
    <n v="3"/>
    <x v="0"/>
    <n v="2"/>
    <x v="0"/>
    <n v="1"/>
    <x v="1"/>
    <x v="0"/>
    <x v="0"/>
  </r>
  <r>
    <n v="41"/>
    <x v="1"/>
    <x v="1"/>
    <x v="0"/>
    <x v="1"/>
    <n v="20"/>
    <x v="1"/>
    <n v="2"/>
    <s v="College"/>
    <x v="3"/>
    <n v="1"/>
    <n v="2"/>
    <s v="medium"/>
    <x v="1"/>
    <n v="3"/>
    <s v="high"/>
    <x v="0"/>
    <x v="0"/>
    <x v="3"/>
    <n v="2"/>
    <s v="medium"/>
    <x v="2"/>
    <n v="3140"/>
    <n v="1"/>
    <s v="stable"/>
    <x v="1"/>
    <n v="22"/>
    <s v="good hike"/>
    <n v="4"/>
    <s v="outstanding"/>
    <n v="4"/>
    <s v="very high"/>
    <m/>
    <n v="0"/>
    <x v="1"/>
    <n v="4"/>
    <x v="0"/>
    <n v="5"/>
    <x v="1"/>
    <n v="2"/>
    <x v="1"/>
    <n v="4"/>
    <x v="0"/>
    <n v="3"/>
    <x v="0"/>
    <n v="0"/>
    <x v="1"/>
    <x v="0"/>
    <x v="0"/>
  </r>
  <r>
    <n v="50"/>
    <x v="3"/>
    <x v="0"/>
    <x v="0"/>
    <x v="0"/>
    <n v="1"/>
    <x v="0"/>
    <n v="3"/>
    <s v="Bachelor"/>
    <x v="0"/>
    <n v="1"/>
    <n v="3"/>
    <s v="high"/>
    <x v="0"/>
    <n v="2"/>
    <s v="medium"/>
    <x v="0"/>
    <x v="0"/>
    <x v="0"/>
    <n v="3"/>
    <s v="high"/>
    <x v="0"/>
    <n v="3690"/>
    <n v="2"/>
    <s v="stable"/>
    <x v="0"/>
    <n v="15"/>
    <s v="moderate hike"/>
    <n v="3"/>
    <s v="excellent"/>
    <n v="4"/>
    <s v="very high"/>
    <m/>
    <n v="1"/>
    <x v="0"/>
    <n v="5"/>
    <x v="0"/>
    <n v="2"/>
    <x v="2"/>
    <n v="2"/>
    <x v="1"/>
    <n v="3"/>
    <x v="0"/>
    <n v="2"/>
    <x v="0"/>
    <n v="0"/>
    <x v="1"/>
    <x v="0"/>
    <x v="0"/>
  </r>
  <r>
    <n v="53"/>
    <x v="3"/>
    <x v="0"/>
    <x v="0"/>
    <x v="0"/>
    <n v="13"/>
    <x v="1"/>
    <n v="2"/>
    <s v="College"/>
    <x v="0"/>
    <n v="1"/>
    <n v="4"/>
    <s v="very high"/>
    <x v="1"/>
    <n v="4"/>
    <s v="very high"/>
    <x v="1"/>
    <x v="1"/>
    <x v="2"/>
    <n v="1"/>
    <s v="low"/>
    <x v="1"/>
    <n v="4450"/>
    <n v="1"/>
    <s v="stable"/>
    <x v="0"/>
    <n v="11"/>
    <s v="low hike"/>
    <n v="3"/>
    <s v="excellent"/>
    <n v="3"/>
    <s v="high"/>
    <m/>
    <n v="2"/>
    <x v="2"/>
    <n v="5"/>
    <x v="0"/>
    <n v="3"/>
    <x v="0"/>
    <n v="3"/>
    <x v="0"/>
    <n v="4"/>
    <x v="0"/>
    <n v="2"/>
    <x v="0"/>
    <n v="1"/>
    <x v="1"/>
    <x v="1"/>
    <x v="0"/>
  </r>
  <r>
    <n v="43"/>
    <x v="1"/>
    <x v="0"/>
    <x v="1"/>
    <x v="0"/>
    <n v="7"/>
    <x v="3"/>
    <n v="3"/>
    <s v="Bachelor"/>
    <x v="0"/>
    <n v="1"/>
    <n v="4"/>
    <s v="very high"/>
    <x v="0"/>
    <n v="4"/>
    <s v="very high"/>
    <x v="0"/>
    <x v="0"/>
    <x v="1"/>
    <n v="4"/>
    <s v="very high"/>
    <x v="1"/>
    <n v="2089"/>
    <n v="4"/>
    <s v="moderate hopper"/>
    <x v="0"/>
    <n v="14"/>
    <s v="low hike"/>
    <n v="3"/>
    <s v="excellent"/>
    <n v="4"/>
    <s v="very high"/>
    <m/>
    <n v="3"/>
    <x v="3"/>
    <n v="7"/>
    <x v="0"/>
    <n v="3"/>
    <x v="0"/>
    <n v="4"/>
    <x v="2"/>
    <n v="5"/>
    <x v="0"/>
    <n v="4"/>
    <x v="0"/>
    <n v="2"/>
    <x v="0"/>
    <x v="0"/>
    <x v="0"/>
  </r>
  <r>
    <n v="42"/>
    <x v="1"/>
    <x v="0"/>
    <x v="1"/>
    <x v="0"/>
    <n v="21"/>
    <x v="2"/>
    <n v="2"/>
    <s v="College"/>
    <x v="0"/>
    <n v="1"/>
    <n v="3"/>
    <s v="high"/>
    <x v="1"/>
    <n v="3"/>
    <s v="high"/>
    <x v="1"/>
    <x v="1"/>
    <x v="2"/>
    <n v="3"/>
    <s v="high"/>
    <x v="1"/>
    <n v="5265"/>
    <n v="2"/>
    <s v="stable"/>
    <x v="0"/>
    <n v="16"/>
    <s v="moderate hike"/>
    <n v="3"/>
    <s v="excellent"/>
    <n v="2"/>
    <s v="medium"/>
    <m/>
    <n v="1"/>
    <x v="0"/>
    <n v="11"/>
    <x v="1"/>
    <n v="5"/>
    <x v="1"/>
    <n v="3"/>
    <x v="0"/>
    <n v="5"/>
    <x v="0"/>
    <n v="3"/>
    <x v="0"/>
    <n v="0"/>
    <x v="1"/>
    <x v="0"/>
    <x v="0"/>
  </r>
  <r>
    <n v="27"/>
    <x v="0"/>
    <x v="0"/>
    <x v="2"/>
    <x v="0"/>
    <n v="1"/>
    <x v="0"/>
    <n v="1"/>
    <s v="Below College"/>
    <x v="4"/>
    <n v="1"/>
    <n v="3"/>
    <s v="high"/>
    <x v="0"/>
    <n v="2"/>
    <s v="medium"/>
    <x v="1"/>
    <x v="1"/>
    <x v="2"/>
    <n v="1"/>
    <s v="low"/>
    <x v="0"/>
    <n v="4298"/>
    <n v="5"/>
    <s v="moderate hopper"/>
    <x v="0"/>
    <n v="19"/>
    <s v="good hike"/>
    <n v="3"/>
    <s v="excellent"/>
    <n v="3"/>
    <s v="high"/>
    <m/>
    <n v="1"/>
    <x v="0"/>
    <n v="6"/>
    <x v="0"/>
    <n v="1"/>
    <x v="2"/>
    <n v="3"/>
    <x v="0"/>
    <n v="2"/>
    <x v="0"/>
    <n v="2"/>
    <x v="0"/>
    <n v="2"/>
    <x v="0"/>
    <x v="3"/>
    <x v="1"/>
  </r>
  <r>
    <n v="34"/>
    <x v="0"/>
    <x v="0"/>
    <x v="2"/>
    <x v="0"/>
    <n v="10"/>
    <x v="3"/>
    <n v="4"/>
    <s v="Master"/>
    <x v="0"/>
    <n v="1"/>
    <n v="4"/>
    <s v="very high"/>
    <x v="0"/>
    <n v="3"/>
    <s v="high"/>
    <x v="0"/>
    <x v="0"/>
    <x v="1"/>
    <n v="3"/>
    <s v="high"/>
    <x v="1"/>
    <n v="3815"/>
    <n v="1"/>
    <s v="stable"/>
    <x v="1"/>
    <n v="17"/>
    <s v="moderate hike"/>
    <n v="3"/>
    <s v="excellent"/>
    <n v="4"/>
    <s v="very high"/>
    <m/>
    <n v="1"/>
    <x v="0"/>
    <n v="5"/>
    <x v="0"/>
    <n v="4"/>
    <x v="0"/>
    <n v="4"/>
    <x v="2"/>
    <n v="5"/>
    <x v="0"/>
    <n v="3"/>
    <x v="0"/>
    <n v="2"/>
    <x v="0"/>
    <x v="3"/>
    <x v="1"/>
  </r>
  <r>
    <n v="22"/>
    <x v="2"/>
    <x v="0"/>
    <x v="0"/>
    <x v="0"/>
    <n v="5"/>
    <x v="0"/>
    <n v="3"/>
    <s v="Bachelor"/>
    <x v="1"/>
    <n v="1"/>
    <n v="4"/>
    <s v="very high"/>
    <x v="0"/>
    <n v="4"/>
    <s v="very high"/>
    <x v="0"/>
    <x v="0"/>
    <x v="1"/>
    <n v="2"/>
    <s v="medium"/>
    <x v="1"/>
    <n v="2328"/>
    <n v="1"/>
    <s v="stable"/>
    <x v="1"/>
    <n v="16"/>
    <s v="moderate hike"/>
    <n v="3"/>
    <s v="excellent"/>
    <n v="1"/>
    <s v="low"/>
    <m/>
    <n v="1"/>
    <x v="0"/>
    <n v="4"/>
    <x v="0"/>
    <n v="2"/>
    <x v="2"/>
    <n v="2"/>
    <x v="1"/>
    <n v="4"/>
    <x v="0"/>
    <n v="2"/>
    <x v="0"/>
    <n v="2"/>
    <x v="0"/>
    <x v="0"/>
    <x v="0"/>
  </r>
  <r>
    <n v="40"/>
    <x v="1"/>
    <x v="0"/>
    <x v="1"/>
    <x v="0"/>
    <n v="9"/>
    <x v="3"/>
    <n v="5"/>
    <s v="Doctor"/>
    <x v="1"/>
    <n v="1"/>
    <n v="4"/>
    <s v="very high"/>
    <x v="0"/>
    <n v="2"/>
    <s v="medium"/>
    <x v="1"/>
    <x v="1"/>
    <x v="5"/>
    <n v="4"/>
    <s v="very high"/>
    <x v="0"/>
    <n v="4876"/>
    <n v="9"/>
    <s v="frequent hopper"/>
    <x v="0"/>
    <n v="14"/>
    <s v="low hike"/>
    <n v="3"/>
    <s v="excellent"/>
    <n v="4"/>
    <s v="very high"/>
    <m/>
    <n v="1"/>
    <x v="0"/>
    <n v="5"/>
    <x v="0"/>
    <n v="5"/>
    <x v="1"/>
    <n v="1"/>
    <x v="3"/>
    <n v="3"/>
    <x v="0"/>
    <n v="2"/>
    <x v="0"/>
    <n v="0"/>
    <x v="1"/>
    <x v="0"/>
    <x v="0"/>
  </r>
  <r>
    <n v="46"/>
    <x v="3"/>
    <x v="0"/>
    <x v="0"/>
    <x v="0"/>
    <n v="1"/>
    <x v="0"/>
    <n v="4"/>
    <s v="Master"/>
    <x v="0"/>
    <n v="1"/>
    <n v="4"/>
    <s v="very high"/>
    <x v="0"/>
    <n v="3"/>
    <s v="high"/>
    <x v="3"/>
    <x v="3"/>
    <x v="5"/>
    <n v="1"/>
    <s v="low"/>
    <x v="1"/>
    <n v="9396"/>
    <n v="7"/>
    <s v="frequent hopper"/>
    <x v="0"/>
    <n v="16"/>
    <s v="moderate hike"/>
    <n v="3"/>
    <s v="excellent"/>
    <n v="3"/>
    <s v="high"/>
    <m/>
    <n v="1"/>
    <x v="0"/>
    <n v="17"/>
    <x v="2"/>
    <n v="3"/>
    <x v="0"/>
    <n v="3"/>
    <x v="0"/>
    <n v="4"/>
    <x v="0"/>
    <n v="2"/>
    <x v="0"/>
    <n v="0"/>
    <x v="1"/>
    <x v="1"/>
    <x v="0"/>
  </r>
  <r>
    <n v="30"/>
    <x v="0"/>
    <x v="1"/>
    <x v="0"/>
    <x v="0"/>
    <n v="3"/>
    <x v="0"/>
    <n v="3"/>
    <s v="Bachelor"/>
    <x v="4"/>
    <n v="1"/>
    <n v="4"/>
    <s v="very high"/>
    <x v="1"/>
    <n v="3"/>
    <s v="high"/>
    <x v="0"/>
    <x v="0"/>
    <x v="1"/>
    <n v="1"/>
    <s v="low"/>
    <x v="2"/>
    <n v="2657"/>
    <n v="5"/>
    <s v="moderate hopper"/>
    <x v="1"/>
    <n v="11"/>
    <s v="low hike"/>
    <n v="3"/>
    <s v="excellent"/>
    <n v="3"/>
    <s v="high"/>
    <m/>
    <n v="0"/>
    <x v="1"/>
    <n v="8"/>
    <x v="1"/>
    <n v="5"/>
    <x v="1"/>
    <n v="3"/>
    <x v="0"/>
    <n v="5"/>
    <x v="0"/>
    <n v="2"/>
    <x v="0"/>
    <n v="0"/>
    <x v="1"/>
    <x v="4"/>
    <x v="0"/>
  </r>
  <r>
    <n v="33"/>
    <x v="0"/>
    <x v="0"/>
    <x v="0"/>
    <x v="0"/>
    <n v="4"/>
    <x v="0"/>
    <n v="4"/>
    <s v="Master"/>
    <x v="0"/>
    <n v="1"/>
    <n v="3"/>
    <s v="high"/>
    <x v="1"/>
    <n v="2"/>
    <s v="medium"/>
    <x v="0"/>
    <x v="0"/>
    <x v="1"/>
    <n v="2"/>
    <s v="medium"/>
    <x v="0"/>
    <n v="2622"/>
    <n v="6"/>
    <s v="moderate hopper"/>
    <x v="0"/>
    <n v="21"/>
    <s v="good hike"/>
    <n v="4"/>
    <s v="outstanding"/>
    <n v="4"/>
    <s v="very high"/>
    <m/>
    <n v="0"/>
    <x v="1"/>
    <n v="7"/>
    <x v="0"/>
    <n v="3"/>
    <x v="0"/>
    <n v="3"/>
    <x v="0"/>
    <n v="3"/>
    <x v="0"/>
    <n v="2"/>
    <x v="0"/>
    <n v="1"/>
    <x v="1"/>
    <x v="2"/>
    <x v="1"/>
  </r>
  <r>
    <n v="31"/>
    <x v="0"/>
    <x v="0"/>
    <x v="1"/>
    <x v="0"/>
    <n v="1"/>
    <x v="0"/>
    <n v="4"/>
    <s v="Master"/>
    <x v="0"/>
    <n v="1"/>
    <n v="3"/>
    <s v="high"/>
    <x v="0"/>
    <n v="1"/>
    <s v="low"/>
    <x v="1"/>
    <x v="1"/>
    <x v="2"/>
    <n v="3"/>
    <s v="high"/>
    <x v="0"/>
    <n v="4345"/>
    <n v="0"/>
    <s v="fresher"/>
    <x v="0"/>
    <n v="12"/>
    <s v="low hike"/>
    <n v="3"/>
    <s v="excellent"/>
    <n v="4"/>
    <s v="very high"/>
    <m/>
    <n v="1"/>
    <x v="0"/>
    <n v="6"/>
    <x v="0"/>
    <n v="2"/>
    <x v="2"/>
    <n v="3"/>
    <x v="0"/>
    <n v="5"/>
    <x v="0"/>
    <n v="4"/>
    <x v="0"/>
    <n v="1"/>
    <x v="1"/>
    <x v="4"/>
    <x v="0"/>
  </r>
  <r>
    <n v="29"/>
    <x v="0"/>
    <x v="1"/>
    <x v="0"/>
    <x v="0"/>
    <n v="18"/>
    <x v="1"/>
    <n v="1"/>
    <s v="Below College"/>
    <x v="0"/>
    <n v="1"/>
    <n v="3"/>
    <s v="high"/>
    <x v="0"/>
    <n v="2"/>
    <s v="medium"/>
    <x v="0"/>
    <x v="0"/>
    <x v="1"/>
    <n v="4"/>
    <s v="very high"/>
    <x v="2"/>
    <n v="2389"/>
    <n v="1"/>
    <s v="stable"/>
    <x v="1"/>
    <n v="13"/>
    <s v="low hike"/>
    <n v="3"/>
    <s v="excellent"/>
    <n v="3"/>
    <s v="high"/>
    <m/>
    <n v="0"/>
    <x v="1"/>
    <n v="4"/>
    <x v="0"/>
    <n v="3"/>
    <x v="0"/>
    <n v="2"/>
    <x v="1"/>
    <n v="4"/>
    <x v="0"/>
    <n v="3"/>
    <x v="0"/>
    <n v="0"/>
    <x v="1"/>
    <x v="2"/>
    <x v="1"/>
  </r>
  <r>
    <n v="52"/>
    <x v="3"/>
    <x v="0"/>
    <x v="0"/>
    <x v="0"/>
    <n v="2"/>
    <x v="0"/>
    <n v="3"/>
    <s v="Bachelor"/>
    <x v="1"/>
    <n v="1"/>
    <n v="3"/>
    <s v="high"/>
    <x v="1"/>
    <n v="2"/>
    <s v="medium"/>
    <x v="0"/>
    <x v="0"/>
    <x v="0"/>
    <n v="4"/>
    <s v="very high"/>
    <x v="2"/>
    <n v="3212"/>
    <n v="7"/>
    <s v="frequent hopper"/>
    <x v="0"/>
    <n v="15"/>
    <s v="moderate hike"/>
    <n v="3"/>
    <s v="excellent"/>
    <n v="2"/>
    <s v="medium"/>
    <m/>
    <n v="0"/>
    <x v="1"/>
    <n v="6"/>
    <x v="0"/>
    <n v="3"/>
    <x v="0"/>
    <n v="2"/>
    <x v="1"/>
    <n v="2"/>
    <x v="0"/>
    <n v="2"/>
    <x v="0"/>
    <n v="2"/>
    <x v="0"/>
    <x v="0"/>
    <x v="0"/>
  </r>
  <r>
    <n v="59"/>
    <x v="3"/>
    <x v="0"/>
    <x v="0"/>
    <x v="2"/>
    <n v="6"/>
    <x v="3"/>
    <n v="2"/>
    <s v="College"/>
    <x v="0"/>
    <n v="1"/>
    <n v="2"/>
    <s v="medium"/>
    <x v="0"/>
    <n v="3"/>
    <s v="high"/>
    <x v="0"/>
    <x v="0"/>
    <x v="8"/>
    <n v="3"/>
    <s v="high"/>
    <x v="0"/>
    <n v="2267"/>
    <n v="8"/>
    <s v="frequent hopper"/>
    <x v="0"/>
    <n v="17"/>
    <s v="moderate hike"/>
    <n v="3"/>
    <s v="excellent"/>
    <n v="4"/>
    <s v="very high"/>
    <m/>
    <n v="0"/>
    <x v="1"/>
    <n v="7"/>
    <x v="0"/>
    <n v="2"/>
    <x v="2"/>
    <n v="2"/>
    <x v="1"/>
    <n v="2"/>
    <x v="0"/>
    <n v="2"/>
    <x v="0"/>
    <n v="2"/>
    <x v="0"/>
    <x v="0"/>
    <x v="0"/>
  </r>
  <r>
    <n v="33"/>
    <x v="0"/>
    <x v="1"/>
    <x v="0"/>
    <x v="0"/>
    <n v="14"/>
    <x v="1"/>
    <n v="3"/>
    <s v="Bachelor"/>
    <x v="0"/>
    <n v="1"/>
    <n v="3"/>
    <s v="high"/>
    <x v="0"/>
    <n v="3"/>
    <s v="high"/>
    <x v="0"/>
    <x v="0"/>
    <x v="0"/>
    <n v="4"/>
    <s v="very high"/>
    <x v="0"/>
    <n v="2436"/>
    <n v="5"/>
    <s v="moderate hopper"/>
    <x v="1"/>
    <n v="13"/>
    <s v="low hike"/>
    <n v="3"/>
    <s v="excellent"/>
    <n v="3"/>
    <s v="high"/>
    <m/>
    <n v="1"/>
    <x v="0"/>
    <n v="8"/>
    <x v="1"/>
    <n v="2"/>
    <x v="2"/>
    <n v="1"/>
    <x v="3"/>
    <n v="5"/>
    <x v="0"/>
    <n v="4"/>
    <x v="0"/>
    <n v="0"/>
    <x v="1"/>
    <x v="4"/>
    <x v="0"/>
  </r>
  <r>
    <n v="32"/>
    <x v="0"/>
    <x v="0"/>
    <x v="0"/>
    <x v="1"/>
    <n v="4"/>
    <x v="0"/>
    <n v="2"/>
    <s v="College"/>
    <x v="1"/>
    <n v="1"/>
    <n v="3"/>
    <s v="high"/>
    <x v="1"/>
    <n v="3"/>
    <s v="high"/>
    <x v="0"/>
    <x v="0"/>
    <x v="3"/>
    <n v="2"/>
    <s v="medium"/>
    <x v="0"/>
    <n v="3931"/>
    <n v="2"/>
    <s v="stable"/>
    <x v="0"/>
    <n v="11"/>
    <s v="low hike"/>
    <n v="3"/>
    <s v="excellent"/>
    <n v="1"/>
    <s v="low"/>
    <m/>
    <n v="1"/>
    <x v="0"/>
    <n v="6"/>
    <x v="0"/>
    <n v="5"/>
    <x v="1"/>
    <n v="3"/>
    <x v="0"/>
    <n v="4"/>
    <x v="0"/>
    <n v="3"/>
    <x v="0"/>
    <n v="1"/>
    <x v="1"/>
    <x v="0"/>
    <x v="0"/>
  </r>
  <r>
    <n v="32"/>
    <x v="0"/>
    <x v="1"/>
    <x v="0"/>
    <x v="0"/>
    <n v="1"/>
    <x v="0"/>
    <n v="3"/>
    <s v="Bachelor"/>
    <x v="1"/>
    <n v="1"/>
    <n v="4"/>
    <s v="very high"/>
    <x v="0"/>
    <n v="2"/>
    <s v="medium"/>
    <x v="0"/>
    <x v="0"/>
    <x v="0"/>
    <n v="3"/>
    <s v="high"/>
    <x v="2"/>
    <n v="3730"/>
    <n v="0"/>
    <s v="fresher"/>
    <x v="1"/>
    <n v="14"/>
    <s v="low hike"/>
    <n v="3"/>
    <s v="excellent"/>
    <n v="4"/>
    <s v="very high"/>
    <m/>
    <n v="0"/>
    <x v="1"/>
    <n v="4"/>
    <x v="0"/>
    <n v="2"/>
    <x v="2"/>
    <n v="1"/>
    <x v="3"/>
    <n v="3"/>
    <x v="0"/>
    <n v="2"/>
    <x v="0"/>
    <n v="1"/>
    <x v="1"/>
    <x v="0"/>
    <x v="0"/>
  </r>
  <r>
    <n v="39"/>
    <x v="1"/>
    <x v="0"/>
    <x v="0"/>
    <x v="0"/>
    <n v="1"/>
    <x v="0"/>
    <n v="4"/>
    <s v="Master"/>
    <x v="0"/>
    <n v="1"/>
    <n v="3"/>
    <s v="high"/>
    <x v="1"/>
    <n v="3"/>
    <s v="high"/>
    <x v="0"/>
    <x v="0"/>
    <x v="0"/>
    <n v="3"/>
    <s v="high"/>
    <x v="1"/>
    <n v="2232"/>
    <n v="7"/>
    <s v="frequent hopper"/>
    <x v="0"/>
    <n v="14"/>
    <s v="low hike"/>
    <n v="3"/>
    <s v="excellent"/>
    <n v="3"/>
    <s v="high"/>
    <m/>
    <n v="3"/>
    <x v="3"/>
    <n v="7"/>
    <x v="0"/>
    <n v="1"/>
    <x v="2"/>
    <n v="3"/>
    <x v="0"/>
    <n v="3"/>
    <x v="0"/>
    <n v="2"/>
    <x v="0"/>
    <n v="1"/>
    <x v="1"/>
    <x v="0"/>
    <x v="0"/>
  </r>
  <r>
    <n v="32"/>
    <x v="0"/>
    <x v="0"/>
    <x v="1"/>
    <x v="1"/>
    <n v="26"/>
    <x v="2"/>
    <n v="4"/>
    <s v="Master"/>
    <x v="3"/>
    <n v="1"/>
    <n v="3"/>
    <s v="high"/>
    <x v="0"/>
    <n v="3"/>
    <s v="high"/>
    <x v="1"/>
    <x v="1"/>
    <x v="6"/>
    <n v="4"/>
    <s v="very high"/>
    <x v="0"/>
    <n v="4465"/>
    <n v="0"/>
    <s v="fresher"/>
    <x v="0"/>
    <n v="18"/>
    <s v="moderate hike"/>
    <n v="3"/>
    <s v="excellent"/>
    <n v="1"/>
    <s v="low"/>
    <m/>
    <n v="0"/>
    <x v="1"/>
    <n v="4"/>
    <x v="0"/>
    <n v="2"/>
    <x v="2"/>
    <n v="3"/>
    <x v="0"/>
    <n v="3"/>
    <x v="0"/>
    <n v="2"/>
    <x v="0"/>
    <n v="2"/>
    <x v="0"/>
    <x v="0"/>
    <x v="0"/>
  </r>
  <r>
    <n v="31"/>
    <x v="0"/>
    <x v="0"/>
    <x v="2"/>
    <x v="0"/>
    <n v="3"/>
    <x v="0"/>
    <n v="4"/>
    <s v="Master"/>
    <x v="0"/>
    <n v="1"/>
    <n v="2"/>
    <s v="medium"/>
    <x v="0"/>
    <n v="3"/>
    <s v="high"/>
    <x v="3"/>
    <x v="3"/>
    <x v="7"/>
    <n v="3"/>
    <s v="high"/>
    <x v="1"/>
    <n v="13675"/>
    <n v="9"/>
    <s v="frequent hopper"/>
    <x v="0"/>
    <n v="12"/>
    <s v="low hike"/>
    <n v="3"/>
    <s v="excellent"/>
    <n v="1"/>
    <s v="low"/>
    <m/>
    <n v="1"/>
    <x v="0"/>
    <n v="9"/>
    <x v="1"/>
    <n v="3"/>
    <x v="0"/>
    <n v="3"/>
    <x v="0"/>
    <n v="2"/>
    <x v="0"/>
    <n v="2"/>
    <x v="0"/>
    <n v="2"/>
    <x v="0"/>
    <x v="0"/>
    <x v="0"/>
  </r>
  <r>
    <n v="33"/>
    <x v="0"/>
    <x v="0"/>
    <x v="0"/>
    <x v="0"/>
    <n v="5"/>
    <x v="0"/>
    <n v="4"/>
    <s v="Master"/>
    <x v="1"/>
    <n v="1"/>
    <n v="3"/>
    <s v="high"/>
    <x v="1"/>
    <n v="2"/>
    <s v="medium"/>
    <x v="0"/>
    <x v="0"/>
    <x v="1"/>
    <n v="4"/>
    <s v="very high"/>
    <x v="0"/>
    <n v="2911"/>
    <n v="1"/>
    <s v="stable"/>
    <x v="0"/>
    <n v="13"/>
    <s v="low hike"/>
    <n v="3"/>
    <s v="excellent"/>
    <n v="3"/>
    <s v="high"/>
    <m/>
    <n v="1"/>
    <x v="0"/>
    <n v="2"/>
    <x v="3"/>
    <n v="2"/>
    <x v="2"/>
    <n v="2"/>
    <x v="1"/>
    <n v="2"/>
    <x v="0"/>
    <n v="2"/>
    <x v="0"/>
    <n v="0"/>
    <x v="1"/>
    <x v="0"/>
    <x v="0"/>
  </r>
  <r>
    <n v="37"/>
    <x v="1"/>
    <x v="0"/>
    <x v="0"/>
    <x v="0"/>
    <n v="1"/>
    <x v="0"/>
    <n v="2"/>
    <s v="College"/>
    <x v="0"/>
    <n v="1"/>
    <n v="3"/>
    <s v="high"/>
    <x v="1"/>
    <n v="2"/>
    <s v="medium"/>
    <x v="0"/>
    <x v="0"/>
    <x v="1"/>
    <n v="1"/>
    <s v="low"/>
    <x v="0"/>
    <n v="3920"/>
    <n v="2"/>
    <s v="stable"/>
    <x v="0"/>
    <n v="14"/>
    <s v="low hike"/>
    <n v="3"/>
    <s v="excellent"/>
    <n v="1"/>
    <s v="low"/>
    <m/>
    <n v="1"/>
    <x v="0"/>
    <n v="17"/>
    <x v="2"/>
    <n v="2"/>
    <x v="2"/>
    <n v="2"/>
    <x v="1"/>
    <n v="3"/>
    <x v="0"/>
    <n v="1"/>
    <x v="1"/>
    <n v="0"/>
    <x v="1"/>
    <x v="0"/>
    <x v="0"/>
  </r>
  <r>
    <n v="45"/>
    <x v="1"/>
    <x v="0"/>
    <x v="2"/>
    <x v="0"/>
    <n v="7"/>
    <x v="3"/>
    <n v="4"/>
    <s v="Master"/>
    <x v="1"/>
    <n v="1"/>
    <n v="1"/>
    <s v="low"/>
    <x v="0"/>
    <n v="4"/>
    <s v="very high"/>
    <x v="1"/>
    <x v="1"/>
    <x v="2"/>
    <n v="3"/>
    <s v="high"/>
    <x v="0"/>
    <n v="6434"/>
    <n v="4"/>
    <s v="moderate hopper"/>
    <x v="0"/>
    <n v="17"/>
    <s v="moderate hike"/>
    <n v="3"/>
    <s v="excellent"/>
    <n v="4"/>
    <s v="very high"/>
    <m/>
    <n v="1"/>
    <x v="0"/>
    <n v="9"/>
    <x v="1"/>
    <n v="1"/>
    <x v="2"/>
    <n v="3"/>
    <x v="0"/>
    <n v="3"/>
    <x v="0"/>
    <n v="2"/>
    <x v="0"/>
    <n v="0"/>
    <x v="1"/>
    <x v="0"/>
    <x v="0"/>
  </r>
  <r>
    <n v="42"/>
    <x v="1"/>
    <x v="0"/>
    <x v="0"/>
    <x v="0"/>
    <n v="17"/>
    <x v="1"/>
    <n v="2"/>
    <s v="College"/>
    <x v="1"/>
    <n v="1"/>
    <n v="4"/>
    <s v="very high"/>
    <x v="1"/>
    <n v="4"/>
    <s v="very high"/>
    <x v="1"/>
    <x v="1"/>
    <x v="1"/>
    <n v="1"/>
    <s v="low"/>
    <x v="2"/>
    <n v="6545"/>
    <n v="3"/>
    <s v="stable"/>
    <x v="1"/>
    <n v="13"/>
    <s v="low hike"/>
    <n v="3"/>
    <s v="excellent"/>
    <n v="3"/>
    <s v="high"/>
    <m/>
    <n v="0"/>
    <x v="1"/>
    <n v="10"/>
    <x v="1"/>
    <n v="1"/>
    <x v="2"/>
    <n v="3"/>
    <x v="0"/>
    <n v="3"/>
    <x v="0"/>
    <n v="2"/>
    <x v="0"/>
    <n v="0"/>
    <x v="1"/>
    <x v="0"/>
    <x v="0"/>
  </r>
  <r>
    <n v="29"/>
    <x v="0"/>
    <x v="0"/>
    <x v="0"/>
    <x v="1"/>
    <n v="20"/>
    <x v="1"/>
    <n v="2"/>
    <s v="College"/>
    <x v="3"/>
    <n v="1"/>
    <n v="4"/>
    <s v="very high"/>
    <x v="0"/>
    <n v="3"/>
    <s v="high"/>
    <x v="1"/>
    <x v="1"/>
    <x v="6"/>
    <n v="4"/>
    <s v="very high"/>
    <x v="1"/>
    <n v="6931"/>
    <n v="2"/>
    <s v="stable"/>
    <x v="0"/>
    <n v="14"/>
    <s v="low hike"/>
    <n v="3"/>
    <s v="excellent"/>
    <n v="4"/>
    <s v="very high"/>
    <m/>
    <n v="1"/>
    <x v="0"/>
    <n v="10"/>
    <x v="1"/>
    <n v="2"/>
    <x v="2"/>
    <n v="3"/>
    <x v="0"/>
    <n v="3"/>
    <x v="0"/>
    <n v="2"/>
    <x v="0"/>
    <n v="0"/>
    <x v="1"/>
    <x v="0"/>
    <x v="0"/>
  </r>
  <r>
    <n v="25"/>
    <x v="2"/>
    <x v="0"/>
    <x v="0"/>
    <x v="0"/>
    <n v="1"/>
    <x v="0"/>
    <n v="3"/>
    <s v="Bachelor"/>
    <x v="1"/>
    <n v="1"/>
    <n v="1"/>
    <s v="low"/>
    <x v="1"/>
    <n v="3"/>
    <s v="high"/>
    <x v="1"/>
    <x v="1"/>
    <x v="2"/>
    <n v="3"/>
    <s v="high"/>
    <x v="0"/>
    <n v="4898"/>
    <n v="0"/>
    <s v="fresher"/>
    <x v="0"/>
    <n v="12"/>
    <s v="low hike"/>
    <n v="3"/>
    <s v="excellent"/>
    <n v="4"/>
    <s v="very high"/>
    <m/>
    <n v="2"/>
    <x v="2"/>
    <n v="5"/>
    <x v="0"/>
    <n v="3"/>
    <x v="0"/>
    <n v="3"/>
    <x v="0"/>
    <n v="4"/>
    <x v="0"/>
    <n v="2"/>
    <x v="0"/>
    <n v="1"/>
    <x v="1"/>
    <x v="0"/>
    <x v="0"/>
  </r>
  <r>
    <n v="31"/>
    <x v="0"/>
    <x v="1"/>
    <x v="2"/>
    <x v="0"/>
    <n v="29"/>
    <x v="2"/>
    <n v="2"/>
    <s v="College"/>
    <x v="0"/>
    <n v="1"/>
    <n v="3"/>
    <s v="high"/>
    <x v="0"/>
    <n v="2"/>
    <s v="medium"/>
    <x v="0"/>
    <x v="0"/>
    <x v="0"/>
    <n v="2"/>
    <s v="medium"/>
    <x v="2"/>
    <n v="3479"/>
    <n v="0"/>
    <s v="fresher"/>
    <x v="0"/>
    <n v="11"/>
    <s v="low hike"/>
    <n v="3"/>
    <s v="excellent"/>
    <n v="2"/>
    <s v="medium"/>
    <m/>
    <n v="0"/>
    <x v="1"/>
    <n v="6"/>
    <x v="0"/>
    <n v="2"/>
    <x v="2"/>
    <n v="4"/>
    <x v="2"/>
    <n v="5"/>
    <x v="0"/>
    <n v="4"/>
    <x v="0"/>
    <n v="1"/>
    <x v="1"/>
    <x v="4"/>
    <x v="0"/>
  </r>
  <r>
    <n v="32"/>
    <x v="0"/>
    <x v="0"/>
    <x v="2"/>
    <x v="0"/>
    <n v="7"/>
    <x v="3"/>
    <n v="3"/>
    <s v="Bachelor"/>
    <x v="1"/>
    <n v="1"/>
    <n v="2"/>
    <s v="medium"/>
    <x v="0"/>
    <n v="4"/>
    <s v="very high"/>
    <x v="0"/>
    <x v="0"/>
    <x v="0"/>
    <n v="2"/>
    <s v="medium"/>
    <x v="0"/>
    <n v="2794"/>
    <n v="1"/>
    <s v="stable"/>
    <x v="0"/>
    <n v="20"/>
    <s v="good hike"/>
    <n v="4"/>
    <s v="outstanding"/>
    <n v="3"/>
    <s v="high"/>
    <m/>
    <n v="0"/>
    <x v="1"/>
    <n v="5"/>
    <x v="0"/>
    <n v="3"/>
    <x v="0"/>
    <n v="1"/>
    <x v="3"/>
    <n v="5"/>
    <x v="0"/>
    <n v="1"/>
    <x v="1"/>
    <n v="0"/>
    <x v="1"/>
    <x v="1"/>
    <x v="0"/>
  </r>
  <r>
    <n v="28"/>
    <x v="0"/>
    <x v="0"/>
    <x v="0"/>
    <x v="0"/>
    <n v="9"/>
    <x v="3"/>
    <n v="3"/>
    <s v="Bachelor"/>
    <x v="0"/>
    <n v="1"/>
    <n v="4"/>
    <s v="very high"/>
    <x v="0"/>
    <n v="3"/>
    <s v="high"/>
    <x v="0"/>
    <x v="0"/>
    <x v="1"/>
    <n v="4"/>
    <s v="very high"/>
    <x v="0"/>
    <n v="2070"/>
    <n v="1"/>
    <s v="stable"/>
    <x v="0"/>
    <n v="23"/>
    <s v="high hike"/>
    <n v="4"/>
    <s v="outstanding"/>
    <n v="4"/>
    <s v="very high"/>
    <m/>
    <n v="1"/>
    <x v="0"/>
    <n v="5"/>
    <x v="0"/>
    <n v="3"/>
    <x v="0"/>
    <n v="2"/>
    <x v="1"/>
    <n v="5"/>
    <x v="0"/>
    <n v="2"/>
    <x v="0"/>
    <n v="0"/>
    <x v="1"/>
    <x v="4"/>
    <x v="0"/>
  </r>
  <r>
    <n v="37"/>
    <x v="1"/>
    <x v="0"/>
    <x v="0"/>
    <x v="1"/>
    <n v="6"/>
    <x v="3"/>
    <n v="4"/>
    <s v="Master"/>
    <x v="0"/>
    <n v="1"/>
    <n v="3"/>
    <s v="high"/>
    <x v="0"/>
    <n v="3"/>
    <s v="high"/>
    <x v="1"/>
    <x v="1"/>
    <x v="6"/>
    <n v="4"/>
    <s v="very high"/>
    <x v="0"/>
    <n v="6502"/>
    <n v="4"/>
    <s v="moderate hopper"/>
    <x v="0"/>
    <n v="14"/>
    <s v="low hike"/>
    <n v="3"/>
    <s v="excellent"/>
    <n v="2"/>
    <s v="medium"/>
    <m/>
    <n v="1"/>
    <x v="0"/>
    <n v="7"/>
    <x v="0"/>
    <n v="5"/>
    <x v="1"/>
    <n v="4"/>
    <x v="2"/>
    <n v="5"/>
    <x v="0"/>
    <n v="4"/>
    <x v="0"/>
    <n v="0"/>
    <x v="1"/>
    <x v="2"/>
    <x v="1"/>
  </r>
  <r>
    <n v="21"/>
    <x v="2"/>
    <x v="0"/>
    <x v="0"/>
    <x v="0"/>
    <n v="3"/>
    <x v="0"/>
    <n v="2"/>
    <s v="College"/>
    <x v="0"/>
    <n v="1"/>
    <n v="4"/>
    <s v="very high"/>
    <x v="0"/>
    <n v="2"/>
    <s v="medium"/>
    <x v="0"/>
    <x v="0"/>
    <x v="1"/>
    <n v="3"/>
    <s v="high"/>
    <x v="2"/>
    <n v="3230"/>
    <n v="1"/>
    <s v="stable"/>
    <x v="0"/>
    <n v="17"/>
    <s v="moderate hike"/>
    <n v="3"/>
    <s v="excellent"/>
    <n v="1"/>
    <s v="low"/>
    <m/>
    <n v="0"/>
    <x v="1"/>
    <n v="3"/>
    <x v="0"/>
    <n v="4"/>
    <x v="0"/>
    <n v="4"/>
    <x v="2"/>
    <n v="3"/>
    <x v="0"/>
    <n v="2"/>
    <x v="0"/>
    <n v="1"/>
    <x v="1"/>
    <x v="3"/>
    <x v="1"/>
  </r>
  <r>
    <n v="37"/>
    <x v="1"/>
    <x v="0"/>
    <x v="1"/>
    <x v="0"/>
    <n v="1"/>
    <x v="0"/>
    <n v="4"/>
    <s v="Master"/>
    <x v="0"/>
    <n v="1"/>
    <n v="1"/>
    <s v="low"/>
    <x v="1"/>
    <n v="3"/>
    <s v="high"/>
    <x v="3"/>
    <x v="3"/>
    <x v="7"/>
    <n v="4"/>
    <s v="very high"/>
    <x v="1"/>
    <n v="13603"/>
    <n v="2"/>
    <s v="stable"/>
    <x v="1"/>
    <n v="18"/>
    <s v="moderate hike"/>
    <n v="3"/>
    <s v="excellent"/>
    <n v="1"/>
    <s v="low"/>
    <m/>
    <n v="2"/>
    <x v="2"/>
    <n v="15"/>
    <x v="1"/>
    <n v="2"/>
    <x v="2"/>
    <n v="3"/>
    <x v="0"/>
    <n v="5"/>
    <x v="0"/>
    <n v="2"/>
    <x v="0"/>
    <n v="0"/>
    <x v="1"/>
    <x v="0"/>
    <x v="0"/>
  </r>
  <r>
    <n v="53"/>
    <x v="3"/>
    <x v="0"/>
    <x v="0"/>
    <x v="0"/>
    <n v="3"/>
    <x v="0"/>
    <n v="4"/>
    <s v="Master"/>
    <x v="0"/>
    <n v="1"/>
    <n v="3"/>
    <s v="high"/>
    <x v="0"/>
    <n v="3"/>
    <s v="high"/>
    <x v="4"/>
    <x v="4"/>
    <x v="7"/>
    <n v="3"/>
    <s v="high"/>
    <x v="0"/>
    <n v="17584"/>
    <n v="3"/>
    <s v="stable"/>
    <x v="1"/>
    <n v="16"/>
    <s v="moderate hike"/>
    <n v="3"/>
    <s v="excellent"/>
    <n v="4"/>
    <s v="very high"/>
    <m/>
    <n v="3"/>
    <x v="3"/>
    <n v="21"/>
    <x v="2"/>
    <n v="5"/>
    <x v="1"/>
    <n v="2"/>
    <x v="1"/>
    <n v="5"/>
    <x v="0"/>
    <n v="3"/>
    <x v="0"/>
    <n v="1"/>
    <x v="1"/>
    <x v="1"/>
    <x v="0"/>
  </r>
  <r>
    <n v="26"/>
    <x v="0"/>
    <x v="0"/>
    <x v="2"/>
    <x v="0"/>
    <n v="11"/>
    <x v="1"/>
    <n v="2"/>
    <s v="College"/>
    <x v="0"/>
    <n v="1"/>
    <n v="1"/>
    <s v="low"/>
    <x v="0"/>
    <n v="3"/>
    <s v="high"/>
    <x v="1"/>
    <x v="1"/>
    <x v="5"/>
    <n v="1"/>
    <s v="low"/>
    <x v="0"/>
    <n v="4741"/>
    <n v="1"/>
    <s v="stable"/>
    <x v="1"/>
    <n v="13"/>
    <s v="low hike"/>
    <n v="3"/>
    <s v="excellent"/>
    <n v="3"/>
    <s v="high"/>
    <m/>
    <n v="1"/>
    <x v="0"/>
    <n v="5"/>
    <x v="0"/>
    <n v="3"/>
    <x v="0"/>
    <n v="3"/>
    <x v="0"/>
    <n v="5"/>
    <x v="0"/>
    <n v="3"/>
    <x v="0"/>
    <n v="3"/>
    <x v="0"/>
    <x v="1"/>
    <x v="0"/>
  </r>
  <r>
    <n v="38"/>
    <x v="1"/>
    <x v="0"/>
    <x v="0"/>
    <x v="0"/>
    <n v="23"/>
    <x v="2"/>
    <n v="4"/>
    <s v="Master"/>
    <x v="1"/>
    <n v="1"/>
    <n v="4"/>
    <s v="very high"/>
    <x v="0"/>
    <n v="3"/>
    <s v="high"/>
    <x v="1"/>
    <x v="1"/>
    <x v="5"/>
    <n v="4"/>
    <s v="very high"/>
    <x v="1"/>
    <n v="5745"/>
    <n v="9"/>
    <s v="frequent hopper"/>
    <x v="0"/>
    <n v="14"/>
    <s v="low hike"/>
    <n v="3"/>
    <s v="excellent"/>
    <n v="2"/>
    <s v="medium"/>
    <m/>
    <n v="1"/>
    <x v="0"/>
    <n v="10"/>
    <x v="1"/>
    <n v="2"/>
    <x v="2"/>
    <n v="3"/>
    <x v="0"/>
    <n v="2"/>
    <x v="0"/>
    <n v="2"/>
    <x v="0"/>
    <n v="1"/>
    <x v="1"/>
    <x v="0"/>
    <x v="0"/>
  </r>
  <r>
    <n v="26"/>
    <x v="0"/>
    <x v="1"/>
    <x v="0"/>
    <x v="0"/>
    <n v="16"/>
    <x v="1"/>
    <n v="4"/>
    <s v="Master"/>
    <x v="0"/>
    <n v="1"/>
    <n v="1"/>
    <s v="low"/>
    <x v="0"/>
    <n v="3"/>
    <s v="high"/>
    <x v="0"/>
    <x v="0"/>
    <x v="0"/>
    <n v="2"/>
    <s v="medium"/>
    <x v="1"/>
    <n v="2373"/>
    <n v="2"/>
    <s v="stable"/>
    <x v="1"/>
    <n v="13"/>
    <s v="low hike"/>
    <n v="3"/>
    <s v="excellent"/>
    <n v="4"/>
    <s v="very high"/>
    <m/>
    <n v="1"/>
    <x v="0"/>
    <n v="5"/>
    <x v="0"/>
    <n v="2"/>
    <x v="2"/>
    <n v="3"/>
    <x v="0"/>
    <n v="3"/>
    <x v="0"/>
    <n v="2"/>
    <x v="0"/>
    <n v="0"/>
    <x v="1"/>
    <x v="0"/>
    <x v="0"/>
  </r>
  <r>
    <n v="28"/>
    <x v="0"/>
    <x v="0"/>
    <x v="0"/>
    <x v="0"/>
    <n v="8"/>
    <x v="3"/>
    <n v="2"/>
    <s v="College"/>
    <x v="1"/>
    <n v="1"/>
    <n v="4"/>
    <s v="very high"/>
    <x v="1"/>
    <n v="3"/>
    <s v="high"/>
    <x v="0"/>
    <x v="0"/>
    <x v="1"/>
    <n v="4"/>
    <s v="very high"/>
    <x v="2"/>
    <n v="3310"/>
    <n v="1"/>
    <s v="stable"/>
    <x v="0"/>
    <n v="21"/>
    <s v="good hike"/>
    <n v="4"/>
    <s v="outstanding"/>
    <n v="4"/>
    <s v="very high"/>
    <m/>
    <n v="0"/>
    <x v="1"/>
    <n v="5"/>
    <x v="0"/>
    <n v="3"/>
    <x v="0"/>
    <n v="3"/>
    <x v="0"/>
    <n v="5"/>
    <x v="0"/>
    <n v="3"/>
    <x v="0"/>
    <n v="0"/>
    <x v="1"/>
    <x v="0"/>
    <x v="0"/>
  </r>
  <r>
    <n v="49"/>
    <x v="3"/>
    <x v="0"/>
    <x v="2"/>
    <x v="0"/>
    <n v="10"/>
    <x v="3"/>
    <n v="4"/>
    <s v="Master"/>
    <x v="1"/>
    <n v="1"/>
    <n v="3"/>
    <s v="high"/>
    <x v="1"/>
    <n v="3"/>
    <s v="high"/>
    <x v="2"/>
    <x v="2"/>
    <x v="7"/>
    <n v="1"/>
    <s v="low"/>
    <x v="2"/>
    <n v="18665"/>
    <n v="9"/>
    <s v="frequent hopper"/>
    <x v="1"/>
    <n v="11"/>
    <s v="low hike"/>
    <n v="3"/>
    <s v="excellent"/>
    <n v="4"/>
    <s v="very high"/>
    <m/>
    <n v="0"/>
    <x v="1"/>
    <n v="22"/>
    <x v="2"/>
    <n v="4"/>
    <x v="0"/>
    <n v="3"/>
    <x v="0"/>
    <n v="3"/>
    <x v="0"/>
    <n v="2"/>
    <x v="0"/>
    <n v="1"/>
    <x v="1"/>
    <x v="0"/>
    <x v="0"/>
  </r>
  <r>
    <n v="31"/>
    <x v="0"/>
    <x v="0"/>
    <x v="2"/>
    <x v="1"/>
    <n v="5"/>
    <x v="0"/>
    <n v="3"/>
    <s v="Bachelor"/>
    <x v="3"/>
    <n v="1"/>
    <n v="4"/>
    <s v="very high"/>
    <x v="1"/>
    <n v="3"/>
    <s v="high"/>
    <x v="0"/>
    <x v="0"/>
    <x v="3"/>
    <n v="2"/>
    <s v="medium"/>
    <x v="1"/>
    <n v="2789"/>
    <n v="1"/>
    <s v="stable"/>
    <x v="0"/>
    <n v="11"/>
    <s v="low hike"/>
    <n v="3"/>
    <s v="excellent"/>
    <n v="3"/>
    <s v="high"/>
    <m/>
    <n v="1"/>
    <x v="0"/>
    <n v="2"/>
    <x v="3"/>
    <n v="5"/>
    <x v="1"/>
    <n v="2"/>
    <x v="1"/>
    <n v="2"/>
    <x v="0"/>
    <n v="2"/>
    <x v="0"/>
    <n v="2"/>
    <x v="0"/>
    <x v="0"/>
    <x v="0"/>
  </r>
  <r>
    <n v="37"/>
    <x v="1"/>
    <x v="0"/>
    <x v="2"/>
    <x v="0"/>
    <n v="9"/>
    <x v="3"/>
    <n v="3"/>
    <s v="Bachelor"/>
    <x v="0"/>
    <n v="1"/>
    <n v="2"/>
    <s v="medium"/>
    <x v="0"/>
    <n v="3"/>
    <s v="high"/>
    <x v="0"/>
    <x v="0"/>
    <x v="1"/>
    <n v="4"/>
    <s v="very high"/>
    <x v="0"/>
    <n v="2326"/>
    <n v="1"/>
    <s v="stable"/>
    <x v="1"/>
    <n v="12"/>
    <s v="low hike"/>
    <n v="3"/>
    <s v="excellent"/>
    <n v="3"/>
    <s v="high"/>
    <m/>
    <n v="3"/>
    <x v="3"/>
    <n v="4"/>
    <x v="0"/>
    <n v="3"/>
    <x v="0"/>
    <n v="2"/>
    <x v="1"/>
    <n v="4"/>
    <x v="0"/>
    <n v="2"/>
    <x v="0"/>
    <n v="1"/>
    <x v="1"/>
    <x v="0"/>
    <x v="0"/>
  </r>
  <r>
    <n v="51"/>
    <x v="3"/>
    <x v="0"/>
    <x v="0"/>
    <x v="0"/>
    <n v="2"/>
    <x v="0"/>
    <n v="3"/>
    <s v="Bachelor"/>
    <x v="0"/>
    <n v="1"/>
    <n v="4"/>
    <s v="very high"/>
    <x v="0"/>
    <n v="1"/>
    <s v="low"/>
    <x v="1"/>
    <x v="1"/>
    <x v="2"/>
    <n v="2"/>
    <s v="medium"/>
    <x v="1"/>
    <n v="5482"/>
    <n v="5"/>
    <s v="moderate hopper"/>
    <x v="0"/>
    <n v="18"/>
    <s v="moderate hike"/>
    <n v="3"/>
    <s v="excellent"/>
    <n v="4"/>
    <s v="very high"/>
    <m/>
    <n v="1"/>
    <x v="0"/>
    <n v="13"/>
    <x v="1"/>
    <n v="3"/>
    <x v="0"/>
    <n v="3"/>
    <x v="0"/>
    <n v="4"/>
    <x v="0"/>
    <n v="1"/>
    <x v="1"/>
    <n v="1"/>
    <x v="1"/>
    <x v="0"/>
    <x v="0"/>
  </r>
  <r>
    <n v="58"/>
    <x v="3"/>
    <x v="0"/>
    <x v="1"/>
    <x v="0"/>
    <n v="1"/>
    <x v="0"/>
    <n v="4"/>
    <s v="Master"/>
    <x v="1"/>
    <n v="1"/>
    <n v="4"/>
    <s v="very high"/>
    <x v="0"/>
    <n v="1"/>
    <s v="low"/>
    <x v="1"/>
    <x v="1"/>
    <x v="5"/>
    <n v="3"/>
    <s v="high"/>
    <x v="1"/>
    <n v="5660"/>
    <n v="2"/>
    <s v="stable"/>
    <x v="1"/>
    <n v="13"/>
    <s v="low hike"/>
    <n v="3"/>
    <s v="excellent"/>
    <n v="4"/>
    <s v="very high"/>
    <m/>
    <n v="1"/>
    <x v="0"/>
    <n v="12"/>
    <x v="1"/>
    <n v="2"/>
    <x v="2"/>
    <n v="3"/>
    <x v="0"/>
    <n v="5"/>
    <x v="0"/>
    <n v="3"/>
    <x v="0"/>
    <n v="1"/>
    <x v="1"/>
    <x v="0"/>
    <x v="0"/>
  </r>
  <r>
    <n v="31"/>
    <x v="0"/>
    <x v="0"/>
    <x v="0"/>
    <x v="0"/>
    <n v="5"/>
    <x v="0"/>
    <n v="4"/>
    <s v="Master"/>
    <x v="4"/>
    <n v="1"/>
    <n v="3"/>
    <s v="high"/>
    <x v="0"/>
    <n v="3"/>
    <s v="high"/>
    <x v="0"/>
    <x v="0"/>
    <x v="1"/>
    <n v="4"/>
    <s v="very high"/>
    <x v="0"/>
    <n v="4821"/>
    <n v="0"/>
    <s v="fresher"/>
    <x v="1"/>
    <n v="12"/>
    <s v="low hike"/>
    <n v="3"/>
    <s v="excellent"/>
    <n v="3"/>
    <s v="high"/>
    <m/>
    <n v="1"/>
    <x v="0"/>
    <n v="6"/>
    <x v="0"/>
    <n v="4"/>
    <x v="0"/>
    <n v="3"/>
    <x v="0"/>
    <n v="5"/>
    <x v="0"/>
    <n v="2"/>
    <x v="0"/>
    <n v="0"/>
    <x v="1"/>
    <x v="1"/>
    <x v="0"/>
  </r>
  <r>
    <n v="31"/>
    <x v="0"/>
    <x v="0"/>
    <x v="0"/>
    <x v="2"/>
    <n v="2"/>
    <x v="0"/>
    <n v="3"/>
    <s v="Bachelor"/>
    <x v="5"/>
    <n v="1"/>
    <n v="1"/>
    <s v="low"/>
    <x v="0"/>
    <n v="2"/>
    <s v="medium"/>
    <x v="1"/>
    <x v="1"/>
    <x v="8"/>
    <n v="1"/>
    <s v="low"/>
    <x v="0"/>
    <n v="6410"/>
    <n v="3"/>
    <s v="stable"/>
    <x v="0"/>
    <n v="12"/>
    <s v="low hike"/>
    <n v="3"/>
    <s v="excellent"/>
    <n v="4"/>
    <s v="very high"/>
    <m/>
    <n v="0"/>
    <x v="1"/>
    <n v="9"/>
    <x v="1"/>
    <n v="1"/>
    <x v="2"/>
    <n v="3"/>
    <x v="0"/>
    <n v="2"/>
    <x v="0"/>
    <n v="2"/>
    <x v="0"/>
    <n v="1"/>
    <x v="1"/>
    <x v="3"/>
    <x v="1"/>
  </r>
  <r>
    <n v="31"/>
    <x v="0"/>
    <x v="0"/>
    <x v="0"/>
    <x v="0"/>
    <n v="2"/>
    <x v="0"/>
    <n v="4"/>
    <s v="Master"/>
    <x v="1"/>
    <n v="1"/>
    <n v="3"/>
    <s v="high"/>
    <x v="0"/>
    <n v="3"/>
    <s v="high"/>
    <x v="0"/>
    <x v="0"/>
    <x v="1"/>
    <n v="4"/>
    <s v="very high"/>
    <x v="1"/>
    <n v="2695"/>
    <n v="0"/>
    <s v="fresher"/>
    <x v="1"/>
    <n v="18"/>
    <s v="moderate hike"/>
    <n v="3"/>
    <s v="excellent"/>
    <n v="2"/>
    <s v="medium"/>
    <m/>
    <n v="1"/>
    <x v="0"/>
    <n v="3"/>
    <x v="0"/>
    <n v="2"/>
    <x v="2"/>
    <n v="1"/>
    <x v="3"/>
    <n v="2"/>
    <x v="0"/>
    <n v="2"/>
    <x v="0"/>
    <n v="2"/>
    <x v="0"/>
    <x v="0"/>
    <x v="0"/>
  </r>
  <r>
    <n v="27"/>
    <x v="0"/>
    <x v="0"/>
    <x v="0"/>
    <x v="0"/>
    <n v="5"/>
    <x v="0"/>
    <n v="3"/>
    <s v="Bachelor"/>
    <x v="1"/>
    <n v="1"/>
    <n v="3"/>
    <s v="high"/>
    <x v="1"/>
    <n v="3"/>
    <s v="high"/>
    <x v="0"/>
    <x v="0"/>
    <x v="1"/>
    <n v="2"/>
    <s v="medium"/>
    <x v="2"/>
    <n v="2478"/>
    <n v="1"/>
    <s v="stable"/>
    <x v="1"/>
    <n v="12"/>
    <s v="low hike"/>
    <n v="3"/>
    <s v="excellent"/>
    <n v="2"/>
    <s v="medium"/>
    <m/>
    <n v="0"/>
    <x v="1"/>
    <n v="4"/>
    <x v="0"/>
    <n v="2"/>
    <x v="2"/>
    <n v="2"/>
    <x v="1"/>
    <n v="4"/>
    <x v="0"/>
    <n v="3"/>
    <x v="0"/>
    <n v="1"/>
    <x v="1"/>
    <x v="0"/>
    <x v="0"/>
  </r>
  <r>
    <n v="27"/>
    <x v="0"/>
    <x v="0"/>
    <x v="0"/>
    <x v="1"/>
    <n v="2"/>
    <x v="0"/>
    <n v="3"/>
    <s v="Bachelor"/>
    <x v="1"/>
    <n v="1"/>
    <n v="4"/>
    <s v="very high"/>
    <x v="0"/>
    <n v="3"/>
    <s v="high"/>
    <x v="1"/>
    <x v="1"/>
    <x v="6"/>
    <n v="3"/>
    <s v="high"/>
    <x v="2"/>
    <n v="4478"/>
    <n v="1"/>
    <s v="stable"/>
    <x v="1"/>
    <n v="11"/>
    <s v="low hike"/>
    <n v="3"/>
    <s v="excellent"/>
    <n v="1"/>
    <s v="low"/>
    <m/>
    <n v="0"/>
    <x v="1"/>
    <n v="5"/>
    <x v="0"/>
    <n v="3"/>
    <x v="0"/>
    <n v="3"/>
    <x v="0"/>
    <n v="5"/>
    <x v="0"/>
    <n v="4"/>
    <x v="0"/>
    <n v="0"/>
    <x v="1"/>
    <x v="4"/>
    <x v="0"/>
  </r>
  <r>
    <n v="28"/>
    <x v="0"/>
    <x v="1"/>
    <x v="0"/>
    <x v="0"/>
    <n v="2"/>
    <x v="0"/>
    <n v="4"/>
    <s v="Master"/>
    <x v="0"/>
    <n v="1"/>
    <n v="1"/>
    <s v="low"/>
    <x v="0"/>
    <n v="1"/>
    <s v="low"/>
    <x v="0"/>
    <x v="0"/>
    <x v="1"/>
    <n v="4"/>
    <s v="very high"/>
    <x v="0"/>
    <n v="3464"/>
    <n v="5"/>
    <s v="moderate hopper"/>
    <x v="1"/>
    <n v="13"/>
    <s v="low hike"/>
    <n v="3"/>
    <s v="excellent"/>
    <n v="4"/>
    <s v="very high"/>
    <m/>
    <n v="0"/>
    <x v="1"/>
    <n v="5"/>
    <x v="0"/>
    <n v="4"/>
    <x v="0"/>
    <n v="2"/>
    <x v="1"/>
    <n v="3"/>
    <x v="0"/>
    <n v="2"/>
    <x v="0"/>
    <n v="2"/>
    <x v="0"/>
    <x v="0"/>
    <x v="0"/>
  </r>
  <r>
    <n v="47"/>
    <x v="3"/>
    <x v="0"/>
    <x v="0"/>
    <x v="0"/>
    <n v="5"/>
    <x v="0"/>
    <n v="5"/>
    <s v="Doctor"/>
    <x v="1"/>
    <n v="1"/>
    <n v="4"/>
    <s v="very high"/>
    <x v="0"/>
    <n v="3"/>
    <s v="high"/>
    <x v="2"/>
    <x v="2"/>
    <x v="7"/>
    <n v="3"/>
    <s v="high"/>
    <x v="0"/>
    <n v="18300"/>
    <n v="4"/>
    <s v="moderate hopper"/>
    <x v="0"/>
    <n v="11"/>
    <s v="low hike"/>
    <n v="3"/>
    <s v="excellent"/>
    <n v="2"/>
    <s v="medium"/>
    <m/>
    <n v="1"/>
    <x v="0"/>
    <n v="21"/>
    <x v="2"/>
    <n v="2"/>
    <x v="2"/>
    <n v="3"/>
    <x v="0"/>
    <n v="3"/>
    <x v="0"/>
    <n v="2"/>
    <x v="0"/>
    <n v="1"/>
    <x v="1"/>
    <x v="2"/>
    <x v="1"/>
  </r>
  <r>
    <n v="27"/>
    <x v="0"/>
    <x v="0"/>
    <x v="1"/>
    <x v="1"/>
    <n v="1"/>
    <x v="0"/>
    <n v="1"/>
    <s v="Below College"/>
    <x v="3"/>
    <n v="1"/>
    <n v="3"/>
    <s v="high"/>
    <x v="0"/>
    <n v="3"/>
    <s v="high"/>
    <x v="1"/>
    <x v="1"/>
    <x v="6"/>
    <n v="2"/>
    <s v="medium"/>
    <x v="0"/>
    <n v="6349"/>
    <n v="0"/>
    <s v="fresher"/>
    <x v="1"/>
    <n v="13"/>
    <s v="low hike"/>
    <n v="3"/>
    <s v="excellent"/>
    <n v="4"/>
    <s v="very high"/>
    <m/>
    <n v="1"/>
    <x v="0"/>
    <n v="6"/>
    <x v="0"/>
    <n v="0"/>
    <x v="3"/>
    <n v="3"/>
    <x v="0"/>
    <n v="5"/>
    <x v="0"/>
    <n v="4"/>
    <x v="0"/>
    <n v="1"/>
    <x v="1"/>
    <x v="4"/>
    <x v="0"/>
  </r>
  <r>
    <n v="54"/>
    <x v="3"/>
    <x v="0"/>
    <x v="2"/>
    <x v="0"/>
    <n v="20"/>
    <x v="1"/>
    <n v="4"/>
    <s v="Master"/>
    <x v="1"/>
    <n v="1"/>
    <n v="4"/>
    <s v="very high"/>
    <x v="1"/>
    <n v="3"/>
    <s v="high"/>
    <x v="1"/>
    <x v="1"/>
    <x v="1"/>
    <n v="3"/>
    <s v="high"/>
    <x v="2"/>
    <n v="4869"/>
    <n v="3"/>
    <s v="stable"/>
    <x v="0"/>
    <n v="12"/>
    <s v="low hike"/>
    <n v="3"/>
    <s v="excellent"/>
    <n v="4"/>
    <s v="very high"/>
    <m/>
    <n v="0"/>
    <x v="1"/>
    <n v="20"/>
    <x v="2"/>
    <n v="4"/>
    <x v="0"/>
    <n v="2"/>
    <x v="1"/>
    <n v="4"/>
    <x v="0"/>
    <n v="3"/>
    <x v="0"/>
    <n v="0"/>
    <x v="1"/>
    <x v="1"/>
    <x v="0"/>
  </r>
  <r>
    <n v="40"/>
    <x v="1"/>
    <x v="0"/>
    <x v="0"/>
    <x v="1"/>
    <n v="1"/>
    <x v="0"/>
    <n v="2"/>
    <s v="College"/>
    <x v="0"/>
    <n v="1"/>
    <n v="2"/>
    <s v="medium"/>
    <x v="0"/>
    <n v="1"/>
    <s v="low"/>
    <x v="1"/>
    <x v="1"/>
    <x v="6"/>
    <n v="4"/>
    <s v="very high"/>
    <x v="0"/>
    <n v="7457"/>
    <n v="2"/>
    <s v="stable"/>
    <x v="1"/>
    <n v="22"/>
    <s v="good hike"/>
    <n v="4"/>
    <s v="outstanding"/>
    <n v="3"/>
    <s v="high"/>
    <m/>
    <n v="3"/>
    <x v="3"/>
    <n v="6"/>
    <x v="0"/>
    <n v="2"/>
    <x v="2"/>
    <n v="2"/>
    <x v="1"/>
    <n v="4"/>
    <x v="0"/>
    <n v="3"/>
    <x v="0"/>
    <n v="0"/>
    <x v="1"/>
    <x v="0"/>
    <x v="0"/>
  </r>
  <r>
    <n v="29"/>
    <x v="0"/>
    <x v="0"/>
    <x v="0"/>
    <x v="0"/>
    <n v="9"/>
    <x v="3"/>
    <n v="5"/>
    <s v="Doctor"/>
    <x v="2"/>
    <n v="1"/>
    <n v="2"/>
    <s v="medium"/>
    <x v="0"/>
    <n v="2"/>
    <s v="medium"/>
    <x v="0"/>
    <x v="0"/>
    <x v="0"/>
    <n v="4"/>
    <s v="very high"/>
    <x v="2"/>
    <n v="3983"/>
    <n v="0"/>
    <s v="fresher"/>
    <x v="0"/>
    <n v="17"/>
    <s v="moderate hike"/>
    <n v="3"/>
    <s v="excellent"/>
    <n v="3"/>
    <s v="high"/>
    <m/>
    <n v="0"/>
    <x v="1"/>
    <n v="4"/>
    <x v="0"/>
    <n v="2"/>
    <x v="2"/>
    <n v="3"/>
    <x v="0"/>
    <n v="3"/>
    <x v="0"/>
    <n v="2"/>
    <x v="0"/>
    <n v="2"/>
    <x v="0"/>
    <x v="0"/>
    <x v="0"/>
  </r>
  <r>
    <n v="23"/>
    <x v="2"/>
    <x v="0"/>
    <x v="0"/>
    <x v="0"/>
    <n v="26"/>
    <x v="2"/>
    <n v="1"/>
    <s v="Below College"/>
    <x v="1"/>
    <n v="1"/>
    <n v="3"/>
    <s v="high"/>
    <x v="0"/>
    <n v="3"/>
    <s v="high"/>
    <x v="0"/>
    <x v="0"/>
    <x v="1"/>
    <n v="4"/>
    <s v="very high"/>
    <x v="1"/>
    <n v="2904"/>
    <n v="1"/>
    <s v="stable"/>
    <x v="0"/>
    <n v="12"/>
    <s v="low hike"/>
    <n v="3"/>
    <s v="excellent"/>
    <n v="3"/>
    <s v="high"/>
    <m/>
    <n v="2"/>
    <x v="2"/>
    <n v="4"/>
    <x v="0"/>
    <n v="2"/>
    <x v="2"/>
    <n v="2"/>
    <x v="1"/>
    <n v="4"/>
    <x v="0"/>
    <n v="2"/>
    <x v="0"/>
    <n v="0"/>
    <x v="1"/>
    <x v="0"/>
    <x v="0"/>
  </r>
  <r>
    <n v="41"/>
    <x v="1"/>
    <x v="0"/>
    <x v="0"/>
    <x v="0"/>
    <n v="6"/>
    <x v="3"/>
    <n v="3"/>
    <s v="Bachelor"/>
    <x v="0"/>
    <n v="1"/>
    <n v="4"/>
    <s v="very high"/>
    <x v="0"/>
    <n v="2"/>
    <s v="medium"/>
    <x v="1"/>
    <x v="1"/>
    <x v="2"/>
    <n v="2"/>
    <s v="medium"/>
    <x v="2"/>
    <n v="6032"/>
    <n v="6"/>
    <s v="moderate hopper"/>
    <x v="1"/>
    <n v="15"/>
    <s v="moderate hike"/>
    <n v="3"/>
    <s v="excellent"/>
    <n v="4"/>
    <s v="very high"/>
    <m/>
    <n v="0"/>
    <x v="1"/>
    <n v="8"/>
    <x v="1"/>
    <n v="3"/>
    <x v="0"/>
    <n v="3"/>
    <x v="0"/>
    <n v="5"/>
    <x v="0"/>
    <n v="4"/>
    <x v="0"/>
    <n v="1"/>
    <x v="1"/>
    <x v="0"/>
    <x v="0"/>
  </r>
  <r>
    <n v="29"/>
    <x v="0"/>
    <x v="0"/>
    <x v="1"/>
    <x v="1"/>
    <n v="2"/>
    <x v="0"/>
    <n v="3"/>
    <s v="Bachelor"/>
    <x v="1"/>
    <n v="1"/>
    <n v="4"/>
    <s v="very high"/>
    <x v="0"/>
    <n v="3"/>
    <s v="high"/>
    <x v="1"/>
    <x v="1"/>
    <x v="6"/>
    <n v="3"/>
    <s v="high"/>
    <x v="0"/>
    <n v="4649"/>
    <n v="1"/>
    <s v="stable"/>
    <x v="0"/>
    <n v="14"/>
    <s v="low hike"/>
    <n v="3"/>
    <s v="excellent"/>
    <n v="1"/>
    <s v="low"/>
    <m/>
    <n v="1"/>
    <x v="0"/>
    <n v="4"/>
    <x v="0"/>
    <n v="3"/>
    <x v="0"/>
    <n v="2"/>
    <x v="1"/>
    <n v="4"/>
    <x v="0"/>
    <n v="3"/>
    <x v="0"/>
    <n v="0"/>
    <x v="1"/>
    <x v="0"/>
    <x v="0"/>
  </r>
  <r>
    <n v="42"/>
    <x v="1"/>
    <x v="0"/>
    <x v="0"/>
    <x v="2"/>
    <n v="2"/>
    <x v="0"/>
    <n v="1"/>
    <s v="Below College"/>
    <x v="4"/>
    <n v="1"/>
    <n v="3"/>
    <s v="high"/>
    <x v="0"/>
    <n v="3"/>
    <s v="high"/>
    <x v="0"/>
    <x v="0"/>
    <x v="8"/>
    <n v="3"/>
    <s v="high"/>
    <x v="1"/>
    <n v="2696"/>
    <n v="0"/>
    <s v="fresher"/>
    <x v="1"/>
    <n v="11"/>
    <s v="low hike"/>
    <n v="3"/>
    <s v="excellent"/>
    <n v="3"/>
    <s v="high"/>
    <m/>
    <n v="1"/>
    <x v="0"/>
    <n v="4"/>
    <x v="0"/>
    <n v="5"/>
    <x v="1"/>
    <n v="3"/>
    <x v="0"/>
    <n v="3"/>
    <x v="0"/>
    <n v="2"/>
    <x v="0"/>
    <n v="1"/>
    <x v="1"/>
    <x v="3"/>
    <x v="1"/>
  </r>
  <r>
    <n v="30"/>
    <x v="0"/>
    <x v="0"/>
    <x v="1"/>
    <x v="1"/>
    <n v="25"/>
    <x v="2"/>
    <n v="2"/>
    <s v="College"/>
    <x v="4"/>
    <n v="1"/>
    <n v="4"/>
    <s v="very high"/>
    <x v="1"/>
    <n v="3"/>
    <s v="high"/>
    <x v="1"/>
    <x v="1"/>
    <x v="6"/>
    <n v="3"/>
    <s v="high"/>
    <x v="0"/>
    <n v="4736"/>
    <n v="7"/>
    <s v="frequent hopper"/>
    <x v="1"/>
    <n v="12"/>
    <s v="low hike"/>
    <n v="3"/>
    <s v="excellent"/>
    <n v="2"/>
    <s v="medium"/>
    <m/>
    <n v="1"/>
    <x v="0"/>
    <n v="4"/>
    <x v="0"/>
    <n v="2"/>
    <x v="2"/>
    <n v="4"/>
    <x v="2"/>
    <n v="2"/>
    <x v="0"/>
    <n v="2"/>
    <x v="0"/>
    <n v="2"/>
    <x v="0"/>
    <x v="0"/>
    <x v="0"/>
  </r>
  <r>
    <n v="21"/>
    <x v="2"/>
    <x v="1"/>
    <x v="2"/>
    <x v="1"/>
    <n v="1"/>
    <x v="0"/>
    <n v="1"/>
    <s v="Below College"/>
    <x v="4"/>
    <n v="1"/>
    <n v="1"/>
    <s v="low"/>
    <x v="1"/>
    <n v="2"/>
    <s v="medium"/>
    <x v="0"/>
    <x v="0"/>
    <x v="3"/>
    <n v="2"/>
    <s v="medium"/>
    <x v="2"/>
    <n v="2174"/>
    <n v="1"/>
    <s v="stable"/>
    <x v="1"/>
    <n v="11"/>
    <s v="low hike"/>
    <n v="3"/>
    <s v="excellent"/>
    <n v="3"/>
    <s v="high"/>
    <m/>
    <n v="0"/>
    <x v="1"/>
    <n v="3"/>
    <x v="0"/>
    <n v="3"/>
    <x v="0"/>
    <n v="3"/>
    <x v="0"/>
    <n v="3"/>
    <x v="0"/>
    <n v="2"/>
    <x v="0"/>
    <n v="1"/>
    <x v="1"/>
    <x v="0"/>
    <x v="0"/>
  </r>
  <r>
    <n v="57"/>
    <x v="3"/>
    <x v="0"/>
    <x v="0"/>
    <x v="0"/>
    <n v="1"/>
    <x v="0"/>
    <n v="4"/>
    <s v="Master"/>
    <x v="0"/>
    <n v="1"/>
    <n v="4"/>
    <s v="very high"/>
    <x v="0"/>
    <n v="3"/>
    <s v="high"/>
    <x v="1"/>
    <x v="1"/>
    <x v="5"/>
    <n v="3"/>
    <s v="high"/>
    <x v="0"/>
    <n v="6755"/>
    <n v="2"/>
    <s v="stable"/>
    <x v="0"/>
    <n v="11"/>
    <s v="low hike"/>
    <n v="3"/>
    <s v="excellent"/>
    <n v="3"/>
    <s v="high"/>
    <m/>
    <n v="0"/>
    <x v="1"/>
    <n v="15"/>
    <x v="1"/>
    <n v="2"/>
    <x v="2"/>
    <n v="3"/>
    <x v="0"/>
    <n v="3"/>
    <x v="0"/>
    <n v="2"/>
    <x v="0"/>
    <n v="1"/>
    <x v="1"/>
    <x v="0"/>
    <x v="0"/>
  </r>
  <r>
    <n v="21"/>
    <x v="2"/>
    <x v="0"/>
    <x v="1"/>
    <x v="1"/>
    <n v="9"/>
    <x v="3"/>
    <n v="2"/>
    <s v="College"/>
    <x v="0"/>
    <n v="1"/>
    <n v="1"/>
    <s v="low"/>
    <x v="0"/>
    <n v="3"/>
    <s v="high"/>
    <x v="0"/>
    <x v="0"/>
    <x v="3"/>
    <n v="4"/>
    <s v="very high"/>
    <x v="2"/>
    <n v="2610"/>
    <n v="1"/>
    <s v="stable"/>
    <x v="0"/>
    <n v="24"/>
    <s v="high hike"/>
    <n v="4"/>
    <s v="outstanding"/>
    <n v="3"/>
    <s v="high"/>
    <m/>
    <n v="0"/>
    <x v="1"/>
    <n v="3"/>
    <x v="0"/>
    <n v="3"/>
    <x v="0"/>
    <n v="2"/>
    <x v="1"/>
    <n v="3"/>
    <x v="0"/>
    <n v="2"/>
    <x v="0"/>
    <n v="2"/>
    <x v="0"/>
    <x v="0"/>
    <x v="0"/>
  </r>
  <r>
    <n v="37"/>
    <x v="1"/>
    <x v="0"/>
    <x v="0"/>
    <x v="0"/>
    <n v="10"/>
    <x v="3"/>
    <n v="3"/>
    <s v="Bachelor"/>
    <x v="0"/>
    <n v="1"/>
    <n v="3"/>
    <s v="high"/>
    <x v="1"/>
    <n v="3"/>
    <s v="high"/>
    <x v="0"/>
    <x v="0"/>
    <x v="0"/>
    <n v="1"/>
    <s v="low"/>
    <x v="0"/>
    <n v="3452"/>
    <n v="6"/>
    <s v="moderate hopper"/>
    <x v="0"/>
    <n v="20"/>
    <s v="good hike"/>
    <n v="4"/>
    <s v="outstanding"/>
    <n v="2"/>
    <s v="medium"/>
    <m/>
    <n v="1"/>
    <x v="0"/>
    <n v="17"/>
    <x v="2"/>
    <n v="3"/>
    <x v="0"/>
    <n v="3"/>
    <x v="0"/>
    <n v="5"/>
    <x v="0"/>
    <n v="4"/>
    <x v="0"/>
    <n v="0"/>
    <x v="1"/>
    <x v="1"/>
    <x v="0"/>
  </r>
  <r>
    <n v="50"/>
    <x v="3"/>
    <x v="0"/>
    <x v="0"/>
    <x v="0"/>
    <n v="10"/>
    <x v="3"/>
    <n v="3"/>
    <s v="Bachelor"/>
    <x v="4"/>
    <n v="1"/>
    <n v="4"/>
    <s v="very high"/>
    <x v="0"/>
    <n v="2"/>
    <s v="medium"/>
    <x v="3"/>
    <x v="3"/>
    <x v="5"/>
    <n v="4"/>
    <s v="very high"/>
    <x v="2"/>
    <n v="10496"/>
    <n v="6"/>
    <s v="moderate hopper"/>
    <x v="0"/>
    <n v="15"/>
    <s v="moderate hike"/>
    <n v="3"/>
    <s v="excellent"/>
    <n v="4"/>
    <s v="very high"/>
    <m/>
    <n v="0"/>
    <x v="1"/>
    <n v="20"/>
    <x v="2"/>
    <n v="2"/>
    <x v="2"/>
    <n v="3"/>
    <x v="0"/>
    <n v="4"/>
    <x v="0"/>
    <n v="3"/>
    <x v="0"/>
    <n v="1"/>
    <x v="1"/>
    <x v="1"/>
    <x v="0"/>
  </r>
  <r>
    <n v="31"/>
    <x v="0"/>
    <x v="0"/>
    <x v="0"/>
    <x v="0"/>
    <n v="9"/>
    <x v="3"/>
    <n v="4"/>
    <s v="Master"/>
    <x v="1"/>
    <n v="1"/>
    <n v="3"/>
    <s v="high"/>
    <x v="0"/>
    <n v="2"/>
    <s v="medium"/>
    <x v="0"/>
    <x v="0"/>
    <x v="1"/>
    <n v="2"/>
    <s v="medium"/>
    <x v="2"/>
    <n v="2657"/>
    <n v="0"/>
    <s v="fresher"/>
    <x v="1"/>
    <n v="16"/>
    <s v="moderate hike"/>
    <n v="3"/>
    <s v="excellent"/>
    <n v="4"/>
    <s v="very high"/>
    <m/>
    <n v="0"/>
    <x v="1"/>
    <n v="3"/>
    <x v="0"/>
    <n v="5"/>
    <x v="1"/>
    <n v="3"/>
    <x v="0"/>
    <n v="2"/>
    <x v="0"/>
    <n v="2"/>
    <x v="0"/>
    <n v="2"/>
    <x v="0"/>
    <x v="0"/>
    <x v="0"/>
  </r>
  <r>
    <n v="29"/>
    <x v="0"/>
    <x v="0"/>
    <x v="0"/>
    <x v="0"/>
    <n v="23"/>
    <x v="2"/>
    <n v="3"/>
    <s v="Bachelor"/>
    <x v="1"/>
    <n v="1"/>
    <n v="4"/>
    <s v="very high"/>
    <x v="0"/>
    <n v="3"/>
    <s v="high"/>
    <x v="0"/>
    <x v="0"/>
    <x v="1"/>
    <n v="4"/>
    <s v="very high"/>
    <x v="2"/>
    <n v="2201"/>
    <n v="9"/>
    <s v="frequent hopper"/>
    <x v="0"/>
    <n v="16"/>
    <s v="moderate hike"/>
    <n v="3"/>
    <s v="excellent"/>
    <n v="4"/>
    <s v="very high"/>
    <m/>
    <n v="0"/>
    <x v="1"/>
    <n v="6"/>
    <x v="0"/>
    <n v="4"/>
    <x v="0"/>
    <n v="3"/>
    <x v="0"/>
    <n v="3"/>
    <x v="0"/>
    <n v="2"/>
    <x v="0"/>
    <n v="1"/>
    <x v="1"/>
    <x v="0"/>
    <x v="0"/>
  </r>
  <r>
    <n v="27"/>
    <x v="0"/>
    <x v="0"/>
    <x v="0"/>
    <x v="0"/>
    <n v="1"/>
    <x v="0"/>
    <n v="2"/>
    <s v="College"/>
    <x v="0"/>
    <n v="1"/>
    <n v="4"/>
    <s v="very high"/>
    <x v="0"/>
    <n v="3"/>
    <s v="high"/>
    <x v="0"/>
    <x v="0"/>
    <x v="0"/>
    <n v="2"/>
    <s v="medium"/>
    <x v="1"/>
    <n v="3816"/>
    <n v="1"/>
    <s v="stable"/>
    <x v="0"/>
    <n v="11"/>
    <s v="low hike"/>
    <n v="3"/>
    <s v="excellent"/>
    <n v="2"/>
    <s v="medium"/>
    <m/>
    <n v="1"/>
    <x v="0"/>
    <n v="5"/>
    <x v="0"/>
    <n v="2"/>
    <x v="2"/>
    <n v="3"/>
    <x v="0"/>
    <n v="5"/>
    <x v="0"/>
    <n v="2"/>
    <x v="0"/>
    <n v="0"/>
    <x v="1"/>
    <x v="4"/>
    <x v="0"/>
  </r>
  <r>
    <n v="49"/>
    <x v="3"/>
    <x v="0"/>
    <x v="0"/>
    <x v="0"/>
    <n v="7"/>
    <x v="3"/>
    <n v="3"/>
    <s v="Bachelor"/>
    <x v="2"/>
    <n v="1"/>
    <n v="2"/>
    <s v="medium"/>
    <x v="0"/>
    <n v="2"/>
    <s v="medium"/>
    <x v="3"/>
    <x v="3"/>
    <x v="5"/>
    <n v="3"/>
    <s v="high"/>
    <x v="2"/>
    <n v="10965"/>
    <n v="8"/>
    <s v="frequent hopper"/>
    <x v="0"/>
    <n v="24"/>
    <s v="high hike"/>
    <n v="4"/>
    <s v="outstanding"/>
    <n v="3"/>
    <s v="high"/>
    <m/>
    <n v="0"/>
    <x v="1"/>
    <n v="26"/>
    <x v="4"/>
    <n v="2"/>
    <x v="2"/>
    <n v="3"/>
    <x v="0"/>
    <n v="5"/>
    <x v="0"/>
    <n v="2"/>
    <x v="0"/>
    <n v="0"/>
    <x v="1"/>
    <x v="3"/>
    <x v="1"/>
  </r>
  <r>
    <n v="36"/>
    <x v="1"/>
    <x v="0"/>
    <x v="0"/>
    <x v="0"/>
    <n v="2"/>
    <x v="0"/>
    <n v="3"/>
    <s v="Bachelor"/>
    <x v="1"/>
    <n v="1"/>
    <n v="4"/>
    <s v="very high"/>
    <x v="1"/>
    <n v="3"/>
    <s v="high"/>
    <x v="0"/>
    <x v="0"/>
    <x v="1"/>
    <n v="3"/>
    <s v="high"/>
    <x v="0"/>
    <n v="2543"/>
    <n v="4"/>
    <s v="moderate hopper"/>
    <x v="0"/>
    <n v="13"/>
    <s v="low hike"/>
    <n v="3"/>
    <s v="excellent"/>
    <n v="2"/>
    <s v="medium"/>
    <m/>
    <n v="1"/>
    <x v="0"/>
    <n v="6"/>
    <x v="0"/>
    <n v="3"/>
    <x v="0"/>
    <n v="3"/>
    <x v="0"/>
    <n v="2"/>
    <x v="0"/>
    <n v="2"/>
    <x v="0"/>
    <n v="2"/>
    <x v="0"/>
    <x v="0"/>
    <x v="0"/>
  </r>
  <r>
    <n v="34"/>
    <x v="0"/>
    <x v="1"/>
    <x v="1"/>
    <x v="1"/>
    <n v="19"/>
    <x v="1"/>
    <n v="3"/>
    <s v="Bachelor"/>
    <x v="3"/>
    <n v="1"/>
    <n v="1"/>
    <s v="low"/>
    <x v="0"/>
    <n v="4"/>
    <s v="very high"/>
    <x v="1"/>
    <x v="1"/>
    <x v="6"/>
    <n v="4"/>
    <s v="very high"/>
    <x v="2"/>
    <n v="5304"/>
    <n v="8"/>
    <s v="frequent hopper"/>
    <x v="1"/>
    <n v="13"/>
    <s v="low hike"/>
    <n v="3"/>
    <s v="excellent"/>
    <n v="2"/>
    <s v="medium"/>
    <m/>
    <n v="0"/>
    <x v="1"/>
    <n v="9"/>
    <x v="1"/>
    <n v="3"/>
    <x v="0"/>
    <n v="2"/>
    <x v="1"/>
    <n v="5"/>
    <x v="0"/>
    <n v="2"/>
    <x v="0"/>
    <n v="0"/>
    <x v="1"/>
    <x v="4"/>
    <x v="0"/>
  </r>
  <r>
    <n v="55"/>
    <x v="3"/>
    <x v="0"/>
    <x v="0"/>
    <x v="0"/>
    <n v="2"/>
    <x v="0"/>
    <n v="3"/>
    <s v="Bachelor"/>
    <x v="1"/>
    <n v="1"/>
    <n v="3"/>
    <s v="high"/>
    <x v="1"/>
    <n v="3"/>
    <s v="high"/>
    <x v="4"/>
    <x v="4"/>
    <x v="4"/>
    <n v="4"/>
    <s v="very high"/>
    <x v="2"/>
    <n v="16659"/>
    <n v="2"/>
    <s v="stable"/>
    <x v="1"/>
    <n v="13"/>
    <s v="low hike"/>
    <n v="3"/>
    <s v="excellent"/>
    <n v="3"/>
    <s v="high"/>
    <m/>
    <n v="0"/>
    <x v="1"/>
    <n v="30"/>
    <x v="4"/>
    <n v="2"/>
    <x v="2"/>
    <n v="3"/>
    <x v="0"/>
    <n v="5"/>
    <x v="0"/>
    <n v="4"/>
    <x v="0"/>
    <n v="1"/>
    <x v="1"/>
    <x v="0"/>
    <x v="0"/>
  </r>
  <r>
    <n v="24"/>
    <x v="2"/>
    <x v="0"/>
    <x v="0"/>
    <x v="1"/>
    <n v="10"/>
    <x v="3"/>
    <n v="4"/>
    <s v="Master"/>
    <x v="3"/>
    <n v="1"/>
    <n v="4"/>
    <s v="very high"/>
    <x v="1"/>
    <n v="3"/>
    <s v="high"/>
    <x v="1"/>
    <x v="1"/>
    <x v="6"/>
    <n v="3"/>
    <s v="high"/>
    <x v="1"/>
    <n v="4260"/>
    <n v="1"/>
    <s v="stable"/>
    <x v="1"/>
    <n v="12"/>
    <s v="low hike"/>
    <n v="3"/>
    <s v="excellent"/>
    <n v="4"/>
    <s v="very high"/>
    <m/>
    <n v="1"/>
    <x v="0"/>
    <n v="5"/>
    <x v="0"/>
    <n v="2"/>
    <x v="2"/>
    <n v="4"/>
    <x v="2"/>
    <n v="5"/>
    <x v="0"/>
    <n v="2"/>
    <x v="0"/>
    <n v="0"/>
    <x v="1"/>
    <x v="1"/>
    <x v="0"/>
  </r>
  <r>
    <n v="22"/>
    <x v="2"/>
    <x v="0"/>
    <x v="0"/>
    <x v="0"/>
    <n v="11"/>
    <x v="1"/>
    <n v="3"/>
    <s v="Bachelor"/>
    <x v="0"/>
    <n v="1"/>
    <n v="1"/>
    <s v="low"/>
    <x v="1"/>
    <n v="3"/>
    <s v="high"/>
    <x v="0"/>
    <x v="0"/>
    <x v="1"/>
    <n v="2"/>
    <s v="medium"/>
    <x v="0"/>
    <n v="2244"/>
    <n v="1"/>
    <s v="stable"/>
    <x v="0"/>
    <n v="13"/>
    <s v="low hike"/>
    <n v="3"/>
    <s v="excellent"/>
    <n v="4"/>
    <s v="very high"/>
    <m/>
    <n v="1"/>
    <x v="0"/>
    <n v="2"/>
    <x v="3"/>
    <n v="1"/>
    <x v="2"/>
    <n v="3"/>
    <x v="0"/>
    <n v="2"/>
    <x v="0"/>
    <n v="1"/>
    <x v="1"/>
    <n v="1"/>
    <x v="1"/>
    <x v="0"/>
    <x v="0"/>
  </r>
  <r>
    <n v="40"/>
    <x v="1"/>
    <x v="0"/>
    <x v="0"/>
    <x v="1"/>
    <n v="2"/>
    <x v="0"/>
    <n v="2"/>
    <s v="College"/>
    <x v="3"/>
    <n v="1"/>
    <n v="4"/>
    <s v="very high"/>
    <x v="1"/>
    <n v="3"/>
    <s v="high"/>
    <x v="1"/>
    <x v="1"/>
    <x v="6"/>
    <n v="2"/>
    <s v="medium"/>
    <x v="1"/>
    <n v="5715"/>
    <n v="7"/>
    <s v="frequent hopper"/>
    <x v="0"/>
    <n v="12"/>
    <s v="low hike"/>
    <n v="3"/>
    <s v="excellent"/>
    <n v="3"/>
    <s v="high"/>
    <m/>
    <n v="2"/>
    <x v="2"/>
    <n v="8"/>
    <x v="1"/>
    <n v="5"/>
    <x v="1"/>
    <n v="3"/>
    <x v="0"/>
    <n v="5"/>
    <x v="0"/>
    <n v="4"/>
    <x v="0"/>
    <n v="1"/>
    <x v="1"/>
    <x v="1"/>
    <x v="0"/>
  </r>
  <r>
    <n v="42"/>
    <x v="1"/>
    <x v="0"/>
    <x v="0"/>
    <x v="0"/>
    <n v="1"/>
    <x v="0"/>
    <n v="4"/>
    <s v="Master"/>
    <x v="1"/>
    <n v="1"/>
    <n v="2"/>
    <s v="medium"/>
    <x v="1"/>
    <n v="3"/>
    <s v="high"/>
    <x v="0"/>
    <x v="0"/>
    <x v="0"/>
    <n v="1"/>
    <s v="low"/>
    <x v="1"/>
    <n v="2576"/>
    <n v="3"/>
    <s v="stable"/>
    <x v="0"/>
    <n v="16"/>
    <s v="moderate hike"/>
    <n v="3"/>
    <s v="excellent"/>
    <n v="2"/>
    <s v="medium"/>
    <m/>
    <n v="1"/>
    <x v="0"/>
    <n v="8"/>
    <x v="1"/>
    <n v="5"/>
    <x v="1"/>
    <n v="3"/>
    <x v="0"/>
    <n v="5"/>
    <x v="0"/>
    <n v="2"/>
    <x v="0"/>
    <n v="1"/>
    <x v="1"/>
    <x v="0"/>
    <x v="0"/>
  </r>
  <r>
    <n v="54"/>
    <x v="3"/>
    <x v="0"/>
    <x v="0"/>
    <x v="0"/>
    <n v="5"/>
    <x v="0"/>
    <n v="2"/>
    <s v="College"/>
    <x v="0"/>
    <n v="1"/>
    <n v="1"/>
    <s v="low"/>
    <x v="0"/>
    <n v="3"/>
    <s v="high"/>
    <x v="2"/>
    <x v="2"/>
    <x v="7"/>
    <n v="1"/>
    <s v="low"/>
    <x v="0"/>
    <n v="19406"/>
    <n v="4"/>
    <s v="moderate hopper"/>
    <x v="0"/>
    <n v="11"/>
    <s v="low hike"/>
    <n v="3"/>
    <s v="excellent"/>
    <n v="3"/>
    <s v="high"/>
    <m/>
    <n v="1"/>
    <x v="0"/>
    <n v="24"/>
    <x v="2"/>
    <n v="4"/>
    <x v="0"/>
    <n v="2"/>
    <x v="1"/>
    <n v="4"/>
    <x v="0"/>
    <n v="2"/>
    <x v="0"/>
    <n v="1"/>
    <x v="1"/>
    <x v="0"/>
    <x v="0"/>
  </r>
  <r>
    <n v="34"/>
    <x v="0"/>
    <x v="0"/>
    <x v="1"/>
    <x v="1"/>
    <n v="4"/>
    <x v="0"/>
    <n v="4"/>
    <s v="Master"/>
    <x v="3"/>
    <n v="1"/>
    <n v="3"/>
    <s v="high"/>
    <x v="1"/>
    <n v="3"/>
    <s v="high"/>
    <x v="1"/>
    <x v="1"/>
    <x v="6"/>
    <n v="3"/>
    <s v="high"/>
    <x v="0"/>
    <n v="6538"/>
    <n v="9"/>
    <s v="frequent hopper"/>
    <x v="0"/>
    <n v="15"/>
    <s v="moderate hike"/>
    <n v="3"/>
    <s v="excellent"/>
    <n v="1"/>
    <s v="low"/>
    <m/>
    <n v="1"/>
    <x v="0"/>
    <n v="6"/>
    <x v="0"/>
    <n v="3"/>
    <x v="0"/>
    <n v="3"/>
    <x v="0"/>
    <n v="3"/>
    <x v="0"/>
    <n v="2"/>
    <x v="0"/>
    <n v="1"/>
    <x v="1"/>
    <x v="0"/>
    <x v="0"/>
  </r>
  <r>
    <n v="43"/>
    <x v="1"/>
    <x v="0"/>
    <x v="2"/>
    <x v="0"/>
    <n v="21"/>
    <x v="2"/>
    <n v="3"/>
    <s v="Bachelor"/>
    <x v="0"/>
    <n v="1"/>
    <n v="4"/>
    <s v="very high"/>
    <x v="0"/>
    <n v="3"/>
    <s v="high"/>
    <x v="0"/>
    <x v="0"/>
    <x v="0"/>
    <n v="4"/>
    <s v="very high"/>
    <x v="0"/>
    <n v="2258"/>
    <n v="7"/>
    <s v="frequent hopper"/>
    <x v="0"/>
    <n v="20"/>
    <s v="good hike"/>
    <n v="4"/>
    <s v="outstanding"/>
    <n v="1"/>
    <s v="low"/>
    <m/>
    <n v="1"/>
    <x v="0"/>
    <n v="8"/>
    <x v="1"/>
    <n v="1"/>
    <x v="2"/>
    <n v="3"/>
    <x v="0"/>
    <n v="3"/>
    <x v="0"/>
    <n v="2"/>
    <x v="0"/>
    <n v="1"/>
    <x v="1"/>
    <x v="0"/>
    <x v="0"/>
  </r>
  <r>
    <n v="43"/>
    <x v="1"/>
    <x v="0"/>
    <x v="0"/>
    <x v="0"/>
    <n v="8"/>
    <x v="3"/>
    <n v="4"/>
    <s v="Master"/>
    <x v="2"/>
    <n v="1"/>
    <n v="3"/>
    <s v="high"/>
    <x v="1"/>
    <n v="3"/>
    <s v="high"/>
    <x v="1"/>
    <x v="1"/>
    <x v="5"/>
    <n v="3"/>
    <s v="high"/>
    <x v="1"/>
    <n v="4522"/>
    <n v="4"/>
    <s v="moderate hopper"/>
    <x v="1"/>
    <n v="14"/>
    <s v="low hike"/>
    <n v="3"/>
    <s v="excellent"/>
    <n v="4"/>
    <s v="very high"/>
    <m/>
    <n v="0"/>
    <x v="1"/>
    <n v="8"/>
    <x v="1"/>
    <n v="3"/>
    <x v="0"/>
    <n v="3"/>
    <x v="0"/>
    <n v="5"/>
    <x v="0"/>
    <n v="2"/>
    <x v="0"/>
    <n v="0"/>
    <x v="1"/>
    <x v="0"/>
    <x v="0"/>
  </r>
  <r>
    <n v="25"/>
    <x v="2"/>
    <x v="0"/>
    <x v="0"/>
    <x v="1"/>
    <n v="4"/>
    <x v="0"/>
    <n v="2"/>
    <s v="College"/>
    <x v="1"/>
    <n v="1"/>
    <n v="2"/>
    <s v="medium"/>
    <x v="1"/>
    <n v="2"/>
    <s v="medium"/>
    <x v="1"/>
    <x v="1"/>
    <x v="6"/>
    <n v="4"/>
    <s v="very high"/>
    <x v="2"/>
    <n v="4487"/>
    <n v="1"/>
    <s v="stable"/>
    <x v="1"/>
    <n v="11"/>
    <s v="low hike"/>
    <n v="3"/>
    <s v="excellent"/>
    <n v="2"/>
    <s v="medium"/>
    <m/>
    <n v="0"/>
    <x v="1"/>
    <n v="5"/>
    <x v="0"/>
    <n v="3"/>
    <x v="0"/>
    <n v="3"/>
    <x v="0"/>
    <n v="5"/>
    <x v="0"/>
    <n v="4"/>
    <x v="0"/>
    <n v="1"/>
    <x v="1"/>
    <x v="1"/>
    <x v="0"/>
  </r>
  <r>
    <n v="31"/>
    <x v="0"/>
    <x v="0"/>
    <x v="0"/>
    <x v="0"/>
    <n v="1"/>
    <x v="0"/>
    <n v="2"/>
    <s v="College"/>
    <x v="1"/>
    <n v="1"/>
    <n v="4"/>
    <s v="very high"/>
    <x v="0"/>
    <n v="2"/>
    <s v="medium"/>
    <x v="0"/>
    <x v="0"/>
    <x v="0"/>
    <n v="1"/>
    <s v="low"/>
    <x v="0"/>
    <n v="2218"/>
    <n v="1"/>
    <s v="stable"/>
    <x v="0"/>
    <n v="12"/>
    <s v="low hike"/>
    <n v="3"/>
    <s v="excellent"/>
    <n v="3"/>
    <s v="high"/>
    <m/>
    <n v="1"/>
    <x v="0"/>
    <n v="4"/>
    <x v="0"/>
    <n v="3"/>
    <x v="0"/>
    <n v="3"/>
    <x v="0"/>
    <n v="4"/>
    <x v="0"/>
    <n v="2"/>
    <x v="0"/>
    <n v="3"/>
    <x v="0"/>
    <x v="0"/>
    <x v="0"/>
  </r>
  <r>
    <n v="30"/>
    <x v="0"/>
    <x v="0"/>
    <x v="0"/>
    <x v="1"/>
    <n v="12"/>
    <x v="1"/>
    <n v="3"/>
    <s v="Bachelor"/>
    <x v="4"/>
    <n v="1"/>
    <n v="2"/>
    <s v="medium"/>
    <x v="1"/>
    <n v="3"/>
    <s v="high"/>
    <x v="1"/>
    <x v="1"/>
    <x v="6"/>
    <n v="3"/>
    <s v="high"/>
    <x v="2"/>
    <n v="6577"/>
    <n v="0"/>
    <s v="fresher"/>
    <x v="0"/>
    <n v="11"/>
    <s v="low hike"/>
    <n v="3"/>
    <s v="excellent"/>
    <n v="2"/>
    <s v="medium"/>
    <m/>
    <n v="0"/>
    <x v="1"/>
    <n v="6"/>
    <x v="0"/>
    <n v="6"/>
    <x v="1"/>
    <n v="3"/>
    <x v="0"/>
    <n v="5"/>
    <x v="0"/>
    <n v="4"/>
    <x v="0"/>
    <n v="4"/>
    <x v="2"/>
    <x v="4"/>
    <x v="0"/>
  </r>
  <r>
    <n v="25"/>
    <x v="2"/>
    <x v="1"/>
    <x v="0"/>
    <x v="0"/>
    <n v="3"/>
    <x v="0"/>
    <n v="3"/>
    <s v="Bachelor"/>
    <x v="0"/>
    <n v="1"/>
    <n v="1"/>
    <s v="low"/>
    <x v="0"/>
    <n v="3"/>
    <s v="high"/>
    <x v="0"/>
    <x v="0"/>
    <x v="0"/>
    <n v="1"/>
    <s v="low"/>
    <x v="0"/>
    <n v="4031"/>
    <n v="5"/>
    <s v="moderate hopper"/>
    <x v="0"/>
    <n v="13"/>
    <s v="low hike"/>
    <n v="3"/>
    <s v="excellent"/>
    <n v="3"/>
    <s v="high"/>
    <m/>
    <n v="1"/>
    <x v="0"/>
    <n v="6"/>
    <x v="0"/>
    <n v="5"/>
    <x v="1"/>
    <n v="3"/>
    <x v="0"/>
    <n v="2"/>
    <x v="0"/>
    <n v="2"/>
    <x v="0"/>
    <n v="0"/>
    <x v="1"/>
    <x v="0"/>
    <x v="0"/>
  </r>
  <r>
    <n v="52"/>
    <x v="3"/>
    <x v="0"/>
    <x v="0"/>
    <x v="0"/>
    <n v="3"/>
    <x v="0"/>
    <n v="3"/>
    <s v="Bachelor"/>
    <x v="0"/>
    <n v="1"/>
    <n v="4"/>
    <s v="very high"/>
    <x v="0"/>
    <n v="2"/>
    <s v="medium"/>
    <x v="3"/>
    <x v="3"/>
    <x v="2"/>
    <n v="3"/>
    <s v="high"/>
    <x v="0"/>
    <n v="7969"/>
    <n v="2"/>
    <s v="stable"/>
    <x v="1"/>
    <n v="14"/>
    <s v="low hike"/>
    <n v="3"/>
    <s v="excellent"/>
    <n v="3"/>
    <s v="high"/>
    <m/>
    <n v="0"/>
    <x v="1"/>
    <n v="28"/>
    <x v="4"/>
    <n v="4"/>
    <x v="0"/>
    <n v="3"/>
    <x v="0"/>
    <n v="5"/>
    <x v="0"/>
    <n v="4"/>
    <x v="0"/>
    <n v="0"/>
    <x v="1"/>
    <x v="4"/>
    <x v="0"/>
  </r>
  <r>
    <n v="45"/>
    <x v="1"/>
    <x v="0"/>
    <x v="0"/>
    <x v="0"/>
    <n v="10"/>
    <x v="3"/>
    <n v="2"/>
    <s v="College"/>
    <x v="1"/>
    <n v="1"/>
    <n v="1"/>
    <s v="low"/>
    <x v="0"/>
    <n v="3"/>
    <s v="high"/>
    <x v="0"/>
    <x v="0"/>
    <x v="1"/>
    <n v="4"/>
    <s v="very high"/>
    <x v="0"/>
    <n v="2654"/>
    <n v="3"/>
    <s v="stable"/>
    <x v="0"/>
    <n v="21"/>
    <s v="good hike"/>
    <n v="4"/>
    <s v="outstanding"/>
    <n v="4"/>
    <s v="very high"/>
    <m/>
    <n v="2"/>
    <x v="2"/>
    <n v="8"/>
    <x v="1"/>
    <n v="3"/>
    <x v="0"/>
    <n v="2"/>
    <x v="1"/>
    <n v="2"/>
    <x v="0"/>
    <n v="2"/>
    <x v="0"/>
    <n v="0"/>
    <x v="1"/>
    <x v="0"/>
    <x v="0"/>
  </r>
  <r>
    <n v="52"/>
    <x v="3"/>
    <x v="0"/>
    <x v="0"/>
    <x v="0"/>
    <n v="4"/>
    <x v="0"/>
    <n v="2"/>
    <s v="College"/>
    <x v="1"/>
    <n v="1"/>
    <n v="4"/>
    <s v="very high"/>
    <x v="1"/>
    <n v="3"/>
    <s v="high"/>
    <x v="4"/>
    <x v="4"/>
    <x v="4"/>
    <n v="4"/>
    <s v="very high"/>
    <x v="0"/>
    <n v="16555"/>
    <n v="2"/>
    <s v="stable"/>
    <x v="0"/>
    <n v="13"/>
    <s v="low hike"/>
    <n v="3"/>
    <s v="excellent"/>
    <n v="4"/>
    <s v="very high"/>
    <m/>
    <n v="0"/>
    <x v="1"/>
    <n v="31"/>
    <x v="4"/>
    <n v="2"/>
    <x v="2"/>
    <n v="1"/>
    <x v="3"/>
    <n v="5"/>
    <x v="0"/>
    <n v="2"/>
    <x v="0"/>
    <n v="1"/>
    <x v="1"/>
    <x v="4"/>
    <x v="0"/>
  </r>
  <r>
    <n v="42"/>
    <x v="1"/>
    <x v="0"/>
    <x v="2"/>
    <x v="0"/>
    <n v="29"/>
    <x v="2"/>
    <n v="2"/>
    <s v="College"/>
    <x v="1"/>
    <n v="1"/>
    <n v="1"/>
    <s v="low"/>
    <x v="1"/>
    <n v="3"/>
    <s v="high"/>
    <x v="1"/>
    <x v="1"/>
    <x v="1"/>
    <n v="3"/>
    <s v="high"/>
    <x v="1"/>
    <n v="4556"/>
    <n v="2"/>
    <s v="stable"/>
    <x v="0"/>
    <n v="11"/>
    <s v="low hike"/>
    <n v="3"/>
    <s v="excellent"/>
    <n v="2"/>
    <s v="medium"/>
    <m/>
    <n v="1"/>
    <x v="0"/>
    <n v="19"/>
    <x v="2"/>
    <n v="3"/>
    <x v="0"/>
    <n v="3"/>
    <x v="0"/>
    <n v="5"/>
    <x v="0"/>
    <n v="4"/>
    <x v="0"/>
    <n v="0"/>
    <x v="1"/>
    <x v="0"/>
    <x v="0"/>
  </r>
  <r>
    <n v="30"/>
    <x v="0"/>
    <x v="0"/>
    <x v="0"/>
    <x v="0"/>
    <n v="2"/>
    <x v="0"/>
    <n v="3"/>
    <s v="Bachelor"/>
    <x v="1"/>
    <n v="1"/>
    <n v="3"/>
    <s v="high"/>
    <x v="1"/>
    <n v="1"/>
    <s v="low"/>
    <x v="1"/>
    <x v="1"/>
    <x v="2"/>
    <n v="4"/>
    <s v="very high"/>
    <x v="2"/>
    <n v="6091"/>
    <n v="2"/>
    <s v="stable"/>
    <x v="0"/>
    <n v="20"/>
    <s v="good hike"/>
    <n v="4"/>
    <s v="outstanding"/>
    <n v="3"/>
    <s v="high"/>
    <m/>
    <n v="0"/>
    <x v="1"/>
    <n v="11"/>
    <x v="1"/>
    <n v="2"/>
    <x v="2"/>
    <n v="3"/>
    <x v="0"/>
    <n v="5"/>
    <x v="0"/>
    <n v="4"/>
    <x v="0"/>
    <n v="0"/>
    <x v="1"/>
    <x v="0"/>
    <x v="0"/>
  </r>
  <r>
    <n v="24"/>
    <x v="2"/>
    <x v="1"/>
    <x v="0"/>
    <x v="1"/>
    <n v="1"/>
    <x v="0"/>
    <n v="1"/>
    <s v="Below College"/>
    <x v="4"/>
    <n v="1"/>
    <n v="1"/>
    <s v="low"/>
    <x v="1"/>
    <n v="3"/>
    <s v="high"/>
    <x v="0"/>
    <x v="0"/>
    <x v="3"/>
    <n v="2"/>
    <s v="medium"/>
    <x v="2"/>
    <n v="3202"/>
    <n v="1"/>
    <s v="stable"/>
    <x v="1"/>
    <n v="16"/>
    <s v="moderate hike"/>
    <n v="3"/>
    <s v="excellent"/>
    <n v="2"/>
    <s v="medium"/>
    <m/>
    <n v="0"/>
    <x v="1"/>
    <n v="6"/>
    <x v="0"/>
    <n v="4"/>
    <x v="0"/>
    <n v="3"/>
    <x v="0"/>
    <n v="5"/>
    <x v="0"/>
    <n v="3"/>
    <x v="0"/>
    <n v="1"/>
    <x v="1"/>
    <x v="4"/>
    <x v="0"/>
  </r>
  <r>
    <n v="34"/>
    <x v="0"/>
    <x v="1"/>
    <x v="2"/>
    <x v="1"/>
    <n v="6"/>
    <x v="3"/>
    <n v="2"/>
    <s v="College"/>
    <x v="3"/>
    <n v="1"/>
    <n v="4"/>
    <s v="very high"/>
    <x v="1"/>
    <n v="1"/>
    <s v="low"/>
    <x v="0"/>
    <x v="0"/>
    <x v="3"/>
    <n v="3"/>
    <s v="high"/>
    <x v="1"/>
    <n v="2351"/>
    <n v="0"/>
    <s v="fresher"/>
    <x v="0"/>
    <n v="16"/>
    <s v="moderate hike"/>
    <n v="3"/>
    <s v="excellent"/>
    <n v="4"/>
    <s v="very high"/>
    <m/>
    <n v="1"/>
    <x v="0"/>
    <n v="3"/>
    <x v="0"/>
    <n v="3"/>
    <x v="0"/>
    <n v="2"/>
    <x v="1"/>
    <n v="2"/>
    <x v="0"/>
    <n v="2"/>
    <x v="0"/>
    <n v="1"/>
    <x v="1"/>
    <x v="3"/>
    <x v="1"/>
  </r>
  <r>
    <n v="26"/>
    <x v="0"/>
    <x v="0"/>
    <x v="0"/>
    <x v="0"/>
    <n v="23"/>
    <x v="2"/>
    <n v="3"/>
    <s v="Bachelor"/>
    <x v="1"/>
    <n v="1"/>
    <n v="1"/>
    <s v="low"/>
    <x v="1"/>
    <n v="3"/>
    <s v="high"/>
    <x v="0"/>
    <x v="0"/>
    <x v="1"/>
    <n v="4"/>
    <s v="very high"/>
    <x v="1"/>
    <n v="2886"/>
    <n v="1"/>
    <s v="stable"/>
    <x v="0"/>
    <n v="22"/>
    <s v="good hike"/>
    <n v="4"/>
    <s v="outstanding"/>
    <n v="2"/>
    <s v="medium"/>
    <m/>
    <n v="2"/>
    <x v="2"/>
    <n v="3"/>
    <x v="0"/>
    <n v="3"/>
    <x v="0"/>
    <n v="1"/>
    <x v="3"/>
    <n v="3"/>
    <x v="0"/>
    <n v="2"/>
    <x v="0"/>
    <n v="0"/>
    <x v="1"/>
    <x v="0"/>
    <x v="0"/>
  </r>
  <r>
    <n v="30"/>
    <x v="0"/>
    <x v="0"/>
    <x v="1"/>
    <x v="0"/>
    <n v="3"/>
    <x v="0"/>
    <n v="3"/>
    <s v="Bachelor"/>
    <x v="1"/>
    <n v="1"/>
    <n v="3"/>
    <s v="high"/>
    <x v="0"/>
    <n v="3"/>
    <s v="high"/>
    <x v="0"/>
    <x v="0"/>
    <x v="0"/>
    <n v="4"/>
    <s v="very high"/>
    <x v="0"/>
    <n v="2097"/>
    <n v="4"/>
    <s v="moderate hopper"/>
    <x v="0"/>
    <n v="15"/>
    <s v="moderate hike"/>
    <n v="3"/>
    <s v="excellent"/>
    <n v="3"/>
    <s v="high"/>
    <m/>
    <n v="1"/>
    <x v="0"/>
    <n v="9"/>
    <x v="1"/>
    <n v="3"/>
    <x v="0"/>
    <n v="1"/>
    <x v="3"/>
    <n v="5"/>
    <x v="0"/>
    <n v="3"/>
    <x v="0"/>
    <n v="1"/>
    <x v="1"/>
    <x v="4"/>
    <x v="0"/>
  </r>
  <r>
    <n v="29"/>
    <x v="0"/>
    <x v="1"/>
    <x v="0"/>
    <x v="0"/>
    <n v="25"/>
    <x v="2"/>
    <n v="5"/>
    <s v="Doctor"/>
    <x v="4"/>
    <n v="1"/>
    <n v="3"/>
    <s v="high"/>
    <x v="1"/>
    <n v="2"/>
    <s v="medium"/>
    <x v="0"/>
    <x v="0"/>
    <x v="1"/>
    <n v="2"/>
    <s v="medium"/>
    <x v="0"/>
    <n v="2546"/>
    <n v="5"/>
    <s v="moderate hopper"/>
    <x v="0"/>
    <n v="16"/>
    <s v="moderate hike"/>
    <n v="3"/>
    <s v="excellent"/>
    <n v="2"/>
    <s v="medium"/>
    <m/>
    <n v="0"/>
    <x v="1"/>
    <n v="6"/>
    <x v="0"/>
    <n v="2"/>
    <x v="2"/>
    <n v="4"/>
    <x v="2"/>
    <n v="2"/>
    <x v="0"/>
    <n v="2"/>
    <x v="0"/>
    <n v="1"/>
    <x v="1"/>
    <x v="2"/>
    <x v="1"/>
  </r>
  <r>
    <n v="47"/>
    <x v="3"/>
    <x v="0"/>
    <x v="0"/>
    <x v="0"/>
    <n v="2"/>
    <x v="0"/>
    <n v="2"/>
    <s v="College"/>
    <x v="0"/>
    <n v="1"/>
    <n v="1"/>
    <s v="low"/>
    <x v="1"/>
    <n v="3"/>
    <s v="high"/>
    <x v="1"/>
    <x v="1"/>
    <x v="2"/>
    <n v="4"/>
    <s v="very high"/>
    <x v="1"/>
    <n v="5070"/>
    <n v="5"/>
    <s v="moderate hopper"/>
    <x v="0"/>
    <n v="13"/>
    <s v="low hike"/>
    <n v="3"/>
    <s v="excellent"/>
    <n v="3"/>
    <s v="high"/>
    <m/>
    <n v="3"/>
    <x v="3"/>
    <n v="20"/>
    <x v="2"/>
    <n v="2"/>
    <x v="2"/>
    <n v="3"/>
    <x v="0"/>
    <n v="5"/>
    <x v="0"/>
    <n v="0"/>
    <x v="1"/>
    <n v="0"/>
    <x v="1"/>
    <x v="4"/>
    <x v="0"/>
  </r>
  <r>
    <n v="46"/>
    <x v="3"/>
    <x v="0"/>
    <x v="0"/>
    <x v="0"/>
    <n v="2"/>
    <x v="0"/>
    <n v="3"/>
    <s v="Bachelor"/>
    <x v="1"/>
    <n v="1"/>
    <n v="1"/>
    <s v="low"/>
    <x v="0"/>
    <n v="3"/>
    <s v="high"/>
    <x v="4"/>
    <x v="4"/>
    <x v="7"/>
    <n v="3"/>
    <s v="high"/>
    <x v="0"/>
    <n v="17861"/>
    <n v="6"/>
    <s v="moderate hopper"/>
    <x v="0"/>
    <n v="13"/>
    <s v="low hike"/>
    <n v="3"/>
    <s v="excellent"/>
    <n v="3"/>
    <s v="high"/>
    <m/>
    <n v="0"/>
    <x v="1"/>
    <n v="26"/>
    <x v="4"/>
    <n v="2"/>
    <x v="2"/>
    <n v="1"/>
    <x v="3"/>
    <n v="3"/>
    <x v="0"/>
    <n v="2"/>
    <x v="0"/>
    <n v="0"/>
    <x v="1"/>
    <x v="2"/>
    <x v="1"/>
  </r>
  <r>
    <n v="35"/>
    <x v="0"/>
    <x v="0"/>
    <x v="0"/>
    <x v="0"/>
    <n v="22"/>
    <x v="2"/>
    <n v="3"/>
    <s v="Bachelor"/>
    <x v="1"/>
    <n v="1"/>
    <n v="4"/>
    <s v="very high"/>
    <x v="0"/>
    <n v="1"/>
    <s v="low"/>
    <x v="0"/>
    <x v="0"/>
    <x v="0"/>
    <n v="3"/>
    <s v="high"/>
    <x v="2"/>
    <n v="4230"/>
    <n v="0"/>
    <s v="fresher"/>
    <x v="0"/>
    <n v="15"/>
    <s v="moderate hike"/>
    <n v="3"/>
    <s v="excellent"/>
    <n v="3"/>
    <s v="high"/>
    <m/>
    <n v="0"/>
    <x v="1"/>
    <n v="6"/>
    <x v="0"/>
    <n v="2"/>
    <x v="2"/>
    <n v="3"/>
    <x v="0"/>
    <n v="5"/>
    <x v="0"/>
    <n v="4"/>
    <x v="0"/>
    <n v="4"/>
    <x v="2"/>
    <x v="1"/>
    <x v="0"/>
  </r>
  <r>
    <n v="46"/>
    <x v="3"/>
    <x v="0"/>
    <x v="0"/>
    <x v="1"/>
    <n v="10"/>
    <x v="3"/>
    <n v="3"/>
    <s v="Bachelor"/>
    <x v="3"/>
    <n v="1"/>
    <n v="3"/>
    <s v="high"/>
    <x v="1"/>
    <n v="2"/>
    <s v="medium"/>
    <x v="3"/>
    <x v="3"/>
    <x v="6"/>
    <n v="4"/>
    <s v="very high"/>
    <x v="0"/>
    <n v="9071"/>
    <n v="2"/>
    <s v="stable"/>
    <x v="1"/>
    <n v="19"/>
    <s v="good hike"/>
    <n v="3"/>
    <s v="excellent"/>
    <n v="3"/>
    <s v="high"/>
    <m/>
    <n v="1"/>
    <x v="0"/>
    <n v="15"/>
    <x v="1"/>
    <n v="3"/>
    <x v="0"/>
    <n v="3"/>
    <x v="0"/>
    <n v="3"/>
    <x v="0"/>
    <n v="2"/>
    <x v="0"/>
    <n v="1"/>
    <x v="1"/>
    <x v="0"/>
    <x v="0"/>
  </r>
  <r>
    <n v="33"/>
    <x v="0"/>
    <x v="1"/>
    <x v="0"/>
    <x v="0"/>
    <n v="10"/>
    <x v="3"/>
    <n v="1"/>
    <s v="Below College"/>
    <x v="0"/>
    <n v="1"/>
    <n v="1"/>
    <s v="low"/>
    <x v="0"/>
    <n v="1"/>
    <s v="low"/>
    <x v="0"/>
    <x v="0"/>
    <x v="0"/>
    <n v="4"/>
    <s v="very high"/>
    <x v="1"/>
    <n v="3408"/>
    <n v="7"/>
    <s v="frequent hopper"/>
    <x v="0"/>
    <n v="13"/>
    <s v="low hike"/>
    <n v="3"/>
    <s v="excellent"/>
    <n v="1"/>
    <s v="low"/>
    <m/>
    <n v="3"/>
    <x v="3"/>
    <n v="8"/>
    <x v="1"/>
    <n v="2"/>
    <x v="2"/>
    <n v="3"/>
    <x v="0"/>
    <n v="4"/>
    <x v="0"/>
    <n v="3"/>
    <x v="0"/>
    <n v="1"/>
    <x v="1"/>
    <x v="1"/>
    <x v="0"/>
  </r>
  <r>
    <n v="30"/>
    <x v="0"/>
    <x v="0"/>
    <x v="0"/>
    <x v="1"/>
    <n v="7"/>
    <x v="3"/>
    <n v="1"/>
    <s v="Below College"/>
    <x v="3"/>
    <n v="1"/>
    <n v="4"/>
    <s v="very high"/>
    <x v="0"/>
    <n v="3"/>
    <s v="high"/>
    <x v="0"/>
    <x v="0"/>
    <x v="3"/>
    <n v="2"/>
    <s v="medium"/>
    <x v="2"/>
    <n v="2983"/>
    <n v="0"/>
    <s v="fresher"/>
    <x v="0"/>
    <n v="14"/>
    <s v="low hike"/>
    <n v="3"/>
    <s v="excellent"/>
    <n v="1"/>
    <s v="low"/>
    <m/>
    <n v="0"/>
    <x v="1"/>
    <n v="4"/>
    <x v="0"/>
    <n v="3"/>
    <x v="0"/>
    <n v="3"/>
    <x v="0"/>
    <n v="3"/>
    <x v="0"/>
    <n v="2"/>
    <x v="0"/>
    <n v="1"/>
    <x v="1"/>
    <x v="0"/>
    <x v="0"/>
  </r>
  <r>
    <n v="34"/>
    <x v="0"/>
    <x v="1"/>
    <x v="2"/>
    <x v="2"/>
    <n v="23"/>
    <x v="2"/>
    <n v="3"/>
    <s v="Bachelor"/>
    <x v="5"/>
    <n v="1"/>
    <n v="2"/>
    <s v="medium"/>
    <x v="1"/>
    <n v="3"/>
    <s v="high"/>
    <x v="3"/>
    <x v="3"/>
    <x v="8"/>
    <n v="1"/>
    <s v="low"/>
    <x v="1"/>
    <n v="9950"/>
    <n v="9"/>
    <s v="frequent hopper"/>
    <x v="1"/>
    <n v="15"/>
    <s v="moderate hike"/>
    <n v="3"/>
    <s v="excellent"/>
    <n v="3"/>
    <s v="high"/>
    <m/>
    <n v="3"/>
    <x v="3"/>
    <n v="11"/>
    <x v="1"/>
    <n v="2"/>
    <x v="2"/>
    <n v="3"/>
    <x v="0"/>
    <n v="3"/>
    <x v="0"/>
    <n v="2"/>
    <x v="0"/>
    <n v="0"/>
    <x v="1"/>
    <x v="0"/>
    <x v="0"/>
  </r>
  <r>
    <n v="42"/>
    <x v="1"/>
    <x v="0"/>
    <x v="2"/>
    <x v="0"/>
    <n v="5"/>
    <x v="0"/>
    <n v="2"/>
    <s v="College"/>
    <x v="2"/>
    <n v="1"/>
    <n v="2"/>
    <s v="medium"/>
    <x v="0"/>
    <n v="3"/>
    <s v="high"/>
    <x v="0"/>
    <x v="0"/>
    <x v="0"/>
    <n v="3"/>
    <s v="high"/>
    <x v="0"/>
    <n v="2093"/>
    <n v="4"/>
    <s v="moderate hopper"/>
    <x v="0"/>
    <n v="17"/>
    <s v="moderate hike"/>
    <n v="3"/>
    <s v="excellent"/>
    <n v="4"/>
    <s v="very high"/>
    <m/>
    <n v="1"/>
    <x v="0"/>
    <n v="8"/>
    <x v="1"/>
    <n v="4"/>
    <x v="0"/>
    <n v="3"/>
    <x v="0"/>
    <n v="2"/>
    <x v="0"/>
    <n v="2"/>
    <x v="0"/>
    <n v="2"/>
    <x v="0"/>
    <x v="3"/>
    <x v="1"/>
  </r>
  <r>
    <n v="22"/>
    <x v="2"/>
    <x v="1"/>
    <x v="2"/>
    <x v="0"/>
    <n v="4"/>
    <x v="0"/>
    <n v="1"/>
    <s v="Below College"/>
    <x v="4"/>
    <n v="1"/>
    <n v="3"/>
    <s v="high"/>
    <x v="0"/>
    <n v="2"/>
    <s v="medium"/>
    <x v="0"/>
    <x v="0"/>
    <x v="0"/>
    <n v="3"/>
    <s v="high"/>
    <x v="2"/>
    <n v="3894"/>
    <n v="5"/>
    <s v="moderate hopper"/>
    <x v="0"/>
    <n v="16"/>
    <s v="moderate hike"/>
    <n v="3"/>
    <s v="excellent"/>
    <n v="3"/>
    <s v="high"/>
    <m/>
    <n v="0"/>
    <x v="1"/>
    <n v="4"/>
    <x v="0"/>
    <n v="3"/>
    <x v="0"/>
    <n v="3"/>
    <x v="0"/>
    <n v="2"/>
    <x v="0"/>
    <n v="2"/>
    <x v="0"/>
    <n v="1"/>
    <x v="1"/>
    <x v="0"/>
    <x v="0"/>
  </r>
  <r>
    <n v="29"/>
    <x v="0"/>
    <x v="0"/>
    <x v="0"/>
    <x v="0"/>
    <n v="19"/>
    <x v="1"/>
    <n v="3"/>
    <s v="Bachelor"/>
    <x v="4"/>
    <n v="1"/>
    <n v="4"/>
    <s v="very high"/>
    <x v="0"/>
    <n v="3"/>
    <s v="high"/>
    <x v="1"/>
    <x v="1"/>
    <x v="2"/>
    <n v="4"/>
    <s v="very high"/>
    <x v="1"/>
    <n v="4262"/>
    <n v="4"/>
    <s v="moderate hopper"/>
    <x v="0"/>
    <n v="12"/>
    <s v="low hike"/>
    <n v="3"/>
    <s v="excellent"/>
    <n v="2"/>
    <s v="medium"/>
    <m/>
    <n v="2"/>
    <x v="2"/>
    <n v="8"/>
    <x v="1"/>
    <n v="2"/>
    <x v="2"/>
    <n v="4"/>
    <x v="2"/>
    <n v="3"/>
    <x v="0"/>
    <n v="2"/>
    <x v="0"/>
    <n v="1"/>
    <x v="1"/>
    <x v="0"/>
    <x v="0"/>
  </r>
  <r>
    <n v="31"/>
    <x v="0"/>
    <x v="0"/>
    <x v="0"/>
    <x v="1"/>
    <n v="7"/>
    <x v="3"/>
    <n v="3"/>
    <s v="Bachelor"/>
    <x v="1"/>
    <n v="1"/>
    <n v="3"/>
    <s v="high"/>
    <x v="0"/>
    <n v="2"/>
    <s v="medium"/>
    <x v="3"/>
    <x v="3"/>
    <x v="4"/>
    <n v="4"/>
    <s v="very high"/>
    <x v="1"/>
    <n v="11557"/>
    <n v="9"/>
    <s v="frequent hopper"/>
    <x v="0"/>
    <n v="21"/>
    <s v="good hike"/>
    <n v="4"/>
    <s v="outstanding"/>
    <n v="3"/>
    <s v="high"/>
    <m/>
    <n v="1"/>
    <x v="0"/>
    <n v="10"/>
    <x v="1"/>
    <n v="3"/>
    <x v="0"/>
    <n v="2"/>
    <x v="1"/>
    <n v="5"/>
    <x v="0"/>
    <n v="4"/>
    <x v="0"/>
    <n v="0"/>
    <x v="1"/>
    <x v="2"/>
    <x v="1"/>
  </r>
  <r>
    <n v="35"/>
    <x v="0"/>
    <x v="0"/>
    <x v="0"/>
    <x v="1"/>
    <n v="1"/>
    <x v="0"/>
    <n v="3"/>
    <s v="Bachelor"/>
    <x v="0"/>
    <n v="1"/>
    <n v="1"/>
    <s v="low"/>
    <x v="1"/>
    <n v="3"/>
    <s v="high"/>
    <x v="1"/>
    <x v="1"/>
    <x v="6"/>
    <n v="3"/>
    <s v="high"/>
    <x v="2"/>
    <n v="4859"/>
    <n v="1"/>
    <s v="stable"/>
    <x v="0"/>
    <n v="16"/>
    <s v="moderate hike"/>
    <n v="3"/>
    <s v="excellent"/>
    <n v="4"/>
    <s v="very high"/>
    <m/>
    <n v="0"/>
    <x v="1"/>
    <n v="5"/>
    <x v="0"/>
    <n v="3"/>
    <x v="0"/>
    <n v="3"/>
    <x v="0"/>
    <n v="5"/>
    <x v="0"/>
    <n v="4"/>
    <x v="0"/>
    <n v="0"/>
    <x v="1"/>
    <x v="1"/>
    <x v="0"/>
  </r>
  <r>
    <n v="46"/>
    <x v="3"/>
    <x v="0"/>
    <x v="2"/>
    <x v="0"/>
    <n v="18"/>
    <x v="1"/>
    <n v="1"/>
    <s v="Below College"/>
    <x v="0"/>
    <n v="1"/>
    <n v="1"/>
    <s v="low"/>
    <x v="1"/>
    <n v="3"/>
    <s v="high"/>
    <x v="3"/>
    <x v="3"/>
    <x v="5"/>
    <n v="3"/>
    <s v="high"/>
    <x v="0"/>
    <n v="10527"/>
    <n v="5"/>
    <s v="moderate hopper"/>
    <x v="0"/>
    <n v="11"/>
    <s v="low hike"/>
    <n v="3"/>
    <s v="excellent"/>
    <n v="4"/>
    <s v="very high"/>
    <m/>
    <n v="0"/>
    <x v="1"/>
    <n v="28"/>
    <x v="4"/>
    <n v="3"/>
    <x v="0"/>
    <n v="2"/>
    <x v="1"/>
    <n v="2"/>
    <x v="0"/>
    <n v="2"/>
    <x v="0"/>
    <n v="1"/>
    <x v="1"/>
    <x v="0"/>
    <x v="0"/>
  </r>
  <r>
    <n v="32"/>
    <x v="0"/>
    <x v="1"/>
    <x v="1"/>
    <x v="1"/>
    <n v="11"/>
    <x v="1"/>
    <n v="4"/>
    <s v="Master"/>
    <x v="2"/>
    <n v="1"/>
    <n v="4"/>
    <s v="very high"/>
    <x v="0"/>
    <n v="4"/>
    <s v="very high"/>
    <x v="1"/>
    <x v="1"/>
    <x v="6"/>
    <n v="3"/>
    <s v="high"/>
    <x v="0"/>
    <n v="4707"/>
    <n v="8"/>
    <s v="frequent hopper"/>
    <x v="0"/>
    <n v="12"/>
    <s v="low hike"/>
    <n v="3"/>
    <s v="excellent"/>
    <n v="4"/>
    <s v="very high"/>
    <m/>
    <n v="0"/>
    <x v="1"/>
    <n v="6"/>
    <x v="0"/>
    <n v="2"/>
    <x v="2"/>
    <n v="3"/>
    <x v="0"/>
    <n v="4"/>
    <x v="0"/>
    <n v="2"/>
    <x v="0"/>
    <n v="1"/>
    <x v="1"/>
    <x v="0"/>
    <x v="0"/>
  </r>
  <r>
    <n v="24"/>
    <x v="2"/>
    <x v="0"/>
    <x v="2"/>
    <x v="1"/>
    <n v="24"/>
    <x v="2"/>
    <n v="3"/>
    <s v="Bachelor"/>
    <x v="0"/>
    <n v="1"/>
    <n v="4"/>
    <s v="very high"/>
    <x v="0"/>
    <n v="3"/>
    <s v="high"/>
    <x v="0"/>
    <x v="0"/>
    <x v="3"/>
    <n v="4"/>
    <s v="very high"/>
    <x v="0"/>
    <n v="2400"/>
    <n v="0"/>
    <s v="fresher"/>
    <x v="0"/>
    <n v="13"/>
    <s v="low hike"/>
    <n v="3"/>
    <s v="excellent"/>
    <n v="3"/>
    <s v="high"/>
    <m/>
    <n v="2"/>
    <x v="2"/>
    <n v="3"/>
    <x v="0"/>
    <n v="3"/>
    <x v="0"/>
    <n v="3"/>
    <x v="0"/>
    <n v="2"/>
    <x v="0"/>
    <n v="2"/>
    <x v="0"/>
    <n v="2"/>
    <x v="0"/>
    <x v="2"/>
    <x v="1"/>
  </r>
  <r>
    <n v="26"/>
    <x v="0"/>
    <x v="0"/>
    <x v="0"/>
    <x v="1"/>
    <n v="28"/>
    <x v="2"/>
    <n v="2"/>
    <s v="College"/>
    <x v="3"/>
    <n v="1"/>
    <n v="1"/>
    <s v="low"/>
    <x v="0"/>
    <n v="3"/>
    <s v="high"/>
    <x v="1"/>
    <x v="1"/>
    <x v="6"/>
    <n v="2"/>
    <s v="medium"/>
    <x v="0"/>
    <n v="6272"/>
    <n v="1"/>
    <s v="stable"/>
    <x v="0"/>
    <n v="20"/>
    <s v="good hike"/>
    <n v="4"/>
    <s v="outstanding"/>
    <n v="4"/>
    <s v="very high"/>
    <m/>
    <n v="2"/>
    <x v="2"/>
    <n v="6"/>
    <x v="0"/>
    <n v="5"/>
    <x v="1"/>
    <n v="4"/>
    <x v="2"/>
    <n v="5"/>
    <x v="0"/>
    <n v="3"/>
    <x v="0"/>
    <n v="1"/>
    <x v="1"/>
    <x v="4"/>
    <x v="0"/>
  </r>
  <r>
    <n v="31"/>
    <x v="0"/>
    <x v="1"/>
    <x v="0"/>
    <x v="1"/>
    <n v="13"/>
    <x v="1"/>
    <n v="4"/>
    <s v="Master"/>
    <x v="0"/>
    <n v="1"/>
    <n v="2"/>
    <s v="medium"/>
    <x v="0"/>
    <n v="3"/>
    <s v="high"/>
    <x v="1"/>
    <x v="1"/>
    <x v="6"/>
    <n v="1"/>
    <s v="low"/>
    <x v="1"/>
    <n v="4233"/>
    <n v="2"/>
    <s v="stable"/>
    <x v="0"/>
    <n v="17"/>
    <s v="moderate hike"/>
    <n v="3"/>
    <s v="excellent"/>
    <n v="3"/>
    <s v="high"/>
    <m/>
    <n v="0"/>
    <x v="1"/>
    <n v="9"/>
    <x v="1"/>
    <n v="2"/>
    <x v="2"/>
    <n v="1"/>
    <x v="3"/>
    <n v="3"/>
    <x v="0"/>
    <n v="1"/>
    <x v="1"/>
    <n v="1"/>
    <x v="1"/>
    <x v="0"/>
    <x v="0"/>
  </r>
  <r>
    <n v="35"/>
    <x v="0"/>
    <x v="0"/>
    <x v="0"/>
    <x v="0"/>
    <n v="25"/>
    <x v="2"/>
    <n v="2"/>
    <s v="College"/>
    <x v="2"/>
    <n v="1"/>
    <n v="1"/>
    <s v="low"/>
    <x v="0"/>
    <n v="2"/>
    <s v="medium"/>
    <x v="1"/>
    <x v="1"/>
    <x v="0"/>
    <n v="4"/>
    <s v="very high"/>
    <x v="2"/>
    <n v="3681"/>
    <n v="4"/>
    <s v="moderate hopper"/>
    <x v="0"/>
    <n v="14"/>
    <s v="low hike"/>
    <n v="3"/>
    <s v="excellent"/>
    <n v="4"/>
    <s v="very high"/>
    <m/>
    <n v="0"/>
    <x v="1"/>
    <n v="9"/>
    <x v="1"/>
    <n v="3"/>
    <x v="0"/>
    <n v="3"/>
    <x v="0"/>
    <n v="3"/>
    <x v="0"/>
    <n v="2"/>
    <x v="0"/>
    <n v="0"/>
    <x v="1"/>
    <x v="0"/>
    <x v="0"/>
  </r>
  <r>
    <n v="27"/>
    <x v="0"/>
    <x v="0"/>
    <x v="0"/>
    <x v="0"/>
    <n v="6"/>
    <x v="3"/>
    <n v="4"/>
    <s v="Master"/>
    <x v="0"/>
    <n v="1"/>
    <n v="1"/>
    <s v="low"/>
    <x v="1"/>
    <n v="2"/>
    <s v="medium"/>
    <x v="0"/>
    <x v="0"/>
    <x v="1"/>
    <n v="3"/>
    <s v="high"/>
    <x v="1"/>
    <n v="2187"/>
    <n v="0"/>
    <s v="fresher"/>
    <x v="0"/>
    <n v="12"/>
    <s v="low hike"/>
    <n v="3"/>
    <s v="excellent"/>
    <n v="3"/>
    <s v="high"/>
    <m/>
    <n v="2"/>
    <x v="2"/>
    <n v="6"/>
    <x v="0"/>
    <n v="5"/>
    <x v="1"/>
    <n v="2"/>
    <x v="1"/>
    <n v="5"/>
    <x v="0"/>
    <n v="3"/>
    <x v="0"/>
    <n v="0"/>
    <x v="1"/>
    <x v="1"/>
    <x v="0"/>
  </r>
  <r>
    <n v="37"/>
    <x v="1"/>
    <x v="0"/>
    <x v="0"/>
    <x v="1"/>
    <n v="2"/>
    <x v="0"/>
    <n v="3"/>
    <s v="Bachelor"/>
    <x v="3"/>
    <n v="1"/>
    <n v="4"/>
    <s v="very high"/>
    <x v="0"/>
    <n v="3"/>
    <s v="high"/>
    <x v="1"/>
    <x v="1"/>
    <x v="6"/>
    <n v="3"/>
    <s v="high"/>
    <x v="0"/>
    <n v="9602"/>
    <n v="4"/>
    <s v="moderate hopper"/>
    <x v="1"/>
    <n v="11"/>
    <s v="low hike"/>
    <n v="3"/>
    <s v="excellent"/>
    <n v="3"/>
    <s v="high"/>
    <m/>
    <n v="1"/>
    <x v="0"/>
    <n v="17"/>
    <x v="2"/>
    <n v="3"/>
    <x v="0"/>
    <n v="2"/>
    <x v="1"/>
    <n v="3"/>
    <x v="0"/>
    <n v="0"/>
    <x v="1"/>
    <n v="1"/>
    <x v="1"/>
    <x v="3"/>
    <x v="1"/>
  </r>
  <r>
    <n v="48"/>
    <x v="3"/>
    <x v="0"/>
    <x v="0"/>
    <x v="0"/>
    <n v="1"/>
    <x v="0"/>
    <n v="4"/>
    <s v="Master"/>
    <x v="1"/>
    <n v="1"/>
    <n v="4"/>
    <s v="very high"/>
    <x v="1"/>
    <n v="2"/>
    <s v="medium"/>
    <x v="4"/>
    <x v="4"/>
    <x v="4"/>
    <n v="1"/>
    <s v="low"/>
    <x v="0"/>
    <n v="15402"/>
    <n v="7"/>
    <s v="frequent hopper"/>
    <x v="0"/>
    <n v="11"/>
    <s v="low hike"/>
    <n v="3"/>
    <s v="excellent"/>
    <n v="1"/>
    <s v="low"/>
    <m/>
    <n v="1"/>
    <x v="0"/>
    <n v="21"/>
    <x v="2"/>
    <n v="3"/>
    <x v="0"/>
    <n v="1"/>
    <x v="3"/>
    <n v="3"/>
    <x v="0"/>
    <n v="2"/>
    <x v="0"/>
    <n v="0"/>
    <x v="1"/>
    <x v="0"/>
    <x v="0"/>
  </r>
  <r>
    <n v="44"/>
    <x v="1"/>
    <x v="0"/>
    <x v="0"/>
    <x v="2"/>
    <n v="1"/>
    <x v="0"/>
    <n v="4"/>
    <s v="Master"/>
    <x v="1"/>
    <n v="1"/>
    <n v="1"/>
    <s v="low"/>
    <x v="1"/>
    <n v="2"/>
    <s v="medium"/>
    <x v="1"/>
    <x v="1"/>
    <x v="8"/>
    <n v="3"/>
    <s v="high"/>
    <x v="2"/>
    <n v="5985"/>
    <n v="4"/>
    <s v="moderate hopper"/>
    <x v="0"/>
    <n v="11"/>
    <s v="low hike"/>
    <n v="3"/>
    <s v="excellent"/>
    <n v="2"/>
    <s v="medium"/>
    <m/>
    <n v="0"/>
    <x v="1"/>
    <n v="10"/>
    <x v="1"/>
    <n v="1"/>
    <x v="2"/>
    <n v="4"/>
    <x v="2"/>
    <n v="2"/>
    <x v="0"/>
    <n v="2"/>
    <x v="0"/>
    <n v="0"/>
    <x v="1"/>
    <x v="0"/>
    <x v="0"/>
  </r>
  <r>
    <n v="27"/>
    <x v="0"/>
    <x v="1"/>
    <x v="0"/>
    <x v="1"/>
    <n v="2"/>
    <x v="0"/>
    <n v="1"/>
    <s v="Below College"/>
    <x v="3"/>
    <n v="1"/>
    <n v="3"/>
    <s v="high"/>
    <x v="0"/>
    <n v="3"/>
    <s v="high"/>
    <x v="0"/>
    <x v="0"/>
    <x v="3"/>
    <n v="1"/>
    <s v="low"/>
    <x v="1"/>
    <n v="3041"/>
    <n v="0"/>
    <s v="fresher"/>
    <x v="0"/>
    <n v="11"/>
    <s v="low hike"/>
    <n v="3"/>
    <s v="excellent"/>
    <n v="2"/>
    <s v="medium"/>
    <m/>
    <n v="1"/>
    <x v="0"/>
    <n v="5"/>
    <x v="0"/>
    <n v="3"/>
    <x v="0"/>
    <n v="3"/>
    <x v="0"/>
    <n v="4"/>
    <x v="0"/>
    <n v="3"/>
    <x v="0"/>
    <n v="0"/>
    <x v="1"/>
    <x v="0"/>
    <x v="0"/>
  </r>
  <r>
    <n v="21"/>
    <x v="2"/>
    <x v="0"/>
    <x v="0"/>
    <x v="1"/>
    <n v="22"/>
    <x v="2"/>
    <n v="1"/>
    <s v="Below College"/>
    <x v="4"/>
    <n v="1"/>
    <n v="3"/>
    <s v="high"/>
    <x v="0"/>
    <n v="3"/>
    <s v="high"/>
    <x v="0"/>
    <x v="0"/>
    <x v="3"/>
    <n v="3"/>
    <s v="high"/>
    <x v="2"/>
    <n v="3447"/>
    <n v="1"/>
    <s v="stable"/>
    <x v="0"/>
    <n v="11"/>
    <s v="low hike"/>
    <n v="3"/>
    <s v="excellent"/>
    <n v="3"/>
    <s v="high"/>
    <m/>
    <n v="0"/>
    <x v="1"/>
    <n v="3"/>
    <x v="0"/>
    <n v="2"/>
    <x v="2"/>
    <n v="3"/>
    <x v="0"/>
    <n v="3"/>
    <x v="0"/>
    <n v="2"/>
    <x v="0"/>
    <n v="1"/>
    <x v="1"/>
    <x v="0"/>
    <x v="0"/>
  </r>
  <r>
    <n v="44"/>
    <x v="1"/>
    <x v="0"/>
    <x v="0"/>
    <x v="0"/>
    <n v="3"/>
    <x v="0"/>
    <n v="4"/>
    <s v="Master"/>
    <x v="2"/>
    <n v="1"/>
    <n v="4"/>
    <s v="very high"/>
    <x v="0"/>
    <n v="3"/>
    <s v="high"/>
    <x v="2"/>
    <x v="2"/>
    <x v="4"/>
    <n v="4"/>
    <s v="very high"/>
    <x v="0"/>
    <n v="19513"/>
    <n v="4"/>
    <s v="moderate hopper"/>
    <x v="1"/>
    <n v="12"/>
    <s v="low hike"/>
    <n v="3"/>
    <s v="excellent"/>
    <n v="1"/>
    <s v="low"/>
    <m/>
    <n v="1"/>
    <x v="0"/>
    <n v="26"/>
    <x v="4"/>
    <n v="2"/>
    <x v="2"/>
    <n v="4"/>
    <x v="2"/>
    <n v="2"/>
    <x v="0"/>
    <n v="2"/>
    <x v="0"/>
    <n v="0"/>
    <x v="1"/>
    <x v="2"/>
    <x v="1"/>
  </r>
  <r>
    <n v="22"/>
    <x v="2"/>
    <x v="0"/>
    <x v="0"/>
    <x v="0"/>
    <n v="6"/>
    <x v="3"/>
    <n v="1"/>
    <s v="Below College"/>
    <x v="0"/>
    <n v="1"/>
    <n v="1"/>
    <s v="low"/>
    <x v="0"/>
    <n v="3"/>
    <s v="high"/>
    <x v="0"/>
    <x v="0"/>
    <x v="1"/>
    <n v="3"/>
    <s v="high"/>
    <x v="0"/>
    <n v="2773"/>
    <n v="0"/>
    <s v="fresher"/>
    <x v="0"/>
    <n v="20"/>
    <s v="good hike"/>
    <n v="4"/>
    <s v="outstanding"/>
    <n v="4"/>
    <s v="very high"/>
    <m/>
    <n v="0"/>
    <x v="1"/>
    <n v="3"/>
    <x v="0"/>
    <n v="3"/>
    <x v="0"/>
    <n v="3"/>
    <x v="0"/>
    <n v="2"/>
    <x v="0"/>
    <n v="2"/>
    <x v="0"/>
    <n v="2"/>
    <x v="0"/>
    <x v="0"/>
    <x v="0"/>
  </r>
  <r>
    <n v="33"/>
    <x v="0"/>
    <x v="0"/>
    <x v="0"/>
    <x v="1"/>
    <n v="8"/>
    <x v="3"/>
    <n v="4"/>
    <s v="Master"/>
    <x v="3"/>
    <n v="1"/>
    <n v="3"/>
    <s v="high"/>
    <x v="0"/>
    <n v="3"/>
    <s v="high"/>
    <x v="1"/>
    <x v="1"/>
    <x v="6"/>
    <n v="3"/>
    <s v="high"/>
    <x v="1"/>
    <n v="7104"/>
    <n v="0"/>
    <s v="fresher"/>
    <x v="0"/>
    <n v="12"/>
    <s v="low hike"/>
    <n v="3"/>
    <s v="excellent"/>
    <n v="4"/>
    <s v="very high"/>
    <m/>
    <n v="0"/>
    <x v="1"/>
    <n v="6"/>
    <x v="0"/>
    <n v="3"/>
    <x v="0"/>
    <n v="3"/>
    <x v="0"/>
    <n v="5"/>
    <x v="0"/>
    <n v="0"/>
    <x v="1"/>
    <n v="1"/>
    <x v="1"/>
    <x v="0"/>
    <x v="0"/>
  </r>
  <r>
    <n v="26"/>
    <x v="0"/>
    <x v="0"/>
    <x v="0"/>
    <x v="0"/>
    <n v="6"/>
    <x v="3"/>
    <n v="3"/>
    <s v="Bachelor"/>
    <x v="1"/>
    <n v="1"/>
    <n v="3"/>
    <s v="high"/>
    <x v="1"/>
    <n v="3"/>
    <s v="high"/>
    <x v="0"/>
    <x v="0"/>
    <x v="0"/>
    <n v="4"/>
    <s v="very high"/>
    <x v="0"/>
    <n v="2659"/>
    <n v="1"/>
    <s v="stable"/>
    <x v="1"/>
    <n v="13"/>
    <s v="low hike"/>
    <n v="3"/>
    <s v="excellent"/>
    <n v="3"/>
    <s v="high"/>
    <m/>
    <n v="1"/>
    <x v="0"/>
    <n v="3"/>
    <x v="0"/>
    <n v="2"/>
    <x v="2"/>
    <n v="3"/>
    <x v="0"/>
    <n v="3"/>
    <x v="0"/>
    <n v="2"/>
    <x v="0"/>
    <n v="0"/>
    <x v="1"/>
    <x v="0"/>
    <x v="0"/>
  </r>
  <r>
    <n v="36"/>
    <x v="1"/>
    <x v="0"/>
    <x v="0"/>
    <x v="0"/>
    <n v="9"/>
    <x v="3"/>
    <n v="2"/>
    <s v="College"/>
    <x v="0"/>
    <n v="1"/>
    <n v="2"/>
    <s v="medium"/>
    <x v="0"/>
    <n v="2"/>
    <s v="medium"/>
    <x v="1"/>
    <x v="1"/>
    <x v="2"/>
    <n v="2"/>
    <s v="medium"/>
    <x v="1"/>
    <n v="8847"/>
    <n v="2"/>
    <s v="stable"/>
    <x v="1"/>
    <n v="11"/>
    <s v="low hike"/>
    <n v="3"/>
    <s v="excellent"/>
    <n v="3"/>
    <s v="high"/>
    <m/>
    <n v="1"/>
    <x v="0"/>
    <n v="13"/>
    <x v="1"/>
    <n v="2"/>
    <x v="2"/>
    <n v="3"/>
    <x v="0"/>
    <n v="3"/>
    <x v="0"/>
    <n v="2"/>
    <x v="0"/>
    <n v="0"/>
    <x v="1"/>
    <x v="0"/>
    <x v="0"/>
  </r>
  <r>
    <n v="27"/>
    <x v="0"/>
    <x v="0"/>
    <x v="0"/>
    <x v="0"/>
    <n v="3"/>
    <x v="0"/>
    <n v="4"/>
    <s v="Master"/>
    <x v="0"/>
    <n v="1"/>
    <n v="1"/>
    <s v="low"/>
    <x v="0"/>
    <n v="2"/>
    <s v="medium"/>
    <x v="0"/>
    <x v="0"/>
    <x v="1"/>
    <n v="4"/>
    <s v="very high"/>
    <x v="2"/>
    <n v="2045"/>
    <n v="0"/>
    <s v="fresher"/>
    <x v="0"/>
    <n v="13"/>
    <s v="low hike"/>
    <n v="3"/>
    <s v="excellent"/>
    <n v="4"/>
    <s v="very high"/>
    <m/>
    <n v="0"/>
    <x v="1"/>
    <n v="5"/>
    <x v="0"/>
    <n v="0"/>
    <x v="3"/>
    <n v="3"/>
    <x v="0"/>
    <n v="4"/>
    <x v="0"/>
    <n v="2"/>
    <x v="0"/>
    <n v="1"/>
    <x v="1"/>
    <x v="2"/>
    <x v="1"/>
  </r>
  <r>
    <n v="23"/>
    <x v="2"/>
    <x v="0"/>
    <x v="0"/>
    <x v="0"/>
    <n v="4"/>
    <x v="0"/>
    <n v="3"/>
    <s v="Bachelor"/>
    <x v="0"/>
    <n v="1"/>
    <n v="1"/>
    <s v="low"/>
    <x v="0"/>
    <n v="4"/>
    <s v="very high"/>
    <x v="0"/>
    <x v="0"/>
    <x v="1"/>
    <n v="1"/>
    <s v="low"/>
    <x v="0"/>
    <n v="2819"/>
    <n v="2"/>
    <s v="stable"/>
    <x v="0"/>
    <n v="16"/>
    <s v="moderate hike"/>
    <n v="3"/>
    <s v="excellent"/>
    <n v="1"/>
    <s v="low"/>
    <m/>
    <n v="1"/>
    <x v="0"/>
    <n v="5"/>
    <x v="0"/>
    <n v="3"/>
    <x v="0"/>
    <n v="4"/>
    <x v="2"/>
    <n v="3"/>
    <x v="0"/>
    <n v="2"/>
    <x v="0"/>
    <n v="0"/>
    <x v="1"/>
    <x v="0"/>
    <x v="0"/>
  </r>
  <r>
    <n v="25"/>
    <x v="2"/>
    <x v="0"/>
    <x v="0"/>
    <x v="1"/>
    <n v="8"/>
    <x v="3"/>
    <n v="3"/>
    <s v="Bachelor"/>
    <x v="1"/>
    <n v="1"/>
    <n v="4"/>
    <s v="very high"/>
    <x v="0"/>
    <n v="4"/>
    <s v="very high"/>
    <x v="1"/>
    <x v="1"/>
    <x v="6"/>
    <n v="2"/>
    <s v="medium"/>
    <x v="0"/>
    <n v="4851"/>
    <n v="0"/>
    <s v="fresher"/>
    <x v="0"/>
    <n v="22"/>
    <s v="good hike"/>
    <n v="4"/>
    <s v="outstanding"/>
    <n v="3"/>
    <s v="high"/>
    <m/>
    <n v="1"/>
    <x v="0"/>
    <n v="4"/>
    <x v="0"/>
    <n v="4"/>
    <x v="0"/>
    <n v="3"/>
    <x v="0"/>
    <n v="3"/>
    <x v="0"/>
    <n v="2"/>
    <x v="0"/>
    <n v="1"/>
    <x v="1"/>
    <x v="0"/>
    <x v="0"/>
  </r>
  <r>
    <n v="48"/>
    <x v="3"/>
    <x v="0"/>
    <x v="0"/>
    <x v="1"/>
    <n v="2"/>
    <x v="0"/>
    <n v="1"/>
    <s v="Below College"/>
    <x v="3"/>
    <n v="1"/>
    <n v="2"/>
    <s v="medium"/>
    <x v="0"/>
    <n v="4"/>
    <s v="very high"/>
    <x v="1"/>
    <x v="1"/>
    <x v="6"/>
    <n v="2"/>
    <s v="medium"/>
    <x v="0"/>
    <n v="8120"/>
    <n v="3"/>
    <s v="stable"/>
    <x v="0"/>
    <n v="12"/>
    <s v="low hike"/>
    <n v="3"/>
    <s v="excellent"/>
    <n v="4"/>
    <s v="very high"/>
    <m/>
    <n v="0"/>
    <x v="1"/>
    <n v="12"/>
    <x v="1"/>
    <n v="3"/>
    <x v="0"/>
    <n v="3"/>
    <x v="0"/>
    <n v="2"/>
    <x v="0"/>
    <n v="2"/>
    <x v="0"/>
    <n v="2"/>
    <x v="0"/>
    <x v="0"/>
    <x v="0"/>
  </r>
  <r>
    <n v="24"/>
    <x v="2"/>
    <x v="1"/>
    <x v="0"/>
    <x v="1"/>
    <n v="3"/>
    <x v="0"/>
    <n v="2"/>
    <s v="College"/>
    <x v="1"/>
    <n v="1"/>
    <n v="1"/>
    <s v="low"/>
    <x v="1"/>
    <n v="3"/>
    <s v="high"/>
    <x v="1"/>
    <x v="1"/>
    <x v="6"/>
    <n v="3"/>
    <s v="high"/>
    <x v="2"/>
    <n v="4577"/>
    <n v="9"/>
    <s v="frequent hopper"/>
    <x v="0"/>
    <n v="14"/>
    <s v="low hike"/>
    <n v="3"/>
    <s v="excellent"/>
    <n v="1"/>
    <s v="low"/>
    <m/>
    <n v="0"/>
    <x v="1"/>
    <n v="4"/>
    <x v="0"/>
    <n v="3"/>
    <x v="0"/>
    <n v="3"/>
    <x v="0"/>
    <n v="2"/>
    <x v="0"/>
    <n v="2"/>
    <x v="0"/>
    <n v="2"/>
    <x v="0"/>
    <x v="3"/>
    <x v="1"/>
  </r>
  <r>
    <n v="50"/>
    <x v="3"/>
    <x v="1"/>
    <x v="2"/>
    <x v="1"/>
    <n v="8"/>
    <x v="3"/>
    <n v="2"/>
    <s v="College"/>
    <x v="4"/>
    <n v="1"/>
    <n v="2"/>
    <s v="medium"/>
    <x v="0"/>
    <n v="3"/>
    <s v="high"/>
    <x v="1"/>
    <x v="1"/>
    <x v="6"/>
    <n v="3"/>
    <s v="high"/>
    <x v="0"/>
    <n v="6796"/>
    <n v="3"/>
    <s v="stable"/>
    <x v="1"/>
    <n v="14"/>
    <s v="low hike"/>
    <n v="3"/>
    <s v="excellent"/>
    <n v="1"/>
    <s v="low"/>
    <m/>
    <n v="1"/>
    <x v="0"/>
    <n v="18"/>
    <x v="2"/>
    <n v="4"/>
    <x v="0"/>
    <n v="3"/>
    <x v="0"/>
    <n v="4"/>
    <x v="0"/>
    <n v="3"/>
    <x v="0"/>
    <n v="1"/>
    <x v="1"/>
    <x v="1"/>
    <x v="0"/>
  </r>
  <r>
    <n v="53"/>
    <x v="3"/>
    <x v="0"/>
    <x v="0"/>
    <x v="0"/>
    <n v="7"/>
    <x v="3"/>
    <n v="3"/>
    <s v="Bachelor"/>
    <x v="1"/>
    <n v="1"/>
    <n v="3"/>
    <s v="high"/>
    <x v="0"/>
    <n v="4"/>
    <s v="very high"/>
    <x v="4"/>
    <x v="4"/>
    <x v="7"/>
    <n v="3"/>
    <s v="high"/>
    <x v="0"/>
    <n v="14814"/>
    <n v="3"/>
    <s v="stable"/>
    <x v="0"/>
    <n v="19"/>
    <s v="good hike"/>
    <n v="3"/>
    <s v="excellent"/>
    <n v="3"/>
    <s v="high"/>
    <m/>
    <n v="0"/>
    <x v="1"/>
    <n v="32"/>
    <x v="4"/>
    <n v="3"/>
    <x v="0"/>
    <n v="3"/>
    <x v="0"/>
    <n v="5"/>
    <x v="0"/>
    <n v="1"/>
    <x v="1"/>
    <n v="1"/>
    <x v="1"/>
    <x v="1"/>
    <x v="0"/>
  </r>
  <r>
    <n v="60"/>
    <x v="3"/>
    <x v="0"/>
    <x v="0"/>
    <x v="1"/>
    <n v="16"/>
    <x v="1"/>
    <n v="4"/>
    <s v="Master"/>
    <x v="3"/>
    <n v="1"/>
    <n v="1"/>
    <s v="low"/>
    <x v="0"/>
    <n v="3"/>
    <s v="high"/>
    <x v="1"/>
    <x v="1"/>
    <x v="6"/>
    <n v="1"/>
    <s v="low"/>
    <x v="2"/>
    <n v="5405"/>
    <n v="8"/>
    <s v="frequent hopper"/>
    <x v="0"/>
    <n v="14"/>
    <s v="low hike"/>
    <n v="3"/>
    <s v="excellent"/>
    <n v="4"/>
    <s v="very high"/>
    <m/>
    <n v="0"/>
    <x v="1"/>
    <n v="10"/>
    <x v="1"/>
    <n v="1"/>
    <x v="2"/>
    <n v="3"/>
    <x v="0"/>
    <n v="2"/>
    <x v="0"/>
    <n v="2"/>
    <x v="0"/>
    <n v="2"/>
    <x v="0"/>
    <x v="0"/>
    <x v="0"/>
  </r>
  <r>
    <n v="50"/>
    <x v="3"/>
    <x v="0"/>
    <x v="0"/>
    <x v="1"/>
    <n v="8"/>
    <x v="3"/>
    <n v="4"/>
    <s v="Master"/>
    <x v="3"/>
    <n v="1"/>
    <n v="4"/>
    <s v="very high"/>
    <x v="0"/>
    <n v="3"/>
    <s v="high"/>
    <x v="0"/>
    <x v="0"/>
    <x v="3"/>
    <n v="2"/>
    <s v="medium"/>
    <x v="0"/>
    <n v="3875"/>
    <n v="7"/>
    <s v="frequent hopper"/>
    <x v="0"/>
    <n v="15"/>
    <s v="moderate hike"/>
    <n v="3"/>
    <s v="excellent"/>
    <n v="4"/>
    <s v="very high"/>
    <m/>
    <n v="1"/>
    <x v="0"/>
    <n v="4"/>
    <x v="0"/>
    <n v="2"/>
    <x v="2"/>
    <n v="3"/>
    <x v="0"/>
    <n v="2"/>
    <x v="0"/>
    <n v="2"/>
    <x v="0"/>
    <n v="2"/>
    <x v="0"/>
    <x v="0"/>
    <x v="0"/>
  </r>
  <r>
    <n v="44"/>
    <x v="1"/>
    <x v="0"/>
    <x v="1"/>
    <x v="0"/>
    <n v="24"/>
    <x v="2"/>
    <n v="3"/>
    <s v="Bachelor"/>
    <x v="0"/>
    <n v="1"/>
    <n v="1"/>
    <s v="low"/>
    <x v="0"/>
    <n v="1"/>
    <s v="low"/>
    <x v="0"/>
    <x v="0"/>
    <x v="0"/>
    <n v="3"/>
    <s v="high"/>
    <x v="2"/>
    <n v="3708"/>
    <n v="2"/>
    <s v="stable"/>
    <x v="0"/>
    <n v="14"/>
    <s v="low hike"/>
    <n v="3"/>
    <s v="excellent"/>
    <n v="3"/>
    <s v="high"/>
    <m/>
    <n v="0"/>
    <x v="1"/>
    <n v="9"/>
    <x v="1"/>
    <n v="5"/>
    <x v="1"/>
    <n v="3"/>
    <x v="0"/>
    <n v="5"/>
    <x v="0"/>
    <n v="2"/>
    <x v="0"/>
    <n v="1"/>
    <x v="1"/>
    <x v="4"/>
    <x v="0"/>
  </r>
  <r>
    <n v="42"/>
    <x v="1"/>
    <x v="1"/>
    <x v="2"/>
    <x v="0"/>
    <n v="19"/>
    <x v="1"/>
    <n v="3"/>
    <s v="Bachelor"/>
    <x v="0"/>
    <n v="1"/>
    <n v="3"/>
    <s v="high"/>
    <x v="0"/>
    <n v="4"/>
    <s v="very high"/>
    <x v="0"/>
    <x v="0"/>
    <x v="1"/>
    <n v="3"/>
    <s v="high"/>
    <x v="1"/>
    <n v="2759"/>
    <n v="6"/>
    <s v="moderate hopper"/>
    <x v="1"/>
    <n v="12"/>
    <s v="low hike"/>
    <n v="3"/>
    <s v="excellent"/>
    <n v="4"/>
    <s v="very high"/>
    <m/>
    <n v="0"/>
    <x v="1"/>
    <n v="7"/>
    <x v="0"/>
    <n v="2"/>
    <x v="2"/>
    <n v="3"/>
    <x v="0"/>
    <n v="2"/>
    <x v="0"/>
    <n v="2"/>
    <x v="0"/>
    <n v="2"/>
    <x v="0"/>
    <x v="0"/>
    <x v="0"/>
  </r>
  <r>
    <n v="43"/>
    <x v="1"/>
    <x v="0"/>
    <x v="2"/>
    <x v="1"/>
    <n v="15"/>
    <x v="1"/>
    <n v="3"/>
    <s v="Bachelor"/>
    <x v="1"/>
    <n v="1"/>
    <n v="4"/>
    <s v="very high"/>
    <x v="0"/>
    <n v="2"/>
    <s v="medium"/>
    <x v="1"/>
    <x v="1"/>
    <x v="6"/>
    <n v="4"/>
    <s v="very high"/>
    <x v="0"/>
    <n v="6804"/>
    <n v="3"/>
    <s v="stable"/>
    <x v="0"/>
    <n v="18"/>
    <s v="moderate hike"/>
    <n v="3"/>
    <s v="excellent"/>
    <n v="3"/>
    <s v="high"/>
    <m/>
    <n v="1"/>
    <x v="0"/>
    <n v="7"/>
    <x v="0"/>
    <n v="5"/>
    <x v="1"/>
    <n v="3"/>
    <x v="0"/>
    <n v="2"/>
    <x v="0"/>
    <n v="2"/>
    <x v="0"/>
    <n v="2"/>
    <x v="0"/>
    <x v="0"/>
    <x v="0"/>
  </r>
  <r>
    <n v="34"/>
    <x v="0"/>
    <x v="0"/>
    <x v="0"/>
    <x v="0"/>
    <n v="8"/>
    <x v="3"/>
    <n v="2"/>
    <s v="College"/>
    <x v="0"/>
    <n v="1"/>
    <n v="2"/>
    <s v="medium"/>
    <x v="1"/>
    <n v="3"/>
    <s v="high"/>
    <x v="1"/>
    <x v="1"/>
    <x v="5"/>
    <n v="3"/>
    <s v="high"/>
    <x v="2"/>
    <n v="6142"/>
    <n v="3"/>
    <s v="stable"/>
    <x v="0"/>
    <n v="11"/>
    <s v="low hike"/>
    <n v="3"/>
    <s v="excellent"/>
    <n v="4"/>
    <s v="very high"/>
    <m/>
    <n v="0"/>
    <x v="1"/>
    <n v="10"/>
    <x v="1"/>
    <n v="2"/>
    <x v="2"/>
    <n v="3"/>
    <x v="0"/>
    <n v="5"/>
    <x v="0"/>
    <n v="1"/>
    <x v="1"/>
    <n v="4"/>
    <x v="2"/>
    <x v="1"/>
    <x v="0"/>
  </r>
  <r>
    <n v="23"/>
    <x v="2"/>
    <x v="0"/>
    <x v="0"/>
    <x v="0"/>
    <n v="9"/>
    <x v="3"/>
    <n v="1"/>
    <s v="Below College"/>
    <x v="0"/>
    <n v="1"/>
    <n v="2"/>
    <s v="medium"/>
    <x v="0"/>
    <n v="3"/>
    <s v="high"/>
    <x v="0"/>
    <x v="0"/>
    <x v="0"/>
    <n v="1"/>
    <s v="low"/>
    <x v="0"/>
    <n v="2500"/>
    <n v="1"/>
    <s v="stable"/>
    <x v="0"/>
    <n v="14"/>
    <s v="low hike"/>
    <n v="3"/>
    <s v="excellent"/>
    <n v="4"/>
    <s v="very high"/>
    <m/>
    <n v="1"/>
    <x v="0"/>
    <n v="5"/>
    <x v="0"/>
    <n v="2"/>
    <x v="2"/>
    <n v="4"/>
    <x v="2"/>
    <n v="4"/>
    <x v="0"/>
    <n v="3"/>
    <x v="0"/>
    <n v="0"/>
    <x v="1"/>
    <x v="0"/>
    <x v="0"/>
  </r>
  <r>
    <n v="40"/>
    <x v="1"/>
    <x v="0"/>
    <x v="0"/>
    <x v="0"/>
    <n v="2"/>
    <x v="0"/>
    <n v="1"/>
    <s v="Below College"/>
    <x v="0"/>
    <n v="1"/>
    <n v="4"/>
    <s v="very high"/>
    <x v="1"/>
    <n v="2"/>
    <s v="medium"/>
    <x v="0"/>
    <x v="0"/>
    <x v="1"/>
    <n v="4"/>
    <s v="very high"/>
    <x v="2"/>
    <n v="2342"/>
    <n v="0"/>
    <s v="fresher"/>
    <x v="1"/>
    <n v="20"/>
    <s v="good hike"/>
    <n v="4"/>
    <s v="outstanding"/>
    <n v="4"/>
    <s v="very high"/>
    <m/>
    <n v="0"/>
    <x v="1"/>
    <n v="5"/>
    <x v="0"/>
    <n v="2"/>
    <x v="2"/>
    <n v="2"/>
    <x v="1"/>
    <n v="4"/>
    <x v="0"/>
    <n v="2"/>
    <x v="0"/>
    <n v="2"/>
    <x v="0"/>
    <x v="1"/>
    <x v="0"/>
  </r>
  <r>
    <n v="29"/>
    <x v="0"/>
    <x v="0"/>
    <x v="0"/>
    <x v="1"/>
    <n v="10"/>
    <x v="3"/>
    <n v="3"/>
    <s v="Bachelor"/>
    <x v="3"/>
    <n v="1"/>
    <n v="4"/>
    <s v="very high"/>
    <x v="0"/>
    <n v="3"/>
    <s v="high"/>
    <x v="0"/>
    <x v="0"/>
    <x v="3"/>
    <n v="2"/>
    <s v="medium"/>
    <x v="1"/>
    <n v="2297"/>
    <n v="1"/>
    <s v="stable"/>
    <x v="0"/>
    <n v="14"/>
    <s v="low hike"/>
    <n v="3"/>
    <s v="excellent"/>
    <n v="4"/>
    <s v="very high"/>
    <m/>
    <n v="2"/>
    <x v="2"/>
    <n v="2"/>
    <x v="3"/>
    <n v="2"/>
    <x v="2"/>
    <n v="3"/>
    <x v="0"/>
    <n v="2"/>
    <x v="0"/>
    <n v="2"/>
    <x v="0"/>
    <n v="2"/>
    <x v="0"/>
    <x v="0"/>
    <x v="0"/>
  </r>
  <r>
    <n v="53"/>
    <x v="3"/>
    <x v="0"/>
    <x v="0"/>
    <x v="0"/>
    <n v="6"/>
    <x v="3"/>
    <n v="3"/>
    <s v="Bachelor"/>
    <x v="1"/>
    <n v="1"/>
    <n v="4"/>
    <s v="very high"/>
    <x v="0"/>
    <n v="3"/>
    <s v="high"/>
    <x v="1"/>
    <x v="1"/>
    <x v="0"/>
    <n v="4"/>
    <s v="very high"/>
    <x v="2"/>
    <n v="2450"/>
    <n v="2"/>
    <s v="stable"/>
    <x v="0"/>
    <n v="17"/>
    <s v="moderate hike"/>
    <n v="3"/>
    <s v="excellent"/>
    <n v="4"/>
    <s v="very high"/>
    <m/>
    <n v="0"/>
    <x v="1"/>
    <n v="19"/>
    <x v="2"/>
    <n v="4"/>
    <x v="0"/>
    <n v="3"/>
    <x v="0"/>
    <n v="2"/>
    <x v="0"/>
    <n v="2"/>
    <x v="0"/>
    <n v="2"/>
    <x v="0"/>
    <x v="0"/>
    <x v="0"/>
  </r>
  <r>
    <n v="23"/>
    <x v="2"/>
    <x v="0"/>
    <x v="0"/>
    <x v="0"/>
    <n v="10"/>
    <x v="3"/>
    <n v="1"/>
    <s v="Below College"/>
    <x v="0"/>
    <n v="1"/>
    <n v="1"/>
    <s v="low"/>
    <x v="0"/>
    <n v="4"/>
    <s v="very high"/>
    <x v="0"/>
    <x v="0"/>
    <x v="1"/>
    <n v="3"/>
    <s v="high"/>
    <x v="2"/>
    <n v="3505"/>
    <n v="1"/>
    <s v="stable"/>
    <x v="0"/>
    <n v="18"/>
    <s v="moderate hike"/>
    <n v="3"/>
    <s v="excellent"/>
    <n v="4"/>
    <s v="very high"/>
    <m/>
    <n v="0"/>
    <x v="1"/>
    <n v="2"/>
    <x v="3"/>
    <n v="3"/>
    <x v="0"/>
    <n v="3"/>
    <x v="0"/>
    <n v="2"/>
    <x v="0"/>
    <n v="2"/>
    <x v="0"/>
    <n v="0"/>
    <x v="1"/>
    <x v="0"/>
    <x v="0"/>
  </r>
  <r>
    <n v="47"/>
    <x v="3"/>
    <x v="1"/>
    <x v="2"/>
    <x v="1"/>
    <n v="27"/>
    <x v="2"/>
    <n v="2"/>
    <s v="College"/>
    <x v="1"/>
    <n v="1"/>
    <n v="2"/>
    <s v="medium"/>
    <x v="1"/>
    <n v="4"/>
    <s v="very high"/>
    <x v="1"/>
    <x v="1"/>
    <x v="6"/>
    <n v="3"/>
    <s v="high"/>
    <x v="2"/>
    <n v="6397"/>
    <n v="4"/>
    <s v="moderate hopper"/>
    <x v="1"/>
    <n v="12"/>
    <s v="low hike"/>
    <n v="3"/>
    <s v="excellent"/>
    <n v="4"/>
    <s v="very high"/>
    <m/>
    <n v="0"/>
    <x v="1"/>
    <n v="8"/>
    <x v="1"/>
    <n v="2"/>
    <x v="2"/>
    <n v="3"/>
    <x v="0"/>
    <n v="5"/>
    <x v="0"/>
    <n v="4"/>
    <x v="0"/>
    <n v="1"/>
    <x v="1"/>
    <x v="1"/>
    <x v="0"/>
  </r>
  <r>
    <n v="55"/>
    <x v="3"/>
    <x v="1"/>
    <x v="0"/>
    <x v="0"/>
    <n v="2"/>
    <x v="0"/>
    <n v="3"/>
    <s v="Bachelor"/>
    <x v="0"/>
    <n v="1"/>
    <n v="4"/>
    <s v="very high"/>
    <x v="0"/>
    <n v="3"/>
    <s v="high"/>
    <x v="2"/>
    <x v="2"/>
    <x v="4"/>
    <n v="1"/>
    <s v="low"/>
    <x v="0"/>
    <n v="19859"/>
    <n v="5"/>
    <s v="moderate hopper"/>
    <x v="1"/>
    <n v="13"/>
    <s v="low hike"/>
    <n v="3"/>
    <s v="excellent"/>
    <n v="4"/>
    <s v="very high"/>
    <m/>
    <n v="1"/>
    <x v="0"/>
    <n v="24"/>
    <x v="2"/>
    <n v="2"/>
    <x v="2"/>
    <n v="3"/>
    <x v="0"/>
    <n v="5"/>
    <x v="0"/>
    <n v="2"/>
    <x v="0"/>
    <n v="1"/>
    <x v="1"/>
    <x v="4"/>
    <x v="0"/>
  </r>
  <r>
    <n v="52"/>
    <x v="3"/>
    <x v="0"/>
    <x v="1"/>
    <x v="0"/>
    <n v="19"/>
    <x v="1"/>
    <n v="4"/>
    <s v="Master"/>
    <x v="0"/>
    <n v="1"/>
    <n v="4"/>
    <s v="very high"/>
    <x v="0"/>
    <n v="3"/>
    <s v="high"/>
    <x v="0"/>
    <x v="0"/>
    <x v="1"/>
    <n v="4"/>
    <s v="very high"/>
    <x v="0"/>
    <n v="4258"/>
    <n v="0"/>
    <s v="fresher"/>
    <x v="0"/>
    <n v="18"/>
    <s v="moderate hike"/>
    <n v="3"/>
    <s v="excellent"/>
    <n v="1"/>
    <s v="low"/>
    <m/>
    <n v="1"/>
    <x v="0"/>
    <n v="5"/>
    <x v="0"/>
    <n v="3"/>
    <x v="0"/>
    <n v="3"/>
    <x v="0"/>
    <n v="4"/>
    <x v="0"/>
    <n v="3"/>
    <x v="0"/>
    <n v="1"/>
    <x v="1"/>
    <x v="0"/>
    <x v="0"/>
  </r>
  <r>
    <n v="26"/>
    <x v="0"/>
    <x v="0"/>
    <x v="2"/>
    <x v="0"/>
    <n v="1"/>
    <x v="0"/>
    <n v="2"/>
    <s v="College"/>
    <x v="1"/>
    <n v="1"/>
    <n v="1"/>
    <s v="low"/>
    <x v="1"/>
    <n v="1"/>
    <s v="low"/>
    <x v="0"/>
    <x v="0"/>
    <x v="0"/>
    <n v="4"/>
    <s v="very high"/>
    <x v="1"/>
    <n v="4364"/>
    <n v="3"/>
    <s v="stable"/>
    <x v="0"/>
    <n v="14"/>
    <s v="low hike"/>
    <n v="3"/>
    <s v="excellent"/>
    <n v="1"/>
    <s v="low"/>
    <m/>
    <n v="1"/>
    <x v="0"/>
    <n v="5"/>
    <x v="0"/>
    <n v="2"/>
    <x v="2"/>
    <n v="3"/>
    <x v="0"/>
    <n v="2"/>
    <x v="0"/>
    <n v="2"/>
    <x v="0"/>
    <n v="2"/>
    <x v="0"/>
    <x v="3"/>
    <x v="1"/>
  </r>
  <r>
    <n v="26"/>
    <x v="0"/>
    <x v="1"/>
    <x v="0"/>
    <x v="1"/>
    <n v="8"/>
    <x v="3"/>
    <n v="3"/>
    <s v="Bachelor"/>
    <x v="4"/>
    <n v="1"/>
    <n v="4"/>
    <s v="very high"/>
    <x v="0"/>
    <n v="2"/>
    <s v="medium"/>
    <x v="1"/>
    <x v="1"/>
    <x v="6"/>
    <n v="1"/>
    <s v="low"/>
    <x v="2"/>
    <n v="5326"/>
    <n v="6"/>
    <s v="moderate hopper"/>
    <x v="0"/>
    <n v="17"/>
    <s v="moderate hike"/>
    <n v="3"/>
    <s v="excellent"/>
    <n v="3"/>
    <s v="high"/>
    <m/>
    <n v="0"/>
    <x v="1"/>
    <n v="6"/>
    <x v="0"/>
    <n v="2"/>
    <x v="2"/>
    <n v="2"/>
    <x v="1"/>
    <n v="4"/>
    <x v="0"/>
    <n v="3"/>
    <x v="0"/>
    <n v="1"/>
    <x v="1"/>
    <x v="0"/>
    <x v="0"/>
  </r>
  <r>
    <n v="34"/>
    <x v="0"/>
    <x v="0"/>
    <x v="0"/>
    <x v="0"/>
    <n v="1"/>
    <x v="0"/>
    <n v="4"/>
    <s v="Master"/>
    <x v="1"/>
    <n v="1"/>
    <n v="2"/>
    <s v="medium"/>
    <x v="1"/>
    <n v="4"/>
    <s v="very high"/>
    <x v="0"/>
    <x v="0"/>
    <x v="1"/>
    <n v="4"/>
    <s v="very high"/>
    <x v="2"/>
    <n v="3280"/>
    <n v="2"/>
    <s v="stable"/>
    <x v="0"/>
    <n v="16"/>
    <s v="moderate hike"/>
    <n v="3"/>
    <s v="excellent"/>
    <n v="3"/>
    <s v="high"/>
    <m/>
    <n v="0"/>
    <x v="1"/>
    <n v="10"/>
    <x v="1"/>
    <n v="2"/>
    <x v="2"/>
    <n v="3"/>
    <x v="0"/>
    <n v="4"/>
    <x v="0"/>
    <n v="2"/>
    <x v="0"/>
    <n v="1"/>
    <x v="1"/>
    <x v="1"/>
    <x v="0"/>
  </r>
  <r>
    <n v="54"/>
    <x v="3"/>
    <x v="0"/>
    <x v="0"/>
    <x v="0"/>
    <n v="19"/>
    <x v="1"/>
    <n v="4"/>
    <s v="Master"/>
    <x v="0"/>
    <n v="1"/>
    <n v="4"/>
    <s v="very high"/>
    <x v="1"/>
    <n v="3"/>
    <s v="high"/>
    <x v="1"/>
    <x v="1"/>
    <x v="2"/>
    <n v="1"/>
    <s v="low"/>
    <x v="1"/>
    <n v="5485"/>
    <n v="9"/>
    <s v="frequent hopper"/>
    <x v="1"/>
    <n v="11"/>
    <s v="low hike"/>
    <n v="3"/>
    <s v="excellent"/>
    <n v="2"/>
    <s v="medium"/>
    <m/>
    <n v="2"/>
    <x v="2"/>
    <n v="9"/>
    <x v="1"/>
    <n v="4"/>
    <x v="0"/>
    <n v="3"/>
    <x v="0"/>
    <n v="5"/>
    <x v="0"/>
    <n v="3"/>
    <x v="0"/>
    <n v="1"/>
    <x v="1"/>
    <x v="4"/>
    <x v="0"/>
  </r>
  <r>
    <n v="27"/>
    <x v="0"/>
    <x v="0"/>
    <x v="2"/>
    <x v="1"/>
    <n v="8"/>
    <x v="3"/>
    <n v="1"/>
    <s v="Below College"/>
    <x v="3"/>
    <n v="1"/>
    <n v="3"/>
    <s v="high"/>
    <x v="0"/>
    <n v="3"/>
    <s v="high"/>
    <x v="1"/>
    <x v="1"/>
    <x v="6"/>
    <n v="4"/>
    <s v="very high"/>
    <x v="0"/>
    <n v="4342"/>
    <n v="0"/>
    <s v="fresher"/>
    <x v="0"/>
    <n v="19"/>
    <s v="good hike"/>
    <n v="3"/>
    <s v="excellent"/>
    <n v="2"/>
    <s v="medium"/>
    <m/>
    <n v="1"/>
    <x v="0"/>
    <n v="5"/>
    <x v="0"/>
    <n v="3"/>
    <x v="0"/>
    <n v="3"/>
    <x v="0"/>
    <n v="4"/>
    <x v="0"/>
    <n v="2"/>
    <x v="0"/>
    <n v="1"/>
    <x v="1"/>
    <x v="2"/>
    <x v="1"/>
  </r>
  <r>
    <n v="37"/>
    <x v="1"/>
    <x v="0"/>
    <x v="0"/>
    <x v="0"/>
    <n v="10"/>
    <x v="3"/>
    <n v="1"/>
    <s v="Below College"/>
    <x v="1"/>
    <n v="1"/>
    <n v="4"/>
    <s v="very high"/>
    <x v="1"/>
    <n v="3"/>
    <s v="high"/>
    <x v="0"/>
    <x v="0"/>
    <x v="1"/>
    <n v="1"/>
    <s v="low"/>
    <x v="1"/>
    <n v="2782"/>
    <n v="0"/>
    <s v="fresher"/>
    <x v="1"/>
    <n v="13"/>
    <s v="low hike"/>
    <n v="3"/>
    <s v="excellent"/>
    <n v="2"/>
    <s v="medium"/>
    <m/>
    <n v="2"/>
    <x v="2"/>
    <n v="6"/>
    <x v="0"/>
    <n v="3"/>
    <x v="0"/>
    <n v="2"/>
    <x v="1"/>
    <n v="5"/>
    <x v="0"/>
    <n v="3"/>
    <x v="0"/>
    <n v="4"/>
    <x v="2"/>
    <x v="1"/>
    <x v="0"/>
  </r>
  <r>
    <n v="35"/>
    <x v="0"/>
    <x v="0"/>
    <x v="0"/>
    <x v="1"/>
    <n v="8"/>
    <x v="3"/>
    <n v="4"/>
    <s v="Master"/>
    <x v="1"/>
    <n v="1"/>
    <n v="1"/>
    <s v="low"/>
    <x v="1"/>
    <n v="3"/>
    <s v="high"/>
    <x v="0"/>
    <x v="0"/>
    <x v="3"/>
    <n v="4"/>
    <s v="very high"/>
    <x v="0"/>
    <n v="2572"/>
    <n v="1"/>
    <s v="stable"/>
    <x v="0"/>
    <n v="16"/>
    <s v="moderate hike"/>
    <n v="3"/>
    <s v="excellent"/>
    <n v="2"/>
    <s v="medium"/>
    <m/>
    <n v="1"/>
    <x v="0"/>
    <n v="3"/>
    <x v="0"/>
    <n v="1"/>
    <x v="2"/>
    <n v="2"/>
    <x v="1"/>
    <n v="3"/>
    <x v="0"/>
    <n v="2"/>
    <x v="0"/>
    <n v="0"/>
    <x v="1"/>
    <x v="0"/>
    <x v="0"/>
  </r>
  <r>
    <n v="30"/>
    <x v="0"/>
    <x v="0"/>
    <x v="0"/>
    <x v="0"/>
    <n v="1"/>
    <x v="0"/>
    <n v="3"/>
    <s v="Bachelor"/>
    <x v="1"/>
    <n v="1"/>
    <n v="4"/>
    <s v="very high"/>
    <x v="0"/>
    <n v="1"/>
    <s v="low"/>
    <x v="0"/>
    <x v="0"/>
    <x v="0"/>
    <n v="3"/>
    <s v="high"/>
    <x v="0"/>
    <n v="3833"/>
    <n v="3"/>
    <s v="stable"/>
    <x v="0"/>
    <n v="21"/>
    <s v="good hike"/>
    <n v="4"/>
    <s v="outstanding"/>
    <n v="3"/>
    <s v="high"/>
    <m/>
    <n v="2"/>
    <x v="2"/>
    <n v="7"/>
    <x v="0"/>
    <n v="2"/>
    <x v="2"/>
    <n v="3"/>
    <x v="0"/>
    <n v="2"/>
    <x v="0"/>
    <n v="2"/>
    <x v="0"/>
    <n v="0"/>
    <x v="1"/>
    <x v="0"/>
    <x v="0"/>
  </r>
  <r>
    <n v="34"/>
    <x v="0"/>
    <x v="0"/>
    <x v="0"/>
    <x v="1"/>
    <n v="8"/>
    <x v="3"/>
    <n v="2"/>
    <s v="College"/>
    <x v="1"/>
    <n v="1"/>
    <n v="3"/>
    <s v="high"/>
    <x v="1"/>
    <n v="3"/>
    <s v="high"/>
    <x v="1"/>
    <x v="1"/>
    <x v="6"/>
    <n v="1"/>
    <s v="low"/>
    <x v="0"/>
    <n v="6500"/>
    <n v="5"/>
    <s v="moderate hopper"/>
    <x v="0"/>
    <n v="17"/>
    <s v="moderate hike"/>
    <n v="3"/>
    <s v="excellent"/>
    <n v="2"/>
    <s v="medium"/>
    <m/>
    <n v="1"/>
    <x v="0"/>
    <n v="6"/>
    <x v="0"/>
    <n v="1"/>
    <x v="2"/>
    <n v="3"/>
    <x v="0"/>
    <n v="3"/>
    <x v="0"/>
    <n v="2"/>
    <x v="0"/>
    <n v="1"/>
    <x v="1"/>
    <x v="0"/>
    <x v="0"/>
  </r>
  <r>
    <n v="52"/>
    <x v="3"/>
    <x v="0"/>
    <x v="0"/>
    <x v="0"/>
    <n v="11"/>
    <x v="1"/>
    <n v="4"/>
    <s v="Master"/>
    <x v="1"/>
    <n v="1"/>
    <n v="4"/>
    <s v="very high"/>
    <x v="1"/>
    <n v="3"/>
    <s v="high"/>
    <x v="1"/>
    <x v="1"/>
    <x v="0"/>
    <n v="3"/>
    <s v="high"/>
    <x v="0"/>
    <n v="3149"/>
    <n v="8"/>
    <s v="frequent hopper"/>
    <x v="0"/>
    <n v="20"/>
    <s v="good hike"/>
    <n v="4"/>
    <s v="outstanding"/>
    <n v="2"/>
    <s v="medium"/>
    <m/>
    <n v="1"/>
    <x v="0"/>
    <n v="9"/>
    <x v="1"/>
    <n v="3"/>
    <x v="0"/>
    <n v="3"/>
    <x v="0"/>
    <n v="5"/>
    <x v="0"/>
    <n v="2"/>
    <x v="0"/>
    <n v="1"/>
    <x v="1"/>
    <x v="4"/>
    <x v="0"/>
  </r>
  <r>
    <n v="50"/>
    <x v="3"/>
    <x v="0"/>
    <x v="0"/>
    <x v="0"/>
    <n v="2"/>
    <x v="0"/>
    <n v="3"/>
    <s v="Bachelor"/>
    <x v="0"/>
    <n v="1"/>
    <n v="3"/>
    <s v="high"/>
    <x v="0"/>
    <n v="3"/>
    <s v="high"/>
    <x v="4"/>
    <x v="4"/>
    <x v="7"/>
    <n v="3"/>
    <s v="high"/>
    <x v="0"/>
    <n v="17639"/>
    <n v="5"/>
    <s v="moderate hopper"/>
    <x v="0"/>
    <n v="16"/>
    <s v="moderate hike"/>
    <n v="3"/>
    <s v="excellent"/>
    <n v="4"/>
    <s v="very high"/>
    <m/>
    <n v="0"/>
    <x v="1"/>
    <n v="30"/>
    <x v="4"/>
    <n v="3"/>
    <x v="0"/>
    <n v="3"/>
    <x v="0"/>
    <n v="4"/>
    <x v="0"/>
    <n v="3"/>
    <x v="0"/>
    <n v="0"/>
    <x v="1"/>
    <x v="1"/>
    <x v="0"/>
  </r>
  <r>
    <n v="33"/>
    <x v="0"/>
    <x v="1"/>
    <x v="0"/>
    <x v="1"/>
    <n v="16"/>
    <x v="1"/>
    <n v="3"/>
    <s v="Bachelor"/>
    <x v="3"/>
    <n v="1"/>
    <n v="1"/>
    <s v="low"/>
    <x v="1"/>
    <n v="3"/>
    <s v="high"/>
    <x v="1"/>
    <x v="1"/>
    <x v="6"/>
    <n v="1"/>
    <s v="low"/>
    <x v="2"/>
    <n v="5324"/>
    <n v="5"/>
    <s v="moderate hopper"/>
    <x v="0"/>
    <n v="15"/>
    <s v="moderate hike"/>
    <n v="3"/>
    <s v="excellent"/>
    <n v="3"/>
    <s v="high"/>
    <m/>
    <n v="0"/>
    <x v="1"/>
    <n v="6"/>
    <x v="0"/>
    <n v="3"/>
    <x v="0"/>
    <n v="3"/>
    <x v="0"/>
    <n v="3"/>
    <x v="0"/>
    <n v="2"/>
    <x v="0"/>
    <n v="0"/>
    <x v="1"/>
    <x v="0"/>
    <x v="0"/>
  </r>
  <r>
    <n v="35"/>
    <x v="0"/>
    <x v="0"/>
    <x v="0"/>
    <x v="0"/>
    <n v="1"/>
    <x v="0"/>
    <n v="4"/>
    <s v="Master"/>
    <x v="1"/>
    <n v="1"/>
    <n v="4"/>
    <s v="very high"/>
    <x v="1"/>
    <n v="4"/>
    <s v="very high"/>
    <x v="0"/>
    <x v="0"/>
    <x v="1"/>
    <n v="3"/>
    <s v="high"/>
    <x v="2"/>
    <n v="2506"/>
    <n v="3"/>
    <s v="stable"/>
    <x v="0"/>
    <n v="13"/>
    <s v="low hike"/>
    <n v="3"/>
    <s v="excellent"/>
    <n v="3"/>
    <s v="high"/>
    <m/>
    <n v="0"/>
    <x v="1"/>
    <n v="7"/>
    <x v="0"/>
    <n v="0"/>
    <x v="3"/>
    <n v="3"/>
    <x v="0"/>
    <n v="2"/>
    <x v="0"/>
    <n v="2"/>
    <x v="0"/>
    <n v="2"/>
    <x v="0"/>
    <x v="0"/>
    <x v="0"/>
  </r>
  <r>
    <n v="42"/>
    <x v="1"/>
    <x v="0"/>
    <x v="0"/>
    <x v="0"/>
    <n v="1"/>
    <x v="0"/>
    <n v="2"/>
    <s v="College"/>
    <x v="1"/>
    <n v="1"/>
    <n v="4"/>
    <s v="very high"/>
    <x v="1"/>
    <n v="2"/>
    <s v="medium"/>
    <x v="1"/>
    <x v="1"/>
    <x v="2"/>
    <n v="4"/>
    <s v="very high"/>
    <x v="0"/>
    <n v="6062"/>
    <n v="9"/>
    <s v="frequent hopper"/>
    <x v="1"/>
    <n v="13"/>
    <s v="low hike"/>
    <n v="3"/>
    <s v="excellent"/>
    <n v="4"/>
    <s v="very high"/>
    <m/>
    <n v="1"/>
    <x v="0"/>
    <n v="8"/>
    <x v="1"/>
    <n v="4"/>
    <x v="0"/>
    <n v="3"/>
    <x v="0"/>
    <n v="4"/>
    <x v="0"/>
    <n v="3"/>
    <x v="0"/>
    <n v="0"/>
    <x v="1"/>
    <x v="0"/>
    <x v="0"/>
  </r>
  <r>
    <n v="28"/>
    <x v="0"/>
    <x v="1"/>
    <x v="0"/>
    <x v="0"/>
    <n v="2"/>
    <x v="0"/>
    <n v="4"/>
    <s v="Master"/>
    <x v="0"/>
    <n v="1"/>
    <n v="3"/>
    <s v="high"/>
    <x v="0"/>
    <n v="3"/>
    <s v="high"/>
    <x v="0"/>
    <x v="0"/>
    <x v="1"/>
    <n v="3"/>
    <s v="high"/>
    <x v="2"/>
    <n v="4382"/>
    <n v="6"/>
    <s v="moderate hopper"/>
    <x v="0"/>
    <n v="17"/>
    <s v="moderate hike"/>
    <n v="3"/>
    <s v="excellent"/>
    <n v="4"/>
    <s v="very high"/>
    <m/>
    <n v="0"/>
    <x v="1"/>
    <n v="5"/>
    <x v="0"/>
    <n v="3"/>
    <x v="0"/>
    <n v="2"/>
    <x v="1"/>
    <n v="2"/>
    <x v="0"/>
    <n v="2"/>
    <x v="0"/>
    <n v="2"/>
    <x v="0"/>
    <x v="2"/>
    <x v="1"/>
  </r>
  <r>
    <n v="36"/>
    <x v="1"/>
    <x v="0"/>
    <x v="0"/>
    <x v="2"/>
    <n v="13"/>
    <x v="1"/>
    <n v="3"/>
    <s v="Bachelor"/>
    <x v="5"/>
    <n v="1"/>
    <n v="3"/>
    <s v="high"/>
    <x v="0"/>
    <n v="3"/>
    <s v="high"/>
    <x v="0"/>
    <x v="0"/>
    <x v="8"/>
    <n v="2"/>
    <s v="medium"/>
    <x v="0"/>
    <n v="2143"/>
    <n v="4"/>
    <s v="moderate hopper"/>
    <x v="0"/>
    <n v="13"/>
    <s v="low hike"/>
    <n v="3"/>
    <s v="excellent"/>
    <n v="2"/>
    <s v="medium"/>
    <m/>
    <n v="1"/>
    <x v="0"/>
    <n v="8"/>
    <x v="1"/>
    <n v="2"/>
    <x v="2"/>
    <n v="3"/>
    <x v="0"/>
    <n v="5"/>
    <x v="0"/>
    <n v="2"/>
    <x v="0"/>
    <n v="0"/>
    <x v="1"/>
    <x v="4"/>
    <x v="0"/>
  </r>
  <r>
    <n v="38"/>
    <x v="1"/>
    <x v="0"/>
    <x v="2"/>
    <x v="0"/>
    <n v="12"/>
    <x v="1"/>
    <n v="3"/>
    <s v="Bachelor"/>
    <x v="1"/>
    <n v="1"/>
    <n v="1"/>
    <s v="low"/>
    <x v="0"/>
    <n v="2"/>
    <s v="medium"/>
    <x v="1"/>
    <x v="1"/>
    <x v="5"/>
    <n v="1"/>
    <s v="low"/>
    <x v="1"/>
    <n v="6288"/>
    <n v="2"/>
    <s v="stable"/>
    <x v="0"/>
    <n v="15"/>
    <s v="moderate hike"/>
    <n v="3"/>
    <s v="excellent"/>
    <n v="3"/>
    <s v="high"/>
    <m/>
    <n v="1"/>
    <x v="0"/>
    <n v="13"/>
    <x v="1"/>
    <n v="3"/>
    <x v="0"/>
    <n v="2"/>
    <x v="1"/>
    <n v="4"/>
    <x v="0"/>
    <n v="3"/>
    <x v="0"/>
    <n v="1"/>
    <x v="1"/>
    <x v="0"/>
    <x v="0"/>
  </r>
  <r>
    <n v="34"/>
    <x v="0"/>
    <x v="0"/>
    <x v="2"/>
    <x v="0"/>
    <n v="16"/>
    <x v="1"/>
    <n v="4"/>
    <s v="Master"/>
    <x v="1"/>
    <n v="1"/>
    <n v="3"/>
    <s v="high"/>
    <x v="1"/>
    <n v="2"/>
    <s v="medium"/>
    <x v="0"/>
    <x v="0"/>
    <x v="1"/>
    <n v="4"/>
    <s v="very high"/>
    <x v="2"/>
    <n v="2553"/>
    <n v="1"/>
    <s v="stable"/>
    <x v="0"/>
    <n v="16"/>
    <s v="moderate hike"/>
    <n v="3"/>
    <s v="excellent"/>
    <n v="3"/>
    <s v="high"/>
    <m/>
    <n v="0"/>
    <x v="1"/>
    <n v="6"/>
    <x v="0"/>
    <n v="3"/>
    <x v="0"/>
    <n v="3"/>
    <x v="0"/>
    <n v="5"/>
    <x v="0"/>
    <n v="2"/>
    <x v="0"/>
    <n v="1"/>
    <x v="1"/>
    <x v="1"/>
    <x v="0"/>
  </r>
  <r>
    <n v="43"/>
    <x v="1"/>
    <x v="0"/>
    <x v="0"/>
    <x v="0"/>
    <n v="14"/>
    <x v="1"/>
    <n v="2"/>
    <s v="College"/>
    <x v="1"/>
    <n v="1"/>
    <n v="2"/>
    <s v="medium"/>
    <x v="0"/>
    <n v="3"/>
    <s v="high"/>
    <x v="4"/>
    <x v="4"/>
    <x v="7"/>
    <n v="1"/>
    <s v="low"/>
    <x v="0"/>
    <n v="17159"/>
    <n v="6"/>
    <s v="moderate hopper"/>
    <x v="0"/>
    <n v="24"/>
    <s v="high hike"/>
    <n v="4"/>
    <s v="outstanding"/>
    <n v="3"/>
    <s v="high"/>
    <m/>
    <n v="1"/>
    <x v="0"/>
    <n v="22"/>
    <x v="2"/>
    <n v="3"/>
    <x v="0"/>
    <n v="3"/>
    <x v="0"/>
    <n v="4"/>
    <x v="0"/>
    <n v="1"/>
    <x v="1"/>
    <n v="1"/>
    <x v="1"/>
    <x v="3"/>
    <x v="1"/>
  </r>
  <r>
    <n v="34"/>
    <x v="0"/>
    <x v="0"/>
    <x v="0"/>
    <x v="2"/>
    <n v="3"/>
    <x v="0"/>
    <n v="2"/>
    <s v="College"/>
    <x v="5"/>
    <n v="1"/>
    <n v="3"/>
    <s v="high"/>
    <x v="0"/>
    <n v="3"/>
    <s v="high"/>
    <x v="0"/>
    <x v="0"/>
    <x v="8"/>
    <n v="4"/>
    <s v="very high"/>
    <x v="0"/>
    <n v="3737"/>
    <n v="0"/>
    <s v="fresher"/>
    <x v="0"/>
    <n v="19"/>
    <s v="good hike"/>
    <n v="3"/>
    <s v="excellent"/>
    <n v="3"/>
    <s v="high"/>
    <m/>
    <n v="1"/>
    <x v="0"/>
    <n v="4"/>
    <x v="0"/>
    <n v="1"/>
    <x v="2"/>
    <n v="1"/>
    <x v="3"/>
    <n v="3"/>
    <x v="0"/>
    <n v="2"/>
    <x v="0"/>
    <n v="0"/>
    <x v="1"/>
    <x v="0"/>
    <x v="0"/>
  </r>
  <r>
    <n v="44"/>
    <x v="1"/>
    <x v="0"/>
    <x v="0"/>
    <x v="0"/>
    <n v="4"/>
    <x v="0"/>
    <n v="3"/>
    <s v="Bachelor"/>
    <x v="0"/>
    <n v="1"/>
    <n v="4"/>
    <s v="very high"/>
    <x v="0"/>
    <n v="3"/>
    <s v="high"/>
    <x v="1"/>
    <x v="1"/>
    <x v="5"/>
    <n v="2"/>
    <s v="medium"/>
    <x v="2"/>
    <n v="5933"/>
    <n v="9"/>
    <s v="frequent hopper"/>
    <x v="0"/>
    <n v="12"/>
    <s v="low hike"/>
    <n v="3"/>
    <s v="excellent"/>
    <n v="4"/>
    <s v="very high"/>
    <m/>
    <n v="0"/>
    <x v="1"/>
    <n v="10"/>
    <x v="1"/>
    <n v="2"/>
    <x v="2"/>
    <n v="2"/>
    <x v="1"/>
    <n v="5"/>
    <x v="0"/>
    <n v="2"/>
    <x v="0"/>
    <n v="2"/>
    <x v="0"/>
    <x v="1"/>
    <x v="0"/>
  </r>
  <r>
    <n v="25"/>
    <x v="2"/>
    <x v="0"/>
    <x v="0"/>
    <x v="0"/>
    <n v="2"/>
    <x v="0"/>
    <n v="1"/>
    <s v="Below College"/>
    <x v="0"/>
    <n v="1"/>
    <n v="1"/>
    <s v="low"/>
    <x v="0"/>
    <n v="4"/>
    <s v="very high"/>
    <x v="0"/>
    <x v="0"/>
    <x v="1"/>
    <n v="1"/>
    <s v="low"/>
    <x v="2"/>
    <n v="3424"/>
    <n v="7"/>
    <s v="frequent hopper"/>
    <x v="0"/>
    <n v="13"/>
    <s v="low hike"/>
    <n v="3"/>
    <s v="excellent"/>
    <n v="3"/>
    <s v="high"/>
    <m/>
    <n v="0"/>
    <x v="1"/>
    <n v="6"/>
    <x v="0"/>
    <n v="3"/>
    <x v="0"/>
    <n v="2"/>
    <x v="1"/>
    <n v="4"/>
    <x v="0"/>
    <n v="3"/>
    <x v="0"/>
    <n v="0"/>
    <x v="1"/>
    <x v="2"/>
    <x v="1"/>
  </r>
  <r>
    <n v="32"/>
    <x v="0"/>
    <x v="0"/>
    <x v="0"/>
    <x v="1"/>
    <n v="13"/>
    <x v="1"/>
    <n v="4"/>
    <s v="Master"/>
    <x v="1"/>
    <n v="1"/>
    <n v="2"/>
    <s v="medium"/>
    <x v="0"/>
    <n v="3"/>
    <s v="high"/>
    <x v="1"/>
    <x v="1"/>
    <x v="6"/>
    <n v="4"/>
    <s v="very high"/>
    <x v="1"/>
    <n v="4403"/>
    <n v="2"/>
    <s v="stable"/>
    <x v="0"/>
    <n v="11"/>
    <s v="low hike"/>
    <n v="3"/>
    <s v="excellent"/>
    <n v="3"/>
    <s v="high"/>
    <m/>
    <n v="1"/>
    <x v="0"/>
    <n v="8"/>
    <x v="1"/>
    <n v="3"/>
    <x v="0"/>
    <n v="2"/>
    <x v="1"/>
    <n v="5"/>
    <x v="0"/>
    <n v="2"/>
    <x v="0"/>
    <n v="0"/>
    <x v="1"/>
    <x v="1"/>
    <x v="0"/>
  </r>
  <r>
    <n v="30"/>
    <x v="0"/>
    <x v="0"/>
    <x v="2"/>
    <x v="0"/>
    <n v="5"/>
    <x v="0"/>
    <n v="4"/>
    <s v="Master"/>
    <x v="1"/>
    <n v="1"/>
    <n v="2"/>
    <s v="medium"/>
    <x v="0"/>
    <n v="2"/>
    <s v="medium"/>
    <x v="0"/>
    <x v="0"/>
    <x v="1"/>
    <n v="4"/>
    <s v="very high"/>
    <x v="1"/>
    <n v="3761"/>
    <n v="9"/>
    <s v="frequent hopper"/>
    <x v="0"/>
    <n v="12"/>
    <s v="low hike"/>
    <n v="3"/>
    <s v="excellent"/>
    <n v="2"/>
    <s v="medium"/>
    <m/>
    <n v="1"/>
    <x v="0"/>
    <n v="10"/>
    <x v="1"/>
    <n v="3"/>
    <x v="0"/>
    <n v="2"/>
    <x v="1"/>
    <n v="5"/>
    <x v="0"/>
    <n v="4"/>
    <x v="0"/>
    <n v="0"/>
    <x v="1"/>
    <x v="1"/>
    <x v="0"/>
  </r>
  <r>
    <n v="53"/>
    <x v="3"/>
    <x v="0"/>
    <x v="0"/>
    <x v="1"/>
    <n v="7"/>
    <x v="3"/>
    <n v="2"/>
    <s v="College"/>
    <x v="3"/>
    <n v="1"/>
    <n v="1"/>
    <s v="low"/>
    <x v="1"/>
    <n v="2"/>
    <s v="medium"/>
    <x v="3"/>
    <x v="3"/>
    <x v="6"/>
    <n v="4"/>
    <s v="very high"/>
    <x v="0"/>
    <n v="10934"/>
    <n v="7"/>
    <s v="frequent hopper"/>
    <x v="1"/>
    <n v="18"/>
    <s v="moderate hike"/>
    <n v="3"/>
    <s v="excellent"/>
    <n v="4"/>
    <s v="very high"/>
    <m/>
    <n v="1"/>
    <x v="0"/>
    <n v="35"/>
    <x v="4"/>
    <n v="3"/>
    <x v="0"/>
    <n v="3"/>
    <x v="0"/>
    <n v="5"/>
    <x v="0"/>
    <n v="2"/>
    <x v="0"/>
    <n v="0"/>
    <x v="1"/>
    <x v="4"/>
    <x v="0"/>
  </r>
  <r>
    <n v="45"/>
    <x v="1"/>
    <x v="0"/>
    <x v="0"/>
    <x v="1"/>
    <n v="9"/>
    <x v="3"/>
    <n v="3"/>
    <s v="Bachelor"/>
    <x v="3"/>
    <n v="1"/>
    <n v="4"/>
    <s v="very high"/>
    <x v="0"/>
    <n v="3"/>
    <s v="high"/>
    <x v="3"/>
    <x v="3"/>
    <x v="6"/>
    <n v="1"/>
    <s v="low"/>
    <x v="1"/>
    <n v="10761"/>
    <n v="4"/>
    <s v="moderate hopper"/>
    <x v="1"/>
    <n v="12"/>
    <s v="low hike"/>
    <n v="3"/>
    <s v="excellent"/>
    <n v="3"/>
    <s v="high"/>
    <m/>
    <n v="1"/>
    <x v="0"/>
    <n v="18"/>
    <x v="2"/>
    <n v="2"/>
    <x v="2"/>
    <n v="3"/>
    <x v="0"/>
    <n v="5"/>
    <x v="0"/>
    <n v="4"/>
    <x v="0"/>
    <n v="0"/>
    <x v="1"/>
    <x v="0"/>
    <x v="0"/>
  </r>
  <r>
    <n v="32"/>
    <x v="0"/>
    <x v="0"/>
    <x v="0"/>
    <x v="0"/>
    <n v="8"/>
    <x v="3"/>
    <n v="2"/>
    <s v="College"/>
    <x v="0"/>
    <n v="1"/>
    <n v="3"/>
    <s v="high"/>
    <x v="1"/>
    <n v="4"/>
    <s v="very high"/>
    <x v="1"/>
    <x v="1"/>
    <x v="1"/>
    <n v="3"/>
    <s v="high"/>
    <x v="0"/>
    <n v="5175"/>
    <n v="5"/>
    <s v="moderate hopper"/>
    <x v="0"/>
    <n v="12"/>
    <s v="low hike"/>
    <n v="3"/>
    <s v="excellent"/>
    <n v="3"/>
    <s v="high"/>
    <m/>
    <n v="1"/>
    <x v="0"/>
    <n v="9"/>
    <x v="1"/>
    <n v="3"/>
    <x v="0"/>
    <n v="2"/>
    <x v="1"/>
    <n v="5"/>
    <x v="0"/>
    <n v="3"/>
    <x v="0"/>
    <n v="1"/>
    <x v="1"/>
    <x v="1"/>
    <x v="0"/>
  </r>
  <r>
    <n v="28"/>
    <x v="0"/>
    <x v="0"/>
    <x v="0"/>
    <x v="2"/>
    <n v="8"/>
    <x v="3"/>
    <n v="2"/>
    <s v="College"/>
    <x v="0"/>
    <n v="1"/>
    <n v="2"/>
    <s v="medium"/>
    <x v="0"/>
    <n v="2"/>
    <s v="medium"/>
    <x v="0"/>
    <x v="0"/>
    <x v="8"/>
    <n v="4"/>
    <s v="very high"/>
    <x v="1"/>
    <n v="4936"/>
    <n v="1"/>
    <s v="stable"/>
    <x v="0"/>
    <n v="13"/>
    <s v="low hike"/>
    <n v="3"/>
    <s v="excellent"/>
    <n v="4"/>
    <s v="very high"/>
    <m/>
    <n v="1"/>
    <x v="0"/>
    <n v="6"/>
    <x v="0"/>
    <n v="6"/>
    <x v="1"/>
    <n v="3"/>
    <x v="0"/>
    <n v="5"/>
    <x v="0"/>
    <n v="1"/>
    <x v="1"/>
    <n v="0"/>
    <x v="1"/>
    <x v="4"/>
    <x v="0"/>
  </r>
  <r>
    <n v="22"/>
    <x v="2"/>
    <x v="0"/>
    <x v="0"/>
    <x v="0"/>
    <n v="1"/>
    <x v="0"/>
    <n v="2"/>
    <s v="College"/>
    <x v="1"/>
    <n v="1"/>
    <n v="4"/>
    <s v="very high"/>
    <x v="0"/>
    <n v="2"/>
    <s v="medium"/>
    <x v="1"/>
    <x v="1"/>
    <x v="2"/>
    <n v="4"/>
    <s v="very high"/>
    <x v="0"/>
    <n v="4775"/>
    <n v="6"/>
    <s v="moderate hopper"/>
    <x v="0"/>
    <n v="22"/>
    <s v="good hike"/>
    <n v="4"/>
    <s v="outstanding"/>
    <n v="1"/>
    <s v="low"/>
    <m/>
    <n v="2"/>
    <x v="2"/>
    <n v="4"/>
    <x v="0"/>
    <n v="2"/>
    <x v="2"/>
    <n v="1"/>
    <x v="3"/>
    <n v="2"/>
    <x v="0"/>
    <n v="2"/>
    <x v="0"/>
    <n v="2"/>
    <x v="0"/>
    <x v="0"/>
    <x v="0"/>
  </r>
  <r>
    <n v="44"/>
    <x v="1"/>
    <x v="0"/>
    <x v="0"/>
    <x v="0"/>
    <n v="8"/>
    <x v="3"/>
    <n v="4"/>
    <s v="Master"/>
    <x v="1"/>
    <n v="1"/>
    <n v="1"/>
    <s v="low"/>
    <x v="0"/>
    <n v="4"/>
    <s v="very high"/>
    <x v="0"/>
    <x v="0"/>
    <x v="0"/>
    <n v="4"/>
    <s v="very high"/>
    <x v="0"/>
    <n v="2818"/>
    <n v="2"/>
    <s v="stable"/>
    <x v="1"/>
    <n v="24"/>
    <s v="high hike"/>
    <n v="4"/>
    <s v="outstanding"/>
    <n v="3"/>
    <s v="high"/>
    <m/>
    <n v="1"/>
    <x v="0"/>
    <n v="10"/>
    <x v="1"/>
    <n v="2"/>
    <x v="2"/>
    <n v="2"/>
    <x v="1"/>
    <n v="3"/>
    <x v="0"/>
    <n v="2"/>
    <x v="0"/>
    <n v="0"/>
    <x v="1"/>
    <x v="0"/>
    <x v="0"/>
  </r>
  <r>
    <n v="42"/>
    <x v="1"/>
    <x v="0"/>
    <x v="2"/>
    <x v="0"/>
    <n v="2"/>
    <x v="0"/>
    <n v="1"/>
    <s v="Below College"/>
    <x v="0"/>
    <n v="1"/>
    <n v="2"/>
    <s v="medium"/>
    <x v="0"/>
    <n v="3"/>
    <s v="high"/>
    <x v="0"/>
    <x v="0"/>
    <x v="1"/>
    <n v="4"/>
    <s v="very high"/>
    <x v="2"/>
    <n v="2515"/>
    <n v="5"/>
    <s v="moderate hopper"/>
    <x v="1"/>
    <n v="14"/>
    <s v="low hike"/>
    <n v="3"/>
    <s v="excellent"/>
    <n v="4"/>
    <s v="very high"/>
    <m/>
    <n v="0"/>
    <x v="1"/>
    <n v="8"/>
    <x v="1"/>
    <n v="2"/>
    <x v="2"/>
    <n v="3"/>
    <x v="0"/>
    <n v="2"/>
    <x v="0"/>
    <n v="1"/>
    <x v="1"/>
    <n v="2"/>
    <x v="0"/>
    <x v="0"/>
    <x v="0"/>
  </r>
  <r>
    <n v="36"/>
    <x v="1"/>
    <x v="0"/>
    <x v="0"/>
    <x v="2"/>
    <n v="8"/>
    <x v="3"/>
    <n v="3"/>
    <s v="Bachelor"/>
    <x v="1"/>
    <n v="1"/>
    <n v="1"/>
    <s v="low"/>
    <x v="0"/>
    <n v="2"/>
    <s v="medium"/>
    <x v="0"/>
    <x v="0"/>
    <x v="8"/>
    <n v="1"/>
    <s v="low"/>
    <x v="0"/>
    <n v="2342"/>
    <n v="0"/>
    <s v="fresher"/>
    <x v="0"/>
    <n v="21"/>
    <s v="good hike"/>
    <n v="4"/>
    <s v="outstanding"/>
    <n v="3"/>
    <s v="high"/>
    <m/>
    <n v="0"/>
    <x v="1"/>
    <n v="6"/>
    <x v="0"/>
    <n v="3"/>
    <x v="0"/>
    <n v="3"/>
    <x v="0"/>
    <n v="5"/>
    <x v="0"/>
    <n v="4"/>
    <x v="0"/>
    <n v="0"/>
    <x v="1"/>
    <x v="1"/>
    <x v="0"/>
  </r>
  <r>
    <n v="25"/>
    <x v="2"/>
    <x v="0"/>
    <x v="0"/>
    <x v="1"/>
    <n v="3"/>
    <x v="0"/>
    <n v="1"/>
    <s v="Below College"/>
    <x v="2"/>
    <n v="1"/>
    <n v="3"/>
    <s v="high"/>
    <x v="0"/>
    <n v="3"/>
    <s v="high"/>
    <x v="1"/>
    <x v="1"/>
    <x v="6"/>
    <n v="1"/>
    <s v="low"/>
    <x v="0"/>
    <n v="4194"/>
    <n v="1"/>
    <s v="stable"/>
    <x v="1"/>
    <n v="18"/>
    <s v="moderate hike"/>
    <n v="3"/>
    <s v="excellent"/>
    <n v="4"/>
    <s v="very high"/>
    <m/>
    <n v="0"/>
    <x v="1"/>
    <n v="5"/>
    <x v="0"/>
    <n v="3"/>
    <x v="0"/>
    <n v="3"/>
    <x v="0"/>
    <n v="5"/>
    <x v="0"/>
    <n v="3"/>
    <x v="0"/>
    <n v="0"/>
    <x v="1"/>
    <x v="1"/>
    <x v="0"/>
  </r>
  <r>
    <n v="32"/>
    <x v="0"/>
    <x v="0"/>
    <x v="1"/>
    <x v="0"/>
    <n v="1"/>
    <x v="0"/>
    <n v="3"/>
    <s v="Bachelor"/>
    <x v="1"/>
    <n v="1"/>
    <n v="4"/>
    <s v="very high"/>
    <x v="0"/>
    <n v="3"/>
    <s v="high"/>
    <x v="0"/>
    <x v="0"/>
    <x v="0"/>
    <n v="4"/>
    <s v="very high"/>
    <x v="1"/>
    <n v="2314"/>
    <n v="0"/>
    <s v="fresher"/>
    <x v="0"/>
    <n v="12"/>
    <s v="low hike"/>
    <n v="3"/>
    <s v="excellent"/>
    <n v="2"/>
    <s v="medium"/>
    <m/>
    <n v="1"/>
    <x v="0"/>
    <n v="4"/>
    <x v="0"/>
    <n v="2"/>
    <x v="2"/>
    <n v="3"/>
    <x v="0"/>
    <n v="3"/>
    <x v="0"/>
    <n v="0"/>
    <x v="1"/>
    <n v="0"/>
    <x v="1"/>
    <x v="0"/>
    <x v="0"/>
  </r>
  <r>
    <n v="25"/>
    <x v="2"/>
    <x v="0"/>
    <x v="0"/>
    <x v="1"/>
    <n v="4"/>
    <x v="0"/>
    <n v="1"/>
    <s v="Below College"/>
    <x v="3"/>
    <n v="1"/>
    <n v="3"/>
    <s v="high"/>
    <x v="0"/>
    <n v="2"/>
    <s v="medium"/>
    <x v="1"/>
    <x v="1"/>
    <x v="6"/>
    <n v="1"/>
    <s v="low"/>
    <x v="0"/>
    <n v="4256"/>
    <n v="1"/>
    <s v="stable"/>
    <x v="0"/>
    <n v="12"/>
    <s v="low hike"/>
    <n v="3"/>
    <s v="excellent"/>
    <n v="1"/>
    <s v="low"/>
    <m/>
    <n v="0"/>
    <x v="1"/>
    <n v="5"/>
    <x v="0"/>
    <n v="1"/>
    <x v="2"/>
    <n v="4"/>
    <x v="2"/>
    <n v="5"/>
    <x v="0"/>
    <n v="2"/>
    <x v="0"/>
    <n v="0"/>
    <x v="1"/>
    <x v="1"/>
    <x v="0"/>
  </r>
  <r>
    <n v="49"/>
    <x v="3"/>
    <x v="0"/>
    <x v="0"/>
    <x v="0"/>
    <n v="1"/>
    <x v="0"/>
    <n v="3"/>
    <s v="Bachelor"/>
    <x v="4"/>
    <n v="1"/>
    <n v="3"/>
    <s v="high"/>
    <x v="1"/>
    <n v="3"/>
    <s v="high"/>
    <x v="0"/>
    <x v="0"/>
    <x v="1"/>
    <n v="1"/>
    <s v="low"/>
    <x v="0"/>
    <n v="3580"/>
    <n v="2"/>
    <s v="stable"/>
    <x v="0"/>
    <n v="16"/>
    <s v="moderate hike"/>
    <n v="3"/>
    <s v="excellent"/>
    <n v="2"/>
    <s v="medium"/>
    <m/>
    <n v="1"/>
    <x v="0"/>
    <n v="7"/>
    <x v="0"/>
    <n v="2"/>
    <x v="2"/>
    <n v="3"/>
    <x v="0"/>
    <n v="4"/>
    <x v="0"/>
    <n v="2"/>
    <x v="0"/>
    <n v="0"/>
    <x v="1"/>
    <x v="0"/>
    <x v="0"/>
  </r>
  <r>
    <n v="24"/>
    <x v="2"/>
    <x v="0"/>
    <x v="1"/>
    <x v="0"/>
    <n v="4"/>
    <x v="0"/>
    <n v="1"/>
    <s v="Below College"/>
    <x v="1"/>
    <n v="1"/>
    <n v="1"/>
    <s v="low"/>
    <x v="0"/>
    <n v="2"/>
    <s v="medium"/>
    <x v="0"/>
    <x v="0"/>
    <x v="0"/>
    <n v="4"/>
    <s v="very high"/>
    <x v="0"/>
    <n v="3162"/>
    <n v="0"/>
    <s v="fresher"/>
    <x v="0"/>
    <n v="17"/>
    <s v="moderate hike"/>
    <n v="3"/>
    <s v="excellent"/>
    <n v="4"/>
    <s v="very high"/>
    <m/>
    <n v="0"/>
    <x v="1"/>
    <n v="6"/>
    <x v="0"/>
    <n v="2"/>
    <x v="2"/>
    <n v="2"/>
    <x v="1"/>
    <n v="5"/>
    <x v="0"/>
    <n v="2"/>
    <x v="0"/>
    <n v="3"/>
    <x v="0"/>
    <x v="4"/>
    <x v="0"/>
  </r>
  <r>
    <n v="38"/>
    <x v="1"/>
    <x v="0"/>
    <x v="0"/>
    <x v="1"/>
    <n v="9"/>
    <x v="3"/>
    <n v="3"/>
    <s v="Bachelor"/>
    <x v="3"/>
    <n v="1"/>
    <n v="2"/>
    <s v="medium"/>
    <x v="0"/>
    <n v="2"/>
    <s v="medium"/>
    <x v="0"/>
    <x v="0"/>
    <x v="3"/>
    <n v="2"/>
    <s v="medium"/>
    <x v="0"/>
    <n v="2899"/>
    <n v="0"/>
    <s v="fresher"/>
    <x v="0"/>
    <n v="19"/>
    <s v="good hike"/>
    <n v="3"/>
    <s v="excellent"/>
    <n v="4"/>
    <s v="very high"/>
    <m/>
    <n v="1"/>
    <x v="0"/>
    <n v="3"/>
    <x v="0"/>
    <n v="3"/>
    <x v="0"/>
    <n v="3"/>
    <x v="0"/>
    <n v="2"/>
    <x v="0"/>
    <n v="2"/>
    <x v="0"/>
    <n v="1"/>
    <x v="1"/>
    <x v="0"/>
    <x v="0"/>
  </r>
  <r>
    <n v="42"/>
    <x v="1"/>
    <x v="0"/>
    <x v="0"/>
    <x v="0"/>
    <n v="3"/>
    <x v="0"/>
    <n v="3"/>
    <s v="Bachelor"/>
    <x v="1"/>
    <n v="1"/>
    <n v="3"/>
    <s v="high"/>
    <x v="1"/>
    <n v="4"/>
    <s v="very high"/>
    <x v="1"/>
    <x v="1"/>
    <x v="0"/>
    <n v="4"/>
    <s v="very high"/>
    <x v="0"/>
    <n v="5231"/>
    <n v="2"/>
    <s v="stable"/>
    <x v="1"/>
    <n v="13"/>
    <s v="low hike"/>
    <n v="3"/>
    <s v="excellent"/>
    <n v="2"/>
    <s v="medium"/>
    <m/>
    <n v="1"/>
    <x v="0"/>
    <n v="17"/>
    <x v="2"/>
    <n v="1"/>
    <x v="2"/>
    <n v="2"/>
    <x v="1"/>
    <n v="5"/>
    <x v="0"/>
    <n v="3"/>
    <x v="0"/>
    <n v="1"/>
    <x v="1"/>
    <x v="1"/>
    <x v="0"/>
  </r>
  <r>
    <n v="29"/>
    <x v="0"/>
    <x v="1"/>
    <x v="0"/>
    <x v="1"/>
    <n v="1"/>
    <x v="0"/>
    <n v="3"/>
    <s v="Bachelor"/>
    <x v="0"/>
    <n v="1"/>
    <n v="2"/>
    <s v="medium"/>
    <x v="1"/>
    <n v="2"/>
    <s v="medium"/>
    <x v="0"/>
    <x v="0"/>
    <x v="3"/>
    <n v="3"/>
    <s v="high"/>
    <x v="1"/>
    <n v="2800"/>
    <n v="6"/>
    <s v="moderate hopper"/>
    <x v="1"/>
    <n v="19"/>
    <s v="good hike"/>
    <n v="3"/>
    <s v="excellent"/>
    <n v="3"/>
    <s v="high"/>
    <m/>
    <n v="3"/>
    <x v="3"/>
    <n v="5"/>
    <x v="0"/>
    <n v="3"/>
    <x v="0"/>
    <n v="3"/>
    <x v="0"/>
    <n v="3"/>
    <x v="0"/>
    <n v="2"/>
    <x v="0"/>
    <n v="0"/>
    <x v="1"/>
    <x v="0"/>
    <x v="0"/>
  </r>
  <r>
    <n v="53"/>
    <x v="3"/>
    <x v="0"/>
    <x v="0"/>
    <x v="1"/>
    <n v="8"/>
    <x v="3"/>
    <n v="3"/>
    <s v="Bachelor"/>
    <x v="3"/>
    <n v="1"/>
    <n v="1"/>
    <s v="low"/>
    <x v="0"/>
    <n v="3"/>
    <s v="high"/>
    <x v="4"/>
    <x v="4"/>
    <x v="6"/>
    <n v="4"/>
    <s v="very high"/>
    <x v="0"/>
    <n v="11836"/>
    <n v="5"/>
    <s v="moderate hopper"/>
    <x v="0"/>
    <n v="14"/>
    <s v="low hike"/>
    <n v="3"/>
    <s v="excellent"/>
    <n v="3"/>
    <s v="high"/>
    <m/>
    <n v="1"/>
    <x v="0"/>
    <n v="28"/>
    <x v="4"/>
    <n v="3"/>
    <x v="0"/>
    <n v="3"/>
    <x v="0"/>
    <n v="2"/>
    <x v="0"/>
    <n v="0"/>
    <x v="1"/>
    <n v="2"/>
    <x v="0"/>
    <x v="0"/>
    <x v="0"/>
  </r>
  <r>
    <n v="37"/>
    <x v="1"/>
    <x v="0"/>
    <x v="2"/>
    <x v="1"/>
    <n v="21"/>
    <x v="2"/>
    <n v="2"/>
    <s v="College"/>
    <x v="0"/>
    <n v="1"/>
    <n v="3"/>
    <s v="high"/>
    <x v="1"/>
    <n v="3"/>
    <s v="high"/>
    <x v="0"/>
    <x v="0"/>
    <x v="3"/>
    <n v="4"/>
    <s v="very high"/>
    <x v="0"/>
    <n v="2973"/>
    <n v="5"/>
    <s v="moderate hopper"/>
    <x v="0"/>
    <n v="15"/>
    <s v="moderate hike"/>
    <n v="3"/>
    <s v="excellent"/>
    <n v="2"/>
    <s v="medium"/>
    <m/>
    <n v="1"/>
    <x v="0"/>
    <n v="10"/>
    <x v="1"/>
    <n v="3"/>
    <x v="0"/>
    <n v="3"/>
    <x v="0"/>
    <n v="5"/>
    <x v="0"/>
    <n v="4"/>
    <x v="0"/>
    <n v="0"/>
    <x v="1"/>
    <x v="3"/>
    <x v="1"/>
  </r>
  <r>
    <n v="43"/>
    <x v="1"/>
    <x v="0"/>
    <x v="2"/>
    <x v="0"/>
    <n v="1"/>
    <x v="0"/>
    <n v="3"/>
    <s v="Bachelor"/>
    <x v="1"/>
    <n v="1"/>
    <n v="4"/>
    <s v="very high"/>
    <x v="1"/>
    <n v="3"/>
    <s v="high"/>
    <x v="1"/>
    <x v="1"/>
    <x v="5"/>
    <n v="4"/>
    <s v="very high"/>
    <x v="0"/>
    <n v="5562"/>
    <n v="4"/>
    <s v="moderate hopper"/>
    <x v="0"/>
    <n v="13"/>
    <s v="low hike"/>
    <n v="3"/>
    <s v="excellent"/>
    <n v="2"/>
    <s v="medium"/>
    <m/>
    <n v="1"/>
    <x v="0"/>
    <n v="12"/>
    <x v="1"/>
    <n v="2"/>
    <x v="2"/>
    <n v="2"/>
    <x v="1"/>
    <n v="5"/>
    <x v="0"/>
    <n v="2"/>
    <x v="0"/>
    <n v="2"/>
    <x v="0"/>
    <x v="0"/>
    <x v="0"/>
  </r>
  <r>
    <n v="39"/>
    <x v="1"/>
    <x v="0"/>
    <x v="0"/>
    <x v="2"/>
    <n v="2"/>
    <x v="0"/>
    <n v="3"/>
    <s v="Bachelor"/>
    <x v="1"/>
    <n v="1"/>
    <n v="4"/>
    <s v="very high"/>
    <x v="1"/>
    <n v="2"/>
    <s v="medium"/>
    <x v="1"/>
    <x v="1"/>
    <x v="8"/>
    <n v="4"/>
    <s v="very high"/>
    <x v="0"/>
    <n v="5204"/>
    <n v="8"/>
    <s v="frequent hopper"/>
    <x v="0"/>
    <n v="11"/>
    <s v="low hike"/>
    <n v="3"/>
    <s v="excellent"/>
    <n v="3"/>
    <s v="high"/>
    <m/>
    <n v="2"/>
    <x v="2"/>
    <n v="13"/>
    <x v="1"/>
    <n v="2"/>
    <x v="2"/>
    <n v="3"/>
    <x v="0"/>
    <n v="5"/>
    <x v="0"/>
    <n v="4"/>
    <x v="0"/>
    <n v="0"/>
    <x v="1"/>
    <x v="4"/>
    <x v="0"/>
  </r>
  <r>
    <n v="33"/>
    <x v="0"/>
    <x v="0"/>
    <x v="0"/>
    <x v="2"/>
    <n v="3"/>
    <x v="0"/>
    <n v="2"/>
    <s v="College"/>
    <x v="5"/>
    <n v="1"/>
    <n v="4"/>
    <s v="very high"/>
    <x v="0"/>
    <n v="3"/>
    <s v="high"/>
    <x v="0"/>
    <x v="0"/>
    <x v="8"/>
    <n v="2"/>
    <s v="medium"/>
    <x v="1"/>
    <n v="2277"/>
    <n v="3"/>
    <s v="stable"/>
    <x v="1"/>
    <n v="11"/>
    <s v="low hike"/>
    <n v="3"/>
    <s v="excellent"/>
    <n v="3"/>
    <s v="high"/>
    <m/>
    <n v="1"/>
    <x v="0"/>
    <n v="7"/>
    <x v="0"/>
    <n v="4"/>
    <x v="0"/>
    <n v="4"/>
    <x v="2"/>
    <n v="4"/>
    <x v="0"/>
    <n v="3"/>
    <x v="0"/>
    <n v="0"/>
    <x v="1"/>
    <x v="1"/>
    <x v="0"/>
  </r>
  <r>
    <n v="29"/>
    <x v="0"/>
    <x v="0"/>
    <x v="0"/>
    <x v="0"/>
    <n v="7"/>
    <x v="3"/>
    <n v="1"/>
    <s v="Below College"/>
    <x v="0"/>
    <n v="1"/>
    <n v="1"/>
    <s v="low"/>
    <x v="1"/>
    <n v="2"/>
    <s v="medium"/>
    <x v="0"/>
    <x v="0"/>
    <x v="0"/>
    <n v="4"/>
    <s v="very high"/>
    <x v="1"/>
    <n v="2532"/>
    <n v="6"/>
    <s v="moderate hopper"/>
    <x v="0"/>
    <n v="14"/>
    <s v="low hike"/>
    <n v="3"/>
    <s v="excellent"/>
    <n v="3"/>
    <s v="high"/>
    <m/>
    <n v="3"/>
    <x v="3"/>
    <n v="8"/>
    <x v="1"/>
    <n v="5"/>
    <x v="1"/>
    <n v="3"/>
    <x v="0"/>
    <n v="4"/>
    <x v="0"/>
    <n v="3"/>
    <x v="0"/>
    <n v="0"/>
    <x v="1"/>
    <x v="1"/>
    <x v="0"/>
  </r>
  <r>
    <n v="28"/>
    <x v="0"/>
    <x v="0"/>
    <x v="0"/>
    <x v="1"/>
    <n v="5"/>
    <x v="0"/>
    <n v="4"/>
    <s v="Master"/>
    <x v="0"/>
    <n v="1"/>
    <n v="1"/>
    <s v="low"/>
    <x v="0"/>
    <n v="3"/>
    <s v="high"/>
    <x v="1"/>
    <x v="1"/>
    <x v="6"/>
    <n v="4"/>
    <s v="very high"/>
    <x v="2"/>
    <n v="4908"/>
    <n v="1"/>
    <s v="stable"/>
    <x v="0"/>
    <n v="14"/>
    <s v="low hike"/>
    <n v="3"/>
    <s v="excellent"/>
    <n v="2"/>
    <s v="medium"/>
    <m/>
    <n v="0"/>
    <x v="1"/>
    <n v="4"/>
    <x v="0"/>
    <n v="3"/>
    <x v="0"/>
    <n v="3"/>
    <x v="0"/>
    <n v="4"/>
    <x v="0"/>
    <n v="2"/>
    <x v="0"/>
    <n v="0"/>
    <x v="1"/>
    <x v="0"/>
    <x v="0"/>
  </r>
  <r>
    <n v="20"/>
    <x v="2"/>
    <x v="1"/>
    <x v="0"/>
    <x v="1"/>
    <n v="2"/>
    <x v="0"/>
    <n v="3"/>
    <s v="Bachelor"/>
    <x v="0"/>
    <n v="1"/>
    <n v="3"/>
    <s v="high"/>
    <x v="1"/>
    <n v="2"/>
    <s v="medium"/>
    <x v="0"/>
    <x v="0"/>
    <x v="3"/>
    <n v="3"/>
    <s v="high"/>
    <x v="2"/>
    <n v="2044"/>
    <n v="1"/>
    <s v="stable"/>
    <x v="0"/>
    <n v="13"/>
    <s v="low hike"/>
    <n v="3"/>
    <s v="excellent"/>
    <n v="4"/>
    <s v="very high"/>
    <m/>
    <n v="0"/>
    <x v="1"/>
    <n v="2"/>
    <x v="3"/>
    <n v="3"/>
    <x v="0"/>
    <n v="2"/>
    <x v="1"/>
    <n v="2"/>
    <x v="0"/>
    <n v="2"/>
    <x v="0"/>
    <n v="0"/>
    <x v="1"/>
    <x v="0"/>
    <x v="0"/>
  </r>
  <r>
    <n v="47"/>
    <x v="3"/>
    <x v="0"/>
    <x v="0"/>
    <x v="1"/>
    <n v="2"/>
    <x v="0"/>
    <n v="4"/>
    <s v="Master"/>
    <x v="1"/>
    <n v="1"/>
    <n v="4"/>
    <s v="very high"/>
    <x v="1"/>
    <n v="2"/>
    <s v="medium"/>
    <x v="0"/>
    <x v="0"/>
    <x v="3"/>
    <n v="4"/>
    <s v="very high"/>
    <x v="2"/>
    <n v="3294"/>
    <n v="1"/>
    <s v="stable"/>
    <x v="1"/>
    <n v="18"/>
    <s v="moderate hike"/>
    <n v="3"/>
    <s v="excellent"/>
    <n v="1"/>
    <s v="low"/>
    <m/>
    <n v="0"/>
    <x v="1"/>
    <n v="3"/>
    <x v="0"/>
    <n v="3"/>
    <x v="0"/>
    <n v="2"/>
    <x v="1"/>
    <n v="3"/>
    <x v="0"/>
    <n v="2"/>
    <x v="0"/>
    <n v="1"/>
    <x v="1"/>
    <x v="0"/>
    <x v="0"/>
  </r>
  <r>
    <n v="22"/>
    <x v="2"/>
    <x v="1"/>
    <x v="0"/>
    <x v="0"/>
    <n v="3"/>
    <x v="0"/>
    <n v="1"/>
    <s v="Below College"/>
    <x v="1"/>
    <n v="1"/>
    <n v="2"/>
    <s v="medium"/>
    <x v="1"/>
    <n v="3"/>
    <s v="high"/>
    <x v="1"/>
    <x v="1"/>
    <x v="2"/>
    <n v="3"/>
    <s v="high"/>
    <x v="0"/>
    <n v="4171"/>
    <n v="0"/>
    <s v="fresher"/>
    <x v="1"/>
    <n v="19"/>
    <s v="good hike"/>
    <n v="3"/>
    <s v="excellent"/>
    <n v="1"/>
    <s v="low"/>
    <m/>
    <n v="1"/>
    <x v="0"/>
    <n v="4"/>
    <x v="0"/>
    <n v="3"/>
    <x v="0"/>
    <n v="4"/>
    <x v="2"/>
    <n v="3"/>
    <x v="0"/>
    <n v="2"/>
    <x v="0"/>
    <n v="0"/>
    <x v="1"/>
    <x v="0"/>
    <x v="0"/>
  </r>
  <r>
    <n v="28"/>
    <x v="0"/>
    <x v="0"/>
    <x v="0"/>
    <x v="0"/>
    <n v="9"/>
    <x v="3"/>
    <n v="3"/>
    <s v="Bachelor"/>
    <x v="0"/>
    <n v="1"/>
    <n v="3"/>
    <s v="high"/>
    <x v="1"/>
    <n v="3"/>
    <s v="high"/>
    <x v="0"/>
    <x v="0"/>
    <x v="1"/>
    <n v="3"/>
    <s v="high"/>
    <x v="1"/>
    <n v="2377"/>
    <n v="5"/>
    <s v="moderate hopper"/>
    <x v="0"/>
    <n v="18"/>
    <s v="moderate hike"/>
    <n v="3"/>
    <s v="excellent"/>
    <n v="2"/>
    <s v="medium"/>
    <m/>
    <n v="1"/>
    <x v="0"/>
    <n v="6"/>
    <x v="0"/>
    <n v="2"/>
    <x v="2"/>
    <n v="3"/>
    <x v="0"/>
    <n v="2"/>
    <x v="0"/>
    <n v="2"/>
    <x v="0"/>
    <n v="2"/>
    <x v="0"/>
    <x v="0"/>
    <x v="0"/>
  </r>
  <r>
    <n v="39"/>
    <x v="1"/>
    <x v="1"/>
    <x v="0"/>
    <x v="0"/>
    <n v="6"/>
    <x v="3"/>
    <n v="3"/>
    <s v="Bachelor"/>
    <x v="0"/>
    <n v="1"/>
    <n v="4"/>
    <s v="very high"/>
    <x v="0"/>
    <n v="3"/>
    <s v="high"/>
    <x v="0"/>
    <x v="0"/>
    <x v="0"/>
    <n v="1"/>
    <s v="low"/>
    <x v="0"/>
    <n v="2404"/>
    <n v="7"/>
    <s v="frequent hopper"/>
    <x v="1"/>
    <n v="21"/>
    <s v="good hike"/>
    <n v="4"/>
    <s v="outstanding"/>
    <n v="4"/>
    <s v="very high"/>
    <m/>
    <n v="0"/>
    <x v="1"/>
    <n v="8"/>
    <x v="1"/>
    <n v="2"/>
    <x v="2"/>
    <n v="1"/>
    <x v="3"/>
    <n v="2"/>
    <x v="0"/>
    <n v="2"/>
    <x v="0"/>
    <n v="2"/>
    <x v="0"/>
    <x v="0"/>
    <x v="0"/>
  </r>
  <r>
    <n v="42"/>
    <x v="1"/>
    <x v="0"/>
    <x v="0"/>
    <x v="1"/>
    <n v="14"/>
    <x v="1"/>
    <n v="2"/>
    <s v="College"/>
    <x v="0"/>
    <n v="1"/>
    <n v="3"/>
    <s v="high"/>
    <x v="1"/>
    <n v="2"/>
    <s v="medium"/>
    <x v="1"/>
    <x v="1"/>
    <x v="6"/>
    <n v="3"/>
    <s v="high"/>
    <x v="2"/>
    <n v="6244"/>
    <n v="7"/>
    <s v="frequent hopper"/>
    <x v="0"/>
    <n v="17"/>
    <s v="moderate hike"/>
    <n v="3"/>
    <s v="excellent"/>
    <n v="1"/>
    <s v="low"/>
    <m/>
    <n v="0"/>
    <x v="1"/>
    <n v="10"/>
    <x v="1"/>
    <n v="6"/>
    <x v="1"/>
    <n v="3"/>
    <x v="0"/>
    <n v="5"/>
    <x v="0"/>
    <n v="4"/>
    <x v="0"/>
    <n v="0"/>
    <x v="1"/>
    <x v="1"/>
    <x v="0"/>
  </r>
  <r>
    <n v="33"/>
    <x v="0"/>
    <x v="0"/>
    <x v="0"/>
    <x v="0"/>
    <n v="1"/>
    <x v="0"/>
    <n v="4"/>
    <s v="Master"/>
    <x v="2"/>
    <n v="1"/>
    <n v="3"/>
    <s v="high"/>
    <x v="0"/>
    <n v="2"/>
    <s v="medium"/>
    <x v="0"/>
    <x v="0"/>
    <x v="1"/>
    <n v="1"/>
    <s v="low"/>
    <x v="2"/>
    <n v="2799"/>
    <n v="3"/>
    <s v="stable"/>
    <x v="1"/>
    <n v="11"/>
    <s v="low hike"/>
    <n v="3"/>
    <s v="excellent"/>
    <n v="2"/>
    <s v="medium"/>
    <m/>
    <n v="0"/>
    <x v="1"/>
    <n v="6"/>
    <x v="0"/>
    <n v="1"/>
    <x v="2"/>
    <n v="3"/>
    <x v="0"/>
    <n v="3"/>
    <x v="0"/>
    <n v="2"/>
    <x v="0"/>
    <n v="0"/>
    <x v="1"/>
    <x v="0"/>
    <x v="0"/>
  </r>
  <r>
    <n v="32"/>
    <x v="0"/>
    <x v="0"/>
    <x v="1"/>
    <x v="0"/>
    <n v="1"/>
    <x v="0"/>
    <n v="3"/>
    <s v="Bachelor"/>
    <x v="1"/>
    <n v="1"/>
    <n v="3"/>
    <s v="high"/>
    <x v="1"/>
    <n v="2"/>
    <s v="medium"/>
    <x v="0"/>
    <x v="0"/>
    <x v="0"/>
    <n v="2"/>
    <s v="medium"/>
    <x v="0"/>
    <n v="2332"/>
    <n v="6"/>
    <s v="moderate hopper"/>
    <x v="0"/>
    <n v="20"/>
    <s v="good hike"/>
    <n v="4"/>
    <s v="outstanding"/>
    <n v="3"/>
    <s v="high"/>
    <m/>
    <n v="0"/>
    <x v="1"/>
    <n v="5"/>
    <x v="0"/>
    <n v="3"/>
    <x v="0"/>
    <n v="3"/>
    <x v="0"/>
    <n v="3"/>
    <x v="0"/>
    <n v="0"/>
    <x v="1"/>
    <n v="0"/>
    <x v="1"/>
    <x v="0"/>
    <x v="0"/>
  </r>
  <r>
    <n v="33"/>
    <x v="0"/>
    <x v="0"/>
    <x v="0"/>
    <x v="0"/>
    <n v="1"/>
    <x v="0"/>
    <n v="3"/>
    <s v="Bachelor"/>
    <x v="1"/>
    <n v="1"/>
    <n v="2"/>
    <s v="medium"/>
    <x v="1"/>
    <n v="2"/>
    <s v="medium"/>
    <x v="1"/>
    <x v="1"/>
    <x v="5"/>
    <n v="4"/>
    <s v="very high"/>
    <x v="2"/>
    <n v="6949"/>
    <n v="0"/>
    <s v="fresher"/>
    <x v="0"/>
    <n v="14"/>
    <s v="low hike"/>
    <n v="3"/>
    <s v="excellent"/>
    <n v="1"/>
    <s v="low"/>
    <m/>
    <n v="0"/>
    <x v="1"/>
    <n v="6"/>
    <x v="0"/>
    <n v="3"/>
    <x v="0"/>
    <n v="3"/>
    <x v="0"/>
    <n v="5"/>
    <x v="0"/>
    <n v="0"/>
    <x v="1"/>
    <n v="1"/>
    <x v="1"/>
    <x v="4"/>
    <x v="0"/>
  </r>
  <r>
    <n v="29"/>
    <x v="0"/>
    <x v="0"/>
    <x v="2"/>
    <x v="1"/>
    <n v="20"/>
    <x v="1"/>
    <n v="3"/>
    <s v="Bachelor"/>
    <x v="4"/>
    <n v="1"/>
    <n v="3"/>
    <s v="high"/>
    <x v="1"/>
    <n v="3"/>
    <s v="high"/>
    <x v="0"/>
    <x v="0"/>
    <x v="3"/>
    <n v="4"/>
    <s v="very high"/>
    <x v="0"/>
    <n v="2157"/>
    <n v="1"/>
    <s v="stable"/>
    <x v="0"/>
    <n v="15"/>
    <s v="moderate hike"/>
    <n v="3"/>
    <s v="excellent"/>
    <n v="2"/>
    <s v="medium"/>
    <m/>
    <n v="1"/>
    <x v="0"/>
    <n v="3"/>
    <x v="0"/>
    <n v="5"/>
    <x v="1"/>
    <n v="3"/>
    <x v="0"/>
    <n v="3"/>
    <x v="0"/>
    <n v="1"/>
    <x v="1"/>
    <n v="0"/>
    <x v="1"/>
    <x v="0"/>
    <x v="0"/>
  </r>
  <r>
    <n v="35"/>
    <x v="0"/>
    <x v="0"/>
    <x v="0"/>
    <x v="1"/>
    <n v="18"/>
    <x v="1"/>
    <n v="3"/>
    <s v="Bachelor"/>
    <x v="0"/>
    <n v="1"/>
    <n v="3"/>
    <s v="high"/>
    <x v="1"/>
    <n v="3"/>
    <s v="high"/>
    <x v="1"/>
    <x v="1"/>
    <x v="6"/>
    <n v="3"/>
    <s v="high"/>
    <x v="0"/>
    <n v="4601"/>
    <n v="1"/>
    <s v="stable"/>
    <x v="0"/>
    <n v="16"/>
    <s v="moderate hike"/>
    <n v="3"/>
    <s v="excellent"/>
    <n v="2"/>
    <s v="medium"/>
    <m/>
    <n v="0"/>
    <x v="1"/>
    <n v="5"/>
    <x v="0"/>
    <n v="3"/>
    <x v="0"/>
    <n v="3"/>
    <x v="0"/>
    <n v="5"/>
    <x v="0"/>
    <n v="2"/>
    <x v="0"/>
    <n v="1"/>
    <x v="1"/>
    <x v="3"/>
    <x v="1"/>
  </r>
  <r>
    <n v="38"/>
    <x v="1"/>
    <x v="0"/>
    <x v="1"/>
    <x v="1"/>
    <n v="10"/>
    <x v="3"/>
    <n v="3"/>
    <s v="Bachelor"/>
    <x v="4"/>
    <n v="1"/>
    <n v="3"/>
    <s v="high"/>
    <x v="1"/>
    <n v="3"/>
    <s v="high"/>
    <x v="1"/>
    <x v="1"/>
    <x v="6"/>
    <n v="4"/>
    <s v="very high"/>
    <x v="2"/>
    <n v="5666"/>
    <n v="1"/>
    <s v="stable"/>
    <x v="1"/>
    <n v="13"/>
    <s v="low hike"/>
    <n v="3"/>
    <s v="excellent"/>
    <n v="2"/>
    <s v="medium"/>
    <m/>
    <n v="0"/>
    <x v="1"/>
    <n v="6"/>
    <x v="0"/>
    <n v="1"/>
    <x v="2"/>
    <n v="3"/>
    <x v="0"/>
    <n v="5"/>
    <x v="0"/>
    <n v="3"/>
    <x v="0"/>
    <n v="1"/>
    <x v="1"/>
    <x v="1"/>
    <x v="0"/>
  </r>
  <r>
    <n v="31"/>
    <x v="0"/>
    <x v="1"/>
    <x v="1"/>
    <x v="0"/>
    <n v="9"/>
    <x v="3"/>
    <n v="2"/>
    <s v="College"/>
    <x v="0"/>
    <n v="1"/>
    <n v="3"/>
    <s v="high"/>
    <x v="0"/>
    <n v="2"/>
    <s v="medium"/>
    <x v="0"/>
    <x v="0"/>
    <x v="1"/>
    <n v="1"/>
    <s v="low"/>
    <x v="2"/>
    <n v="2321"/>
    <n v="0"/>
    <s v="fresher"/>
    <x v="1"/>
    <n v="22"/>
    <s v="good hike"/>
    <n v="4"/>
    <s v="outstanding"/>
    <n v="1"/>
    <s v="low"/>
    <m/>
    <n v="0"/>
    <x v="1"/>
    <n v="4"/>
    <x v="0"/>
    <n v="0"/>
    <x v="3"/>
    <n v="3"/>
    <x v="0"/>
    <n v="3"/>
    <x v="0"/>
    <n v="2"/>
    <x v="0"/>
    <n v="1"/>
    <x v="1"/>
    <x v="0"/>
    <x v="0"/>
  </r>
  <r>
    <n v="33"/>
    <x v="0"/>
    <x v="0"/>
    <x v="0"/>
    <x v="0"/>
    <n v="13"/>
    <x v="1"/>
    <n v="1"/>
    <s v="Below College"/>
    <x v="1"/>
    <n v="1"/>
    <n v="2"/>
    <s v="medium"/>
    <x v="1"/>
    <n v="3"/>
    <s v="high"/>
    <x v="0"/>
    <x v="0"/>
    <x v="1"/>
    <n v="4"/>
    <s v="very high"/>
    <x v="2"/>
    <n v="3452"/>
    <n v="3"/>
    <s v="stable"/>
    <x v="0"/>
    <n v="18"/>
    <s v="moderate hike"/>
    <n v="3"/>
    <s v="excellent"/>
    <n v="1"/>
    <s v="low"/>
    <m/>
    <n v="0"/>
    <x v="1"/>
    <n v="5"/>
    <x v="0"/>
    <n v="4"/>
    <x v="0"/>
    <n v="3"/>
    <x v="0"/>
    <n v="3"/>
    <x v="0"/>
    <n v="2"/>
    <x v="0"/>
    <n v="0"/>
    <x v="1"/>
    <x v="0"/>
    <x v="0"/>
  </r>
  <r>
    <n v="45"/>
    <x v="1"/>
    <x v="0"/>
    <x v="0"/>
    <x v="0"/>
    <n v="1"/>
    <x v="0"/>
    <n v="4"/>
    <s v="Master"/>
    <x v="0"/>
    <n v="1"/>
    <n v="4"/>
    <s v="very high"/>
    <x v="1"/>
    <n v="3"/>
    <s v="high"/>
    <x v="0"/>
    <x v="0"/>
    <x v="0"/>
    <n v="4"/>
    <s v="very high"/>
    <x v="1"/>
    <n v="2270"/>
    <n v="3"/>
    <s v="stable"/>
    <x v="0"/>
    <n v="14"/>
    <s v="low hike"/>
    <n v="3"/>
    <s v="excellent"/>
    <n v="4"/>
    <s v="very high"/>
    <m/>
    <n v="2"/>
    <x v="2"/>
    <n v="8"/>
    <x v="1"/>
    <n v="2"/>
    <x v="2"/>
    <n v="3"/>
    <x v="0"/>
    <n v="5"/>
    <x v="0"/>
    <n v="3"/>
    <x v="0"/>
    <n v="0"/>
    <x v="1"/>
    <x v="0"/>
    <x v="0"/>
  </r>
  <r>
    <n v="50"/>
    <x v="3"/>
    <x v="0"/>
    <x v="0"/>
    <x v="0"/>
    <n v="1"/>
    <x v="0"/>
    <n v="2"/>
    <s v="College"/>
    <x v="0"/>
    <n v="1"/>
    <n v="4"/>
    <s v="very high"/>
    <x v="0"/>
    <n v="3"/>
    <s v="high"/>
    <x v="4"/>
    <x v="4"/>
    <x v="7"/>
    <n v="4"/>
    <s v="very high"/>
    <x v="1"/>
    <n v="17399"/>
    <n v="9"/>
    <s v="frequent hopper"/>
    <x v="0"/>
    <n v="22"/>
    <s v="good hike"/>
    <n v="4"/>
    <s v="outstanding"/>
    <n v="3"/>
    <s v="high"/>
    <m/>
    <n v="1"/>
    <x v="0"/>
    <n v="32"/>
    <x v="4"/>
    <n v="1"/>
    <x v="2"/>
    <n v="2"/>
    <x v="1"/>
    <n v="5"/>
    <x v="0"/>
    <n v="4"/>
    <x v="0"/>
    <n v="1"/>
    <x v="1"/>
    <x v="1"/>
    <x v="0"/>
  </r>
  <r>
    <n v="27"/>
    <x v="0"/>
    <x v="0"/>
    <x v="0"/>
    <x v="0"/>
    <n v="16"/>
    <x v="1"/>
    <n v="4"/>
    <s v="Master"/>
    <x v="4"/>
    <n v="1"/>
    <n v="3"/>
    <s v="high"/>
    <x v="1"/>
    <n v="3"/>
    <s v="high"/>
    <x v="0"/>
    <x v="0"/>
    <x v="0"/>
    <n v="2"/>
    <s v="medium"/>
    <x v="0"/>
    <n v="2811"/>
    <n v="9"/>
    <s v="frequent hopper"/>
    <x v="0"/>
    <n v="14"/>
    <s v="low hike"/>
    <n v="3"/>
    <s v="excellent"/>
    <n v="2"/>
    <s v="medium"/>
    <m/>
    <n v="1"/>
    <x v="0"/>
    <n v="4"/>
    <x v="0"/>
    <n v="2"/>
    <x v="2"/>
    <n v="3"/>
    <x v="0"/>
    <n v="2"/>
    <x v="0"/>
    <n v="2"/>
    <x v="0"/>
    <n v="2"/>
    <x v="0"/>
    <x v="0"/>
    <x v="0"/>
  </r>
  <r>
    <n v="30"/>
    <x v="0"/>
    <x v="1"/>
    <x v="0"/>
    <x v="0"/>
    <n v="22"/>
    <x v="2"/>
    <n v="3"/>
    <s v="Bachelor"/>
    <x v="1"/>
    <n v="1"/>
    <n v="1"/>
    <s v="low"/>
    <x v="1"/>
    <n v="3"/>
    <s v="high"/>
    <x v="0"/>
    <x v="0"/>
    <x v="1"/>
    <n v="3"/>
    <s v="high"/>
    <x v="0"/>
    <n v="2132"/>
    <n v="4"/>
    <s v="moderate hopper"/>
    <x v="1"/>
    <n v="11"/>
    <s v="low hike"/>
    <n v="3"/>
    <s v="excellent"/>
    <n v="2"/>
    <s v="medium"/>
    <m/>
    <n v="0"/>
    <x v="1"/>
    <n v="7"/>
    <x v="0"/>
    <n v="2"/>
    <x v="2"/>
    <n v="3"/>
    <x v="0"/>
    <n v="5"/>
    <x v="0"/>
    <n v="2"/>
    <x v="0"/>
    <n v="0"/>
    <x v="1"/>
    <x v="2"/>
    <x v="1"/>
  </r>
  <r>
    <n v="38"/>
    <x v="1"/>
    <x v="0"/>
    <x v="2"/>
    <x v="0"/>
    <n v="10"/>
    <x v="3"/>
    <n v="1"/>
    <s v="Below College"/>
    <x v="0"/>
    <n v="1"/>
    <n v="3"/>
    <s v="high"/>
    <x v="0"/>
    <n v="3"/>
    <s v="high"/>
    <x v="0"/>
    <x v="0"/>
    <x v="1"/>
    <n v="3"/>
    <s v="high"/>
    <x v="0"/>
    <n v="2684"/>
    <n v="0"/>
    <s v="fresher"/>
    <x v="0"/>
    <n v="17"/>
    <s v="moderate hike"/>
    <n v="3"/>
    <s v="excellent"/>
    <n v="2"/>
    <s v="medium"/>
    <m/>
    <n v="1"/>
    <x v="0"/>
    <n v="3"/>
    <x v="0"/>
    <n v="0"/>
    <x v="3"/>
    <n v="2"/>
    <x v="1"/>
    <n v="2"/>
    <x v="0"/>
    <n v="1"/>
    <x v="1"/>
    <n v="0"/>
    <x v="1"/>
    <x v="0"/>
    <x v="0"/>
  </r>
  <r>
    <n v="24"/>
    <x v="2"/>
    <x v="0"/>
    <x v="0"/>
    <x v="0"/>
    <n v="17"/>
    <x v="1"/>
    <n v="1"/>
    <s v="Below College"/>
    <x v="0"/>
    <n v="1"/>
    <n v="4"/>
    <s v="very high"/>
    <x v="1"/>
    <n v="2"/>
    <s v="medium"/>
    <x v="1"/>
    <x v="1"/>
    <x v="2"/>
    <n v="3"/>
    <s v="high"/>
    <x v="1"/>
    <n v="4377"/>
    <n v="1"/>
    <s v="stable"/>
    <x v="0"/>
    <n v="15"/>
    <s v="moderate hike"/>
    <n v="3"/>
    <s v="excellent"/>
    <n v="2"/>
    <s v="medium"/>
    <m/>
    <n v="2"/>
    <x v="2"/>
    <n v="5"/>
    <x v="0"/>
    <n v="6"/>
    <x v="1"/>
    <n v="3"/>
    <x v="0"/>
    <n v="4"/>
    <x v="0"/>
    <n v="2"/>
    <x v="0"/>
    <n v="3"/>
    <x v="0"/>
    <x v="0"/>
    <x v="0"/>
  </r>
  <r>
    <n v="35"/>
    <x v="0"/>
    <x v="1"/>
    <x v="0"/>
    <x v="0"/>
    <n v="14"/>
    <x v="1"/>
    <n v="4"/>
    <s v="Master"/>
    <x v="2"/>
    <n v="1"/>
    <n v="3"/>
    <s v="high"/>
    <x v="0"/>
    <n v="2"/>
    <s v="medium"/>
    <x v="0"/>
    <x v="0"/>
    <x v="0"/>
    <n v="2"/>
    <s v="medium"/>
    <x v="1"/>
    <n v="3743"/>
    <n v="1"/>
    <s v="stable"/>
    <x v="1"/>
    <n v="24"/>
    <s v="high hike"/>
    <n v="4"/>
    <s v="outstanding"/>
    <n v="4"/>
    <s v="very high"/>
    <m/>
    <n v="1"/>
    <x v="0"/>
    <n v="5"/>
    <x v="0"/>
    <n v="2"/>
    <x v="2"/>
    <n v="1"/>
    <x v="3"/>
    <n v="4"/>
    <x v="0"/>
    <n v="2"/>
    <x v="0"/>
    <n v="0"/>
    <x v="1"/>
    <x v="0"/>
    <x v="0"/>
  </r>
  <r>
    <n v="31"/>
    <x v="0"/>
    <x v="0"/>
    <x v="2"/>
    <x v="0"/>
    <n v="1"/>
    <x v="0"/>
    <n v="1"/>
    <s v="Below College"/>
    <x v="1"/>
    <n v="1"/>
    <n v="3"/>
    <s v="high"/>
    <x v="1"/>
    <n v="3"/>
    <s v="high"/>
    <x v="1"/>
    <x v="1"/>
    <x v="2"/>
    <n v="1"/>
    <s v="low"/>
    <x v="0"/>
    <n v="4148"/>
    <n v="1"/>
    <s v="stable"/>
    <x v="0"/>
    <n v="12"/>
    <s v="low hike"/>
    <n v="3"/>
    <s v="excellent"/>
    <n v="3"/>
    <s v="high"/>
    <m/>
    <n v="1"/>
    <x v="0"/>
    <n v="4"/>
    <x v="0"/>
    <n v="1"/>
    <x v="2"/>
    <n v="3"/>
    <x v="0"/>
    <n v="4"/>
    <x v="0"/>
    <n v="3"/>
    <x v="0"/>
    <n v="0"/>
    <x v="1"/>
    <x v="1"/>
    <x v="0"/>
  </r>
  <r>
    <n v="30"/>
    <x v="0"/>
    <x v="1"/>
    <x v="2"/>
    <x v="0"/>
    <n v="5"/>
    <x v="0"/>
    <n v="3"/>
    <s v="Bachelor"/>
    <x v="0"/>
    <n v="1"/>
    <n v="2"/>
    <s v="medium"/>
    <x v="1"/>
    <n v="3"/>
    <s v="high"/>
    <x v="0"/>
    <x v="0"/>
    <x v="0"/>
    <n v="2"/>
    <s v="medium"/>
    <x v="2"/>
    <n v="2422"/>
    <n v="0"/>
    <s v="fresher"/>
    <x v="0"/>
    <n v="17"/>
    <s v="moderate hike"/>
    <n v="3"/>
    <s v="excellent"/>
    <n v="1"/>
    <s v="low"/>
    <m/>
    <n v="0"/>
    <x v="1"/>
    <n v="4"/>
    <x v="0"/>
    <n v="3"/>
    <x v="0"/>
    <n v="3"/>
    <x v="0"/>
    <n v="3"/>
    <x v="0"/>
    <n v="2"/>
    <x v="0"/>
    <n v="1"/>
    <x v="1"/>
    <x v="0"/>
    <x v="0"/>
  </r>
  <r>
    <n v="22"/>
    <x v="2"/>
    <x v="0"/>
    <x v="0"/>
    <x v="0"/>
    <n v="8"/>
    <x v="3"/>
    <n v="1"/>
    <s v="Below College"/>
    <x v="1"/>
    <n v="1"/>
    <n v="2"/>
    <s v="medium"/>
    <x v="0"/>
    <n v="1"/>
    <s v="low"/>
    <x v="0"/>
    <x v="0"/>
    <x v="0"/>
    <n v="1"/>
    <s v="low"/>
    <x v="0"/>
    <n v="2451"/>
    <n v="1"/>
    <s v="stable"/>
    <x v="0"/>
    <n v="15"/>
    <s v="moderate hike"/>
    <n v="3"/>
    <s v="excellent"/>
    <n v="1"/>
    <s v="low"/>
    <m/>
    <n v="1"/>
    <x v="0"/>
    <n v="4"/>
    <x v="0"/>
    <n v="3"/>
    <x v="0"/>
    <n v="2"/>
    <x v="1"/>
    <n v="4"/>
    <x v="0"/>
    <n v="3"/>
    <x v="0"/>
    <n v="1"/>
    <x v="1"/>
    <x v="2"/>
    <x v="1"/>
  </r>
  <r>
    <n v="48"/>
    <x v="3"/>
    <x v="0"/>
    <x v="0"/>
    <x v="0"/>
    <n v="6"/>
    <x v="3"/>
    <n v="3"/>
    <s v="Bachelor"/>
    <x v="1"/>
    <n v="1"/>
    <n v="1"/>
    <s v="low"/>
    <x v="0"/>
    <n v="2"/>
    <s v="medium"/>
    <x v="1"/>
    <x v="1"/>
    <x v="5"/>
    <n v="3"/>
    <s v="high"/>
    <x v="2"/>
    <n v="4240"/>
    <n v="2"/>
    <s v="stable"/>
    <x v="0"/>
    <n v="13"/>
    <s v="low hike"/>
    <n v="3"/>
    <s v="excellent"/>
    <n v="4"/>
    <s v="very high"/>
    <m/>
    <n v="0"/>
    <x v="1"/>
    <n v="19"/>
    <x v="2"/>
    <n v="0"/>
    <x v="3"/>
    <n v="3"/>
    <x v="0"/>
    <n v="2"/>
    <x v="0"/>
    <n v="2"/>
    <x v="0"/>
    <n v="2"/>
    <x v="0"/>
    <x v="0"/>
    <x v="0"/>
  </r>
  <r>
    <n v="41"/>
    <x v="1"/>
    <x v="0"/>
    <x v="0"/>
    <x v="0"/>
    <n v="7"/>
    <x v="3"/>
    <n v="2"/>
    <s v="College"/>
    <x v="0"/>
    <n v="1"/>
    <n v="4"/>
    <s v="very high"/>
    <x v="1"/>
    <n v="3"/>
    <s v="high"/>
    <x v="1"/>
    <x v="1"/>
    <x v="2"/>
    <n v="3"/>
    <s v="high"/>
    <x v="2"/>
    <n v="5003"/>
    <n v="6"/>
    <s v="moderate hopper"/>
    <x v="0"/>
    <n v="14"/>
    <s v="low hike"/>
    <n v="3"/>
    <s v="excellent"/>
    <n v="2"/>
    <s v="medium"/>
    <m/>
    <n v="0"/>
    <x v="1"/>
    <n v="8"/>
    <x v="1"/>
    <n v="6"/>
    <x v="1"/>
    <n v="3"/>
    <x v="0"/>
    <n v="2"/>
    <x v="0"/>
    <n v="2"/>
    <x v="0"/>
    <n v="2"/>
    <x v="0"/>
    <x v="2"/>
    <x v="1"/>
  </r>
  <r>
    <n v="27"/>
    <x v="0"/>
    <x v="0"/>
    <x v="0"/>
    <x v="0"/>
    <n v="2"/>
    <x v="0"/>
    <n v="4"/>
    <s v="Master"/>
    <x v="1"/>
    <n v="1"/>
    <n v="1"/>
    <s v="low"/>
    <x v="1"/>
    <n v="3"/>
    <s v="high"/>
    <x v="1"/>
    <x v="1"/>
    <x v="2"/>
    <n v="4"/>
    <s v="very high"/>
    <x v="0"/>
    <n v="4227"/>
    <n v="0"/>
    <s v="fresher"/>
    <x v="0"/>
    <n v="18"/>
    <s v="moderate hike"/>
    <n v="3"/>
    <s v="excellent"/>
    <n v="2"/>
    <s v="medium"/>
    <m/>
    <n v="1"/>
    <x v="0"/>
    <n v="4"/>
    <x v="0"/>
    <n v="2"/>
    <x v="2"/>
    <n v="3"/>
    <x v="0"/>
    <n v="3"/>
    <x v="0"/>
    <n v="2"/>
    <x v="0"/>
    <n v="2"/>
    <x v="0"/>
    <x v="0"/>
    <x v="0"/>
  </r>
  <r>
    <n v="35"/>
    <x v="0"/>
    <x v="0"/>
    <x v="0"/>
    <x v="0"/>
    <n v="10"/>
    <x v="3"/>
    <n v="3"/>
    <s v="Bachelor"/>
    <x v="2"/>
    <n v="1"/>
    <n v="2"/>
    <s v="medium"/>
    <x v="0"/>
    <n v="3"/>
    <s v="high"/>
    <x v="0"/>
    <x v="0"/>
    <x v="0"/>
    <n v="4"/>
    <s v="very high"/>
    <x v="1"/>
    <n v="3917"/>
    <n v="1"/>
    <s v="stable"/>
    <x v="0"/>
    <n v="20"/>
    <s v="good hike"/>
    <n v="4"/>
    <s v="outstanding"/>
    <n v="1"/>
    <s v="low"/>
    <m/>
    <n v="1"/>
    <x v="0"/>
    <n v="3"/>
    <x v="0"/>
    <n v="4"/>
    <x v="0"/>
    <n v="2"/>
    <x v="1"/>
    <n v="3"/>
    <x v="0"/>
    <n v="2"/>
    <x v="0"/>
    <n v="1"/>
    <x v="1"/>
    <x v="0"/>
    <x v="0"/>
  </r>
  <r>
    <n v="59"/>
    <x v="3"/>
    <x v="0"/>
    <x v="0"/>
    <x v="0"/>
    <n v="2"/>
    <x v="0"/>
    <n v="3"/>
    <s v="Bachelor"/>
    <x v="1"/>
    <n v="1"/>
    <n v="3"/>
    <s v="high"/>
    <x v="1"/>
    <n v="2"/>
    <s v="medium"/>
    <x v="4"/>
    <x v="4"/>
    <x v="2"/>
    <n v="4"/>
    <s v="very high"/>
    <x v="2"/>
    <n v="13726"/>
    <n v="3"/>
    <s v="stable"/>
    <x v="1"/>
    <n v="13"/>
    <s v="low hike"/>
    <n v="3"/>
    <s v="excellent"/>
    <n v="1"/>
    <s v="low"/>
    <m/>
    <n v="0"/>
    <x v="1"/>
    <n v="30"/>
    <x v="4"/>
    <n v="4"/>
    <x v="0"/>
    <n v="3"/>
    <x v="0"/>
    <n v="5"/>
    <x v="0"/>
    <n v="3"/>
    <x v="0"/>
    <n v="4"/>
    <x v="2"/>
    <x v="1"/>
    <x v="0"/>
  </r>
  <r>
    <n v="26"/>
    <x v="0"/>
    <x v="1"/>
    <x v="1"/>
    <x v="1"/>
    <n v="29"/>
    <x v="2"/>
    <n v="2"/>
    <s v="College"/>
    <x v="0"/>
    <n v="1"/>
    <n v="2"/>
    <s v="medium"/>
    <x v="0"/>
    <n v="1"/>
    <s v="low"/>
    <x v="1"/>
    <x v="1"/>
    <x v="6"/>
    <n v="1"/>
    <s v="low"/>
    <x v="2"/>
    <n v="4969"/>
    <n v="8"/>
    <s v="frequent hopper"/>
    <x v="0"/>
    <n v="18"/>
    <s v="moderate hike"/>
    <n v="3"/>
    <s v="excellent"/>
    <n v="4"/>
    <s v="very high"/>
    <m/>
    <n v="0"/>
    <x v="1"/>
    <n v="7"/>
    <x v="0"/>
    <n v="6"/>
    <x v="1"/>
    <n v="3"/>
    <x v="0"/>
    <n v="2"/>
    <x v="0"/>
    <n v="2"/>
    <x v="0"/>
    <n v="2"/>
    <x v="0"/>
    <x v="0"/>
    <x v="0"/>
  </r>
  <r>
    <n v="33"/>
    <x v="0"/>
    <x v="0"/>
    <x v="1"/>
    <x v="1"/>
    <n v="8"/>
    <x v="3"/>
    <n v="1"/>
    <s v="Below College"/>
    <x v="1"/>
    <n v="1"/>
    <n v="2"/>
    <s v="medium"/>
    <x v="1"/>
    <n v="2"/>
    <s v="medium"/>
    <x v="0"/>
    <x v="0"/>
    <x v="3"/>
    <n v="4"/>
    <s v="very high"/>
    <x v="2"/>
    <n v="2342"/>
    <n v="0"/>
    <s v="fresher"/>
    <x v="0"/>
    <n v="19"/>
    <s v="good hike"/>
    <n v="3"/>
    <s v="excellent"/>
    <n v="4"/>
    <s v="very high"/>
    <m/>
    <n v="0"/>
    <x v="1"/>
    <n v="3"/>
    <x v="0"/>
    <n v="2"/>
    <x v="2"/>
    <n v="2"/>
    <x v="1"/>
    <n v="2"/>
    <x v="0"/>
    <n v="2"/>
    <x v="0"/>
    <n v="2"/>
    <x v="0"/>
    <x v="0"/>
    <x v="0"/>
  </r>
  <r>
    <n v="26"/>
    <x v="0"/>
    <x v="1"/>
    <x v="2"/>
    <x v="0"/>
    <n v="2"/>
    <x v="0"/>
    <n v="3"/>
    <s v="Bachelor"/>
    <x v="1"/>
    <n v="1"/>
    <n v="1"/>
    <s v="low"/>
    <x v="0"/>
    <n v="3"/>
    <s v="high"/>
    <x v="0"/>
    <x v="0"/>
    <x v="1"/>
    <n v="1"/>
    <s v="low"/>
    <x v="0"/>
    <n v="2042"/>
    <n v="6"/>
    <s v="moderate hopper"/>
    <x v="1"/>
    <n v="14"/>
    <s v="low hike"/>
    <n v="3"/>
    <s v="excellent"/>
    <n v="2"/>
    <s v="medium"/>
    <m/>
    <n v="1"/>
    <x v="0"/>
    <n v="6"/>
    <x v="0"/>
    <n v="2"/>
    <x v="2"/>
    <n v="3"/>
    <x v="0"/>
    <n v="3"/>
    <x v="0"/>
    <n v="2"/>
    <x v="0"/>
    <n v="1"/>
    <x v="1"/>
    <x v="0"/>
    <x v="0"/>
  </r>
  <r>
    <n v="38"/>
    <x v="1"/>
    <x v="0"/>
    <x v="2"/>
    <x v="0"/>
    <n v="3"/>
    <x v="0"/>
    <n v="4"/>
    <s v="Master"/>
    <x v="2"/>
    <n v="1"/>
    <n v="3"/>
    <s v="high"/>
    <x v="0"/>
    <n v="3"/>
    <s v="high"/>
    <x v="0"/>
    <x v="0"/>
    <x v="1"/>
    <n v="3"/>
    <s v="high"/>
    <x v="0"/>
    <n v="2821"/>
    <n v="3"/>
    <s v="stable"/>
    <x v="0"/>
    <n v="16"/>
    <s v="moderate hike"/>
    <n v="3"/>
    <s v="excellent"/>
    <n v="1"/>
    <s v="low"/>
    <m/>
    <n v="1"/>
    <x v="0"/>
    <n v="8"/>
    <x v="1"/>
    <n v="2"/>
    <x v="2"/>
    <n v="3"/>
    <x v="0"/>
    <n v="2"/>
    <x v="0"/>
    <n v="2"/>
    <x v="0"/>
    <n v="2"/>
    <x v="0"/>
    <x v="0"/>
    <x v="0"/>
  </r>
  <r>
    <n v="37"/>
    <x v="1"/>
    <x v="0"/>
    <x v="0"/>
    <x v="0"/>
    <n v="3"/>
    <x v="0"/>
    <n v="3"/>
    <s v="Bachelor"/>
    <x v="2"/>
    <n v="1"/>
    <n v="4"/>
    <s v="very high"/>
    <x v="1"/>
    <n v="3"/>
    <s v="high"/>
    <x v="1"/>
    <x v="1"/>
    <x v="5"/>
    <n v="2"/>
    <s v="medium"/>
    <x v="2"/>
    <n v="4107"/>
    <n v="3"/>
    <s v="stable"/>
    <x v="0"/>
    <n v="15"/>
    <s v="moderate hike"/>
    <n v="3"/>
    <s v="excellent"/>
    <n v="1"/>
    <s v="low"/>
    <m/>
    <n v="0"/>
    <x v="1"/>
    <n v="8"/>
    <x v="1"/>
    <n v="3"/>
    <x v="0"/>
    <n v="2"/>
    <x v="1"/>
    <n v="4"/>
    <x v="0"/>
    <n v="3"/>
    <x v="0"/>
    <n v="0"/>
    <x v="1"/>
    <x v="2"/>
    <x v="1"/>
  </r>
  <r>
    <n v="26"/>
    <x v="0"/>
    <x v="0"/>
    <x v="2"/>
    <x v="0"/>
    <n v="1"/>
    <x v="0"/>
    <n v="1"/>
    <s v="Below College"/>
    <x v="0"/>
    <n v="1"/>
    <n v="1"/>
    <s v="low"/>
    <x v="1"/>
    <n v="2"/>
    <s v="medium"/>
    <x v="0"/>
    <x v="0"/>
    <x v="1"/>
    <n v="3"/>
    <s v="high"/>
    <x v="1"/>
    <n v="2007"/>
    <n v="1"/>
    <s v="stable"/>
    <x v="0"/>
    <n v="13"/>
    <s v="low hike"/>
    <n v="3"/>
    <s v="excellent"/>
    <n v="3"/>
    <s v="high"/>
    <m/>
    <n v="2"/>
    <x v="2"/>
    <n v="5"/>
    <x v="0"/>
    <n v="5"/>
    <x v="1"/>
    <n v="3"/>
    <x v="0"/>
    <n v="5"/>
    <x v="0"/>
    <n v="3"/>
    <x v="0"/>
    <n v="1"/>
    <x v="1"/>
    <x v="1"/>
    <x v="0"/>
  </r>
  <r>
    <n v="46"/>
    <x v="3"/>
    <x v="0"/>
    <x v="0"/>
    <x v="0"/>
    <n v="1"/>
    <x v="0"/>
    <n v="4"/>
    <s v="Master"/>
    <x v="0"/>
    <n v="1"/>
    <n v="4"/>
    <s v="very high"/>
    <x v="0"/>
    <n v="3"/>
    <s v="high"/>
    <x v="2"/>
    <x v="2"/>
    <x v="7"/>
    <n v="4"/>
    <s v="very high"/>
    <x v="1"/>
    <n v="19627"/>
    <n v="9"/>
    <s v="frequent hopper"/>
    <x v="0"/>
    <n v="17"/>
    <s v="moderate hike"/>
    <n v="3"/>
    <s v="excellent"/>
    <n v="4"/>
    <s v="very high"/>
    <m/>
    <n v="2"/>
    <x v="2"/>
    <n v="23"/>
    <x v="2"/>
    <n v="0"/>
    <x v="3"/>
    <n v="3"/>
    <x v="0"/>
    <n v="2"/>
    <x v="0"/>
    <n v="2"/>
    <x v="0"/>
    <n v="2"/>
    <x v="0"/>
    <x v="0"/>
    <x v="0"/>
  </r>
  <r>
    <n v="56"/>
    <x v="3"/>
    <x v="0"/>
    <x v="2"/>
    <x v="0"/>
    <n v="9"/>
    <x v="3"/>
    <n v="3"/>
    <s v="Bachelor"/>
    <x v="0"/>
    <n v="1"/>
    <n v="1"/>
    <s v="low"/>
    <x v="1"/>
    <n v="3"/>
    <s v="high"/>
    <x v="0"/>
    <x v="0"/>
    <x v="1"/>
    <n v="3"/>
    <s v="high"/>
    <x v="0"/>
    <n v="2942"/>
    <n v="2"/>
    <s v="stable"/>
    <x v="0"/>
    <n v="19"/>
    <s v="good hike"/>
    <n v="3"/>
    <s v="excellent"/>
    <n v="2"/>
    <s v="medium"/>
    <m/>
    <n v="1"/>
    <x v="0"/>
    <n v="18"/>
    <x v="2"/>
    <n v="4"/>
    <x v="0"/>
    <n v="3"/>
    <x v="0"/>
    <n v="5"/>
    <x v="0"/>
    <n v="4"/>
    <x v="0"/>
    <n v="0"/>
    <x v="1"/>
    <x v="1"/>
    <x v="0"/>
  </r>
  <r>
    <n v="20"/>
    <x v="2"/>
    <x v="1"/>
    <x v="2"/>
    <x v="1"/>
    <n v="9"/>
    <x v="3"/>
    <n v="3"/>
    <s v="Bachelor"/>
    <x v="3"/>
    <n v="1"/>
    <n v="4"/>
    <s v="very high"/>
    <x v="1"/>
    <n v="3"/>
    <s v="high"/>
    <x v="0"/>
    <x v="0"/>
    <x v="3"/>
    <n v="4"/>
    <s v="very high"/>
    <x v="2"/>
    <n v="2323"/>
    <n v="1"/>
    <s v="stable"/>
    <x v="1"/>
    <n v="14"/>
    <s v="low hike"/>
    <n v="3"/>
    <s v="excellent"/>
    <n v="2"/>
    <s v="medium"/>
    <m/>
    <n v="0"/>
    <x v="1"/>
    <n v="2"/>
    <x v="3"/>
    <n v="3"/>
    <x v="0"/>
    <n v="3"/>
    <x v="0"/>
    <n v="2"/>
    <x v="0"/>
    <n v="2"/>
    <x v="0"/>
    <n v="0"/>
    <x v="1"/>
    <x v="0"/>
    <x v="0"/>
  </r>
  <r>
    <n v="26"/>
    <x v="0"/>
    <x v="0"/>
    <x v="0"/>
    <x v="0"/>
    <n v="1"/>
    <x v="0"/>
    <n v="2"/>
    <s v="College"/>
    <x v="0"/>
    <n v="1"/>
    <n v="1"/>
    <s v="low"/>
    <x v="0"/>
    <n v="2"/>
    <s v="medium"/>
    <x v="0"/>
    <x v="0"/>
    <x v="0"/>
    <n v="1"/>
    <s v="low"/>
    <x v="0"/>
    <n v="3955"/>
    <n v="1"/>
    <s v="stable"/>
    <x v="0"/>
    <n v="16"/>
    <s v="moderate hike"/>
    <n v="3"/>
    <s v="excellent"/>
    <n v="1"/>
    <s v="low"/>
    <m/>
    <n v="2"/>
    <x v="2"/>
    <n v="6"/>
    <x v="0"/>
    <n v="2"/>
    <x v="2"/>
    <n v="3"/>
    <x v="0"/>
    <n v="5"/>
    <x v="0"/>
    <n v="3"/>
    <x v="0"/>
    <n v="1"/>
    <x v="1"/>
    <x v="1"/>
    <x v="0"/>
  </r>
  <r>
    <n v="27"/>
    <x v="0"/>
    <x v="0"/>
    <x v="1"/>
    <x v="0"/>
    <n v="8"/>
    <x v="3"/>
    <n v="5"/>
    <s v="Doctor"/>
    <x v="1"/>
    <n v="1"/>
    <n v="1"/>
    <s v="low"/>
    <x v="0"/>
    <n v="1"/>
    <s v="low"/>
    <x v="0"/>
    <x v="0"/>
    <x v="0"/>
    <n v="3"/>
    <s v="high"/>
    <x v="0"/>
    <n v="4621"/>
    <n v="1"/>
    <s v="stable"/>
    <x v="0"/>
    <n v="19"/>
    <s v="good hike"/>
    <n v="3"/>
    <s v="excellent"/>
    <n v="4"/>
    <s v="very high"/>
    <m/>
    <n v="3"/>
    <x v="3"/>
    <n v="3"/>
    <x v="0"/>
    <n v="4"/>
    <x v="0"/>
    <n v="3"/>
    <x v="0"/>
    <n v="3"/>
    <x v="0"/>
    <n v="2"/>
    <x v="0"/>
    <n v="1"/>
    <x v="1"/>
    <x v="0"/>
    <x v="0"/>
  </r>
  <r>
    <n v="55"/>
    <x v="3"/>
    <x v="0"/>
    <x v="2"/>
    <x v="0"/>
    <n v="2"/>
    <x v="0"/>
    <n v="1"/>
    <s v="Below College"/>
    <x v="1"/>
    <n v="1"/>
    <n v="4"/>
    <s v="very high"/>
    <x v="0"/>
    <n v="3"/>
    <s v="high"/>
    <x v="3"/>
    <x v="3"/>
    <x v="2"/>
    <n v="2"/>
    <s v="medium"/>
    <x v="0"/>
    <n v="10976"/>
    <n v="3"/>
    <s v="stable"/>
    <x v="0"/>
    <n v="18"/>
    <s v="moderate hike"/>
    <n v="3"/>
    <s v="excellent"/>
    <n v="2"/>
    <s v="medium"/>
    <m/>
    <n v="1"/>
    <x v="0"/>
    <n v="23"/>
    <x v="2"/>
    <n v="4"/>
    <x v="0"/>
    <n v="3"/>
    <x v="0"/>
    <n v="3"/>
    <x v="0"/>
    <n v="2"/>
    <x v="0"/>
    <n v="1"/>
    <x v="1"/>
    <x v="0"/>
    <x v="0"/>
  </r>
  <r>
    <n v="33"/>
    <x v="0"/>
    <x v="0"/>
    <x v="0"/>
    <x v="0"/>
    <n v="5"/>
    <x v="0"/>
    <n v="3"/>
    <s v="Bachelor"/>
    <x v="1"/>
    <n v="1"/>
    <n v="4"/>
    <s v="very high"/>
    <x v="0"/>
    <n v="2"/>
    <s v="medium"/>
    <x v="3"/>
    <x v="3"/>
    <x v="5"/>
    <n v="4"/>
    <s v="very high"/>
    <x v="1"/>
    <n v="7119"/>
    <n v="4"/>
    <s v="moderate hopper"/>
    <x v="0"/>
    <n v="15"/>
    <s v="moderate hike"/>
    <n v="3"/>
    <s v="excellent"/>
    <n v="3"/>
    <s v="high"/>
    <m/>
    <n v="1"/>
    <x v="0"/>
    <n v="9"/>
    <x v="1"/>
    <n v="2"/>
    <x v="2"/>
    <n v="3"/>
    <x v="0"/>
    <n v="3"/>
    <x v="0"/>
    <n v="2"/>
    <x v="0"/>
    <n v="1"/>
    <x v="1"/>
    <x v="0"/>
    <x v="0"/>
  </r>
  <r>
    <n v="28"/>
    <x v="0"/>
    <x v="0"/>
    <x v="0"/>
    <x v="0"/>
    <n v="15"/>
    <x v="1"/>
    <n v="2"/>
    <s v="College"/>
    <x v="1"/>
    <n v="1"/>
    <n v="1"/>
    <s v="low"/>
    <x v="0"/>
    <n v="3"/>
    <s v="high"/>
    <x v="0"/>
    <x v="0"/>
    <x v="0"/>
    <n v="3"/>
    <s v="high"/>
    <x v="1"/>
    <n v="2207"/>
    <n v="1"/>
    <s v="stable"/>
    <x v="0"/>
    <n v="16"/>
    <s v="moderate hike"/>
    <n v="3"/>
    <s v="excellent"/>
    <n v="4"/>
    <s v="very high"/>
    <m/>
    <n v="1"/>
    <x v="0"/>
    <n v="4"/>
    <x v="0"/>
    <n v="5"/>
    <x v="1"/>
    <n v="2"/>
    <x v="1"/>
    <n v="4"/>
    <x v="0"/>
    <n v="2"/>
    <x v="0"/>
    <n v="2"/>
    <x v="0"/>
    <x v="0"/>
    <x v="0"/>
  </r>
  <r>
    <n v="33"/>
    <x v="0"/>
    <x v="1"/>
    <x v="0"/>
    <x v="0"/>
    <n v="25"/>
    <x v="2"/>
    <n v="3"/>
    <s v="Bachelor"/>
    <x v="0"/>
    <n v="1"/>
    <n v="1"/>
    <s v="low"/>
    <x v="0"/>
    <n v="2"/>
    <s v="medium"/>
    <x v="0"/>
    <x v="0"/>
    <x v="1"/>
    <n v="2"/>
    <s v="medium"/>
    <x v="2"/>
    <n v="2313"/>
    <n v="4"/>
    <s v="moderate hopper"/>
    <x v="1"/>
    <n v="20"/>
    <s v="good hike"/>
    <n v="4"/>
    <s v="outstanding"/>
    <n v="2"/>
    <s v="medium"/>
    <m/>
    <n v="0"/>
    <x v="1"/>
    <n v="5"/>
    <x v="0"/>
    <n v="0"/>
    <x v="3"/>
    <n v="3"/>
    <x v="0"/>
    <n v="2"/>
    <x v="0"/>
    <n v="2"/>
    <x v="0"/>
    <n v="2"/>
    <x v="0"/>
    <x v="0"/>
    <x v="0"/>
  </r>
  <r>
    <n v="33"/>
    <x v="0"/>
    <x v="0"/>
    <x v="2"/>
    <x v="1"/>
    <n v="7"/>
    <x v="3"/>
    <n v="3"/>
    <s v="Bachelor"/>
    <x v="1"/>
    <n v="1"/>
    <n v="4"/>
    <s v="very high"/>
    <x v="1"/>
    <n v="3"/>
    <s v="high"/>
    <x v="1"/>
    <x v="1"/>
    <x v="6"/>
    <n v="2"/>
    <s v="medium"/>
    <x v="0"/>
    <n v="4302"/>
    <n v="0"/>
    <s v="fresher"/>
    <x v="0"/>
    <n v="17"/>
    <s v="moderate hike"/>
    <n v="3"/>
    <s v="excellent"/>
    <n v="3"/>
    <s v="high"/>
    <m/>
    <n v="1"/>
    <x v="0"/>
    <n v="4"/>
    <x v="0"/>
    <n v="3"/>
    <x v="0"/>
    <n v="3"/>
    <x v="0"/>
    <n v="3"/>
    <x v="0"/>
    <n v="2"/>
    <x v="0"/>
    <n v="0"/>
    <x v="1"/>
    <x v="0"/>
    <x v="0"/>
  </r>
  <r>
    <n v="48"/>
    <x v="3"/>
    <x v="0"/>
    <x v="1"/>
    <x v="0"/>
    <n v="1"/>
    <x v="0"/>
    <n v="4"/>
    <s v="Master"/>
    <x v="0"/>
    <n v="1"/>
    <n v="1"/>
    <s v="low"/>
    <x v="0"/>
    <n v="4"/>
    <s v="very high"/>
    <x v="4"/>
    <x v="4"/>
    <x v="4"/>
    <n v="4"/>
    <s v="very high"/>
    <x v="2"/>
    <n v="16885"/>
    <n v="2"/>
    <s v="stable"/>
    <x v="0"/>
    <n v="22"/>
    <s v="good hike"/>
    <n v="4"/>
    <s v="outstanding"/>
    <n v="3"/>
    <s v="high"/>
    <m/>
    <n v="0"/>
    <x v="1"/>
    <n v="27"/>
    <x v="4"/>
    <n v="3"/>
    <x v="0"/>
    <n v="2"/>
    <x v="1"/>
    <n v="5"/>
    <x v="0"/>
    <n v="4"/>
    <x v="0"/>
    <n v="2"/>
    <x v="0"/>
    <x v="2"/>
    <x v="1"/>
  </r>
  <r>
    <n v="21"/>
    <x v="2"/>
    <x v="0"/>
    <x v="0"/>
    <x v="0"/>
    <n v="1"/>
    <x v="0"/>
    <n v="1"/>
    <s v="Below College"/>
    <x v="4"/>
    <n v="1"/>
    <n v="4"/>
    <s v="very high"/>
    <x v="1"/>
    <n v="2"/>
    <s v="medium"/>
    <x v="0"/>
    <x v="0"/>
    <x v="1"/>
    <n v="2"/>
    <s v="medium"/>
    <x v="2"/>
    <n v="2070"/>
    <n v="1"/>
    <s v="stable"/>
    <x v="1"/>
    <n v="11"/>
    <s v="low hike"/>
    <n v="3"/>
    <s v="excellent"/>
    <n v="3"/>
    <s v="high"/>
    <m/>
    <n v="0"/>
    <x v="1"/>
    <n v="2"/>
    <x v="3"/>
    <n v="6"/>
    <x v="1"/>
    <n v="4"/>
    <x v="2"/>
    <n v="2"/>
    <x v="0"/>
    <n v="2"/>
    <x v="0"/>
    <n v="2"/>
    <x v="0"/>
    <x v="0"/>
    <x v="0"/>
  </r>
  <r>
    <n v="39"/>
    <x v="1"/>
    <x v="0"/>
    <x v="1"/>
    <x v="0"/>
    <n v="9"/>
    <x v="3"/>
    <n v="3"/>
    <s v="Bachelor"/>
    <x v="1"/>
    <n v="1"/>
    <n v="3"/>
    <s v="high"/>
    <x v="0"/>
    <n v="3"/>
    <s v="high"/>
    <x v="1"/>
    <x v="1"/>
    <x v="0"/>
    <n v="2"/>
    <s v="medium"/>
    <x v="2"/>
    <n v="6782"/>
    <n v="9"/>
    <s v="frequent hopper"/>
    <x v="0"/>
    <n v="15"/>
    <s v="moderate hike"/>
    <n v="3"/>
    <s v="excellent"/>
    <n v="3"/>
    <s v="high"/>
    <m/>
    <n v="0"/>
    <x v="1"/>
    <n v="9"/>
    <x v="1"/>
    <n v="2"/>
    <x v="2"/>
    <n v="2"/>
    <x v="1"/>
    <n v="5"/>
    <x v="0"/>
    <n v="4"/>
    <x v="0"/>
    <n v="0"/>
    <x v="1"/>
    <x v="1"/>
    <x v="0"/>
  </r>
  <r>
    <n v="31"/>
    <x v="0"/>
    <x v="0"/>
    <x v="2"/>
    <x v="1"/>
    <n v="20"/>
    <x v="1"/>
    <n v="3"/>
    <s v="Bachelor"/>
    <x v="1"/>
    <n v="1"/>
    <n v="3"/>
    <s v="high"/>
    <x v="0"/>
    <n v="4"/>
    <s v="very high"/>
    <x v="0"/>
    <x v="0"/>
    <x v="3"/>
    <n v="4"/>
    <s v="very high"/>
    <x v="0"/>
    <n v="2791"/>
    <n v="0"/>
    <s v="fresher"/>
    <x v="0"/>
    <n v="12"/>
    <s v="low hike"/>
    <n v="3"/>
    <s v="excellent"/>
    <n v="1"/>
    <s v="low"/>
    <m/>
    <n v="1"/>
    <x v="0"/>
    <n v="3"/>
    <x v="0"/>
    <n v="4"/>
    <x v="0"/>
    <n v="3"/>
    <x v="0"/>
    <n v="2"/>
    <x v="0"/>
    <n v="2"/>
    <x v="0"/>
    <n v="2"/>
    <x v="0"/>
    <x v="0"/>
    <x v="0"/>
  </r>
  <r>
    <n v="28"/>
    <x v="0"/>
    <x v="0"/>
    <x v="0"/>
    <x v="0"/>
    <n v="2"/>
    <x v="0"/>
    <n v="1"/>
    <s v="Below College"/>
    <x v="1"/>
    <n v="1"/>
    <n v="1"/>
    <s v="low"/>
    <x v="0"/>
    <n v="2"/>
    <s v="medium"/>
    <x v="0"/>
    <x v="0"/>
    <x v="1"/>
    <n v="2"/>
    <s v="medium"/>
    <x v="0"/>
    <n v="3201"/>
    <n v="0"/>
    <s v="fresher"/>
    <x v="0"/>
    <n v="17"/>
    <s v="moderate hike"/>
    <n v="3"/>
    <s v="excellent"/>
    <n v="1"/>
    <s v="low"/>
    <m/>
    <n v="0"/>
    <x v="1"/>
    <n v="6"/>
    <x v="0"/>
    <n v="2"/>
    <x v="2"/>
    <n v="1"/>
    <x v="3"/>
    <n v="5"/>
    <x v="0"/>
    <n v="3"/>
    <x v="0"/>
    <n v="0"/>
    <x v="1"/>
    <x v="4"/>
    <x v="0"/>
  </r>
  <r>
    <n v="35"/>
    <x v="0"/>
    <x v="0"/>
    <x v="2"/>
    <x v="1"/>
    <n v="11"/>
    <x v="1"/>
    <n v="2"/>
    <s v="College"/>
    <x v="3"/>
    <n v="1"/>
    <n v="4"/>
    <s v="very high"/>
    <x v="0"/>
    <n v="3"/>
    <s v="high"/>
    <x v="1"/>
    <x v="1"/>
    <x v="6"/>
    <n v="4"/>
    <s v="very high"/>
    <x v="1"/>
    <n v="4968"/>
    <n v="1"/>
    <s v="stable"/>
    <x v="0"/>
    <n v="11"/>
    <s v="low hike"/>
    <n v="3"/>
    <s v="excellent"/>
    <n v="4"/>
    <s v="very high"/>
    <m/>
    <n v="1"/>
    <x v="0"/>
    <n v="5"/>
    <x v="0"/>
    <n v="3"/>
    <x v="0"/>
    <n v="3"/>
    <x v="0"/>
    <n v="5"/>
    <x v="0"/>
    <n v="2"/>
    <x v="0"/>
    <n v="0"/>
    <x v="1"/>
    <x v="0"/>
    <x v="0"/>
  </r>
  <r>
    <n v="34"/>
    <x v="0"/>
    <x v="0"/>
    <x v="2"/>
    <x v="0"/>
    <n v="2"/>
    <x v="0"/>
    <n v="2"/>
    <s v="College"/>
    <x v="1"/>
    <n v="1"/>
    <n v="4"/>
    <s v="very high"/>
    <x v="0"/>
    <n v="3"/>
    <s v="high"/>
    <x v="1"/>
    <x v="1"/>
    <x v="2"/>
    <n v="3"/>
    <s v="high"/>
    <x v="2"/>
    <n v="4033"/>
    <n v="2"/>
    <s v="stable"/>
    <x v="0"/>
    <n v="11"/>
    <s v="low hike"/>
    <n v="3"/>
    <s v="excellent"/>
    <n v="4"/>
    <s v="very high"/>
    <m/>
    <n v="0"/>
    <x v="1"/>
    <n v="5"/>
    <x v="0"/>
    <n v="3"/>
    <x v="0"/>
    <n v="2"/>
    <x v="1"/>
    <n v="3"/>
    <x v="0"/>
    <n v="2"/>
    <x v="0"/>
    <n v="0"/>
    <x v="1"/>
    <x v="0"/>
    <x v="0"/>
  </r>
  <r>
    <n v="28"/>
    <x v="0"/>
    <x v="0"/>
    <x v="2"/>
    <x v="0"/>
    <n v="6"/>
    <x v="3"/>
    <n v="3"/>
    <s v="Bachelor"/>
    <x v="1"/>
    <n v="1"/>
    <n v="3"/>
    <s v="high"/>
    <x v="0"/>
    <n v="2"/>
    <s v="medium"/>
    <x v="0"/>
    <x v="0"/>
    <x v="1"/>
    <n v="3"/>
    <s v="high"/>
    <x v="1"/>
    <n v="2703"/>
    <n v="1"/>
    <s v="stable"/>
    <x v="1"/>
    <n v="14"/>
    <s v="low hike"/>
    <n v="3"/>
    <s v="excellent"/>
    <n v="4"/>
    <s v="very high"/>
    <m/>
    <n v="1"/>
    <x v="0"/>
    <n v="3"/>
    <x v="0"/>
    <n v="2"/>
    <x v="2"/>
    <n v="3"/>
    <x v="0"/>
    <n v="3"/>
    <x v="0"/>
    <n v="1"/>
    <x v="1"/>
    <n v="0"/>
    <x v="1"/>
    <x v="0"/>
    <x v="0"/>
  </r>
  <r>
    <n v="33"/>
    <x v="0"/>
    <x v="1"/>
    <x v="0"/>
    <x v="1"/>
    <n v="9"/>
    <x v="3"/>
    <n v="4"/>
    <s v="Master"/>
    <x v="3"/>
    <n v="1"/>
    <n v="1"/>
    <s v="low"/>
    <x v="1"/>
    <n v="3"/>
    <s v="high"/>
    <x v="1"/>
    <x v="1"/>
    <x v="6"/>
    <n v="1"/>
    <s v="low"/>
    <x v="2"/>
    <n v="8224"/>
    <n v="0"/>
    <s v="fresher"/>
    <x v="1"/>
    <n v="17"/>
    <s v="moderate hike"/>
    <n v="3"/>
    <s v="excellent"/>
    <n v="1"/>
    <s v="low"/>
    <m/>
    <n v="0"/>
    <x v="1"/>
    <n v="6"/>
    <x v="0"/>
    <n v="3"/>
    <x v="0"/>
    <n v="3"/>
    <x v="0"/>
    <n v="5"/>
    <x v="0"/>
    <n v="2"/>
    <x v="0"/>
    <n v="0"/>
    <x v="1"/>
    <x v="1"/>
    <x v="0"/>
  </r>
  <r>
    <n v="31"/>
    <x v="0"/>
    <x v="1"/>
    <x v="2"/>
    <x v="0"/>
    <n v="15"/>
    <x v="1"/>
    <n v="3"/>
    <s v="Bachelor"/>
    <x v="0"/>
    <n v="1"/>
    <n v="3"/>
    <s v="high"/>
    <x v="0"/>
    <n v="3"/>
    <s v="high"/>
    <x v="0"/>
    <x v="0"/>
    <x v="0"/>
    <n v="3"/>
    <s v="high"/>
    <x v="0"/>
    <n v="2610"/>
    <n v="1"/>
    <s v="stable"/>
    <x v="0"/>
    <n v="12"/>
    <s v="low hike"/>
    <n v="3"/>
    <s v="excellent"/>
    <n v="3"/>
    <s v="high"/>
    <m/>
    <n v="1"/>
    <x v="0"/>
    <n v="2"/>
    <x v="3"/>
    <n v="5"/>
    <x v="1"/>
    <n v="2"/>
    <x v="1"/>
    <n v="2"/>
    <x v="0"/>
    <n v="2"/>
    <x v="0"/>
    <n v="2"/>
    <x v="0"/>
    <x v="0"/>
    <x v="0"/>
  </r>
  <r>
    <n v="27"/>
    <x v="0"/>
    <x v="0"/>
    <x v="0"/>
    <x v="0"/>
    <n v="6"/>
    <x v="3"/>
    <n v="3"/>
    <s v="Bachelor"/>
    <x v="1"/>
    <n v="1"/>
    <n v="4"/>
    <s v="very high"/>
    <x v="0"/>
    <n v="2"/>
    <s v="medium"/>
    <x v="0"/>
    <x v="0"/>
    <x v="1"/>
    <n v="3"/>
    <s v="high"/>
    <x v="0"/>
    <n v="2539"/>
    <n v="1"/>
    <s v="stable"/>
    <x v="0"/>
    <n v="13"/>
    <s v="low hike"/>
    <n v="3"/>
    <s v="excellent"/>
    <n v="3"/>
    <s v="high"/>
    <m/>
    <n v="1"/>
    <x v="0"/>
    <n v="4"/>
    <x v="0"/>
    <n v="0"/>
    <x v="3"/>
    <n v="3"/>
    <x v="0"/>
    <n v="4"/>
    <x v="0"/>
    <n v="2"/>
    <x v="0"/>
    <n v="2"/>
    <x v="0"/>
    <x v="0"/>
    <x v="0"/>
  </r>
  <r>
    <n v="35"/>
    <x v="0"/>
    <x v="0"/>
    <x v="0"/>
    <x v="2"/>
    <n v="8"/>
    <x v="3"/>
    <n v="4"/>
    <s v="Master"/>
    <x v="4"/>
    <n v="1"/>
    <n v="3"/>
    <s v="high"/>
    <x v="0"/>
    <n v="3"/>
    <s v="high"/>
    <x v="0"/>
    <x v="0"/>
    <x v="8"/>
    <n v="3"/>
    <s v="high"/>
    <x v="2"/>
    <n v="4323"/>
    <n v="1"/>
    <s v="stable"/>
    <x v="0"/>
    <n v="17"/>
    <s v="moderate hike"/>
    <n v="3"/>
    <s v="excellent"/>
    <n v="2"/>
    <s v="medium"/>
    <m/>
    <n v="0"/>
    <x v="1"/>
    <n v="6"/>
    <x v="0"/>
    <n v="2"/>
    <x v="2"/>
    <n v="1"/>
    <x v="3"/>
    <n v="5"/>
    <x v="0"/>
    <n v="4"/>
    <x v="0"/>
    <n v="1"/>
    <x v="1"/>
    <x v="4"/>
    <x v="0"/>
  </r>
  <r>
    <n v="24"/>
    <x v="2"/>
    <x v="0"/>
    <x v="0"/>
    <x v="0"/>
    <n v="24"/>
    <x v="2"/>
    <n v="3"/>
    <s v="Bachelor"/>
    <x v="0"/>
    <n v="1"/>
    <n v="4"/>
    <s v="very high"/>
    <x v="0"/>
    <n v="3"/>
    <s v="high"/>
    <x v="0"/>
    <x v="0"/>
    <x v="0"/>
    <n v="2"/>
    <s v="medium"/>
    <x v="2"/>
    <n v="3597"/>
    <n v="8"/>
    <s v="frequent hopper"/>
    <x v="0"/>
    <n v="22"/>
    <s v="good hike"/>
    <n v="4"/>
    <s v="outstanding"/>
    <n v="4"/>
    <s v="very high"/>
    <m/>
    <n v="0"/>
    <x v="1"/>
    <n v="6"/>
    <x v="0"/>
    <n v="2"/>
    <x v="2"/>
    <n v="3"/>
    <x v="0"/>
    <n v="4"/>
    <x v="0"/>
    <n v="3"/>
    <x v="0"/>
    <n v="1"/>
    <x v="1"/>
    <x v="0"/>
    <x v="0"/>
  </r>
  <r>
    <n v="35"/>
    <x v="0"/>
    <x v="0"/>
    <x v="2"/>
    <x v="0"/>
    <n v="4"/>
    <x v="0"/>
    <n v="4"/>
    <s v="Master"/>
    <x v="2"/>
    <n v="1"/>
    <n v="4"/>
    <s v="very high"/>
    <x v="0"/>
    <n v="2"/>
    <s v="medium"/>
    <x v="0"/>
    <x v="0"/>
    <x v="0"/>
    <n v="4"/>
    <s v="very high"/>
    <x v="0"/>
    <n v="2376"/>
    <n v="1"/>
    <s v="stable"/>
    <x v="0"/>
    <n v="13"/>
    <s v="low hike"/>
    <n v="3"/>
    <s v="excellent"/>
    <n v="2"/>
    <s v="medium"/>
    <m/>
    <n v="1"/>
    <x v="0"/>
    <n v="2"/>
    <x v="3"/>
    <n v="2"/>
    <x v="2"/>
    <n v="4"/>
    <x v="2"/>
    <n v="2"/>
    <x v="0"/>
    <n v="2"/>
    <x v="0"/>
    <n v="2"/>
    <x v="0"/>
    <x v="0"/>
    <x v="0"/>
  </r>
  <r>
    <n v="43"/>
    <x v="1"/>
    <x v="1"/>
    <x v="0"/>
    <x v="1"/>
    <n v="9"/>
    <x v="3"/>
    <n v="3"/>
    <s v="Bachelor"/>
    <x v="3"/>
    <n v="1"/>
    <n v="1"/>
    <s v="low"/>
    <x v="1"/>
    <n v="1"/>
    <s v="low"/>
    <x v="1"/>
    <x v="1"/>
    <x v="6"/>
    <n v="3"/>
    <s v="high"/>
    <x v="2"/>
    <n v="5346"/>
    <n v="8"/>
    <s v="frequent hopper"/>
    <x v="0"/>
    <n v="13"/>
    <s v="low hike"/>
    <n v="3"/>
    <s v="excellent"/>
    <n v="2"/>
    <s v="medium"/>
    <m/>
    <n v="0"/>
    <x v="1"/>
    <n v="7"/>
    <x v="0"/>
    <n v="2"/>
    <x v="2"/>
    <n v="2"/>
    <x v="1"/>
    <n v="4"/>
    <x v="0"/>
    <n v="3"/>
    <x v="0"/>
    <n v="1"/>
    <x v="1"/>
    <x v="1"/>
    <x v="0"/>
  </r>
  <r>
    <n v="56"/>
    <x v="3"/>
    <x v="0"/>
    <x v="0"/>
    <x v="0"/>
    <n v="4"/>
    <x v="0"/>
    <n v="4"/>
    <s v="Master"/>
    <x v="4"/>
    <n v="1"/>
    <n v="4"/>
    <s v="very high"/>
    <x v="1"/>
    <n v="3"/>
    <s v="high"/>
    <x v="2"/>
    <x v="2"/>
    <x v="4"/>
    <n v="1"/>
    <s v="low"/>
    <x v="1"/>
    <n v="19943"/>
    <n v="4"/>
    <s v="moderate hopper"/>
    <x v="0"/>
    <n v="13"/>
    <s v="low hike"/>
    <n v="3"/>
    <s v="excellent"/>
    <n v="4"/>
    <s v="very high"/>
    <m/>
    <n v="1"/>
    <x v="0"/>
    <n v="28"/>
    <x v="4"/>
    <n v="2"/>
    <x v="2"/>
    <n v="3"/>
    <x v="0"/>
    <n v="5"/>
    <x v="0"/>
    <n v="2"/>
    <x v="0"/>
    <n v="4"/>
    <x v="2"/>
    <x v="0"/>
    <x v="0"/>
  </r>
  <r>
    <n v="45"/>
    <x v="1"/>
    <x v="0"/>
    <x v="0"/>
    <x v="0"/>
    <n v="7"/>
    <x v="3"/>
    <n v="3"/>
    <s v="Bachelor"/>
    <x v="0"/>
    <n v="1"/>
    <n v="1"/>
    <s v="low"/>
    <x v="1"/>
    <n v="3"/>
    <s v="high"/>
    <x v="0"/>
    <x v="0"/>
    <x v="1"/>
    <n v="3"/>
    <s v="high"/>
    <x v="0"/>
    <n v="4477"/>
    <n v="4"/>
    <s v="moderate hopper"/>
    <x v="1"/>
    <n v="19"/>
    <s v="good hike"/>
    <n v="3"/>
    <s v="excellent"/>
    <n v="3"/>
    <s v="high"/>
    <m/>
    <n v="1"/>
    <x v="0"/>
    <n v="7"/>
    <x v="0"/>
    <n v="2"/>
    <x v="2"/>
    <n v="2"/>
    <x v="1"/>
    <n v="3"/>
    <x v="0"/>
    <n v="2"/>
    <x v="0"/>
    <n v="0"/>
    <x v="1"/>
    <x v="0"/>
    <x v="0"/>
  </r>
  <r>
    <n v="20"/>
    <x v="2"/>
    <x v="0"/>
    <x v="0"/>
    <x v="0"/>
    <n v="3"/>
    <x v="0"/>
    <n v="3"/>
    <s v="Bachelor"/>
    <x v="1"/>
    <n v="1"/>
    <n v="1"/>
    <s v="low"/>
    <x v="0"/>
    <n v="2"/>
    <s v="medium"/>
    <x v="0"/>
    <x v="0"/>
    <x v="0"/>
    <n v="3"/>
    <s v="high"/>
    <x v="2"/>
    <n v="3033"/>
    <n v="1"/>
    <s v="stable"/>
    <x v="0"/>
    <n v="12"/>
    <s v="low hike"/>
    <n v="3"/>
    <s v="excellent"/>
    <n v="1"/>
    <s v="low"/>
    <m/>
    <n v="0"/>
    <x v="1"/>
    <n v="2"/>
    <x v="3"/>
    <n v="2"/>
    <x v="2"/>
    <n v="2"/>
    <x v="1"/>
    <n v="2"/>
    <x v="0"/>
    <n v="2"/>
    <x v="0"/>
    <n v="1"/>
    <x v="1"/>
    <x v="0"/>
    <x v="0"/>
  </r>
  <r>
    <n v="29"/>
    <x v="0"/>
    <x v="0"/>
    <x v="0"/>
    <x v="0"/>
    <n v="15"/>
    <x v="1"/>
    <n v="1"/>
    <s v="Below College"/>
    <x v="1"/>
    <n v="1"/>
    <n v="2"/>
    <s v="medium"/>
    <x v="1"/>
    <n v="1"/>
    <s v="low"/>
    <x v="0"/>
    <x v="0"/>
    <x v="1"/>
    <n v="4"/>
    <s v="very high"/>
    <x v="0"/>
    <n v="2168"/>
    <n v="0"/>
    <s v="fresher"/>
    <x v="1"/>
    <n v="18"/>
    <s v="moderate hike"/>
    <n v="3"/>
    <s v="excellent"/>
    <n v="1"/>
    <s v="low"/>
    <m/>
    <n v="1"/>
    <x v="0"/>
    <n v="6"/>
    <x v="0"/>
    <n v="2"/>
    <x v="2"/>
    <n v="2"/>
    <x v="1"/>
    <n v="5"/>
    <x v="0"/>
    <n v="4"/>
    <x v="0"/>
    <n v="1"/>
    <x v="1"/>
    <x v="1"/>
    <x v="0"/>
  </r>
  <r>
    <n v="33"/>
    <x v="0"/>
    <x v="0"/>
    <x v="0"/>
    <x v="2"/>
    <n v="2"/>
    <x v="0"/>
    <n v="3"/>
    <s v="Bachelor"/>
    <x v="5"/>
    <n v="1"/>
    <n v="2"/>
    <s v="medium"/>
    <x v="0"/>
    <n v="3"/>
    <s v="high"/>
    <x v="0"/>
    <x v="0"/>
    <x v="8"/>
    <n v="3"/>
    <s v="high"/>
    <x v="0"/>
    <n v="3600"/>
    <n v="1"/>
    <s v="stable"/>
    <x v="0"/>
    <n v="13"/>
    <s v="low hike"/>
    <n v="3"/>
    <s v="excellent"/>
    <n v="4"/>
    <s v="very high"/>
    <m/>
    <n v="1"/>
    <x v="0"/>
    <n v="5"/>
    <x v="0"/>
    <n v="2"/>
    <x v="2"/>
    <n v="3"/>
    <x v="0"/>
    <n v="5"/>
    <x v="0"/>
    <n v="4"/>
    <x v="0"/>
    <n v="1"/>
    <x v="1"/>
    <x v="4"/>
    <x v="0"/>
  </r>
  <r>
    <n v="30"/>
    <x v="0"/>
    <x v="0"/>
    <x v="0"/>
    <x v="1"/>
    <n v="29"/>
    <x v="2"/>
    <n v="4"/>
    <s v="Master"/>
    <x v="1"/>
    <n v="1"/>
    <n v="3"/>
    <s v="high"/>
    <x v="0"/>
    <n v="3"/>
    <s v="high"/>
    <x v="1"/>
    <x v="1"/>
    <x v="6"/>
    <n v="1"/>
    <s v="low"/>
    <x v="1"/>
    <n v="4115"/>
    <n v="8"/>
    <s v="frequent hopper"/>
    <x v="0"/>
    <n v="19"/>
    <s v="good hike"/>
    <n v="3"/>
    <s v="excellent"/>
    <n v="3"/>
    <s v="high"/>
    <m/>
    <n v="3"/>
    <x v="3"/>
    <n v="8"/>
    <x v="1"/>
    <n v="3"/>
    <x v="0"/>
    <n v="3"/>
    <x v="0"/>
    <n v="4"/>
    <x v="0"/>
    <n v="3"/>
    <x v="0"/>
    <n v="0"/>
    <x v="1"/>
    <x v="1"/>
    <x v="0"/>
  </r>
  <r>
    <n v="50"/>
    <x v="3"/>
    <x v="0"/>
    <x v="2"/>
    <x v="0"/>
    <n v="2"/>
    <x v="0"/>
    <n v="3"/>
    <s v="Bachelor"/>
    <x v="0"/>
    <n v="1"/>
    <n v="4"/>
    <s v="very high"/>
    <x v="1"/>
    <n v="3"/>
    <s v="high"/>
    <x v="4"/>
    <x v="4"/>
    <x v="4"/>
    <n v="1"/>
    <s v="low"/>
    <x v="0"/>
    <n v="17856"/>
    <n v="2"/>
    <s v="stable"/>
    <x v="0"/>
    <n v="22"/>
    <s v="good hike"/>
    <n v="4"/>
    <s v="outstanding"/>
    <n v="3"/>
    <s v="high"/>
    <m/>
    <n v="1"/>
    <x v="0"/>
    <n v="32"/>
    <x v="4"/>
    <n v="3"/>
    <x v="0"/>
    <n v="3"/>
    <x v="0"/>
    <n v="2"/>
    <x v="0"/>
    <n v="2"/>
    <x v="0"/>
    <n v="2"/>
    <x v="0"/>
    <x v="0"/>
    <x v="0"/>
  </r>
  <r>
    <n v="46"/>
    <x v="3"/>
    <x v="0"/>
    <x v="0"/>
    <x v="0"/>
    <n v="15"/>
    <x v="1"/>
    <n v="2"/>
    <s v="College"/>
    <x v="1"/>
    <n v="1"/>
    <n v="4"/>
    <s v="very high"/>
    <x v="0"/>
    <n v="3"/>
    <s v="high"/>
    <x v="2"/>
    <x v="2"/>
    <x v="7"/>
    <n v="2"/>
    <s v="medium"/>
    <x v="0"/>
    <n v="19081"/>
    <n v="5"/>
    <s v="moderate hopper"/>
    <x v="0"/>
    <n v="11"/>
    <s v="low hike"/>
    <n v="3"/>
    <s v="excellent"/>
    <n v="1"/>
    <s v="low"/>
    <m/>
    <n v="1"/>
    <x v="0"/>
    <n v="25"/>
    <x v="2"/>
    <n v="2"/>
    <x v="2"/>
    <n v="3"/>
    <x v="0"/>
    <n v="4"/>
    <x v="0"/>
    <n v="2"/>
    <x v="0"/>
    <n v="0"/>
    <x v="1"/>
    <x v="1"/>
    <x v="0"/>
  </r>
  <r>
    <n v="20"/>
    <x v="2"/>
    <x v="0"/>
    <x v="0"/>
    <x v="1"/>
    <n v="21"/>
    <x v="2"/>
    <n v="3"/>
    <s v="Bachelor"/>
    <x v="3"/>
    <n v="1"/>
    <n v="3"/>
    <s v="high"/>
    <x v="0"/>
    <n v="4"/>
    <s v="very high"/>
    <x v="0"/>
    <x v="0"/>
    <x v="3"/>
    <n v="4"/>
    <s v="very high"/>
    <x v="2"/>
    <n v="2678"/>
    <n v="1"/>
    <s v="stable"/>
    <x v="0"/>
    <n v="17"/>
    <s v="moderate hike"/>
    <n v="3"/>
    <s v="excellent"/>
    <n v="4"/>
    <s v="very high"/>
    <m/>
    <n v="0"/>
    <x v="1"/>
    <n v="2"/>
    <x v="3"/>
    <n v="2"/>
    <x v="2"/>
    <n v="3"/>
    <x v="0"/>
    <n v="2"/>
    <x v="0"/>
    <n v="1"/>
    <x v="1"/>
    <n v="2"/>
    <x v="0"/>
    <x v="0"/>
    <x v="0"/>
  </r>
  <r>
    <n v="42"/>
    <x v="1"/>
    <x v="0"/>
    <x v="1"/>
    <x v="2"/>
    <n v="2"/>
    <x v="0"/>
    <n v="5"/>
    <s v="Doctor"/>
    <x v="0"/>
    <n v="1"/>
    <n v="4"/>
    <s v="very high"/>
    <x v="0"/>
    <n v="4"/>
    <s v="very high"/>
    <x v="1"/>
    <x v="1"/>
    <x v="8"/>
    <n v="1"/>
    <s v="low"/>
    <x v="0"/>
    <n v="6272"/>
    <n v="7"/>
    <s v="frequent hopper"/>
    <x v="0"/>
    <n v="16"/>
    <s v="moderate hike"/>
    <n v="3"/>
    <s v="excellent"/>
    <n v="1"/>
    <s v="low"/>
    <m/>
    <n v="1"/>
    <x v="0"/>
    <n v="10"/>
    <x v="1"/>
    <n v="3"/>
    <x v="0"/>
    <n v="4"/>
    <x v="2"/>
    <n v="4"/>
    <x v="0"/>
    <n v="3"/>
    <x v="0"/>
    <n v="0"/>
    <x v="1"/>
    <x v="1"/>
    <x v="0"/>
  </r>
  <r>
    <n v="32"/>
    <x v="0"/>
    <x v="0"/>
    <x v="2"/>
    <x v="0"/>
    <n v="13"/>
    <x v="1"/>
    <n v="3"/>
    <s v="Bachelor"/>
    <x v="2"/>
    <n v="1"/>
    <n v="3"/>
    <s v="high"/>
    <x v="1"/>
    <n v="2"/>
    <s v="medium"/>
    <x v="0"/>
    <x v="0"/>
    <x v="0"/>
    <n v="2"/>
    <s v="medium"/>
    <x v="0"/>
    <n v="2743"/>
    <n v="1"/>
    <s v="stable"/>
    <x v="0"/>
    <n v="20"/>
    <s v="good hike"/>
    <n v="4"/>
    <s v="outstanding"/>
    <n v="3"/>
    <s v="high"/>
    <m/>
    <n v="1"/>
    <x v="0"/>
    <n v="2"/>
    <x v="3"/>
    <n v="2"/>
    <x v="2"/>
    <n v="3"/>
    <x v="0"/>
    <n v="2"/>
    <x v="0"/>
    <n v="2"/>
    <x v="0"/>
    <n v="2"/>
    <x v="0"/>
    <x v="0"/>
    <x v="0"/>
  </r>
  <r>
    <n v="40"/>
    <x v="1"/>
    <x v="0"/>
    <x v="0"/>
    <x v="1"/>
    <n v="10"/>
    <x v="3"/>
    <n v="3"/>
    <s v="Bachelor"/>
    <x v="4"/>
    <n v="1"/>
    <n v="2"/>
    <s v="medium"/>
    <x v="1"/>
    <n v="2"/>
    <s v="medium"/>
    <x v="1"/>
    <x v="1"/>
    <x v="6"/>
    <n v="2"/>
    <s v="medium"/>
    <x v="1"/>
    <n v="6852"/>
    <n v="7"/>
    <s v="frequent hopper"/>
    <x v="0"/>
    <n v="12"/>
    <s v="low hike"/>
    <n v="3"/>
    <s v="excellent"/>
    <n v="2"/>
    <s v="medium"/>
    <m/>
    <n v="1"/>
    <x v="0"/>
    <n v="7"/>
    <x v="0"/>
    <n v="2"/>
    <x v="2"/>
    <n v="4"/>
    <x v="2"/>
    <n v="5"/>
    <x v="0"/>
    <n v="1"/>
    <x v="1"/>
    <n v="1"/>
    <x v="1"/>
    <x v="1"/>
    <x v="0"/>
  </r>
  <r>
    <n v="25"/>
    <x v="2"/>
    <x v="0"/>
    <x v="0"/>
    <x v="1"/>
    <n v="10"/>
    <x v="3"/>
    <n v="4"/>
    <s v="Master"/>
    <x v="1"/>
    <n v="1"/>
    <n v="3"/>
    <s v="high"/>
    <x v="0"/>
    <n v="3"/>
    <s v="high"/>
    <x v="1"/>
    <x v="1"/>
    <x v="6"/>
    <n v="4"/>
    <s v="very high"/>
    <x v="2"/>
    <n v="4950"/>
    <n v="0"/>
    <s v="fresher"/>
    <x v="0"/>
    <n v="14"/>
    <s v="low hike"/>
    <n v="3"/>
    <s v="excellent"/>
    <n v="2"/>
    <s v="medium"/>
    <m/>
    <n v="0"/>
    <x v="1"/>
    <n v="5"/>
    <x v="0"/>
    <n v="4"/>
    <x v="0"/>
    <n v="3"/>
    <x v="0"/>
    <n v="4"/>
    <x v="0"/>
    <n v="3"/>
    <x v="0"/>
    <n v="1"/>
    <x v="1"/>
    <x v="2"/>
    <x v="1"/>
  </r>
  <r>
    <n v="54"/>
    <x v="3"/>
    <x v="0"/>
    <x v="2"/>
    <x v="0"/>
    <n v="1"/>
    <x v="0"/>
    <n v="4"/>
    <s v="Master"/>
    <x v="1"/>
    <n v="1"/>
    <n v="4"/>
    <s v="very high"/>
    <x v="1"/>
    <n v="3"/>
    <s v="high"/>
    <x v="3"/>
    <x v="3"/>
    <x v="2"/>
    <n v="3"/>
    <s v="high"/>
    <x v="1"/>
    <n v="10502"/>
    <n v="7"/>
    <s v="frequent hopper"/>
    <x v="0"/>
    <n v="17"/>
    <s v="moderate hike"/>
    <n v="3"/>
    <s v="excellent"/>
    <n v="1"/>
    <s v="low"/>
    <m/>
    <n v="1"/>
    <x v="0"/>
    <n v="33"/>
    <x v="4"/>
    <n v="2"/>
    <x v="2"/>
    <n v="1"/>
    <x v="3"/>
    <n v="5"/>
    <x v="0"/>
    <n v="4"/>
    <x v="0"/>
    <n v="1"/>
    <x v="1"/>
    <x v="4"/>
    <x v="0"/>
  </r>
  <r>
    <n v="29"/>
    <x v="0"/>
    <x v="0"/>
    <x v="0"/>
    <x v="0"/>
    <n v="1"/>
    <x v="0"/>
    <n v="3"/>
    <s v="Bachelor"/>
    <x v="1"/>
    <n v="1"/>
    <n v="1"/>
    <s v="low"/>
    <x v="1"/>
    <n v="3"/>
    <s v="high"/>
    <x v="0"/>
    <x v="0"/>
    <x v="1"/>
    <n v="4"/>
    <s v="very high"/>
    <x v="1"/>
    <n v="3760"/>
    <n v="1"/>
    <s v="stable"/>
    <x v="0"/>
    <n v="15"/>
    <s v="moderate hike"/>
    <n v="3"/>
    <s v="excellent"/>
    <n v="1"/>
    <s v="low"/>
    <m/>
    <n v="3"/>
    <x v="3"/>
    <n v="3"/>
    <x v="0"/>
    <n v="5"/>
    <x v="1"/>
    <n v="3"/>
    <x v="0"/>
    <n v="3"/>
    <x v="0"/>
    <n v="2"/>
    <x v="0"/>
    <n v="1"/>
    <x v="1"/>
    <x v="0"/>
    <x v="0"/>
  </r>
  <r>
    <n v="27"/>
    <x v="0"/>
    <x v="0"/>
    <x v="0"/>
    <x v="0"/>
    <n v="4"/>
    <x v="0"/>
    <n v="2"/>
    <s v="College"/>
    <x v="1"/>
    <n v="1"/>
    <n v="1"/>
    <s v="low"/>
    <x v="0"/>
    <n v="3"/>
    <s v="high"/>
    <x v="0"/>
    <x v="0"/>
    <x v="1"/>
    <n v="3"/>
    <s v="high"/>
    <x v="1"/>
    <n v="2517"/>
    <n v="1"/>
    <s v="stable"/>
    <x v="0"/>
    <n v="11"/>
    <s v="low hike"/>
    <n v="3"/>
    <s v="excellent"/>
    <n v="2"/>
    <s v="medium"/>
    <m/>
    <n v="3"/>
    <x v="3"/>
    <n v="5"/>
    <x v="0"/>
    <n v="2"/>
    <x v="2"/>
    <n v="3"/>
    <x v="0"/>
    <n v="5"/>
    <x v="0"/>
    <n v="3"/>
    <x v="0"/>
    <n v="0"/>
    <x v="1"/>
    <x v="1"/>
    <x v="0"/>
  </r>
  <r>
    <n v="21"/>
    <x v="2"/>
    <x v="1"/>
    <x v="2"/>
    <x v="0"/>
    <n v="10"/>
    <x v="3"/>
    <n v="2"/>
    <s v="College"/>
    <x v="1"/>
    <n v="1"/>
    <n v="1"/>
    <s v="low"/>
    <x v="1"/>
    <n v="2"/>
    <s v="medium"/>
    <x v="0"/>
    <x v="0"/>
    <x v="0"/>
    <n v="3"/>
    <s v="high"/>
    <x v="2"/>
    <n v="2625"/>
    <n v="1"/>
    <s v="stable"/>
    <x v="0"/>
    <n v="20"/>
    <s v="good hike"/>
    <n v="4"/>
    <s v="outstanding"/>
    <n v="3"/>
    <s v="high"/>
    <m/>
    <n v="0"/>
    <x v="1"/>
    <n v="2"/>
    <x v="3"/>
    <n v="2"/>
    <x v="2"/>
    <n v="1"/>
    <x v="3"/>
    <n v="2"/>
    <x v="0"/>
    <n v="2"/>
    <x v="0"/>
    <n v="2"/>
    <x v="0"/>
    <x v="0"/>
    <x v="0"/>
  </r>
  <r>
    <n v="34"/>
    <x v="0"/>
    <x v="0"/>
    <x v="0"/>
    <x v="1"/>
    <n v="2"/>
    <x v="0"/>
    <n v="3"/>
    <s v="Bachelor"/>
    <x v="3"/>
    <n v="1"/>
    <n v="3"/>
    <s v="high"/>
    <x v="1"/>
    <n v="3"/>
    <s v="high"/>
    <x v="1"/>
    <x v="1"/>
    <x v="6"/>
    <n v="1"/>
    <s v="low"/>
    <x v="2"/>
    <n v="4538"/>
    <n v="0"/>
    <s v="fresher"/>
    <x v="1"/>
    <n v="12"/>
    <s v="low hike"/>
    <n v="3"/>
    <s v="excellent"/>
    <n v="4"/>
    <s v="very high"/>
    <m/>
    <n v="0"/>
    <x v="1"/>
    <n v="4"/>
    <x v="0"/>
    <n v="3"/>
    <x v="0"/>
    <n v="3"/>
    <x v="0"/>
    <n v="3"/>
    <x v="0"/>
    <n v="2"/>
    <x v="0"/>
    <n v="0"/>
    <x v="1"/>
    <x v="0"/>
    <x v="0"/>
  </r>
  <r>
    <n v="28"/>
    <x v="0"/>
    <x v="0"/>
    <x v="2"/>
    <x v="0"/>
    <n v="1"/>
    <x v="0"/>
    <n v="4"/>
    <s v="Master"/>
    <x v="0"/>
    <n v="1"/>
    <n v="4"/>
    <s v="very high"/>
    <x v="0"/>
    <n v="3"/>
    <s v="high"/>
    <x v="0"/>
    <x v="0"/>
    <x v="0"/>
    <n v="3"/>
    <s v="high"/>
    <x v="2"/>
    <n v="2154"/>
    <n v="0"/>
    <s v="fresher"/>
    <x v="1"/>
    <n v="11"/>
    <s v="low hike"/>
    <n v="3"/>
    <s v="excellent"/>
    <n v="3"/>
    <s v="high"/>
    <m/>
    <n v="0"/>
    <x v="1"/>
    <n v="5"/>
    <x v="0"/>
    <n v="2"/>
    <x v="2"/>
    <n v="2"/>
    <x v="1"/>
    <n v="4"/>
    <x v="0"/>
    <n v="2"/>
    <x v="0"/>
    <n v="0"/>
    <x v="1"/>
    <x v="0"/>
    <x v="0"/>
  </r>
  <r>
    <n v="35"/>
    <x v="0"/>
    <x v="0"/>
    <x v="0"/>
    <x v="0"/>
    <n v="6"/>
    <x v="3"/>
    <n v="1"/>
    <s v="Below College"/>
    <x v="1"/>
    <n v="1"/>
    <n v="3"/>
    <s v="high"/>
    <x v="0"/>
    <n v="3"/>
    <s v="high"/>
    <x v="0"/>
    <x v="0"/>
    <x v="1"/>
    <n v="3"/>
    <s v="high"/>
    <x v="0"/>
    <n v="3506"/>
    <n v="0"/>
    <s v="fresher"/>
    <x v="1"/>
    <n v="14"/>
    <s v="low hike"/>
    <n v="3"/>
    <s v="excellent"/>
    <n v="4"/>
    <s v="very high"/>
    <m/>
    <n v="0"/>
    <x v="1"/>
    <n v="4"/>
    <x v="0"/>
    <n v="3"/>
    <x v="0"/>
    <n v="3"/>
    <x v="0"/>
    <n v="3"/>
    <x v="0"/>
    <n v="2"/>
    <x v="0"/>
    <n v="2"/>
    <x v="0"/>
    <x v="0"/>
    <x v="0"/>
  </r>
  <r>
    <n v="28"/>
    <x v="0"/>
    <x v="0"/>
    <x v="2"/>
    <x v="0"/>
    <n v="2"/>
    <x v="0"/>
    <n v="3"/>
    <s v="Bachelor"/>
    <x v="1"/>
    <n v="1"/>
    <n v="4"/>
    <s v="very high"/>
    <x v="0"/>
    <n v="2"/>
    <s v="medium"/>
    <x v="0"/>
    <x v="0"/>
    <x v="0"/>
    <n v="4"/>
    <s v="very high"/>
    <x v="0"/>
    <n v="3867"/>
    <n v="1"/>
    <s v="stable"/>
    <x v="1"/>
    <n v="12"/>
    <s v="low hike"/>
    <n v="3"/>
    <s v="excellent"/>
    <n v="2"/>
    <s v="medium"/>
    <m/>
    <n v="1"/>
    <x v="0"/>
    <n v="2"/>
    <x v="3"/>
    <n v="2"/>
    <x v="2"/>
    <n v="3"/>
    <x v="0"/>
    <n v="2"/>
    <x v="0"/>
    <n v="2"/>
    <x v="0"/>
    <n v="2"/>
    <x v="0"/>
    <x v="0"/>
    <x v="0"/>
  </r>
  <r>
    <n v="28"/>
    <x v="0"/>
    <x v="0"/>
    <x v="0"/>
    <x v="0"/>
    <n v="1"/>
    <x v="0"/>
    <n v="3"/>
    <s v="Bachelor"/>
    <x v="4"/>
    <n v="1"/>
    <n v="4"/>
    <s v="very high"/>
    <x v="0"/>
    <n v="3"/>
    <s v="high"/>
    <x v="0"/>
    <x v="0"/>
    <x v="1"/>
    <n v="1"/>
    <s v="low"/>
    <x v="2"/>
    <n v="2080"/>
    <n v="2"/>
    <s v="stable"/>
    <x v="0"/>
    <n v="11"/>
    <s v="low hike"/>
    <n v="3"/>
    <s v="excellent"/>
    <n v="2"/>
    <s v="medium"/>
    <m/>
    <n v="0"/>
    <x v="1"/>
    <n v="5"/>
    <x v="0"/>
    <n v="2"/>
    <x v="2"/>
    <n v="2"/>
    <x v="1"/>
    <n v="3"/>
    <x v="0"/>
    <n v="2"/>
    <x v="0"/>
    <n v="1"/>
    <x v="1"/>
    <x v="0"/>
    <x v="0"/>
  </r>
  <r>
    <n v="25"/>
    <x v="2"/>
    <x v="0"/>
    <x v="0"/>
    <x v="0"/>
    <n v="1"/>
    <x v="0"/>
    <n v="3"/>
    <s v="Bachelor"/>
    <x v="0"/>
    <n v="1"/>
    <n v="4"/>
    <s v="very high"/>
    <x v="1"/>
    <n v="3"/>
    <s v="high"/>
    <x v="0"/>
    <x v="0"/>
    <x v="1"/>
    <n v="2"/>
    <s v="medium"/>
    <x v="2"/>
    <n v="2096"/>
    <n v="1"/>
    <s v="stable"/>
    <x v="0"/>
    <n v="18"/>
    <s v="moderate hike"/>
    <n v="3"/>
    <s v="excellent"/>
    <n v="4"/>
    <s v="very high"/>
    <m/>
    <n v="0"/>
    <x v="1"/>
    <n v="2"/>
    <x v="3"/>
    <n v="3"/>
    <x v="0"/>
    <n v="2"/>
    <x v="1"/>
    <n v="2"/>
    <x v="0"/>
    <n v="2"/>
    <x v="0"/>
    <n v="2"/>
    <x v="0"/>
    <x v="2"/>
    <x v="1"/>
  </r>
  <r>
    <n v="58"/>
    <x v="3"/>
    <x v="0"/>
    <x v="0"/>
    <x v="0"/>
    <n v="23"/>
    <x v="2"/>
    <n v="4"/>
    <s v="Master"/>
    <x v="1"/>
    <n v="1"/>
    <n v="1"/>
    <s v="low"/>
    <x v="0"/>
    <n v="3"/>
    <s v="high"/>
    <x v="0"/>
    <x v="0"/>
    <x v="1"/>
    <n v="3"/>
    <s v="high"/>
    <x v="1"/>
    <n v="2372"/>
    <n v="1"/>
    <s v="stable"/>
    <x v="0"/>
    <n v="12"/>
    <s v="low hike"/>
    <n v="3"/>
    <s v="excellent"/>
    <n v="4"/>
    <s v="very high"/>
    <m/>
    <n v="2"/>
    <x v="2"/>
    <n v="2"/>
    <x v="3"/>
    <n v="3"/>
    <x v="0"/>
    <n v="3"/>
    <x v="0"/>
    <n v="2"/>
    <x v="0"/>
    <n v="2"/>
    <x v="0"/>
    <n v="2"/>
    <x v="0"/>
    <x v="0"/>
    <x v="0"/>
  </r>
  <r>
    <n v="39"/>
    <x v="1"/>
    <x v="1"/>
    <x v="0"/>
    <x v="0"/>
    <n v="23"/>
    <x v="2"/>
    <n v="3"/>
    <s v="Bachelor"/>
    <x v="0"/>
    <n v="1"/>
    <n v="3"/>
    <s v="high"/>
    <x v="0"/>
    <n v="3"/>
    <s v="high"/>
    <x v="0"/>
    <x v="0"/>
    <x v="1"/>
    <n v="1"/>
    <s v="low"/>
    <x v="2"/>
    <n v="3904"/>
    <n v="0"/>
    <s v="fresher"/>
    <x v="0"/>
    <n v="13"/>
    <s v="low hike"/>
    <n v="3"/>
    <s v="excellent"/>
    <n v="1"/>
    <s v="low"/>
    <m/>
    <n v="0"/>
    <x v="1"/>
    <n v="6"/>
    <x v="0"/>
    <n v="2"/>
    <x v="2"/>
    <n v="3"/>
    <x v="0"/>
    <n v="5"/>
    <x v="0"/>
    <n v="2"/>
    <x v="0"/>
    <n v="0"/>
    <x v="1"/>
    <x v="1"/>
    <x v="0"/>
  </r>
  <r>
    <n v="50"/>
    <x v="3"/>
    <x v="0"/>
    <x v="0"/>
    <x v="0"/>
    <n v="28"/>
    <x v="2"/>
    <n v="3"/>
    <s v="Bachelor"/>
    <x v="1"/>
    <n v="1"/>
    <n v="4"/>
    <s v="very high"/>
    <x v="1"/>
    <n v="3"/>
    <s v="high"/>
    <x v="4"/>
    <x v="4"/>
    <x v="7"/>
    <n v="1"/>
    <s v="low"/>
    <x v="0"/>
    <n v="16880"/>
    <n v="4"/>
    <s v="moderate hopper"/>
    <x v="1"/>
    <n v="11"/>
    <s v="low hike"/>
    <n v="3"/>
    <s v="excellent"/>
    <n v="2"/>
    <s v="medium"/>
    <m/>
    <n v="0"/>
    <x v="1"/>
    <n v="25"/>
    <x v="2"/>
    <n v="2"/>
    <x v="2"/>
    <n v="3"/>
    <x v="0"/>
    <n v="3"/>
    <x v="0"/>
    <n v="2"/>
    <x v="0"/>
    <n v="1"/>
    <x v="1"/>
    <x v="0"/>
    <x v="0"/>
  </r>
  <r>
    <n v="40"/>
    <x v="1"/>
    <x v="1"/>
    <x v="0"/>
    <x v="1"/>
    <n v="25"/>
    <x v="2"/>
    <n v="4"/>
    <s v="Master"/>
    <x v="3"/>
    <n v="1"/>
    <n v="4"/>
    <s v="very high"/>
    <x v="0"/>
    <n v="2"/>
    <s v="medium"/>
    <x v="3"/>
    <x v="3"/>
    <x v="6"/>
    <n v="2"/>
    <s v="medium"/>
    <x v="2"/>
    <n v="9094"/>
    <n v="2"/>
    <s v="stable"/>
    <x v="1"/>
    <n v="12"/>
    <s v="low hike"/>
    <n v="3"/>
    <s v="excellent"/>
    <n v="3"/>
    <s v="high"/>
    <m/>
    <n v="0"/>
    <x v="1"/>
    <n v="9"/>
    <x v="1"/>
    <n v="2"/>
    <x v="2"/>
    <n v="3"/>
    <x v="0"/>
    <n v="5"/>
    <x v="0"/>
    <n v="4"/>
    <x v="0"/>
    <n v="1"/>
    <x v="1"/>
    <x v="3"/>
    <x v="1"/>
  </r>
  <r>
    <n v="31"/>
    <x v="0"/>
    <x v="1"/>
    <x v="2"/>
    <x v="1"/>
    <n v="1"/>
    <x v="0"/>
    <n v="3"/>
    <s v="Bachelor"/>
    <x v="1"/>
    <n v="1"/>
    <n v="4"/>
    <s v="very high"/>
    <x v="1"/>
    <n v="3"/>
    <s v="high"/>
    <x v="0"/>
    <x v="0"/>
    <x v="3"/>
    <n v="2"/>
    <s v="medium"/>
    <x v="2"/>
    <n v="2302"/>
    <n v="1"/>
    <s v="stable"/>
    <x v="1"/>
    <n v="11"/>
    <s v="low hike"/>
    <n v="3"/>
    <s v="excellent"/>
    <n v="1"/>
    <s v="low"/>
    <m/>
    <n v="0"/>
    <x v="1"/>
    <n v="3"/>
    <x v="0"/>
    <n v="2"/>
    <x v="2"/>
    <n v="4"/>
    <x v="2"/>
    <n v="3"/>
    <x v="0"/>
    <n v="2"/>
    <x v="0"/>
    <n v="2"/>
    <x v="0"/>
    <x v="0"/>
    <x v="0"/>
  </r>
  <r>
    <n v="44"/>
    <x v="1"/>
    <x v="1"/>
    <x v="0"/>
    <x v="0"/>
    <n v="3"/>
    <x v="0"/>
    <n v="3"/>
    <s v="Bachelor"/>
    <x v="1"/>
    <n v="1"/>
    <n v="1"/>
    <s v="low"/>
    <x v="0"/>
    <n v="3"/>
    <s v="high"/>
    <x v="0"/>
    <x v="0"/>
    <x v="0"/>
    <n v="1"/>
    <s v="low"/>
    <x v="0"/>
    <n v="2362"/>
    <n v="4"/>
    <s v="moderate hopper"/>
    <x v="0"/>
    <n v="12"/>
    <s v="low hike"/>
    <n v="3"/>
    <s v="excellent"/>
    <n v="3"/>
    <s v="high"/>
    <m/>
    <n v="0"/>
    <x v="1"/>
    <n v="10"/>
    <x v="1"/>
    <n v="4"/>
    <x v="0"/>
    <n v="4"/>
    <x v="2"/>
    <n v="3"/>
    <x v="0"/>
    <n v="2"/>
    <x v="0"/>
    <n v="1"/>
    <x v="1"/>
    <x v="0"/>
    <x v="0"/>
  </r>
  <r>
    <n v="40"/>
    <x v="1"/>
    <x v="0"/>
    <x v="1"/>
    <x v="0"/>
    <n v="16"/>
    <x v="1"/>
    <n v="2"/>
    <s v="College"/>
    <x v="1"/>
    <n v="1"/>
    <n v="3"/>
    <s v="high"/>
    <x v="0"/>
    <n v="3"/>
    <s v="high"/>
    <x v="0"/>
    <x v="0"/>
    <x v="1"/>
    <n v="3"/>
    <s v="high"/>
    <x v="1"/>
    <n v="3544"/>
    <n v="9"/>
    <s v="frequent hopper"/>
    <x v="0"/>
    <n v="16"/>
    <s v="moderate hike"/>
    <n v="3"/>
    <s v="excellent"/>
    <n v="2"/>
    <s v="medium"/>
    <m/>
    <n v="1"/>
    <x v="0"/>
    <n v="6"/>
    <x v="0"/>
    <n v="0"/>
    <x v="3"/>
    <n v="3"/>
    <x v="0"/>
    <n v="4"/>
    <x v="0"/>
    <n v="2"/>
    <x v="0"/>
    <n v="0"/>
    <x v="1"/>
    <x v="3"/>
    <x v="1"/>
  </r>
  <r>
    <n v="25"/>
    <x v="2"/>
    <x v="0"/>
    <x v="0"/>
    <x v="0"/>
    <n v="19"/>
    <x v="1"/>
    <n v="1"/>
    <s v="Below College"/>
    <x v="0"/>
    <n v="1"/>
    <n v="4"/>
    <s v="very high"/>
    <x v="0"/>
    <n v="3"/>
    <s v="high"/>
    <x v="0"/>
    <x v="0"/>
    <x v="0"/>
    <n v="4"/>
    <s v="very high"/>
    <x v="0"/>
    <n v="3669"/>
    <n v="3"/>
    <s v="stable"/>
    <x v="0"/>
    <n v="11"/>
    <s v="low hike"/>
    <n v="3"/>
    <s v="excellent"/>
    <n v="3"/>
    <s v="high"/>
    <m/>
    <n v="3"/>
    <x v="3"/>
    <n v="7"/>
    <x v="0"/>
    <n v="6"/>
    <x v="1"/>
    <n v="2"/>
    <x v="1"/>
    <n v="3"/>
    <x v="0"/>
    <n v="2"/>
    <x v="0"/>
    <n v="1"/>
    <x v="1"/>
    <x v="0"/>
    <x v="0"/>
  </r>
  <r>
    <n v="40"/>
    <x v="1"/>
    <x v="0"/>
    <x v="0"/>
    <x v="0"/>
    <n v="1"/>
    <x v="0"/>
    <n v="4"/>
    <s v="Master"/>
    <x v="1"/>
    <n v="1"/>
    <n v="2"/>
    <s v="medium"/>
    <x v="0"/>
    <n v="3"/>
    <s v="high"/>
    <x v="0"/>
    <x v="0"/>
    <x v="0"/>
    <n v="2"/>
    <s v="medium"/>
    <x v="0"/>
    <n v="2387"/>
    <n v="3"/>
    <s v="stable"/>
    <x v="0"/>
    <n v="22"/>
    <s v="good hike"/>
    <n v="4"/>
    <s v="outstanding"/>
    <n v="3"/>
    <s v="high"/>
    <m/>
    <n v="1"/>
    <x v="0"/>
    <n v="7"/>
    <x v="0"/>
    <n v="3"/>
    <x v="0"/>
    <n v="3"/>
    <x v="0"/>
    <n v="4"/>
    <x v="0"/>
    <n v="2"/>
    <x v="0"/>
    <n v="0"/>
    <x v="1"/>
    <x v="1"/>
    <x v="0"/>
  </r>
  <r>
    <n v="51"/>
    <x v="3"/>
    <x v="0"/>
    <x v="0"/>
    <x v="0"/>
    <n v="11"/>
    <x v="1"/>
    <n v="2"/>
    <s v="College"/>
    <x v="4"/>
    <n v="1"/>
    <n v="4"/>
    <s v="very high"/>
    <x v="1"/>
    <n v="2"/>
    <s v="medium"/>
    <x v="4"/>
    <x v="4"/>
    <x v="2"/>
    <n v="2"/>
    <s v="medium"/>
    <x v="2"/>
    <n v="13142"/>
    <n v="3"/>
    <s v="stable"/>
    <x v="0"/>
    <n v="16"/>
    <s v="moderate hike"/>
    <n v="3"/>
    <s v="excellent"/>
    <n v="2"/>
    <s v="medium"/>
    <m/>
    <n v="0"/>
    <x v="1"/>
    <n v="29"/>
    <x v="4"/>
    <n v="1"/>
    <x v="2"/>
    <n v="2"/>
    <x v="1"/>
    <n v="5"/>
    <x v="0"/>
    <n v="2"/>
    <x v="0"/>
    <n v="0"/>
    <x v="1"/>
    <x v="1"/>
    <x v="0"/>
  </r>
  <r>
    <n v="34"/>
    <x v="0"/>
    <x v="0"/>
    <x v="1"/>
    <x v="0"/>
    <n v="26"/>
    <x v="2"/>
    <n v="1"/>
    <s v="Below College"/>
    <x v="4"/>
    <n v="1"/>
    <n v="1"/>
    <s v="low"/>
    <x v="1"/>
    <n v="2"/>
    <s v="medium"/>
    <x v="0"/>
    <x v="0"/>
    <x v="1"/>
    <n v="3"/>
    <s v="high"/>
    <x v="1"/>
    <n v="2029"/>
    <n v="1"/>
    <s v="stable"/>
    <x v="0"/>
    <n v="20"/>
    <s v="good hike"/>
    <n v="4"/>
    <s v="outstanding"/>
    <n v="3"/>
    <s v="high"/>
    <m/>
    <n v="3"/>
    <x v="3"/>
    <n v="5"/>
    <x v="0"/>
    <n v="2"/>
    <x v="2"/>
    <n v="3"/>
    <x v="0"/>
    <n v="5"/>
    <x v="0"/>
    <n v="4"/>
    <x v="0"/>
    <n v="0"/>
    <x v="1"/>
    <x v="3"/>
    <x v="1"/>
  </r>
  <r>
    <n v="35"/>
    <x v="0"/>
    <x v="1"/>
    <x v="2"/>
    <x v="1"/>
    <n v="18"/>
    <x v="1"/>
    <n v="4"/>
    <s v="Master"/>
    <x v="3"/>
    <n v="1"/>
    <n v="4"/>
    <s v="very high"/>
    <x v="1"/>
    <n v="3"/>
    <s v="high"/>
    <x v="1"/>
    <x v="1"/>
    <x v="6"/>
    <n v="3"/>
    <s v="high"/>
    <x v="0"/>
    <n v="4614"/>
    <n v="0"/>
    <s v="fresher"/>
    <x v="1"/>
    <n v="18"/>
    <s v="moderate hike"/>
    <n v="3"/>
    <s v="excellent"/>
    <n v="3"/>
    <s v="high"/>
    <m/>
    <n v="1"/>
    <x v="0"/>
    <n v="5"/>
    <x v="0"/>
    <n v="0"/>
    <x v="3"/>
    <n v="2"/>
    <x v="1"/>
    <n v="4"/>
    <x v="0"/>
    <n v="2"/>
    <x v="0"/>
    <n v="3"/>
    <x v="0"/>
    <x v="0"/>
    <x v="0"/>
  </r>
  <r>
    <n v="38"/>
    <x v="1"/>
    <x v="0"/>
    <x v="2"/>
    <x v="0"/>
    <n v="7"/>
    <x v="3"/>
    <n v="3"/>
    <s v="Bachelor"/>
    <x v="1"/>
    <n v="1"/>
    <n v="4"/>
    <s v="very high"/>
    <x v="0"/>
    <n v="4"/>
    <s v="very high"/>
    <x v="0"/>
    <x v="0"/>
    <x v="1"/>
    <n v="3"/>
    <s v="high"/>
    <x v="1"/>
    <n v="2610"/>
    <n v="1"/>
    <s v="stable"/>
    <x v="0"/>
    <n v="11"/>
    <s v="low hike"/>
    <n v="3"/>
    <s v="excellent"/>
    <n v="4"/>
    <s v="very high"/>
    <m/>
    <n v="3"/>
    <x v="3"/>
    <n v="4"/>
    <x v="0"/>
    <n v="2"/>
    <x v="2"/>
    <n v="3"/>
    <x v="0"/>
    <n v="4"/>
    <x v="0"/>
    <n v="2"/>
    <x v="0"/>
    <n v="0"/>
    <x v="1"/>
    <x v="1"/>
    <x v="0"/>
  </r>
  <r>
    <n v="28"/>
    <x v="0"/>
    <x v="0"/>
    <x v="0"/>
    <x v="1"/>
    <n v="26"/>
    <x v="2"/>
    <n v="3"/>
    <s v="Bachelor"/>
    <x v="1"/>
    <n v="1"/>
    <n v="3"/>
    <s v="high"/>
    <x v="0"/>
    <n v="2"/>
    <s v="medium"/>
    <x v="1"/>
    <x v="1"/>
    <x v="6"/>
    <n v="1"/>
    <s v="low"/>
    <x v="0"/>
    <n v="4724"/>
    <n v="1"/>
    <s v="stable"/>
    <x v="0"/>
    <n v="11"/>
    <s v="low hike"/>
    <n v="3"/>
    <s v="excellent"/>
    <n v="3"/>
    <s v="high"/>
    <m/>
    <n v="1"/>
    <x v="0"/>
    <n v="5"/>
    <x v="0"/>
    <n v="0"/>
    <x v="3"/>
    <n v="3"/>
    <x v="0"/>
    <n v="5"/>
    <x v="0"/>
    <n v="3"/>
    <x v="0"/>
    <n v="0"/>
    <x v="1"/>
    <x v="4"/>
    <x v="0"/>
  </r>
  <r>
    <n v="39"/>
    <x v="1"/>
    <x v="0"/>
    <x v="0"/>
    <x v="1"/>
    <n v="21"/>
    <x v="2"/>
    <n v="4"/>
    <s v="Master"/>
    <x v="1"/>
    <n v="1"/>
    <n v="1"/>
    <s v="low"/>
    <x v="0"/>
    <n v="2"/>
    <s v="medium"/>
    <x v="1"/>
    <x v="1"/>
    <x v="6"/>
    <n v="4"/>
    <s v="very high"/>
    <x v="0"/>
    <n v="6120"/>
    <n v="3"/>
    <s v="stable"/>
    <x v="1"/>
    <n v="12"/>
    <s v="low hike"/>
    <n v="3"/>
    <s v="excellent"/>
    <n v="4"/>
    <s v="very high"/>
    <m/>
    <n v="2"/>
    <x v="2"/>
    <n v="8"/>
    <x v="1"/>
    <n v="2"/>
    <x v="2"/>
    <n v="4"/>
    <x v="2"/>
    <n v="5"/>
    <x v="0"/>
    <n v="4"/>
    <x v="0"/>
    <n v="1"/>
    <x v="1"/>
    <x v="4"/>
    <x v="0"/>
  </r>
  <r>
    <n v="51"/>
    <x v="3"/>
    <x v="0"/>
    <x v="2"/>
    <x v="1"/>
    <n v="2"/>
    <x v="0"/>
    <n v="3"/>
    <s v="Bachelor"/>
    <x v="3"/>
    <n v="1"/>
    <n v="2"/>
    <s v="medium"/>
    <x v="0"/>
    <n v="3"/>
    <s v="high"/>
    <x v="3"/>
    <x v="3"/>
    <x v="6"/>
    <n v="2"/>
    <s v="medium"/>
    <x v="0"/>
    <n v="10596"/>
    <n v="2"/>
    <s v="stable"/>
    <x v="0"/>
    <n v="11"/>
    <s v="low hike"/>
    <n v="3"/>
    <s v="excellent"/>
    <n v="2"/>
    <s v="medium"/>
    <m/>
    <n v="0"/>
    <x v="1"/>
    <n v="14"/>
    <x v="1"/>
    <n v="5"/>
    <x v="1"/>
    <n v="3"/>
    <x v="0"/>
    <n v="4"/>
    <x v="0"/>
    <n v="2"/>
    <x v="0"/>
    <n v="3"/>
    <x v="0"/>
    <x v="0"/>
    <x v="0"/>
  </r>
  <r>
    <n v="33"/>
    <x v="0"/>
    <x v="0"/>
    <x v="2"/>
    <x v="1"/>
    <n v="5"/>
    <x v="0"/>
    <n v="1"/>
    <s v="Below College"/>
    <x v="1"/>
    <n v="1"/>
    <n v="2"/>
    <s v="medium"/>
    <x v="0"/>
    <n v="3"/>
    <s v="high"/>
    <x v="1"/>
    <x v="1"/>
    <x v="6"/>
    <n v="4"/>
    <s v="very high"/>
    <x v="0"/>
    <n v="9998"/>
    <n v="6"/>
    <s v="moderate hopper"/>
    <x v="0"/>
    <n v="13"/>
    <s v="low hike"/>
    <n v="3"/>
    <s v="excellent"/>
    <n v="1"/>
    <s v="low"/>
    <m/>
    <n v="0"/>
    <x v="1"/>
    <n v="8"/>
    <x v="1"/>
    <n v="2"/>
    <x v="2"/>
    <n v="4"/>
    <x v="2"/>
    <n v="5"/>
    <x v="0"/>
    <n v="4"/>
    <x v="0"/>
    <n v="1"/>
    <x v="1"/>
    <x v="0"/>
    <x v="0"/>
  </r>
  <r>
    <n v="32"/>
    <x v="0"/>
    <x v="0"/>
    <x v="0"/>
    <x v="1"/>
    <n v="2"/>
    <x v="0"/>
    <n v="1"/>
    <s v="Below College"/>
    <x v="3"/>
    <n v="1"/>
    <n v="3"/>
    <s v="high"/>
    <x v="0"/>
    <n v="3"/>
    <s v="high"/>
    <x v="1"/>
    <x v="1"/>
    <x v="6"/>
    <n v="2"/>
    <s v="medium"/>
    <x v="0"/>
    <n v="4078"/>
    <n v="0"/>
    <s v="fresher"/>
    <x v="1"/>
    <n v="13"/>
    <s v="low hike"/>
    <n v="3"/>
    <s v="excellent"/>
    <n v="1"/>
    <s v="low"/>
    <m/>
    <n v="3"/>
    <x v="3"/>
    <n v="4"/>
    <x v="0"/>
    <n v="3"/>
    <x v="0"/>
    <n v="2"/>
    <x v="1"/>
    <n v="3"/>
    <x v="0"/>
    <n v="2"/>
    <x v="0"/>
    <n v="1"/>
    <x v="1"/>
    <x v="0"/>
    <x v="0"/>
  </r>
  <r>
    <n v="25"/>
    <x v="2"/>
    <x v="0"/>
    <x v="0"/>
    <x v="1"/>
    <n v="18"/>
    <x v="1"/>
    <n v="1"/>
    <s v="Below College"/>
    <x v="1"/>
    <n v="1"/>
    <n v="1"/>
    <s v="low"/>
    <x v="0"/>
    <n v="4"/>
    <s v="very high"/>
    <x v="1"/>
    <x v="1"/>
    <x v="6"/>
    <n v="3"/>
    <s v="high"/>
    <x v="0"/>
    <n v="6232"/>
    <n v="2"/>
    <s v="stable"/>
    <x v="0"/>
    <n v="11"/>
    <s v="low hike"/>
    <n v="3"/>
    <s v="excellent"/>
    <n v="2"/>
    <s v="medium"/>
    <m/>
    <n v="0"/>
    <x v="1"/>
    <n v="6"/>
    <x v="0"/>
    <n v="3"/>
    <x v="0"/>
    <n v="2"/>
    <x v="1"/>
    <n v="3"/>
    <x v="0"/>
    <n v="2"/>
    <x v="0"/>
    <n v="1"/>
    <x v="1"/>
    <x v="0"/>
    <x v="0"/>
  </r>
  <r>
    <n v="52"/>
    <x v="3"/>
    <x v="0"/>
    <x v="2"/>
    <x v="0"/>
    <n v="28"/>
    <x v="2"/>
    <n v="2"/>
    <s v="College"/>
    <x v="0"/>
    <n v="1"/>
    <n v="4"/>
    <s v="very high"/>
    <x v="1"/>
    <n v="4"/>
    <s v="very high"/>
    <x v="4"/>
    <x v="4"/>
    <x v="2"/>
    <n v="3"/>
    <s v="high"/>
    <x v="0"/>
    <n v="13247"/>
    <n v="2"/>
    <s v="stable"/>
    <x v="1"/>
    <n v="11"/>
    <s v="low hike"/>
    <n v="3"/>
    <s v="excellent"/>
    <n v="2"/>
    <s v="medium"/>
    <m/>
    <n v="1"/>
    <x v="0"/>
    <n v="24"/>
    <x v="2"/>
    <n v="3"/>
    <x v="0"/>
    <n v="2"/>
    <x v="1"/>
    <n v="5"/>
    <x v="0"/>
    <n v="3"/>
    <x v="0"/>
    <n v="0"/>
    <x v="1"/>
    <x v="0"/>
    <x v="0"/>
  </r>
  <r>
    <n v="26"/>
    <x v="0"/>
    <x v="0"/>
    <x v="0"/>
    <x v="0"/>
    <n v="2"/>
    <x v="0"/>
    <n v="1"/>
    <s v="Below College"/>
    <x v="0"/>
    <n v="1"/>
    <n v="1"/>
    <s v="low"/>
    <x v="0"/>
    <n v="2"/>
    <s v="medium"/>
    <x v="0"/>
    <x v="0"/>
    <x v="1"/>
    <n v="4"/>
    <s v="very high"/>
    <x v="2"/>
    <n v="3904"/>
    <n v="0"/>
    <s v="fresher"/>
    <x v="0"/>
    <n v="12"/>
    <s v="low hike"/>
    <n v="3"/>
    <s v="excellent"/>
    <n v="4"/>
    <s v="very high"/>
    <m/>
    <n v="0"/>
    <x v="1"/>
    <n v="5"/>
    <x v="0"/>
    <n v="2"/>
    <x v="2"/>
    <n v="3"/>
    <x v="0"/>
    <n v="4"/>
    <x v="0"/>
    <n v="3"/>
    <x v="0"/>
    <n v="1"/>
    <x v="1"/>
    <x v="2"/>
    <x v="1"/>
  </r>
  <r>
    <n v="52"/>
    <x v="3"/>
    <x v="0"/>
    <x v="0"/>
    <x v="0"/>
    <n v="8"/>
    <x v="3"/>
    <n v="4"/>
    <s v="Master"/>
    <x v="2"/>
    <n v="1"/>
    <n v="3"/>
    <s v="high"/>
    <x v="1"/>
    <n v="3"/>
    <s v="high"/>
    <x v="0"/>
    <x v="0"/>
    <x v="0"/>
    <n v="1"/>
    <s v="low"/>
    <x v="0"/>
    <n v="2950"/>
    <n v="9"/>
    <s v="frequent hopper"/>
    <x v="0"/>
    <n v="13"/>
    <s v="low hike"/>
    <n v="3"/>
    <s v="excellent"/>
    <n v="3"/>
    <s v="high"/>
    <m/>
    <n v="0"/>
    <x v="1"/>
    <n v="12"/>
    <x v="1"/>
    <n v="2"/>
    <x v="2"/>
    <n v="1"/>
    <x v="3"/>
    <n v="5"/>
    <x v="0"/>
    <n v="4"/>
    <x v="0"/>
    <n v="0"/>
    <x v="1"/>
    <x v="4"/>
    <x v="0"/>
  </r>
  <r>
    <n v="37"/>
    <x v="1"/>
    <x v="0"/>
    <x v="0"/>
    <x v="0"/>
    <n v="11"/>
    <x v="1"/>
    <n v="3"/>
    <s v="Bachelor"/>
    <x v="0"/>
    <n v="1"/>
    <n v="1"/>
    <s v="low"/>
    <x v="1"/>
    <n v="3"/>
    <s v="high"/>
    <x v="0"/>
    <x v="0"/>
    <x v="0"/>
    <n v="3"/>
    <s v="high"/>
    <x v="2"/>
    <n v="3629"/>
    <n v="4"/>
    <s v="moderate hopper"/>
    <x v="0"/>
    <n v="18"/>
    <s v="moderate hike"/>
    <n v="3"/>
    <s v="excellent"/>
    <n v="1"/>
    <s v="low"/>
    <m/>
    <n v="0"/>
    <x v="1"/>
    <n v="8"/>
    <x v="1"/>
    <n v="6"/>
    <x v="1"/>
    <n v="3"/>
    <x v="0"/>
    <n v="3"/>
    <x v="0"/>
    <n v="2"/>
    <x v="0"/>
    <n v="0"/>
    <x v="1"/>
    <x v="0"/>
    <x v="0"/>
  </r>
  <r>
    <n v="35"/>
    <x v="0"/>
    <x v="0"/>
    <x v="2"/>
    <x v="0"/>
    <n v="18"/>
    <x v="1"/>
    <n v="2"/>
    <s v="College"/>
    <x v="1"/>
    <n v="1"/>
    <n v="3"/>
    <s v="high"/>
    <x v="0"/>
    <n v="3"/>
    <s v="high"/>
    <x v="3"/>
    <x v="3"/>
    <x v="2"/>
    <n v="4"/>
    <s v="very high"/>
    <x v="2"/>
    <n v="9362"/>
    <n v="2"/>
    <s v="stable"/>
    <x v="0"/>
    <n v="11"/>
    <s v="low hike"/>
    <n v="3"/>
    <s v="excellent"/>
    <n v="3"/>
    <s v="high"/>
    <m/>
    <n v="0"/>
    <x v="1"/>
    <n v="10"/>
    <x v="1"/>
    <n v="2"/>
    <x v="2"/>
    <n v="3"/>
    <x v="0"/>
    <n v="2"/>
    <x v="0"/>
    <n v="2"/>
    <x v="0"/>
    <n v="2"/>
    <x v="0"/>
    <x v="0"/>
    <x v="0"/>
  </r>
  <r>
    <n v="25"/>
    <x v="2"/>
    <x v="0"/>
    <x v="0"/>
    <x v="0"/>
    <n v="1"/>
    <x v="0"/>
    <n v="3"/>
    <s v="Bachelor"/>
    <x v="4"/>
    <n v="1"/>
    <n v="1"/>
    <s v="low"/>
    <x v="0"/>
    <n v="3"/>
    <s v="high"/>
    <x v="0"/>
    <x v="0"/>
    <x v="0"/>
    <n v="4"/>
    <s v="very high"/>
    <x v="0"/>
    <n v="3229"/>
    <n v="4"/>
    <s v="moderate hopper"/>
    <x v="0"/>
    <n v="11"/>
    <s v="low hike"/>
    <n v="3"/>
    <s v="excellent"/>
    <n v="2"/>
    <s v="medium"/>
    <m/>
    <n v="1"/>
    <x v="0"/>
    <n v="7"/>
    <x v="0"/>
    <n v="2"/>
    <x v="2"/>
    <n v="2"/>
    <x v="1"/>
    <n v="3"/>
    <x v="0"/>
    <n v="2"/>
    <x v="0"/>
    <n v="0"/>
    <x v="1"/>
    <x v="0"/>
    <x v="0"/>
  </r>
  <r>
    <n v="49"/>
    <x v="3"/>
    <x v="1"/>
    <x v="2"/>
    <x v="0"/>
    <n v="28"/>
    <x v="2"/>
    <n v="2"/>
    <s v="College"/>
    <x v="1"/>
    <n v="1"/>
    <n v="1"/>
    <s v="low"/>
    <x v="0"/>
    <n v="2"/>
    <s v="medium"/>
    <x v="1"/>
    <x v="1"/>
    <x v="0"/>
    <n v="1"/>
    <s v="low"/>
    <x v="2"/>
    <n v="4284"/>
    <n v="3"/>
    <s v="stable"/>
    <x v="0"/>
    <n v="20"/>
    <s v="good hike"/>
    <n v="4"/>
    <s v="outstanding"/>
    <n v="1"/>
    <s v="low"/>
    <m/>
    <n v="0"/>
    <x v="1"/>
    <n v="20"/>
    <x v="2"/>
    <n v="2"/>
    <x v="2"/>
    <n v="3"/>
    <x v="0"/>
    <n v="4"/>
    <x v="0"/>
    <n v="3"/>
    <x v="0"/>
    <n v="1"/>
    <x v="1"/>
    <x v="1"/>
    <x v="0"/>
  </r>
  <r>
    <n v="36"/>
    <x v="1"/>
    <x v="0"/>
    <x v="0"/>
    <x v="1"/>
    <n v="3"/>
    <x v="0"/>
    <n v="4"/>
    <s v="Master"/>
    <x v="3"/>
    <n v="1"/>
    <n v="1"/>
    <s v="low"/>
    <x v="1"/>
    <n v="3"/>
    <s v="high"/>
    <x v="1"/>
    <x v="1"/>
    <x v="6"/>
    <n v="2"/>
    <s v="medium"/>
    <x v="2"/>
    <n v="9278"/>
    <n v="3"/>
    <s v="stable"/>
    <x v="1"/>
    <n v="16"/>
    <s v="moderate hike"/>
    <n v="3"/>
    <s v="excellent"/>
    <n v="4"/>
    <s v="very high"/>
    <m/>
    <n v="0"/>
    <x v="1"/>
    <n v="15"/>
    <x v="1"/>
    <n v="3"/>
    <x v="0"/>
    <n v="3"/>
    <x v="0"/>
    <n v="5"/>
    <x v="0"/>
    <n v="4"/>
    <x v="0"/>
    <n v="0"/>
    <x v="1"/>
    <x v="2"/>
    <x v="1"/>
  </r>
  <r>
    <n v="30"/>
    <x v="0"/>
    <x v="0"/>
    <x v="0"/>
    <x v="1"/>
    <n v="7"/>
    <x v="3"/>
    <n v="4"/>
    <s v="Master"/>
    <x v="3"/>
    <n v="1"/>
    <n v="4"/>
    <s v="very high"/>
    <x v="1"/>
    <n v="3"/>
    <s v="high"/>
    <x v="1"/>
    <x v="1"/>
    <x v="6"/>
    <n v="1"/>
    <s v="low"/>
    <x v="1"/>
    <n v="4779"/>
    <n v="7"/>
    <s v="frequent hopper"/>
    <x v="0"/>
    <n v="14"/>
    <s v="low hike"/>
    <n v="3"/>
    <s v="excellent"/>
    <n v="2"/>
    <s v="medium"/>
    <m/>
    <n v="2"/>
    <x v="2"/>
    <n v="8"/>
    <x v="1"/>
    <n v="3"/>
    <x v="0"/>
    <n v="3"/>
    <x v="0"/>
    <n v="3"/>
    <x v="0"/>
    <n v="2"/>
    <x v="0"/>
    <n v="0"/>
    <x v="1"/>
    <x v="0"/>
    <x v="0"/>
  </r>
  <r>
    <n v="31"/>
    <x v="0"/>
    <x v="0"/>
    <x v="0"/>
    <x v="0"/>
    <n v="8"/>
    <x v="3"/>
    <n v="5"/>
    <s v="Doctor"/>
    <x v="1"/>
    <n v="1"/>
    <n v="1"/>
    <s v="low"/>
    <x v="1"/>
    <n v="3"/>
    <s v="high"/>
    <x v="4"/>
    <x v="4"/>
    <x v="7"/>
    <n v="2"/>
    <s v="medium"/>
    <x v="2"/>
    <n v="16422"/>
    <n v="3"/>
    <s v="stable"/>
    <x v="0"/>
    <n v="11"/>
    <s v="low hike"/>
    <n v="3"/>
    <s v="excellent"/>
    <n v="3"/>
    <s v="high"/>
    <m/>
    <n v="0"/>
    <x v="1"/>
    <n v="9"/>
    <x v="1"/>
    <n v="3"/>
    <x v="0"/>
    <n v="4"/>
    <x v="2"/>
    <n v="3"/>
    <x v="0"/>
    <n v="2"/>
    <x v="0"/>
    <n v="1"/>
    <x v="1"/>
    <x v="3"/>
    <x v="1"/>
  </r>
  <r>
    <n v="34"/>
    <x v="0"/>
    <x v="0"/>
    <x v="2"/>
    <x v="0"/>
    <n v="1"/>
    <x v="0"/>
    <n v="4"/>
    <s v="Master"/>
    <x v="2"/>
    <n v="1"/>
    <n v="4"/>
    <s v="very high"/>
    <x v="0"/>
    <n v="3"/>
    <s v="high"/>
    <x v="0"/>
    <x v="0"/>
    <x v="1"/>
    <n v="1"/>
    <s v="low"/>
    <x v="1"/>
    <n v="2996"/>
    <n v="5"/>
    <s v="moderate hopper"/>
    <x v="0"/>
    <n v="14"/>
    <s v="low hike"/>
    <n v="3"/>
    <s v="excellent"/>
    <n v="3"/>
    <s v="high"/>
    <m/>
    <n v="2"/>
    <x v="2"/>
    <n v="10"/>
    <x v="1"/>
    <n v="2"/>
    <x v="2"/>
    <n v="3"/>
    <x v="0"/>
    <n v="4"/>
    <x v="0"/>
    <n v="3"/>
    <x v="0"/>
    <n v="1"/>
    <x v="1"/>
    <x v="1"/>
    <x v="0"/>
  </r>
  <r>
    <n v="27"/>
    <x v="0"/>
    <x v="0"/>
    <x v="0"/>
    <x v="0"/>
    <n v="11"/>
    <x v="1"/>
    <n v="1"/>
    <s v="Below College"/>
    <x v="1"/>
    <n v="1"/>
    <n v="2"/>
    <s v="medium"/>
    <x v="0"/>
    <n v="3"/>
    <s v="high"/>
    <x v="0"/>
    <x v="0"/>
    <x v="0"/>
    <n v="1"/>
    <s v="low"/>
    <x v="0"/>
    <n v="2099"/>
    <n v="0"/>
    <s v="fresher"/>
    <x v="0"/>
    <n v="14"/>
    <s v="low hike"/>
    <n v="3"/>
    <s v="excellent"/>
    <n v="2"/>
    <s v="medium"/>
    <m/>
    <n v="0"/>
    <x v="1"/>
    <n v="6"/>
    <x v="0"/>
    <n v="3"/>
    <x v="0"/>
    <n v="4"/>
    <x v="2"/>
    <n v="5"/>
    <x v="0"/>
    <n v="0"/>
    <x v="1"/>
    <n v="1"/>
    <x v="1"/>
    <x v="4"/>
    <x v="0"/>
  </r>
  <r>
    <n v="36"/>
    <x v="1"/>
    <x v="0"/>
    <x v="0"/>
    <x v="1"/>
    <n v="16"/>
    <x v="1"/>
    <n v="4"/>
    <s v="Master"/>
    <x v="3"/>
    <n v="1"/>
    <n v="3"/>
    <s v="high"/>
    <x v="1"/>
    <n v="2"/>
    <s v="medium"/>
    <x v="1"/>
    <x v="1"/>
    <x v="6"/>
    <n v="1"/>
    <s v="low"/>
    <x v="0"/>
    <n v="5647"/>
    <n v="4"/>
    <s v="moderate hopper"/>
    <x v="0"/>
    <n v="13"/>
    <s v="low hike"/>
    <n v="3"/>
    <s v="excellent"/>
    <n v="1"/>
    <s v="low"/>
    <m/>
    <n v="2"/>
    <x v="2"/>
    <n v="11"/>
    <x v="1"/>
    <n v="3"/>
    <x v="0"/>
    <n v="2"/>
    <x v="1"/>
    <n v="3"/>
    <x v="0"/>
    <n v="2"/>
    <x v="0"/>
    <n v="0"/>
    <x v="1"/>
    <x v="0"/>
    <x v="0"/>
  </r>
  <r>
    <n v="25"/>
    <x v="2"/>
    <x v="1"/>
    <x v="0"/>
    <x v="1"/>
    <n v="9"/>
    <x v="3"/>
    <n v="2"/>
    <s v="College"/>
    <x v="1"/>
    <n v="1"/>
    <n v="1"/>
    <s v="low"/>
    <x v="0"/>
    <n v="2"/>
    <s v="medium"/>
    <x v="0"/>
    <x v="0"/>
    <x v="3"/>
    <n v="1"/>
    <s v="low"/>
    <x v="0"/>
    <n v="4400"/>
    <n v="3"/>
    <s v="stable"/>
    <x v="0"/>
    <n v="12"/>
    <s v="low hike"/>
    <n v="3"/>
    <s v="excellent"/>
    <n v="1"/>
    <s v="low"/>
    <m/>
    <n v="0"/>
    <x v="1"/>
    <n v="6"/>
    <x v="0"/>
    <n v="2"/>
    <x v="2"/>
    <n v="3"/>
    <x v="0"/>
    <n v="3"/>
    <x v="0"/>
    <n v="2"/>
    <x v="0"/>
    <n v="2"/>
    <x v="0"/>
    <x v="0"/>
    <x v="0"/>
  </r>
  <r>
    <n v="56"/>
    <x v="3"/>
    <x v="0"/>
    <x v="0"/>
    <x v="0"/>
    <n v="1"/>
    <x v="0"/>
    <n v="2"/>
    <s v="College"/>
    <x v="1"/>
    <n v="1"/>
    <n v="1"/>
    <s v="low"/>
    <x v="1"/>
    <n v="3"/>
    <s v="high"/>
    <x v="0"/>
    <x v="0"/>
    <x v="1"/>
    <n v="1"/>
    <s v="low"/>
    <x v="0"/>
    <n v="2066"/>
    <n v="2"/>
    <s v="stable"/>
    <x v="0"/>
    <n v="22"/>
    <s v="good hike"/>
    <n v="4"/>
    <s v="outstanding"/>
    <n v="4"/>
    <s v="very high"/>
    <m/>
    <n v="1"/>
    <x v="0"/>
    <n v="5"/>
    <x v="0"/>
    <n v="3"/>
    <x v="0"/>
    <n v="4"/>
    <x v="2"/>
    <n v="3"/>
    <x v="0"/>
    <n v="2"/>
    <x v="0"/>
    <n v="1"/>
    <x v="1"/>
    <x v="3"/>
    <x v="1"/>
  </r>
  <r>
    <n v="24"/>
    <x v="2"/>
    <x v="0"/>
    <x v="0"/>
    <x v="1"/>
    <n v="4"/>
    <x v="0"/>
    <n v="1"/>
    <s v="Below College"/>
    <x v="0"/>
    <n v="1"/>
    <n v="4"/>
    <s v="very high"/>
    <x v="1"/>
    <n v="3"/>
    <s v="high"/>
    <x v="1"/>
    <x v="1"/>
    <x v="6"/>
    <n v="3"/>
    <s v="high"/>
    <x v="0"/>
    <n v="4162"/>
    <n v="1"/>
    <s v="stable"/>
    <x v="1"/>
    <n v="12"/>
    <s v="low hike"/>
    <n v="3"/>
    <s v="excellent"/>
    <n v="3"/>
    <s v="high"/>
    <m/>
    <n v="2"/>
    <x v="2"/>
    <n v="5"/>
    <x v="0"/>
    <n v="3"/>
    <x v="0"/>
    <n v="3"/>
    <x v="0"/>
    <n v="5"/>
    <x v="0"/>
    <n v="4"/>
    <x v="0"/>
    <n v="0"/>
    <x v="1"/>
    <x v="1"/>
    <x v="0"/>
  </r>
  <r>
    <n v="32"/>
    <x v="0"/>
    <x v="0"/>
    <x v="0"/>
    <x v="1"/>
    <n v="7"/>
    <x v="3"/>
    <n v="5"/>
    <s v="Doctor"/>
    <x v="3"/>
    <n v="1"/>
    <n v="4"/>
    <s v="very high"/>
    <x v="0"/>
    <n v="3"/>
    <s v="high"/>
    <x v="1"/>
    <x v="1"/>
    <x v="6"/>
    <n v="4"/>
    <s v="very high"/>
    <x v="0"/>
    <n v="9204"/>
    <n v="4"/>
    <s v="moderate hopper"/>
    <x v="0"/>
    <n v="12"/>
    <s v="low hike"/>
    <n v="3"/>
    <s v="excellent"/>
    <n v="3"/>
    <s v="high"/>
    <m/>
    <n v="1"/>
    <x v="0"/>
    <n v="7"/>
    <x v="0"/>
    <n v="3"/>
    <x v="0"/>
    <n v="2"/>
    <x v="1"/>
    <n v="4"/>
    <x v="0"/>
    <n v="3"/>
    <x v="0"/>
    <n v="0"/>
    <x v="1"/>
    <x v="1"/>
    <x v="0"/>
  </r>
  <r>
    <n v="34"/>
    <x v="0"/>
    <x v="0"/>
    <x v="0"/>
    <x v="0"/>
    <n v="1"/>
    <x v="0"/>
    <n v="3"/>
    <s v="Bachelor"/>
    <x v="1"/>
    <n v="1"/>
    <n v="4"/>
    <s v="very high"/>
    <x v="1"/>
    <n v="2"/>
    <s v="medium"/>
    <x v="0"/>
    <x v="0"/>
    <x v="0"/>
    <n v="2"/>
    <s v="medium"/>
    <x v="0"/>
    <n v="3294"/>
    <n v="5"/>
    <s v="moderate hopper"/>
    <x v="0"/>
    <n v="17"/>
    <s v="moderate hike"/>
    <n v="3"/>
    <s v="excellent"/>
    <n v="1"/>
    <s v="low"/>
    <m/>
    <n v="1"/>
    <x v="0"/>
    <n v="7"/>
    <x v="0"/>
    <n v="2"/>
    <x v="2"/>
    <n v="2"/>
    <x v="1"/>
    <n v="5"/>
    <x v="0"/>
    <n v="4"/>
    <x v="0"/>
    <n v="0"/>
    <x v="1"/>
    <x v="0"/>
    <x v="0"/>
  </r>
  <r>
    <n v="41"/>
    <x v="1"/>
    <x v="0"/>
    <x v="0"/>
    <x v="0"/>
    <n v="5"/>
    <x v="0"/>
    <n v="5"/>
    <s v="Doctor"/>
    <x v="0"/>
    <n v="1"/>
    <n v="2"/>
    <s v="medium"/>
    <x v="0"/>
    <n v="4"/>
    <s v="very high"/>
    <x v="0"/>
    <x v="0"/>
    <x v="1"/>
    <n v="3"/>
    <s v="high"/>
    <x v="0"/>
    <n v="2127"/>
    <n v="2"/>
    <s v="stable"/>
    <x v="1"/>
    <n v="12"/>
    <s v="low hike"/>
    <n v="3"/>
    <s v="excellent"/>
    <n v="1"/>
    <s v="low"/>
    <m/>
    <n v="0"/>
    <x v="1"/>
    <n v="7"/>
    <x v="0"/>
    <n v="5"/>
    <x v="1"/>
    <n v="2"/>
    <x v="1"/>
    <n v="4"/>
    <x v="0"/>
    <n v="2"/>
    <x v="0"/>
    <n v="0"/>
    <x v="1"/>
    <x v="1"/>
    <x v="0"/>
  </r>
  <r>
    <n v="31"/>
    <x v="0"/>
    <x v="0"/>
    <x v="0"/>
    <x v="2"/>
    <n v="8"/>
    <x v="3"/>
    <n v="2"/>
    <s v="College"/>
    <x v="0"/>
    <n v="1"/>
    <n v="4"/>
    <s v="very high"/>
    <x v="1"/>
    <n v="4"/>
    <s v="very high"/>
    <x v="0"/>
    <x v="0"/>
    <x v="8"/>
    <n v="2"/>
    <s v="medium"/>
    <x v="2"/>
    <n v="2109"/>
    <n v="9"/>
    <s v="frequent hopper"/>
    <x v="0"/>
    <n v="18"/>
    <s v="moderate hike"/>
    <n v="3"/>
    <s v="excellent"/>
    <n v="4"/>
    <s v="very high"/>
    <m/>
    <n v="0"/>
    <x v="1"/>
    <n v="8"/>
    <x v="1"/>
    <n v="3"/>
    <x v="0"/>
    <n v="3"/>
    <x v="0"/>
    <n v="3"/>
    <x v="0"/>
    <n v="2"/>
    <x v="0"/>
    <n v="0"/>
    <x v="1"/>
    <x v="0"/>
    <x v="0"/>
  </r>
  <r>
    <n v="31"/>
    <x v="0"/>
    <x v="1"/>
    <x v="2"/>
    <x v="0"/>
    <n v="2"/>
    <x v="0"/>
    <n v="3"/>
    <s v="Bachelor"/>
    <x v="1"/>
    <n v="1"/>
    <n v="2"/>
    <s v="medium"/>
    <x v="0"/>
    <n v="3"/>
    <s v="high"/>
    <x v="0"/>
    <x v="0"/>
    <x v="0"/>
    <n v="4"/>
    <s v="very high"/>
    <x v="0"/>
    <n v="3722"/>
    <n v="6"/>
    <s v="moderate hopper"/>
    <x v="1"/>
    <n v="13"/>
    <s v="low hike"/>
    <n v="3"/>
    <s v="excellent"/>
    <n v="3"/>
    <s v="high"/>
    <m/>
    <n v="1"/>
    <x v="0"/>
    <n v="7"/>
    <x v="0"/>
    <n v="2"/>
    <x v="2"/>
    <n v="1"/>
    <x v="3"/>
    <n v="2"/>
    <x v="0"/>
    <n v="2"/>
    <x v="0"/>
    <n v="2"/>
    <x v="0"/>
    <x v="0"/>
    <x v="0"/>
  </r>
  <r>
    <n v="45"/>
    <x v="1"/>
    <x v="0"/>
    <x v="0"/>
    <x v="0"/>
    <n v="29"/>
    <x v="2"/>
    <n v="3"/>
    <s v="Bachelor"/>
    <x v="4"/>
    <n v="1"/>
    <n v="2"/>
    <s v="medium"/>
    <x v="0"/>
    <n v="3"/>
    <s v="high"/>
    <x v="3"/>
    <x v="3"/>
    <x v="2"/>
    <n v="4"/>
    <s v="very high"/>
    <x v="0"/>
    <n v="9380"/>
    <n v="4"/>
    <s v="moderate hopper"/>
    <x v="1"/>
    <n v="18"/>
    <s v="moderate hike"/>
    <n v="3"/>
    <s v="excellent"/>
    <n v="4"/>
    <s v="very high"/>
    <m/>
    <n v="2"/>
    <x v="2"/>
    <n v="10"/>
    <x v="1"/>
    <n v="4"/>
    <x v="0"/>
    <n v="4"/>
    <x v="2"/>
    <n v="3"/>
    <x v="0"/>
    <n v="1"/>
    <x v="1"/>
    <n v="1"/>
    <x v="1"/>
    <x v="0"/>
    <x v="0"/>
  </r>
  <r>
    <n v="48"/>
    <x v="3"/>
    <x v="0"/>
    <x v="0"/>
    <x v="1"/>
    <n v="7"/>
    <x v="3"/>
    <n v="3"/>
    <s v="Bachelor"/>
    <x v="3"/>
    <n v="1"/>
    <n v="3"/>
    <s v="high"/>
    <x v="0"/>
    <n v="3"/>
    <s v="high"/>
    <x v="1"/>
    <x v="1"/>
    <x v="6"/>
    <n v="1"/>
    <s v="low"/>
    <x v="1"/>
    <n v="5486"/>
    <n v="4"/>
    <s v="moderate hopper"/>
    <x v="0"/>
    <n v="11"/>
    <s v="low hike"/>
    <n v="3"/>
    <s v="excellent"/>
    <n v="1"/>
    <s v="low"/>
    <m/>
    <n v="3"/>
    <x v="3"/>
    <n v="15"/>
    <x v="1"/>
    <n v="3"/>
    <x v="0"/>
    <n v="3"/>
    <x v="0"/>
    <n v="2"/>
    <x v="0"/>
    <n v="2"/>
    <x v="0"/>
    <n v="2"/>
    <x v="0"/>
    <x v="0"/>
    <x v="0"/>
  </r>
  <r>
    <n v="34"/>
    <x v="0"/>
    <x v="1"/>
    <x v="0"/>
    <x v="2"/>
    <n v="9"/>
    <x v="3"/>
    <n v="4"/>
    <s v="Master"/>
    <x v="4"/>
    <n v="1"/>
    <n v="1"/>
    <s v="low"/>
    <x v="1"/>
    <n v="3"/>
    <s v="high"/>
    <x v="0"/>
    <x v="0"/>
    <x v="8"/>
    <n v="3"/>
    <s v="high"/>
    <x v="0"/>
    <n v="2742"/>
    <n v="1"/>
    <s v="stable"/>
    <x v="0"/>
    <n v="15"/>
    <s v="moderate hike"/>
    <n v="3"/>
    <s v="excellent"/>
    <n v="4"/>
    <s v="very high"/>
    <m/>
    <n v="0"/>
    <x v="1"/>
    <n v="2"/>
    <x v="3"/>
    <n v="0"/>
    <x v="3"/>
    <n v="3"/>
    <x v="0"/>
    <n v="2"/>
    <x v="0"/>
    <n v="2"/>
    <x v="0"/>
    <n v="2"/>
    <x v="0"/>
    <x v="0"/>
    <x v="0"/>
  </r>
  <r>
    <n v="28"/>
    <x v="0"/>
    <x v="0"/>
    <x v="0"/>
    <x v="1"/>
    <n v="5"/>
    <x v="0"/>
    <n v="3"/>
    <s v="Bachelor"/>
    <x v="0"/>
    <n v="1"/>
    <n v="4"/>
    <s v="very high"/>
    <x v="0"/>
    <n v="3"/>
    <s v="high"/>
    <x v="1"/>
    <x v="1"/>
    <x v="6"/>
    <n v="1"/>
    <s v="low"/>
    <x v="2"/>
    <n v="8463"/>
    <n v="0"/>
    <s v="fresher"/>
    <x v="0"/>
    <n v="18"/>
    <s v="moderate hike"/>
    <n v="3"/>
    <s v="excellent"/>
    <n v="4"/>
    <s v="very high"/>
    <m/>
    <n v="0"/>
    <x v="1"/>
    <n v="6"/>
    <x v="0"/>
    <n v="4"/>
    <x v="0"/>
    <n v="3"/>
    <x v="0"/>
    <n v="5"/>
    <x v="0"/>
    <n v="4"/>
    <x v="0"/>
    <n v="1"/>
    <x v="1"/>
    <x v="1"/>
    <x v="0"/>
  </r>
  <r>
    <n v="44"/>
    <x v="1"/>
    <x v="0"/>
    <x v="1"/>
    <x v="0"/>
    <n v="5"/>
    <x v="0"/>
    <n v="3"/>
    <s v="Bachelor"/>
    <x v="1"/>
    <n v="1"/>
    <n v="3"/>
    <s v="high"/>
    <x v="0"/>
    <n v="2"/>
    <s v="medium"/>
    <x v="0"/>
    <x v="0"/>
    <x v="0"/>
    <n v="3"/>
    <s v="high"/>
    <x v="2"/>
    <n v="3162"/>
    <n v="3"/>
    <s v="stable"/>
    <x v="0"/>
    <n v="14"/>
    <s v="low hike"/>
    <n v="3"/>
    <s v="excellent"/>
    <n v="4"/>
    <s v="very high"/>
    <m/>
    <n v="0"/>
    <x v="1"/>
    <n v="7"/>
    <x v="0"/>
    <n v="5"/>
    <x v="1"/>
    <n v="3"/>
    <x v="0"/>
    <n v="5"/>
    <x v="0"/>
    <n v="2"/>
    <x v="0"/>
    <n v="0"/>
    <x v="1"/>
    <x v="1"/>
    <x v="0"/>
  </r>
  <r>
    <n v="49"/>
    <x v="3"/>
    <x v="0"/>
    <x v="0"/>
    <x v="0"/>
    <n v="5"/>
    <x v="0"/>
    <n v="4"/>
    <s v="Master"/>
    <x v="4"/>
    <n v="1"/>
    <n v="1"/>
    <s v="low"/>
    <x v="0"/>
    <n v="3"/>
    <s v="high"/>
    <x v="1"/>
    <x v="1"/>
    <x v="5"/>
    <n v="3"/>
    <s v="high"/>
    <x v="0"/>
    <n v="6651"/>
    <n v="2"/>
    <s v="stable"/>
    <x v="0"/>
    <n v="14"/>
    <s v="low hike"/>
    <n v="3"/>
    <s v="excellent"/>
    <n v="2"/>
    <s v="medium"/>
    <m/>
    <n v="1"/>
    <x v="0"/>
    <n v="20"/>
    <x v="2"/>
    <n v="0"/>
    <x v="3"/>
    <n v="2"/>
    <x v="1"/>
    <n v="3"/>
    <x v="0"/>
    <n v="2"/>
    <x v="0"/>
    <n v="1"/>
    <x v="1"/>
    <x v="0"/>
    <x v="0"/>
  </r>
  <r>
    <n v="40"/>
    <x v="1"/>
    <x v="0"/>
    <x v="0"/>
    <x v="0"/>
    <n v="2"/>
    <x v="0"/>
    <n v="3"/>
    <s v="Bachelor"/>
    <x v="0"/>
    <n v="1"/>
    <n v="3"/>
    <s v="high"/>
    <x v="0"/>
    <n v="3"/>
    <s v="high"/>
    <x v="0"/>
    <x v="0"/>
    <x v="1"/>
    <n v="3"/>
    <s v="high"/>
    <x v="1"/>
    <n v="2345"/>
    <n v="2"/>
    <s v="stable"/>
    <x v="0"/>
    <n v="14"/>
    <s v="low hike"/>
    <n v="3"/>
    <s v="excellent"/>
    <n v="3"/>
    <s v="high"/>
    <m/>
    <n v="1"/>
    <x v="0"/>
    <n v="8"/>
    <x v="1"/>
    <n v="3"/>
    <x v="0"/>
    <n v="4"/>
    <x v="2"/>
    <n v="3"/>
    <x v="0"/>
    <n v="1"/>
    <x v="1"/>
    <n v="1"/>
    <x v="1"/>
    <x v="0"/>
    <x v="0"/>
  </r>
  <r>
    <n v="44"/>
    <x v="1"/>
    <x v="0"/>
    <x v="0"/>
    <x v="0"/>
    <n v="20"/>
    <x v="1"/>
    <n v="3"/>
    <s v="Bachelor"/>
    <x v="1"/>
    <n v="1"/>
    <n v="4"/>
    <s v="very high"/>
    <x v="0"/>
    <n v="3"/>
    <s v="high"/>
    <x v="0"/>
    <x v="0"/>
    <x v="1"/>
    <n v="2"/>
    <s v="medium"/>
    <x v="2"/>
    <n v="3420"/>
    <n v="1"/>
    <s v="stable"/>
    <x v="0"/>
    <n v="13"/>
    <s v="low hike"/>
    <n v="3"/>
    <s v="excellent"/>
    <n v="3"/>
    <s v="high"/>
    <m/>
    <n v="0"/>
    <x v="1"/>
    <n v="6"/>
    <x v="0"/>
    <n v="3"/>
    <x v="0"/>
    <n v="2"/>
    <x v="1"/>
    <n v="5"/>
    <x v="0"/>
    <n v="2"/>
    <x v="0"/>
    <n v="1"/>
    <x v="1"/>
    <x v="1"/>
    <x v="0"/>
  </r>
  <r>
    <n v="33"/>
    <x v="0"/>
    <x v="0"/>
    <x v="2"/>
    <x v="1"/>
    <n v="7"/>
    <x v="3"/>
    <n v="3"/>
    <s v="Bachelor"/>
    <x v="0"/>
    <n v="1"/>
    <n v="4"/>
    <s v="very high"/>
    <x v="0"/>
    <n v="3"/>
    <s v="high"/>
    <x v="1"/>
    <x v="1"/>
    <x v="6"/>
    <n v="1"/>
    <s v="low"/>
    <x v="0"/>
    <n v="4373"/>
    <n v="0"/>
    <s v="fresher"/>
    <x v="0"/>
    <n v="14"/>
    <s v="low hike"/>
    <n v="3"/>
    <s v="excellent"/>
    <n v="1"/>
    <s v="low"/>
    <m/>
    <n v="2"/>
    <x v="2"/>
    <n v="5"/>
    <x v="0"/>
    <n v="2"/>
    <x v="2"/>
    <n v="3"/>
    <x v="0"/>
    <n v="4"/>
    <x v="0"/>
    <n v="3"/>
    <x v="0"/>
    <n v="0"/>
    <x v="1"/>
    <x v="1"/>
    <x v="0"/>
  </r>
  <r>
    <n v="30"/>
    <x v="0"/>
    <x v="0"/>
    <x v="0"/>
    <x v="1"/>
    <n v="16"/>
    <x v="1"/>
    <n v="1"/>
    <s v="Below College"/>
    <x v="1"/>
    <n v="1"/>
    <n v="4"/>
    <s v="very high"/>
    <x v="0"/>
    <n v="3"/>
    <s v="high"/>
    <x v="1"/>
    <x v="1"/>
    <x v="6"/>
    <n v="3"/>
    <s v="high"/>
    <x v="0"/>
    <n v="5301"/>
    <n v="8"/>
    <s v="frequent hopper"/>
    <x v="0"/>
    <n v="15"/>
    <s v="moderate hike"/>
    <n v="3"/>
    <s v="excellent"/>
    <n v="3"/>
    <s v="high"/>
    <m/>
    <n v="2"/>
    <x v="2"/>
    <n v="4"/>
    <x v="0"/>
    <n v="2"/>
    <x v="2"/>
    <n v="2"/>
    <x v="1"/>
    <n v="2"/>
    <x v="0"/>
    <n v="1"/>
    <x v="1"/>
    <n v="2"/>
    <x v="0"/>
    <x v="0"/>
    <x v="0"/>
  </r>
  <r>
    <n v="28"/>
    <x v="0"/>
    <x v="1"/>
    <x v="2"/>
    <x v="1"/>
    <n v="1"/>
    <x v="0"/>
    <n v="3"/>
    <s v="Bachelor"/>
    <x v="4"/>
    <n v="1"/>
    <n v="1"/>
    <s v="low"/>
    <x v="0"/>
    <n v="3"/>
    <s v="high"/>
    <x v="0"/>
    <x v="0"/>
    <x v="3"/>
    <n v="3"/>
    <s v="high"/>
    <x v="0"/>
    <n v="2909"/>
    <n v="3"/>
    <s v="stable"/>
    <x v="0"/>
    <n v="15"/>
    <s v="moderate hike"/>
    <n v="3"/>
    <s v="excellent"/>
    <n v="4"/>
    <s v="very high"/>
    <m/>
    <n v="1"/>
    <x v="0"/>
    <n v="5"/>
    <x v="0"/>
    <n v="3"/>
    <x v="0"/>
    <n v="4"/>
    <x v="2"/>
    <n v="3"/>
    <x v="0"/>
    <n v="2"/>
    <x v="0"/>
    <n v="1"/>
    <x v="1"/>
    <x v="0"/>
    <x v="0"/>
  </r>
  <r>
    <n v="29"/>
    <x v="0"/>
    <x v="1"/>
    <x v="2"/>
    <x v="1"/>
    <n v="13"/>
    <x v="1"/>
    <n v="3"/>
    <s v="Bachelor"/>
    <x v="4"/>
    <n v="1"/>
    <n v="1"/>
    <s v="low"/>
    <x v="1"/>
    <n v="3"/>
    <s v="high"/>
    <x v="1"/>
    <x v="1"/>
    <x v="6"/>
    <n v="2"/>
    <s v="medium"/>
    <x v="2"/>
    <n v="5765"/>
    <n v="5"/>
    <s v="moderate hopper"/>
    <x v="0"/>
    <n v="11"/>
    <s v="low hike"/>
    <n v="3"/>
    <s v="excellent"/>
    <n v="1"/>
    <s v="low"/>
    <m/>
    <n v="0"/>
    <x v="1"/>
    <n v="7"/>
    <x v="0"/>
    <n v="4"/>
    <x v="0"/>
    <n v="1"/>
    <x v="3"/>
    <n v="5"/>
    <x v="0"/>
    <n v="3"/>
    <x v="0"/>
    <n v="0"/>
    <x v="1"/>
    <x v="3"/>
    <x v="1"/>
  </r>
  <r>
    <n v="44"/>
    <x v="1"/>
    <x v="0"/>
    <x v="2"/>
    <x v="0"/>
    <n v="2"/>
    <x v="0"/>
    <n v="1"/>
    <s v="Below College"/>
    <x v="0"/>
    <n v="1"/>
    <n v="2"/>
    <s v="medium"/>
    <x v="0"/>
    <n v="3"/>
    <s v="high"/>
    <x v="3"/>
    <x v="3"/>
    <x v="2"/>
    <n v="3"/>
    <s v="high"/>
    <x v="2"/>
    <n v="10209"/>
    <n v="5"/>
    <s v="moderate hopper"/>
    <x v="1"/>
    <n v="18"/>
    <s v="moderate hike"/>
    <n v="3"/>
    <s v="excellent"/>
    <n v="2"/>
    <s v="medium"/>
    <m/>
    <n v="0"/>
    <x v="1"/>
    <n v="16"/>
    <x v="2"/>
    <n v="2"/>
    <x v="2"/>
    <n v="2"/>
    <x v="1"/>
    <n v="2"/>
    <x v="0"/>
    <n v="2"/>
    <x v="0"/>
    <n v="2"/>
    <x v="0"/>
    <x v="0"/>
    <x v="0"/>
  </r>
  <r>
    <n v="30"/>
    <x v="0"/>
    <x v="0"/>
    <x v="0"/>
    <x v="2"/>
    <n v="1"/>
    <x v="0"/>
    <n v="3"/>
    <s v="Bachelor"/>
    <x v="1"/>
    <n v="1"/>
    <n v="3"/>
    <s v="high"/>
    <x v="0"/>
    <n v="3"/>
    <s v="high"/>
    <x v="0"/>
    <x v="0"/>
    <x v="8"/>
    <n v="3"/>
    <s v="high"/>
    <x v="1"/>
    <n v="2064"/>
    <n v="0"/>
    <s v="fresher"/>
    <x v="0"/>
    <n v="21"/>
    <s v="good hike"/>
    <n v="4"/>
    <s v="outstanding"/>
    <n v="1"/>
    <s v="low"/>
    <m/>
    <n v="1"/>
    <x v="0"/>
    <n v="6"/>
    <x v="0"/>
    <n v="3"/>
    <x v="0"/>
    <n v="4"/>
    <x v="2"/>
    <n v="5"/>
    <x v="0"/>
    <n v="3"/>
    <x v="0"/>
    <n v="1"/>
    <x v="1"/>
    <x v="1"/>
    <x v="0"/>
  </r>
  <r>
    <n v="55"/>
    <x v="3"/>
    <x v="0"/>
    <x v="0"/>
    <x v="0"/>
    <n v="4"/>
    <x v="0"/>
    <n v="4"/>
    <s v="Master"/>
    <x v="1"/>
    <n v="1"/>
    <n v="4"/>
    <s v="very high"/>
    <x v="0"/>
    <n v="3"/>
    <s v="high"/>
    <x v="1"/>
    <x v="1"/>
    <x v="5"/>
    <n v="3"/>
    <s v="high"/>
    <x v="0"/>
    <n v="4035"/>
    <n v="0"/>
    <s v="fresher"/>
    <x v="1"/>
    <n v="16"/>
    <s v="moderate hike"/>
    <n v="3"/>
    <s v="excellent"/>
    <n v="2"/>
    <s v="medium"/>
    <m/>
    <n v="0"/>
    <x v="1"/>
    <n v="4"/>
    <x v="0"/>
    <n v="2"/>
    <x v="2"/>
    <n v="3"/>
    <x v="0"/>
    <n v="3"/>
    <x v="0"/>
    <n v="2"/>
    <x v="0"/>
    <n v="1"/>
    <x v="1"/>
    <x v="0"/>
    <x v="0"/>
  </r>
  <r>
    <n v="33"/>
    <x v="0"/>
    <x v="0"/>
    <x v="0"/>
    <x v="0"/>
    <n v="4"/>
    <x v="0"/>
    <n v="4"/>
    <s v="Master"/>
    <x v="0"/>
    <n v="1"/>
    <n v="1"/>
    <s v="low"/>
    <x v="1"/>
    <n v="2"/>
    <s v="medium"/>
    <x v="0"/>
    <x v="0"/>
    <x v="0"/>
    <n v="2"/>
    <s v="medium"/>
    <x v="0"/>
    <n v="3838"/>
    <n v="8"/>
    <s v="frequent hopper"/>
    <x v="0"/>
    <n v="11"/>
    <s v="low hike"/>
    <n v="3"/>
    <s v="excellent"/>
    <n v="4"/>
    <s v="very high"/>
    <m/>
    <n v="0"/>
    <x v="1"/>
    <n v="8"/>
    <x v="1"/>
    <n v="5"/>
    <x v="1"/>
    <n v="3"/>
    <x v="0"/>
    <n v="5"/>
    <x v="0"/>
    <n v="4"/>
    <x v="0"/>
    <n v="0"/>
    <x v="1"/>
    <x v="0"/>
    <x v="0"/>
  </r>
  <r>
    <n v="47"/>
    <x v="3"/>
    <x v="0"/>
    <x v="0"/>
    <x v="1"/>
    <n v="14"/>
    <x v="1"/>
    <n v="3"/>
    <s v="Bachelor"/>
    <x v="0"/>
    <n v="1"/>
    <n v="3"/>
    <s v="high"/>
    <x v="1"/>
    <n v="3"/>
    <s v="high"/>
    <x v="1"/>
    <x v="1"/>
    <x v="6"/>
    <n v="3"/>
    <s v="high"/>
    <x v="0"/>
    <n v="4591"/>
    <n v="3"/>
    <s v="stable"/>
    <x v="1"/>
    <n v="17"/>
    <s v="moderate hike"/>
    <n v="3"/>
    <s v="excellent"/>
    <n v="3"/>
    <s v="high"/>
    <m/>
    <n v="1"/>
    <x v="0"/>
    <n v="11"/>
    <x v="1"/>
    <n v="4"/>
    <x v="0"/>
    <n v="2"/>
    <x v="1"/>
    <n v="5"/>
    <x v="0"/>
    <n v="4"/>
    <x v="0"/>
    <n v="1"/>
    <x v="1"/>
    <x v="0"/>
    <x v="0"/>
  </r>
  <r>
    <n v="28"/>
    <x v="0"/>
    <x v="0"/>
    <x v="2"/>
    <x v="1"/>
    <n v="7"/>
    <x v="3"/>
    <n v="3"/>
    <s v="Bachelor"/>
    <x v="1"/>
    <n v="1"/>
    <n v="3"/>
    <s v="high"/>
    <x v="0"/>
    <n v="3"/>
    <s v="high"/>
    <x v="1"/>
    <x v="1"/>
    <x v="6"/>
    <n v="1"/>
    <s v="low"/>
    <x v="2"/>
    <n v="4898"/>
    <n v="0"/>
    <s v="fresher"/>
    <x v="0"/>
    <n v="14"/>
    <s v="low hike"/>
    <n v="3"/>
    <s v="excellent"/>
    <n v="4"/>
    <s v="very high"/>
    <m/>
    <n v="0"/>
    <x v="1"/>
    <n v="5"/>
    <x v="0"/>
    <n v="5"/>
    <x v="1"/>
    <n v="3"/>
    <x v="0"/>
    <n v="4"/>
    <x v="0"/>
    <n v="2"/>
    <x v="0"/>
    <n v="1"/>
    <x v="1"/>
    <x v="1"/>
    <x v="0"/>
  </r>
  <r>
    <n v="49"/>
    <x v="3"/>
    <x v="0"/>
    <x v="0"/>
    <x v="0"/>
    <n v="3"/>
    <x v="0"/>
    <n v="2"/>
    <s v="College"/>
    <x v="0"/>
    <n v="1"/>
    <n v="3"/>
    <s v="high"/>
    <x v="1"/>
    <n v="2"/>
    <s v="medium"/>
    <x v="1"/>
    <x v="1"/>
    <x v="0"/>
    <n v="1"/>
    <s v="low"/>
    <x v="0"/>
    <n v="4789"/>
    <n v="4"/>
    <s v="moderate hopper"/>
    <x v="0"/>
    <n v="25"/>
    <s v="high hike"/>
    <n v="4"/>
    <s v="outstanding"/>
    <n v="1"/>
    <s v="low"/>
    <m/>
    <n v="1"/>
    <x v="0"/>
    <n v="10"/>
    <x v="1"/>
    <n v="3"/>
    <x v="0"/>
    <n v="3"/>
    <x v="0"/>
    <n v="3"/>
    <x v="0"/>
    <n v="2"/>
    <x v="0"/>
    <n v="1"/>
    <x v="1"/>
    <x v="0"/>
    <x v="0"/>
  </r>
  <r>
    <n v="29"/>
    <x v="0"/>
    <x v="0"/>
    <x v="2"/>
    <x v="0"/>
    <n v="2"/>
    <x v="0"/>
    <n v="1"/>
    <s v="Below College"/>
    <x v="1"/>
    <n v="1"/>
    <n v="4"/>
    <s v="very high"/>
    <x v="1"/>
    <n v="3"/>
    <s v="high"/>
    <x v="0"/>
    <x v="0"/>
    <x v="0"/>
    <n v="2"/>
    <s v="medium"/>
    <x v="0"/>
    <n v="3180"/>
    <n v="0"/>
    <s v="fresher"/>
    <x v="0"/>
    <n v="13"/>
    <s v="low hike"/>
    <n v="3"/>
    <s v="excellent"/>
    <n v="3"/>
    <s v="high"/>
    <m/>
    <n v="3"/>
    <x v="3"/>
    <n v="4"/>
    <x v="0"/>
    <n v="3"/>
    <x v="0"/>
    <n v="3"/>
    <x v="0"/>
    <n v="3"/>
    <x v="0"/>
    <n v="2"/>
    <x v="0"/>
    <n v="0"/>
    <x v="1"/>
    <x v="0"/>
    <x v="0"/>
  </r>
  <r>
    <n v="32"/>
    <x v="0"/>
    <x v="0"/>
    <x v="0"/>
    <x v="0"/>
    <n v="10"/>
    <x v="3"/>
    <n v="3"/>
    <s v="Bachelor"/>
    <x v="0"/>
    <n v="1"/>
    <n v="3"/>
    <s v="high"/>
    <x v="0"/>
    <n v="3"/>
    <s v="high"/>
    <x v="3"/>
    <x v="3"/>
    <x v="4"/>
    <n v="4"/>
    <s v="very high"/>
    <x v="2"/>
    <n v="11244"/>
    <n v="2"/>
    <s v="stable"/>
    <x v="0"/>
    <n v="25"/>
    <s v="high hike"/>
    <n v="4"/>
    <s v="outstanding"/>
    <n v="2"/>
    <s v="medium"/>
    <m/>
    <n v="0"/>
    <x v="1"/>
    <n v="10"/>
    <x v="1"/>
    <n v="5"/>
    <x v="1"/>
    <n v="4"/>
    <x v="2"/>
    <n v="5"/>
    <x v="0"/>
    <n v="2"/>
    <x v="0"/>
    <n v="0"/>
    <x v="1"/>
    <x v="3"/>
    <x v="1"/>
  </r>
  <r>
    <n v="39"/>
    <x v="1"/>
    <x v="0"/>
    <x v="0"/>
    <x v="0"/>
    <n v="6"/>
    <x v="3"/>
    <n v="3"/>
    <s v="Bachelor"/>
    <x v="1"/>
    <n v="1"/>
    <n v="2"/>
    <s v="medium"/>
    <x v="1"/>
    <n v="3"/>
    <s v="high"/>
    <x v="3"/>
    <x v="3"/>
    <x v="2"/>
    <n v="2"/>
    <s v="medium"/>
    <x v="2"/>
    <n v="8376"/>
    <n v="4"/>
    <s v="moderate hopper"/>
    <x v="0"/>
    <n v="18"/>
    <s v="moderate hike"/>
    <n v="3"/>
    <s v="excellent"/>
    <n v="4"/>
    <s v="very high"/>
    <m/>
    <n v="0"/>
    <x v="1"/>
    <n v="9"/>
    <x v="1"/>
    <n v="3"/>
    <x v="0"/>
    <n v="3"/>
    <x v="0"/>
    <n v="2"/>
    <x v="0"/>
    <n v="0"/>
    <x v="1"/>
    <n v="2"/>
    <x v="0"/>
    <x v="0"/>
    <x v="0"/>
  </r>
  <r>
    <n v="23"/>
    <x v="2"/>
    <x v="0"/>
    <x v="0"/>
    <x v="0"/>
    <n v="20"/>
    <x v="1"/>
    <n v="1"/>
    <s v="Below College"/>
    <x v="1"/>
    <n v="1"/>
    <n v="1"/>
    <s v="low"/>
    <x v="0"/>
    <n v="3"/>
    <s v="high"/>
    <x v="1"/>
    <x v="1"/>
    <x v="0"/>
    <n v="3"/>
    <s v="high"/>
    <x v="2"/>
    <n v="2272"/>
    <n v="0"/>
    <s v="fresher"/>
    <x v="0"/>
    <n v="14"/>
    <s v="low hike"/>
    <n v="3"/>
    <s v="excellent"/>
    <n v="2"/>
    <s v="medium"/>
    <m/>
    <n v="0"/>
    <x v="1"/>
    <n v="5"/>
    <x v="0"/>
    <n v="2"/>
    <x v="2"/>
    <n v="3"/>
    <x v="0"/>
    <n v="4"/>
    <x v="0"/>
    <n v="3"/>
    <x v="0"/>
    <n v="1"/>
    <x v="1"/>
    <x v="0"/>
    <x v="0"/>
  </r>
  <r>
    <n v="40"/>
    <x v="1"/>
    <x v="1"/>
    <x v="0"/>
    <x v="0"/>
    <n v="9"/>
    <x v="3"/>
    <n v="4"/>
    <s v="Master"/>
    <x v="1"/>
    <n v="1"/>
    <n v="4"/>
    <s v="very high"/>
    <x v="0"/>
    <n v="3"/>
    <s v="high"/>
    <x v="0"/>
    <x v="0"/>
    <x v="0"/>
    <n v="1"/>
    <s v="low"/>
    <x v="2"/>
    <n v="2018"/>
    <n v="3"/>
    <s v="stable"/>
    <x v="0"/>
    <n v="14"/>
    <s v="low hike"/>
    <n v="3"/>
    <s v="excellent"/>
    <n v="2"/>
    <s v="medium"/>
    <m/>
    <n v="0"/>
    <x v="1"/>
    <n v="15"/>
    <x v="1"/>
    <n v="3"/>
    <x v="0"/>
    <n v="1"/>
    <x v="3"/>
    <n v="5"/>
    <x v="0"/>
    <n v="4"/>
    <x v="0"/>
    <n v="1"/>
    <x v="1"/>
    <x v="3"/>
    <x v="1"/>
  </r>
  <r>
    <n v="33"/>
    <x v="0"/>
    <x v="0"/>
    <x v="0"/>
    <x v="0"/>
    <n v="25"/>
    <x v="2"/>
    <n v="3"/>
    <s v="Bachelor"/>
    <x v="1"/>
    <n v="1"/>
    <n v="4"/>
    <s v="very high"/>
    <x v="0"/>
    <n v="2"/>
    <s v="medium"/>
    <x v="1"/>
    <x v="1"/>
    <x v="2"/>
    <n v="2"/>
    <s v="medium"/>
    <x v="2"/>
    <n v="4320"/>
    <n v="1"/>
    <s v="stable"/>
    <x v="0"/>
    <n v="13"/>
    <s v="low hike"/>
    <n v="3"/>
    <s v="excellent"/>
    <n v="4"/>
    <s v="very high"/>
    <m/>
    <n v="0"/>
    <x v="1"/>
    <n v="5"/>
    <x v="0"/>
    <n v="2"/>
    <x v="2"/>
    <n v="3"/>
    <x v="0"/>
    <n v="5"/>
    <x v="0"/>
    <n v="3"/>
    <x v="0"/>
    <n v="0"/>
    <x v="1"/>
    <x v="0"/>
    <x v="0"/>
  </r>
  <r>
    <n v="45"/>
    <x v="1"/>
    <x v="0"/>
    <x v="0"/>
    <x v="0"/>
    <n v="28"/>
    <x v="2"/>
    <n v="3"/>
    <s v="Bachelor"/>
    <x v="4"/>
    <n v="1"/>
    <n v="4"/>
    <s v="very high"/>
    <x v="0"/>
    <n v="3"/>
    <s v="high"/>
    <x v="0"/>
    <x v="0"/>
    <x v="1"/>
    <n v="4"/>
    <s v="very high"/>
    <x v="0"/>
    <n v="2132"/>
    <n v="4"/>
    <s v="moderate hopper"/>
    <x v="0"/>
    <n v="20"/>
    <s v="good hike"/>
    <n v="4"/>
    <s v="outstanding"/>
    <n v="4"/>
    <s v="very high"/>
    <m/>
    <n v="1"/>
    <x v="0"/>
    <n v="8"/>
    <x v="1"/>
    <n v="3"/>
    <x v="0"/>
    <n v="3"/>
    <x v="0"/>
    <n v="5"/>
    <x v="0"/>
    <n v="4"/>
    <x v="0"/>
    <n v="0"/>
    <x v="1"/>
    <x v="1"/>
    <x v="0"/>
  </r>
  <r>
    <n v="40"/>
    <x v="1"/>
    <x v="0"/>
    <x v="1"/>
    <x v="0"/>
    <n v="8"/>
    <x v="3"/>
    <n v="2"/>
    <s v="College"/>
    <x v="1"/>
    <n v="1"/>
    <n v="4"/>
    <s v="very high"/>
    <x v="0"/>
    <n v="3"/>
    <s v="high"/>
    <x v="1"/>
    <x v="1"/>
    <x v="5"/>
    <n v="4"/>
    <s v="very high"/>
    <x v="1"/>
    <n v="4069"/>
    <n v="3"/>
    <s v="stable"/>
    <x v="1"/>
    <n v="18"/>
    <s v="moderate hike"/>
    <n v="3"/>
    <s v="excellent"/>
    <n v="3"/>
    <s v="high"/>
    <m/>
    <n v="0"/>
    <x v="1"/>
    <n v="8"/>
    <x v="1"/>
    <n v="2"/>
    <x v="2"/>
    <n v="3"/>
    <x v="0"/>
    <n v="2"/>
    <x v="0"/>
    <n v="2"/>
    <x v="0"/>
    <n v="2"/>
    <x v="0"/>
    <x v="0"/>
    <x v="0"/>
  </r>
  <r>
    <n v="35"/>
    <x v="0"/>
    <x v="0"/>
    <x v="0"/>
    <x v="1"/>
    <n v="28"/>
    <x v="2"/>
    <n v="4"/>
    <s v="Master"/>
    <x v="1"/>
    <n v="1"/>
    <n v="2"/>
    <s v="medium"/>
    <x v="1"/>
    <n v="2"/>
    <s v="medium"/>
    <x v="0"/>
    <x v="0"/>
    <x v="3"/>
    <n v="3"/>
    <s v="high"/>
    <x v="0"/>
    <n v="2430"/>
    <n v="0"/>
    <s v="fresher"/>
    <x v="0"/>
    <n v="23"/>
    <s v="high hike"/>
    <n v="4"/>
    <s v="outstanding"/>
    <n v="1"/>
    <s v="low"/>
    <m/>
    <n v="2"/>
    <x v="2"/>
    <n v="6"/>
    <x v="0"/>
    <n v="5"/>
    <x v="1"/>
    <n v="3"/>
    <x v="0"/>
    <n v="5"/>
    <x v="0"/>
    <n v="3"/>
    <x v="0"/>
    <n v="4"/>
    <x v="2"/>
    <x v="0"/>
    <x v="0"/>
  </r>
  <r>
    <n v="36"/>
    <x v="1"/>
    <x v="0"/>
    <x v="0"/>
    <x v="1"/>
    <n v="2"/>
    <x v="0"/>
    <n v="4"/>
    <s v="Master"/>
    <x v="1"/>
    <n v="1"/>
    <n v="3"/>
    <s v="high"/>
    <x v="0"/>
    <n v="3"/>
    <s v="high"/>
    <x v="0"/>
    <x v="0"/>
    <x v="3"/>
    <n v="4"/>
    <s v="very high"/>
    <x v="2"/>
    <n v="2644"/>
    <n v="3"/>
    <s v="stable"/>
    <x v="1"/>
    <n v="21"/>
    <s v="good hike"/>
    <n v="4"/>
    <s v="outstanding"/>
    <n v="4"/>
    <s v="very high"/>
    <m/>
    <n v="0"/>
    <x v="1"/>
    <n v="7"/>
    <x v="0"/>
    <n v="3"/>
    <x v="0"/>
    <n v="2"/>
    <x v="1"/>
    <n v="3"/>
    <x v="0"/>
    <n v="2"/>
    <x v="0"/>
    <n v="1"/>
    <x v="1"/>
    <x v="0"/>
    <x v="0"/>
  </r>
  <r>
    <n v="33"/>
    <x v="0"/>
    <x v="0"/>
    <x v="0"/>
    <x v="1"/>
    <n v="8"/>
    <x v="3"/>
    <n v="4"/>
    <s v="Master"/>
    <x v="1"/>
    <n v="1"/>
    <n v="1"/>
    <s v="low"/>
    <x v="0"/>
    <n v="3"/>
    <s v="high"/>
    <x v="1"/>
    <x v="1"/>
    <x v="6"/>
    <n v="1"/>
    <s v="low"/>
    <x v="0"/>
    <n v="6392"/>
    <n v="2"/>
    <s v="stable"/>
    <x v="0"/>
    <n v="13"/>
    <s v="low hike"/>
    <n v="3"/>
    <s v="excellent"/>
    <n v="4"/>
    <s v="very high"/>
    <m/>
    <n v="1"/>
    <x v="0"/>
    <n v="8"/>
    <x v="1"/>
    <n v="6"/>
    <x v="1"/>
    <n v="1"/>
    <x v="3"/>
    <n v="2"/>
    <x v="0"/>
    <n v="2"/>
    <x v="0"/>
    <n v="2"/>
    <x v="0"/>
    <x v="0"/>
    <x v="0"/>
  </r>
  <r>
    <n v="35"/>
    <x v="0"/>
    <x v="0"/>
    <x v="0"/>
    <x v="0"/>
    <n v="1"/>
    <x v="0"/>
    <n v="3"/>
    <s v="Bachelor"/>
    <x v="0"/>
    <n v="1"/>
    <n v="4"/>
    <s v="very high"/>
    <x v="0"/>
    <n v="2"/>
    <s v="medium"/>
    <x v="0"/>
    <x v="0"/>
    <x v="0"/>
    <n v="1"/>
    <s v="low"/>
    <x v="2"/>
    <n v="2450"/>
    <n v="1"/>
    <s v="stable"/>
    <x v="0"/>
    <n v="19"/>
    <s v="good hike"/>
    <n v="3"/>
    <s v="excellent"/>
    <n v="2"/>
    <s v="medium"/>
    <m/>
    <n v="0"/>
    <x v="1"/>
    <n v="3"/>
    <x v="0"/>
    <n v="3"/>
    <x v="0"/>
    <n v="3"/>
    <x v="0"/>
    <n v="3"/>
    <x v="0"/>
    <n v="0"/>
    <x v="1"/>
    <n v="1"/>
    <x v="1"/>
    <x v="0"/>
    <x v="0"/>
  </r>
  <r>
    <n v="30"/>
    <x v="0"/>
    <x v="0"/>
    <x v="0"/>
    <x v="1"/>
    <n v="29"/>
    <x v="2"/>
    <n v="4"/>
    <s v="Master"/>
    <x v="4"/>
    <n v="1"/>
    <n v="3"/>
    <s v="high"/>
    <x v="0"/>
    <n v="3"/>
    <s v="high"/>
    <x v="3"/>
    <x v="3"/>
    <x v="6"/>
    <n v="2"/>
    <s v="medium"/>
    <x v="0"/>
    <n v="9250"/>
    <n v="3"/>
    <s v="stable"/>
    <x v="0"/>
    <n v="12"/>
    <s v="low hike"/>
    <n v="3"/>
    <s v="excellent"/>
    <n v="2"/>
    <s v="medium"/>
    <m/>
    <n v="1"/>
    <x v="0"/>
    <n v="9"/>
    <x v="1"/>
    <n v="3"/>
    <x v="0"/>
    <n v="3"/>
    <x v="0"/>
    <n v="4"/>
    <x v="0"/>
    <n v="2"/>
    <x v="0"/>
    <n v="1"/>
    <x v="1"/>
    <x v="1"/>
    <x v="0"/>
  </r>
  <r>
    <n v="38"/>
    <x v="1"/>
    <x v="1"/>
    <x v="0"/>
    <x v="0"/>
    <n v="2"/>
    <x v="0"/>
    <n v="3"/>
    <s v="Bachelor"/>
    <x v="0"/>
    <n v="1"/>
    <n v="3"/>
    <s v="high"/>
    <x v="0"/>
    <n v="3"/>
    <s v="high"/>
    <x v="1"/>
    <x v="1"/>
    <x v="2"/>
    <n v="2"/>
    <s v="medium"/>
    <x v="0"/>
    <n v="4855"/>
    <n v="4"/>
    <s v="moderate hopper"/>
    <x v="0"/>
    <n v="11"/>
    <s v="low hike"/>
    <n v="3"/>
    <s v="excellent"/>
    <n v="1"/>
    <s v="low"/>
    <m/>
    <n v="2"/>
    <x v="2"/>
    <n v="7"/>
    <x v="0"/>
    <n v="2"/>
    <x v="2"/>
    <n v="3"/>
    <x v="0"/>
    <n v="5"/>
    <x v="0"/>
    <n v="2"/>
    <x v="0"/>
    <n v="1"/>
    <x v="1"/>
    <x v="4"/>
    <x v="0"/>
  </r>
  <r>
    <n v="34"/>
    <x v="0"/>
    <x v="0"/>
    <x v="0"/>
    <x v="0"/>
    <n v="1"/>
    <x v="0"/>
    <n v="4"/>
    <s v="Master"/>
    <x v="1"/>
    <n v="1"/>
    <n v="2"/>
    <s v="medium"/>
    <x v="0"/>
    <n v="3"/>
    <s v="high"/>
    <x v="1"/>
    <x v="1"/>
    <x v="1"/>
    <n v="4"/>
    <s v="very high"/>
    <x v="0"/>
    <n v="5484"/>
    <n v="9"/>
    <s v="frequent hopper"/>
    <x v="0"/>
    <n v="17"/>
    <s v="moderate hike"/>
    <n v="3"/>
    <s v="excellent"/>
    <n v="2"/>
    <s v="medium"/>
    <m/>
    <n v="1"/>
    <x v="0"/>
    <n v="9"/>
    <x v="1"/>
    <n v="3"/>
    <x v="0"/>
    <n v="2"/>
    <x v="1"/>
    <n v="2"/>
    <x v="0"/>
    <n v="2"/>
    <x v="0"/>
    <n v="2"/>
    <x v="0"/>
    <x v="2"/>
    <x v="1"/>
  </r>
  <r>
    <n v="38"/>
    <x v="1"/>
    <x v="0"/>
    <x v="0"/>
    <x v="1"/>
    <n v="16"/>
    <x v="1"/>
    <n v="3"/>
    <s v="Bachelor"/>
    <x v="1"/>
    <n v="1"/>
    <n v="2"/>
    <s v="medium"/>
    <x v="1"/>
    <n v="3"/>
    <s v="high"/>
    <x v="1"/>
    <x v="1"/>
    <x v="6"/>
    <n v="2"/>
    <s v="medium"/>
    <x v="2"/>
    <n v="4198"/>
    <n v="2"/>
    <s v="stable"/>
    <x v="0"/>
    <n v="12"/>
    <s v="low hike"/>
    <n v="3"/>
    <s v="excellent"/>
    <n v="2"/>
    <s v="medium"/>
    <m/>
    <n v="0"/>
    <x v="1"/>
    <n v="8"/>
    <x v="1"/>
    <n v="5"/>
    <x v="1"/>
    <n v="4"/>
    <x v="2"/>
    <n v="3"/>
    <x v="0"/>
    <n v="2"/>
    <x v="0"/>
    <n v="1"/>
    <x v="1"/>
    <x v="0"/>
    <x v="0"/>
  </r>
  <r>
    <n v="35"/>
    <x v="0"/>
    <x v="0"/>
    <x v="0"/>
    <x v="0"/>
    <n v="10"/>
    <x v="3"/>
    <n v="4"/>
    <s v="Master"/>
    <x v="0"/>
    <n v="1"/>
    <n v="1"/>
    <s v="low"/>
    <x v="1"/>
    <n v="3"/>
    <s v="high"/>
    <x v="1"/>
    <x v="1"/>
    <x v="5"/>
    <n v="3"/>
    <s v="high"/>
    <x v="2"/>
    <n v="6142"/>
    <n v="3"/>
    <s v="stable"/>
    <x v="1"/>
    <n v="16"/>
    <s v="moderate hike"/>
    <n v="3"/>
    <s v="excellent"/>
    <n v="3"/>
    <s v="high"/>
    <m/>
    <n v="0"/>
    <x v="1"/>
    <n v="10"/>
    <x v="1"/>
    <n v="4"/>
    <x v="0"/>
    <n v="3"/>
    <x v="0"/>
    <n v="5"/>
    <x v="0"/>
    <n v="2"/>
    <x v="0"/>
    <n v="0"/>
    <x v="1"/>
    <x v="4"/>
    <x v="0"/>
  </r>
  <r>
    <n v="23"/>
    <x v="2"/>
    <x v="0"/>
    <x v="0"/>
    <x v="0"/>
    <n v="10"/>
    <x v="3"/>
    <n v="3"/>
    <s v="Bachelor"/>
    <x v="4"/>
    <n v="1"/>
    <n v="4"/>
    <s v="very high"/>
    <x v="0"/>
    <n v="4"/>
    <s v="very high"/>
    <x v="0"/>
    <x v="0"/>
    <x v="1"/>
    <n v="3"/>
    <s v="high"/>
    <x v="0"/>
    <n v="2073"/>
    <n v="2"/>
    <s v="stable"/>
    <x v="0"/>
    <n v="16"/>
    <s v="moderate hike"/>
    <n v="3"/>
    <s v="excellent"/>
    <n v="4"/>
    <s v="very high"/>
    <m/>
    <n v="1"/>
    <x v="0"/>
    <n v="4"/>
    <x v="0"/>
    <n v="2"/>
    <x v="2"/>
    <n v="3"/>
    <x v="0"/>
    <n v="2"/>
    <x v="0"/>
    <n v="2"/>
    <x v="0"/>
    <n v="2"/>
    <x v="0"/>
    <x v="0"/>
    <x v="0"/>
  </r>
  <r>
    <n v="36"/>
    <x v="1"/>
    <x v="0"/>
    <x v="2"/>
    <x v="0"/>
    <n v="6"/>
    <x v="3"/>
    <n v="4"/>
    <s v="Master"/>
    <x v="1"/>
    <n v="1"/>
    <n v="1"/>
    <s v="low"/>
    <x v="0"/>
    <n v="4"/>
    <s v="very high"/>
    <x v="1"/>
    <x v="1"/>
    <x v="0"/>
    <n v="1"/>
    <s v="low"/>
    <x v="0"/>
    <n v="5562"/>
    <n v="3"/>
    <s v="stable"/>
    <x v="1"/>
    <n v="13"/>
    <s v="low hike"/>
    <n v="3"/>
    <s v="excellent"/>
    <n v="4"/>
    <s v="very high"/>
    <m/>
    <n v="1"/>
    <x v="0"/>
    <n v="9"/>
    <x v="1"/>
    <n v="3"/>
    <x v="0"/>
    <n v="3"/>
    <x v="0"/>
    <n v="3"/>
    <x v="0"/>
    <n v="2"/>
    <x v="0"/>
    <n v="0"/>
    <x v="1"/>
    <x v="0"/>
    <x v="0"/>
  </r>
  <r>
    <n v="40"/>
    <x v="1"/>
    <x v="0"/>
    <x v="0"/>
    <x v="1"/>
    <n v="14"/>
    <x v="1"/>
    <n v="2"/>
    <s v="College"/>
    <x v="1"/>
    <n v="1"/>
    <n v="4"/>
    <s v="very high"/>
    <x v="1"/>
    <n v="3"/>
    <s v="high"/>
    <x v="1"/>
    <x v="1"/>
    <x v="6"/>
    <n v="1"/>
    <s v="low"/>
    <x v="0"/>
    <n v="4639"/>
    <n v="1"/>
    <s v="stable"/>
    <x v="0"/>
    <n v="15"/>
    <s v="moderate hike"/>
    <n v="3"/>
    <s v="excellent"/>
    <n v="3"/>
    <s v="high"/>
    <m/>
    <n v="1"/>
    <x v="0"/>
    <n v="5"/>
    <x v="0"/>
    <n v="2"/>
    <x v="2"/>
    <n v="3"/>
    <x v="0"/>
    <n v="5"/>
    <x v="0"/>
    <n v="4"/>
    <x v="0"/>
    <n v="1"/>
    <x v="1"/>
    <x v="0"/>
    <x v="0"/>
  </r>
  <r>
    <n v="22"/>
    <x v="2"/>
    <x v="0"/>
    <x v="1"/>
    <x v="0"/>
    <n v="26"/>
    <x v="2"/>
    <n v="2"/>
    <s v="College"/>
    <x v="2"/>
    <n v="1"/>
    <n v="2"/>
    <s v="medium"/>
    <x v="1"/>
    <n v="2"/>
    <s v="medium"/>
    <x v="0"/>
    <x v="0"/>
    <x v="1"/>
    <n v="3"/>
    <s v="high"/>
    <x v="0"/>
    <n v="2814"/>
    <n v="1"/>
    <s v="stable"/>
    <x v="1"/>
    <n v="14"/>
    <s v="low hike"/>
    <n v="3"/>
    <s v="excellent"/>
    <n v="2"/>
    <s v="medium"/>
    <m/>
    <n v="0"/>
    <x v="1"/>
    <n v="4"/>
    <x v="0"/>
    <n v="2"/>
    <x v="2"/>
    <n v="2"/>
    <x v="1"/>
    <n v="4"/>
    <x v="0"/>
    <n v="2"/>
    <x v="0"/>
    <n v="1"/>
    <x v="1"/>
    <x v="1"/>
    <x v="0"/>
  </r>
  <r>
    <n v="32"/>
    <x v="0"/>
    <x v="0"/>
    <x v="0"/>
    <x v="0"/>
    <n v="5"/>
    <x v="0"/>
    <n v="4"/>
    <s v="Master"/>
    <x v="2"/>
    <n v="1"/>
    <n v="2"/>
    <s v="medium"/>
    <x v="1"/>
    <n v="4"/>
    <s v="very high"/>
    <x v="0"/>
    <x v="0"/>
    <x v="1"/>
    <n v="4"/>
    <s v="very high"/>
    <x v="0"/>
    <n v="3312"/>
    <n v="3"/>
    <s v="stable"/>
    <x v="0"/>
    <n v="17"/>
    <s v="moderate hike"/>
    <n v="3"/>
    <s v="excellent"/>
    <n v="4"/>
    <s v="very high"/>
    <m/>
    <n v="2"/>
    <x v="2"/>
    <n v="6"/>
    <x v="0"/>
    <n v="3"/>
    <x v="0"/>
    <n v="3"/>
    <x v="0"/>
    <n v="3"/>
    <x v="0"/>
    <n v="2"/>
    <x v="0"/>
    <n v="0"/>
    <x v="1"/>
    <x v="0"/>
    <x v="0"/>
  </r>
  <r>
    <n v="31"/>
    <x v="0"/>
    <x v="0"/>
    <x v="2"/>
    <x v="1"/>
    <n v="2"/>
    <x v="0"/>
    <n v="4"/>
    <s v="Master"/>
    <x v="2"/>
    <n v="1"/>
    <n v="4"/>
    <s v="very high"/>
    <x v="0"/>
    <n v="3"/>
    <s v="high"/>
    <x v="1"/>
    <x v="1"/>
    <x v="6"/>
    <n v="1"/>
    <s v="low"/>
    <x v="2"/>
    <n v="5332"/>
    <n v="7"/>
    <s v="frequent hopper"/>
    <x v="0"/>
    <n v="13"/>
    <s v="low hike"/>
    <n v="3"/>
    <s v="excellent"/>
    <n v="4"/>
    <s v="very high"/>
    <m/>
    <n v="0"/>
    <x v="1"/>
    <n v="10"/>
    <x v="1"/>
    <n v="3"/>
    <x v="0"/>
    <n v="3"/>
    <x v="0"/>
    <n v="5"/>
    <x v="0"/>
    <n v="2"/>
    <x v="0"/>
    <n v="0"/>
    <x v="1"/>
    <x v="1"/>
    <x v="0"/>
  </r>
  <r>
    <n v="36"/>
    <x v="1"/>
    <x v="0"/>
    <x v="0"/>
    <x v="0"/>
    <n v="12"/>
    <x v="1"/>
    <n v="4"/>
    <s v="Master"/>
    <x v="1"/>
    <n v="1"/>
    <n v="3"/>
    <s v="high"/>
    <x v="1"/>
    <n v="3"/>
    <s v="high"/>
    <x v="1"/>
    <x v="1"/>
    <x v="2"/>
    <n v="3"/>
    <s v="high"/>
    <x v="0"/>
    <n v="4663"/>
    <n v="9"/>
    <s v="frequent hopper"/>
    <x v="1"/>
    <n v="12"/>
    <s v="low hike"/>
    <n v="3"/>
    <s v="excellent"/>
    <n v="2"/>
    <s v="medium"/>
    <m/>
    <n v="2"/>
    <x v="2"/>
    <n v="7"/>
    <x v="0"/>
    <n v="2"/>
    <x v="2"/>
    <n v="3"/>
    <x v="0"/>
    <n v="3"/>
    <x v="0"/>
    <n v="2"/>
    <x v="0"/>
    <n v="1"/>
    <x v="1"/>
    <x v="2"/>
    <x v="1"/>
  </r>
  <r>
    <n v="28"/>
    <x v="0"/>
    <x v="0"/>
    <x v="0"/>
    <x v="0"/>
    <n v="27"/>
    <x v="2"/>
    <n v="3"/>
    <s v="Bachelor"/>
    <x v="0"/>
    <n v="1"/>
    <n v="2"/>
    <s v="medium"/>
    <x v="1"/>
    <n v="1"/>
    <s v="low"/>
    <x v="1"/>
    <x v="1"/>
    <x v="2"/>
    <n v="1"/>
    <s v="low"/>
    <x v="1"/>
    <n v="4877"/>
    <n v="0"/>
    <s v="fresher"/>
    <x v="0"/>
    <n v="21"/>
    <s v="good hike"/>
    <n v="4"/>
    <s v="outstanding"/>
    <n v="2"/>
    <s v="medium"/>
    <m/>
    <n v="1"/>
    <x v="0"/>
    <n v="6"/>
    <x v="0"/>
    <n v="5"/>
    <x v="1"/>
    <n v="2"/>
    <x v="1"/>
    <n v="5"/>
    <x v="0"/>
    <n v="3"/>
    <x v="0"/>
    <n v="0"/>
    <x v="1"/>
    <x v="3"/>
    <x v="1"/>
  </r>
  <r>
    <n v="21"/>
    <x v="2"/>
    <x v="0"/>
    <x v="0"/>
    <x v="0"/>
    <n v="5"/>
    <x v="0"/>
    <n v="1"/>
    <s v="Below College"/>
    <x v="0"/>
    <n v="1"/>
    <n v="3"/>
    <s v="high"/>
    <x v="0"/>
    <n v="3"/>
    <s v="high"/>
    <x v="0"/>
    <x v="0"/>
    <x v="1"/>
    <n v="4"/>
    <s v="very high"/>
    <x v="2"/>
    <n v="3117"/>
    <n v="1"/>
    <s v="stable"/>
    <x v="0"/>
    <n v="18"/>
    <s v="moderate hike"/>
    <n v="3"/>
    <s v="excellent"/>
    <n v="3"/>
    <s v="high"/>
    <m/>
    <n v="0"/>
    <x v="1"/>
    <n v="3"/>
    <x v="0"/>
    <n v="2"/>
    <x v="2"/>
    <n v="3"/>
    <x v="0"/>
    <n v="2"/>
    <x v="0"/>
    <n v="2"/>
    <x v="0"/>
    <n v="2"/>
    <x v="0"/>
    <x v="0"/>
    <x v="0"/>
  </r>
  <r>
    <n v="47"/>
    <x v="3"/>
    <x v="0"/>
    <x v="0"/>
    <x v="2"/>
    <n v="26"/>
    <x v="2"/>
    <n v="4"/>
    <s v="Master"/>
    <x v="1"/>
    <n v="1"/>
    <n v="4"/>
    <s v="very high"/>
    <x v="1"/>
    <n v="3"/>
    <s v="high"/>
    <x v="2"/>
    <x v="2"/>
    <x v="4"/>
    <n v="3"/>
    <s v="high"/>
    <x v="0"/>
    <n v="19658"/>
    <n v="3"/>
    <s v="stable"/>
    <x v="0"/>
    <n v="11"/>
    <s v="low hike"/>
    <n v="3"/>
    <s v="excellent"/>
    <n v="3"/>
    <s v="high"/>
    <m/>
    <n v="1"/>
    <x v="0"/>
    <n v="27"/>
    <x v="4"/>
    <n v="2"/>
    <x v="2"/>
    <n v="3"/>
    <x v="0"/>
    <n v="5"/>
    <x v="0"/>
    <n v="2"/>
    <x v="0"/>
    <n v="1"/>
    <x v="1"/>
    <x v="3"/>
    <x v="1"/>
  </r>
  <r>
    <n v="37"/>
    <x v="1"/>
    <x v="0"/>
    <x v="0"/>
    <x v="0"/>
    <n v="19"/>
    <x v="1"/>
    <n v="3"/>
    <s v="Bachelor"/>
    <x v="1"/>
    <n v="1"/>
    <n v="3"/>
    <s v="high"/>
    <x v="0"/>
    <n v="3"/>
    <s v="high"/>
    <x v="1"/>
    <x v="1"/>
    <x v="2"/>
    <n v="3"/>
    <s v="high"/>
    <x v="0"/>
    <n v="5768"/>
    <n v="3"/>
    <s v="stable"/>
    <x v="0"/>
    <n v="17"/>
    <s v="moderate hike"/>
    <n v="3"/>
    <s v="excellent"/>
    <n v="1"/>
    <s v="low"/>
    <m/>
    <n v="3"/>
    <x v="3"/>
    <n v="9"/>
    <x v="1"/>
    <n v="2"/>
    <x v="2"/>
    <n v="2"/>
    <x v="1"/>
    <n v="4"/>
    <x v="0"/>
    <n v="3"/>
    <x v="0"/>
    <n v="0"/>
    <x v="1"/>
    <x v="0"/>
    <x v="0"/>
  </r>
  <r>
    <n v="38"/>
    <x v="1"/>
    <x v="0"/>
    <x v="0"/>
    <x v="0"/>
    <n v="2"/>
    <x v="0"/>
    <n v="2"/>
    <s v="College"/>
    <x v="0"/>
    <n v="1"/>
    <n v="4"/>
    <s v="very high"/>
    <x v="1"/>
    <n v="2"/>
    <s v="medium"/>
    <x v="3"/>
    <x v="3"/>
    <x v="2"/>
    <n v="3"/>
    <s v="high"/>
    <x v="0"/>
    <n v="7756"/>
    <n v="3"/>
    <s v="stable"/>
    <x v="1"/>
    <n v="19"/>
    <s v="good hike"/>
    <n v="3"/>
    <s v="excellent"/>
    <n v="4"/>
    <s v="very high"/>
    <m/>
    <n v="1"/>
    <x v="0"/>
    <n v="10"/>
    <x v="1"/>
    <n v="6"/>
    <x v="1"/>
    <n v="4"/>
    <x v="2"/>
    <n v="5"/>
    <x v="0"/>
    <n v="4"/>
    <x v="0"/>
    <n v="0"/>
    <x v="1"/>
    <x v="0"/>
    <x v="0"/>
  </r>
  <r>
    <n v="40"/>
    <x v="1"/>
    <x v="0"/>
    <x v="0"/>
    <x v="0"/>
    <n v="16"/>
    <x v="1"/>
    <n v="3"/>
    <s v="Bachelor"/>
    <x v="1"/>
    <n v="1"/>
    <n v="3"/>
    <s v="high"/>
    <x v="1"/>
    <n v="3"/>
    <s v="high"/>
    <x v="3"/>
    <x v="3"/>
    <x v="2"/>
    <n v="4"/>
    <s v="very high"/>
    <x v="2"/>
    <n v="7945"/>
    <n v="6"/>
    <s v="moderate hopper"/>
    <x v="1"/>
    <n v="15"/>
    <s v="moderate hike"/>
    <n v="3"/>
    <s v="excellent"/>
    <n v="4"/>
    <s v="very high"/>
    <m/>
    <n v="0"/>
    <x v="1"/>
    <n v="18"/>
    <x v="2"/>
    <n v="2"/>
    <x v="2"/>
    <n v="2"/>
    <x v="1"/>
    <n v="4"/>
    <x v="0"/>
    <n v="2"/>
    <x v="0"/>
    <n v="3"/>
    <x v="0"/>
    <x v="1"/>
    <x v="0"/>
  </r>
  <r>
    <n v="48"/>
    <x v="3"/>
    <x v="0"/>
    <x v="2"/>
    <x v="0"/>
    <n v="4"/>
    <x v="0"/>
    <n v="5"/>
    <s v="Doctor"/>
    <x v="0"/>
    <n v="1"/>
    <n v="3"/>
    <s v="high"/>
    <x v="0"/>
    <n v="2"/>
    <s v="medium"/>
    <x v="4"/>
    <x v="4"/>
    <x v="4"/>
    <n v="4"/>
    <s v="very high"/>
    <x v="0"/>
    <n v="15202"/>
    <n v="2"/>
    <s v="stable"/>
    <x v="0"/>
    <n v="25"/>
    <s v="high hike"/>
    <n v="4"/>
    <s v="outstanding"/>
    <n v="2"/>
    <s v="medium"/>
    <m/>
    <n v="1"/>
    <x v="0"/>
    <n v="23"/>
    <x v="2"/>
    <n v="3"/>
    <x v="0"/>
    <n v="3"/>
    <x v="0"/>
    <n v="2"/>
    <x v="0"/>
    <n v="2"/>
    <x v="0"/>
    <n v="2"/>
    <x v="0"/>
    <x v="0"/>
    <x v="0"/>
  </r>
  <r>
    <n v="35"/>
    <x v="0"/>
    <x v="1"/>
    <x v="0"/>
    <x v="1"/>
    <n v="15"/>
    <x v="1"/>
    <n v="2"/>
    <s v="College"/>
    <x v="0"/>
    <n v="1"/>
    <n v="1"/>
    <s v="low"/>
    <x v="0"/>
    <n v="1"/>
    <s v="low"/>
    <x v="1"/>
    <x v="1"/>
    <x v="6"/>
    <n v="4"/>
    <s v="very high"/>
    <x v="1"/>
    <n v="5440"/>
    <n v="6"/>
    <s v="moderate hopper"/>
    <x v="1"/>
    <n v="14"/>
    <s v="low hike"/>
    <n v="3"/>
    <s v="excellent"/>
    <n v="4"/>
    <s v="very high"/>
    <m/>
    <n v="2"/>
    <x v="2"/>
    <n v="7"/>
    <x v="0"/>
    <n v="2"/>
    <x v="2"/>
    <n v="2"/>
    <x v="1"/>
    <n v="2"/>
    <x v="0"/>
    <n v="2"/>
    <x v="0"/>
    <n v="2"/>
    <x v="0"/>
    <x v="0"/>
    <x v="0"/>
  </r>
  <r>
    <n v="27"/>
    <x v="0"/>
    <x v="0"/>
    <x v="0"/>
    <x v="0"/>
    <n v="8"/>
    <x v="3"/>
    <n v="3"/>
    <s v="Bachelor"/>
    <x v="0"/>
    <n v="1"/>
    <n v="2"/>
    <s v="medium"/>
    <x v="1"/>
    <n v="4"/>
    <s v="very high"/>
    <x v="0"/>
    <x v="0"/>
    <x v="1"/>
    <n v="3"/>
    <s v="high"/>
    <x v="0"/>
    <n v="3517"/>
    <n v="7"/>
    <s v="frequent hopper"/>
    <x v="0"/>
    <n v="17"/>
    <s v="moderate hike"/>
    <n v="3"/>
    <s v="excellent"/>
    <n v="1"/>
    <s v="low"/>
    <m/>
    <n v="0"/>
    <x v="1"/>
    <n v="5"/>
    <x v="0"/>
    <n v="0"/>
    <x v="3"/>
    <n v="3"/>
    <x v="0"/>
    <n v="3"/>
    <x v="0"/>
    <n v="2"/>
    <x v="0"/>
    <n v="0"/>
    <x v="1"/>
    <x v="0"/>
    <x v="0"/>
  </r>
  <r>
    <n v="27"/>
    <x v="0"/>
    <x v="0"/>
    <x v="2"/>
    <x v="0"/>
    <n v="2"/>
    <x v="0"/>
    <n v="3"/>
    <s v="Bachelor"/>
    <x v="0"/>
    <n v="1"/>
    <n v="4"/>
    <s v="very high"/>
    <x v="0"/>
    <n v="3"/>
    <s v="high"/>
    <x v="0"/>
    <x v="0"/>
    <x v="1"/>
    <n v="4"/>
    <s v="very high"/>
    <x v="2"/>
    <n v="2580"/>
    <n v="2"/>
    <s v="stable"/>
    <x v="0"/>
    <n v="13"/>
    <s v="low hike"/>
    <n v="3"/>
    <s v="excellent"/>
    <n v="3"/>
    <s v="high"/>
    <m/>
    <n v="0"/>
    <x v="1"/>
    <n v="6"/>
    <x v="0"/>
    <n v="0"/>
    <x v="3"/>
    <n v="2"/>
    <x v="1"/>
    <n v="4"/>
    <x v="0"/>
    <n v="2"/>
    <x v="0"/>
    <n v="1"/>
    <x v="1"/>
    <x v="0"/>
    <x v="0"/>
  </r>
  <r>
    <n v="40"/>
    <x v="1"/>
    <x v="1"/>
    <x v="0"/>
    <x v="0"/>
    <n v="7"/>
    <x v="3"/>
    <n v="3"/>
    <s v="Bachelor"/>
    <x v="1"/>
    <n v="1"/>
    <n v="1"/>
    <s v="low"/>
    <x v="0"/>
    <n v="3"/>
    <s v="high"/>
    <x v="0"/>
    <x v="0"/>
    <x v="0"/>
    <n v="1"/>
    <s v="low"/>
    <x v="2"/>
    <n v="2166"/>
    <n v="3"/>
    <s v="stable"/>
    <x v="1"/>
    <n v="14"/>
    <s v="low hike"/>
    <n v="3"/>
    <s v="excellent"/>
    <n v="2"/>
    <s v="medium"/>
    <m/>
    <n v="0"/>
    <x v="1"/>
    <n v="10"/>
    <x v="1"/>
    <n v="3"/>
    <x v="0"/>
    <n v="1"/>
    <x v="3"/>
    <n v="4"/>
    <x v="0"/>
    <n v="2"/>
    <x v="0"/>
    <n v="0"/>
    <x v="1"/>
    <x v="1"/>
    <x v="0"/>
  </r>
  <r>
    <n v="29"/>
    <x v="0"/>
    <x v="0"/>
    <x v="0"/>
    <x v="1"/>
    <n v="10"/>
    <x v="3"/>
    <n v="3"/>
    <s v="Bachelor"/>
    <x v="0"/>
    <n v="1"/>
    <n v="3"/>
    <s v="high"/>
    <x v="0"/>
    <n v="2"/>
    <s v="medium"/>
    <x v="1"/>
    <x v="1"/>
    <x v="6"/>
    <n v="3"/>
    <s v="high"/>
    <x v="2"/>
    <n v="5869"/>
    <n v="9"/>
    <s v="frequent hopper"/>
    <x v="0"/>
    <n v="11"/>
    <s v="low hike"/>
    <n v="3"/>
    <s v="excellent"/>
    <n v="3"/>
    <s v="high"/>
    <m/>
    <n v="0"/>
    <x v="1"/>
    <n v="8"/>
    <x v="1"/>
    <n v="2"/>
    <x v="2"/>
    <n v="3"/>
    <x v="0"/>
    <n v="5"/>
    <x v="0"/>
    <n v="2"/>
    <x v="0"/>
    <n v="1"/>
    <x v="1"/>
    <x v="4"/>
    <x v="0"/>
  </r>
  <r>
    <n v="36"/>
    <x v="1"/>
    <x v="0"/>
    <x v="0"/>
    <x v="0"/>
    <n v="5"/>
    <x v="0"/>
    <n v="4"/>
    <s v="Master"/>
    <x v="1"/>
    <n v="1"/>
    <n v="2"/>
    <s v="medium"/>
    <x v="1"/>
    <n v="3"/>
    <s v="high"/>
    <x v="3"/>
    <x v="3"/>
    <x v="5"/>
    <n v="1"/>
    <s v="low"/>
    <x v="0"/>
    <n v="8008"/>
    <n v="4"/>
    <s v="moderate hopper"/>
    <x v="0"/>
    <n v="12"/>
    <s v="low hike"/>
    <n v="3"/>
    <s v="excellent"/>
    <n v="3"/>
    <s v="high"/>
    <m/>
    <n v="2"/>
    <x v="2"/>
    <n v="9"/>
    <x v="1"/>
    <n v="6"/>
    <x v="1"/>
    <n v="3"/>
    <x v="0"/>
    <n v="3"/>
    <x v="0"/>
    <n v="2"/>
    <x v="0"/>
    <n v="0"/>
    <x v="1"/>
    <x v="0"/>
    <x v="0"/>
  </r>
  <r>
    <n v="39"/>
    <x v="1"/>
    <x v="0"/>
    <x v="0"/>
    <x v="0"/>
    <n v="12"/>
    <x v="1"/>
    <n v="3"/>
    <s v="Bachelor"/>
    <x v="0"/>
    <n v="1"/>
    <n v="4"/>
    <s v="very high"/>
    <x v="0"/>
    <n v="3"/>
    <s v="high"/>
    <x v="1"/>
    <x v="1"/>
    <x v="2"/>
    <n v="2"/>
    <s v="medium"/>
    <x v="0"/>
    <n v="5295"/>
    <n v="4"/>
    <s v="moderate hopper"/>
    <x v="0"/>
    <n v="21"/>
    <s v="good hike"/>
    <n v="4"/>
    <s v="outstanding"/>
    <n v="3"/>
    <s v="high"/>
    <m/>
    <n v="0"/>
    <x v="1"/>
    <n v="7"/>
    <x v="0"/>
    <n v="3"/>
    <x v="0"/>
    <n v="3"/>
    <x v="0"/>
    <n v="5"/>
    <x v="0"/>
    <n v="4"/>
    <x v="0"/>
    <n v="1"/>
    <x v="1"/>
    <x v="3"/>
    <x v="1"/>
  </r>
  <r>
    <n v="49"/>
    <x v="3"/>
    <x v="0"/>
    <x v="0"/>
    <x v="0"/>
    <n v="22"/>
    <x v="2"/>
    <n v="4"/>
    <s v="Master"/>
    <x v="2"/>
    <n v="1"/>
    <n v="1"/>
    <s v="low"/>
    <x v="1"/>
    <n v="3"/>
    <s v="high"/>
    <x v="4"/>
    <x v="4"/>
    <x v="7"/>
    <n v="2"/>
    <s v="medium"/>
    <x v="0"/>
    <n v="16413"/>
    <n v="3"/>
    <s v="stable"/>
    <x v="0"/>
    <n v="16"/>
    <s v="moderate hike"/>
    <n v="3"/>
    <s v="excellent"/>
    <n v="2"/>
    <s v="medium"/>
    <m/>
    <n v="2"/>
    <x v="2"/>
    <n v="27"/>
    <x v="4"/>
    <n v="2"/>
    <x v="2"/>
    <n v="3"/>
    <x v="0"/>
    <n v="4"/>
    <x v="0"/>
    <n v="2"/>
    <x v="0"/>
    <n v="1"/>
    <x v="1"/>
    <x v="0"/>
    <x v="0"/>
  </r>
  <r>
    <n v="20"/>
    <x v="2"/>
    <x v="0"/>
    <x v="0"/>
    <x v="1"/>
    <n v="2"/>
    <x v="0"/>
    <n v="3"/>
    <s v="Bachelor"/>
    <x v="0"/>
    <n v="1"/>
    <n v="3"/>
    <s v="high"/>
    <x v="1"/>
    <n v="3"/>
    <s v="high"/>
    <x v="0"/>
    <x v="0"/>
    <x v="3"/>
    <n v="3"/>
    <s v="high"/>
    <x v="2"/>
    <n v="2783"/>
    <n v="1"/>
    <s v="stable"/>
    <x v="0"/>
    <n v="19"/>
    <s v="good hike"/>
    <n v="3"/>
    <s v="excellent"/>
    <n v="1"/>
    <s v="low"/>
    <m/>
    <n v="0"/>
    <x v="1"/>
    <n v="2"/>
    <x v="3"/>
    <n v="3"/>
    <x v="0"/>
    <n v="3"/>
    <x v="0"/>
    <n v="2"/>
    <x v="0"/>
    <n v="2"/>
    <x v="0"/>
    <n v="2"/>
    <x v="0"/>
    <x v="0"/>
    <x v="0"/>
  </r>
  <r>
    <n v="36"/>
    <x v="1"/>
    <x v="0"/>
    <x v="0"/>
    <x v="0"/>
    <n v="7"/>
    <x v="3"/>
    <n v="3"/>
    <s v="Bachelor"/>
    <x v="1"/>
    <n v="1"/>
    <n v="1"/>
    <s v="low"/>
    <x v="0"/>
    <n v="3"/>
    <s v="high"/>
    <x v="0"/>
    <x v="0"/>
    <x v="0"/>
    <n v="2"/>
    <s v="medium"/>
    <x v="2"/>
    <n v="2013"/>
    <n v="2"/>
    <s v="stable"/>
    <x v="0"/>
    <n v="11"/>
    <s v="low hike"/>
    <n v="3"/>
    <s v="excellent"/>
    <n v="3"/>
    <s v="high"/>
    <m/>
    <n v="0"/>
    <x v="1"/>
    <n v="15"/>
    <x v="1"/>
    <n v="4"/>
    <x v="0"/>
    <n v="3"/>
    <x v="0"/>
    <n v="4"/>
    <x v="0"/>
    <n v="3"/>
    <x v="0"/>
    <n v="1"/>
    <x v="1"/>
    <x v="1"/>
    <x v="0"/>
  </r>
  <r>
    <n v="36"/>
    <x v="1"/>
    <x v="0"/>
    <x v="1"/>
    <x v="0"/>
    <n v="1"/>
    <x v="0"/>
    <n v="4"/>
    <s v="Master"/>
    <x v="0"/>
    <n v="1"/>
    <n v="4"/>
    <s v="very high"/>
    <x v="1"/>
    <n v="2"/>
    <s v="medium"/>
    <x v="1"/>
    <x v="1"/>
    <x v="2"/>
    <n v="3"/>
    <s v="high"/>
    <x v="0"/>
    <n v="4374"/>
    <n v="0"/>
    <s v="fresher"/>
    <x v="0"/>
    <n v="15"/>
    <s v="moderate hike"/>
    <n v="3"/>
    <s v="excellent"/>
    <n v="3"/>
    <s v="high"/>
    <m/>
    <n v="0"/>
    <x v="1"/>
    <n v="4"/>
    <x v="0"/>
    <n v="6"/>
    <x v="1"/>
    <n v="3"/>
    <x v="0"/>
    <n v="3"/>
    <x v="0"/>
    <n v="2"/>
    <x v="0"/>
    <n v="1"/>
    <x v="1"/>
    <x v="0"/>
    <x v="0"/>
  </r>
  <r>
    <n v="36"/>
    <x v="1"/>
    <x v="0"/>
    <x v="0"/>
    <x v="0"/>
    <n v="3"/>
    <x v="0"/>
    <n v="2"/>
    <s v="College"/>
    <x v="1"/>
    <n v="1"/>
    <n v="4"/>
    <s v="very high"/>
    <x v="0"/>
    <n v="4"/>
    <s v="very high"/>
    <x v="1"/>
    <x v="1"/>
    <x v="5"/>
    <n v="1"/>
    <s v="low"/>
    <x v="1"/>
    <n v="6842"/>
    <n v="6"/>
    <s v="moderate hopper"/>
    <x v="0"/>
    <n v="20"/>
    <s v="good hike"/>
    <n v="4"/>
    <s v="outstanding"/>
    <n v="1"/>
    <s v="low"/>
    <m/>
    <n v="1"/>
    <x v="0"/>
    <n v="13"/>
    <x v="1"/>
    <n v="3"/>
    <x v="0"/>
    <n v="3"/>
    <x v="0"/>
    <n v="5"/>
    <x v="0"/>
    <n v="4"/>
    <x v="0"/>
    <n v="0"/>
    <x v="1"/>
    <x v="4"/>
    <x v="0"/>
  </r>
  <r>
    <n v="49"/>
    <x v="3"/>
    <x v="0"/>
    <x v="0"/>
    <x v="0"/>
    <n v="16"/>
    <x v="1"/>
    <n v="3"/>
    <s v="Bachelor"/>
    <x v="0"/>
    <n v="1"/>
    <n v="4"/>
    <s v="very high"/>
    <x v="1"/>
    <n v="3"/>
    <s v="high"/>
    <x v="0"/>
    <x v="0"/>
    <x v="0"/>
    <n v="1"/>
    <s v="low"/>
    <x v="1"/>
    <n v="2587"/>
    <n v="4"/>
    <s v="moderate hopper"/>
    <x v="1"/>
    <n v="16"/>
    <s v="moderate hike"/>
    <n v="3"/>
    <s v="excellent"/>
    <n v="2"/>
    <s v="medium"/>
    <m/>
    <n v="1"/>
    <x v="0"/>
    <n v="17"/>
    <x v="2"/>
    <n v="2"/>
    <x v="2"/>
    <n v="2"/>
    <x v="1"/>
    <n v="2"/>
    <x v="0"/>
    <n v="2"/>
    <x v="0"/>
    <n v="2"/>
    <x v="0"/>
    <x v="0"/>
    <x v="0"/>
  </r>
  <r>
    <n v="38"/>
    <x v="1"/>
    <x v="0"/>
    <x v="2"/>
    <x v="0"/>
    <n v="2"/>
    <x v="0"/>
    <n v="3"/>
    <s v="Bachelor"/>
    <x v="0"/>
    <n v="1"/>
    <n v="4"/>
    <s v="very high"/>
    <x v="1"/>
    <n v="2"/>
    <s v="medium"/>
    <x v="0"/>
    <x v="0"/>
    <x v="0"/>
    <n v="2"/>
    <s v="medium"/>
    <x v="2"/>
    <n v="2440"/>
    <n v="1"/>
    <s v="stable"/>
    <x v="0"/>
    <n v="22"/>
    <s v="good hike"/>
    <n v="4"/>
    <s v="outstanding"/>
    <n v="2"/>
    <s v="medium"/>
    <m/>
    <n v="0"/>
    <x v="1"/>
    <n v="4"/>
    <x v="0"/>
    <n v="3"/>
    <x v="0"/>
    <n v="3"/>
    <x v="0"/>
    <n v="4"/>
    <x v="0"/>
    <n v="3"/>
    <x v="0"/>
    <n v="3"/>
    <x v="0"/>
    <x v="1"/>
    <x v="0"/>
  </r>
  <r>
    <n v="47"/>
    <x v="3"/>
    <x v="0"/>
    <x v="0"/>
    <x v="1"/>
    <n v="2"/>
    <x v="0"/>
    <n v="4"/>
    <s v="Master"/>
    <x v="1"/>
    <n v="1"/>
    <n v="2"/>
    <s v="medium"/>
    <x v="1"/>
    <n v="4"/>
    <s v="very high"/>
    <x v="4"/>
    <x v="4"/>
    <x v="4"/>
    <n v="2"/>
    <s v="medium"/>
    <x v="1"/>
    <n v="15972"/>
    <n v="6"/>
    <s v="moderate hopper"/>
    <x v="0"/>
    <n v="14"/>
    <s v="low hike"/>
    <n v="3"/>
    <s v="excellent"/>
    <n v="3"/>
    <s v="high"/>
    <m/>
    <n v="3"/>
    <x v="3"/>
    <n v="29"/>
    <x v="4"/>
    <n v="2"/>
    <x v="2"/>
    <n v="3"/>
    <x v="0"/>
    <n v="3"/>
    <x v="0"/>
    <n v="2"/>
    <x v="0"/>
    <n v="1"/>
    <x v="1"/>
    <x v="0"/>
    <x v="0"/>
  </r>
  <r>
    <n v="41"/>
    <x v="1"/>
    <x v="0"/>
    <x v="0"/>
    <x v="1"/>
    <n v="23"/>
    <x v="2"/>
    <n v="2"/>
    <s v="College"/>
    <x v="1"/>
    <n v="1"/>
    <n v="4"/>
    <s v="very high"/>
    <x v="0"/>
    <n v="3"/>
    <s v="high"/>
    <x v="3"/>
    <x v="3"/>
    <x v="6"/>
    <n v="3"/>
    <s v="high"/>
    <x v="2"/>
    <n v="7082"/>
    <n v="3"/>
    <s v="stable"/>
    <x v="1"/>
    <n v="16"/>
    <s v="moderate hike"/>
    <n v="3"/>
    <s v="excellent"/>
    <n v="4"/>
    <s v="very high"/>
    <m/>
    <n v="0"/>
    <x v="1"/>
    <n v="21"/>
    <x v="2"/>
    <n v="2"/>
    <x v="2"/>
    <n v="3"/>
    <x v="0"/>
    <n v="2"/>
    <x v="0"/>
    <n v="0"/>
    <x v="1"/>
    <n v="0"/>
    <x v="1"/>
    <x v="0"/>
    <x v="0"/>
  </r>
  <r>
    <n v="20"/>
    <x v="2"/>
    <x v="0"/>
    <x v="0"/>
    <x v="1"/>
    <n v="9"/>
    <x v="3"/>
    <n v="1"/>
    <s v="Below College"/>
    <x v="1"/>
    <n v="1"/>
    <n v="4"/>
    <s v="very high"/>
    <x v="0"/>
    <n v="3"/>
    <s v="high"/>
    <x v="0"/>
    <x v="0"/>
    <x v="3"/>
    <n v="1"/>
    <s v="low"/>
    <x v="2"/>
    <n v="2728"/>
    <n v="1"/>
    <s v="stable"/>
    <x v="0"/>
    <n v="11"/>
    <s v="low hike"/>
    <n v="3"/>
    <s v="excellent"/>
    <n v="1"/>
    <s v="low"/>
    <m/>
    <n v="0"/>
    <x v="1"/>
    <n v="2"/>
    <x v="3"/>
    <n v="3"/>
    <x v="0"/>
    <n v="3"/>
    <x v="0"/>
    <n v="2"/>
    <x v="0"/>
    <n v="2"/>
    <x v="0"/>
    <n v="0"/>
    <x v="1"/>
    <x v="0"/>
    <x v="0"/>
  </r>
  <r>
    <n v="36"/>
    <x v="1"/>
    <x v="0"/>
    <x v="0"/>
    <x v="0"/>
    <n v="26"/>
    <x v="2"/>
    <n v="4"/>
    <s v="Master"/>
    <x v="1"/>
    <n v="1"/>
    <n v="1"/>
    <s v="low"/>
    <x v="0"/>
    <n v="3"/>
    <s v="high"/>
    <x v="1"/>
    <x v="1"/>
    <x v="5"/>
    <n v="3"/>
    <s v="high"/>
    <x v="0"/>
    <n v="5347"/>
    <n v="6"/>
    <s v="moderate hopper"/>
    <x v="0"/>
    <n v="14"/>
    <s v="low hike"/>
    <n v="3"/>
    <s v="excellent"/>
    <n v="2"/>
    <s v="medium"/>
    <m/>
    <n v="2"/>
    <x v="2"/>
    <n v="10"/>
    <x v="1"/>
    <n v="2"/>
    <x v="2"/>
    <n v="2"/>
    <x v="1"/>
    <n v="3"/>
    <x v="0"/>
    <n v="2"/>
    <x v="0"/>
    <n v="0"/>
    <x v="1"/>
    <x v="0"/>
    <x v="0"/>
  </r>
  <r>
    <n v="44"/>
    <x v="1"/>
    <x v="0"/>
    <x v="0"/>
    <x v="2"/>
    <n v="1"/>
    <x v="0"/>
    <n v="3"/>
    <s v="Bachelor"/>
    <x v="1"/>
    <n v="1"/>
    <n v="3"/>
    <s v="high"/>
    <x v="1"/>
    <n v="3"/>
    <s v="high"/>
    <x v="0"/>
    <x v="0"/>
    <x v="8"/>
    <n v="4"/>
    <s v="very high"/>
    <x v="1"/>
    <n v="3195"/>
    <n v="4"/>
    <s v="moderate hopper"/>
    <x v="1"/>
    <n v="18"/>
    <s v="moderate hike"/>
    <n v="3"/>
    <s v="excellent"/>
    <n v="1"/>
    <s v="low"/>
    <m/>
    <n v="3"/>
    <x v="3"/>
    <n v="8"/>
    <x v="1"/>
    <n v="2"/>
    <x v="2"/>
    <n v="3"/>
    <x v="0"/>
    <n v="2"/>
    <x v="0"/>
    <n v="2"/>
    <x v="0"/>
    <n v="2"/>
    <x v="0"/>
    <x v="0"/>
    <x v="0"/>
  </r>
  <r>
    <n v="23"/>
    <x v="2"/>
    <x v="1"/>
    <x v="0"/>
    <x v="0"/>
    <n v="8"/>
    <x v="3"/>
    <n v="1"/>
    <s v="Below College"/>
    <x v="0"/>
    <n v="1"/>
    <n v="4"/>
    <s v="very high"/>
    <x v="0"/>
    <n v="2"/>
    <s v="medium"/>
    <x v="0"/>
    <x v="0"/>
    <x v="0"/>
    <n v="3"/>
    <s v="high"/>
    <x v="2"/>
    <n v="3989"/>
    <n v="1"/>
    <s v="stable"/>
    <x v="1"/>
    <n v="11"/>
    <s v="low hike"/>
    <n v="3"/>
    <s v="excellent"/>
    <n v="1"/>
    <s v="low"/>
    <m/>
    <n v="0"/>
    <x v="1"/>
    <n v="5"/>
    <x v="0"/>
    <n v="2"/>
    <x v="2"/>
    <n v="3"/>
    <x v="0"/>
    <n v="5"/>
    <x v="0"/>
    <n v="4"/>
    <x v="0"/>
    <n v="1"/>
    <x v="1"/>
    <x v="0"/>
    <x v="0"/>
  </r>
  <r>
    <n v="53"/>
    <x v="3"/>
    <x v="0"/>
    <x v="0"/>
    <x v="0"/>
    <n v="24"/>
    <x v="2"/>
    <n v="4"/>
    <s v="Master"/>
    <x v="0"/>
    <n v="1"/>
    <n v="2"/>
    <s v="medium"/>
    <x v="0"/>
    <n v="4"/>
    <s v="very high"/>
    <x v="3"/>
    <x v="3"/>
    <x v="5"/>
    <n v="4"/>
    <s v="very high"/>
    <x v="0"/>
    <n v="7005"/>
    <n v="3"/>
    <s v="stable"/>
    <x v="0"/>
    <n v="15"/>
    <s v="moderate hike"/>
    <n v="3"/>
    <s v="excellent"/>
    <n v="3"/>
    <s v="high"/>
    <m/>
    <n v="0"/>
    <x v="1"/>
    <n v="11"/>
    <x v="1"/>
    <n v="2"/>
    <x v="2"/>
    <n v="3"/>
    <x v="0"/>
    <n v="4"/>
    <x v="0"/>
    <n v="3"/>
    <x v="0"/>
    <n v="1"/>
    <x v="1"/>
    <x v="0"/>
    <x v="0"/>
  </r>
  <r>
    <n v="55"/>
    <x v="3"/>
    <x v="0"/>
    <x v="0"/>
    <x v="0"/>
    <n v="22"/>
    <x v="2"/>
    <n v="3"/>
    <s v="Bachelor"/>
    <x v="4"/>
    <n v="1"/>
    <n v="1"/>
    <s v="low"/>
    <x v="0"/>
    <n v="2"/>
    <s v="medium"/>
    <x v="0"/>
    <x v="0"/>
    <x v="1"/>
    <n v="2"/>
    <s v="medium"/>
    <x v="1"/>
    <n v="3537"/>
    <n v="5"/>
    <s v="moderate hopper"/>
    <x v="0"/>
    <n v="12"/>
    <s v="low hike"/>
    <n v="3"/>
    <s v="excellent"/>
    <n v="4"/>
    <s v="very high"/>
    <m/>
    <n v="1"/>
    <x v="0"/>
    <n v="8"/>
    <x v="1"/>
    <n v="1"/>
    <x v="2"/>
    <n v="3"/>
    <x v="0"/>
    <n v="4"/>
    <x v="0"/>
    <n v="2"/>
    <x v="0"/>
    <n v="1"/>
    <x v="1"/>
    <x v="0"/>
    <x v="0"/>
  </r>
  <r>
    <n v="23"/>
    <x v="2"/>
    <x v="1"/>
    <x v="0"/>
    <x v="1"/>
    <n v="7"/>
    <x v="3"/>
    <n v="3"/>
    <s v="Bachelor"/>
    <x v="1"/>
    <n v="1"/>
    <n v="3"/>
    <s v="high"/>
    <x v="0"/>
    <n v="3"/>
    <s v="high"/>
    <x v="0"/>
    <x v="0"/>
    <x v="3"/>
    <n v="4"/>
    <s v="very high"/>
    <x v="1"/>
    <n v="2275"/>
    <n v="1"/>
    <s v="stable"/>
    <x v="1"/>
    <n v="21"/>
    <s v="good hike"/>
    <n v="4"/>
    <s v="outstanding"/>
    <n v="2"/>
    <s v="medium"/>
    <m/>
    <n v="1"/>
    <x v="0"/>
    <n v="3"/>
    <x v="0"/>
    <n v="2"/>
    <x v="2"/>
    <n v="3"/>
    <x v="0"/>
    <n v="3"/>
    <x v="0"/>
    <n v="2"/>
    <x v="0"/>
    <n v="0"/>
    <x v="1"/>
    <x v="0"/>
    <x v="0"/>
  </r>
  <r>
    <n v="35"/>
    <x v="0"/>
    <x v="0"/>
    <x v="2"/>
    <x v="0"/>
    <n v="2"/>
    <x v="0"/>
    <n v="4"/>
    <s v="Master"/>
    <x v="0"/>
    <n v="1"/>
    <n v="1"/>
    <s v="low"/>
    <x v="0"/>
    <n v="2"/>
    <s v="medium"/>
    <x v="0"/>
    <x v="0"/>
    <x v="1"/>
    <n v="4"/>
    <s v="very high"/>
    <x v="2"/>
    <n v="4930"/>
    <n v="0"/>
    <s v="fresher"/>
    <x v="1"/>
    <n v="14"/>
    <s v="low hike"/>
    <n v="3"/>
    <s v="excellent"/>
    <n v="3"/>
    <s v="high"/>
    <m/>
    <n v="0"/>
    <x v="1"/>
    <n v="6"/>
    <x v="0"/>
    <n v="2"/>
    <x v="2"/>
    <n v="4"/>
    <x v="2"/>
    <n v="5"/>
    <x v="0"/>
    <n v="4"/>
    <x v="0"/>
    <n v="1"/>
    <x v="1"/>
    <x v="4"/>
    <x v="0"/>
  </r>
  <r>
    <n v="24"/>
    <x v="2"/>
    <x v="0"/>
    <x v="0"/>
    <x v="0"/>
    <n v="9"/>
    <x v="3"/>
    <n v="3"/>
    <s v="Bachelor"/>
    <x v="0"/>
    <n v="1"/>
    <n v="3"/>
    <s v="high"/>
    <x v="0"/>
    <n v="4"/>
    <s v="very high"/>
    <x v="0"/>
    <x v="0"/>
    <x v="1"/>
    <n v="3"/>
    <s v="high"/>
    <x v="0"/>
    <n v="4401"/>
    <n v="1"/>
    <s v="stable"/>
    <x v="0"/>
    <n v="16"/>
    <s v="moderate hike"/>
    <n v="3"/>
    <s v="excellent"/>
    <n v="4"/>
    <s v="very high"/>
    <m/>
    <n v="1"/>
    <x v="0"/>
    <n v="5"/>
    <x v="0"/>
    <n v="1"/>
    <x v="2"/>
    <n v="3"/>
    <x v="0"/>
    <n v="5"/>
    <x v="0"/>
    <n v="3"/>
    <x v="0"/>
    <n v="0"/>
    <x v="1"/>
    <x v="4"/>
    <x v="0"/>
  </r>
  <r>
    <n v="29"/>
    <x v="0"/>
    <x v="0"/>
    <x v="0"/>
    <x v="0"/>
    <n v="9"/>
    <x v="3"/>
    <n v="4"/>
    <s v="Master"/>
    <x v="0"/>
    <n v="1"/>
    <n v="4"/>
    <s v="very high"/>
    <x v="1"/>
    <n v="3"/>
    <s v="high"/>
    <x v="0"/>
    <x v="0"/>
    <x v="0"/>
    <n v="3"/>
    <s v="high"/>
    <x v="0"/>
    <n v="2974"/>
    <n v="9"/>
    <s v="frequent hopper"/>
    <x v="0"/>
    <n v="17"/>
    <s v="moderate hike"/>
    <n v="3"/>
    <s v="excellent"/>
    <n v="3"/>
    <s v="high"/>
    <m/>
    <n v="1"/>
    <x v="0"/>
    <n v="9"/>
    <x v="1"/>
    <n v="2"/>
    <x v="2"/>
    <n v="3"/>
    <x v="0"/>
    <n v="5"/>
    <x v="0"/>
    <n v="3"/>
    <x v="0"/>
    <n v="1"/>
    <x v="1"/>
    <x v="0"/>
    <x v="0"/>
  </r>
  <r>
    <n v="26"/>
    <x v="0"/>
    <x v="0"/>
    <x v="0"/>
    <x v="0"/>
    <n v="17"/>
    <x v="1"/>
    <n v="4"/>
    <s v="Master"/>
    <x v="0"/>
    <n v="1"/>
    <n v="4"/>
    <s v="very high"/>
    <x v="0"/>
    <n v="1"/>
    <s v="low"/>
    <x v="0"/>
    <x v="0"/>
    <x v="0"/>
    <n v="3"/>
    <s v="high"/>
    <x v="0"/>
    <n v="2305"/>
    <n v="1"/>
    <s v="stable"/>
    <x v="0"/>
    <n v="15"/>
    <s v="moderate hike"/>
    <n v="3"/>
    <s v="excellent"/>
    <n v="3"/>
    <s v="high"/>
    <m/>
    <n v="3"/>
    <x v="3"/>
    <n v="3"/>
    <x v="0"/>
    <n v="3"/>
    <x v="0"/>
    <n v="4"/>
    <x v="2"/>
    <n v="3"/>
    <x v="0"/>
    <n v="2"/>
    <x v="0"/>
    <n v="0"/>
    <x v="1"/>
    <x v="0"/>
    <x v="0"/>
  </r>
  <r>
    <n v="32"/>
    <x v="0"/>
    <x v="0"/>
    <x v="2"/>
    <x v="0"/>
    <n v="10"/>
    <x v="3"/>
    <n v="3"/>
    <s v="Bachelor"/>
    <x v="1"/>
    <n v="1"/>
    <n v="1"/>
    <s v="low"/>
    <x v="0"/>
    <n v="3"/>
    <s v="high"/>
    <x v="0"/>
    <x v="0"/>
    <x v="1"/>
    <n v="3"/>
    <s v="high"/>
    <x v="0"/>
    <n v="3433"/>
    <n v="6"/>
    <s v="moderate hopper"/>
    <x v="0"/>
    <n v="13"/>
    <s v="low hike"/>
    <n v="3"/>
    <s v="excellent"/>
    <n v="1"/>
    <s v="low"/>
    <m/>
    <n v="1"/>
    <x v="0"/>
    <n v="10"/>
    <x v="1"/>
    <n v="3"/>
    <x v="0"/>
    <n v="2"/>
    <x v="1"/>
    <n v="5"/>
    <x v="0"/>
    <n v="2"/>
    <x v="0"/>
    <n v="1"/>
    <x v="1"/>
    <x v="1"/>
    <x v="0"/>
  </r>
  <r>
    <n v="31"/>
    <x v="0"/>
    <x v="0"/>
    <x v="0"/>
    <x v="0"/>
    <n v="2"/>
    <x v="0"/>
    <n v="4"/>
    <s v="Master"/>
    <x v="1"/>
    <n v="1"/>
    <n v="2"/>
    <s v="medium"/>
    <x v="0"/>
    <n v="3"/>
    <s v="high"/>
    <x v="0"/>
    <x v="0"/>
    <x v="0"/>
    <n v="3"/>
    <s v="high"/>
    <x v="0"/>
    <n v="3477"/>
    <n v="1"/>
    <s v="stable"/>
    <x v="0"/>
    <n v="14"/>
    <s v="low hike"/>
    <n v="3"/>
    <s v="excellent"/>
    <n v="4"/>
    <s v="very high"/>
    <m/>
    <n v="1"/>
    <x v="0"/>
    <n v="6"/>
    <x v="0"/>
    <n v="2"/>
    <x v="2"/>
    <n v="4"/>
    <x v="2"/>
    <n v="5"/>
    <x v="0"/>
    <n v="2"/>
    <x v="0"/>
    <n v="0"/>
    <x v="1"/>
    <x v="1"/>
    <x v="0"/>
  </r>
  <r>
    <n v="41"/>
    <x v="1"/>
    <x v="0"/>
    <x v="1"/>
    <x v="2"/>
    <n v="4"/>
    <x v="0"/>
    <n v="3"/>
    <s v="Bachelor"/>
    <x v="5"/>
    <n v="1"/>
    <n v="3"/>
    <s v="high"/>
    <x v="0"/>
    <n v="1"/>
    <s v="low"/>
    <x v="1"/>
    <x v="1"/>
    <x v="8"/>
    <n v="2"/>
    <s v="medium"/>
    <x v="0"/>
    <n v="6430"/>
    <n v="6"/>
    <s v="moderate hopper"/>
    <x v="0"/>
    <n v="19"/>
    <s v="good hike"/>
    <n v="3"/>
    <s v="excellent"/>
    <n v="2"/>
    <s v="medium"/>
    <m/>
    <n v="1"/>
    <x v="0"/>
    <n v="10"/>
    <x v="1"/>
    <n v="4"/>
    <x v="0"/>
    <n v="3"/>
    <x v="0"/>
    <n v="3"/>
    <x v="0"/>
    <n v="2"/>
    <x v="0"/>
    <n v="1"/>
    <x v="1"/>
    <x v="0"/>
    <x v="0"/>
  </r>
  <r>
    <n v="36"/>
    <x v="1"/>
    <x v="1"/>
    <x v="0"/>
    <x v="1"/>
    <n v="13"/>
    <x v="1"/>
    <n v="5"/>
    <s v="Doctor"/>
    <x v="3"/>
    <n v="1"/>
    <n v="2"/>
    <s v="medium"/>
    <x v="0"/>
    <n v="2"/>
    <s v="medium"/>
    <x v="1"/>
    <x v="1"/>
    <x v="6"/>
    <n v="1"/>
    <s v="low"/>
    <x v="1"/>
    <n v="6134"/>
    <n v="5"/>
    <s v="moderate hopper"/>
    <x v="1"/>
    <n v="13"/>
    <s v="low hike"/>
    <n v="3"/>
    <s v="excellent"/>
    <n v="2"/>
    <s v="medium"/>
    <m/>
    <n v="3"/>
    <x v="3"/>
    <n v="16"/>
    <x v="2"/>
    <n v="3"/>
    <x v="0"/>
    <n v="3"/>
    <x v="0"/>
    <n v="2"/>
    <x v="0"/>
    <n v="2"/>
    <x v="0"/>
    <n v="2"/>
    <x v="0"/>
    <x v="0"/>
    <x v="0"/>
  </r>
  <r>
    <n v="23"/>
    <x v="2"/>
    <x v="0"/>
    <x v="0"/>
    <x v="0"/>
    <n v="4"/>
    <x v="0"/>
    <n v="1"/>
    <s v="Below College"/>
    <x v="0"/>
    <n v="1"/>
    <n v="3"/>
    <s v="high"/>
    <x v="1"/>
    <n v="3"/>
    <s v="high"/>
    <x v="0"/>
    <x v="0"/>
    <x v="0"/>
    <n v="2"/>
    <s v="medium"/>
    <x v="2"/>
    <n v="3295"/>
    <n v="1"/>
    <s v="stable"/>
    <x v="0"/>
    <n v="13"/>
    <s v="low hike"/>
    <n v="3"/>
    <s v="excellent"/>
    <n v="3"/>
    <s v="high"/>
    <m/>
    <n v="0"/>
    <x v="1"/>
    <n v="3"/>
    <x v="0"/>
    <n v="3"/>
    <x v="0"/>
    <n v="1"/>
    <x v="3"/>
    <n v="3"/>
    <x v="0"/>
    <n v="2"/>
    <x v="0"/>
    <n v="1"/>
    <x v="1"/>
    <x v="0"/>
    <x v="0"/>
  </r>
  <r>
    <n v="31"/>
    <x v="0"/>
    <x v="0"/>
    <x v="2"/>
    <x v="0"/>
    <n v="24"/>
    <x v="2"/>
    <n v="1"/>
    <s v="Below College"/>
    <x v="4"/>
    <n v="1"/>
    <n v="4"/>
    <s v="very high"/>
    <x v="1"/>
    <n v="3"/>
    <s v="high"/>
    <x v="1"/>
    <x v="1"/>
    <x v="2"/>
    <n v="4"/>
    <s v="very high"/>
    <x v="2"/>
    <n v="5238"/>
    <n v="2"/>
    <s v="stable"/>
    <x v="0"/>
    <n v="20"/>
    <s v="good hike"/>
    <n v="4"/>
    <s v="outstanding"/>
    <n v="4"/>
    <s v="very high"/>
    <m/>
    <n v="0"/>
    <x v="1"/>
    <n v="9"/>
    <x v="1"/>
    <n v="3"/>
    <x v="0"/>
    <n v="2"/>
    <x v="1"/>
    <n v="5"/>
    <x v="0"/>
    <n v="4"/>
    <x v="0"/>
    <n v="1"/>
    <x v="1"/>
    <x v="4"/>
    <x v="0"/>
  </r>
  <r>
    <n v="32"/>
    <x v="0"/>
    <x v="0"/>
    <x v="0"/>
    <x v="1"/>
    <n v="19"/>
    <x v="1"/>
    <n v="3"/>
    <s v="Bachelor"/>
    <x v="1"/>
    <n v="1"/>
    <n v="4"/>
    <s v="very high"/>
    <x v="0"/>
    <n v="1"/>
    <s v="low"/>
    <x v="3"/>
    <x v="3"/>
    <x v="6"/>
    <n v="3"/>
    <s v="high"/>
    <x v="0"/>
    <n v="9610"/>
    <n v="3"/>
    <s v="stable"/>
    <x v="0"/>
    <n v="13"/>
    <s v="low hike"/>
    <n v="3"/>
    <s v="excellent"/>
    <n v="3"/>
    <s v="high"/>
    <m/>
    <n v="1"/>
    <x v="0"/>
    <n v="10"/>
    <x v="1"/>
    <n v="2"/>
    <x v="2"/>
    <n v="1"/>
    <x v="3"/>
    <n v="4"/>
    <x v="0"/>
    <n v="3"/>
    <x v="0"/>
    <n v="0"/>
    <x v="1"/>
    <x v="0"/>
    <x v="0"/>
  </r>
  <r>
    <n v="45"/>
    <x v="1"/>
    <x v="0"/>
    <x v="0"/>
    <x v="2"/>
    <n v="4"/>
    <x v="0"/>
    <n v="3"/>
    <s v="Bachelor"/>
    <x v="1"/>
    <n v="1"/>
    <n v="3"/>
    <s v="high"/>
    <x v="1"/>
    <n v="1"/>
    <s v="low"/>
    <x v="3"/>
    <x v="3"/>
    <x v="8"/>
    <n v="3"/>
    <s v="high"/>
    <x v="0"/>
    <n v="9756"/>
    <n v="4"/>
    <s v="moderate hopper"/>
    <x v="0"/>
    <n v="21"/>
    <s v="good hike"/>
    <n v="4"/>
    <s v="outstanding"/>
    <n v="3"/>
    <s v="high"/>
    <m/>
    <n v="2"/>
    <x v="2"/>
    <n v="9"/>
    <x v="1"/>
    <n v="2"/>
    <x v="2"/>
    <n v="4"/>
    <x v="2"/>
    <n v="5"/>
    <x v="0"/>
    <n v="0"/>
    <x v="1"/>
    <n v="0"/>
    <x v="1"/>
    <x v="1"/>
    <x v="0"/>
  </r>
  <r>
    <n v="24"/>
    <x v="2"/>
    <x v="0"/>
    <x v="2"/>
    <x v="2"/>
    <n v="10"/>
    <x v="3"/>
    <n v="3"/>
    <s v="Bachelor"/>
    <x v="0"/>
    <n v="1"/>
    <n v="1"/>
    <s v="low"/>
    <x v="0"/>
    <n v="3"/>
    <s v="high"/>
    <x v="0"/>
    <x v="0"/>
    <x v="8"/>
    <n v="4"/>
    <s v="very high"/>
    <x v="0"/>
    <n v="2145"/>
    <n v="0"/>
    <s v="fresher"/>
    <x v="0"/>
    <n v="14"/>
    <s v="low hike"/>
    <n v="3"/>
    <s v="excellent"/>
    <n v="4"/>
    <s v="very high"/>
    <m/>
    <n v="1"/>
    <x v="0"/>
    <n v="3"/>
    <x v="0"/>
    <n v="2"/>
    <x v="2"/>
    <n v="3"/>
    <x v="0"/>
    <n v="2"/>
    <x v="0"/>
    <n v="2"/>
    <x v="0"/>
    <n v="2"/>
    <x v="0"/>
    <x v="2"/>
    <x v="1"/>
  </r>
  <r>
    <n v="30"/>
    <x v="0"/>
    <x v="1"/>
    <x v="2"/>
    <x v="2"/>
    <n v="8"/>
    <x v="3"/>
    <n v="3"/>
    <s v="Bachelor"/>
    <x v="5"/>
    <n v="1"/>
    <n v="3"/>
    <s v="high"/>
    <x v="1"/>
    <n v="2"/>
    <s v="medium"/>
    <x v="0"/>
    <x v="0"/>
    <x v="8"/>
    <n v="4"/>
    <s v="very high"/>
    <x v="1"/>
    <n v="2180"/>
    <n v="6"/>
    <s v="moderate hopper"/>
    <x v="0"/>
    <n v="11"/>
    <s v="low hike"/>
    <n v="3"/>
    <s v="excellent"/>
    <n v="3"/>
    <s v="high"/>
    <m/>
    <n v="1"/>
    <x v="0"/>
    <n v="6"/>
    <x v="0"/>
    <n v="0"/>
    <x v="3"/>
    <n v="2"/>
    <x v="1"/>
    <n v="4"/>
    <x v="0"/>
    <n v="2"/>
    <x v="0"/>
    <n v="1"/>
    <x v="1"/>
    <x v="0"/>
    <x v="0"/>
  </r>
  <r>
    <n v="31"/>
    <x v="0"/>
    <x v="0"/>
    <x v="0"/>
    <x v="1"/>
    <n v="5"/>
    <x v="0"/>
    <n v="3"/>
    <s v="Bachelor"/>
    <x v="4"/>
    <n v="1"/>
    <n v="1"/>
    <s v="low"/>
    <x v="0"/>
    <n v="3"/>
    <s v="high"/>
    <x v="1"/>
    <x v="1"/>
    <x v="6"/>
    <n v="3"/>
    <s v="high"/>
    <x v="0"/>
    <n v="8346"/>
    <n v="1"/>
    <s v="stable"/>
    <x v="0"/>
    <n v="19"/>
    <s v="good hike"/>
    <n v="3"/>
    <s v="excellent"/>
    <n v="3"/>
    <s v="high"/>
    <m/>
    <n v="1"/>
    <x v="0"/>
    <n v="6"/>
    <x v="0"/>
    <n v="3"/>
    <x v="0"/>
    <n v="3"/>
    <x v="0"/>
    <n v="5"/>
    <x v="0"/>
    <n v="2"/>
    <x v="0"/>
    <n v="0"/>
    <x v="1"/>
    <x v="0"/>
    <x v="0"/>
  </r>
  <r>
    <n v="29"/>
    <x v="0"/>
    <x v="1"/>
    <x v="0"/>
    <x v="1"/>
    <n v="9"/>
    <x v="3"/>
    <n v="3"/>
    <s v="Bachelor"/>
    <x v="3"/>
    <n v="1"/>
    <n v="2"/>
    <s v="medium"/>
    <x v="1"/>
    <n v="1"/>
    <s v="low"/>
    <x v="0"/>
    <x v="0"/>
    <x v="3"/>
    <n v="2"/>
    <s v="medium"/>
    <x v="2"/>
    <n v="2760"/>
    <n v="1"/>
    <s v="stable"/>
    <x v="0"/>
    <n v="13"/>
    <s v="low hike"/>
    <n v="3"/>
    <s v="excellent"/>
    <n v="3"/>
    <s v="high"/>
    <m/>
    <n v="0"/>
    <x v="1"/>
    <n v="2"/>
    <x v="3"/>
    <n v="3"/>
    <x v="0"/>
    <n v="3"/>
    <x v="0"/>
    <n v="2"/>
    <x v="0"/>
    <n v="2"/>
    <x v="0"/>
    <n v="2"/>
    <x v="0"/>
    <x v="0"/>
    <x v="0"/>
  </r>
  <r>
    <n v="29"/>
    <x v="0"/>
    <x v="0"/>
    <x v="2"/>
    <x v="0"/>
    <n v="1"/>
    <x v="0"/>
    <n v="3"/>
    <s v="Bachelor"/>
    <x v="1"/>
    <n v="1"/>
    <n v="4"/>
    <s v="very high"/>
    <x v="0"/>
    <n v="4"/>
    <s v="very high"/>
    <x v="1"/>
    <x v="1"/>
    <x v="5"/>
    <n v="3"/>
    <s v="high"/>
    <x v="2"/>
    <n v="6294"/>
    <n v="8"/>
    <s v="frequent hopper"/>
    <x v="1"/>
    <n v="12"/>
    <s v="low hike"/>
    <n v="3"/>
    <s v="excellent"/>
    <n v="4"/>
    <s v="very high"/>
    <m/>
    <n v="0"/>
    <x v="1"/>
    <n v="10"/>
    <x v="1"/>
    <n v="5"/>
    <x v="1"/>
    <n v="4"/>
    <x v="2"/>
    <n v="3"/>
    <x v="0"/>
    <n v="2"/>
    <x v="0"/>
    <n v="0"/>
    <x v="1"/>
    <x v="0"/>
    <x v="0"/>
  </r>
  <r>
    <n v="34"/>
    <x v="0"/>
    <x v="0"/>
    <x v="0"/>
    <x v="0"/>
    <n v="2"/>
    <x v="0"/>
    <n v="4"/>
    <s v="Master"/>
    <x v="0"/>
    <n v="1"/>
    <n v="4"/>
    <s v="very high"/>
    <x v="0"/>
    <n v="4"/>
    <s v="very high"/>
    <x v="0"/>
    <x v="0"/>
    <x v="1"/>
    <n v="4"/>
    <s v="very high"/>
    <x v="0"/>
    <n v="2932"/>
    <n v="0"/>
    <s v="fresher"/>
    <x v="1"/>
    <n v="14"/>
    <s v="low hike"/>
    <n v="3"/>
    <s v="excellent"/>
    <n v="1"/>
    <s v="low"/>
    <m/>
    <n v="3"/>
    <x v="3"/>
    <n v="6"/>
    <x v="0"/>
    <n v="3"/>
    <x v="0"/>
    <n v="3"/>
    <x v="0"/>
    <n v="5"/>
    <x v="0"/>
    <n v="0"/>
    <x v="1"/>
    <n v="1"/>
    <x v="1"/>
    <x v="0"/>
    <x v="0"/>
  </r>
  <r>
    <n v="49"/>
    <x v="3"/>
    <x v="0"/>
    <x v="0"/>
    <x v="1"/>
    <n v="11"/>
    <x v="1"/>
    <n v="4"/>
    <s v="Master"/>
    <x v="3"/>
    <n v="1"/>
    <n v="4"/>
    <s v="very high"/>
    <x v="1"/>
    <n v="3"/>
    <s v="high"/>
    <x v="1"/>
    <x v="1"/>
    <x v="6"/>
    <n v="4"/>
    <s v="very high"/>
    <x v="2"/>
    <n v="4507"/>
    <n v="3"/>
    <s v="stable"/>
    <x v="0"/>
    <n v="12"/>
    <s v="low hike"/>
    <n v="3"/>
    <s v="excellent"/>
    <n v="3"/>
    <s v="high"/>
    <m/>
    <n v="0"/>
    <x v="1"/>
    <n v="8"/>
    <x v="1"/>
    <n v="1"/>
    <x v="2"/>
    <n v="4"/>
    <x v="2"/>
    <n v="5"/>
    <x v="0"/>
    <n v="1"/>
    <x v="1"/>
    <n v="0"/>
    <x v="1"/>
    <x v="4"/>
    <x v="0"/>
  </r>
  <r>
    <n v="42"/>
    <x v="1"/>
    <x v="0"/>
    <x v="0"/>
    <x v="0"/>
    <n v="12"/>
    <x v="1"/>
    <n v="3"/>
    <s v="Bachelor"/>
    <x v="0"/>
    <n v="1"/>
    <n v="2"/>
    <s v="medium"/>
    <x v="0"/>
    <n v="3"/>
    <s v="high"/>
    <x v="0"/>
    <x v="0"/>
    <x v="0"/>
    <n v="2"/>
    <s v="medium"/>
    <x v="1"/>
    <n v="2766"/>
    <n v="8"/>
    <s v="frequent hopper"/>
    <x v="0"/>
    <n v="22"/>
    <s v="good hike"/>
    <n v="4"/>
    <s v="outstanding"/>
    <n v="2"/>
    <s v="medium"/>
    <m/>
    <n v="3"/>
    <x v="3"/>
    <n v="7"/>
    <x v="0"/>
    <n v="6"/>
    <x v="1"/>
    <n v="2"/>
    <x v="1"/>
    <n v="5"/>
    <x v="0"/>
    <n v="3"/>
    <x v="0"/>
    <n v="0"/>
    <x v="1"/>
    <x v="4"/>
    <x v="0"/>
  </r>
  <r>
    <n v="41"/>
    <x v="1"/>
    <x v="0"/>
    <x v="0"/>
    <x v="0"/>
    <n v="9"/>
    <x v="3"/>
    <n v="4"/>
    <s v="Master"/>
    <x v="1"/>
    <n v="1"/>
    <n v="3"/>
    <s v="high"/>
    <x v="0"/>
    <n v="3"/>
    <s v="high"/>
    <x v="0"/>
    <x v="0"/>
    <x v="0"/>
    <n v="1"/>
    <s v="low"/>
    <x v="1"/>
    <n v="2289"/>
    <n v="1"/>
    <s v="stable"/>
    <x v="0"/>
    <n v="20"/>
    <s v="good hike"/>
    <n v="4"/>
    <s v="outstanding"/>
    <n v="2"/>
    <s v="medium"/>
    <m/>
    <n v="2"/>
    <x v="2"/>
    <n v="5"/>
    <x v="0"/>
    <n v="2"/>
    <x v="2"/>
    <n v="3"/>
    <x v="0"/>
    <n v="5"/>
    <x v="0"/>
    <n v="3"/>
    <x v="0"/>
    <n v="0"/>
    <x v="1"/>
    <x v="4"/>
    <x v="0"/>
  </r>
  <r>
    <n v="53"/>
    <x v="3"/>
    <x v="0"/>
    <x v="1"/>
    <x v="0"/>
    <n v="1"/>
    <x v="0"/>
    <n v="4"/>
    <s v="Master"/>
    <x v="0"/>
    <n v="1"/>
    <n v="1"/>
    <s v="low"/>
    <x v="1"/>
    <n v="2"/>
    <s v="medium"/>
    <x v="4"/>
    <x v="4"/>
    <x v="2"/>
    <n v="3"/>
    <s v="high"/>
    <x v="0"/>
    <n v="12965"/>
    <n v="4"/>
    <s v="moderate hopper"/>
    <x v="1"/>
    <n v="20"/>
    <s v="good hike"/>
    <n v="4"/>
    <s v="outstanding"/>
    <n v="4"/>
    <s v="very high"/>
    <m/>
    <n v="3"/>
    <x v="3"/>
    <n v="27"/>
    <x v="4"/>
    <n v="2"/>
    <x v="2"/>
    <n v="2"/>
    <x v="1"/>
    <n v="3"/>
    <x v="0"/>
    <n v="2"/>
    <x v="0"/>
    <n v="0"/>
    <x v="1"/>
    <x v="0"/>
    <x v="0"/>
  </r>
  <r>
    <n v="34"/>
    <x v="0"/>
    <x v="0"/>
    <x v="0"/>
    <x v="1"/>
    <n v="3"/>
    <x v="0"/>
    <n v="2"/>
    <s v="College"/>
    <x v="1"/>
    <n v="1"/>
    <n v="4"/>
    <s v="very high"/>
    <x v="1"/>
    <n v="1"/>
    <s v="low"/>
    <x v="1"/>
    <x v="1"/>
    <x v="6"/>
    <n v="4"/>
    <s v="very high"/>
    <x v="2"/>
    <n v="6029"/>
    <n v="5"/>
    <s v="moderate hopper"/>
    <x v="0"/>
    <n v="12"/>
    <s v="low hike"/>
    <n v="3"/>
    <s v="excellent"/>
    <n v="1"/>
    <s v="low"/>
    <m/>
    <n v="0"/>
    <x v="1"/>
    <n v="6"/>
    <x v="0"/>
    <n v="3"/>
    <x v="0"/>
    <n v="3"/>
    <x v="0"/>
    <n v="2"/>
    <x v="0"/>
    <n v="2"/>
    <x v="0"/>
    <n v="2"/>
    <x v="0"/>
    <x v="0"/>
    <x v="0"/>
  </r>
  <r>
    <n v="38"/>
    <x v="1"/>
    <x v="0"/>
    <x v="0"/>
    <x v="0"/>
    <n v="6"/>
    <x v="3"/>
    <n v="2"/>
    <s v="College"/>
    <x v="2"/>
    <n v="1"/>
    <n v="4"/>
    <s v="very high"/>
    <x v="1"/>
    <n v="2"/>
    <s v="medium"/>
    <x v="0"/>
    <x v="0"/>
    <x v="0"/>
    <n v="3"/>
    <s v="high"/>
    <x v="0"/>
    <n v="3702"/>
    <n v="1"/>
    <s v="stable"/>
    <x v="0"/>
    <n v="11"/>
    <s v="low hike"/>
    <n v="3"/>
    <s v="excellent"/>
    <n v="2"/>
    <s v="medium"/>
    <m/>
    <n v="1"/>
    <x v="0"/>
    <n v="5"/>
    <x v="0"/>
    <n v="3"/>
    <x v="0"/>
    <n v="3"/>
    <x v="0"/>
    <n v="5"/>
    <x v="0"/>
    <n v="4"/>
    <x v="0"/>
    <n v="0"/>
    <x v="1"/>
    <x v="4"/>
    <x v="0"/>
  </r>
  <r>
    <n v="51"/>
    <x v="3"/>
    <x v="0"/>
    <x v="0"/>
    <x v="0"/>
    <n v="3"/>
    <x v="0"/>
    <n v="3"/>
    <s v="Bachelor"/>
    <x v="4"/>
    <n v="1"/>
    <n v="1"/>
    <s v="low"/>
    <x v="1"/>
    <n v="3"/>
    <s v="high"/>
    <x v="3"/>
    <x v="3"/>
    <x v="4"/>
    <n v="3"/>
    <s v="high"/>
    <x v="0"/>
    <n v="13116"/>
    <n v="2"/>
    <s v="stable"/>
    <x v="0"/>
    <n v="11"/>
    <s v="low hike"/>
    <n v="3"/>
    <s v="excellent"/>
    <n v="4"/>
    <s v="very high"/>
    <m/>
    <n v="0"/>
    <x v="1"/>
    <n v="15"/>
    <x v="1"/>
    <n v="2"/>
    <x v="2"/>
    <n v="3"/>
    <x v="0"/>
    <n v="2"/>
    <x v="0"/>
    <n v="2"/>
    <x v="0"/>
    <n v="2"/>
    <x v="0"/>
    <x v="0"/>
    <x v="0"/>
  </r>
  <r>
    <n v="37"/>
    <x v="1"/>
    <x v="0"/>
    <x v="0"/>
    <x v="1"/>
    <n v="9"/>
    <x v="3"/>
    <n v="2"/>
    <s v="College"/>
    <x v="3"/>
    <n v="1"/>
    <n v="2"/>
    <s v="medium"/>
    <x v="0"/>
    <n v="2"/>
    <s v="medium"/>
    <x v="1"/>
    <x v="1"/>
    <x v="6"/>
    <n v="2"/>
    <s v="medium"/>
    <x v="0"/>
    <n v="4189"/>
    <n v="1"/>
    <s v="stable"/>
    <x v="0"/>
    <n v="14"/>
    <s v="low hike"/>
    <n v="3"/>
    <s v="excellent"/>
    <n v="1"/>
    <s v="low"/>
    <m/>
    <n v="2"/>
    <x v="2"/>
    <n v="5"/>
    <x v="0"/>
    <n v="2"/>
    <x v="2"/>
    <n v="3"/>
    <x v="0"/>
    <n v="5"/>
    <x v="0"/>
    <n v="2"/>
    <x v="0"/>
    <n v="0"/>
    <x v="1"/>
    <x v="1"/>
    <x v="0"/>
  </r>
  <r>
    <n v="46"/>
    <x v="3"/>
    <x v="0"/>
    <x v="0"/>
    <x v="0"/>
    <n v="2"/>
    <x v="0"/>
    <n v="4"/>
    <s v="Master"/>
    <x v="0"/>
    <n v="1"/>
    <n v="3"/>
    <s v="high"/>
    <x v="0"/>
    <n v="3"/>
    <s v="high"/>
    <x v="2"/>
    <x v="2"/>
    <x v="7"/>
    <n v="4"/>
    <s v="very high"/>
    <x v="1"/>
    <n v="19328"/>
    <n v="7"/>
    <s v="frequent hopper"/>
    <x v="1"/>
    <n v="17"/>
    <s v="moderate hike"/>
    <n v="3"/>
    <s v="excellent"/>
    <n v="3"/>
    <s v="high"/>
    <m/>
    <n v="1"/>
    <x v="0"/>
    <n v="24"/>
    <x v="2"/>
    <n v="3"/>
    <x v="0"/>
    <n v="3"/>
    <x v="0"/>
    <n v="2"/>
    <x v="0"/>
    <n v="1"/>
    <x v="1"/>
    <n v="2"/>
    <x v="0"/>
    <x v="0"/>
    <x v="0"/>
  </r>
  <r>
    <n v="44"/>
    <x v="1"/>
    <x v="1"/>
    <x v="2"/>
    <x v="0"/>
    <n v="1"/>
    <x v="0"/>
    <n v="2"/>
    <s v="College"/>
    <x v="0"/>
    <n v="1"/>
    <n v="3"/>
    <s v="high"/>
    <x v="0"/>
    <n v="3"/>
    <s v="high"/>
    <x v="0"/>
    <x v="0"/>
    <x v="1"/>
    <n v="2"/>
    <s v="medium"/>
    <x v="1"/>
    <n v="2342"/>
    <n v="1"/>
    <s v="stable"/>
    <x v="1"/>
    <n v="12"/>
    <s v="low hike"/>
    <n v="3"/>
    <s v="excellent"/>
    <n v="3"/>
    <s v="high"/>
    <m/>
    <n v="3"/>
    <x v="3"/>
    <n v="6"/>
    <x v="0"/>
    <n v="2"/>
    <x v="2"/>
    <n v="2"/>
    <x v="1"/>
    <n v="5"/>
    <x v="0"/>
    <n v="3"/>
    <x v="0"/>
    <n v="2"/>
    <x v="0"/>
    <x v="1"/>
    <x v="0"/>
  </r>
  <r>
    <n v="28"/>
    <x v="0"/>
    <x v="0"/>
    <x v="0"/>
    <x v="0"/>
    <n v="1"/>
    <x v="0"/>
    <n v="3"/>
    <s v="Bachelor"/>
    <x v="1"/>
    <n v="1"/>
    <n v="3"/>
    <s v="high"/>
    <x v="0"/>
    <n v="3"/>
    <s v="high"/>
    <x v="0"/>
    <x v="0"/>
    <x v="1"/>
    <n v="4"/>
    <s v="very high"/>
    <x v="0"/>
    <n v="2044"/>
    <n v="1"/>
    <s v="stable"/>
    <x v="0"/>
    <n v="11"/>
    <s v="low hike"/>
    <n v="3"/>
    <s v="excellent"/>
    <n v="3"/>
    <s v="high"/>
    <m/>
    <n v="1"/>
    <x v="0"/>
    <n v="5"/>
    <x v="0"/>
    <n v="6"/>
    <x v="1"/>
    <n v="4"/>
    <x v="2"/>
    <n v="5"/>
    <x v="0"/>
    <n v="3"/>
    <x v="0"/>
    <n v="0"/>
    <x v="1"/>
    <x v="1"/>
    <x v="0"/>
  </r>
  <r>
    <n v="39"/>
    <x v="1"/>
    <x v="0"/>
    <x v="0"/>
    <x v="0"/>
    <n v="10"/>
    <x v="3"/>
    <n v="1"/>
    <s v="Below College"/>
    <x v="0"/>
    <n v="1"/>
    <n v="3"/>
    <s v="high"/>
    <x v="0"/>
    <n v="3"/>
    <s v="high"/>
    <x v="3"/>
    <x v="3"/>
    <x v="7"/>
    <n v="3"/>
    <s v="high"/>
    <x v="2"/>
    <n v="13464"/>
    <n v="7"/>
    <s v="frequent hopper"/>
    <x v="0"/>
    <n v="21"/>
    <s v="good hike"/>
    <n v="4"/>
    <s v="outstanding"/>
    <n v="3"/>
    <s v="high"/>
    <m/>
    <n v="0"/>
    <x v="1"/>
    <n v="9"/>
    <x v="1"/>
    <n v="3"/>
    <x v="0"/>
    <n v="3"/>
    <x v="0"/>
    <n v="4"/>
    <x v="0"/>
    <n v="3"/>
    <x v="0"/>
    <n v="2"/>
    <x v="0"/>
    <x v="0"/>
    <x v="0"/>
  </r>
  <r>
    <n v="46"/>
    <x v="3"/>
    <x v="0"/>
    <x v="1"/>
    <x v="1"/>
    <n v="26"/>
    <x v="2"/>
    <n v="2"/>
    <s v="College"/>
    <x v="1"/>
    <n v="1"/>
    <n v="2"/>
    <s v="medium"/>
    <x v="0"/>
    <n v="2"/>
    <s v="medium"/>
    <x v="1"/>
    <x v="1"/>
    <x v="6"/>
    <n v="2"/>
    <s v="medium"/>
    <x v="2"/>
    <n v="7991"/>
    <n v="8"/>
    <s v="frequent hopper"/>
    <x v="0"/>
    <n v="15"/>
    <s v="moderate hike"/>
    <n v="3"/>
    <s v="excellent"/>
    <n v="3"/>
    <s v="high"/>
    <m/>
    <n v="0"/>
    <x v="1"/>
    <n v="6"/>
    <x v="0"/>
    <n v="3"/>
    <x v="0"/>
    <n v="3"/>
    <x v="0"/>
    <n v="2"/>
    <x v="0"/>
    <n v="2"/>
    <x v="0"/>
    <n v="2"/>
    <x v="0"/>
    <x v="0"/>
    <x v="0"/>
  </r>
  <r>
    <n v="40"/>
    <x v="1"/>
    <x v="0"/>
    <x v="0"/>
    <x v="0"/>
    <n v="2"/>
    <x v="0"/>
    <n v="2"/>
    <s v="College"/>
    <x v="1"/>
    <n v="1"/>
    <n v="3"/>
    <s v="high"/>
    <x v="1"/>
    <n v="3"/>
    <s v="high"/>
    <x v="0"/>
    <x v="0"/>
    <x v="0"/>
    <n v="1"/>
    <s v="low"/>
    <x v="0"/>
    <n v="3377"/>
    <n v="4"/>
    <s v="moderate hopper"/>
    <x v="0"/>
    <n v="17"/>
    <s v="moderate hike"/>
    <n v="3"/>
    <s v="excellent"/>
    <n v="4"/>
    <s v="very high"/>
    <m/>
    <n v="1"/>
    <x v="0"/>
    <n v="7"/>
    <x v="0"/>
    <n v="5"/>
    <x v="1"/>
    <n v="2"/>
    <x v="1"/>
    <n v="4"/>
    <x v="0"/>
    <n v="3"/>
    <x v="0"/>
    <n v="0"/>
    <x v="1"/>
    <x v="0"/>
    <x v="0"/>
  </r>
  <r>
    <n v="39"/>
    <x v="1"/>
    <x v="0"/>
    <x v="2"/>
    <x v="1"/>
    <n v="20"/>
    <x v="1"/>
    <n v="3"/>
    <s v="Bachelor"/>
    <x v="1"/>
    <n v="1"/>
    <n v="3"/>
    <s v="high"/>
    <x v="0"/>
    <n v="3"/>
    <s v="high"/>
    <x v="1"/>
    <x v="1"/>
    <x v="6"/>
    <n v="4"/>
    <s v="very high"/>
    <x v="1"/>
    <n v="4127"/>
    <n v="2"/>
    <s v="stable"/>
    <x v="0"/>
    <n v="18"/>
    <s v="moderate hike"/>
    <n v="3"/>
    <s v="excellent"/>
    <n v="4"/>
    <s v="very high"/>
    <m/>
    <n v="1"/>
    <x v="0"/>
    <n v="7"/>
    <x v="0"/>
    <n v="6"/>
    <x v="1"/>
    <n v="3"/>
    <x v="0"/>
    <n v="2"/>
    <x v="0"/>
    <n v="1"/>
    <x v="1"/>
    <n v="2"/>
    <x v="0"/>
    <x v="0"/>
    <x v="0"/>
  </r>
  <r>
    <n v="43"/>
    <x v="1"/>
    <x v="0"/>
    <x v="1"/>
    <x v="0"/>
    <n v="9"/>
    <x v="3"/>
    <n v="3"/>
    <s v="Bachelor"/>
    <x v="1"/>
    <n v="1"/>
    <n v="1"/>
    <s v="low"/>
    <x v="0"/>
    <n v="3"/>
    <s v="high"/>
    <x v="0"/>
    <x v="0"/>
    <x v="1"/>
    <n v="3"/>
    <s v="high"/>
    <x v="2"/>
    <n v="2438"/>
    <n v="4"/>
    <s v="moderate hopper"/>
    <x v="0"/>
    <n v="13"/>
    <s v="low hike"/>
    <n v="3"/>
    <s v="excellent"/>
    <n v="3"/>
    <s v="high"/>
    <m/>
    <n v="0"/>
    <x v="1"/>
    <n v="7"/>
    <x v="0"/>
    <n v="2"/>
    <x v="2"/>
    <n v="2"/>
    <x v="1"/>
    <n v="3"/>
    <x v="0"/>
    <n v="2"/>
    <x v="0"/>
    <n v="1"/>
    <x v="1"/>
    <x v="0"/>
    <x v="0"/>
  </r>
  <r>
    <n v="41"/>
    <x v="1"/>
    <x v="0"/>
    <x v="0"/>
    <x v="0"/>
    <n v="5"/>
    <x v="0"/>
    <n v="3"/>
    <s v="Bachelor"/>
    <x v="1"/>
    <n v="1"/>
    <n v="2"/>
    <s v="medium"/>
    <x v="0"/>
    <n v="4"/>
    <s v="very high"/>
    <x v="1"/>
    <x v="1"/>
    <x v="5"/>
    <n v="2"/>
    <s v="medium"/>
    <x v="2"/>
    <n v="6870"/>
    <n v="3"/>
    <s v="stable"/>
    <x v="0"/>
    <n v="12"/>
    <s v="low hike"/>
    <n v="3"/>
    <s v="excellent"/>
    <n v="1"/>
    <s v="low"/>
    <m/>
    <n v="0"/>
    <x v="1"/>
    <n v="11"/>
    <x v="1"/>
    <n v="3"/>
    <x v="0"/>
    <n v="1"/>
    <x v="3"/>
    <n v="3"/>
    <x v="0"/>
    <n v="2"/>
    <x v="0"/>
    <n v="1"/>
    <x v="1"/>
    <x v="0"/>
    <x v="0"/>
  </r>
  <r>
    <n v="26"/>
    <x v="0"/>
    <x v="1"/>
    <x v="0"/>
    <x v="2"/>
    <n v="20"/>
    <x v="1"/>
    <n v="2"/>
    <s v="College"/>
    <x v="0"/>
    <n v="1"/>
    <n v="4"/>
    <s v="very high"/>
    <x v="1"/>
    <n v="3"/>
    <s v="high"/>
    <x v="0"/>
    <x v="0"/>
    <x v="8"/>
    <n v="2"/>
    <s v="medium"/>
    <x v="0"/>
    <n v="2148"/>
    <n v="0"/>
    <s v="fresher"/>
    <x v="1"/>
    <n v="11"/>
    <s v="low hike"/>
    <n v="3"/>
    <s v="excellent"/>
    <n v="3"/>
    <s v="high"/>
    <m/>
    <n v="0"/>
    <x v="1"/>
    <n v="6"/>
    <x v="0"/>
    <n v="3"/>
    <x v="0"/>
    <n v="3"/>
    <x v="0"/>
    <n v="5"/>
    <x v="0"/>
    <n v="1"/>
    <x v="1"/>
    <n v="1"/>
    <x v="1"/>
    <x v="4"/>
    <x v="0"/>
  </r>
  <r>
    <n v="40"/>
    <x v="1"/>
    <x v="0"/>
    <x v="0"/>
    <x v="0"/>
    <n v="1"/>
    <x v="0"/>
    <n v="3"/>
    <s v="Bachelor"/>
    <x v="1"/>
    <n v="1"/>
    <n v="3"/>
    <s v="high"/>
    <x v="1"/>
    <n v="3"/>
    <s v="high"/>
    <x v="1"/>
    <x v="1"/>
    <x v="5"/>
    <n v="4"/>
    <s v="very high"/>
    <x v="1"/>
    <n v="6513"/>
    <n v="4"/>
    <s v="moderate hopper"/>
    <x v="0"/>
    <n v="17"/>
    <s v="moderate hike"/>
    <n v="3"/>
    <s v="excellent"/>
    <n v="4"/>
    <s v="very high"/>
    <m/>
    <n v="1"/>
    <x v="0"/>
    <n v="12"/>
    <x v="1"/>
    <n v="3"/>
    <x v="0"/>
    <n v="3"/>
    <x v="0"/>
    <n v="5"/>
    <x v="0"/>
    <n v="3"/>
    <x v="0"/>
    <n v="0"/>
    <x v="1"/>
    <x v="1"/>
    <x v="0"/>
  </r>
  <r>
    <n v="35"/>
    <x v="0"/>
    <x v="0"/>
    <x v="0"/>
    <x v="0"/>
    <n v="23"/>
    <x v="2"/>
    <n v="4"/>
    <s v="Master"/>
    <x v="0"/>
    <n v="1"/>
    <n v="2"/>
    <s v="medium"/>
    <x v="0"/>
    <n v="1"/>
    <s v="low"/>
    <x v="0"/>
    <x v="0"/>
    <x v="0"/>
    <n v="3"/>
    <s v="high"/>
    <x v="0"/>
    <n v="2705"/>
    <n v="0"/>
    <s v="fresher"/>
    <x v="0"/>
    <n v="16"/>
    <s v="moderate hike"/>
    <n v="3"/>
    <s v="excellent"/>
    <n v="2"/>
    <s v="medium"/>
    <m/>
    <n v="1"/>
    <x v="0"/>
    <n v="6"/>
    <x v="0"/>
    <n v="2"/>
    <x v="2"/>
    <n v="4"/>
    <x v="2"/>
    <n v="5"/>
    <x v="0"/>
    <n v="4"/>
    <x v="0"/>
    <n v="0"/>
    <x v="1"/>
    <x v="1"/>
    <x v="0"/>
  </r>
  <r>
    <n v="31"/>
    <x v="0"/>
    <x v="0"/>
    <x v="2"/>
    <x v="1"/>
    <n v="7"/>
    <x v="3"/>
    <n v="4"/>
    <s v="Master"/>
    <x v="3"/>
    <n v="1"/>
    <n v="1"/>
    <s v="low"/>
    <x v="1"/>
    <n v="3"/>
    <s v="high"/>
    <x v="3"/>
    <x v="3"/>
    <x v="6"/>
    <n v="1"/>
    <s v="low"/>
    <x v="0"/>
    <n v="9637"/>
    <n v="2"/>
    <s v="stable"/>
    <x v="0"/>
    <n v="14"/>
    <s v="low hike"/>
    <n v="3"/>
    <s v="excellent"/>
    <n v="4"/>
    <s v="very high"/>
    <m/>
    <n v="2"/>
    <x v="2"/>
    <n v="9"/>
    <x v="1"/>
    <n v="3"/>
    <x v="0"/>
    <n v="3"/>
    <x v="0"/>
    <n v="3"/>
    <x v="0"/>
    <n v="2"/>
    <x v="0"/>
    <n v="2"/>
    <x v="0"/>
    <x v="0"/>
    <x v="0"/>
  </r>
  <r>
    <n v="28"/>
    <x v="0"/>
    <x v="0"/>
    <x v="0"/>
    <x v="0"/>
    <n v="1"/>
    <x v="0"/>
    <n v="3"/>
    <s v="Bachelor"/>
    <x v="0"/>
    <n v="1"/>
    <n v="3"/>
    <s v="high"/>
    <x v="1"/>
    <n v="3"/>
    <s v="high"/>
    <x v="0"/>
    <x v="0"/>
    <x v="1"/>
    <n v="1"/>
    <s v="low"/>
    <x v="0"/>
    <n v="3591"/>
    <n v="1"/>
    <s v="stable"/>
    <x v="0"/>
    <n v="25"/>
    <s v="high hike"/>
    <n v="4"/>
    <s v="outstanding"/>
    <n v="3"/>
    <s v="high"/>
    <m/>
    <n v="1"/>
    <x v="0"/>
    <n v="3"/>
    <x v="0"/>
    <n v="3"/>
    <x v="0"/>
    <n v="3"/>
    <x v="0"/>
    <n v="3"/>
    <x v="0"/>
    <n v="2"/>
    <x v="0"/>
    <n v="1"/>
    <x v="1"/>
    <x v="0"/>
    <x v="0"/>
  </r>
  <r>
    <n v="38"/>
    <x v="1"/>
    <x v="0"/>
    <x v="0"/>
    <x v="1"/>
    <n v="2"/>
    <x v="0"/>
    <n v="4"/>
    <s v="Master"/>
    <x v="3"/>
    <n v="1"/>
    <n v="2"/>
    <s v="medium"/>
    <x v="1"/>
    <n v="1"/>
    <s v="low"/>
    <x v="1"/>
    <x v="1"/>
    <x v="3"/>
    <n v="4"/>
    <s v="very high"/>
    <x v="0"/>
    <n v="5405"/>
    <n v="2"/>
    <s v="stable"/>
    <x v="1"/>
    <n v="20"/>
    <s v="good hike"/>
    <n v="4"/>
    <s v="outstanding"/>
    <n v="1"/>
    <s v="low"/>
    <m/>
    <n v="2"/>
    <x v="2"/>
    <n v="20"/>
    <x v="2"/>
    <n v="4"/>
    <x v="0"/>
    <n v="2"/>
    <x v="1"/>
    <n v="4"/>
    <x v="0"/>
    <n v="2"/>
    <x v="0"/>
    <n v="0"/>
    <x v="1"/>
    <x v="1"/>
    <x v="0"/>
  </r>
  <r>
    <n v="26"/>
    <x v="0"/>
    <x v="0"/>
    <x v="0"/>
    <x v="1"/>
    <n v="10"/>
    <x v="3"/>
    <n v="3"/>
    <s v="Bachelor"/>
    <x v="0"/>
    <n v="1"/>
    <n v="3"/>
    <s v="high"/>
    <x v="0"/>
    <n v="3"/>
    <s v="high"/>
    <x v="1"/>
    <x v="1"/>
    <x v="6"/>
    <n v="4"/>
    <s v="very high"/>
    <x v="2"/>
    <n v="4684"/>
    <n v="1"/>
    <s v="stable"/>
    <x v="0"/>
    <n v="13"/>
    <s v="low hike"/>
    <n v="3"/>
    <s v="excellent"/>
    <n v="1"/>
    <s v="low"/>
    <m/>
    <n v="0"/>
    <x v="1"/>
    <n v="5"/>
    <x v="0"/>
    <n v="4"/>
    <x v="0"/>
    <n v="3"/>
    <x v="0"/>
    <n v="5"/>
    <x v="0"/>
    <n v="3"/>
    <x v="0"/>
    <n v="1"/>
    <x v="1"/>
    <x v="0"/>
    <x v="0"/>
  </r>
  <r>
    <n v="58"/>
    <x v="3"/>
    <x v="0"/>
    <x v="2"/>
    <x v="0"/>
    <n v="15"/>
    <x v="1"/>
    <n v="4"/>
    <s v="Master"/>
    <x v="1"/>
    <n v="1"/>
    <n v="1"/>
    <s v="low"/>
    <x v="0"/>
    <n v="3"/>
    <s v="high"/>
    <x v="4"/>
    <x v="4"/>
    <x v="7"/>
    <n v="3"/>
    <s v="high"/>
    <x v="0"/>
    <n v="15787"/>
    <n v="2"/>
    <s v="stable"/>
    <x v="1"/>
    <n v="14"/>
    <s v="low hike"/>
    <n v="3"/>
    <s v="excellent"/>
    <n v="2"/>
    <s v="medium"/>
    <m/>
    <n v="0"/>
    <x v="1"/>
    <n v="23"/>
    <x v="2"/>
    <n v="3"/>
    <x v="0"/>
    <n v="3"/>
    <x v="0"/>
    <n v="2"/>
    <x v="0"/>
    <n v="2"/>
    <x v="0"/>
    <n v="2"/>
    <x v="0"/>
    <x v="0"/>
    <x v="0"/>
  </r>
  <r>
    <n v="29"/>
    <x v="0"/>
    <x v="1"/>
    <x v="0"/>
    <x v="2"/>
    <n v="13"/>
    <x v="1"/>
    <n v="3"/>
    <s v="Bachelor"/>
    <x v="5"/>
    <n v="1"/>
    <n v="1"/>
    <s v="low"/>
    <x v="0"/>
    <n v="2"/>
    <s v="medium"/>
    <x v="0"/>
    <x v="0"/>
    <x v="8"/>
    <n v="1"/>
    <s v="low"/>
    <x v="1"/>
    <n v="2335"/>
    <n v="4"/>
    <s v="moderate hopper"/>
    <x v="1"/>
    <n v="15"/>
    <s v="moderate hike"/>
    <n v="3"/>
    <s v="excellent"/>
    <n v="4"/>
    <s v="very high"/>
    <m/>
    <n v="3"/>
    <x v="3"/>
    <n v="4"/>
    <x v="0"/>
    <n v="3"/>
    <x v="0"/>
    <n v="3"/>
    <x v="0"/>
    <n v="2"/>
    <x v="0"/>
    <n v="2"/>
    <x v="0"/>
    <n v="2"/>
    <x v="0"/>
    <x v="3"/>
    <x v="1"/>
  </r>
  <r>
    <n v="27"/>
    <x v="0"/>
    <x v="0"/>
    <x v="2"/>
    <x v="0"/>
    <n v="5"/>
    <x v="0"/>
    <n v="2"/>
    <s v="College"/>
    <x v="1"/>
    <n v="1"/>
    <n v="4"/>
    <s v="very high"/>
    <x v="1"/>
    <n v="3"/>
    <s v="high"/>
    <x v="0"/>
    <x v="0"/>
    <x v="0"/>
    <n v="4"/>
    <s v="very high"/>
    <x v="2"/>
    <n v="2379"/>
    <n v="0"/>
    <s v="fresher"/>
    <x v="1"/>
    <n v="14"/>
    <s v="low hike"/>
    <n v="3"/>
    <s v="excellent"/>
    <n v="3"/>
    <s v="high"/>
    <m/>
    <n v="0"/>
    <x v="1"/>
    <n v="6"/>
    <x v="0"/>
    <n v="3"/>
    <x v="0"/>
    <n v="2"/>
    <x v="1"/>
    <n v="5"/>
    <x v="0"/>
    <n v="4"/>
    <x v="0"/>
    <n v="0"/>
    <x v="1"/>
    <x v="0"/>
    <x v="0"/>
  </r>
  <r>
    <n v="47"/>
    <x v="3"/>
    <x v="0"/>
    <x v="0"/>
    <x v="0"/>
    <n v="9"/>
    <x v="3"/>
    <n v="4"/>
    <s v="Master"/>
    <x v="1"/>
    <n v="1"/>
    <n v="2"/>
    <s v="medium"/>
    <x v="1"/>
    <n v="3"/>
    <s v="high"/>
    <x v="0"/>
    <x v="0"/>
    <x v="0"/>
    <n v="3"/>
    <s v="high"/>
    <x v="2"/>
    <n v="2105"/>
    <n v="4"/>
    <s v="moderate hopper"/>
    <x v="0"/>
    <n v="12"/>
    <s v="low hike"/>
    <n v="3"/>
    <s v="excellent"/>
    <n v="3"/>
    <s v="high"/>
    <m/>
    <n v="0"/>
    <x v="1"/>
    <n v="7"/>
    <x v="0"/>
    <n v="2"/>
    <x v="2"/>
    <n v="3"/>
    <x v="0"/>
    <n v="2"/>
    <x v="0"/>
    <n v="2"/>
    <x v="0"/>
    <n v="2"/>
    <x v="0"/>
    <x v="3"/>
    <x v="1"/>
  </r>
  <r>
    <n v="28"/>
    <x v="0"/>
    <x v="0"/>
    <x v="1"/>
    <x v="2"/>
    <n v="1"/>
    <x v="0"/>
    <n v="2"/>
    <s v="College"/>
    <x v="1"/>
    <n v="1"/>
    <n v="3"/>
    <s v="high"/>
    <x v="0"/>
    <n v="3"/>
    <s v="high"/>
    <x v="0"/>
    <x v="0"/>
    <x v="8"/>
    <n v="4"/>
    <s v="very high"/>
    <x v="1"/>
    <n v="2706"/>
    <n v="1"/>
    <s v="stable"/>
    <x v="0"/>
    <n v="15"/>
    <s v="moderate hike"/>
    <n v="3"/>
    <s v="excellent"/>
    <n v="2"/>
    <s v="medium"/>
    <m/>
    <n v="1"/>
    <x v="0"/>
    <n v="3"/>
    <x v="0"/>
    <n v="2"/>
    <x v="2"/>
    <n v="3"/>
    <x v="0"/>
    <n v="3"/>
    <x v="0"/>
    <n v="2"/>
    <x v="0"/>
    <n v="2"/>
    <x v="0"/>
    <x v="0"/>
    <x v="0"/>
  </r>
  <r>
    <n v="32"/>
    <x v="0"/>
    <x v="1"/>
    <x v="0"/>
    <x v="1"/>
    <n v="2"/>
    <x v="0"/>
    <n v="4"/>
    <s v="Master"/>
    <x v="3"/>
    <n v="1"/>
    <n v="3"/>
    <s v="high"/>
    <x v="0"/>
    <n v="2"/>
    <s v="medium"/>
    <x v="1"/>
    <x v="1"/>
    <x v="6"/>
    <n v="2"/>
    <s v="medium"/>
    <x v="2"/>
    <n v="9907"/>
    <n v="7"/>
    <s v="frequent hopper"/>
    <x v="1"/>
    <n v="12"/>
    <s v="low hike"/>
    <n v="3"/>
    <s v="excellent"/>
    <n v="3"/>
    <s v="high"/>
    <m/>
    <n v="0"/>
    <x v="1"/>
    <n v="7"/>
    <x v="0"/>
    <n v="3"/>
    <x v="0"/>
    <n v="2"/>
    <x v="1"/>
    <n v="2"/>
    <x v="0"/>
    <n v="2"/>
    <x v="0"/>
    <n v="2"/>
    <x v="0"/>
    <x v="0"/>
    <x v="0"/>
  </r>
  <r>
    <n v="39"/>
    <x v="1"/>
    <x v="0"/>
    <x v="0"/>
    <x v="0"/>
    <n v="19"/>
    <x v="1"/>
    <n v="4"/>
    <s v="Master"/>
    <x v="2"/>
    <n v="1"/>
    <n v="4"/>
    <s v="very high"/>
    <x v="0"/>
    <n v="3"/>
    <s v="high"/>
    <x v="1"/>
    <x v="1"/>
    <x v="1"/>
    <n v="4"/>
    <s v="very high"/>
    <x v="1"/>
    <n v="3902"/>
    <n v="8"/>
    <s v="frequent hopper"/>
    <x v="0"/>
    <n v="14"/>
    <s v="low hike"/>
    <n v="3"/>
    <s v="excellent"/>
    <n v="2"/>
    <s v="medium"/>
    <m/>
    <n v="3"/>
    <x v="3"/>
    <n v="7"/>
    <x v="0"/>
    <n v="2"/>
    <x v="2"/>
    <n v="3"/>
    <x v="0"/>
    <n v="2"/>
    <x v="0"/>
    <n v="2"/>
    <x v="0"/>
    <n v="2"/>
    <x v="0"/>
    <x v="0"/>
    <x v="0"/>
  </r>
  <r>
    <n v="55"/>
    <x v="3"/>
    <x v="0"/>
    <x v="0"/>
    <x v="0"/>
    <n v="2"/>
    <x v="0"/>
    <n v="4"/>
    <s v="Master"/>
    <x v="4"/>
    <n v="1"/>
    <n v="2"/>
    <s v="medium"/>
    <x v="0"/>
    <n v="2"/>
    <s v="medium"/>
    <x v="0"/>
    <x v="0"/>
    <x v="1"/>
    <n v="4"/>
    <s v="very high"/>
    <x v="0"/>
    <n v="2662"/>
    <n v="8"/>
    <s v="frequent hopper"/>
    <x v="0"/>
    <n v="20"/>
    <s v="good hike"/>
    <n v="4"/>
    <s v="outstanding"/>
    <n v="2"/>
    <s v="medium"/>
    <m/>
    <n v="1"/>
    <x v="0"/>
    <n v="19"/>
    <x v="2"/>
    <n v="2"/>
    <x v="2"/>
    <n v="4"/>
    <x v="2"/>
    <n v="5"/>
    <x v="0"/>
    <n v="2"/>
    <x v="0"/>
    <n v="0"/>
    <x v="1"/>
    <x v="4"/>
    <x v="0"/>
  </r>
  <r>
    <n v="34"/>
    <x v="0"/>
    <x v="0"/>
    <x v="0"/>
    <x v="1"/>
    <n v="4"/>
    <x v="0"/>
    <n v="3"/>
    <s v="Bachelor"/>
    <x v="1"/>
    <n v="1"/>
    <n v="3"/>
    <s v="high"/>
    <x v="0"/>
    <n v="3"/>
    <s v="high"/>
    <x v="3"/>
    <x v="3"/>
    <x v="6"/>
    <n v="4"/>
    <s v="very high"/>
    <x v="0"/>
    <n v="9713"/>
    <n v="2"/>
    <s v="stable"/>
    <x v="1"/>
    <n v="13"/>
    <s v="low hike"/>
    <n v="3"/>
    <s v="excellent"/>
    <n v="4"/>
    <s v="very high"/>
    <m/>
    <n v="3"/>
    <x v="3"/>
    <n v="9"/>
    <x v="1"/>
    <n v="3"/>
    <x v="0"/>
    <n v="3"/>
    <x v="0"/>
    <n v="5"/>
    <x v="0"/>
    <n v="3"/>
    <x v="0"/>
    <n v="1"/>
    <x v="1"/>
    <x v="3"/>
    <x v="1"/>
  </r>
  <r>
    <n v="29"/>
    <x v="0"/>
    <x v="0"/>
    <x v="0"/>
    <x v="0"/>
    <n v="7"/>
    <x v="3"/>
    <n v="3"/>
    <s v="Bachelor"/>
    <x v="1"/>
    <n v="1"/>
    <n v="4"/>
    <s v="very high"/>
    <x v="0"/>
    <n v="3"/>
    <s v="high"/>
    <x v="0"/>
    <x v="0"/>
    <x v="0"/>
    <n v="1"/>
    <s v="low"/>
    <x v="2"/>
    <n v="2062"/>
    <n v="3"/>
    <s v="stable"/>
    <x v="0"/>
    <n v="14"/>
    <s v="low hike"/>
    <n v="3"/>
    <s v="excellent"/>
    <n v="2"/>
    <s v="medium"/>
    <m/>
    <n v="0"/>
    <x v="1"/>
    <n v="11"/>
    <x v="1"/>
    <n v="2"/>
    <x v="2"/>
    <n v="3"/>
    <x v="0"/>
    <n v="3"/>
    <x v="0"/>
    <n v="2"/>
    <x v="0"/>
    <n v="1"/>
    <x v="1"/>
    <x v="0"/>
    <x v="0"/>
  </r>
  <r>
    <n v="37"/>
    <x v="1"/>
    <x v="0"/>
    <x v="0"/>
    <x v="0"/>
    <n v="7"/>
    <x v="3"/>
    <n v="4"/>
    <s v="Master"/>
    <x v="0"/>
    <n v="1"/>
    <n v="4"/>
    <s v="very high"/>
    <x v="0"/>
    <n v="3"/>
    <s v="high"/>
    <x v="1"/>
    <x v="1"/>
    <x v="1"/>
    <n v="1"/>
    <s v="low"/>
    <x v="0"/>
    <n v="4284"/>
    <n v="5"/>
    <s v="moderate hopper"/>
    <x v="1"/>
    <n v="22"/>
    <s v="good hike"/>
    <n v="4"/>
    <s v="outstanding"/>
    <n v="3"/>
    <s v="high"/>
    <m/>
    <n v="1"/>
    <x v="0"/>
    <n v="16"/>
    <x v="2"/>
    <n v="2"/>
    <x v="2"/>
    <n v="3"/>
    <x v="0"/>
    <n v="5"/>
    <x v="0"/>
    <n v="3"/>
    <x v="0"/>
    <n v="0"/>
    <x v="1"/>
    <x v="4"/>
    <x v="0"/>
  </r>
  <r>
    <n v="35"/>
    <x v="0"/>
    <x v="0"/>
    <x v="0"/>
    <x v="0"/>
    <n v="16"/>
    <x v="1"/>
    <n v="2"/>
    <s v="College"/>
    <x v="2"/>
    <n v="1"/>
    <n v="4"/>
    <s v="very high"/>
    <x v="1"/>
    <n v="2"/>
    <s v="medium"/>
    <x v="1"/>
    <x v="1"/>
    <x v="2"/>
    <n v="2"/>
    <s v="medium"/>
    <x v="0"/>
    <n v="4788"/>
    <n v="0"/>
    <s v="fresher"/>
    <x v="1"/>
    <n v="11"/>
    <s v="low hike"/>
    <n v="3"/>
    <s v="excellent"/>
    <n v="4"/>
    <s v="very high"/>
    <m/>
    <n v="0"/>
    <x v="1"/>
    <n v="4"/>
    <x v="0"/>
    <n v="2"/>
    <x v="2"/>
    <n v="3"/>
    <x v="0"/>
    <n v="3"/>
    <x v="0"/>
    <n v="2"/>
    <x v="0"/>
    <n v="0"/>
    <x v="1"/>
    <x v="0"/>
    <x v="0"/>
  </r>
  <r>
    <n v="44"/>
    <x v="1"/>
    <x v="0"/>
    <x v="0"/>
    <x v="0"/>
    <n v="1"/>
    <x v="0"/>
    <n v="4"/>
    <s v="Master"/>
    <x v="1"/>
    <n v="1"/>
    <n v="2"/>
    <s v="medium"/>
    <x v="0"/>
    <n v="4"/>
    <s v="very high"/>
    <x v="1"/>
    <x v="1"/>
    <x v="5"/>
    <n v="1"/>
    <s v="low"/>
    <x v="0"/>
    <n v="5033"/>
    <n v="2"/>
    <s v="stable"/>
    <x v="0"/>
    <n v="15"/>
    <s v="moderate hike"/>
    <n v="3"/>
    <s v="excellent"/>
    <n v="4"/>
    <s v="very high"/>
    <m/>
    <n v="1"/>
    <x v="0"/>
    <n v="10"/>
    <x v="1"/>
    <n v="5"/>
    <x v="1"/>
    <n v="3"/>
    <x v="0"/>
    <n v="2"/>
    <x v="0"/>
    <n v="0"/>
    <x v="1"/>
    <n v="2"/>
    <x v="0"/>
    <x v="0"/>
    <x v="0"/>
  </r>
  <r>
    <n v="34"/>
    <x v="0"/>
    <x v="1"/>
    <x v="1"/>
    <x v="0"/>
    <n v="16"/>
    <x v="1"/>
    <n v="4"/>
    <s v="Master"/>
    <x v="4"/>
    <n v="1"/>
    <n v="4"/>
    <s v="very high"/>
    <x v="0"/>
    <n v="1"/>
    <s v="low"/>
    <x v="0"/>
    <x v="0"/>
    <x v="1"/>
    <n v="1"/>
    <s v="low"/>
    <x v="0"/>
    <n v="2307"/>
    <n v="1"/>
    <s v="stable"/>
    <x v="1"/>
    <n v="23"/>
    <s v="high hike"/>
    <n v="4"/>
    <s v="outstanding"/>
    <n v="2"/>
    <s v="medium"/>
    <m/>
    <n v="1"/>
    <x v="0"/>
    <n v="5"/>
    <x v="0"/>
    <n v="2"/>
    <x v="2"/>
    <n v="3"/>
    <x v="0"/>
    <n v="5"/>
    <x v="0"/>
    <n v="2"/>
    <x v="0"/>
    <n v="3"/>
    <x v="0"/>
    <x v="3"/>
    <x v="1"/>
  </r>
  <r>
    <n v="56"/>
    <x v="3"/>
    <x v="1"/>
    <x v="0"/>
    <x v="0"/>
    <n v="24"/>
    <x v="2"/>
    <n v="2"/>
    <s v="College"/>
    <x v="1"/>
    <n v="1"/>
    <n v="1"/>
    <s v="low"/>
    <x v="0"/>
    <n v="3"/>
    <s v="high"/>
    <x v="0"/>
    <x v="0"/>
    <x v="0"/>
    <n v="4"/>
    <s v="very high"/>
    <x v="2"/>
    <n v="2587"/>
    <n v="1"/>
    <s v="stable"/>
    <x v="0"/>
    <n v="16"/>
    <s v="moderate hike"/>
    <n v="3"/>
    <s v="excellent"/>
    <n v="4"/>
    <s v="very high"/>
    <m/>
    <n v="0"/>
    <x v="1"/>
    <n v="5"/>
    <x v="0"/>
    <n v="3"/>
    <x v="0"/>
    <n v="3"/>
    <x v="0"/>
    <n v="4"/>
    <x v="0"/>
    <n v="2"/>
    <x v="0"/>
    <n v="1"/>
    <x v="1"/>
    <x v="3"/>
    <x v="1"/>
  </r>
  <r>
    <n v="36"/>
    <x v="1"/>
    <x v="0"/>
    <x v="0"/>
    <x v="1"/>
    <n v="17"/>
    <x v="1"/>
    <n v="2"/>
    <s v="College"/>
    <x v="3"/>
    <n v="1"/>
    <n v="3"/>
    <s v="high"/>
    <x v="0"/>
    <n v="2"/>
    <s v="medium"/>
    <x v="1"/>
    <x v="1"/>
    <x v="6"/>
    <n v="2"/>
    <s v="medium"/>
    <x v="0"/>
    <n v="5507"/>
    <n v="2"/>
    <s v="stable"/>
    <x v="0"/>
    <n v="16"/>
    <s v="moderate hike"/>
    <n v="3"/>
    <s v="excellent"/>
    <n v="3"/>
    <s v="high"/>
    <m/>
    <n v="2"/>
    <x v="2"/>
    <n v="12"/>
    <x v="1"/>
    <n v="1"/>
    <x v="2"/>
    <n v="1"/>
    <x v="3"/>
    <n v="4"/>
    <x v="0"/>
    <n v="2"/>
    <x v="0"/>
    <n v="1"/>
    <x v="1"/>
    <x v="1"/>
    <x v="0"/>
  </r>
  <r>
    <n v="41"/>
    <x v="1"/>
    <x v="0"/>
    <x v="0"/>
    <x v="1"/>
    <n v="8"/>
    <x v="3"/>
    <n v="3"/>
    <s v="Bachelor"/>
    <x v="3"/>
    <n v="1"/>
    <n v="3"/>
    <s v="high"/>
    <x v="1"/>
    <n v="3"/>
    <s v="high"/>
    <x v="1"/>
    <x v="1"/>
    <x v="6"/>
    <n v="2"/>
    <s v="medium"/>
    <x v="0"/>
    <n v="4393"/>
    <n v="5"/>
    <s v="moderate hopper"/>
    <x v="0"/>
    <n v="21"/>
    <s v="good hike"/>
    <n v="4"/>
    <s v="outstanding"/>
    <n v="3"/>
    <s v="high"/>
    <m/>
    <n v="1"/>
    <x v="0"/>
    <n v="14"/>
    <x v="1"/>
    <n v="3"/>
    <x v="0"/>
    <n v="3"/>
    <x v="0"/>
    <n v="5"/>
    <x v="0"/>
    <n v="4"/>
    <x v="0"/>
    <n v="1"/>
    <x v="1"/>
    <x v="4"/>
    <x v="0"/>
  </r>
  <r>
    <n v="31"/>
    <x v="0"/>
    <x v="0"/>
    <x v="0"/>
    <x v="1"/>
    <n v="10"/>
    <x v="3"/>
    <n v="2"/>
    <s v="College"/>
    <x v="0"/>
    <n v="1"/>
    <n v="3"/>
    <s v="high"/>
    <x v="1"/>
    <n v="3"/>
    <s v="high"/>
    <x v="1"/>
    <x v="1"/>
    <x v="6"/>
    <n v="4"/>
    <s v="very high"/>
    <x v="1"/>
    <n v="6583"/>
    <n v="2"/>
    <s v="stable"/>
    <x v="1"/>
    <n v="11"/>
    <s v="low hike"/>
    <n v="3"/>
    <s v="excellent"/>
    <n v="4"/>
    <s v="very high"/>
    <m/>
    <n v="1"/>
    <x v="0"/>
    <n v="8"/>
    <x v="1"/>
    <n v="2"/>
    <x v="2"/>
    <n v="3"/>
    <x v="0"/>
    <n v="5"/>
    <x v="0"/>
    <n v="2"/>
    <x v="0"/>
    <n v="1"/>
    <x v="1"/>
    <x v="4"/>
    <x v="0"/>
  </r>
  <r>
    <n v="34"/>
    <x v="0"/>
    <x v="0"/>
    <x v="0"/>
    <x v="1"/>
    <n v="3"/>
    <x v="0"/>
    <n v="1"/>
    <s v="Below College"/>
    <x v="0"/>
    <n v="1"/>
    <n v="4"/>
    <s v="very high"/>
    <x v="1"/>
    <n v="2"/>
    <s v="medium"/>
    <x v="1"/>
    <x v="1"/>
    <x v="6"/>
    <n v="4"/>
    <s v="very high"/>
    <x v="0"/>
    <n v="8103"/>
    <n v="3"/>
    <s v="stable"/>
    <x v="1"/>
    <n v="12"/>
    <s v="low hike"/>
    <n v="3"/>
    <s v="excellent"/>
    <n v="3"/>
    <s v="high"/>
    <m/>
    <n v="0"/>
    <x v="1"/>
    <n v="9"/>
    <x v="1"/>
    <n v="3"/>
    <x v="0"/>
    <n v="2"/>
    <x v="1"/>
    <n v="4"/>
    <x v="0"/>
    <n v="2"/>
    <x v="0"/>
    <n v="0"/>
    <x v="1"/>
    <x v="2"/>
    <x v="1"/>
  </r>
  <r>
    <n v="31"/>
    <x v="0"/>
    <x v="0"/>
    <x v="0"/>
    <x v="0"/>
    <n v="4"/>
    <x v="0"/>
    <n v="3"/>
    <s v="Bachelor"/>
    <x v="0"/>
    <n v="1"/>
    <n v="1"/>
    <s v="low"/>
    <x v="1"/>
    <n v="4"/>
    <s v="very high"/>
    <x v="0"/>
    <x v="0"/>
    <x v="0"/>
    <n v="3"/>
    <s v="high"/>
    <x v="1"/>
    <n v="3978"/>
    <n v="8"/>
    <s v="frequent hopper"/>
    <x v="0"/>
    <n v="12"/>
    <s v="low hike"/>
    <n v="3"/>
    <s v="excellent"/>
    <n v="2"/>
    <s v="medium"/>
    <m/>
    <n v="1"/>
    <x v="0"/>
    <n v="4"/>
    <x v="0"/>
    <n v="0"/>
    <x v="3"/>
    <n v="2"/>
    <x v="1"/>
    <n v="2"/>
    <x v="0"/>
    <n v="2"/>
    <x v="0"/>
    <n v="2"/>
    <x v="0"/>
    <x v="0"/>
    <x v="0"/>
  </r>
  <r>
    <n v="45"/>
    <x v="1"/>
    <x v="0"/>
    <x v="2"/>
    <x v="0"/>
    <n v="1"/>
    <x v="0"/>
    <n v="4"/>
    <s v="Master"/>
    <x v="0"/>
    <n v="1"/>
    <n v="2"/>
    <s v="medium"/>
    <x v="0"/>
    <n v="3"/>
    <s v="high"/>
    <x v="1"/>
    <x v="1"/>
    <x v="5"/>
    <n v="3"/>
    <s v="high"/>
    <x v="2"/>
    <n v="5399"/>
    <n v="4"/>
    <s v="moderate hopper"/>
    <x v="0"/>
    <n v="12"/>
    <s v="low hike"/>
    <n v="3"/>
    <s v="excellent"/>
    <n v="3"/>
    <s v="high"/>
    <m/>
    <n v="0"/>
    <x v="1"/>
    <n v="12"/>
    <x v="1"/>
    <n v="3"/>
    <x v="0"/>
    <n v="3"/>
    <x v="0"/>
    <n v="4"/>
    <x v="0"/>
    <n v="2"/>
    <x v="0"/>
    <n v="0"/>
    <x v="1"/>
    <x v="1"/>
    <x v="0"/>
  </r>
  <r>
    <n v="39"/>
    <x v="1"/>
    <x v="0"/>
    <x v="1"/>
    <x v="1"/>
    <n v="21"/>
    <x v="2"/>
    <n v="4"/>
    <s v="Master"/>
    <x v="1"/>
    <n v="1"/>
    <n v="1"/>
    <s v="low"/>
    <x v="1"/>
    <n v="1"/>
    <s v="low"/>
    <x v="1"/>
    <x v="1"/>
    <x v="6"/>
    <n v="3"/>
    <s v="high"/>
    <x v="0"/>
    <n v="5736"/>
    <n v="6"/>
    <s v="moderate hopper"/>
    <x v="0"/>
    <n v="19"/>
    <s v="good hike"/>
    <n v="3"/>
    <s v="excellent"/>
    <n v="3"/>
    <s v="high"/>
    <m/>
    <n v="1"/>
    <x v="0"/>
    <n v="10"/>
    <x v="1"/>
    <n v="1"/>
    <x v="2"/>
    <n v="3"/>
    <x v="0"/>
    <n v="3"/>
    <x v="0"/>
    <n v="2"/>
    <x v="0"/>
    <n v="1"/>
    <x v="1"/>
    <x v="0"/>
    <x v="0"/>
  </r>
  <r>
    <n v="27"/>
    <x v="0"/>
    <x v="0"/>
    <x v="0"/>
    <x v="0"/>
    <n v="2"/>
    <x v="0"/>
    <n v="4"/>
    <s v="Master"/>
    <x v="4"/>
    <n v="1"/>
    <n v="2"/>
    <s v="medium"/>
    <x v="0"/>
    <n v="3"/>
    <s v="high"/>
    <x v="0"/>
    <x v="0"/>
    <x v="1"/>
    <n v="2"/>
    <s v="medium"/>
    <x v="0"/>
    <n v="2226"/>
    <n v="1"/>
    <s v="stable"/>
    <x v="0"/>
    <n v="11"/>
    <s v="low hike"/>
    <n v="3"/>
    <s v="excellent"/>
    <n v="3"/>
    <s v="high"/>
    <m/>
    <n v="1"/>
    <x v="0"/>
    <n v="6"/>
    <x v="0"/>
    <n v="3"/>
    <x v="0"/>
    <n v="2"/>
    <x v="1"/>
    <n v="5"/>
    <x v="0"/>
    <n v="3"/>
    <x v="0"/>
    <n v="1"/>
    <x v="1"/>
    <x v="0"/>
    <x v="0"/>
  </r>
  <r>
    <n v="28"/>
    <x v="0"/>
    <x v="1"/>
    <x v="0"/>
    <x v="1"/>
    <n v="13"/>
    <x v="1"/>
    <n v="2"/>
    <s v="College"/>
    <x v="3"/>
    <n v="1"/>
    <n v="4"/>
    <s v="very high"/>
    <x v="1"/>
    <n v="3"/>
    <s v="high"/>
    <x v="1"/>
    <x v="1"/>
    <x v="6"/>
    <n v="3"/>
    <s v="high"/>
    <x v="2"/>
    <n v="9854"/>
    <n v="3"/>
    <s v="stable"/>
    <x v="1"/>
    <n v="11"/>
    <s v="low hike"/>
    <n v="3"/>
    <s v="excellent"/>
    <n v="4"/>
    <s v="very high"/>
    <m/>
    <n v="0"/>
    <x v="1"/>
    <n v="6"/>
    <x v="0"/>
    <n v="0"/>
    <x v="3"/>
    <n v="3"/>
    <x v="0"/>
    <n v="2"/>
    <x v="0"/>
    <n v="0"/>
    <x v="1"/>
    <n v="2"/>
    <x v="0"/>
    <x v="0"/>
    <x v="0"/>
  </r>
  <r>
    <n v="32"/>
    <x v="0"/>
    <x v="1"/>
    <x v="2"/>
    <x v="0"/>
    <n v="5"/>
    <x v="0"/>
    <n v="2"/>
    <s v="College"/>
    <x v="1"/>
    <n v="1"/>
    <n v="1"/>
    <s v="low"/>
    <x v="1"/>
    <n v="4"/>
    <s v="very high"/>
    <x v="0"/>
    <x v="0"/>
    <x v="1"/>
    <n v="3"/>
    <s v="high"/>
    <x v="2"/>
    <n v="2432"/>
    <n v="3"/>
    <s v="stable"/>
    <x v="1"/>
    <n v="14"/>
    <s v="low hike"/>
    <n v="3"/>
    <s v="excellent"/>
    <n v="1"/>
    <s v="low"/>
    <m/>
    <n v="0"/>
    <x v="1"/>
    <n v="8"/>
    <x v="1"/>
    <n v="2"/>
    <x v="2"/>
    <n v="3"/>
    <x v="0"/>
    <n v="4"/>
    <x v="0"/>
    <n v="1"/>
    <x v="1"/>
    <n v="0"/>
    <x v="1"/>
    <x v="1"/>
    <x v="0"/>
  </r>
  <r>
    <n v="38"/>
    <x v="1"/>
    <x v="0"/>
    <x v="0"/>
    <x v="0"/>
    <n v="9"/>
    <x v="3"/>
    <n v="2"/>
    <s v="College"/>
    <x v="1"/>
    <n v="1"/>
    <n v="2"/>
    <s v="medium"/>
    <x v="0"/>
    <n v="3"/>
    <s v="high"/>
    <x v="0"/>
    <x v="0"/>
    <x v="1"/>
    <n v="4"/>
    <s v="very high"/>
    <x v="1"/>
    <n v="4771"/>
    <n v="2"/>
    <s v="stable"/>
    <x v="0"/>
    <n v="19"/>
    <s v="good hike"/>
    <n v="3"/>
    <s v="excellent"/>
    <n v="4"/>
    <s v="very high"/>
    <m/>
    <n v="2"/>
    <x v="2"/>
    <n v="10"/>
    <x v="1"/>
    <n v="0"/>
    <x v="3"/>
    <n v="4"/>
    <x v="2"/>
    <n v="5"/>
    <x v="0"/>
    <n v="2"/>
    <x v="0"/>
    <n v="0"/>
    <x v="1"/>
    <x v="1"/>
    <x v="0"/>
  </r>
  <r>
    <n v="49"/>
    <x v="3"/>
    <x v="0"/>
    <x v="2"/>
    <x v="0"/>
    <n v="2"/>
    <x v="0"/>
    <n v="1"/>
    <s v="Below College"/>
    <x v="1"/>
    <n v="1"/>
    <n v="2"/>
    <s v="medium"/>
    <x v="0"/>
    <n v="3"/>
    <s v="high"/>
    <x v="2"/>
    <x v="2"/>
    <x v="7"/>
    <n v="4"/>
    <s v="very high"/>
    <x v="0"/>
    <n v="19161"/>
    <n v="3"/>
    <s v="stable"/>
    <x v="0"/>
    <n v="15"/>
    <s v="moderate hike"/>
    <n v="3"/>
    <s v="excellent"/>
    <n v="4"/>
    <s v="very high"/>
    <m/>
    <n v="0"/>
    <x v="1"/>
    <n v="28"/>
    <x v="4"/>
    <n v="3"/>
    <x v="0"/>
    <n v="3"/>
    <x v="0"/>
    <n v="5"/>
    <x v="0"/>
    <n v="4"/>
    <x v="0"/>
    <n v="4"/>
    <x v="2"/>
    <x v="1"/>
    <x v="0"/>
  </r>
  <r>
    <n v="35"/>
    <x v="0"/>
    <x v="0"/>
    <x v="0"/>
    <x v="1"/>
    <n v="18"/>
    <x v="1"/>
    <n v="4"/>
    <s v="Master"/>
    <x v="0"/>
    <n v="1"/>
    <n v="2"/>
    <s v="medium"/>
    <x v="0"/>
    <n v="3"/>
    <s v="high"/>
    <x v="1"/>
    <x v="1"/>
    <x v="6"/>
    <n v="1"/>
    <s v="low"/>
    <x v="0"/>
    <n v="5561"/>
    <n v="0"/>
    <s v="fresher"/>
    <x v="0"/>
    <n v="16"/>
    <s v="moderate hike"/>
    <n v="3"/>
    <s v="excellent"/>
    <n v="4"/>
    <s v="very high"/>
    <m/>
    <n v="1"/>
    <x v="0"/>
    <n v="6"/>
    <x v="0"/>
    <n v="2"/>
    <x v="2"/>
    <n v="1"/>
    <x v="3"/>
    <n v="5"/>
    <x v="0"/>
    <n v="3"/>
    <x v="0"/>
    <n v="0"/>
    <x v="1"/>
    <x v="4"/>
    <x v="0"/>
  </r>
  <r>
    <n v="28"/>
    <x v="0"/>
    <x v="0"/>
    <x v="1"/>
    <x v="0"/>
    <n v="16"/>
    <x v="1"/>
    <n v="3"/>
    <s v="Bachelor"/>
    <x v="0"/>
    <n v="1"/>
    <n v="3"/>
    <s v="high"/>
    <x v="0"/>
    <n v="3"/>
    <s v="high"/>
    <x v="0"/>
    <x v="0"/>
    <x v="1"/>
    <n v="3"/>
    <s v="high"/>
    <x v="2"/>
    <n v="2144"/>
    <n v="1"/>
    <s v="stable"/>
    <x v="0"/>
    <n v="14"/>
    <s v="low hike"/>
    <n v="3"/>
    <s v="excellent"/>
    <n v="3"/>
    <s v="high"/>
    <m/>
    <n v="0"/>
    <x v="1"/>
    <n v="5"/>
    <x v="0"/>
    <n v="3"/>
    <x v="0"/>
    <n v="2"/>
    <x v="1"/>
    <n v="5"/>
    <x v="0"/>
    <n v="3"/>
    <x v="0"/>
    <n v="1"/>
    <x v="1"/>
    <x v="4"/>
    <x v="0"/>
  </r>
  <r>
    <n v="31"/>
    <x v="0"/>
    <x v="0"/>
    <x v="1"/>
    <x v="0"/>
    <n v="3"/>
    <x v="0"/>
    <n v="2"/>
    <s v="College"/>
    <x v="0"/>
    <n v="1"/>
    <n v="3"/>
    <s v="high"/>
    <x v="0"/>
    <n v="3"/>
    <s v="high"/>
    <x v="0"/>
    <x v="0"/>
    <x v="1"/>
    <n v="1"/>
    <s v="low"/>
    <x v="1"/>
    <n v="3065"/>
    <n v="1"/>
    <s v="stable"/>
    <x v="1"/>
    <n v="13"/>
    <s v="low hike"/>
    <n v="3"/>
    <s v="excellent"/>
    <n v="4"/>
    <s v="very high"/>
    <m/>
    <n v="1"/>
    <x v="0"/>
    <n v="4"/>
    <x v="0"/>
    <n v="3"/>
    <x v="0"/>
    <n v="4"/>
    <x v="2"/>
    <n v="4"/>
    <x v="0"/>
    <n v="2"/>
    <x v="0"/>
    <n v="2"/>
    <x v="0"/>
    <x v="1"/>
    <x v="0"/>
  </r>
  <r>
    <n v="36"/>
    <x v="1"/>
    <x v="0"/>
    <x v="1"/>
    <x v="0"/>
    <n v="9"/>
    <x v="3"/>
    <n v="4"/>
    <s v="Master"/>
    <x v="1"/>
    <n v="1"/>
    <n v="1"/>
    <s v="low"/>
    <x v="0"/>
    <n v="4"/>
    <s v="very high"/>
    <x v="0"/>
    <x v="0"/>
    <x v="0"/>
    <n v="2"/>
    <s v="medium"/>
    <x v="0"/>
    <n v="2810"/>
    <n v="1"/>
    <s v="stable"/>
    <x v="0"/>
    <n v="22"/>
    <s v="good hike"/>
    <n v="4"/>
    <s v="outstanding"/>
    <n v="2"/>
    <s v="medium"/>
    <m/>
    <n v="0"/>
    <x v="1"/>
    <n v="5"/>
    <x v="0"/>
    <n v="3"/>
    <x v="0"/>
    <n v="3"/>
    <x v="0"/>
    <n v="5"/>
    <x v="0"/>
    <n v="4"/>
    <x v="0"/>
    <n v="0"/>
    <x v="1"/>
    <x v="0"/>
    <x v="0"/>
  </r>
  <r>
    <n v="29"/>
    <x v="0"/>
    <x v="0"/>
    <x v="0"/>
    <x v="0"/>
    <n v="1"/>
    <x v="0"/>
    <n v="3"/>
    <s v="Bachelor"/>
    <x v="1"/>
    <n v="1"/>
    <n v="1"/>
    <s v="low"/>
    <x v="0"/>
    <n v="3"/>
    <s v="high"/>
    <x v="1"/>
    <x v="1"/>
    <x v="5"/>
    <n v="1"/>
    <s v="low"/>
    <x v="0"/>
    <n v="5373"/>
    <n v="0"/>
    <s v="fresher"/>
    <x v="0"/>
    <n v="12"/>
    <s v="low hike"/>
    <n v="3"/>
    <s v="excellent"/>
    <n v="1"/>
    <s v="low"/>
    <m/>
    <n v="1"/>
    <x v="0"/>
    <n v="6"/>
    <x v="0"/>
    <n v="5"/>
    <x v="1"/>
    <n v="2"/>
    <x v="1"/>
    <n v="5"/>
    <x v="0"/>
    <n v="3"/>
    <x v="0"/>
    <n v="0"/>
    <x v="1"/>
    <x v="0"/>
    <x v="0"/>
  </r>
  <r>
    <n v="32"/>
    <x v="0"/>
    <x v="0"/>
    <x v="1"/>
    <x v="0"/>
    <n v="15"/>
    <x v="1"/>
    <n v="4"/>
    <s v="Master"/>
    <x v="0"/>
    <n v="1"/>
    <n v="3"/>
    <s v="high"/>
    <x v="1"/>
    <n v="3"/>
    <s v="high"/>
    <x v="1"/>
    <x v="1"/>
    <x v="5"/>
    <n v="4"/>
    <s v="very high"/>
    <x v="1"/>
    <n v="6667"/>
    <n v="5"/>
    <s v="moderate hopper"/>
    <x v="0"/>
    <n v="18"/>
    <s v="moderate hike"/>
    <n v="3"/>
    <s v="excellent"/>
    <n v="2"/>
    <s v="medium"/>
    <m/>
    <n v="1"/>
    <x v="0"/>
    <n v="9"/>
    <x v="1"/>
    <n v="6"/>
    <x v="1"/>
    <n v="3"/>
    <x v="0"/>
    <n v="5"/>
    <x v="0"/>
    <n v="1"/>
    <x v="1"/>
    <n v="1"/>
    <x v="1"/>
    <x v="0"/>
    <x v="0"/>
  </r>
  <r>
    <n v="28"/>
    <x v="0"/>
    <x v="1"/>
    <x v="0"/>
    <x v="0"/>
    <n v="17"/>
    <x v="1"/>
    <n v="3"/>
    <s v="Bachelor"/>
    <x v="4"/>
    <n v="1"/>
    <n v="3"/>
    <s v="high"/>
    <x v="0"/>
    <n v="2"/>
    <s v="medium"/>
    <x v="0"/>
    <x v="0"/>
    <x v="0"/>
    <n v="4"/>
    <s v="very high"/>
    <x v="1"/>
    <n v="2367"/>
    <n v="5"/>
    <s v="moderate hopper"/>
    <x v="0"/>
    <n v="12"/>
    <s v="low hike"/>
    <n v="3"/>
    <s v="excellent"/>
    <n v="1"/>
    <s v="low"/>
    <m/>
    <n v="1"/>
    <x v="0"/>
    <n v="6"/>
    <x v="0"/>
    <n v="2"/>
    <x v="2"/>
    <n v="2"/>
    <x v="1"/>
    <n v="4"/>
    <x v="0"/>
    <n v="1"/>
    <x v="1"/>
    <n v="0"/>
    <x v="1"/>
    <x v="1"/>
    <x v="0"/>
  </r>
  <r>
    <n v="53"/>
    <x v="3"/>
    <x v="1"/>
    <x v="0"/>
    <x v="1"/>
    <n v="24"/>
    <x v="2"/>
    <n v="4"/>
    <s v="Master"/>
    <x v="1"/>
    <n v="1"/>
    <n v="1"/>
    <s v="low"/>
    <x v="0"/>
    <n v="3"/>
    <s v="high"/>
    <x v="3"/>
    <x v="3"/>
    <x v="6"/>
    <n v="1"/>
    <s v="low"/>
    <x v="2"/>
    <n v="10448"/>
    <n v="6"/>
    <s v="moderate hopper"/>
    <x v="1"/>
    <n v="13"/>
    <s v="low hike"/>
    <n v="3"/>
    <s v="excellent"/>
    <n v="2"/>
    <s v="medium"/>
    <m/>
    <n v="0"/>
    <x v="1"/>
    <n v="15"/>
    <x v="1"/>
    <n v="2"/>
    <x v="2"/>
    <n v="2"/>
    <x v="1"/>
    <n v="2"/>
    <x v="0"/>
    <n v="2"/>
    <x v="0"/>
    <n v="2"/>
    <x v="0"/>
    <x v="0"/>
    <x v="0"/>
  </r>
  <r>
    <n v="54"/>
    <x v="3"/>
    <x v="0"/>
    <x v="0"/>
    <x v="0"/>
    <n v="9"/>
    <x v="3"/>
    <n v="2"/>
    <s v="College"/>
    <x v="1"/>
    <n v="1"/>
    <n v="1"/>
    <s v="low"/>
    <x v="1"/>
    <n v="3"/>
    <s v="high"/>
    <x v="1"/>
    <x v="1"/>
    <x v="1"/>
    <n v="3"/>
    <s v="high"/>
    <x v="0"/>
    <n v="2897"/>
    <n v="3"/>
    <s v="stable"/>
    <x v="0"/>
    <n v="11"/>
    <s v="low hike"/>
    <n v="3"/>
    <s v="excellent"/>
    <n v="3"/>
    <s v="high"/>
    <m/>
    <n v="2"/>
    <x v="2"/>
    <n v="9"/>
    <x v="1"/>
    <n v="6"/>
    <x v="1"/>
    <n v="2"/>
    <x v="1"/>
    <n v="4"/>
    <x v="0"/>
    <n v="3"/>
    <x v="0"/>
    <n v="2"/>
    <x v="0"/>
    <x v="1"/>
    <x v="0"/>
  </r>
  <r>
    <n v="54"/>
    <x v="3"/>
    <x v="0"/>
    <x v="0"/>
    <x v="0"/>
    <n v="10"/>
    <x v="3"/>
    <n v="3"/>
    <s v="Bachelor"/>
    <x v="0"/>
    <n v="1"/>
    <n v="3"/>
    <s v="high"/>
    <x v="1"/>
    <n v="3"/>
    <s v="high"/>
    <x v="1"/>
    <x v="1"/>
    <x v="2"/>
    <n v="1"/>
    <s v="low"/>
    <x v="2"/>
    <n v="4440"/>
    <n v="6"/>
    <s v="moderate hopper"/>
    <x v="1"/>
    <n v="19"/>
    <s v="good hike"/>
    <n v="3"/>
    <s v="excellent"/>
    <n v="4"/>
    <s v="very high"/>
    <m/>
    <n v="0"/>
    <x v="1"/>
    <n v="9"/>
    <x v="1"/>
    <n v="3"/>
    <x v="0"/>
    <n v="3"/>
    <x v="0"/>
    <n v="5"/>
    <x v="0"/>
    <n v="2"/>
    <x v="0"/>
    <n v="1"/>
    <x v="1"/>
    <x v="4"/>
    <x v="0"/>
  </r>
  <r>
    <n v="24"/>
    <x v="2"/>
    <x v="0"/>
    <x v="0"/>
    <x v="0"/>
    <n v="1"/>
    <x v="0"/>
    <n v="2"/>
    <s v="College"/>
    <x v="1"/>
    <n v="1"/>
    <n v="2"/>
    <s v="medium"/>
    <x v="0"/>
    <n v="2"/>
    <s v="medium"/>
    <x v="1"/>
    <x v="1"/>
    <x v="5"/>
    <n v="3"/>
    <s v="high"/>
    <x v="2"/>
    <n v="4617"/>
    <n v="1"/>
    <s v="stable"/>
    <x v="0"/>
    <n v="12"/>
    <s v="low hike"/>
    <n v="3"/>
    <s v="excellent"/>
    <n v="2"/>
    <s v="medium"/>
    <m/>
    <n v="0"/>
    <x v="1"/>
    <n v="4"/>
    <x v="0"/>
    <n v="2"/>
    <x v="2"/>
    <n v="2"/>
    <x v="1"/>
    <n v="4"/>
    <x v="0"/>
    <n v="3"/>
    <x v="0"/>
    <n v="1"/>
    <x v="1"/>
    <x v="0"/>
    <x v="0"/>
  </r>
  <r>
    <n v="23"/>
    <x v="2"/>
    <x v="0"/>
    <x v="0"/>
    <x v="0"/>
    <n v="12"/>
    <x v="1"/>
    <n v="2"/>
    <s v="College"/>
    <x v="2"/>
    <n v="1"/>
    <n v="4"/>
    <s v="very high"/>
    <x v="0"/>
    <n v="3"/>
    <s v="high"/>
    <x v="0"/>
    <x v="0"/>
    <x v="0"/>
    <n v="4"/>
    <s v="very high"/>
    <x v="2"/>
    <n v="2647"/>
    <n v="1"/>
    <s v="stable"/>
    <x v="0"/>
    <n v="13"/>
    <s v="low hike"/>
    <n v="3"/>
    <s v="excellent"/>
    <n v="3"/>
    <s v="high"/>
    <m/>
    <n v="0"/>
    <x v="1"/>
    <n v="5"/>
    <x v="0"/>
    <n v="6"/>
    <x v="1"/>
    <n v="4"/>
    <x v="2"/>
    <n v="5"/>
    <x v="0"/>
    <n v="2"/>
    <x v="0"/>
    <n v="1"/>
    <x v="1"/>
    <x v="4"/>
    <x v="0"/>
  </r>
  <r>
    <n v="25"/>
    <x v="2"/>
    <x v="0"/>
    <x v="0"/>
    <x v="2"/>
    <n v="2"/>
    <x v="0"/>
    <n v="3"/>
    <s v="Bachelor"/>
    <x v="5"/>
    <n v="1"/>
    <n v="3"/>
    <s v="high"/>
    <x v="1"/>
    <n v="3"/>
    <s v="high"/>
    <x v="0"/>
    <x v="0"/>
    <x v="8"/>
    <n v="2"/>
    <s v="medium"/>
    <x v="0"/>
    <n v="2187"/>
    <n v="4"/>
    <s v="moderate hopper"/>
    <x v="0"/>
    <n v="14"/>
    <s v="low hike"/>
    <n v="3"/>
    <s v="excellent"/>
    <n v="3"/>
    <s v="high"/>
    <m/>
    <n v="0"/>
    <x v="1"/>
    <n v="6"/>
    <x v="0"/>
    <n v="3"/>
    <x v="0"/>
    <n v="3"/>
    <x v="0"/>
    <n v="2"/>
    <x v="0"/>
    <n v="0"/>
    <x v="1"/>
    <n v="1"/>
    <x v="1"/>
    <x v="0"/>
    <x v="0"/>
  </r>
  <r>
    <n v="25"/>
    <x v="2"/>
    <x v="0"/>
    <x v="0"/>
    <x v="0"/>
    <n v="2"/>
    <x v="0"/>
    <n v="1"/>
    <s v="Below College"/>
    <x v="2"/>
    <n v="1"/>
    <n v="4"/>
    <s v="very high"/>
    <x v="0"/>
    <n v="3"/>
    <s v="high"/>
    <x v="0"/>
    <x v="0"/>
    <x v="0"/>
    <n v="3"/>
    <s v="high"/>
    <x v="1"/>
    <n v="3977"/>
    <n v="6"/>
    <s v="moderate hopper"/>
    <x v="1"/>
    <n v="19"/>
    <s v="good hike"/>
    <n v="3"/>
    <s v="excellent"/>
    <n v="3"/>
    <s v="high"/>
    <m/>
    <n v="1"/>
    <x v="0"/>
    <n v="7"/>
    <x v="0"/>
    <n v="2"/>
    <x v="2"/>
    <n v="2"/>
    <x v="1"/>
    <n v="2"/>
    <x v="0"/>
    <n v="2"/>
    <x v="0"/>
    <n v="0"/>
    <x v="1"/>
    <x v="0"/>
    <x v="0"/>
  </r>
  <r>
    <n v="31"/>
    <x v="0"/>
    <x v="0"/>
    <x v="0"/>
    <x v="1"/>
    <n v="2"/>
    <x v="0"/>
    <n v="2"/>
    <s v="College"/>
    <x v="1"/>
    <n v="1"/>
    <n v="1"/>
    <s v="low"/>
    <x v="0"/>
    <n v="3"/>
    <s v="high"/>
    <x v="0"/>
    <x v="0"/>
    <x v="3"/>
    <n v="3"/>
    <s v="high"/>
    <x v="0"/>
    <n v="3067"/>
    <n v="0"/>
    <s v="fresher"/>
    <x v="0"/>
    <n v="19"/>
    <s v="good hike"/>
    <n v="3"/>
    <s v="excellent"/>
    <n v="3"/>
    <s v="high"/>
    <m/>
    <n v="1"/>
    <x v="0"/>
    <n v="3"/>
    <x v="0"/>
    <n v="1"/>
    <x v="2"/>
    <n v="3"/>
    <x v="0"/>
    <n v="2"/>
    <x v="0"/>
    <n v="2"/>
    <x v="0"/>
    <n v="1"/>
    <x v="1"/>
    <x v="0"/>
    <x v="0"/>
  </r>
  <r>
    <n v="42"/>
    <x v="1"/>
    <x v="0"/>
    <x v="0"/>
    <x v="0"/>
    <n v="18"/>
    <x v="1"/>
    <n v="4"/>
    <s v="Master"/>
    <x v="1"/>
    <n v="1"/>
    <n v="4"/>
    <s v="very high"/>
    <x v="0"/>
    <n v="3"/>
    <s v="high"/>
    <x v="1"/>
    <x v="1"/>
    <x v="1"/>
    <n v="1"/>
    <s v="low"/>
    <x v="1"/>
    <n v="5410"/>
    <n v="6"/>
    <s v="moderate hopper"/>
    <x v="1"/>
    <n v="17"/>
    <s v="moderate hike"/>
    <n v="3"/>
    <s v="excellent"/>
    <n v="3"/>
    <s v="high"/>
    <m/>
    <n v="1"/>
    <x v="0"/>
    <n v="9"/>
    <x v="1"/>
    <n v="3"/>
    <x v="0"/>
    <n v="2"/>
    <x v="1"/>
    <n v="4"/>
    <x v="0"/>
    <n v="3"/>
    <x v="0"/>
    <n v="1"/>
    <x v="1"/>
    <x v="0"/>
    <x v="0"/>
  </r>
  <r>
    <n v="41"/>
    <x v="1"/>
    <x v="0"/>
    <x v="0"/>
    <x v="0"/>
    <n v="1"/>
    <x v="0"/>
    <n v="3"/>
    <s v="Bachelor"/>
    <x v="1"/>
    <n v="1"/>
    <n v="4"/>
    <s v="very high"/>
    <x v="0"/>
    <n v="3"/>
    <s v="high"/>
    <x v="0"/>
    <x v="0"/>
    <x v="1"/>
    <n v="4"/>
    <s v="very high"/>
    <x v="0"/>
    <n v="2782"/>
    <n v="3"/>
    <s v="stable"/>
    <x v="0"/>
    <n v="22"/>
    <s v="good hike"/>
    <n v="4"/>
    <s v="outstanding"/>
    <n v="1"/>
    <s v="low"/>
    <m/>
    <n v="1"/>
    <x v="0"/>
    <n v="12"/>
    <x v="1"/>
    <n v="3"/>
    <x v="0"/>
    <n v="3"/>
    <x v="0"/>
    <n v="5"/>
    <x v="0"/>
    <n v="3"/>
    <x v="0"/>
    <n v="1"/>
    <x v="1"/>
    <x v="3"/>
    <x v="1"/>
  </r>
  <r>
    <n v="35"/>
    <x v="0"/>
    <x v="0"/>
    <x v="0"/>
    <x v="0"/>
    <n v="11"/>
    <x v="1"/>
    <n v="4"/>
    <s v="Master"/>
    <x v="0"/>
    <n v="1"/>
    <n v="4"/>
    <s v="very high"/>
    <x v="0"/>
    <n v="3"/>
    <s v="high"/>
    <x v="0"/>
    <x v="0"/>
    <x v="0"/>
    <n v="3"/>
    <s v="high"/>
    <x v="0"/>
    <n v="2660"/>
    <n v="7"/>
    <s v="frequent hopper"/>
    <x v="1"/>
    <n v="11"/>
    <s v="low hike"/>
    <n v="3"/>
    <s v="excellent"/>
    <n v="3"/>
    <s v="high"/>
    <m/>
    <n v="1"/>
    <x v="0"/>
    <n v="5"/>
    <x v="0"/>
    <n v="3"/>
    <x v="0"/>
    <n v="3"/>
    <x v="0"/>
    <n v="2"/>
    <x v="0"/>
    <n v="2"/>
    <x v="0"/>
    <n v="2"/>
    <x v="0"/>
    <x v="0"/>
    <x v="0"/>
  </r>
  <r>
    <n v="22"/>
    <x v="2"/>
    <x v="0"/>
    <x v="0"/>
    <x v="0"/>
    <n v="1"/>
    <x v="0"/>
    <n v="2"/>
    <s v="College"/>
    <x v="1"/>
    <n v="1"/>
    <n v="4"/>
    <s v="very high"/>
    <x v="0"/>
    <n v="3"/>
    <s v="high"/>
    <x v="0"/>
    <x v="0"/>
    <x v="1"/>
    <n v="3"/>
    <s v="high"/>
    <x v="2"/>
    <n v="3375"/>
    <n v="0"/>
    <s v="fresher"/>
    <x v="0"/>
    <n v="12"/>
    <s v="low hike"/>
    <n v="3"/>
    <s v="excellent"/>
    <n v="4"/>
    <s v="very high"/>
    <m/>
    <n v="0"/>
    <x v="1"/>
    <n v="4"/>
    <x v="0"/>
    <n v="2"/>
    <x v="2"/>
    <n v="4"/>
    <x v="2"/>
    <n v="3"/>
    <x v="0"/>
    <n v="2"/>
    <x v="0"/>
    <n v="1"/>
    <x v="1"/>
    <x v="0"/>
    <x v="0"/>
  </r>
  <r>
    <n v="32"/>
    <x v="0"/>
    <x v="0"/>
    <x v="0"/>
    <x v="1"/>
    <n v="1"/>
    <x v="0"/>
    <n v="4"/>
    <s v="Master"/>
    <x v="0"/>
    <n v="1"/>
    <n v="2"/>
    <s v="medium"/>
    <x v="0"/>
    <n v="2"/>
    <s v="medium"/>
    <x v="0"/>
    <x v="0"/>
    <x v="3"/>
    <n v="2"/>
    <s v="medium"/>
    <x v="0"/>
    <n v="2269"/>
    <n v="0"/>
    <s v="fresher"/>
    <x v="0"/>
    <n v="14"/>
    <s v="low hike"/>
    <n v="3"/>
    <s v="excellent"/>
    <n v="2"/>
    <s v="medium"/>
    <m/>
    <n v="1"/>
    <x v="0"/>
    <n v="3"/>
    <x v="0"/>
    <n v="2"/>
    <x v="2"/>
    <n v="3"/>
    <x v="0"/>
    <n v="2"/>
    <x v="0"/>
    <n v="2"/>
    <x v="0"/>
    <n v="2"/>
    <x v="0"/>
    <x v="0"/>
    <x v="0"/>
  </r>
  <r>
    <n v="25"/>
    <x v="2"/>
    <x v="0"/>
    <x v="0"/>
    <x v="1"/>
    <n v="8"/>
    <x v="3"/>
    <n v="2"/>
    <s v="College"/>
    <x v="2"/>
    <n v="1"/>
    <n v="1"/>
    <s v="low"/>
    <x v="1"/>
    <n v="3"/>
    <s v="high"/>
    <x v="1"/>
    <x v="1"/>
    <x v="6"/>
    <n v="3"/>
    <s v="high"/>
    <x v="1"/>
    <n v="4907"/>
    <n v="0"/>
    <s v="fresher"/>
    <x v="1"/>
    <n v="22"/>
    <s v="good hike"/>
    <n v="4"/>
    <s v="outstanding"/>
    <n v="2"/>
    <s v="medium"/>
    <m/>
    <n v="1"/>
    <x v="0"/>
    <n v="6"/>
    <x v="0"/>
    <n v="3"/>
    <x v="0"/>
    <n v="2"/>
    <x v="1"/>
    <n v="5"/>
    <x v="0"/>
    <n v="3"/>
    <x v="0"/>
    <n v="0"/>
    <x v="1"/>
    <x v="4"/>
    <x v="0"/>
  </r>
  <r>
    <n v="44"/>
    <x v="1"/>
    <x v="0"/>
    <x v="0"/>
    <x v="0"/>
    <n v="1"/>
    <x v="0"/>
    <n v="3"/>
    <s v="Bachelor"/>
    <x v="0"/>
    <n v="1"/>
    <n v="2"/>
    <s v="medium"/>
    <x v="0"/>
    <n v="3"/>
    <s v="high"/>
    <x v="0"/>
    <x v="0"/>
    <x v="1"/>
    <n v="4"/>
    <s v="very high"/>
    <x v="2"/>
    <n v="2436"/>
    <n v="6"/>
    <s v="moderate hopper"/>
    <x v="1"/>
    <n v="12"/>
    <s v="low hike"/>
    <n v="3"/>
    <s v="excellent"/>
    <n v="3"/>
    <s v="high"/>
    <m/>
    <n v="0"/>
    <x v="1"/>
    <n v="6"/>
    <x v="0"/>
    <n v="2"/>
    <x v="2"/>
    <n v="3"/>
    <x v="0"/>
    <n v="4"/>
    <x v="0"/>
    <n v="3"/>
    <x v="0"/>
    <n v="1"/>
    <x v="1"/>
    <x v="0"/>
    <x v="0"/>
  </r>
  <r>
    <n v="21"/>
    <x v="2"/>
    <x v="0"/>
    <x v="0"/>
    <x v="1"/>
    <n v="5"/>
    <x v="0"/>
    <n v="1"/>
    <s v="Below College"/>
    <x v="0"/>
    <n v="1"/>
    <n v="3"/>
    <s v="high"/>
    <x v="0"/>
    <n v="3"/>
    <s v="high"/>
    <x v="0"/>
    <x v="0"/>
    <x v="3"/>
    <n v="1"/>
    <s v="low"/>
    <x v="2"/>
    <n v="2380"/>
    <n v="1"/>
    <s v="stable"/>
    <x v="1"/>
    <n v="11"/>
    <s v="low hike"/>
    <n v="3"/>
    <s v="excellent"/>
    <n v="4"/>
    <s v="very high"/>
    <m/>
    <n v="0"/>
    <x v="1"/>
    <n v="2"/>
    <x v="3"/>
    <n v="6"/>
    <x v="1"/>
    <n v="3"/>
    <x v="0"/>
    <n v="2"/>
    <x v="0"/>
    <n v="2"/>
    <x v="0"/>
    <n v="1"/>
    <x v="1"/>
    <x v="0"/>
    <x v="0"/>
  </r>
  <r>
    <n v="36"/>
    <x v="1"/>
    <x v="0"/>
    <x v="2"/>
    <x v="0"/>
    <n v="4"/>
    <x v="0"/>
    <n v="2"/>
    <s v="College"/>
    <x v="1"/>
    <n v="1"/>
    <n v="4"/>
    <s v="very high"/>
    <x v="1"/>
    <n v="3"/>
    <s v="high"/>
    <x v="1"/>
    <x v="1"/>
    <x v="2"/>
    <n v="2"/>
    <s v="medium"/>
    <x v="1"/>
    <n v="5131"/>
    <n v="7"/>
    <s v="frequent hopper"/>
    <x v="0"/>
    <n v="13"/>
    <s v="low hike"/>
    <n v="3"/>
    <s v="excellent"/>
    <n v="2"/>
    <s v="medium"/>
    <m/>
    <n v="3"/>
    <x v="3"/>
    <n v="18"/>
    <x v="2"/>
    <n v="3"/>
    <x v="0"/>
    <n v="3"/>
    <x v="0"/>
    <n v="4"/>
    <x v="0"/>
    <n v="2"/>
    <x v="0"/>
    <n v="0"/>
    <x v="1"/>
    <x v="0"/>
    <x v="0"/>
  </r>
  <r>
    <n v="29"/>
    <x v="0"/>
    <x v="1"/>
    <x v="0"/>
    <x v="0"/>
    <n v="1"/>
    <x v="0"/>
    <n v="4"/>
    <s v="Master"/>
    <x v="0"/>
    <n v="1"/>
    <n v="1"/>
    <s v="low"/>
    <x v="0"/>
    <n v="3"/>
    <s v="high"/>
    <x v="0"/>
    <x v="0"/>
    <x v="1"/>
    <n v="4"/>
    <s v="very high"/>
    <x v="0"/>
    <n v="4787"/>
    <n v="9"/>
    <s v="frequent hopper"/>
    <x v="1"/>
    <n v="14"/>
    <s v="low hike"/>
    <n v="3"/>
    <s v="excellent"/>
    <n v="2"/>
    <s v="medium"/>
    <m/>
    <n v="3"/>
    <x v="3"/>
    <n v="4"/>
    <x v="0"/>
    <n v="3"/>
    <x v="0"/>
    <n v="4"/>
    <x v="2"/>
    <n v="2"/>
    <x v="0"/>
    <n v="2"/>
    <x v="0"/>
    <n v="2"/>
    <x v="0"/>
    <x v="0"/>
    <x v="0"/>
  </r>
  <r>
    <n v="41"/>
    <x v="1"/>
    <x v="0"/>
    <x v="0"/>
    <x v="1"/>
    <n v="3"/>
    <x v="0"/>
    <n v="3"/>
    <s v="Bachelor"/>
    <x v="1"/>
    <n v="1"/>
    <n v="3"/>
    <s v="high"/>
    <x v="0"/>
    <n v="2"/>
    <s v="medium"/>
    <x v="1"/>
    <x v="1"/>
    <x v="6"/>
    <n v="2"/>
    <s v="medium"/>
    <x v="1"/>
    <n v="8938"/>
    <n v="2"/>
    <s v="stable"/>
    <x v="0"/>
    <n v="11"/>
    <s v="low hike"/>
    <n v="3"/>
    <s v="excellent"/>
    <n v="3"/>
    <s v="high"/>
    <m/>
    <n v="1"/>
    <x v="0"/>
    <n v="14"/>
    <x v="1"/>
    <n v="5"/>
    <x v="1"/>
    <n v="3"/>
    <x v="0"/>
    <n v="5"/>
    <x v="0"/>
    <n v="4"/>
    <x v="0"/>
    <n v="0"/>
    <x v="1"/>
    <x v="4"/>
    <x v="0"/>
  </r>
  <r>
    <n v="32"/>
    <x v="0"/>
    <x v="0"/>
    <x v="0"/>
    <x v="0"/>
    <n v="2"/>
    <x v="0"/>
    <n v="3"/>
    <s v="Bachelor"/>
    <x v="4"/>
    <n v="1"/>
    <n v="4"/>
    <s v="very high"/>
    <x v="0"/>
    <n v="3"/>
    <s v="high"/>
    <x v="0"/>
    <x v="0"/>
    <x v="1"/>
    <n v="1"/>
    <s v="low"/>
    <x v="2"/>
    <n v="2439"/>
    <n v="1"/>
    <s v="stable"/>
    <x v="0"/>
    <n v="14"/>
    <s v="low hike"/>
    <n v="3"/>
    <s v="excellent"/>
    <n v="4"/>
    <s v="very high"/>
    <m/>
    <n v="0"/>
    <x v="1"/>
    <n v="4"/>
    <x v="0"/>
    <n v="4"/>
    <x v="0"/>
    <n v="3"/>
    <x v="0"/>
    <n v="4"/>
    <x v="0"/>
    <n v="2"/>
    <x v="0"/>
    <n v="1"/>
    <x v="1"/>
    <x v="0"/>
    <x v="0"/>
  </r>
  <r>
    <n v="45"/>
    <x v="1"/>
    <x v="0"/>
    <x v="0"/>
    <x v="1"/>
    <n v="20"/>
    <x v="1"/>
    <n v="3"/>
    <s v="Bachelor"/>
    <x v="1"/>
    <n v="1"/>
    <n v="4"/>
    <s v="very high"/>
    <x v="1"/>
    <n v="3"/>
    <s v="high"/>
    <x v="1"/>
    <x v="1"/>
    <x v="6"/>
    <n v="3"/>
    <s v="high"/>
    <x v="2"/>
    <n v="4850"/>
    <n v="8"/>
    <s v="frequent hopper"/>
    <x v="0"/>
    <n v="15"/>
    <s v="moderate hike"/>
    <n v="3"/>
    <s v="excellent"/>
    <n v="3"/>
    <s v="high"/>
    <m/>
    <n v="0"/>
    <x v="1"/>
    <n v="8"/>
    <x v="1"/>
    <n v="3"/>
    <x v="0"/>
    <n v="3"/>
    <x v="0"/>
    <n v="5"/>
    <x v="0"/>
    <n v="3"/>
    <x v="0"/>
    <n v="0"/>
    <x v="1"/>
    <x v="2"/>
    <x v="1"/>
  </r>
  <r>
    <n v="40"/>
    <x v="1"/>
    <x v="0"/>
    <x v="0"/>
    <x v="0"/>
    <n v="2"/>
    <x v="0"/>
    <n v="4"/>
    <s v="Master"/>
    <x v="1"/>
    <n v="1"/>
    <n v="3"/>
    <s v="high"/>
    <x v="0"/>
    <n v="2"/>
    <s v="medium"/>
    <x v="0"/>
    <x v="0"/>
    <x v="1"/>
    <n v="3"/>
    <s v="high"/>
    <x v="2"/>
    <n v="2809"/>
    <n v="2"/>
    <s v="stable"/>
    <x v="0"/>
    <n v="14"/>
    <s v="low hike"/>
    <n v="3"/>
    <s v="excellent"/>
    <n v="4"/>
    <s v="very high"/>
    <m/>
    <n v="0"/>
    <x v="1"/>
    <n v="8"/>
    <x v="1"/>
    <n v="2"/>
    <x v="2"/>
    <n v="3"/>
    <x v="0"/>
    <n v="2"/>
    <x v="0"/>
    <n v="2"/>
    <x v="0"/>
    <n v="2"/>
    <x v="0"/>
    <x v="0"/>
    <x v="0"/>
  </r>
  <r>
    <n v="40"/>
    <x v="1"/>
    <x v="0"/>
    <x v="0"/>
    <x v="0"/>
    <n v="2"/>
    <x v="0"/>
    <n v="4"/>
    <s v="Master"/>
    <x v="0"/>
    <n v="1"/>
    <n v="3"/>
    <s v="high"/>
    <x v="1"/>
    <n v="3"/>
    <s v="high"/>
    <x v="0"/>
    <x v="0"/>
    <x v="1"/>
    <n v="3"/>
    <s v="high"/>
    <x v="0"/>
    <n v="2001"/>
    <n v="2"/>
    <s v="stable"/>
    <x v="0"/>
    <n v="14"/>
    <s v="low hike"/>
    <n v="3"/>
    <s v="excellent"/>
    <n v="2"/>
    <s v="medium"/>
    <m/>
    <n v="3"/>
    <x v="3"/>
    <n v="20"/>
    <x v="2"/>
    <n v="2"/>
    <x v="2"/>
    <n v="3"/>
    <x v="0"/>
    <n v="5"/>
    <x v="0"/>
    <n v="3"/>
    <x v="0"/>
    <n v="0"/>
    <x v="1"/>
    <x v="0"/>
    <x v="0"/>
  </r>
  <r>
    <n v="35"/>
    <x v="0"/>
    <x v="0"/>
    <x v="0"/>
    <x v="0"/>
    <n v="1"/>
    <x v="0"/>
    <n v="4"/>
    <s v="Master"/>
    <x v="1"/>
    <n v="1"/>
    <n v="3"/>
    <s v="high"/>
    <x v="1"/>
    <n v="1"/>
    <s v="low"/>
    <x v="0"/>
    <x v="0"/>
    <x v="1"/>
    <n v="4"/>
    <s v="very high"/>
    <x v="0"/>
    <n v="2977"/>
    <n v="1"/>
    <s v="stable"/>
    <x v="0"/>
    <n v="12"/>
    <s v="low hike"/>
    <n v="3"/>
    <s v="excellent"/>
    <n v="4"/>
    <s v="very high"/>
    <m/>
    <n v="1"/>
    <x v="0"/>
    <n v="4"/>
    <x v="0"/>
    <n v="5"/>
    <x v="1"/>
    <n v="3"/>
    <x v="0"/>
    <n v="4"/>
    <x v="0"/>
    <n v="3"/>
    <x v="0"/>
    <n v="1"/>
    <x v="1"/>
    <x v="2"/>
    <x v="1"/>
  </r>
  <r>
    <n v="29"/>
    <x v="0"/>
    <x v="0"/>
    <x v="0"/>
    <x v="0"/>
    <n v="13"/>
    <x v="1"/>
    <n v="2"/>
    <s v="College"/>
    <x v="2"/>
    <n v="1"/>
    <n v="4"/>
    <s v="very high"/>
    <x v="0"/>
    <n v="2"/>
    <s v="medium"/>
    <x v="1"/>
    <x v="1"/>
    <x v="0"/>
    <n v="2"/>
    <s v="medium"/>
    <x v="0"/>
    <n v="4025"/>
    <n v="4"/>
    <s v="moderate hopper"/>
    <x v="1"/>
    <n v="13"/>
    <s v="low hike"/>
    <n v="3"/>
    <s v="excellent"/>
    <n v="1"/>
    <s v="low"/>
    <m/>
    <n v="1"/>
    <x v="0"/>
    <n v="10"/>
    <x v="1"/>
    <n v="2"/>
    <x v="2"/>
    <n v="3"/>
    <x v="0"/>
    <n v="4"/>
    <x v="0"/>
    <n v="3"/>
    <x v="0"/>
    <n v="0"/>
    <x v="1"/>
    <x v="1"/>
    <x v="0"/>
  </r>
  <r>
    <n v="29"/>
    <x v="0"/>
    <x v="0"/>
    <x v="0"/>
    <x v="0"/>
    <n v="28"/>
    <x v="2"/>
    <n v="4"/>
    <s v="Master"/>
    <x v="0"/>
    <n v="1"/>
    <n v="4"/>
    <s v="very high"/>
    <x v="1"/>
    <n v="2"/>
    <s v="medium"/>
    <x v="0"/>
    <x v="0"/>
    <x v="1"/>
    <n v="1"/>
    <s v="low"/>
    <x v="2"/>
    <n v="3785"/>
    <n v="1"/>
    <s v="stable"/>
    <x v="0"/>
    <n v="14"/>
    <s v="low hike"/>
    <n v="3"/>
    <s v="excellent"/>
    <n v="2"/>
    <s v="medium"/>
    <m/>
    <n v="0"/>
    <x v="1"/>
    <n v="5"/>
    <x v="0"/>
    <n v="3"/>
    <x v="0"/>
    <n v="1"/>
    <x v="3"/>
    <n v="5"/>
    <x v="0"/>
    <n v="4"/>
    <x v="0"/>
    <n v="0"/>
    <x v="1"/>
    <x v="4"/>
    <x v="0"/>
  </r>
  <r>
    <n v="50"/>
    <x v="3"/>
    <x v="1"/>
    <x v="0"/>
    <x v="1"/>
    <n v="28"/>
    <x v="2"/>
    <n v="3"/>
    <s v="Bachelor"/>
    <x v="3"/>
    <n v="1"/>
    <n v="4"/>
    <s v="very high"/>
    <x v="0"/>
    <n v="2"/>
    <s v="medium"/>
    <x v="3"/>
    <x v="3"/>
    <x v="6"/>
    <n v="1"/>
    <s v="low"/>
    <x v="1"/>
    <n v="10854"/>
    <n v="4"/>
    <s v="moderate hopper"/>
    <x v="1"/>
    <n v="13"/>
    <s v="low hike"/>
    <n v="3"/>
    <s v="excellent"/>
    <n v="2"/>
    <s v="medium"/>
    <m/>
    <n v="1"/>
    <x v="0"/>
    <n v="20"/>
    <x v="2"/>
    <n v="3"/>
    <x v="0"/>
    <n v="3"/>
    <x v="0"/>
    <n v="3"/>
    <x v="0"/>
    <n v="2"/>
    <x v="0"/>
    <n v="2"/>
    <x v="0"/>
    <x v="3"/>
    <x v="1"/>
  </r>
  <r>
    <n v="26"/>
    <x v="0"/>
    <x v="0"/>
    <x v="0"/>
    <x v="1"/>
    <n v="5"/>
    <x v="0"/>
    <n v="3"/>
    <s v="Bachelor"/>
    <x v="2"/>
    <n v="1"/>
    <n v="4"/>
    <s v="very high"/>
    <x v="1"/>
    <n v="2"/>
    <s v="medium"/>
    <x v="0"/>
    <x v="0"/>
    <x v="3"/>
    <n v="3"/>
    <s v="high"/>
    <x v="2"/>
    <n v="2966"/>
    <n v="0"/>
    <s v="fresher"/>
    <x v="0"/>
    <n v="18"/>
    <s v="moderate hike"/>
    <n v="3"/>
    <s v="excellent"/>
    <n v="4"/>
    <s v="very high"/>
    <m/>
    <n v="0"/>
    <x v="1"/>
    <n v="5"/>
    <x v="0"/>
    <n v="2"/>
    <x v="2"/>
    <n v="3"/>
    <x v="0"/>
    <n v="4"/>
    <x v="0"/>
    <n v="2"/>
    <x v="0"/>
    <n v="0"/>
    <x v="1"/>
    <x v="3"/>
    <x v="1"/>
  </r>
  <r>
    <n v="36"/>
    <x v="1"/>
    <x v="0"/>
    <x v="2"/>
    <x v="0"/>
    <n v="23"/>
    <x v="2"/>
    <n v="2"/>
    <s v="College"/>
    <x v="0"/>
    <n v="1"/>
    <n v="3"/>
    <s v="high"/>
    <x v="0"/>
    <n v="4"/>
    <s v="very high"/>
    <x v="1"/>
    <x v="1"/>
    <x v="0"/>
    <n v="4"/>
    <s v="very high"/>
    <x v="0"/>
    <n v="2571"/>
    <n v="4"/>
    <s v="moderate hopper"/>
    <x v="0"/>
    <n v="17"/>
    <s v="moderate hike"/>
    <n v="3"/>
    <s v="excellent"/>
    <n v="3"/>
    <s v="high"/>
    <m/>
    <n v="1"/>
    <x v="0"/>
    <n v="17"/>
    <x v="2"/>
    <n v="3"/>
    <x v="0"/>
    <n v="3"/>
    <x v="0"/>
    <n v="5"/>
    <x v="0"/>
    <n v="2"/>
    <x v="0"/>
    <n v="0"/>
    <x v="1"/>
    <x v="1"/>
    <x v="0"/>
  </r>
  <r>
    <n v="34"/>
    <x v="0"/>
    <x v="0"/>
    <x v="0"/>
    <x v="0"/>
    <n v="8"/>
    <x v="3"/>
    <n v="3"/>
    <s v="Bachelor"/>
    <x v="0"/>
    <n v="1"/>
    <n v="2"/>
    <s v="medium"/>
    <x v="0"/>
    <n v="4"/>
    <s v="very high"/>
    <x v="1"/>
    <x v="1"/>
    <x v="0"/>
    <n v="3"/>
    <s v="high"/>
    <x v="0"/>
    <n v="4404"/>
    <n v="2"/>
    <s v="stable"/>
    <x v="0"/>
    <n v="12"/>
    <s v="low hike"/>
    <n v="3"/>
    <s v="excellent"/>
    <n v="1"/>
    <s v="low"/>
    <m/>
    <n v="0"/>
    <x v="1"/>
    <n v="6"/>
    <x v="0"/>
    <n v="3"/>
    <x v="0"/>
    <n v="4"/>
    <x v="2"/>
    <n v="4"/>
    <x v="0"/>
    <n v="3"/>
    <x v="0"/>
    <n v="1"/>
    <x v="1"/>
    <x v="0"/>
    <x v="0"/>
  </r>
  <r>
    <n v="41"/>
    <x v="1"/>
    <x v="1"/>
    <x v="0"/>
    <x v="1"/>
    <n v="1"/>
    <x v="0"/>
    <n v="2"/>
    <s v="College"/>
    <x v="1"/>
    <n v="1"/>
    <n v="2"/>
    <s v="medium"/>
    <x v="1"/>
    <n v="3"/>
    <s v="high"/>
    <x v="1"/>
    <x v="1"/>
    <x v="6"/>
    <n v="4"/>
    <s v="very high"/>
    <x v="2"/>
    <n v="5993"/>
    <n v="8"/>
    <s v="frequent hopper"/>
    <x v="1"/>
    <n v="11"/>
    <s v="low hike"/>
    <n v="3"/>
    <s v="excellent"/>
    <n v="1"/>
    <s v="low"/>
    <s v="low"/>
    <n v="0"/>
    <x v="1"/>
    <n v="8"/>
    <x v="1"/>
    <n v="0"/>
    <x v="3"/>
    <n v="1"/>
    <x v="3"/>
    <n v="6"/>
    <x v="1"/>
    <n v="4"/>
    <x v="0"/>
    <n v="0"/>
    <x v="1"/>
    <x v="5"/>
    <x v="2"/>
  </r>
  <r>
    <n v="49"/>
    <x v="3"/>
    <x v="0"/>
    <x v="2"/>
    <x v="0"/>
    <n v="8"/>
    <x v="3"/>
    <n v="1"/>
    <s v="Below College"/>
    <x v="1"/>
    <n v="1"/>
    <n v="3"/>
    <s v="high"/>
    <x v="0"/>
    <n v="2"/>
    <s v="medium"/>
    <x v="1"/>
    <x v="1"/>
    <x v="1"/>
    <n v="2"/>
    <s v="medium"/>
    <x v="0"/>
    <n v="5130"/>
    <n v="1"/>
    <s v="stable"/>
    <x v="0"/>
    <n v="23"/>
    <s v="high hike"/>
    <n v="4"/>
    <s v="outstanding"/>
    <n v="4"/>
    <s v="very high"/>
    <m/>
    <n v="1"/>
    <x v="0"/>
    <n v="10"/>
    <x v="1"/>
    <n v="3"/>
    <x v="0"/>
    <n v="3"/>
    <x v="0"/>
    <n v="10"/>
    <x v="1"/>
    <n v="7"/>
    <x v="2"/>
    <n v="1"/>
    <x v="1"/>
    <x v="6"/>
    <x v="2"/>
  </r>
  <r>
    <n v="33"/>
    <x v="0"/>
    <x v="0"/>
    <x v="2"/>
    <x v="0"/>
    <n v="3"/>
    <x v="0"/>
    <n v="4"/>
    <s v="Master"/>
    <x v="1"/>
    <n v="1"/>
    <n v="4"/>
    <s v="very high"/>
    <x v="1"/>
    <n v="3"/>
    <s v="high"/>
    <x v="0"/>
    <x v="0"/>
    <x v="1"/>
    <n v="3"/>
    <s v="high"/>
    <x v="0"/>
    <n v="2909"/>
    <n v="1"/>
    <s v="stable"/>
    <x v="1"/>
    <n v="11"/>
    <s v="low hike"/>
    <n v="3"/>
    <s v="excellent"/>
    <n v="3"/>
    <s v="high"/>
    <m/>
    <n v="0"/>
    <x v="1"/>
    <n v="8"/>
    <x v="1"/>
    <n v="3"/>
    <x v="0"/>
    <n v="3"/>
    <x v="0"/>
    <n v="8"/>
    <x v="1"/>
    <n v="7"/>
    <x v="2"/>
    <n v="3"/>
    <x v="0"/>
    <x v="3"/>
    <x v="1"/>
  </r>
  <r>
    <n v="32"/>
    <x v="0"/>
    <x v="0"/>
    <x v="2"/>
    <x v="0"/>
    <n v="2"/>
    <x v="0"/>
    <n v="2"/>
    <s v="College"/>
    <x v="1"/>
    <n v="1"/>
    <n v="4"/>
    <s v="very high"/>
    <x v="0"/>
    <n v="3"/>
    <s v="high"/>
    <x v="0"/>
    <x v="0"/>
    <x v="0"/>
    <n v="4"/>
    <s v="very high"/>
    <x v="2"/>
    <n v="3068"/>
    <n v="0"/>
    <s v="fresher"/>
    <x v="0"/>
    <n v="13"/>
    <s v="low hike"/>
    <n v="3"/>
    <s v="excellent"/>
    <n v="3"/>
    <s v="high"/>
    <m/>
    <n v="0"/>
    <x v="1"/>
    <n v="8"/>
    <x v="1"/>
    <n v="2"/>
    <x v="2"/>
    <n v="2"/>
    <x v="1"/>
    <n v="7"/>
    <x v="1"/>
    <n v="7"/>
    <x v="2"/>
    <n v="3"/>
    <x v="0"/>
    <x v="7"/>
    <x v="2"/>
  </r>
  <r>
    <n v="38"/>
    <x v="1"/>
    <x v="0"/>
    <x v="2"/>
    <x v="0"/>
    <n v="23"/>
    <x v="2"/>
    <n v="3"/>
    <s v="Bachelor"/>
    <x v="1"/>
    <n v="1"/>
    <n v="4"/>
    <s v="very high"/>
    <x v="0"/>
    <n v="2"/>
    <s v="medium"/>
    <x v="3"/>
    <x v="3"/>
    <x v="2"/>
    <n v="3"/>
    <s v="high"/>
    <x v="2"/>
    <n v="9526"/>
    <n v="0"/>
    <s v="fresher"/>
    <x v="0"/>
    <n v="21"/>
    <s v="good hike"/>
    <n v="4"/>
    <s v="outstanding"/>
    <n v="2"/>
    <s v="medium"/>
    <m/>
    <n v="0"/>
    <x v="1"/>
    <n v="10"/>
    <x v="1"/>
    <n v="2"/>
    <x v="2"/>
    <n v="3"/>
    <x v="0"/>
    <n v="9"/>
    <x v="1"/>
    <n v="7"/>
    <x v="2"/>
    <n v="1"/>
    <x v="1"/>
    <x v="8"/>
    <x v="2"/>
  </r>
  <r>
    <n v="36"/>
    <x v="1"/>
    <x v="0"/>
    <x v="0"/>
    <x v="0"/>
    <n v="27"/>
    <x v="2"/>
    <n v="3"/>
    <s v="Bachelor"/>
    <x v="0"/>
    <n v="1"/>
    <n v="3"/>
    <s v="high"/>
    <x v="0"/>
    <n v="3"/>
    <s v="high"/>
    <x v="1"/>
    <x v="1"/>
    <x v="5"/>
    <n v="3"/>
    <s v="high"/>
    <x v="0"/>
    <n v="5237"/>
    <n v="6"/>
    <s v="moderate hopper"/>
    <x v="0"/>
    <n v="13"/>
    <s v="low hike"/>
    <n v="3"/>
    <s v="excellent"/>
    <n v="2"/>
    <s v="medium"/>
    <m/>
    <n v="2"/>
    <x v="2"/>
    <n v="17"/>
    <x v="2"/>
    <n v="3"/>
    <x v="0"/>
    <n v="2"/>
    <x v="1"/>
    <n v="7"/>
    <x v="1"/>
    <n v="7"/>
    <x v="2"/>
    <n v="7"/>
    <x v="3"/>
    <x v="6"/>
    <x v="2"/>
  </r>
  <r>
    <n v="29"/>
    <x v="0"/>
    <x v="0"/>
    <x v="0"/>
    <x v="0"/>
    <n v="15"/>
    <x v="1"/>
    <n v="2"/>
    <s v="College"/>
    <x v="1"/>
    <n v="1"/>
    <n v="4"/>
    <s v="very high"/>
    <x v="1"/>
    <n v="2"/>
    <s v="medium"/>
    <x v="1"/>
    <x v="1"/>
    <x v="0"/>
    <n v="3"/>
    <s v="high"/>
    <x v="2"/>
    <n v="4193"/>
    <n v="0"/>
    <s v="fresher"/>
    <x v="1"/>
    <n v="12"/>
    <s v="low hike"/>
    <n v="3"/>
    <s v="excellent"/>
    <n v="4"/>
    <s v="very high"/>
    <m/>
    <n v="0"/>
    <x v="1"/>
    <n v="10"/>
    <x v="1"/>
    <n v="3"/>
    <x v="0"/>
    <n v="3"/>
    <x v="0"/>
    <n v="9"/>
    <x v="1"/>
    <n v="5"/>
    <x v="2"/>
    <n v="0"/>
    <x v="1"/>
    <x v="8"/>
    <x v="2"/>
  </r>
  <r>
    <n v="29"/>
    <x v="0"/>
    <x v="0"/>
    <x v="0"/>
    <x v="0"/>
    <n v="21"/>
    <x v="2"/>
    <n v="4"/>
    <s v="Master"/>
    <x v="1"/>
    <n v="1"/>
    <n v="2"/>
    <s v="medium"/>
    <x v="1"/>
    <n v="4"/>
    <s v="very high"/>
    <x v="3"/>
    <x v="3"/>
    <x v="2"/>
    <n v="1"/>
    <s v="low"/>
    <x v="1"/>
    <n v="9980"/>
    <n v="1"/>
    <s v="stable"/>
    <x v="0"/>
    <n v="11"/>
    <s v="low hike"/>
    <n v="3"/>
    <s v="excellent"/>
    <n v="3"/>
    <s v="high"/>
    <m/>
    <n v="1"/>
    <x v="0"/>
    <n v="10"/>
    <x v="1"/>
    <n v="1"/>
    <x v="2"/>
    <n v="3"/>
    <x v="0"/>
    <n v="10"/>
    <x v="1"/>
    <n v="9"/>
    <x v="3"/>
    <n v="8"/>
    <x v="3"/>
    <x v="8"/>
    <x v="2"/>
  </r>
  <r>
    <n v="32"/>
    <x v="0"/>
    <x v="0"/>
    <x v="0"/>
    <x v="0"/>
    <n v="5"/>
    <x v="0"/>
    <n v="2"/>
    <s v="College"/>
    <x v="1"/>
    <n v="1"/>
    <n v="1"/>
    <s v="low"/>
    <x v="0"/>
    <n v="4"/>
    <s v="very high"/>
    <x v="0"/>
    <x v="0"/>
    <x v="1"/>
    <n v="2"/>
    <s v="medium"/>
    <x v="1"/>
    <n v="3298"/>
    <n v="0"/>
    <s v="fresher"/>
    <x v="1"/>
    <n v="12"/>
    <s v="low hike"/>
    <n v="3"/>
    <s v="excellent"/>
    <n v="4"/>
    <s v="very high"/>
    <m/>
    <n v="2"/>
    <x v="2"/>
    <n v="7"/>
    <x v="0"/>
    <n v="5"/>
    <x v="1"/>
    <n v="2"/>
    <x v="1"/>
    <n v="6"/>
    <x v="1"/>
    <n v="2"/>
    <x v="0"/>
    <n v="0"/>
    <x v="1"/>
    <x v="5"/>
    <x v="2"/>
  </r>
  <r>
    <n v="32"/>
    <x v="0"/>
    <x v="1"/>
    <x v="2"/>
    <x v="0"/>
    <n v="16"/>
    <x v="1"/>
    <n v="1"/>
    <s v="Below College"/>
    <x v="1"/>
    <n v="1"/>
    <n v="2"/>
    <s v="medium"/>
    <x v="1"/>
    <n v="1"/>
    <s v="low"/>
    <x v="0"/>
    <x v="0"/>
    <x v="1"/>
    <n v="1"/>
    <s v="low"/>
    <x v="2"/>
    <n v="3919"/>
    <n v="1"/>
    <s v="stable"/>
    <x v="1"/>
    <n v="22"/>
    <s v="good hike"/>
    <n v="4"/>
    <s v="outstanding"/>
    <n v="2"/>
    <s v="medium"/>
    <m/>
    <n v="0"/>
    <x v="1"/>
    <n v="10"/>
    <x v="1"/>
    <n v="5"/>
    <x v="1"/>
    <n v="3"/>
    <x v="0"/>
    <n v="10"/>
    <x v="1"/>
    <n v="2"/>
    <x v="0"/>
    <n v="6"/>
    <x v="2"/>
    <x v="6"/>
    <x v="2"/>
  </r>
  <r>
    <n v="42"/>
    <x v="1"/>
    <x v="0"/>
    <x v="0"/>
    <x v="1"/>
    <n v="8"/>
    <x v="3"/>
    <n v="4"/>
    <s v="Master"/>
    <x v="3"/>
    <n v="1"/>
    <n v="3"/>
    <s v="high"/>
    <x v="0"/>
    <n v="3"/>
    <s v="high"/>
    <x v="1"/>
    <x v="1"/>
    <x v="6"/>
    <n v="2"/>
    <s v="medium"/>
    <x v="0"/>
    <n v="6825"/>
    <n v="0"/>
    <s v="fresher"/>
    <x v="0"/>
    <n v="11"/>
    <s v="low hike"/>
    <n v="3"/>
    <s v="excellent"/>
    <n v="4"/>
    <s v="very high"/>
    <m/>
    <n v="1"/>
    <x v="0"/>
    <n v="10"/>
    <x v="1"/>
    <n v="2"/>
    <x v="2"/>
    <n v="3"/>
    <x v="0"/>
    <n v="9"/>
    <x v="1"/>
    <n v="7"/>
    <x v="2"/>
    <n v="4"/>
    <x v="2"/>
    <x v="0"/>
    <x v="0"/>
  </r>
  <r>
    <n v="30"/>
    <x v="0"/>
    <x v="0"/>
    <x v="0"/>
    <x v="0"/>
    <n v="9"/>
    <x v="3"/>
    <n v="2"/>
    <s v="College"/>
    <x v="0"/>
    <n v="1"/>
    <n v="4"/>
    <s v="very high"/>
    <x v="0"/>
    <n v="2"/>
    <s v="medium"/>
    <x v="0"/>
    <x v="0"/>
    <x v="0"/>
    <n v="3"/>
    <s v="high"/>
    <x v="2"/>
    <n v="2206"/>
    <n v="1"/>
    <s v="stable"/>
    <x v="0"/>
    <n v="13"/>
    <s v="low hike"/>
    <n v="3"/>
    <s v="excellent"/>
    <n v="1"/>
    <s v="low"/>
    <m/>
    <n v="0"/>
    <x v="1"/>
    <n v="10"/>
    <x v="1"/>
    <n v="5"/>
    <x v="1"/>
    <n v="3"/>
    <x v="0"/>
    <n v="10"/>
    <x v="1"/>
    <n v="0"/>
    <x v="1"/>
    <n v="1"/>
    <x v="1"/>
    <x v="8"/>
    <x v="2"/>
  </r>
  <r>
    <n v="27"/>
    <x v="0"/>
    <x v="0"/>
    <x v="2"/>
    <x v="1"/>
    <n v="8"/>
    <x v="3"/>
    <n v="3"/>
    <s v="Bachelor"/>
    <x v="1"/>
    <n v="1"/>
    <n v="4"/>
    <s v="very high"/>
    <x v="0"/>
    <n v="3"/>
    <s v="high"/>
    <x v="3"/>
    <x v="3"/>
    <x v="6"/>
    <n v="3"/>
    <s v="high"/>
    <x v="2"/>
    <n v="8726"/>
    <n v="1"/>
    <s v="stable"/>
    <x v="0"/>
    <n v="15"/>
    <s v="moderate hike"/>
    <n v="3"/>
    <s v="excellent"/>
    <n v="4"/>
    <s v="very high"/>
    <m/>
    <n v="0"/>
    <x v="1"/>
    <n v="9"/>
    <x v="1"/>
    <n v="0"/>
    <x v="3"/>
    <n v="3"/>
    <x v="0"/>
    <n v="9"/>
    <x v="1"/>
    <n v="8"/>
    <x v="3"/>
    <n v="1"/>
    <x v="1"/>
    <x v="6"/>
    <x v="2"/>
  </r>
  <r>
    <n v="34"/>
    <x v="0"/>
    <x v="0"/>
    <x v="1"/>
    <x v="1"/>
    <n v="23"/>
    <x v="2"/>
    <n v="4"/>
    <s v="Master"/>
    <x v="3"/>
    <n v="1"/>
    <n v="2"/>
    <s v="medium"/>
    <x v="0"/>
    <n v="3"/>
    <s v="high"/>
    <x v="1"/>
    <x v="1"/>
    <x v="6"/>
    <n v="3"/>
    <s v="high"/>
    <x v="2"/>
    <n v="4568"/>
    <n v="0"/>
    <s v="fresher"/>
    <x v="0"/>
    <n v="20"/>
    <s v="good hike"/>
    <n v="4"/>
    <s v="outstanding"/>
    <n v="3"/>
    <s v="high"/>
    <m/>
    <n v="0"/>
    <x v="1"/>
    <n v="10"/>
    <x v="1"/>
    <n v="2"/>
    <x v="2"/>
    <n v="3"/>
    <x v="0"/>
    <n v="9"/>
    <x v="1"/>
    <n v="5"/>
    <x v="2"/>
    <n v="8"/>
    <x v="3"/>
    <x v="6"/>
    <x v="2"/>
  </r>
  <r>
    <n v="46"/>
    <x v="3"/>
    <x v="0"/>
    <x v="2"/>
    <x v="1"/>
    <n v="5"/>
    <x v="0"/>
    <n v="4"/>
    <s v="Master"/>
    <x v="3"/>
    <n v="1"/>
    <n v="1"/>
    <s v="low"/>
    <x v="0"/>
    <n v="3"/>
    <s v="high"/>
    <x v="1"/>
    <x v="1"/>
    <x v="6"/>
    <n v="4"/>
    <s v="very high"/>
    <x v="2"/>
    <n v="5772"/>
    <n v="4"/>
    <s v="moderate hopper"/>
    <x v="1"/>
    <n v="21"/>
    <s v="good hike"/>
    <n v="4"/>
    <s v="outstanding"/>
    <n v="3"/>
    <s v="high"/>
    <m/>
    <n v="0"/>
    <x v="1"/>
    <n v="14"/>
    <x v="1"/>
    <n v="4"/>
    <x v="0"/>
    <n v="3"/>
    <x v="0"/>
    <n v="9"/>
    <x v="1"/>
    <n v="6"/>
    <x v="2"/>
    <n v="0"/>
    <x v="1"/>
    <x v="8"/>
    <x v="2"/>
  </r>
  <r>
    <n v="35"/>
    <x v="0"/>
    <x v="0"/>
    <x v="2"/>
    <x v="1"/>
    <n v="18"/>
    <x v="1"/>
    <n v="5"/>
    <s v="Doctor"/>
    <x v="1"/>
    <n v="1"/>
    <n v="2"/>
    <s v="medium"/>
    <x v="0"/>
    <n v="3"/>
    <s v="high"/>
    <x v="3"/>
    <x v="3"/>
    <x v="6"/>
    <n v="1"/>
    <s v="low"/>
    <x v="0"/>
    <n v="9069"/>
    <n v="1"/>
    <s v="stable"/>
    <x v="0"/>
    <n v="22"/>
    <s v="good hike"/>
    <n v="4"/>
    <s v="outstanding"/>
    <n v="4"/>
    <s v="very high"/>
    <m/>
    <n v="1"/>
    <x v="0"/>
    <n v="9"/>
    <x v="1"/>
    <n v="3"/>
    <x v="0"/>
    <n v="2"/>
    <x v="1"/>
    <n v="9"/>
    <x v="1"/>
    <n v="8"/>
    <x v="3"/>
    <n v="1"/>
    <x v="1"/>
    <x v="8"/>
    <x v="2"/>
  </r>
  <r>
    <n v="31"/>
    <x v="0"/>
    <x v="0"/>
    <x v="0"/>
    <x v="0"/>
    <n v="7"/>
    <x v="3"/>
    <n v="4"/>
    <s v="Master"/>
    <x v="1"/>
    <n v="1"/>
    <n v="4"/>
    <s v="very high"/>
    <x v="0"/>
    <n v="3"/>
    <s v="high"/>
    <x v="1"/>
    <x v="1"/>
    <x v="0"/>
    <n v="4"/>
    <s v="very high"/>
    <x v="1"/>
    <n v="5915"/>
    <n v="3"/>
    <s v="stable"/>
    <x v="0"/>
    <n v="22"/>
    <s v="good hike"/>
    <n v="4"/>
    <s v="outstanding"/>
    <n v="4"/>
    <s v="very high"/>
    <m/>
    <n v="1"/>
    <x v="0"/>
    <n v="10"/>
    <x v="1"/>
    <n v="3"/>
    <x v="0"/>
    <n v="2"/>
    <x v="1"/>
    <n v="7"/>
    <x v="1"/>
    <n v="7"/>
    <x v="2"/>
    <n v="1"/>
    <x v="1"/>
    <x v="6"/>
    <x v="2"/>
  </r>
  <r>
    <n v="37"/>
    <x v="1"/>
    <x v="0"/>
    <x v="0"/>
    <x v="0"/>
    <n v="1"/>
    <x v="0"/>
    <n v="4"/>
    <s v="Master"/>
    <x v="1"/>
    <n v="1"/>
    <n v="1"/>
    <s v="low"/>
    <x v="0"/>
    <n v="2"/>
    <s v="medium"/>
    <x v="1"/>
    <x v="1"/>
    <x v="2"/>
    <n v="3"/>
    <s v="high"/>
    <x v="1"/>
    <n v="5993"/>
    <n v="1"/>
    <s v="stable"/>
    <x v="0"/>
    <n v="18"/>
    <s v="moderate hike"/>
    <n v="3"/>
    <s v="excellent"/>
    <n v="3"/>
    <s v="high"/>
    <m/>
    <n v="1"/>
    <x v="0"/>
    <n v="7"/>
    <x v="0"/>
    <n v="2"/>
    <x v="2"/>
    <n v="4"/>
    <x v="2"/>
    <n v="7"/>
    <x v="1"/>
    <n v="5"/>
    <x v="2"/>
    <n v="0"/>
    <x v="1"/>
    <x v="6"/>
    <x v="2"/>
  </r>
  <r>
    <n v="32"/>
    <x v="0"/>
    <x v="0"/>
    <x v="0"/>
    <x v="0"/>
    <n v="1"/>
    <x v="0"/>
    <n v="3"/>
    <s v="Bachelor"/>
    <x v="0"/>
    <n v="1"/>
    <n v="1"/>
    <s v="low"/>
    <x v="0"/>
    <n v="3"/>
    <s v="high"/>
    <x v="1"/>
    <x v="1"/>
    <x v="2"/>
    <n v="4"/>
    <s v="very high"/>
    <x v="0"/>
    <n v="6162"/>
    <n v="1"/>
    <s v="stable"/>
    <x v="1"/>
    <n v="22"/>
    <s v="good hike"/>
    <n v="4"/>
    <s v="outstanding"/>
    <n v="2"/>
    <s v="medium"/>
    <m/>
    <n v="1"/>
    <x v="0"/>
    <n v="9"/>
    <x v="1"/>
    <n v="3"/>
    <x v="0"/>
    <n v="3"/>
    <x v="0"/>
    <n v="9"/>
    <x v="1"/>
    <n v="8"/>
    <x v="3"/>
    <n v="7"/>
    <x v="3"/>
    <x v="8"/>
    <x v="2"/>
  </r>
  <r>
    <n v="38"/>
    <x v="1"/>
    <x v="0"/>
    <x v="2"/>
    <x v="0"/>
    <n v="29"/>
    <x v="2"/>
    <n v="5"/>
    <s v="Doctor"/>
    <x v="1"/>
    <n v="1"/>
    <n v="4"/>
    <s v="very high"/>
    <x v="1"/>
    <n v="3"/>
    <s v="high"/>
    <x v="1"/>
    <x v="1"/>
    <x v="0"/>
    <n v="4"/>
    <s v="very high"/>
    <x v="2"/>
    <n v="2406"/>
    <n v="1"/>
    <s v="stable"/>
    <x v="0"/>
    <n v="11"/>
    <s v="low hike"/>
    <n v="3"/>
    <s v="excellent"/>
    <n v="4"/>
    <s v="very high"/>
    <m/>
    <n v="0"/>
    <x v="1"/>
    <n v="10"/>
    <x v="1"/>
    <n v="2"/>
    <x v="2"/>
    <n v="3"/>
    <x v="0"/>
    <n v="10"/>
    <x v="1"/>
    <n v="3"/>
    <x v="0"/>
    <n v="9"/>
    <x v="3"/>
    <x v="9"/>
    <x v="3"/>
  </r>
  <r>
    <n v="36"/>
    <x v="1"/>
    <x v="0"/>
    <x v="2"/>
    <x v="0"/>
    <n v="11"/>
    <x v="1"/>
    <n v="3"/>
    <s v="Bachelor"/>
    <x v="1"/>
    <n v="1"/>
    <n v="2"/>
    <s v="medium"/>
    <x v="0"/>
    <n v="2"/>
    <s v="medium"/>
    <x v="1"/>
    <x v="1"/>
    <x v="2"/>
    <n v="2"/>
    <s v="medium"/>
    <x v="2"/>
    <n v="6499"/>
    <n v="1"/>
    <s v="stable"/>
    <x v="0"/>
    <n v="13"/>
    <s v="low hike"/>
    <n v="3"/>
    <s v="excellent"/>
    <n v="3"/>
    <s v="high"/>
    <m/>
    <n v="0"/>
    <x v="1"/>
    <n v="6"/>
    <x v="0"/>
    <n v="3"/>
    <x v="0"/>
    <n v="3"/>
    <x v="0"/>
    <n v="6"/>
    <x v="1"/>
    <n v="5"/>
    <x v="2"/>
    <n v="0"/>
    <x v="1"/>
    <x v="1"/>
    <x v="0"/>
  </r>
  <r>
    <n v="32"/>
    <x v="0"/>
    <x v="0"/>
    <x v="0"/>
    <x v="0"/>
    <n v="1"/>
    <x v="0"/>
    <n v="3"/>
    <s v="Bachelor"/>
    <x v="1"/>
    <n v="1"/>
    <n v="2"/>
    <s v="medium"/>
    <x v="0"/>
    <n v="3"/>
    <s v="high"/>
    <x v="1"/>
    <x v="1"/>
    <x v="1"/>
    <n v="2"/>
    <s v="medium"/>
    <x v="0"/>
    <n v="6220"/>
    <n v="1"/>
    <s v="stable"/>
    <x v="0"/>
    <n v="17"/>
    <s v="moderate hike"/>
    <n v="3"/>
    <s v="excellent"/>
    <n v="2"/>
    <s v="medium"/>
    <m/>
    <n v="2"/>
    <x v="2"/>
    <n v="10"/>
    <x v="1"/>
    <n v="3"/>
    <x v="0"/>
    <n v="3"/>
    <x v="0"/>
    <n v="10"/>
    <x v="1"/>
    <n v="4"/>
    <x v="0"/>
    <n v="0"/>
    <x v="1"/>
    <x v="9"/>
    <x v="3"/>
  </r>
  <r>
    <n v="30"/>
    <x v="0"/>
    <x v="0"/>
    <x v="0"/>
    <x v="0"/>
    <n v="1"/>
    <x v="0"/>
    <n v="1"/>
    <s v="Below College"/>
    <x v="1"/>
    <n v="1"/>
    <n v="4"/>
    <s v="very high"/>
    <x v="0"/>
    <n v="2"/>
    <s v="medium"/>
    <x v="1"/>
    <x v="1"/>
    <x v="0"/>
    <n v="4"/>
    <s v="very high"/>
    <x v="0"/>
    <n v="5126"/>
    <n v="1"/>
    <s v="stable"/>
    <x v="1"/>
    <n v="12"/>
    <s v="low hike"/>
    <n v="3"/>
    <s v="excellent"/>
    <n v="3"/>
    <s v="high"/>
    <m/>
    <n v="2"/>
    <x v="2"/>
    <n v="10"/>
    <x v="1"/>
    <n v="1"/>
    <x v="2"/>
    <n v="2"/>
    <x v="1"/>
    <n v="10"/>
    <x v="1"/>
    <n v="8"/>
    <x v="3"/>
    <n v="3"/>
    <x v="0"/>
    <x v="3"/>
    <x v="1"/>
  </r>
  <r>
    <n v="35"/>
    <x v="0"/>
    <x v="0"/>
    <x v="0"/>
    <x v="0"/>
    <n v="1"/>
    <x v="0"/>
    <n v="3"/>
    <s v="Bachelor"/>
    <x v="0"/>
    <n v="1"/>
    <n v="2"/>
    <s v="medium"/>
    <x v="0"/>
    <n v="2"/>
    <s v="medium"/>
    <x v="0"/>
    <x v="0"/>
    <x v="1"/>
    <n v="3"/>
    <s v="high"/>
    <x v="2"/>
    <n v="2859"/>
    <n v="1"/>
    <s v="stable"/>
    <x v="0"/>
    <n v="18"/>
    <s v="moderate hike"/>
    <n v="3"/>
    <s v="excellent"/>
    <n v="1"/>
    <s v="low"/>
    <m/>
    <n v="0"/>
    <x v="1"/>
    <n v="6"/>
    <x v="0"/>
    <n v="3"/>
    <x v="0"/>
    <n v="3"/>
    <x v="0"/>
    <n v="6"/>
    <x v="1"/>
    <n v="4"/>
    <x v="0"/>
    <n v="0"/>
    <x v="1"/>
    <x v="4"/>
    <x v="0"/>
  </r>
  <r>
    <n v="56"/>
    <x v="3"/>
    <x v="0"/>
    <x v="0"/>
    <x v="0"/>
    <n v="7"/>
    <x v="3"/>
    <n v="3"/>
    <s v="Bachelor"/>
    <x v="1"/>
    <n v="1"/>
    <n v="4"/>
    <s v="very high"/>
    <x v="0"/>
    <n v="1"/>
    <s v="low"/>
    <x v="3"/>
    <x v="3"/>
    <x v="2"/>
    <n v="4"/>
    <s v="very high"/>
    <x v="2"/>
    <n v="7260"/>
    <n v="4"/>
    <s v="moderate hopper"/>
    <x v="0"/>
    <n v="11"/>
    <s v="low hike"/>
    <n v="3"/>
    <s v="excellent"/>
    <n v="1"/>
    <s v="low"/>
    <m/>
    <n v="0"/>
    <x v="1"/>
    <n v="37"/>
    <x v="4"/>
    <n v="3"/>
    <x v="0"/>
    <n v="2"/>
    <x v="1"/>
    <n v="6"/>
    <x v="1"/>
    <n v="4"/>
    <x v="0"/>
    <n v="0"/>
    <x v="1"/>
    <x v="0"/>
    <x v="0"/>
  </r>
  <r>
    <n v="46"/>
    <x v="3"/>
    <x v="1"/>
    <x v="0"/>
    <x v="1"/>
    <n v="9"/>
    <x v="3"/>
    <n v="2"/>
    <s v="College"/>
    <x v="0"/>
    <n v="1"/>
    <n v="3"/>
    <s v="high"/>
    <x v="0"/>
    <n v="2"/>
    <s v="medium"/>
    <x v="3"/>
    <x v="3"/>
    <x v="6"/>
    <n v="4"/>
    <s v="very high"/>
    <x v="2"/>
    <n v="9619"/>
    <n v="1"/>
    <s v="stable"/>
    <x v="0"/>
    <n v="16"/>
    <s v="moderate hike"/>
    <n v="3"/>
    <s v="excellent"/>
    <n v="4"/>
    <s v="very high"/>
    <m/>
    <n v="0"/>
    <x v="1"/>
    <n v="9"/>
    <x v="1"/>
    <n v="3"/>
    <x v="0"/>
    <n v="3"/>
    <x v="0"/>
    <n v="9"/>
    <x v="1"/>
    <n v="8"/>
    <x v="3"/>
    <n v="4"/>
    <x v="2"/>
    <x v="6"/>
    <x v="2"/>
  </r>
  <r>
    <n v="51"/>
    <x v="3"/>
    <x v="0"/>
    <x v="0"/>
    <x v="1"/>
    <n v="21"/>
    <x v="2"/>
    <n v="4"/>
    <s v="Master"/>
    <x v="3"/>
    <n v="1"/>
    <n v="3"/>
    <s v="high"/>
    <x v="0"/>
    <n v="3"/>
    <s v="high"/>
    <x v="1"/>
    <x v="1"/>
    <x v="6"/>
    <n v="4"/>
    <s v="very high"/>
    <x v="2"/>
    <n v="5441"/>
    <n v="0"/>
    <s v="fresher"/>
    <x v="1"/>
    <n v="22"/>
    <s v="good hike"/>
    <n v="4"/>
    <s v="outstanding"/>
    <n v="4"/>
    <s v="very high"/>
    <m/>
    <n v="0"/>
    <x v="1"/>
    <n v="11"/>
    <x v="1"/>
    <n v="2"/>
    <x v="2"/>
    <n v="1"/>
    <x v="3"/>
    <n v="10"/>
    <x v="1"/>
    <n v="7"/>
    <x v="2"/>
    <n v="1"/>
    <x v="1"/>
    <x v="3"/>
    <x v="1"/>
  </r>
  <r>
    <n v="46"/>
    <x v="3"/>
    <x v="0"/>
    <x v="2"/>
    <x v="0"/>
    <n v="1"/>
    <x v="0"/>
    <n v="3"/>
    <s v="Bachelor"/>
    <x v="0"/>
    <n v="1"/>
    <n v="3"/>
    <s v="high"/>
    <x v="0"/>
    <n v="2"/>
    <s v="medium"/>
    <x v="3"/>
    <x v="3"/>
    <x v="5"/>
    <n v="1"/>
    <s v="low"/>
    <x v="0"/>
    <n v="10673"/>
    <n v="2"/>
    <s v="stable"/>
    <x v="1"/>
    <n v="13"/>
    <s v="low hike"/>
    <n v="3"/>
    <s v="excellent"/>
    <n v="3"/>
    <s v="high"/>
    <m/>
    <n v="1"/>
    <x v="0"/>
    <n v="21"/>
    <x v="2"/>
    <n v="5"/>
    <x v="1"/>
    <n v="2"/>
    <x v="1"/>
    <n v="10"/>
    <x v="1"/>
    <n v="9"/>
    <x v="3"/>
    <n v="9"/>
    <x v="3"/>
    <x v="5"/>
    <x v="2"/>
  </r>
  <r>
    <n v="50"/>
    <x v="3"/>
    <x v="0"/>
    <x v="2"/>
    <x v="0"/>
    <n v="1"/>
    <x v="0"/>
    <n v="3"/>
    <s v="Bachelor"/>
    <x v="1"/>
    <n v="1"/>
    <n v="1"/>
    <s v="low"/>
    <x v="1"/>
    <n v="3"/>
    <s v="high"/>
    <x v="2"/>
    <x v="2"/>
    <x v="7"/>
    <n v="2"/>
    <s v="medium"/>
    <x v="0"/>
    <n v="18172"/>
    <n v="3"/>
    <s v="stable"/>
    <x v="1"/>
    <n v="19"/>
    <s v="good hike"/>
    <n v="3"/>
    <s v="excellent"/>
    <n v="1"/>
    <s v="low"/>
    <m/>
    <n v="0"/>
    <x v="1"/>
    <n v="28"/>
    <x v="4"/>
    <n v="1"/>
    <x v="2"/>
    <n v="2"/>
    <x v="1"/>
    <n v="8"/>
    <x v="1"/>
    <n v="3"/>
    <x v="0"/>
    <n v="0"/>
    <x v="1"/>
    <x v="6"/>
    <x v="2"/>
  </r>
  <r>
    <n v="25"/>
    <x v="2"/>
    <x v="1"/>
    <x v="0"/>
    <x v="1"/>
    <n v="5"/>
    <x v="0"/>
    <n v="3"/>
    <s v="Bachelor"/>
    <x v="3"/>
    <n v="1"/>
    <n v="3"/>
    <s v="high"/>
    <x v="0"/>
    <n v="2"/>
    <s v="medium"/>
    <x v="1"/>
    <x v="1"/>
    <x v="6"/>
    <n v="3"/>
    <s v="high"/>
    <x v="2"/>
    <n v="5744"/>
    <n v="1"/>
    <s v="stable"/>
    <x v="1"/>
    <n v="11"/>
    <s v="low hike"/>
    <n v="3"/>
    <s v="excellent"/>
    <n v="4"/>
    <s v="very high"/>
    <m/>
    <n v="0"/>
    <x v="1"/>
    <n v="6"/>
    <x v="0"/>
    <n v="1"/>
    <x v="2"/>
    <n v="3"/>
    <x v="0"/>
    <n v="6"/>
    <x v="1"/>
    <n v="4"/>
    <x v="0"/>
    <n v="0"/>
    <x v="1"/>
    <x v="1"/>
    <x v="0"/>
  </r>
  <r>
    <n v="34"/>
    <x v="0"/>
    <x v="1"/>
    <x v="2"/>
    <x v="0"/>
    <n v="7"/>
    <x v="3"/>
    <n v="3"/>
    <s v="Bachelor"/>
    <x v="1"/>
    <n v="1"/>
    <n v="1"/>
    <s v="low"/>
    <x v="0"/>
    <n v="1"/>
    <s v="low"/>
    <x v="1"/>
    <x v="1"/>
    <x v="0"/>
    <n v="3"/>
    <s v="high"/>
    <x v="2"/>
    <n v="6074"/>
    <n v="1"/>
    <s v="stable"/>
    <x v="1"/>
    <n v="24"/>
    <s v="high hike"/>
    <n v="4"/>
    <s v="outstanding"/>
    <n v="4"/>
    <s v="very high"/>
    <m/>
    <n v="0"/>
    <x v="1"/>
    <n v="9"/>
    <x v="1"/>
    <n v="3"/>
    <x v="0"/>
    <n v="3"/>
    <x v="0"/>
    <n v="9"/>
    <x v="1"/>
    <n v="7"/>
    <x v="2"/>
    <n v="0"/>
    <x v="1"/>
    <x v="7"/>
    <x v="2"/>
  </r>
  <r>
    <n v="36"/>
    <x v="1"/>
    <x v="0"/>
    <x v="2"/>
    <x v="1"/>
    <n v="11"/>
    <x v="1"/>
    <n v="2"/>
    <s v="College"/>
    <x v="4"/>
    <n v="1"/>
    <n v="2"/>
    <s v="medium"/>
    <x v="1"/>
    <n v="3"/>
    <s v="high"/>
    <x v="3"/>
    <x v="3"/>
    <x v="6"/>
    <n v="4"/>
    <s v="very high"/>
    <x v="0"/>
    <n v="9738"/>
    <n v="0"/>
    <s v="fresher"/>
    <x v="0"/>
    <n v="14"/>
    <s v="low hike"/>
    <n v="3"/>
    <s v="excellent"/>
    <n v="3"/>
    <s v="high"/>
    <m/>
    <n v="1"/>
    <x v="0"/>
    <n v="10"/>
    <x v="1"/>
    <n v="6"/>
    <x v="1"/>
    <n v="3"/>
    <x v="0"/>
    <n v="9"/>
    <x v="1"/>
    <n v="7"/>
    <x v="2"/>
    <n v="2"/>
    <x v="0"/>
    <x v="8"/>
    <x v="2"/>
  </r>
  <r>
    <n v="30"/>
    <x v="0"/>
    <x v="0"/>
    <x v="2"/>
    <x v="0"/>
    <n v="23"/>
    <x v="2"/>
    <n v="3"/>
    <s v="Bachelor"/>
    <x v="1"/>
    <n v="1"/>
    <n v="1"/>
    <s v="low"/>
    <x v="0"/>
    <n v="1"/>
    <s v="low"/>
    <x v="0"/>
    <x v="0"/>
    <x v="1"/>
    <n v="3"/>
    <s v="high"/>
    <x v="1"/>
    <n v="2613"/>
    <n v="1"/>
    <s v="stable"/>
    <x v="0"/>
    <n v="25"/>
    <s v="high hike"/>
    <n v="4"/>
    <s v="outstanding"/>
    <n v="3"/>
    <s v="high"/>
    <m/>
    <n v="3"/>
    <x v="3"/>
    <n v="10"/>
    <x v="1"/>
    <n v="2"/>
    <x v="2"/>
    <n v="2"/>
    <x v="1"/>
    <n v="10"/>
    <x v="1"/>
    <n v="7"/>
    <x v="2"/>
    <n v="0"/>
    <x v="1"/>
    <x v="9"/>
    <x v="3"/>
  </r>
  <r>
    <n v="33"/>
    <x v="0"/>
    <x v="0"/>
    <x v="1"/>
    <x v="1"/>
    <n v="22"/>
    <x v="2"/>
    <n v="2"/>
    <s v="College"/>
    <x v="3"/>
    <n v="1"/>
    <n v="3"/>
    <s v="high"/>
    <x v="0"/>
    <n v="3"/>
    <s v="high"/>
    <x v="1"/>
    <x v="1"/>
    <x v="6"/>
    <n v="2"/>
    <s v="medium"/>
    <x v="0"/>
    <n v="6146"/>
    <n v="0"/>
    <s v="fresher"/>
    <x v="0"/>
    <n v="13"/>
    <s v="low hike"/>
    <n v="3"/>
    <s v="excellent"/>
    <n v="1"/>
    <s v="low"/>
    <m/>
    <n v="1"/>
    <x v="0"/>
    <n v="8"/>
    <x v="1"/>
    <n v="2"/>
    <x v="2"/>
    <n v="4"/>
    <x v="2"/>
    <n v="7"/>
    <x v="1"/>
    <n v="7"/>
    <x v="2"/>
    <n v="0"/>
    <x v="1"/>
    <x v="6"/>
    <x v="2"/>
  </r>
  <r>
    <n v="31"/>
    <x v="0"/>
    <x v="1"/>
    <x v="0"/>
    <x v="1"/>
    <n v="6"/>
    <x v="3"/>
    <n v="4"/>
    <s v="Master"/>
    <x v="1"/>
    <n v="1"/>
    <n v="2"/>
    <s v="medium"/>
    <x v="0"/>
    <n v="1"/>
    <s v="low"/>
    <x v="1"/>
    <x v="1"/>
    <x v="6"/>
    <n v="3"/>
    <s v="high"/>
    <x v="0"/>
    <n v="6172"/>
    <n v="4"/>
    <s v="moderate hopper"/>
    <x v="1"/>
    <n v="18"/>
    <s v="moderate hike"/>
    <n v="3"/>
    <s v="excellent"/>
    <n v="2"/>
    <s v="medium"/>
    <m/>
    <n v="0"/>
    <x v="1"/>
    <n v="12"/>
    <x v="1"/>
    <n v="3"/>
    <x v="0"/>
    <n v="2"/>
    <x v="1"/>
    <n v="7"/>
    <x v="1"/>
    <n v="7"/>
    <x v="2"/>
    <n v="7"/>
    <x v="3"/>
    <x v="6"/>
    <x v="2"/>
  </r>
  <r>
    <n v="41"/>
    <x v="1"/>
    <x v="0"/>
    <x v="0"/>
    <x v="1"/>
    <n v="9"/>
    <x v="3"/>
    <n v="1"/>
    <s v="Below College"/>
    <x v="1"/>
    <n v="1"/>
    <n v="3"/>
    <s v="high"/>
    <x v="0"/>
    <n v="3"/>
    <s v="high"/>
    <x v="3"/>
    <x v="3"/>
    <x v="6"/>
    <n v="3"/>
    <s v="high"/>
    <x v="1"/>
    <n v="8189"/>
    <n v="3"/>
    <s v="stable"/>
    <x v="1"/>
    <n v="13"/>
    <s v="low hike"/>
    <n v="3"/>
    <s v="excellent"/>
    <n v="3"/>
    <s v="high"/>
    <m/>
    <n v="1"/>
    <x v="0"/>
    <n v="12"/>
    <x v="1"/>
    <n v="2"/>
    <x v="2"/>
    <n v="3"/>
    <x v="0"/>
    <n v="9"/>
    <x v="1"/>
    <n v="7"/>
    <x v="2"/>
    <n v="0"/>
    <x v="1"/>
    <x v="6"/>
    <x v="2"/>
  </r>
  <r>
    <n v="26"/>
    <x v="0"/>
    <x v="0"/>
    <x v="0"/>
    <x v="2"/>
    <n v="25"/>
    <x v="2"/>
    <n v="1"/>
    <s v="Below College"/>
    <x v="1"/>
    <n v="1"/>
    <n v="3"/>
    <s v="high"/>
    <x v="1"/>
    <n v="3"/>
    <s v="high"/>
    <x v="0"/>
    <x v="0"/>
    <x v="8"/>
    <n v="3"/>
    <s v="high"/>
    <x v="0"/>
    <n v="2942"/>
    <n v="1"/>
    <s v="stable"/>
    <x v="0"/>
    <n v="23"/>
    <s v="high hike"/>
    <n v="4"/>
    <s v="outstanding"/>
    <n v="4"/>
    <s v="very high"/>
    <m/>
    <n v="1"/>
    <x v="0"/>
    <n v="8"/>
    <x v="1"/>
    <n v="3"/>
    <x v="0"/>
    <n v="3"/>
    <x v="0"/>
    <n v="8"/>
    <x v="1"/>
    <n v="7"/>
    <x v="2"/>
    <n v="5"/>
    <x v="2"/>
    <x v="6"/>
    <x v="2"/>
  </r>
  <r>
    <n v="45"/>
    <x v="1"/>
    <x v="0"/>
    <x v="0"/>
    <x v="0"/>
    <n v="29"/>
    <x v="2"/>
    <n v="3"/>
    <s v="Bachelor"/>
    <x v="0"/>
    <n v="1"/>
    <n v="3"/>
    <s v="high"/>
    <x v="0"/>
    <n v="3"/>
    <s v="high"/>
    <x v="0"/>
    <x v="0"/>
    <x v="1"/>
    <n v="4"/>
    <s v="very high"/>
    <x v="2"/>
    <n v="3452"/>
    <n v="5"/>
    <s v="moderate hopper"/>
    <x v="0"/>
    <n v="13"/>
    <s v="low hike"/>
    <n v="3"/>
    <s v="excellent"/>
    <n v="2"/>
    <s v="medium"/>
    <m/>
    <n v="0"/>
    <x v="1"/>
    <n v="9"/>
    <x v="1"/>
    <n v="2"/>
    <x v="2"/>
    <n v="2"/>
    <x v="1"/>
    <n v="6"/>
    <x v="1"/>
    <n v="5"/>
    <x v="2"/>
    <n v="0"/>
    <x v="1"/>
    <x v="1"/>
    <x v="0"/>
  </r>
  <r>
    <n v="32"/>
    <x v="0"/>
    <x v="0"/>
    <x v="2"/>
    <x v="1"/>
    <n v="9"/>
    <x v="3"/>
    <n v="2"/>
    <s v="College"/>
    <x v="0"/>
    <n v="1"/>
    <n v="4"/>
    <s v="very high"/>
    <x v="0"/>
    <n v="1"/>
    <s v="low"/>
    <x v="1"/>
    <x v="1"/>
    <x v="6"/>
    <n v="4"/>
    <s v="very high"/>
    <x v="1"/>
    <n v="4668"/>
    <n v="0"/>
    <s v="fresher"/>
    <x v="0"/>
    <n v="17"/>
    <s v="moderate hike"/>
    <n v="3"/>
    <s v="excellent"/>
    <n v="4"/>
    <s v="very high"/>
    <m/>
    <n v="3"/>
    <x v="3"/>
    <n v="9"/>
    <x v="1"/>
    <n v="2"/>
    <x v="2"/>
    <n v="4"/>
    <x v="2"/>
    <n v="8"/>
    <x v="1"/>
    <n v="7"/>
    <x v="2"/>
    <n v="0"/>
    <x v="1"/>
    <x v="6"/>
    <x v="2"/>
  </r>
  <r>
    <n v="41"/>
    <x v="1"/>
    <x v="0"/>
    <x v="2"/>
    <x v="0"/>
    <n v="10"/>
    <x v="3"/>
    <n v="3"/>
    <s v="Bachelor"/>
    <x v="1"/>
    <n v="1"/>
    <n v="4"/>
    <s v="very high"/>
    <x v="0"/>
    <n v="2"/>
    <s v="medium"/>
    <x v="4"/>
    <x v="4"/>
    <x v="4"/>
    <n v="1"/>
    <s v="low"/>
    <x v="1"/>
    <n v="17181"/>
    <n v="4"/>
    <s v="moderate hopper"/>
    <x v="0"/>
    <n v="13"/>
    <s v="low hike"/>
    <n v="3"/>
    <s v="excellent"/>
    <n v="2"/>
    <s v="medium"/>
    <m/>
    <n v="1"/>
    <x v="0"/>
    <n v="21"/>
    <x v="2"/>
    <n v="2"/>
    <x v="2"/>
    <n v="2"/>
    <x v="1"/>
    <n v="7"/>
    <x v="1"/>
    <n v="6"/>
    <x v="2"/>
    <n v="7"/>
    <x v="3"/>
    <x v="6"/>
    <x v="2"/>
  </r>
  <r>
    <n v="35"/>
    <x v="0"/>
    <x v="0"/>
    <x v="0"/>
    <x v="1"/>
    <n v="1"/>
    <x v="0"/>
    <n v="5"/>
    <s v="Doctor"/>
    <x v="3"/>
    <n v="1"/>
    <n v="3"/>
    <s v="high"/>
    <x v="0"/>
    <n v="3"/>
    <s v="high"/>
    <x v="3"/>
    <x v="3"/>
    <x v="6"/>
    <n v="2"/>
    <s v="medium"/>
    <x v="0"/>
    <n v="7295"/>
    <n v="1"/>
    <s v="stable"/>
    <x v="0"/>
    <n v="13"/>
    <s v="low hike"/>
    <n v="3"/>
    <s v="excellent"/>
    <n v="1"/>
    <s v="low"/>
    <m/>
    <n v="2"/>
    <x v="2"/>
    <n v="10"/>
    <x v="1"/>
    <n v="3"/>
    <x v="0"/>
    <n v="3"/>
    <x v="0"/>
    <n v="10"/>
    <x v="1"/>
    <n v="8"/>
    <x v="3"/>
    <n v="0"/>
    <x v="1"/>
    <x v="7"/>
    <x v="2"/>
  </r>
  <r>
    <n v="53"/>
    <x v="3"/>
    <x v="0"/>
    <x v="0"/>
    <x v="1"/>
    <n v="6"/>
    <x v="3"/>
    <n v="2"/>
    <s v="College"/>
    <x v="3"/>
    <n v="1"/>
    <n v="2"/>
    <s v="medium"/>
    <x v="0"/>
    <n v="3"/>
    <s v="high"/>
    <x v="1"/>
    <x v="1"/>
    <x v="3"/>
    <n v="3"/>
    <s v="high"/>
    <x v="0"/>
    <n v="2306"/>
    <n v="2"/>
    <s v="stable"/>
    <x v="1"/>
    <n v="20"/>
    <s v="good hike"/>
    <n v="4"/>
    <s v="outstanding"/>
    <n v="4"/>
    <s v="very high"/>
    <m/>
    <n v="1"/>
    <x v="0"/>
    <n v="13"/>
    <x v="1"/>
    <n v="3"/>
    <x v="0"/>
    <n v="1"/>
    <x v="3"/>
    <n v="7"/>
    <x v="1"/>
    <n v="7"/>
    <x v="2"/>
    <n v="4"/>
    <x v="2"/>
    <x v="5"/>
    <x v="2"/>
  </r>
  <r>
    <n v="32"/>
    <x v="0"/>
    <x v="0"/>
    <x v="2"/>
    <x v="1"/>
    <n v="8"/>
    <x v="3"/>
    <n v="3"/>
    <s v="Bachelor"/>
    <x v="3"/>
    <n v="1"/>
    <n v="2"/>
    <s v="medium"/>
    <x v="1"/>
    <n v="3"/>
    <s v="high"/>
    <x v="3"/>
    <x v="3"/>
    <x v="6"/>
    <n v="4"/>
    <s v="very high"/>
    <x v="2"/>
    <n v="8998"/>
    <n v="1"/>
    <s v="stable"/>
    <x v="0"/>
    <n v="14"/>
    <s v="low hike"/>
    <n v="3"/>
    <s v="excellent"/>
    <n v="4"/>
    <s v="very high"/>
    <m/>
    <n v="0"/>
    <x v="1"/>
    <n v="9"/>
    <x v="1"/>
    <n v="2"/>
    <x v="2"/>
    <n v="3"/>
    <x v="0"/>
    <n v="9"/>
    <x v="1"/>
    <n v="8"/>
    <x v="3"/>
    <n v="3"/>
    <x v="0"/>
    <x v="6"/>
    <x v="2"/>
  </r>
  <r>
    <n v="29"/>
    <x v="0"/>
    <x v="0"/>
    <x v="1"/>
    <x v="0"/>
    <n v="1"/>
    <x v="0"/>
    <n v="1"/>
    <s v="Below College"/>
    <x v="4"/>
    <n v="1"/>
    <n v="4"/>
    <s v="very high"/>
    <x v="0"/>
    <n v="3"/>
    <s v="high"/>
    <x v="1"/>
    <x v="1"/>
    <x v="2"/>
    <n v="3"/>
    <s v="high"/>
    <x v="0"/>
    <n v="4319"/>
    <n v="1"/>
    <s v="stable"/>
    <x v="0"/>
    <n v="13"/>
    <s v="low hike"/>
    <n v="3"/>
    <s v="excellent"/>
    <n v="1"/>
    <s v="low"/>
    <m/>
    <n v="1"/>
    <x v="0"/>
    <n v="10"/>
    <x v="1"/>
    <n v="1"/>
    <x v="2"/>
    <n v="3"/>
    <x v="0"/>
    <n v="10"/>
    <x v="1"/>
    <n v="7"/>
    <x v="2"/>
    <n v="0"/>
    <x v="1"/>
    <x v="9"/>
    <x v="3"/>
  </r>
  <r>
    <n v="41"/>
    <x v="1"/>
    <x v="0"/>
    <x v="0"/>
    <x v="0"/>
    <n v="14"/>
    <x v="1"/>
    <n v="3"/>
    <s v="Bachelor"/>
    <x v="1"/>
    <n v="1"/>
    <n v="1"/>
    <s v="low"/>
    <x v="0"/>
    <n v="3"/>
    <s v="high"/>
    <x v="0"/>
    <x v="0"/>
    <x v="1"/>
    <n v="3"/>
    <s v="high"/>
    <x v="1"/>
    <n v="2451"/>
    <n v="4"/>
    <s v="moderate hopper"/>
    <x v="0"/>
    <n v="12"/>
    <s v="low hike"/>
    <n v="3"/>
    <s v="excellent"/>
    <n v="1"/>
    <s v="low"/>
    <m/>
    <n v="1"/>
    <x v="0"/>
    <n v="13"/>
    <x v="1"/>
    <n v="2"/>
    <x v="2"/>
    <n v="3"/>
    <x v="0"/>
    <n v="9"/>
    <x v="1"/>
    <n v="8"/>
    <x v="3"/>
    <n v="1"/>
    <x v="1"/>
    <x v="8"/>
    <x v="2"/>
  </r>
  <r>
    <n v="30"/>
    <x v="0"/>
    <x v="0"/>
    <x v="0"/>
    <x v="1"/>
    <n v="5"/>
    <x v="0"/>
    <n v="3"/>
    <s v="Bachelor"/>
    <x v="1"/>
    <n v="1"/>
    <n v="2"/>
    <s v="medium"/>
    <x v="1"/>
    <n v="3"/>
    <s v="high"/>
    <x v="3"/>
    <x v="3"/>
    <x v="6"/>
    <n v="4"/>
    <s v="very high"/>
    <x v="0"/>
    <n v="9419"/>
    <n v="2"/>
    <s v="stable"/>
    <x v="0"/>
    <n v="12"/>
    <s v="low hike"/>
    <n v="3"/>
    <s v="excellent"/>
    <n v="3"/>
    <s v="high"/>
    <m/>
    <n v="1"/>
    <x v="0"/>
    <n v="12"/>
    <x v="1"/>
    <n v="2"/>
    <x v="2"/>
    <n v="3"/>
    <x v="0"/>
    <n v="10"/>
    <x v="1"/>
    <n v="9"/>
    <x v="3"/>
    <n v="7"/>
    <x v="3"/>
    <x v="4"/>
    <x v="0"/>
  </r>
  <r>
    <n v="38"/>
    <x v="1"/>
    <x v="0"/>
    <x v="0"/>
    <x v="1"/>
    <n v="1"/>
    <x v="0"/>
    <n v="4"/>
    <s v="Master"/>
    <x v="1"/>
    <n v="1"/>
    <n v="1"/>
    <s v="low"/>
    <x v="1"/>
    <n v="2"/>
    <s v="medium"/>
    <x v="1"/>
    <x v="1"/>
    <x v="6"/>
    <n v="4"/>
    <s v="very high"/>
    <x v="2"/>
    <n v="8686"/>
    <n v="4"/>
    <s v="moderate hopper"/>
    <x v="0"/>
    <n v="22"/>
    <s v="good hike"/>
    <n v="4"/>
    <s v="outstanding"/>
    <n v="3"/>
    <s v="high"/>
    <m/>
    <n v="0"/>
    <x v="1"/>
    <n v="12"/>
    <x v="1"/>
    <n v="2"/>
    <x v="2"/>
    <n v="4"/>
    <x v="2"/>
    <n v="8"/>
    <x v="1"/>
    <n v="3"/>
    <x v="0"/>
    <n v="0"/>
    <x v="1"/>
    <x v="6"/>
    <x v="2"/>
  </r>
  <r>
    <n v="36"/>
    <x v="1"/>
    <x v="0"/>
    <x v="2"/>
    <x v="0"/>
    <n v="3"/>
    <x v="0"/>
    <n v="2"/>
    <s v="College"/>
    <x v="0"/>
    <n v="1"/>
    <n v="4"/>
    <s v="very high"/>
    <x v="0"/>
    <n v="3"/>
    <s v="high"/>
    <x v="0"/>
    <x v="0"/>
    <x v="0"/>
    <n v="2"/>
    <s v="medium"/>
    <x v="2"/>
    <n v="2088"/>
    <n v="4"/>
    <s v="moderate hopper"/>
    <x v="0"/>
    <n v="12"/>
    <s v="low hike"/>
    <n v="3"/>
    <s v="excellent"/>
    <n v="3"/>
    <s v="high"/>
    <m/>
    <n v="0"/>
    <x v="1"/>
    <n v="13"/>
    <x v="1"/>
    <n v="3"/>
    <x v="0"/>
    <n v="2"/>
    <x v="1"/>
    <n v="8"/>
    <x v="1"/>
    <n v="7"/>
    <x v="2"/>
    <n v="7"/>
    <x v="3"/>
    <x v="0"/>
    <x v="0"/>
  </r>
  <r>
    <n v="33"/>
    <x v="0"/>
    <x v="0"/>
    <x v="0"/>
    <x v="0"/>
    <n v="14"/>
    <x v="1"/>
    <n v="3"/>
    <s v="Bachelor"/>
    <x v="0"/>
    <n v="1"/>
    <n v="4"/>
    <s v="very high"/>
    <x v="1"/>
    <n v="3"/>
    <s v="high"/>
    <x v="0"/>
    <x v="0"/>
    <x v="1"/>
    <n v="2"/>
    <s v="medium"/>
    <x v="0"/>
    <n v="2756"/>
    <n v="1"/>
    <s v="stable"/>
    <x v="0"/>
    <n v="13"/>
    <s v="low hike"/>
    <n v="3"/>
    <s v="excellent"/>
    <n v="4"/>
    <s v="very high"/>
    <m/>
    <n v="1"/>
    <x v="0"/>
    <n v="8"/>
    <x v="1"/>
    <n v="5"/>
    <x v="1"/>
    <n v="3"/>
    <x v="0"/>
    <n v="8"/>
    <x v="1"/>
    <n v="7"/>
    <x v="2"/>
    <n v="1"/>
    <x v="1"/>
    <x v="7"/>
    <x v="2"/>
  </r>
  <r>
    <n v="34"/>
    <x v="0"/>
    <x v="0"/>
    <x v="2"/>
    <x v="0"/>
    <n v="2"/>
    <x v="0"/>
    <n v="1"/>
    <s v="Below College"/>
    <x v="1"/>
    <n v="1"/>
    <n v="4"/>
    <s v="very high"/>
    <x v="0"/>
    <n v="2"/>
    <s v="medium"/>
    <x v="1"/>
    <x v="1"/>
    <x v="2"/>
    <n v="3"/>
    <s v="high"/>
    <x v="0"/>
    <n v="9547"/>
    <n v="1"/>
    <s v="stable"/>
    <x v="0"/>
    <n v="17"/>
    <s v="moderate hike"/>
    <n v="3"/>
    <s v="excellent"/>
    <n v="3"/>
    <s v="high"/>
    <m/>
    <n v="0"/>
    <x v="1"/>
    <n v="10"/>
    <x v="1"/>
    <n v="2"/>
    <x v="2"/>
    <n v="2"/>
    <x v="1"/>
    <n v="10"/>
    <x v="1"/>
    <n v="9"/>
    <x v="3"/>
    <n v="1"/>
    <x v="1"/>
    <x v="9"/>
    <x v="3"/>
  </r>
  <r>
    <n v="51"/>
    <x v="3"/>
    <x v="0"/>
    <x v="0"/>
    <x v="0"/>
    <n v="3"/>
    <x v="0"/>
    <n v="3"/>
    <s v="Bachelor"/>
    <x v="0"/>
    <n v="1"/>
    <n v="4"/>
    <s v="very high"/>
    <x v="1"/>
    <n v="3"/>
    <s v="high"/>
    <x v="4"/>
    <x v="4"/>
    <x v="5"/>
    <n v="2"/>
    <s v="medium"/>
    <x v="2"/>
    <n v="13734"/>
    <n v="3"/>
    <s v="stable"/>
    <x v="0"/>
    <n v="18"/>
    <s v="moderate hike"/>
    <n v="3"/>
    <s v="excellent"/>
    <n v="3"/>
    <s v="high"/>
    <m/>
    <n v="0"/>
    <x v="1"/>
    <n v="21"/>
    <x v="2"/>
    <n v="6"/>
    <x v="1"/>
    <n v="3"/>
    <x v="0"/>
    <n v="7"/>
    <x v="1"/>
    <n v="7"/>
    <x v="2"/>
    <n v="1"/>
    <x v="1"/>
    <x v="3"/>
    <x v="1"/>
  </r>
  <r>
    <n v="27"/>
    <x v="0"/>
    <x v="0"/>
    <x v="0"/>
    <x v="0"/>
    <n v="9"/>
    <x v="3"/>
    <n v="3"/>
    <s v="Bachelor"/>
    <x v="0"/>
    <n v="1"/>
    <n v="4"/>
    <s v="very high"/>
    <x v="1"/>
    <n v="3"/>
    <s v="high"/>
    <x v="0"/>
    <x v="0"/>
    <x v="1"/>
    <n v="2"/>
    <s v="medium"/>
    <x v="2"/>
    <n v="2279"/>
    <n v="1"/>
    <s v="stable"/>
    <x v="0"/>
    <n v="16"/>
    <s v="moderate hike"/>
    <n v="3"/>
    <s v="excellent"/>
    <n v="4"/>
    <s v="very high"/>
    <m/>
    <n v="0"/>
    <x v="1"/>
    <n v="7"/>
    <x v="0"/>
    <n v="2"/>
    <x v="2"/>
    <n v="2"/>
    <x v="1"/>
    <n v="7"/>
    <x v="1"/>
    <n v="7"/>
    <x v="2"/>
    <n v="0"/>
    <x v="1"/>
    <x v="1"/>
    <x v="0"/>
  </r>
  <r>
    <n v="37"/>
    <x v="1"/>
    <x v="0"/>
    <x v="0"/>
    <x v="0"/>
    <n v="21"/>
    <x v="2"/>
    <n v="3"/>
    <s v="Bachelor"/>
    <x v="1"/>
    <n v="1"/>
    <n v="2"/>
    <s v="medium"/>
    <x v="0"/>
    <n v="4"/>
    <s v="very high"/>
    <x v="0"/>
    <x v="0"/>
    <x v="1"/>
    <n v="1"/>
    <s v="low"/>
    <x v="0"/>
    <n v="3564"/>
    <n v="1"/>
    <s v="stable"/>
    <x v="1"/>
    <n v="12"/>
    <s v="low hike"/>
    <n v="3"/>
    <s v="excellent"/>
    <n v="1"/>
    <s v="low"/>
    <m/>
    <n v="1"/>
    <x v="0"/>
    <n v="8"/>
    <x v="1"/>
    <n v="3"/>
    <x v="0"/>
    <n v="2"/>
    <x v="1"/>
    <n v="8"/>
    <x v="1"/>
    <n v="7"/>
    <x v="2"/>
    <n v="1"/>
    <x v="1"/>
    <x v="6"/>
    <x v="2"/>
  </r>
  <r>
    <n v="35"/>
    <x v="0"/>
    <x v="0"/>
    <x v="2"/>
    <x v="0"/>
    <n v="2"/>
    <x v="0"/>
    <n v="3"/>
    <s v="Bachelor"/>
    <x v="0"/>
    <n v="1"/>
    <n v="2"/>
    <s v="medium"/>
    <x v="1"/>
    <n v="3"/>
    <s v="high"/>
    <x v="1"/>
    <x v="1"/>
    <x v="0"/>
    <n v="2"/>
    <s v="medium"/>
    <x v="2"/>
    <n v="4425"/>
    <n v="5"/>
    <s v="moderate hopper"/>
    <x v="0"/>
    <n v="11"/>
    <s v="low hike"/>
    <n v="3"/>
    <s v="excellent"/>
    <n v="4"/>
    <s v="very high"/>
    <m/>
    <n v="0"/>
    <x v="1"/>
    <n v="10"/>
    <x v="1"/>
    <n v="5"/>
    <x v="1"/>
    <n v="3"/>
    <x v="0"/>
    <n v="6"/>
    <x v="1"/>
    <n v="2"/>
    <x v="0"/>
    <n v="1"/>
    <x v="1"/>
    <x v="0"/>
    <x v="0"/>
  </r>
  <r>
    <n v="38"/>
    <x v="1"/>
    <x v="0"/>
    <x v="0"/>
    <x v="0"/>
    <n v="29"/>
    <x v="2"/>
    <n v="3"/>
    <s v="Bachelor"/>
    <x v="4"/>
    <n v="1"/>
    <n v="4"/>
    <s v="very high"/>
    <x v="0"/>
    <n v="3"/>
    <s v="high"/>
    <x v="1"/>
    <x v="1"/>
    <x v="2"/>
    <n v="4"/>
    <s v="very high"/>
    <x v="0"/>
    <n v="6261"/>
    <n v="3"/>
    <s v="stable"/>
    <x v="0"/>
    <n v="18"/>
    <s v="moderate hike"/>
    <n v="3"/>
    <s v="excellent"/>
    <n v="1"/>
    <s v="low"/>
    <m/>
    <n v="1"/>
    <x v="0"/>
    <n v="9"/>
    <x v="1"/>
    <n v="3"/>
    <x v="0"/>
    <n v="1"/>
    <x v="3"/>
    <n v="7"/>
    <x v="1"/>
    <n v="7"/>
    <x v="2"/>
    <n v="1"/>
    <x v="1"/>
    <x v="6"/>
    <x v="2"/>
  </r>
  <r>
    <n v="49"/>
    <x v="3"/>
    <x v="0"/>
    <x v="1"/>
    <x v="0"/>
    <n v="18"/>
    <x v="1"/>
    <n v="4"/>
    <s v="Master"/>
    <x v="1"/>
    <n v="1"/>
    <n v="4"/>
    <s v="very high"/>
    <x v="0"/>
    <n v="3"/>
    <s v="high"/>
    <x v="1"/>
    <x v="1"/>
    <x v="2"/>
    <n v="4"/>
    <s v="very high"/>
    <x v="1"/>
    <n v="6804"/>
    <n v="1"/>
    <s v="stable"/>
    <x v="1"/>
    <n v="15"/>
    <s v="moderate hike"/>
    <n v="3"/>
    <s v="excellent"/>
    <n v="1"/>
    <s v="low"/>
    <m/>
    <n v="2"/>
    <x v="2"/>
    <n v="7"/>
    <x v="0"/>
    <n v="0"/>
    <x v="3"/>
    <n v="3"/>
    <x v="0"/>
    <n v="7"/>
    <x v="1"/>
    <n v="7"/>
    <x v="2"/>
    <n v="1"/>
    <x v="1"/>
    <x v="6"/>
    <x v="2"/>
  </r>
  <r>
    <n v="40"/>
    <x v="1"/>
    <x v="0"/>
    <x v="0"/>
    <x v="0"/>
    <n v="19"/>
    <x v="1"/>
    <n v="2"/>
    <s v="College"/>
    <x v="0"/>
    <n v="1"/>
    <n v="3"/>
    <s v="high"/>
    <x v="0"/>
    <n v="3"/>
    <s v="high"/>
    <x v="1"/>
    <x v="1"/>
    <x v="0"/>
    <n v="4"/>
    <s v="very high"/>
    <x v="0"/>
    <n v="2741"/>
    <n v="8"/>
    <s v="frequent hopper"/>
    <x v="1"/>
    <n v="15"/>
    <s v="moderate hike"/>
    <n v="3"/>
    <s v="excellent"/>
    <n v="3"/>
    <s v="high"/>
    <m/>
    <n v="1"/>
    <x v="0"/>
    <n v="15"/>
    <x v="1"/>
    <n v="2"/>
    <x v="2"/>
    <n v="4"/>
    <x v="2"/>
    <n v="7"/>
    <x v="1"/>
    <n v="2"/>
    <x v="0"/>
    <n v="3"/>
    <x v="0"/>
    <x v="6"/>
    <x v="2"/>
  </r>
  <r>
    <n v="29"/>
    <x v="0"/>
    <x v="1"/>
    <x v="0"/>
    <x v="1"/>
    <n v="27"/>
    <x v="2"/>
    <n v="3"/>
    <s v="Bachelor"/>
    <x v="3"/>
    <n v="1"/>
    <n v="2"/>
    <s v="medium"/>
    <x v="1"/>
    <n v="3"/>
    <s v="high"/>
    <x v="3"/>
    <x v="3"/>
    <x v="6"/>
    <n v="4"/>
    <s v="very high"/>
    <x v="0"/>
    <n v="7639"/>
    <n v="1"/>
    <s v="stable"/>
    <x v="0"/>
    <n v="22"/>
    <s v="good hike"/>
    <n v="4"/>
    <s v="outstanding"/>
    <n v="4"/>
    <s v="very high"/>
    <m/>
    <n v="3"/>
    <x v="3"/>
    <n v="10"/>
    <x v="1"/>
    <n v="3"/>
    <x v="0"/>
    <n v="2"/>
    <x v="1"/>
    <n v="10"/>
    <x v="1"/>
    <n v="4"/>
    <x v="0"/>
    <n v="1"/>
    <x v="1"/>
    <x v="9"/>
    <x v="3"/>
  </r>
  <r>
    <n v="36"/>
    <x v="1"/>
    <x v="0"/>
    <x v="2"/>
    <x v="0"/>
    <n v="18"/>
    <x v="1"/>
    <n v="1"/>
    <s v="Below College"/>
    <x v="0"/>
    <n v="1"/>
    <n v="2"/>
    <s v="medium"/>
    <x v="1"/>
    <n v="3"/>
    <s v="high"/>
    <x v="0"/>
    <x v="0"/>
    <x v="0"/>
    <n v="4"/>
    <s v="very high"/>
    <x v="2"/>
    <n v="2153"/>
    <n v="1"/>
    <s v="stable"/>
    <x v="0"/>
    <n v="13"/>
    <s v="low hike"/>
    <n v="3"/>
    <s v="excellent"/>
    <n v="1"/>
    <s v="low"/>
    <m/>
    <n v="0"/>
    <x v="1"/>
    <n v="8"/>
    <x v="1"/>
    <n v="2"/>
    <x v="2"/>
    <n v="3"/>
    <x v="0"/>
    <n v="8"/>
    <x v="1"/>
    <n v="1"/>
    <x v="1"/>
    <n v="1"/>
    <x v="1"/>
    <x v="6"/>
    <x v="2"/>
  </r>
  <r>
    <n v="27"/>
    <x v="0"/>
    <x v="0"/>
    <x v="2"/>
    <x v="1"/>
    <n v="20"/>
    <x v="1"/>
    <n v="3"/>
    <s v="Bachelor"/>
    <x v="1"/>
    <n v="1"/>
    <n v="4"/>
    <s v="very high"/>
    <x v="1"/>
    <n v="3"/>
    <s v="high"/>
    <x v="1"/>
    <x v="1"/>
    <x v="6"/>
    <n v="3"/>
    <s v="high"/>
    <x v="2"/>
    <n v="9981"/>
    <n v="1"/>
    <s v="stable"/>
    <x v="0"/>
    <n v="14"/>
    <s v="low hike"/>
    <n v="3"/>
    <s v="excellent"/>
    <n v="4"/>
    <s v="very high"/>
    <m/>
    <n v="0"/>
    <x v="1"/>
    <n v="7"/>
    <x v="0"/>
    <n v="2"/>
    <x v="2"/>
    <n v="3"/>
    <x v="0"/>
    <n v="7"/>
    <x v="1"/>
    <n v="7"/>
    <x v="2"/>
    <n v="0"/>
    <x v="1"/>
    <x v="6"/>
    <x v="2"/>
  </r>
  <r>
    <n v="51"/>
    <x v="3"/>
    <x v="0"/>
    <x v="0"/>
    <x v="0"/>
    <n v="8"/>
    <x v="3"/>
    <n v="4"/>
    <s v="Master"/>
    <x v="1"/>
    <n v="1"/>
    <n v="2"/>
    <s v="medium"/>
    <x v="0"/>
    <n v="2"/>
    <s v="medium"/>
    <x v="3"/>
    <x v="3"/>
    <x v="7"/>
    <n v="2"/>
    <s v="medium"/>
    <x v="0"/>
    <n v="12490"/>
    <n v="5"/>
    <s v="moderate hopper"/>
    <x v="0"/>
    <n v="16"/>
    <s v="moderate hike"/>
    <n v="3"/>
    <s v="excellent"/>
    <n v="4"/>
    <s v="very high"/>
    <m/>
    <n v="2"/>
    <x v="2"/>
    <n v="16"/>
    <x v="2"/>
    <n v="5"/>
    <x v="1"/>
    <n v="1"/>
    <x v="3"/>
    <n v="10"/>
    <x v="1"/>
    <n v="9"/>
    <x v="3"/>
    <n v="4"/>
    <x v="2"/>
    <x v="6"/>
    <x v="2"/>
  </r>
  <r>
    <n v="30"/>
    <x v="0"/>
    <x v="1"/>
    <x v="2"/>
    <x v="1"/>
    <n v="26"/>
    <x v="2"/>
    <n v="4"/>
    <s v="Master"/>
    <x v="3"/>
    <n v="1"/>
    <n v="3"/>
    <s v="high"/>
    <x v="1"/>
    <n v="2"/>
    <s v="medium"/>
    <x v="1"/>
    <x v="1"/>
    <x v="6"/>
    <n v="1"/>
    <s v="low"/>
    <x v="2"/>
    <n v="6696"/>
    <n v="5"/>
    <s v="moderate hopper"/>
    <x v="0"/>
    <n v="15"/>
    <s v="moderate hike"/>
    <n v="3"/>
    <s v="excellent"/>
    <n v="3"/>
    <s v="high"/>
    <m/>
    <n v="0"/>
    <x v="1"/>
    <n v="9"/>
    <x v="1"/>
    <n v="5"/>
    <x v="1"/>
    <n v="2"/>
    <x v="1"/>
    <n v="6"/>
    <x v="1"/>
    <n v="3"/>
    <x v="0"/>
    <n v="0"/>
    <x v="1"/>
    <x v="2"/>
    <x v="1"/>
  </r>
  <r>
    <n v="29"/>
    <x v="0"/>
    <x v="1"/>
    <x v="0"/>
    <x v="0"/>
    <n v="1"/>
    <x v="0"/>
    <n v="3"/>
    <s v="Bachelor"/>
    <x v="4"/>
    <n v="1"/>
    <n v="3"/>
    <s v="high"/>
    <x v="0"/>
    <n v="3"/>
    <s v="high"/>
    <x v="0"/>
    <x v="0"/>
    <x v="1"/>
    <n v="3"/>
    <s v="high"/>
    <x v="2"/>
    <n v="2058"/>
    <n v="0"/>
    <s v="fresher"/>
    <x v="0"/>
    <n v="14"/>
    <s v="low hike"/>
    <n v="3"/>
    <s v="excellent"/>
    <n v="4"/>
    <s v="very high"/>
    <m/>
    <n v="0"/>
    <x v="1"/>
    <n v="7"/>
    <x v="0"/>
    <n v="1"/>
    <x v="2"/>
    <n v="2"/>
    <x v="1"/>
    <n v="6"/>
    <x v="1"/>
    <n v="2"/>
    <x v="0"/>
    <n v="1"/>
    <x v="1"/>
    <x v="5"/>
    <x v="2"/>
  </r>
  <r>
    <n v="54"/>
    <x v="3"/>
    <x v="0"/>
    <x v="0"/>
    <x v="1"/>
    <n v="3"/>
    <x v="0"/>
    <n v="3"/>
    <s v="Bachelor"/>
    <x v="3"/>
    <n v="1"/>
    <n v="4"/>
    <s v="very high"/>
    <x v="1"/>
    <n v="3"/>
    <s v="high"/>
    <x v="1"/>
    <x v="1"/>
    <x v="6"/>
    <n v="1"/>
    <s v="low"/>
    <x v="0"/>
    <n v="5940"/>
    <n v="2"/>
    <s v="stable"/>
    <x v="0"/>
    <n v="14"/>
    <s v="low hike"/>
    <n v="3"/>
    <s v="excellent"/>
    <n v="4"/>
    <s v="very high"/>
    <m/>
    <n v="1"/>
    <x v="0"/>
    <n v="16"/>
    <x v="2"/>
    <n v="4"/>
    <x v="0"/>
    <n v="3"/>
    <x v="0"/>
    <n v="6"/>
    <x v="1"/>
    <n v="2"/>
    <x v="0"/>
    <n v="0"/>
    <x v="1"/>
    <x v="5"/>
    <x v="2"/>
  </r>
  <r>
    <n v="37"/>
    <x v="1"/>
    <x v="0"/>
    <x v="2"/>
    <x v="0"/>
    <n v="11"/>
    <x v="1"/>
    <n v="3"/>
    <s v="Bachelor"/>
    <x v="2"/>
    <n v="1"/>
    <n v="2"/>
    <s v="medium"/>
    <x v="0"/>
    <n v="3"/>
    <s v="high"/>
    <x v="3"/>
    <x v="3"/>
    <x v="7"/>
    <n v="4"/>
    <s v="very high"/>
    <x v="1"/>
    <n v="12185"/>
    <n v="1"/>
    <s v="stable"/>
    <x v="1"/>
    <n v="14"/>
    <s v="low hike"/>
    <n v="3"/>
    <s v="excellent"/>
    <n v="3"/>
    <s v="high"/>
    <m/>
    <n v="3"/>
    <x v="3"/>
    <n v="10"/>
    <x v="1"/>
    <n v="1"/>
    <x v="2"/>
    <n v="3"/>
    <x v="0"/>
    <n v="10"/>
    <x v="1"/>
    <n v="8"/>
    <x v="3"/>
    <n v="0"/>
    <x v="1"/>
    <x v="6"/>
    <x v="2"/>
  </r>
  <r>
    <n v="37"/>
    <x v="1"/>
    <x v="0"/>
    <x v="2"/>
    <x v="1"/>
    <n v="4"/>
    <x v="0"/>
    <n v="4"/>
    <s v="Master"/>
    <x v="3"/>
    <n v="1"/>
    <n v="1"/>
    <s v="low"/>
    <x v="0"/>
    <n v="3"/>
    <s v="high"/>
    <x v="0"/>
    <x v="0"/>
    <x v="3"/>
    <n v="4"/>
    <s v="very high"/>
    <x v="1"/>
    <n v="2793"/>
    <n v="4"/>
    <s v="moderate hopper"/>
    <x v="0"/>
    <n v="17"/>
    <s v="moderate hike"/>
    <n v="3"/>
    <s v="excellent"/>
    <n v="3"/>
    <s v="high"/>
    <m/>
    <n v="1"/>
    <x v="0"/>
    <n v="13"/>
    <x v="1"/>
    <n v="2"/>
    <x v="2"/>
    <n v="3"/>
    <x v="0"/>
    <n v="9"/>
    <x v="1"/>
    <n v="8"/>
    <x v="3"/>
    <n v="5"/>
    <x v="2"/>
    <x v="8"/>
    <x v="2"/>
  </r>
  <r>
    <n v="35"/>
    <x v="0"/>
    <x v="0"/>
    <x v="2"/>
    <x v="1"/>
    <n v="1"/>
    <x v="0"/>
    <n v="3"/>
    <s v="Bachelor"/>
    <x v="3"/>
    <n v="1"/>
    <n v="3"/>
    <s v="high"/>
    <x v="1"/>
    <n v="3"/>
    <s v="high"/>
    <x v="3"/>
    <x v="3"/>
    <x v="6"/>
    <n v="3"/>
    <s v="high"/>
    <x v="2"/>
    <n v="8789"/>
    <n v="1"/>
    <s v="stable"/>
    <x v="0"/>
    <n v="14"/>
    <s v="low hike"/>
    <n v="3"/>
    <s v="excellent"/>
    <n v="1"/>
    <s v="low"/>
    <m/>
    <n v="0"/>
    <x v="1"/>
    <n v="10"/>
    <x v="1"/>
    <n v="3"/>
    <x v="0"/>
    <n v="4"/>
    <x v="2"/>
    <n v="10"/>
    <x v="1"/>
    <n v="7"/>
    <x v="2"/>
    <n v="0"/>
    <x v="1"/>
    <x v="8"/>
    <x v="2"/>
  </r>
  <r>
    <n v="50"/>
    <x v="3"/>
    <x v="0"/>
    <x v="0"/>
    <x v="1"/>
    <n v="1"/>
    <x v="0"/>
    <n v="4"/>
    <s v="Master"/>
    <x v="0"/>
    <n v="1"/>
    <n v="4"/>
    <s v="very high"/>
    <x v="1"/>
    <n v="3"/>
    <s v="high"/>
    <x v="2"/>
    <x v="2"/>
    <x v="4"/>
    <n v="4"/>
    <s v="very high"/>
    <x v="1"/>
    <n v="19517"/>
    <n v="3"/>
    <s v="stable"/>
    <x v="0"/>
    <n v="11"/>
    <s v="low hike"/>
    <n v="3"/>
    <s v="excellent"/>
    <n v="3"/>
    <s v="high"/>
    <m/>
    <n v="1"/>
    <x v="0"/>
    <n v="32"/>
    <x v="4"/>
    <n v="3"/>
    <x v="0"/>
    <n v="2"/>
    <x v="1"/>
    <n v="7"/>
    <x v="1"/>
    <n v="0"/>
    <x v="1"/>
    <n v="0"/>
    <x v="1"/>
    <x v="7"/>
    <x v="2"/>
  </r>
  <r>
    <n v="33"/>
    <x v="0"/>
    <x v="1"/>
    <x v="0"/>
    <x v="0"/>
    <n v="2"/>
    <x v="0"/>
    <n v="2"/>
    <s v="College"/>
    <x v="1"/>
    <n v="1"/>
    <n v="1"/>
    <s v="low"/>
    <x v="1"/>
    <n v="3"/>
    <s v="high"/>
    <x v="0"/>
    <x v="0"/>
    <x v="0"/>
    <n v="1"/>
    <s v="low"/>
    <x v="0"/>
    <n v="2707"/>
    <n v="7"/>
    <s v="frequent hopper"/>
    <x v="0"/>
    <n v="20"/>
    <s v="good hike"/>
    <n v="4"/>
    <s v="outstanding"/>
    <n v="1"/>
    <s v="low"/>
    <m/>
    <n v="0"/>
    <x v="1"/>
    <n v="13"/>
    <x v="1"/>
    <n v="3"/>
    <x v="0"/>
    <n v="4"/>
    <x v="2"/>
    <n v="9"/>
    <x v="1"/>
    <n v="7"/>
    <x v="2"/>
    <n v="1"/>
    <x v="1"/>
    <x v="6"/>
    <x v="2"/>
  </r>
  <r>
    <n v="40"/>
    <x v="1"/>
    <x v="0"/>
    <x v="0"/>
    <x v="0"/>
    <n v="24"/>
    <x v="2"/>
    <n v="2"/>
    <s v="College"/>
    <x v="4"/>
    <n v="1"/>
    <n v="1"/>
    <s v="low"/>
    <x v="0"/>
    <n v="3"/>
    <s v="high"/>
    <x v="1"/>
    <x v="1"/>
    <x v="1"/>
    <n v="4"/>
    <s v="very high"/>
    <x v="1"/>
    <n v="3319"/>
    <n v="1"/>
    <s v="stable"/>
    <x v="0"/>
    <n v="17"/>
    <s v="moderate hike"/>
    <n v="3"/>
    <s v="excellent"/>
    <n v="1"/>
    <s v="low"/>
    <m/>
    <n v="2"/>
    <x v="2"/>
    <n v="9"/>
    <x v="1"/>
    <n v="3"/>
    <x v="0"/>
    <n v="3"/>
    <x v="0"/>
    <n v="9"/>
    <x v="1"/>
    <n v="8"/>
    <x v="3"/>
    <n v="4"/>
    <x v="2"/>
    <x v="6"/>
    <x v="2"/>
  </r>
  <r>
    <n v="29"/>
    <x v="0"/>
    <x v="0"/>
    <x v="0"/>
    <x v="0"/>
    <n v="15"/>
    <x v="1"/>
    <n v="3"/>
    <s v="Bachelor"/>
    <x v="1"/>
    <n v="1"/>
    <n v="3"/>
    <s v="high"/>
    <x v="0"/>
    <n v="3"/>
    <s v="high"/>
    <x v="0"/>
    <x v="0"/>
    <x v="1"/>
    <n v="4"/>
    <s v="very high"/>
    <x v="2"/>
    <n v="2340"/>
    <n v="1"/>
    <s v="stable"/>
    <x v="0"/>
    <n v="19"/>
    <s v="good hike"/>
    <n v="3"/>
    <s v="excellent"/>
    <n v="1"/>
    <s v="low"/>
    <m/>
    <n v="0"/>
    <x v="1"/>
    <n v="6"/>
    <x v="0"/>
    <n v="1"/>
    <x v="2"/>
    <n v="3"/>
    <x v="0"/>
    <n v="6"/>
    <x v="1"/>
    <n v="5"/>
    <x v="2"/>
    <n v="1"/>
    <x v="1"/>
    <x v="5"/>
    <x v="2"/>
  </r>
  <r>
    <n v="42"/>
    <x v="1"/>
    <x v="0"/>
    <x v="0"/>
    <x v="0"/>
    <n v="2"/>
    <x v="0"/>
    <n v="3"/>
    <s v="Bachelor"/>
    <x v="0"/>
    <n v="1"/>
    <n v="4"/>
    <s v="very high"/>
    <x v="1"/>
    <n v="2"/>
    <s v="medium"/>
    <x v="0"/>
    <x v="0"/>
    <x v="0"/>
    <n v="1"/>
    <s v="low"/>
    <x v="1"/>
    <n v="2593"/>
    <n v="0"/>
    <s v="fresher"/>
    <x v="1"/>
    <n v="11"/>
    <s v="low hike"/>
    <n v="3"/>
    <s v="excellent"/>
    <n v="3"/>
    <s v="high"/>
    <m/>
    <n v="1"/>
    <x v="0"/>
    <n v="10"/>
    <x v="1"/>
    <n v="4"/>
    <x v="0"/>
    <n v="3"/>
    <x v="0"/>
    <n v="9"/>
    <x v="1"/>
    <n v="6"/>
    <x v="2"/>
    <n v="7"/>
    <x v="3"/>
    <x v="8"/>
    <x v="2"/>
  </r>
  <r>
    <n v="38"/>
    <x v="1"/>
    <x v="0"/>
    <x v="1"/>
    <x v="1"/>
    <n v="2"/>
    <x v="0"/>
    <n v="2"/>
    <s v="College"/>
    <x v="1"/>
    <n v="1"/>
    <n v="4"/>
    <s v="very high"/>
    <x v="0"/>
    <n v="2"/>
    <s v="medium"/>
    <x v="1"/>
    <x v="1"/>
    <x v="6"/>
    <n v="4"/>
    <s v="very high"/>
    <x v="0"/>
    <n v="5249"/>
    <n v="3"/>
    <s v="stable"/>
    <x v="0"/>
    <n v="18"/>
    <s v="moderate hike"/>
    <n v="3"/>
    <s v="excellent"/>
    <n v="4"/>
    <s v="very high"/>
    <m/>
    <n v="1"/>
    <x v="0"/>
    <n v="13"/>
    <x v="1"/>
    <n v="0"/>
    <x v="3"/>
    <n v="3"/>
    <x v="0"/>
    <n v="8"/>
    <x v="1"/>
    <n v="7"/>
    <x v="2"/>
    <n v="7"/>
    <x v="3"/>
    <x v="5"/>
    <x v="2"/>
  </r>
  <r>
    <n v="32"/>
    <x v="0"/>
    <x v="0"/>
    <x v="0"/>
    <x v="0"/>
    <n v="2"/>
    <x v="0"/>
    <n v="1"/>
    <s v="Below College"/>
    <x v="4"/>
    <n v="1"/>
    <n v="4"/>
    <s v="very high"/>
    <x v="0"/>
    <n v="2"/>
    <s v="medium"/>
    <x v="1"/>
    <x v="1"/>
    <x v="0"/>
    <n v="1"/>
    <s v="low"/>
    <x v="2"/>
    <n v="2176"/>
    <n v="4"/>
    <s v="moderate hopper"/>
    <x v="0"/>
    <n v="13"/>
    <s v="low hike"/>
    <n v="3"/>
    <s v="excellent"/>
    <n v="4"/>
    <s v="very high"/>
    <m/>
    <n v="0"/>
    <x v="1"/>
    <n v="9"/>
    <x v="1"/>
    <n v="5"/>
    <x v="1"/>
    <n v="3"/>
    <x v="0"/>
    <n v="6"/>
    <x v="1"/>
    <n v="2"/>
    <x v="0"/>
    <n v="0"/>
    <x v="1"/>
    <x v="4"/>
    <x v="0"/>
  </r>
  <r>
    <n v="46"/>
    <x v="3"/>
    <x v="0"/>
    <x v="0"/>
    <x v="1"/>
    <n v="2"/>
    <x v="0"/>
    <n v="3"/>
    <s v="Bachelor"/>
    <x v="4"/>
    <n v="1"/>
    <n v="3"/>
    <s v="high"/>
    <x v="1"/>
    <n v="1"/>
    <s v="low"/>
    <x v="4"/>
    <x v="4"/>
    <x v="4"/>
    <n v="2"/>
    <s v="medium"/>
    <x v="0"/>
    <n v="16872"/>
    <n v="3"/>
    <s v="stable"/>
    <x v="1"/>
    <n v="12"/>
    <s v="low hike"/>
    <n v="3"/>
    <s v="excellent"/>
    <n v="2"/>
    <s v="medium"/>
    <m/>
    <n v="1"/>
    <x v="0"/>
    <n v="28"/>
    <x v="4"/>
    <n v="2"/>
    <x v="2"/>
    <n v="2"/>
    <x v="1"/>
    <n v="7"/>
    <x v="1"/>
    <n v="7"/>
    <x v="2"/>
    <n v="7"/>
    <x v="3"/>
    <x v="6"/>
    <x v="2"/>
  </r>
  <r>
    <n v="31"/>
    <x v="0"/>
    <x v="0"/>
    <x v="0"/>
    <x v="0"/>
    <n v="23"/>
    <x v="2"/>
    <n v="3"/>
    <s v="Bachelor"/>
    <x v="0"/>
    <n v="1"/>
    <n v="2"/>
    <s v="medium"/>
    <x v="0"/>
    <n v="2"/>
    <s v="medium"/>
    <x v="1"/>
    <x v="1"/>
    <x v="5"/>
    <n v="4"/>
    <s v="very high"/>
    <x v="0"/>
    <n v="5582"/>
    <n v="0"/>
    <s v="fresher"/>
    <x v="0"/>
    <n v="21"/>
    <s v="good hike"/>
    <n v="4"/>
    <s v="outstanding"/>
    <n v="2"/>
    <s v="medium"/>
    <m/>
    <n v="1"/>
    <x v="0"/>
    <n v="10"/>
    <x v="1"/>
    <n v="2"/>
    <x v="2"/>
    <n v="3"/>
    <x v="0"/>
    <n v="9"/>
    <x v="1"/>
    <n v="0"/>
    <x v="1"/>
    <n v="7"/>
    <x v="3"/>
    <x v="8"/>
    <x v="2"/>
  </r>
  <r>
    <n v="25"/>
    <x v="2"/>
    <x v="0"/>
    <x v="1"/>
    <x v="0"/>
    <n v="5"/>
    <x v="0"/>
    <n v="2"/>
    <s v="College"/>
    <x v="1"/>
    <n v="1"/>
    <n v="2"/>
    <s v="medium"/>
    <x v="0"/>
    <n v="4"/>
    <s v="very high"/>
    <x v="1"/>
    <x v="1"/>
    <x v="5"/>
    <n v="1"/>
    <s v="low"/>
    <x v="1"/>
    <n v="4000"/>
    <n v="1"/>
    <s v="stable"/>
    <x v="0"/>
    <n v="12"/>
    <s v="low hike"/>
    <n v="3"/>
    <s v="excellent"/>
    <n v="4"/>
    <s v="very high"/>
    <m/>
    <n v="2"/>
    <x v="2"/>
    <n v="6"/>
    <x v="0"/>
    <n v="2"/>
    <x v="2"/>
    <n v="3"/>
    <x v="0"/>
    <n v="6"/>
    <x v="1"/>
    <n v="3"/>
    <x v="0"/>
    <n v="1"/>
    <x v="1"/>
    <x v="5"/>
    <x v="2"/>
  </r>
  <r>
    <n v="47"/>
    <x v="3"/>
    <x v="1"/>
    <x v="1"/>
    <x v="0"/>
    <n v="29"/>
    <x v="2"/>
    <n v="4"/>
    <s v="Master"/>
    <x v="1"/>
    <n v="1"/>
    <n v="1"/>
    <s v="low"/>
    <x v="0"/>
    <n v="3"/>
    <s v="high"/>
    <x v="3"/>
    <x v="3"/>
    <x v="4"/>
    <n v="2"/>
    <s v="medium"/>
    <x v="0"/>
    <n v="11849"/>
    <n v="1"/>
    <s v="stable"/>
    <x v="1"/>
    <n v="12"/>
    <s v="low hike"/>
    <n v="3"/>
    <s v="excellent"/>
    <n v="4"/>
    <s v="very high"/>
    <m/>
    <n v="1"/>
    <x v="0"/>
    <n v="10"/>
    <x v="1"/>
    <n v="2"/>
    <x v="2"/>
    <n v="2"/>
    <x v="1"/>
    <n v="10"/>
    <x v="1"/>
    <n v="7"/>
    <x v="2"/>
    <n v="9"/>
    <x v="3"/>
    <x v="9"/>
    <x v="3"/>
  </r>
  <r>
    <n v="35"/>
    <x v="0"/>
    <x v="0"/>
    <x v="0"/>
    <x v="0"/>
    <n v="22"/>
    <x v="2"/>
    <n v="3"/>
    <s v="Bachelor"/>
    <x v="1"/>
    <n v="1"/>
    <n v="2"/>
    <s v="medium"/>
    <x v="1"/>
    <n v="4"/>
    <s v="very high"/>
    <x v="3"/>
    <x v="3"/>
    <x v="4"/>
    <n v="2"/>
    <s v="medium"/>
    <x v="1"/>
    <n v="11996"/>
    <n v="7"/>
    <s v="frequent hopper"/>
    <x v="0"/>
    <n v="18"/>
    <s v="moderate hike"/>
    <n v="3"/>
    <s v="excellent"/>
    <n v="2"/>
    <s v="medium"/>
    <m/>
    <n v="1"/>
    <x v="0"/>
    <n v="10"/>
    <x v="1"/>
    <n v="6"/>
    <x v="1"/>
    <n v="2"/>
    <x v="1"/>
    <n v="7"/>
    <x v="1"/>
    <n v="7"/>
    <x v="2"/>
    <n v="6"/>
    <x v="2"/>
    <x v="0"/>
    <x v="0"/>
  </r>
  <r>
    <n v="38"/>
    <x v="1"/>
    <x v="0"/>
    <x v="0"/>
    <x v="1"/>
    <n v="7"/>
    <x v="3"/>
    <n v="2"/>
    <s v="College"/>
    <x v="0"/>
    <n v="1"/>
    <n v="1"/>
    <s v="low"/>
    <x v="1"/>
    <n v="4"/>
    <s v="very high"/>
    <x v="1"/>
    <x v="1"/>
    <x v="6"/>
    <n v="1"/>
    <s v="low"/>
    <x v="1"/>
    <n v="5605"/>
    <n v="1"/>
    <s v="stable"/>
    <x v="1"/>
    <n v="24"/>
    <s v="high hike"/>
    <n v="4"/>
    <s v="outstanding"/>
    <n v="3"/>
    <s v="high"/>
    <m/>
    <n v="1"/>
    <x v="0"/>
    <n v="8"/>
    <x v="1"/>
    <n v="3"/>
    <x v="0"/>
    <n v="3"/>
    <x v="0"/>
    <n v="8"/>
    <x v="1"/>
    <n v="0"/>
    <x v="1"/>
    <n v="7"/>
    <x v="3"/>
    <x v="6"/>
    <x v="2"/>
  </r>
  <r>
    <n v="26"/>
    <x v="0"/>
    <x v="0"/>
    <x v="2"/>
    <x v="0"/>
    <n v="1"/>
    <x v="0"/>
    <n v="3"/>
    <s v="Bachelor"/>
    <x v="1"/>
    <n v="1"/>
    <n v="3"/>
    <s v="high"/>
    <x v="1"/>
    <n v="3"/>
    <s v="high"/>
    <x v="1"/>
    <x v="1"/>
    <x v="2"/>
    <n v="2"/>
    <s v="medium"/>
    <x v="1"/>
    <n v="6397"/>
    <n v="1"/>
    <s v="stable"/>
    <x v="0"/>
    <n v="20"/>
    <s v="good hike"/>
    <n v="4"/>
    <s v="outstanding"/>
    <n v="1"/>
    <s v="low"/>
    <m/>
    <n v="1"/>
    <x v="0"/>
    <n v="6"/>
    <x v="0"/>
    <n v="6"/>
    <x v="1"/>
    <n v="1"/>
    <x v="3"/>
    <n v="6"/>
    <x v="1"/>
    <n v="5"/>
    <x v="2"/>
    <n v="1"/>
    <x v="1"/>
    <x v="4"/>
    <x v="0"/>
  </r>
  <r>
    <n v="50"/>
    <x v="3"/>
    <x v="0"/>
    <x v="0"/>
    <x v="0"/>
    <n v="4"/>
    <x v="0"/>
    <n v="1"/>
    <s v="Below College"/>
    <x v="1"/>
    <n v="1"/>
    <n v="1"/>
    <s v="low"/>
    <x v="0"/>
    <n v="3"/>
    <s v="high"/>
    <x v="2"/>
    <x v="2"/>
    <x v="7"/>
    <n v="2"/>
    <s v="medium"/>
    <x v="1"/>
    <n v="19144"/>
    <n v="3"/>
    <s v="stable"/>
    <x v="0"/>
    <n v="14"/>
    <s v="low hike"/>
    <n v="3"/>
    <s v="excellent"/>
    <n v="1"/>
    <s v="low"/>
    <m/>
    <n v="2"/>
    <x v="2"/>
    <n v="28"/>
    <x v="4"/>
    <n v="4"/>
    <x v="0"/>
    <n v="2"/>
    <x v="1"/>
    <n v="10"/>
    <x v="1"/>
    <n v="4"/>
    <x v="0"/>
    <n v="1"/>
    <x v="1"/>
    <x v="7"/>
    <x v="2"/>
  </r>
  <r>
    <n v="29"/>
    <x v="0"/>
    <x v="0"/>
    <x v="2"/>
    <x v="1"/>
    <n v="2"/>
    <x v="0"/>
    <n v="2"/>
    <s v="College"/>
    <x v="1"/>
    <n v="1"/>
    <n v="2"/>
    <s v="medium"/>
    <x v="0"/>
    <n v="3"/>
    <s v="high"/>
    <x v="1"/>
    <x v="1"/>
    <x v="6"/>
    <n v="4"/>
    <s v="very high"/>
    <x v="2"/>
    <n v="4554"/>
    <n v="1"/>
    <s v="stable"/>
    <x v="0"/>
    <n v="18"/>
    <s v="moderate hike"/>
    <n v="3"/>
    <s v="excellent"/>
    <n v="1"/>
    <s v="low"/>
    <m/>
    <n v="0"/>
    <x v="1"/>
    <n v="10"/>
    <x v="1"/>
    <n v="3"/>
    <x v="0"/>
    <n v="2"/>
    <x v="1"/>
    <n v="10"/>
    <x v="1"/>
    <n v="7"/>
    <x v="2"/>
    <n v="0"/>
    <x v="1"/>
    <x v="9"/>
    <x v="3"/>
  </r>
  <r>
    <n v="55"/>
    <x v="3"/>
    <x v="0"/>
    <x v="0"/>
    <x v="0"/>
    <n v="20"/>
    <x v="1"/>
    <n v="2"/>
    <s v="College"/>
    <x v="4"/>
    <n v="1"/>
    <n v="2"/>
    <s v="medium"/>
    <x v="0"/>
    <n v="3"/>
    <s v="high"/>
    <x v="1"/>
    <x v="1"/>
    <x v="0"/>
    <n v="4"/>
    <s v="very high"/>
    <x v="0"/>
    <n v="5415"/>
    <n v="3"/>
    <s v="stable"/>
    <x v="1"/>
    <n v="19"/>
    <s v="good hike"/>
    <n v="3"/>
    <s v="excellent"/>
    <n v="4"/>
    <s v="very high"/>
    <m/>
    <n v="1"/>
    <x v="0"/>
    <n v="12"/>
    <x v="1"/>
    <n v="4"/>
    <x v="0"/>
    <n v="3"/>
    <x v="0"/>
    <n v="10"/>
    <x v="1"/>
    <n v="7"/>
    <x v="2"/>
    <n v="0"/>
    <x v="1"/>
    <x v="8"/>
    <x v="2"/>
  </r>
  <r>
    <n v="36"/>
    <x v="1"/>
    <x v="0"/>
    <x v="0"/>
    <x v="0"/>
    <n v="3"/>
    <x v="0"/>
    <n v="3"/>
    <s v="Bachelor"/>
    <x v="4"/>
    <n v="1"/>
    <n v="3"/>
    <s v="high"/>
    <x v="0"/>
    <n v="3"/>
    <s v="high"/>
    <x v="1"/>
    <x v="1"/>
    <x v="1"/>
    <n v="2"/>
    <s v="medium"/>
    <x v="2"/>
    <n v="4485"/>
    <n v="4"/>
    <s v="moderate hopper"/>
    <x v="0"/>
    <n v="12"/>
    <s v="low hike"/>
    <n v="3"/>
    <s v="excellent"/>
    <n v="4"/>
    <s v="very high"/>
    <m/>
    <n v="0"/>
    <x v="1"/>
    <n v="10"/>
    <x v="1"/>
    <n v="2"/>
    <x v="2"/>
    <n v="3"/>
    <x v="0"/>
    <n v="8"/>
    <x v="1"/>
    <n v="0"/>
    <x v="1"/>
    <n v="7"/>
    <x v="3"/>
    <x v="6"/>
    <x v="2"/>
  </r>
  <r>
    <n v="26"/>
    <x v="0"/>
    <x v="1"/>
    <x v="0"/>
    <x v="1"/>
    <n v="4"/>
    <x v="0"/>
    <n v="4"/>
    <s v="Master"/>
    <x v="3"/>
    <n v="1"/>
    <n v="4"/>
    <s v="very high"/>
    <x v="0"/>
    <n v="2"/>
    <s v="medium"/>
    <x v="1"/>
    <x v="1"/>
    <x v="6"/>
    <n v="4"/>
    <s v="very high"/>
    <x v="2"/>
    <n v="5828"/>
    <n v="1"/>
    <s v="stable"/>
    <x v="1"/>
    <n v="12"/>
    <s v="low hike"/>
    <n v="3"/>
    <s v="excellent"/>
    <n v="2"/>
    <s v="medium"/>
    <m/>
    <n v="0"/>
    <x v="1"/>
    <n v="8"/>
    <x v="1"/>
    <n v="0"/>
    <x v="3"/>
    <n v="3"/>
    <x v="0"/>
    <n v="8"/>
    <x v="1"/>
    <n v="7"/>
    <x v="2"/>
    <n v="7"/>
    <x v="3"/>
    <x v="4"/>
    <x v="0"/>
  </r>
  <r>
    <n v="28"/>
    <x v="0"/>
    <x v="0"/>
    <x v="0"/>
    <x v="0"/>
    <n v="16"/>
    <x v="1"/>
    <n v="2"/>
    <s v="College"/>
    <x v="0"/>
    <n v="1"/>
    <n v="2"/>
    <s v="medium"/>
    <x v="0"/>
    <n v="4"/>
    <s v="very high"/>
    <x v="1"/>
    <x v="1"/>
    <x v="5"/>
    <n v="1"/>
    <s v="low"/>
    <x v="2"/>
    <n v="5661"/>
    <n v="0"/>
    <s v="fresher"/>
    <x v="0"/>
    <n v="19"/>
    <s v="good hike"/>
    <n v="3"/>
    <s v="excellent"/>
    <n v="3"/>
    <s v="high"/>
    <m/>
    <n v="0"/>
    <x v="1"/>
    <n v="9"/>
    <x v="1"/>
    <n v="2"/>
    <x v="2"/>
    <n v="3"/>
    <x v="0"/>
    <n v="8"/>
    <x v="1"/>
    <n v="3"/>
    <x v="0"/>
    <n v="0"/>
    <x v="1"/>
    <x v="6"/>
    <x v="2"/>
  </r>
  <r>
    <n v="31"/>
    <x v="0"/>
    <x v="0"/>
    <x v="0"/>
    <x v="1"/>
    <n v="7"/>
    <x v="3"/>
    <n v="3"/>
    <s v="Bachelor"/>
    <x v="4"/>
    <n v="1"/>
    <n v="2"/>
    <s v="medium"/>
    <x v="0"/>
    <n v="4"/>
    <s v="very high"/>
    <x v="1"/>
    <x v="1"/>
    <x v="6"/>
    <n v="4"/>
    <s v="very high"/>
    <x v="0"/>
    <n v="6929"/>
    <n v="4"/>
    <s v="moderate hopper"/>
    <x v="0"/>
    <n v="11"/>
    <s v="low hike"/>
    <n v="3"/>
    <s v="excellent"/>
    <n v="2"/>
    <s v="medium"/>
    <m/>
    <n v="1"/>
    <x v="0"/>
    <n v="10"/>
    <x v="1"/>
    <n v="3"/>
    <x v="0"/>
    <n v="2"/>
    <x v="1"/>
    <n v="8"/>
    <x v="1"/>
    <n v="7"/>
    <x v="2"/>
    <n v="7"/>
    <x v="3"/>
    <x v="6"/>
    <x v="2"/>
  </r>
  <r>
    <n v="36"/>
    <x v="1"/>
    <x v="0"/>
    <x v="1"/>
    <x v="0"/>
    <n v="24"/>
    <x v="2"/>
    <n v="4"/>
    <s v="Master"/>
    <x v="1"/>
    <n v="1"/>
    <n v="2"/>
    <s v="medium"/>
    <x v="1"/>
    <n v="3"/>
    <s v="high"/>
    <x v="1"/>
    <x v="1"/>
    <x v="0"/>
    <n v="2"/>
    <s v="medium"/>
    <x v="0"/>
    <n v="5674"/>
    <n v="7"/>
    <s v="frequent hopper"/>
    <x v="0"/>
    <n v="15"/>
    <s v="moderate hike"/>
    <n v="3"/>
    <s v="excellent"/>
    <n v="3"/>
    <s v="high"/>
    <m/>
    <n v="1"/>
    <x v="0"/>
    <n v="11"/>
    <x v="1"/>
    <n v="3"/>
    <x v="0"/>
    <n v="3"/>
    <x v="0"/>
    <n v="9"/>
    <x v="1"/>
    <n v="8"/>
    <x v="3"/>
    <n v="0"/>
    <x v="1"/>
    <x v="8"/>
    <x v="2"/>
  </r>
  <r>
    <n v="38"/>
    <x v="1"/>
    <x v="0"/>
    <x v="0"/>
    <x v="0"/>
    <n v="25"/>
    <x v="2"/>
    <n v="2"/>
    <s v="College"/>
    <x v="1"/>
    <n v="1"/>
    <n v="1"/>
    <s v="low"/>
    <x v="1"/>
    <n v="2"/>
    <s v="medium"/>
    <x v="3"/>
    <x v="3"/>
    <x v="7"/>
    <n v="2"/>
    <s v="medium"/>
    <x v="0"/>
    <n v="12061"/>
    <n v="3"/>
    <s v="stable"/>
    <x v="0"/>
    <n v="17"/>
    <s v="moderate hike"/>
    <n v="3"/>
    <s v="excellent"/>
    <n v="3"/>
    <s v="high"/>
    <m/>
    <n v="1"/>
    <x v="0"/>
    <n v="19"/>
    <x v="2"/>
    <n v="2"/>
    <x v="2"/>
    <n v="3"/>
    <x v="0"/>
    <n v="10"/>
    <x v="1"/>
    <n v="8"/>
    <x v="3"/>
    <n v="0"/>
    <x v="1"/>
    <x v="2"/>
    <x v="1"/>
  </r>
  <r>
    <n v="33"/>
    <x v="0"/>
    <x v="0"/>
    <x v="2"/>
    <x v="0"/>
    <n v="5"/>
    <x v="0"/>
    <n v="4"/>
    <s v="Master"/>
    <x v="1"/>
    <n v="1"/>
    <n v="4"/>
    <s v="very high"/>
    <x v="1"/>
    <n v="3"/>
    <s v="high"/>
    <x v="3"/>
    <x v="3"/>
    <x v="4"/>
    <n v="2"/>
    <s v="medium"/>
    <x v="0"/>
    <n v="11878"/>
    <n v="6"/>
    <s v="moderate hopper"/>
    <x v="0"/>
    <n v="11"/>
    <s v="low hike"/>
    <n v="3"/>
    <s v="excellent"/>
    <n v="2"/>
    <s v="medium"/>
    <m/>
    <n v="2"/>
    <x v="2"/>
    <n v="12"/>
    <x v="1"/>
    <n v="2"/>
    <x v="2"/>
    <n v="3"/>
    <x v="0"/>
    <n v="10"/>
    <x v="1"/>
    <n v="6"/>
    <x v="2"/>
    <n v="8"/>
    <x v="3"/>
    <x v="8"/>
    <x v="2"/>
  </r>
  <r>
    <n v="43"/>
    <x v="1"/>
    <x v="0"/>
    <x v="2"/>
    <x v="0"/>
    <n v="10"/>
    <x v="3"/>
    <n v="4"/>
    <s v="Master"/>
    <x v="1"/>
    <n v="1"/>
    <n v="3"/>
    <s v="high"/>
    <x v="1"/>
    <n v="3"/>
    <s v="high"/>
    <x v="0"/>
    <x v="0"/>
    <x v="0"/>
    <n v="4"/>
    <s v="very high"/>
    <x v="2"/>
    <n v="2455"/>
    <n v="0"/>
    <s v="fresher"/>
    <x v="0"/>
    <n v="19"/>
    <s v="good hike"/>
    <n v="3"/>
    <s v="excellent"/>
    <n v="1"/>
    <s v="low"/>
    <m/>
    <n v="0"/>
    <x v="1"/>
    <n v="9"/>
    <x v="1"/>
    <n v="5"/>
    <x v="1"/>
    <n v="3"/>
    <x v="0"/>
    <n v="8"/>
    <x v="1"/>
    <n v="7"/>
    <x v="2"/>
    <n v="1"/>
    <x v="1"/>
    <x v="6"/>
    <x v="2"/>
  </r>
  <r>
    <n v="49"/>
    <x v="3"/>
    <x v="0"/>
    <x v="0"/>
    <x v="0"/>
    <n v="1"/>
    <x v="0"/>
    <n v="2"/>
    <s v="College"/>
    <x v="4"/>
    <n v="1"/>
    <n v="3"/>
    <s v="high"/>
    <x v="1"/>
    <n v="2"/>
    <s v="medium"/>
    <x v="4"/>
    <x v="4"/>
    <x v="5"/>
    <n v="3"/>
    <s v="high"/>
    <x v="2"/>
    <n v="13964"/>
    <n v="7"/>
    <s v="frequent hopper"/>
    <x v="1"/>
    <n v="12"/>
    <s v="low hike"/>
    <n v="3"/>
    <s v="excellent"/>
    <n v="4"/>
    <s v="very high"/>
    <m/>
    <n v="0"/>
    <x v="1"/>
    <n v="25"/>
    <x v="2"/>
    <n v="2"/>
    <x v="2"/>
    <n v="3"/>
    <x v="0"/>
    <n v="7"/>
    <x v="1"/>
    <n v="1"/>
    <x v="1"/>
    <n v="0"/>
    <x v="1"/>
    <x v="6"/>
    <x v="2"/>
  </r>
  <r>
    <n v="52"/>
    <x v="3"/>
    <x v="1"/>
    <x v="0"/>
    <x v="0"/>
    <n v="8"/>
    <x v="3"/>
    <n v="4"/>
    <s v="Master"/>
    <x v="0"/>
    <n v="1"/>
    <n v="3"/>
    <s v="high"/>
    <x v="0"/>
    <n v="2"/>
    <s v="medium"/>
    <x v="1"/>
    <x v="1"/>
    <x v="1"/>
    <n v="2"/>
    <s v="medium"/>
    <x v="0"/>
    <n v="4941"/>
    <n v="2"/>
    <s v="stable"/>
    <x v="0"/>
    <n v="15"/>
    <s v="moderate hike"/>
    <n v="3"/>
    <s v="excellent"/>
    <n v="1"/>
    <s v="low"/>
    <m/>
    <n v="0"/>
    <x v="1"/>
    <n v="11"/>
    <x v="1"/>
    <n v="3"/>
    <x v="0"/>
    <n v="2"/>
    <x v="1"/>
    <n v="8"/>
    <x v="1"/>
    <n v="2"/>
    <x v="0"/>
    <n v="7"/>
    <x v="3"/>
    <x v="6"/>
    <x v="2"/>
  </r>
  <r>
    <n v="31"/>
    <x v="0"/>
    <x v="0"/>
    <x v="0"/>
    <x v="1"/>
    <n v="7"/>
    <x v="3"/>
    <n v="3"/>
    <s v="Bachelor"/>
    <x v="3"/>
    <n v="1"/>
    <n v="4"/>
    <s v="very high"/>
    <x v="0"/>
    <n v="3"/>
    <s v="high"/>
    <x v="1"/>
    <x v="1"/>
    <x v="6"/>
    <n v="4"/>
    <s v="very high"/>
    <x v="1"/>
    <n v="7547"/>
    <n v="4"/>
    <s v="moderate hopper"/>
    <x v="0"/>
    <n v="12"/>
    <s v="low hike"/>
    <n v="3"/>
    <s v="excellent"/>
    <n v="4"/>
    <s v="very high"/>
    <m/>
    <n v="3"/>
    <x v="3"/>
    <n v="13"/>
    <x v="1"/>
    <n v="3"/>
    <x v="0"/>
    <n v="3"/>
    <x v="0"/>
    <n v="7"/>
    <x v="1"/>
    <n v="7"/>
    <x v="2"/>
    <n v="1"/>
    <x v="1"/>
    <x v="6"/>
    <x v="2"/>
  </r>
  <r>
    <n v="32"/>
    <x v="0"/>
    <x v="0"/>
    <x v="0"/>
    <x v="0"/>
    <n v="2"/>
    <x v="0"/>
    <n v="4"/>
    <s v="Master"/>
    <x v="0"/>
    <n v="1"/>
    <n v="1"/>
    <s v="low"/>
    <x v="1"/>
    <n v="4"/>
    <s v="very high"/>
    <x v="1"/>
    <x v="1"/>
    <x v="1"/>
    <n v="4"/>
    <s v="very high"/>
    <x v="2"/>
    <n v="5055"/>
    <n v="7"/>
    <s v="frequent hopper"/>
    <x v="0"/>
    <n v="16"/>
    <s v="moderate hike"/>
    <n v="3"/>
    <s v="excellent"/>
    <n v="3"/>
    <s v="high"/>
    <m/>
    <n v="0"/>
    <x v="1"/>
    <n v="10"/>
    <x v="1"/>
    <n v="0"/>
    <x v="3"/>
    <n v="2"/>
    <x v="1"/>
    <n v="7"/>
    <x v="1"/>
    <n v="7"/>
    <x v="2"/>
    <n v="0"/>
    <x v="1"/>
    <x v="6"/>
    <x v="2"/>
  </r>
  <r>
    <n v="30"/>
    <x v="0"/>
    <x v="0"/>
    <x v="0"/>
    <x v="0"/>
    <n v="28"/>
    <x v="2"/>
    <n v="2"/>
    <s v="College"/>
    <x v="0"/>
    <n v="1"/>
    <n v="4"/>
    <s v="very high"/>
    <x v="1"/>
    <n v="3"/>
    <s v="high"/>
    <x v="1"/>
    <x v="1"/>
    <x v="1"/>
    <n v="4"/>
    <s v="very high"/>
    <x v="0"/>
    <n v="5775"/>
    <n v="1"/>
    <s v="stable"/>
    <x v="0"/>
    <n v="13"/>
    <s v="low hike"/>
    <n v="3"/>
    <s v="excellent"/>
    <n v="4"/>
    <s v="very high"/>
    <m/>
    <n v="2"/>
    <x v="2"/>
    <n v="11"/>
    <x v="1"/>
    <n v="2"/>
    <x v="2"/>
    <n v="3"/>
    <x v="0"/>
    <n v="10"/>
    <x v="1"/>
    <n v="8"/>
    <x v="3"/>
    <n v="1"/>
    <x v="1"/>
    <x v="9"/>
    <x v="3"/>
  </r>
  <r>
    <n v="31"/>
    <x v="0"/>
    <x v="0"/>
    <x v="2"/>
    <x v="0"/>
    <n v="7"/>
    <x v="3"/>
    <n v="2"/>
    <s v="College"/>
    <x v="1"/>
    <n v="1"/>
    <n v="3"/>
    <s v="high"/>
    <x v="1"/>
    <n v="2"/>
    <s v="medium"/>
    <x v="3"/>
    <x v="3"/>
    <x v="2"/>
    <n v="3"/>
    <s v="high"/>
    <x v="0"/>
    <n v="8943"/>
    <n v="1"/>
    <s v="stable"/>
    <x v="0"/>
    <n v="24"/>
    <s v="high hike"/>
    <n v="4"/>
    <s v="outstanding"/>
    <n v="1"/>
    <s v="low"/>
    <m/>
    <n v="1"/>
    <x v="0"/>
    <n v="10"/>
    <x v="1"/>
    <n v="2"/>
    <x v="2"/>
    <n v="3"/>
    <x v="0"/>
    <n v="10"/>
    <x v="1"/>
    <n v="9"/>
    <x v="3"/>
    <n v="8"/>
    <x v="3"/>
    <x v="9"/>
    <x v="3"/>
  </r>
  <r>
    <n v="33"/>
    <x v="0"/>
    <x v="0"/>
    <x v="2"/>
    <x v="1"/>
    <n v="10"/>
    <x v="3"/>
    <n v="3"/>
    <s v="Bachelor"/>
    <x v="3"/>
    <n v="1"/>
    <n v="2"/>
    <s v="medium"/>
    <x v="0"/>
    <n v="2"/>
    <s v="medium"/>
    <x v="1"/>
    <x v="1"/>
    <x v="6"/>
    <n v="4"/>
    <s v="very high"/>
    <x v="2"/>
    <n v="4682"/>
    <n v="3"/>
    <s v="stable"/>
    <x v="0"/>
    <n v="14"/>
    <s v="low hike"/>
    <n v="3"/>
    <s v="excellent"/>
    <n v="3"/>
    <s v="high"/>
    <m/>
    <n v="0"/>
    <x v="1"/>
    <n v="9"/>
    <x v="1"/>
    <n v="6"/>
    <x v="1"/>
    <n v="2"/>
    <x v="1"/>
    <n v="7"/>
    <x v="1"/>
    <n v="7"/>
    <x v="2"/>
    <n v="0"/>
    <x v="1"/>
    <x v="2"/>
    <x v="1"/>
  </r>
  <r>
    <n v="43"/>
    <x v="1"/>
    <x v="0"/>
    <x v="2"/>
    <x v="0"/>
    <n v="10"/>
    <x v="3"/>
    <n v="4"/>
    <s v="Master"/>
    <x v="1"/>
    <n v="1"/>
    <n v="3"/>
    <s v="high"/>
    <x v="1"/>
    <n v="2"/>
    <s v="medium"/>
    <x v="1"/>
    <x v="1"/>
    <x v="0"/>
    <n v="3"/>
    <s v="high"/>
    <x v="1"/>
    <n v="5257"/>
    <n v="1"/>
    <s v="stable"/>
    <x v="0"/>
    <n v="11"/>
    <s v="low hike"/>
    <n v="3"/>
    <s v="excellent"/>
    <n v="2"/>
    <s v="medium"/>
    <m/>
    <n v="1"/>
    <x v="0"/>
    <n v="9"/>
    <x v="1"/>
    <n v="3"/>
    <x v="0"/>
    <n v="4"/>
    <x v="2"/>
    <n v="9"/>
    <x v="1"/>
    <n v="7"/>
    <x v="2"/>
    <n v="0"/>
    <x v="1"/>
    <x v="3"/>
    <x v="1"/>
  </r>
  <r>
    <n v="45"/>
    <x v="1"/>
    <x v="0"/>
    <x v="0"/>
    <x v="0"/>
    <n v="8"/>
    <x v="3"/>
    <n v="4"/>
    <s v="Master"/>
    <x v="2"/>
    <n v="1"/>
    <n v="4"/>
    <s v="very high"/>
    <x v="0"/>
    <n v="3"/>
    <s v="high"/>
    <x v="1"/>
    <x v="1"/>
    <x v="1"/>
    <n v="4"/>
    <s v="very high"/>
    <x v="0"/>
    <n v="3697"/>
    <n v="9"/>
    <s v="frequent hopper"/>
    <x v="0"/>
    <n v="14"/>
    <s v="low hike"/>
    <n v="3"/>
    <s v="excellent"/>
    <n v="1"/>
    <s v="low"/>
    <m/>
    <n v="2"/>
    <x v="2"/>
    <n v="12"/>
    <x v="1"/>
    <n v="3"/>
    <x v="0"/>
    <n v="3"/>
    <x v="0"/>
    <n v="10"/>
    <x v="1"/>
    <n v="9"/>
    <x v="3"/>
    <n v="9"/>
    <x v="3"/>
    <x v="8"/>
    <x v="2"/>
  </r>
  <r>
    <n v="29"/>
    <x v="0"/>
    <x v="1"/>
    <x v="0"/>
    <x v="0"/>
    <n v="8"/>
    <x v="3"/>
    <n v="4"/>
    <s v="Master"/>
    <x v="2"/>
    <n v="1"/>
    <n v="2"/>
    <s v="medium"/>
    <x v="0"/>
    <n v="1"/>
    <s v="low"/>
    <x v="0"/>
    <x v="0"/>
    <x v="0"/>
    <n v="1"/>
    <s v="low"/>
    <x v="0"/>
    <n v="2119"/>
    <n v="1"/>
    <s v="stable"/>
    <x v="1"/>
    <n v="11"/>
    <s v="low hike"/>
    <n v="3"/>
    <s v="excellent"/>
    <n v="4"/>
    <s v="very high"/>
    <m/>
    <n v="0"/>
    <x v="1"/>
    <n v="7"/>
    <x v="0"/>
    <n v="4"/>
    <x v="0"/>
    <n v="2"/>
    <x v="1"/>
    <n v="7"/>
    <x v="1"/>
    <n v="7"/>
    <x v="2"/>
    <n v="0"/>
    <x v="1"/>
    <x v="6"/>
    <x v="2"/>
  </r>
  <r>
    <n v="30"/>
    <x v="0"/>
    <x v="0"/>
    <x v="0"/>
    <x v="1"/>
    <n v="5"/>
    <x v="0"/>
    <n v="3"/>
    <s v="Bachelor"/>
    <x v="3"/>
    <n v="1"/>
    <n v="4"/>
    <s v="very high"/>
    <x v="1"/>
    <n v="2"/>
    <s v="medium"/>
    <x v="1"/>
    <x v="1"/>
    <x v="6"/>
    <n v="3"/>
    <s v="high"/>
    <x v="1"/>
    <n v="6118"/>
    <n v="1"/>
    <s v="stable"/>
    <x v="0"/>
    <n v="13"/>
    <s v="low hike"/>
    <n v="3"/>
    <s v="excellent"/>
    <n v="3"/>
    <s v="high"/>
    <m/>
    <n v="3"/>
    <x v="3"/>
    <n v="10"/>
    <x v="1"/>
    <n v="2"/>
    <x v="2"/>
    <n v="3"/>
    <x v="0"/>
    <n v="10"/>
    <x v="1"/>
    <n v="9"/>
    <x v="3"/>
    <n v="1"/>
    <x v="1"/>
    <x v="0"/>
    <x v="0"/>
  </r>
  <r>
    <n v="27"/>
    <x v="0"/>
    <x v="0"/>
    <x v="0"/>
    <x v="1"/>
    <n v="8"/>
    <x v="3"/>
    <n v="4"/>
    <s v="Master"/>
    <x v="3"/>
    <n v="1"/>
    <n v="2"/>
    <s v="medium"/>
    <x v="1"/>
    <n v="3"/>
    <s v="high"/>
    <x v="1"/>
    <x v="1"/>
    <x v="6"/>
    <n v="2"/>
    <s v="medium"/>
    <x v="0"/>
    <n v="6214"/>
    <n v="1"/>
    <s v="stable"/>
    <x v="0"/>
    <n v="18"/>
    <s v="moderate hike"/>
    <n v="3"/>
    <s v="excellent"/>
    <n v="1"/>
    <s v="low"/>
    <m/>
    <n v="1"/>
    <x v="0"/>
    <n v="8"/>
    <x v="1"/>
    <n v="3"/>
    <x v="0"/>
    <n v="3"/>
    <x v="0"/>
    <n v="8"/>
    <x v="1"/>
    <n v="7"/>
    <x v="2"/>
    <n v="0"/>
    <x v="1"/>
    <x v="6"/>
    <x v="2"/>
  </r>
  <r>
    <n v="37"/>
    <x v="1"/>
    <x v="0"/>
    <x v="0"/>
    <x v="0"/>
    <n v="5"/>
    <x v="0"/>
    <n v="2"/>
    <s v="College"/>
    <x v="0"/>
    <n v="1"/>
    <n v="4"/>
    <s v="very high"/>
    <x v="0"/>
    <n v="3"/>
    <s v="high"/>
    <x v="1"/>
    <x v="1"/>
    <x v="2"/>
    <n v="4"/>
    <s v="very high"/>
    <x v="1"/>
    <n v="6347"/>
    <n v="7"/>
    <s v="frequent hopper"/>
    <x v="0"/>
    <n v="16"/>
    <s v="moderate hike"/>
    <n v="3"/>
    <s v="excellent"/>
    <n v="3"/>
    <s v="high"/>
    <m/>
    <n v="2"/>
    <x v="2"/>
    <n v="8"/>
    <x v="1"/>
    <n v="2"/>
    <x v="2"/>
    <n v="2"/>
    <x v="1"/>
    <n v="6"/>
    <x v="1"/>
    <n v="2"/>
    <x v="0"/>
    <n v="0"/>
    <x v="1"/>
    <x v="4"/>
    <x v="0"/>
  </r>
  <r>
    <n v="29"/>
    <x v="0"/>
    <x v="0"/>
    <x v="0"/>
    <x v="1"/>
    <n v="10"/>
    <x v="3"/>
    <n v="1"/>
    <s v="Below College"/>
    <x v="3"/>
    <n v="1"/>
    <n v="4"/>
    <s v="very high"/>
    <x v="1"/>
    <n v="2"/>
    <s v="medium"/>
    <x v="1"/>
    <x v="1"/>
    <x v="6"/>
    <n v="2"/>
    <s v="medium"/>
    <x v="1"/>
    <n v="8268"/>
    <n v="1"/>
    <s v="stable"/>
    <x v="1"/>
    <n v="14"/>
    <s v="low hike"/>
    <n v="3"/>
    <s v="excellent"/>
    <n v="1"/>
    <s v="low"/>
    <m/>
    <n v="2"/>
    <x v="2"/>
    <n v="7"/>
    <x v="0"/>
    <n v="2"/>
    <x v="2"/>
    <n v="3"/>
    <x v="0"/>
    <n v="7"/>
    <x v="1"/>
    <n v="7"/>
    <x v="2"/>
    <n v="1"/>
    <x v="1"/>
    <x v="6"/>
    <x v="2"/>
  </r>
  <r>
    <n v="32"/>
    <x v="0"/>
    <x v="0"/>
    <x v="0"/>
    <x v="0"/>
    <n v="2"/>
    <x v="0"/>
    <n v="3"/>
    <s v="Bachelor"/>
    <x v="0"/>
    <n v="1"/>
    <n v="3"/>
    <s v="high"/>
    <x v="1"/>
    <n v="3"/>
    <s v="high"/>
    <x v="0"/>
    <x v="0"/>
    <x v="0"/>
    <n v="2"/>
    <s v="medium"/>
    <x v="0"/>
    <n v="2370"/>
    <n v="1"/>
    <s v="stable"/>
    <x v="0"/>
    <n v="13"/>
    <s v="low hike"/>
    <n v="3"/>
    <s v="excellent"/>
    <n v="3"/>
    <s v="high"/>
    <m/>
    <n v="1"/>
    <x v="0"/>
    <n v="8"/>
    <x v="1"/>
    <n v="4"/>
    <x v="0"/>
    <n v="3"/>
    <x v="0"/>
    <n v="8"/>
    <x v="1"/>
    <n v="0"/>
    <x v="1"/>
    <n v="0"/>
    <x v="1"/>
    <x v="6"/>
    <x v="2"/>
  </r>
  <r>
    <n v="37"/>
    <x v="1"/>
    <x v="0"/>
    <x v="0"/>
    <x v="0"/>
    <n v="6"/>
    <x v="3"/>
    <n v="3"/>
    <s v="Bachelor"/>
    <x v="0"/>
    <n v="1"/>
    <n v="3"/>
    <s v="high"/>
    <x v="0"/>
    <n v="4"/>
    <s v="very high"/>
    <x v="1"/>
    <x v="1"/>
    <x v="1"/>
    <n v="1"/>
    <s v="low"/>
    <x v="1"/>
    <n v="5974"/>
    <n v="4"/>
    <s v="moderate hopper"/>
    <x v="1"/>
    <n v="13"/>
    <s v="low hike"/>
    <n v="3"/>
    <s v="excellent"/>
    <n v="1"/>
    <s v="low"/>
    <m/>
    <n v="2"/>
    <x v="2"/>
    <n v="13"/>
    <x v="1"/>
    <n v="2"/>
    <x v="2"/>
    <n v="3"/>
    <x v="0"/>
    <n v="7"/>
    <x v="1"/>
    <n v="7"/>
    <x v="2"/>
    <n v="6"/>
    <x v="2"/>
    <x v="6"/>
    <x v="2"/>
  </r>
  <r>
    <n v="26"/>
    <x v="0"/>
    <x v="0"/>
    <x v="0"/>
    <x v="1"/>
    <n v="1"/>
    <x v="0"/>
    <n v="3"/>
    <s v="Bachelor"/>
    <x v="1"/>
    <n v="1"/>
    <n v="3"/>
    <s v="high"/>
    <x v="0"/>
    <n v="3"/>
    <s v="high"/>
    <x v="1"/>
    <x v="1"/>
    <x v="6"/>
    <n v="3"/>
    <s v="high"/>
    <x v="0"/>
    <n v="5296"/>
    <n v="1"/>
    <s v="stable"/>
    <x v="0"/>
    <n v="17"/>
    <s v="moderate hike"/>
    <n v="3"/>
    <s v="excellent"/>
    <n v="2"/>
    <s v="medium"/>
    <m/>
    <n v="1"/>
    <x v="0"/>
    <n v="8"/>
    <x v="1"/>
    <n v="3"/>
    <x v="0"/>
    <n v="3"/>
    <x v="0"/>
    <n v="8"/>
    <x v="1"/>
    <n v="7"/>
    <x v="2"/>
    <n v="7"/>
    <x v="3"/>
    <x v="6"/>
    <x v="2"/>
  </r>
  <r>
    <n v="40"/>
    <x v="1"/>
    <x v="0"/>
    <x v="0"/>
    <x v="0"/>
    <n v="10"/>
    <x v="3"/>
    <n v="4"/>
    <s v="Master"/>
    <x v="1"/>
    <n v="1"/>
    <n v="4"/>
    <s v="very high"/>
    <x v="1"/>
    <n v="4"/>
    <s v="very high"/>
    <x v="0"/>
    <x v="0"/>
    <x v="0"/>
    <n v="3"/>
    <s v="high"/>
    <x v="0"/>
    <n v="2213"/>
    <n v="3"/>
    <s v="stable"/>
    <x v="1"/>
    <n v="13"/>
    <s v="low hike"/>
    <n v="3"/>
    <s v="excellent"/>
    <n v="3"/>
    <s v="high"/>
    <m/>
    <n v="1"/>
    <x v="0"/>
    <n v="10"/>
    <x v="1"/>
    <n v="3"/>
    <x v="0"/>
    <n v="3"/>
    <x v="0"/>
    <n v="7"/>
    <x v="1"/>
    <n v="7"/>
    <x v="2"/>
    <n v="1"/>
    <x v="1"/>
    <x v="6"/>
    <x v="2"/>
  </r>
  <r>
    <n v="41"/>
    <x v="1"/>
    <x v="1"/>
    <x v="2"/>
    <x v="1"/>
    <n v="4"/>
    <x v="0"/>
    <n v="3"/>
    <s v="Bachelor"/>
    <x v="3"/>
    <n v="1"/>
    <n v="1"/>
    <s v="low"/>
    <x v="0"/>
    <n v="3"/>
    <s v="high"/>
    <x v="1"/>
    <x v="1"/>
    <x v="6"/>
    <n v="2"/>
    <s v="medium"/>
    <x v="2"/>
    <n v="9355"/>
    <n v="1"/>
    <s v="stable"/>
    <x v="0"/>
    <n v="18"/>
    <s v="moderate hike"/>
    <n v="3"/>
    <s v="excellent"/>
    <n v="3"/>
    <s v="high"/>
    <m/>
    <n v="0"/>
    <x v="1"/>
    <n v="8"/>
    <x v="1"/>
    <n v="5"/>
    <x v="1"/>
    <n v="3"/>
    <x v="0"/>
    <n v="8"/>
    <x v="1"/>
    <n v="7"/>
    <x v="2"/>
    <n v="7"/>
    <x v="3"/>
    <x v="6"/>
    <x v="2"/>
  </r>
  <r>
    <n v="40"/>
    <x v="1"/>
    <x v="1"/>
    <x v="0"/>
    <x v="1"/>
    <n v="22"/>
    <x v="2"/>
    <n v="2"/>
    <s v="College"/>
    <x v="3"/>
    <n v="1"/>
    <n v="3"/>
    <s v="high"/>
    <x v="0"/>
    <n v="2"/>
    <s v="medium"/>
    <x v="1"/>
    <x v="1"/>
    <x v="6"/>
    <n v="3"/>
    <s v="high"/>
    <x v="0"/>
    <n v="6380"/>
    <n v="2"/>
    <s v="stable"/>
    <x v="1"/>
    <n v="12"/>
    <s v="low hike"/>
    <n v="3"/>
    <s v="excellent"/>
    <n v="1"/>
    <s v="low"/>
    <m/>
    <n v="2"/>
    <x v="2"/>
    <n v="8"/>
    <x v="1"/>
    <n v="6"/>
    <x v="1"/>
    <n v="3"/>
    <x v="0"/>
    <n v="6"/>
    <x v="1"/>
    <n v="4"/>
    <x v="0"/>
    <n v="1"/>
    <x v="1"/>
    <x v="3"/>
    <x v="1"/>
  </r>
  <r>
    <n v="28"/>
    <x v="0"/>
    <x v="0"/>
    <x v="0"/>
    <x v="1"/>
    <n v="9"/>
    <x v="3"/>
    <n v="4"/>
    <s v="Master"/>
    <x v="1"/>
    <n v="1"/>
    <n v="2"/>
    <s v="medium"/>
    <x v="0"/>
    <n v="3"/>
    <s v="high"/>
    <x v="1"/>
    <x v="1"/>
    <x v="6"/>
    <n v="4"/>
    <s v="very high"/>
    <x v="2"/>
    <n v="5253"/>
    <n v="1"/>
    <s v="stable"/>
    <x v="0"/>
    <n v="16"/>
    <s v="moderate hike"/>
    <n v="3"/>
    <s v="excellent"/>
    <n v="4"/>
    <s v="very high"/>
    <m/>
    <n v="0"/>
    <x v="1"/>
    <n v="7"/>
    <x v="0"/>
    <n v="1"/>
    <x v="2"/>
    <n v="3"/>
    <x v="0"/>
    <n v="7"/>
    <x v="1"/>
    <n v="5"/>
    <x v="2"/>
    <n v="0"/>
    <x v="1"/>
    <x v="6"/>
    <x v="2"/>
  </r>
  <r>
    <n v="51"/>
    <x v="3"/>
    <x v="0"/>
    <x v="0"/>
    <x v="1"/>
    <n v="14"/>
    <x v="1"/>
    <n v="2"/>
    <s v="College"/>
    <x v="1"/>
    <n v="1"/>
    <n v="3"/>
    <s v="high"/>
    <x v="1"/>
    <n v="3"/>
    <s v="high"/>
    <x v="1"/>
    <x v="1"/>
    <x v="6"/>
    <n v="4"/>
    <s v="very high"/>
    <x v="0"/>
    <n v="4936"/>
    <n v="4"/>
    <s v="moderate hopper"/>
    <x v="0"/>
    <n v="11"/>
    <s v="low hike"/>
    <n v="3"/>
    <s v="excellent"/>
    <n v="3"/>
    <s v="high"/>
    <m/>
    <n v="1"/>
    <x v="0"/>
    <n v="18"/>
    <x v="2"/>
    <n v="2"/>
    <x v="2"/>
    <n v="2"/>
    <x v="1"/>
    <n v="7"/>
    <x v="1"/>
    <n v="7"/>
    <x v="2"/>
    <n v="0"/>
    <x v="1"/>
    <x v="6"/>
    <x v="2"/>
  </r>
  <r>
    <n v="26"/>
    <x v="0"/>
    <x v="1"/>
    <x v="2"/>
    <x v="0"/>
    <n v="3"/>
    <x v="0"/>
    <n v="1"/>
    <s v="Below College"/>
    <x v="4"/>
    <n v="1"/>
    <n v="3"/>
    <s v="high"/>
    <x v="0"/>
    <n v="3"/>
    <s v="high"/>
    <x v="0"/>
    <x v="0"/>
    <x v="1"/>
    <n v="1"/>
    <s v="low"/>
    <x v="2"/>
    <n v="3102"/>
    <n v="0"/>
    <s v="fresher"/>
    <x v="0"/>
    <n v="22"/>
    <s v="good hike"/>
    <n v="4"/>
    <s v="outstanding"/>
    <n v="3"/>
    <s v="high"/>
    <m/>
    <n v="0"/>
    <x v="1"/>
    <n v="7"/>
    <x v="0"/>
    <n v="2"/>
    <x v="2"/>
    <n v="3"/>
    <x v="0"/>
    <n v="6"/>
    <x v="1"/>
    <n v="4"/>
    <x v="0"/>
    <n v="0"/>
    <x v="1"/>
    <x v="4"/>
    <x v="0"/>
  </r>
  <r>
    <n v="36"/>
    <x v="1"/>
    <x v="0"/>
    <x v="0"/>
    <x v="1"/>
    <n v="2"/>
    <x v="0"/>
    <n v="2"/>
    <s v="College"/>
    <x v="0"/>
    <n v="1"/>
    <n v="2"/>
    <s v="medium"/>
    <x v="0"/>
    <n v="2"/>
    <s v="medium"/>
    <x v="3"/>
    <x v="3"/>
    <x v="6"/>
    <n v="3"/>
    <s v="high"/>
    <x v="0"/>
    <n v="7596"/>
    <n v="1"/>
    <s v="stable"/>
    <x v="0"/>
    <n v="13"/>
    <s v="low hike"/>
    <n v="3"/>
    <s v="excellent"/>
    <n v="2"/>
    <s v="medium"/>
    <m/>
    <n v="2"/>
    <x v="2"/>
    <n v="10"/>
    <x v="1"/>
    <n v="2"/>
    <x v="2"/>
    <n v="3"/>
    <x v="0"/>
    <n v="10"/>
    <x v="1"/>
    <n v="9"/>
    <x v="3"/>
    <n v="9"/>
    <x v="3"/>
    <x v="3"/>
    <x v="1"/>
  </r>
  <r>
    <n v="56"/>
    <x v="3"/>
    <x v="0"/>
    <x v="2"/>
    <x v="1"/>
    <n v="6"/>
    <x v="3"/>
    <n v="3"/>
    <s v="Bachelor"/>
    <x v="1"/>
    <n v="1"/>
    <n v="3"/>
    <s v="high"/>
    <x v="1"/>
    <n v="4"/>
    <s v="very high"/>
    <x v="4"/>
    <x v="4"/>
    <x v="6"/>
    <n v="1"/>
    <s v="low"/>
    <x v="0"/>
    <n v="13212"/>
    <n v="9"/>
    <s v="frequent hopper"/>
    <x v="0"/>
    <n v="11"/>
    <s v="low hike"/>
    <n v="3"/>
    <s v="excellent"/>
    <n v="4"/>
    <s v="very high"/>
    <m/>
    <n v="3"/>
    <x v="3"/>
    <n v="36"/>
    <x v="4"/>
    <n v="0"/>
    <x v="3"/>
    <n v="2"/>
    <x v="1"/>
    <n v="7"/>
    <x v="1"/>
    <n v="7"/>
    <x v="2"/>
    <n v="7"/>
    <x v="3"/>
    <x v="6"/>
    <x v="2"/>
  </r>
  <r>
    <n v="41"/>
    <x v="1"/>
    <x v="0"/>
    <x v="0"/>
    <x v="1"/>
    <n v="1"/>
    <x v="0"/>
    <n v="3"/>
    <s v="Bachelor"/>
    <x v="3"/>
    <n v="1"/>
    <n v="2"/>
    <s v="medium"/>
    <x v="0"/>
    <n v="4"/>
    <s v="very high"/>
    <x v="3"/>
    <x v="3"/>
    <x v="6"/>
    <n v="1"/>
    <s v="low"/>
    <x v="0"/>
    <n v="8392"/>
    <n v="1"/>
    <s v="stable"/>
    <x v="0"/>
    <n v="16"/>
    <s v="moderate hike"/>
    <n v="3"/>
    <s v="excellent"/>
    <n v="3"/>
    <s v="high"/>
    <m/>
    <n v="1"/>
    <x v="0"/>
    <n v="10"/>
    <x v="1"/>
    <n v="2"/>
    <x v="2"/>
    <n v="3"/>
    <x v="0"/>
    <n v="10"/>
    <x v="1"/>
    <n v="7"/>
    <x v="2"/>
    <n v="0"/>
    <x v="1"/>
    <x v="6"/>
    <x v="2"/>
  </r>
  <r>
    <n v="28"/>
    <x v="0"/>
    <x v="0"/>
    <x v="0"/>
    <x v="0"/>
    <n v="17"/>
    <x v="1"/>
    <n v="2"/>
    <s v="College"/>
    <x v="0"/>
    <n v="1"/>
    <n v="3"/>
    <s v="high"/>
    <x v="0"/>
    <n v="3"/>
    <s v="high"/>
    <x v="1"/>
    <x v="1"/>
    <x v="0"/>
    <n v="1"/>
    <s v="low"/>
    <x v="1"/>
    <n v="4558"/>
    <n v="1"/>
    <s v="stable"/>
    <x v="0"/>
    <n v="12"/>
    <s v="low hike"/>
    <n v="3"/>
    <s v="excellent"/>
    <n v="4"/>
    <s v="very high"/>
    <m/>
    <n v="1"/>
    <x v="0"/>
    <n v="10"/>
    <x v="1"/>
    <n v="2"/>
    <x v="2"/>
    <n v="3"/>
    <x v="0"/>
    <n v="10"/>
    <x v="1"/>
    <n v="0"/>
    <x v="1"/>
    <n v="1"/>
    <x v="1"/>
    <x v="8"/>
    <x v="2"/>
  </r>
  <r>
    <n v="46"/>
    <x v="3"/>
    <x v="0"/>
    <x v="0"/>
    <x v="0"/>
    <n v="18"/>
    <x v="1"/>
    <n v="3"/>
    <s v="Bachelor"/>
    <x v="0"/>
    <n v="1"/>
    <n v="3"/>
    <s v="high"/>
    <x v="1"/>
    <n v="3"/>
    <s v="high"/>
    <x v="1"/>
    <x v="1"/>
    <x v="2"/>
    <n v="3"/>
    <s v="high"/>
    <x v="1"/>
    <n v="4810"/>
    <n v="2"/>
    <s v="stable"/>
    <x v="0"/>
    <n v="14"/>
    <s v="low hike"/>
    <n v="3"/>
    <s v="excellent"/>
    <n v="3"/>
    <s v="high"/>
    <m/>
    <n v="1"/>
    <x v="0"/>
    <n v="19"/>
    <x v="2"/>
    <n v="5"/>
    <x v="1"/>
    <n v="2"/>
    <x v="1"/>
    <n v="10"/>
    <x v="1"/>
    <n v="7"/>
    <x v="2"/>
    <n v="0"/>
    <x v="1"/>
    <x v="8"/>
    <x v="2"/>
  </r>
  <r>
    <n v="42"/>
    <x v="1"/>
    <x v="0"/>
    <x v="2"/>
    <x v="0"/>
    <n v="28"/>
    <x v="2"/>
    <n v="4"/>
    <s v="Master"/>
    <x v="4"/>
    <n v="1"/>
    <n v="4"/>
    <s v="very high"/>
    <x v="1"/>
    <n v="2"/>
    <s v="medium"/>
    <x v="1"/>
    <x v="1"/>
    <x v="5"/>
    <n v="4"/>
    <s v="very high"/>
    <x v="0"/>
    <n v="4523"/>
    <n v="0"/>
    <s v="fresher"/>
    <x v="0"/>
    <n v="11"/>
    <s v="low hike"/>
    <n v="3"/>
    <s v="excellent"/>
    <n v="4"/>
    <s v="very high"/>
    <m/>
    <n v="3"/>
    <x v="3"/>
    <n v="7"/>
    <x v="0"/>
    <n v="4"/>
    <x v="0"/>
    <n v="4"/>
    <x v="2"/>
    <n v="6"/>
    <x v="1"/>
    <n v="5"/>
    <x v="2"/>
    <n v="0"/>
    <x v="1"/>
    <x v="4"/>
    <x v="0"/>
  </r>
  <r>
    <n v="29"/>
    <x v="0"/>
    <x v="0"/>
    <x v="0"/>
    <x v="0"/>
    <n v="3"/>
    <x v="0"/>
    <n v="4"/>
    <s v="Master"/>
    <x v="0"/>
    <n v="1"/>
    <n v="2"/>
    <s v="medium"/>
    <x v="0"/>
    <n v="2"/>
    <s v="medium"/>
    <x v="3"/>
    <x v="3"/>
    <x v="7"/>
    <n v="3"/>
    <s v="high"/>
    <x v="0"/>
    <n v="11935"/>
    <n v="1"/>
    <s v="stable"/>
    <x v="0"/>
    <n v="18"/>
    <s v="moderate hike"/>
    <n v="3"/>
    <s v="excellent"/>
    <n v="3"/>
    <s v="high"/>
    <m/>
    <n v="0"/>
    <x v="1"/>
    <n v="10"/>
    <x v="1"/>
    <n v="2"/>
    <x v="2"/>
    <n v="3"/>
    <x v="0"/>
    <n v="10"/>
    <x v="1"/>
    <n v="2"/>
    <x v="0"/>
    <n v="0"/>
    <x v="1"/>
    <x v="6"/>
    <x v="2"/>
  </r>
  <r>
    <n v="30"/>
    <x v="0"/>
    <x v="0"/>
    <x v="1"/>
    <x v="1"/>
    <n v="22"/>
    <x v="2"/>
    <n v="4"/>
    <s v="Master"/>
    <x v="2"/>
    <n v="1"/>
    <n v="3"/>
    <s v="high"/>
    <x v="1"/>
    <n v="3"/>
    <s v="high"/>
    <x v="3"/>
    <x v="3"/>
    <x v="6"/>
    <n v="1"/>
    <s v="low"/>
    <x v="0"/>
    <n v="8412"/>
    <n v="0"/>
    <s v="fresher"/>
    <x v="0"/>
    <n v="11"/>
    <s v="low hike"/>
    <n v="3"/>
    <s v="excellent"/>
    <n v="3"/>
    <s v="high"/>
    <m/>
    <n v="0"/>
    <x v="1"/>
    <n v="10"/>
    <x v="1"/>
    <n v="3"/>
    <x v="0"/>
    <n v="3"/>
    <x v="0"/>
    <n v="9"/>
    <x v="1"/>
    <n v="8"/>
    <x v="3"/>
    <n v="7"/>
    <x v="3"/>
    <x v="8"/>
    <x v="2"/>
  </r>
  <r>
    <n v="34"/>
    <x v="0"/>
    <x v="0"/>
    <x v="0"/>
    <x v="0"/>
    <n v="2"/>
    <x v="0"/>
    <n v="4"/>
    <s v="Master"/>
    <x v="1"/>
    <n v="1"/>
    <n v="4"/>
    <s v="very high"/>
    <x v="0"/>
    <n v="2"/>
    <s v="medium"/>
    <x v="0"/>
    <x v="0"/>
    <x v="1"/>
    <n v="3"/>
    <s v="high"/>
    <x v="1"/>
    <n v="2768"/>
    <n v="3"/>
    <s v="stable"/>
    <x v="0"/>
    <n v="12"/>
    <s v="low hike"/>
    <n v="3"/>
    <s v="excellent"/>
    <n v="3"/>
    <s v="high"/>
    <m/>
    <n v="1"/>
    <x v="0"/>
    <n v="14"/>
    <x v="1"/>
    <n v="3"/>
    <x v="0"/>
    <n v="3"/>
    <x v="0"/>
    <n v="7"/>
    <x v="1"/>
    <n v="3"/>
    <x v="0"/>
    <n v="5"/>
    <x v="2"/>
    <x v="6"/>
    <x v="2"/>
  </r>
  <r>
    <n v="33"/>
    <x v="0"/>
    <x v="1"/>
    <x v="0"/>
    <x v="0"/>
    <n v="15"/>
    <x v="1"/>
    <n v="1"/>
    <s v="Below College"/>
    <x v="0"/>
    <n v="1"/>
    <n v="2"/>
    <s v="medium"/>
    <x v="0"/>
    <n v="3"/>
    <s v="high"/>
    <x v="3"/>
    <x v="3"/>
    <x v="4"/>
    <n v="3"/>
    <s v="high"/>
    <x v="0"/>
    <n v="13610"/>
    <n v="7"/>
    <s v="frequent hopper"/>
    <x v="1"/>
    <n v="12"/>
    <s v="low hike"/>
    <n v="3"/>
    <s v="excellent"/>
    <n v="4"/>
    <s v="very high"/>
    <m/>
    <n v="0"/>
    <x v="1"/>
    <n v="15"/>
    <x v="1"/>
    <n v="2"/>
    <x v="2"/>
    <n v="4"/>
    <x v="2"/>
    <n v="7"/>
    <x v="1"/>
    <n v="6"/>
    <x v="2"/>
    <n v="7"/>
    <x v="3"/>
    <x v="6"/>
    <x v="2"/>
  </r>
  <r>
    <n v="35"/>
    <x v="0"/>
    <x v="0"/>
    <x v="0"/>
    <x v="0"/>
    <n v="16"/>
    <x v="1"/>
    <n v="3"/>
    <s v="Bachelor"/>
    <x v="1"/>
    <n v="1"/>
    <n v="4"/>
    <s v="very high"/>
    <x v="0"/>
    <n v="3"/>
    <s v="high"/>
    <x v="3"/>
    <x v="3"/>
    <x v="5"/>
    <n v="3"/>
    <s v="high"/>
    <x v="0"/>
    <n v="7632"/>
    <n v="4"/>
    <s v="moderate hopper"/>
    <x v="1"/>
    <n v="12"/>
    <s v="low hike"/>
    <n v="3"/>
    <s v="excellent"/>
    <n v="3"/>
    <s v="high"/>
    <m/>
    <n v="0"/>
    <x v="1"/>
    <n v="10"/>
    <x v="1"/>
    <n v="2"/>
    <x v="2"/>
    <n v="3"/>
    <x v="0"/>
    <n v="8"/>
    <x v="1"/>
    <n v="7"/>
    <x v="2"/>
    <n v="0"/>
    <x v="1"/>
    <x v="3"/>
    <x v="1"/>
  </r>
  <r>
    <n v="36"/>
    <x v="1"/>
    <x v="0"/>
    <x v="1"/>
    <x v="1"/>
    <n v="10"/>
    <x v="3"/>
    <n v="4"/>
    <s v="Master"/>
    <x v="0"/>
    <n v="1"/>
    <n v="2"/>
    <s v="medium"/>
    <x v="0"/>
    <n v="3"/>
    <s v="high"/>
    <x v="3"/>
    <x v="3"/>
    <x v="6"/>
    <n v="4"/>
    <s v="very high"/>
    <x v="2"/>
    <n v="9980"/>
    <n v="1"/>
    <s v="stable"/>
    <x v="0"/>
    <n v="14"/>
    <s v="low hike"/>
    <n v="3"/>
    <s v="excellent"/>
    <n v="4"/>
    <s v="very high"/>
    <m/>
    <n v="0"/>
    <x v="1"/>
    <n v="10"/>
    <x v="1"/>
    <n v="3"/>
    <x v="0"/>
    <n v="2"/>
    <x v="1"/>
    <n v="10"/>
    <x v="1"/>
    <n v="3"/>
    <x v="0"/>
    <n v="9"/>
    <x v="3"/>
    <x v="6"/>
    <x v="2"/>
  </r>
  <r>
    <n v="48"/>
    <x v="3"/>
    <x v="0"/>
    <x v="0"/>
    <x v="1"/>
    <n v="2"/>
    <x v="0"/>
    <n v="5"/>
    <s v="Doctor"/>
    <x v="3"/>
    <n v="1"/>
    <n v="2"/>
    <s v="medium"/>
    <x v="1"/>
    <n v="3"/>
    <s v="high"/>
    <x v="1"/>
    <x v="1"/>
    <x v="6"/>
    <n v="4"/>
    <s v="very high"/>
    <x v="0"/>
    <n v="4051"/>
    <n v="2"/>
    <s v="stable"/>
    <x v="0"/>
    <n v="14"/>
    <s v="low hike"/>
    <n v="3"/>
    <s v="excellent"/>
    <n v="1"/>
    <s v="low"/>
    <m/>
    <n v="1"/>
    <x v="0"/>
    <n v="14"/>
    <x v="1"/>
    <n v="2"/>
    <x v="2"/>
    <n v="3"/>
    <x v="0"/>
    <n v="9"/>
    <x v="1"/>
    <n v="7"/>
    <x v="2"/>
    <n v="6"/>
    <x v="2"/>
    <x v="6"/>
    <x v="2"/>
  </r>
  <r>
    <n v="55"/>
    <x v="3"/>
    <x v="0"/>
    <x v="0"/>
    <x v="1"/>
    <n v="18"/>
    <x v="1"/>
    <n v="5"/>
    <s v="Doctor"/>
    <x v="1"/>
    <n v="1"/>
    <n v="1"/>
    <s v="low"/>
    <x v="1"/>
    <n v="3"/>
    <s v="high"/>
    <x v="4"/>
    <x v="4"/>
    <x v="4"/>
    <n v="2"/>
    <s v="medium"/>
    <x v="2"/>
    <n v="16835"/>
    <n v="3"/>
    <s v="stable"/>
    <x v="0"/>
    <n v="23"/>
    <s v="high hike"/>
    <n v="4"/>
    <s v="outstanding"/>
    <n v="4"/>
    <s v="very high"/>
    <m/>
    <n v="0"/>
    <x v="1"/>
    <n v="37"/>
    <x v="4"/>
    <n v="2"/>
    <x v="2"/>
    <n v="3"/>
    <x v="0"/>
    <n v="10"/>
    <x v="1"/>
    <n v="9"/>
    <x v="3"/>
    <n v="7"/>
    <x v="3"/>
    <x v="6"/>
    <x v="2"/>
  </r>
  <r>
    <n v="39"/>
    <x v="1"/>
    <x v="0"/>
    <x v="2"/>
    <x v="0"/>
    <n v="8"/>
    <x v="3"/>
    <n v="1"/>
    <s v="Below College"/>
    <x v="1"/>
    <n v="1"/>
    <n v="3"/>
    <s v="high"/>
    <x v="1"/>
    <n v="3"/>
    <s v="high"/>
    <x v="0"/>
    <x v="0"/>
    <x v="0"/>
    <n v="3"/>
    <s v="high"/>
    <x v="0"/>
    <n v="3755"/>
    <n v="1"/>
    <s v="stable"/>
    <x v="0"/>
    <n v="11"/>
    <s v="low hike"/>
    <n v="3"/>
    <s v="excellent"/>
    <n v="1"/>
    <s v="low"/>
    <m/>
    <n v="1"/>
    <x v="0"/>
    <n v="8"/>
    <x v="1"/>
    <n v="3"/>
    <x v="0"/>
    <n v="3"/>
    <x v="0"/>
    <n v="8"/>
    <x v="1"/>
    <n v="3"/>
    <x v="0"/>
    <n v="0"/>
    <x v="1"/>
    <x v="6"/>
    <x v="2"/>
  </r>
  <r>
    <n v="31"/>
    <x v="0"/>
    <x v="0"/>
    <x v="0"/>
    <x v="1"/>
    <n v="2"/>
    <x v="0"/>
    <n v="1"/>
    <s v="Below College"/>
    <x v="1"/>
    <n v="1"/>
    <n v="2"/>
    <s v="medium"/>
    <x v="0"/>
    <n v="3"/>
    <s v="high"/>
    <x v="1"/>
    <x v="1"/>
    <x v="6"/>
    <n v="4"/>
    <s v="very high"/>
    <x v="2"/>
    <n v="6582"/>
    <n v="4"/>
    <s v="moderate hopper"/>
    <x v="1"/>
    <n v="13"/>
    <s v="low hike"/>
    <n v="3"/>
    <s v="excellent"/>
    <n v="3"/>
    <s v="high"/>
    <m/>
    <n v="0"/>
    <x v="1"/>
    <n v="10"/>
    <x v="1"/>
    <n v="2"/>
    <x v="2"/>
    <n v="4"/>
    <x v="2"/>
    <n v="6"/>
    <x v="1"/>
    <n v="5"/>
    <x v="2"/>
    <n v="0"/>
    <x v="1"/>
    <x v="5"/>
    <x v="2"/>
  </r>
  <r>
    <n v="42"/>
    <x v="1"/>
    <x v="0"/>
    <x v="0"/>
    <x v="0"/>
    <n v="24"/>
    <x v="2"/>
    <n v="3"/>
    <s v="Bachelor"/>
    <x v="0"/>
    <n v="1"/>
    <n v="4"/>
    <s v="very high"/>
    <x v="0"/>
    <n v="3"/>
    <s v="high"/>
    <x v="3"/>
    <x v="3"/>
    <x v="2"/>
    <n v="1"/>
    <s v="low"/>
    <x v="0"/>
    <n v="7406"/>
    <n v="1"/>
    <s v="stable"/>
    <x v="1"/>
    <n v="21"/>
    <s v="good hike"/>
    <n v="4"/>
    <s v="outstanding"/>
    <n v="4"/>
    <s v="very high"/>
    <m/>
    <n v="1"/>
    <x v="0"/>
    <n v="10"/>
    <x v="1"/>
    <n v="5"/>
    <x v="1"/>
    <n v="2"/>
    <x v="1"/>
    <n v="10"/>
    <x v="1"/>
    <n v="9"/>
    <x v="3"/>
    <n v="5"/>
    <x v="2"/>
    <x v="8"/>
    <x v="2"/>
  </r>
  <r>
    <n v="45"/>
    <x v="1"/>
    <x v="0"/>
    <x v="0"/>
    <x v="1"/>
    <n v="2"/>
    <x v="0"/>
    <n v="3"/>
    <s v="Bachelor"/>
    <x v="2"/>
    <n v="1"/>
    <n v="4"/>
    <s v="very high"/>
    <x v="0"/>
    <n v="3"/>
    <s v="high"/>
    <x v="1"/>
    <x v="1"/>
    <x v="6"/>
    <n v="2"/>
    <s v="medium"/>
    <x v="0"/>
    <n v="4805"/>
    <n v="0"/>
    <s v="fresher"/>
    <x v="0"/>
    <n v="19"/>
    <s v="good hike"/>
    <n v="3"/>
    <s v="excellent"/>
    <n v="2"/>
    <s v="medium"/>
    <m/>
    <n v="1"/>
    <x v="0"/>
    <n v="9"/>
    <x v="1"/>
    <n v="3"/>
    <x v="0"/>
    <n v="4"/>
    <x v="2"/>
    <n v="8"/>
    <x v="1"/>
    <n v="7"/>
    <x v="2"/>
    <n v="3"/>
    <x v="0"/>
    <x v="6"/>
    <x v="2"/>
  </r>
  <r>
    <n v="26"/>
    <x v="0"/>
    <x v="1"/>
    <x v="2"/>
    <x v="2"/>
    <n v="17"/>
    <x v="1"/>
    <n v="4"/>
    <s v="Master"/>
    <x v="1"/>
    <n v="1"/>
    <n v="2"/>
    <s v="medium"/>
    <x v="1"/>
    <n v="3"/>
    <s v="high"/>
    <x v="0"/>
    <x v="0"/>
    <x v="8"/>
    <n v="3"/>
    <s v="high"/>
    <x v="1"/>
    <n v="2741"/>
    <n v="0"/>
    <s v="fresher"/>
    <x v="1"/>
    <n v="11"/>
    <s v="low hike"/>
    <n v="3"/>
    <s v="excellent"/>
    <n v="2"/>
    <s v="medium"/>
    <m/>
    <n v="1"/>
    <x v="0"/>
    <n v="8"/>
    <x v="1"/>
    <n v="2"/>
    <x v="2"/>
    <n v="2"/>
    <x v="1"/>
    <n v="7"/>
    <x v="1"/>
    <n v="7"/>
    <x v="2"/>
    <n v="1"/>
    <x v="1"/>
    <x v="3"/>
    <x v="1"/>
  </r>
  <r>
    <n v="33"/>
    <x v="0"/>
    <x v="0"/>
    <x v="0"/>
    <x v="0"/>
    <n v="1"/>
    <x v="0"/>
    <n v="5"/>
    <s v="Doctor"/>
    <x v="0"/>
    <n v="1"/>
    <n v="1"/>
    <s v="low"/>
    <x v="1"/>
    <n v="4"/>
    <s v="very high"/>
    <x v="4"/>
    <x v="4"/>
    <x v="7"/>
    <n v="3"/>
    <s v="high"/>
    <x v="1"/>
    <n v="16184"/>
    <n v="4"/>
    <s v="moderate hopper"/>
    <x v="0"/>
    <n v="19"/>
    <s v="good hike"/>
    <n v="3"/>
    <s v="excellent"/>
    <n v="3"/>
    <s v="high"/>
    <m/>
    <n v="1"/>
    <x v="0"/>
    <n v="10"/>
    <x v="1"/>
    <n v="2"/>
    <x v="2"/>
    <n v="3"/>
    <x v="0"/>
    <n v="6"/>
    <x v="1"/>
    <n v="1"/>
    <x v="1"/>
    <n v="0"/>
    <x v="1"/>
    <x v="5"/>
    <x v="2"/>
  </r>
  <r>
    <n v="41"/>
    <x v="1"/>
    <x v="0"/>
    <x v="1"/>
    <x v="0"/>
    <n v="2"/>
    <x v="0"/>
    <n v="4"/>
    <s v="Master"/>
    <x v="2"/>
    <n v="1"/>
    <n v="1"/>
    <s v="low"/>
    <x v="1"/>
    <n v="2"/>
    <s v="medium"/>
    <x v="1"/>
    <x v="1"/>
    <x v="5"/>
    <n v="3"/>
    <s v="high"/>
    <x v="2"/>
    <n v="6811"/>
    <n v="2"/>
    <s v="stable"/>
    <x v="1"/>
    <n v="17"/>
    <s v="moderate hike"/>
    <n v="3"/>
    <s v="excellent"/>
    <n v="1"/>
    <s v="low"/>
    <m/>
    <n v="0"/>
    <x v="1"/>
    <n v="10"/>
    <x v="1"/>
    <n v="3"/>
    <x v="0"/>
    <n v="3"/>
    <x v="0"/>
    <n v="8"/>
    <x v="1"/>
    <n v="7"/>
    <x v="2"/>
    <n v="0"/>
    <x v="1"/>
    <x v="6"/>
    <x v="2"/>
  </r>
  <r>
    <n v="34"/>
    <x v="0"/>
    <x v="0"/>
    <x v="0"/>
    <x v="1"/>
    <n v="21"/>
    <x v="2"/>
    <n v="4"/>
    <s v="Master"/>
    <x v="1"/>
    <n v="1"/>
    <n v="4"/>
    <s v="very high"/>
    <x v="0"/>
    <n v="4"/>
    <s v="very high"/>
    <x v="1"/>
    <x v="1"/>
    <x v="6"/>
    <n v="4"/>
    <s v="very high"/>
    <x v="2"/>
    <n v="5337"/>
    <n v="1"/>
    <s v="stable"/>
    <x v="0"/>
    <n v="12"/>
    <s v="low hike"/>
    <n v="3"/>
    <s v="excellent"/>
    <n v="4"/>
    <s v="very high"/>
    <m/>
    <n v="0"/>
    <x v="1"/>
    <n v="10"/>
    <x v="1"/>
    <n v="3"/>
    <x v="0"/>
    <n v="3"/>
    <x v="0"/>
    <n v="10"/>
    <x v="1"/>
    <n v="7"/>
    <x v="2"/>
    <n v="5"/>
    <x v="2"/>
    <x v="6"/>
    <x v="2"/>
  </r>
  <r>
    <n v="37"/>
    <x v="1"/>
    <x v="0"/>
    <x v="0"/>
    <x v="0"/>
    <n v="1"/>
    <x v="0"/>
    <n v="3"/>
    <s v="Bachelor"/>
    <x v="4"/>
    <n v="1"/>
    <n v="2"/>
    <s v="medium"/>
    <x v="1"/>
    <n v="3"/>
    <s v="high"/>
    <x v="3"/>
    <x v="3"/>
    <x v="2"/>
    <n v="4"/>
    <s v="very high"/>
    <x v="2"/>
    <n v="7491"/>
    <n v="4"/>
    <s v="moderate hopper"/>
    <x v="0"/>
    <n v="17"/>
    <s v="moderate hike"/>
    <n v="3"/>
    <s v="excellent"/>
    <n v="4"/>
    <s v="very high"/>
    <m/>
    <n v="0"/>
    <x v="1"/>
    <n v="12"/>
    <x v="1"/>
    <n v="3"/>
    <x v="0"/>
    <n v="4"/>
    <x v="2"/>
    <n v="6"/>
    <x v="1"/>
    <n v="5"/>
    <x v="2"/>
    <n v="1"/>
    <x v="1"/>
    <x v="0"/>
    <x v="0"/>
  </r>
  <r>
    <n v="37"/>
    <x v="1"/>
    <x v="0"/>
    <x v="1"/>
    <x v="1"/>
    <n v="9"/>
    <x v="3"/>
    <n v="4"/>
    <s v="Master"/>
    <x v="0"/>
    <n v="1"/>
    <n v="1"/>
    <s v="low"/>
    <x v="0"/>
    <n v="3"/>
    <s v="high"/>
    <x v="3"/>
    <x v="3"/>
    <x v="6"/>
    <n v="2"/>
    <s v="medium"/>
    <x v="1"/>
    <n v="8834"/>
    <n v="1"/>
    <s v="stable"/>
    <x v="0"/>
    <n v="13"/>
    <s v="low hike"/>
    <n v="3"/>
    <s v="excellent"/>
    <n v="4"/>
    <s v="very high"/>
    <m/>
    <n v="1"/>
    <x v="0"/>
    <n v="9"/>
    <x v="1"/>
    <n v="6"/>
    <x v="1"/>
    <n v="3"/>
    <x v="0"/>
    <n v="9"/>
    <x v="1"/>
    <n v="5"/>
    <x v="2"/>
    <n v="7"/>
    <x v="3"/>
    <x v="6"/>
    <x v="2"/>
  </r>
  <r>
    <n v="52"/>
    <x v="3"/>
    <x v="0"/>
    <x v="0"/>
    <x v="0"/>
    <n v="6"/>
    <x v="3"/>
    <n v="2"/>
    <s v="College"/>
    <x v="4"/>
    <n v="1"/>
    <n v="4"/>
    <s v="very high"/>
    <x v="0"/>
    <n v="3"/>
    <s v="high"/>
    <x v="1"/>
    <x v="1"/>
    <x v="1"/>
    <n v="1"/>
    <s v="low"/>
    <x v="1"/>
    <n v="5577"/>
    <n v="3"/>
    <s v="stable"/>
    <x v="1"/>
    <n v="12"/>
    <s v="low hike"/>
    <n v="3"/>
    <s v="excellent"/>
    <n v="2"/>
    <s v="medium"/>
    <m/>
    <n v="2"/>
    <x v="2"/>
    <n v="18"/>
    <x v="2"/>
    <n v="3"/>
    <x v="0"/>
    <n v="3"/>
    <x v="0"/>
    <n v="10"/>
    <x v="1"/>
    <n v="9"/>
    <x v="3"/>
    <n v="6"/>
    <x v="2"/>
    <x v="9"/>
    <x v="3"/>
  </r>
  <r>
    <n v="37"/>
    <x v="1"/>
    <x v="0"/>
    <x v="0"/>
    <x v="0"/>
    <n v="1"/>
    <x v="0"/>
    <n v="4"/>
    <s v="Master"/>
    <x v="1"/>
    <n v="1"/>
    <n v="2"/>
    <s v="medium"/>
    <x v="1"/>
    <n v="3"/>
    <s v="high"/>
    <x v="1"/>
    <x v="1"/>
    <x v="2"/>
    <n v="2"/>
    <s v="medium"/>
    <x v="0"/>
    <n v="6447"/>
    <n v="6"/>
    <s v="moderate hopper"/>
    <x v="0"/>
    <n v="12"/>
    <s v="low hike"/>
    <n v="3"/>
    <s v="excellent"/>
    <n v="2"/>
    <s v="medium"/>
    <m/>
    <n v="1"/>
    <x v="0"/>
    <n v="8"/>
    <x v="1"/>
    <n v="2"/>
    <x v="2"/>
    <n v="2"/>
    <x v="1"/>
    <n v="6"/>
    <x v="1"/>
    <n v="5"/>
    <x v="2"/>
    <n v="4"/>
    <x v="2"/>
    <x v="1"/>
    <x v="0"/>
  </r>
  <r>
    <n v="24"/>
    <x v="2"/>
    <x v="0"/>
    <x v="0"/>
    <x v="0"/>
    <n v="23"/>
    <x v="2"/>
    <n v="3"/>
    <s v="Bachelor"/>
    <x v="0"/>
    <n v="1"/>
    <n v="2"/>
    <s v="medium"/>
    <x v="0"/>
    <n v="4"/>
    <s v="very high"/>
    <x v="0"/>
    <x v="0"/>
    <x v="1"/>
    <n v="4"/>
    <s v="very high"/>
    <x v="0"/>
    <n v="2725"/>
    <n v="1"/>
    <s v="stable"/>
    <x v="1"/>
    <n v="11"/>
    <s v="low hike"/>
    <n v="3"/>
    <s v="excellent"/>
    <n v="2"/>
    <s v="medium"/>
    <m/>
    <n v="2"/>
    <x v="2"/>
    <n v="6"/>
    <x v="0"/>
    <n v="3"/>
    <x v="0"/>
    <n v="3"/>
    <x v="0"/>
    <n v="6"/>
    <x v="1"/>
    <n v="5"/>
    <x v="2"/>
    <n v="1"/>
    <x v="1"/>
    <x v="4"/>
    <x v="0"/>
  </r>
  <r>
    <n v="25"/>
    <x v="2"/>
    <x v="0"/>
    <x v="0"/>
    <x v="1"/>
    <n v="13"/>
    <x v="1"/>
    <n v="1"/>
    <s v="Below College"/>
    <x v="0"/>
    <n v="1"/>
    <n v="2"/>
    <s v="medium"/>
    <x v="0"/>
    <n v="3"/>
    <s v="high"/>
    <x v="0"/>
    <x v="0"/>
    <x v="3"/>
    <n v="3"/>
    <s v="high"/>
    <x v="0"/>
    <n v="2096"/>
    <n v="1"/>
    <s v="stable"/>
    <x v="0"/>
    <n v="11"/>
    <s v="low hike"/>
    <n v="3"/>
    <s v="excellent"/>
    <n v="3"/>
    <s v="high"/>
    <m/>
    <n v="0"/>
    <x v="1"/>
    <n v="7"/>
    <x v="0"/>
    <n v="1"/>
    <x v="2"/>
    <n v="3"/>
    <x v="0"/>
    <n v="7"/>
    <x v="1"/>
    <n v="4"/>
    <x v="0"/>
    <n v="0"/>
    <x v="1"/>
    <x v="7"/>
    <x v="2"/>
  </r>
  <r>
    <n v="24"/>
    <x v="2"/>
    <x v="1"/>
    <x v="2"/>
    <x v="0"/>
    <n v="7"/>
    <x v="3"/>
    <n v="3"/>
    <s v="Bachelor"/>
    <x v="1"/>
    <n v="1"/>
    <n v="1"/>
    <s v="low"/>
    <x v="1"/>
    <n v="3"/>
    <s v="high"/>
    <x v="0"/>
    <x v="0"/>
    <x v="0"/>
    <n v="3"/>
    <s v="high"/>
    <x v="0"/>
    <n v="2886"/>
    <n v="1"/>
    <s v="stable"/>
    <x v="1"/>
    <n v="16"/>
    <s v="moderate hike"/>
    <n v="3"/>
    <s v="excellent"/>
    <n v="4"/>
    <s v="very high"/>
    <m/>
    <n v="1"/>
    <x v="0"/>
    <n v="6"/>
    <x v="0"/>
    <n v="4"/>
    <x v="0"/>
    <n v="3"/>
    <x v="0"/>
    <n v="6"/>
    <x v="1"/>
    <n v="3"/>
    <x v="0"/>
    <n v="1"/>
    <x v="1"/>
    <x v="0"/>
    <x v="0"/>
  </r>
  <r>
    <n v="34"/>
    <x v="0"/>
    <x v="0"/>
    <x v="0"/>
    <x v="0"/>
    <n v="1"/>
    <x v="0"/>
    <n v="2"/>
    <s v="College"/>
    <x v="1"/>
    <n v="1"/>
    <n v="2"/>
    <s v="medium"/>
    <x v="0"/>
    <n v="2"/>
    <s v="medium"/>
    <x v="0"/>
    <x v="0"/>
    <x v="1"/>
    <n v="4"/>
    <s v="very high"/>
    <x v="0"/>
    <n v="3622"/>
    <n v="1"/>
    <s v="stable"/>
    <x v="1"/>
    <n v="13"/>
    <s v="low hike"/>
    <n v="3"/>
    <s v="excellent"/>
    <n v="4"/>
    <s v="very high"/>
    <m/>
    <n v="1"/>
    <x v="0"/>
    <n v="6"/>
    <x v="0"/>
    <n v="3"/>
    <x v="0"/>
    <n v="3"/>
    <x v="0"/>
    <n v="6"/>
    <x v="1"/>
    <n v="5"/>
    <x v="2"/>
    <n v="1"/>
    <x v="1"/>
    <x v="1"/>
    <x v="0"/>
  </r>
  <r>
    <n v="31"/>
    <x v="0"/>
    <x v="0"/>
    <x v="0"/>
    <x v="1"/>
    <n v="6"/>
    <x v="3"/>
    <n v="4"/>
    <s v="Master"/>
    <x v="0"/>
    <n v="1"/>
    <n v="1"/>
    <s v="low"/>
    <x v="0"/>
    <n v="4"/>
    <s v="very high"/>
    <x v="1"/>
    <x v="1"/>
    <x v="6"/>
    <n v="4"/>
    <s v="very high"/>
    <x v="1"/>
    <n v="5460"/>
    <n v="4"/>
    <s v="moderate hopper"/>
    <x v="0"/>
    <n v="22"/>
    <s v="good hike"/>
    <n v="4"/>
    <s v="outstanding"/>
    <n v="4"/>
    <s v="very high"/>
    <m/>
    <n v="2"/>
    <x v="2"/>
    <n v="13"/>
    <x v="1"/>
    <n v="4"/>
    <x v="0"/>
    <n v="4"/>
    <x v="2"/>
    <n v="7"/>
    <x v="1"/>
    <n v="7"/>
    <x v="2"/>
    <n v="5"/>
    <x v="2"/>
    <x v="6"/>
    <x v="2"/>
  </r>
  <r>
    <n v="42"/>
    <x v="1"/>
    <x v="0"/>
    <x v="0"/>
    <x v="0"/>
    <n v="2"/>
    <x v="0"/>
    <n v="4"/>
    <s v="Master"/>
    <x v="1"/>
    <n v="1"/>
    <n v="3"/>
    <s v="high"/>
    <x v="1"/>
    <n v="3"/>
    <s v="high"/>
    <x v="1"/>
    <x v="1"/>
    <x v="5"/>
    <n v="4"/>
    <s v="very high"/>
    <x v="0"/>
    <n v="4089"/>
    <n v="1"/>
    <s v="stable"/>
    <x v="0"/>
    <n v="13"/>
    <s v="low hike"/>
    <n v="3"/>
    <s v="excellent"/>
    <n v="2"/>
    <s v="medium"/>
    <m/>
    <n v="2"/>
    <x v="2"/>
    <n v="10"/>
    <x v="1"/>
    <n v="4"/>
    <x v="0"/>
    <n v="3"/>
    <x v="0"/>
    <n v="10"/>
    <x v="1"/>
    <n v="2"/>
    <x v="0"/>
    <n v="2"/>
    <x v="0"/>
    <x v="0"/>
    <x v="0"/>
  </r>
  <r>
    <n v="43"/>
    <x v="1"/>
    <x v="0"/>
    <x v="2"/>
    <x v="0"/>
    <n v="9"/>
    <x v="3"/>
    <n v="5"/>
    <s v="Doctor"/>
    <x v="0"/>
    <n v="1"/>
    <n v="4"/>
    <s v="very high"/>
    <x v="0"/>
    <n v="3"/>
    <s v="high"/>
    <x v="1"/>
    <x v="1"/>
    <x v="0"/>
    <n v="3"/>
    <s v="high"/>
    <x v="1"/>
    <n v="5679"/>
    <n v="3"/>
    <s v="stable"/>
    <x v="1"/>
    <n v="13"/>
    <s v="low hike"/>
    <n v="3"/>
    <s v="excellent"/>
    <n v="2"/>
    <s v="medium"/>
    <m/>
    <n v="1"/>
    <x v="0"/>
    <n v="10"/>
    <x v="1"/>
    <n v="3"/>
    <x v="0"/>
    <n v="3"/>
    <x v="0"/>
    <n v="8"/>
    <x v="1"/>
    <n v="7"/>
    <x v="2"/>
    <n v="4"/>
    <x v="2"/>
    <x v="6"/>
    <x v="2"/>
  </r>
  <r>
    <n v="34"/>
    <x v="0"/>
    <x v="0"/>
    <x v="0"/>
    <x v="1"/>
    <n v="14"/>
    <x v="1"/>
    <n v="3"/>
    <s v="Bachelor"/>
    <x v="4"/>
    <n v="1"/>
    <n v="3"/>
    <s v="high"/>
    <x v="1"/>
    <n v="3"/>
    <s v="high"/>
    <x v="0"/>
    <x v="0"/>
    <x v="3"/>
    <n v="3"/>
    <s v="high"/>
    <x v="1"/>
    <n v="2579"/>
    <n v="1"/>
    <s v="stable"/>
    <x v="1"/>
    <n v="18"/>
    <s v="moderate hike"/>
    <n v="3"/>
    <s v="excellent"/>
    <n v="4"/>
    <s v="very high"/>
    <m/>
    <n v="2"/>
    <x v="2"/>
    <n v="8"/>
    <x v="1"/>
    <n v="3"/>
    <x v="0"/>
    <n v="3"/>
    <x v="0"/>
    <n v="8"/>
    <x v="1"/>
    <n v="2"/>
    <x v="0"/>
    <n v="0"/>
    <x v="1"/>
    <x v="7"/>
    <x v="2"/>
  </r>
  <r>
    <n v="32"/>
    <x v="0"/>
    <x v="0"/>
    <x v="0"/>
    <x v="0"/>
    <n v="9"/>
    <x v="3"/>
    <n v="4"/>
    <s v="Master"/>
    <x v="1"/>
    <n v="1"/>
    <n v="1"/>
    <s v="low"/>
    <x v="1"/>
    <n v="3"/>
    <s v="high"/>
    <x v="1"/>
    <x v="1"/>
    <x v="1"/>
    <n v="4"/>
    <s v="very high"/>
    <x v="0"/>
    <n v="6322"/>
    <n v="1"/>
    <s v="stable"/>
    <x v="1"/>
    <n v="12"/>
    <s v="low hike"/>
    <n v="3"/>
    <s v="excellent"/>
    <n v="4"/>
    <s v="very high"/>
    <m/>
    <n v="1"/>
    <x v="0"/>
    <n v="6"/>
    <x v="0"/>
    <n v="2"/>
    <x v="2"/>
    <n v="2"/>
    <x v="1"/>
    <n v="6"/>
    <x v="1"/>
    <n v="4"/>
    <x v="0"/>
    <n v="0"/>
    <x v="1"/>
    <x v="5"/>
    <x v="2"/>
  </r>
  <r>
    <n v="34"/>
    <x v="0"/>
    <x v="0"/>
    <x v="0"/>
    <x v="0"/>
    <n v="1"/>
    <x v="0"/>
    <n v="5"/>
    <s v="Doctor"/>
    <x v="1"/>
    <n v="1"/>
    <n v="2"/>
    <s v="medium"/>
    <x v="0"/>
    <n v="3"/>
    <s v="high"/>
    <x v="0"/>
    <x v="0"/>
    <x v="1"/>
    <n v="4"/>
    <s v="very high"/>
    <x v="0"/>
    <n v="2691"/>
    <n v="1"/>
    <s v="stable"/>
    <x v="0"/>
    <n v="12"/>
    <s v="low hike"/>
    <n v="3"/>
    <s v="excellent"/>
    <n v="4"/>
    <s v="very high"/>
    <m/>
    <n v="1"/>
    <x v="0"/>
    <n v="10"/>
    <x v="1"/>
    <n v="4"/>
    <x v="0"/>
    <n v="2"/>
    <x v="1"/>
    <n v="10"/>
    <x v="1"/>
    <n v="9"/>
    <x v="3"/>
    <n v="8"/>
    <x v="3"/>
    <x v="8"/>
    <x v="2"/>
  </r>
  <r>
    <n v="37"/>
    <x v="1"/>
    <x v="0"/>
    <x v="0"/>
    <x v="0"/>
    <n v="3"/>
    <x v="0"/>
    <n v="3"/>
    <s v="Bachelor"/>
    <x v="2"/>
    <n v="1"/>
    <n v="3"/>
    <s v="high"/>
    <x v="0"/>
    <n v="3"/>
    <s v="high"/>
    <x v="3"/>
    <x v="3"/>
    <x v="2"/>
    <n v="3"/>
    <s v="high"/>
    <x v="0"/>
    <n v="9434"/>
    <n v="1"/>
    <s v="stable"/>
    <x v="0"/>
    <n v="15"/>
    <s v="moderate hike"/>
    <n v="3"/>
    <s v="excellent"/>
    <n v="3"/>
    <s v="high"/>
    <m/>
    <n v="1"/>
    <x v="0"/>
    <n v="10"/>
    <x v="1"/>
    <n v="2"/>
    <x v="2"/>
    <n v="3"/>
    <x v="0"/>
    <n v="10"/>
    <x v="1"/>
    <n v="7"/>
    <x v="2"/>
    <n v="7"/>
    <x v="3"/>
    <x v="8"/>
    <x v="2"/>
  </r>
  <r>
    <n v="29"/>
    <x v="0"/>
    <x v="0"/>
    <x v="0"/>
    <x v="1"/>
    <n v="3"/>
    <x v="0"/>
    <n v="2"/>
    <s v="College"/>
    <x v="0"/>
    <n v="1"/>
    <n v="2"/>
    <s v="medium"/>
    <x v="1"/>
    <n v="3"/>
    <s v="high"/>
    <x v="1"/>
    <x v="1"/>
    <x v="6"/>
    <n v="3"/>
    <s v="high"/>
    <x v="0"/>
    <n v="5561"/>
    <n v="1"/>
    <s v="stable"/>
    <x v="0"/>
    <n v="14"/>
    <s v="low hike"/>
    <n v="3"/>
    <s v="excellent"/>
    <n v="1"/>
    <s v="low"/>
    <m/>
    <n v="1"/>
    <x v="0"/>
    <n v="6"/>
    <x v="0"/>
    <n v="5"/>
    <x v="1"/>
    <n v="2"/>
    <x v="1"/>
    <n v="6"/>
    <x v="1"/>
    <n v="0"/>
    <x v="1"/>
    <n v="1"/>
    <x v="1"/>
    <x v="0"/>
    <x v="0"/>
  </r>
  <r>
    <n v="54"/>
    <x v="3"/>
    <x v="0"/>
    <x v="0"/>
    <x v="2"/>
    <n v="19"/>
    <x v="1"/>
    <n v="4"/>
    <s v="Master"/>
    <x v="0"/>
    <n v="1"/>
    <n v="3"/>
    <s v="high"/>
    <x v="0"/>
    <n v="3"/>
    <s v="high"/>
    <x v="3"/>
    <x v="3"/>
    <x v="8"/>
    <n v="2"/>
    <s v="medium"/>
    <x v="0"/>
    <n v="10725"/>
    <n v="2"/>
    <s v="stable"/>
    <x v="0"/>
    <n v="15"/>
    <s v="moderate hike"/>
    <n v="3"/>
    <s v="excellent"/>
    <n v="3"/>
    <s v="high"/>
    <m/>
    <n v="1"/>
    <x v="0"/>
    <n v="16"/>
    <x v="2"/>
    <n v="1"/>
    <x v="2"/>
    <n v="4"/>
    <x v="2"/>
    <n v="9"/>
    <x v="1"/>
    <n v="7"/>
    <x v="2"/>
    <n v="7"/>
    <x v="3"/>
    <x v="2"/>
    <x v="1"/>
  </r>
  <r>
    <n v="33"/>
    <x v="0"/>
    <x v="1"/>
    <x v="2"/>
    <x v="0"/>
    <n v="3"/>
    <x v="0"/>
    <n v="3"/>
    <s v="Bachelor"/>
    <x v="1"/>
    <n v="1"/>
    <n v="1"/>
    <s v="low"/>
    <x v="0"/>
    <n v="3"/>
    <s v="high"/>
    <x v="0"/>
    <x v="0"/>
    <x v="1"/>
    <n v="1"/>
    <s v="low"/>
    <x v="2"/>
    <n v="3348"/>
    <n v="1"/>
    <s v="stable"/>
    <x v="1"/>
    <n v="11"/>
    <s v="low hike"/>
    <n v="3"/>
    <s v="excellent"/>
    <n v="1"/>
    <s v="low"/>
    <m/>
    <n v="0"/>
    <x v="1"/>
    <n v="10"/>
    <x v="1"/>
    <n v="3"/>
    <x v="0"/>
    <n v="3"/>
    <x v="0"/>
    <n v="10"/>
    <x v="1"/>
    <n v="8"/>
    <x v="3"/>
    <n v="9"/>
    <x v="3"/>
    <x v="6"/>
    <x v="2"/>
  </r>
  <r>
    <n v="38"/>
    <x v="1"/>
    <x v="0"/>
    <x v="0"/>
    <x v="1"/>
    <n v="7"/>
    <x v="3"/>
    <n v="4"/>
    <s v="Master"/>
    <x v="3"/>
    <n v="1"/>
    <n v="4"/>
    <s v="very high"/>
    <x v="1"/>
    <n v="2"/>
    <s v="medium"/>
    <x v="1"/>
    <x v="1"/>
    <x v="6"/>
    <n v="4"/>
    <s v="very high"/>
    <x v="2"/>
    <n v="4028"/>
    <n v="0"/>
    <s v="fresher"/>
    <x v="0"/>
    <n v="20"/>
    <s v="good hike"/>
    <n v="4"/>
    <s v="outstanding"/>
    <n v="1"/>
    <s v="low"/>
    <m/>
    <n v="0"/>
    <x v="1"/>
    <n v="8"/>
    <x v="1"/>
    <n v="2"/>
    <x v="2"/>
    <n v="3"/>
    <x v="0"/>
    <n v="7"/>
    <x v="1"/>
    <n v="7"/>
    <x v="2"/>
    <n v="0"/>
    <x v="1"/>
    <x v="5"/>
    <x v="2"/>
  </r>
  <r>
    <n v="29"/>
    <x v="0"/>
    <x v="0"/>
    <x v="2"/>
    <x v="0"/>
    <n v="1"/>
    <x v="0"/>
    <n v="4"/>
    <s v="Master"/>
    <x v="1"/>
    <n v="1"/>
    <n v="2"/>
    <s v="medium"/>
    <x v="0"/>
    <n v="1"/>
    <s v="low"/>
    <x v="0"/>
    <x v="0"/>
    <x v="1"/>
    <n v="4"/>
    <s v="very high"/>
    <x v="1"/>
    <n v="2720"/>
    <n v="1"/>
    <s v="stable"/>
    <x v="0"/>
    <n v="18"/>
    <s v="moderate hike"/>
    <n v="3"/>
    <s v="excellent"/>
    <n v="4"/>
    <s v="very high"/>
    <m/>
    <n v="1"/>
    <x v="0"/>
    <n v="10"/>
    <x v="1"/>
    <n v="5"/>
    <x v="1"/>
    <n v="3"/>
    <x v="0"/>
    <n v="10"/>
    <x v="1"/>
    <n v="7"/>
    <x v="2"/>
    <n v="2"/>
    <x v="0"/>
    <x v="8"/>
    <x v="2"/>
  </r>
  <r>
    <n v="27"/>
    <x v="0"/>
    <x v="0"/>
    <x v="2"/>
    <x v="1"/>
    <n v="3"/>
    <x v="0"/>
    <n v="1"/>
    <s v="Below College"/>
    <x v="0"/>
    <n v="1"/>
    <n v="4"/>
    <s v="very high"/>
    <x v="1"/>
    <n v="4"/>
    <s v="very high"/>
    <x v="1"/>
    <x v="1"/>
    <x v="6"/>
    <n v="4"/>
    <s v="very high"/>
    <x v="1"/>
    <n v="4647"/>
    <n v="1"/>
    <s v="stable"/>
    <x v="1"/>
    <n v="20"/>
    <s v="good hike"/>
    <n v="4"/>
    <s v="outstanding"/>
    <n v="2"/>
    <s v="medium"/>
    <m/>
    <n v="2"/>
    <x v="2"/>
    <n v="6"/>
    <x v="0"/>
    <n v="3"/>
    <x v="0"/>
    <n v="3"/>
    <x v="0"/>
    <n v="6"/>
    <x v="1"/>
    <n v="5"/>
    <x v="2"/>
    <n v="0"/>
    <x v="1"/>
    <x v="4"/>
    <x v="0"/>
  </r>
  <r>
    <n v="34"/>
    <x v="0"/>
    <x v="0"/>
    <x v="0"/>
    <x v="0"/>
    <n v="9"/>
    <x v="3"/>
    <n v="3"/>
    <s v="Bachelor"/>
    <x v="0"/>
    <n v="1"/>
    <n v="4"/>
    <s v="very high"/>
    <x v="1"/>
    <n v="2"/>
    <s v="medium"/>
    <x v="3"/>
    <x v="3"/>
    <x v="5"/>
    <n v="2"/>
    <s v="medium"/>
    <x v="2"/>
    <n v="8621"/>
    <n v="1"/>
    <s v="stable"/>
    <x v="0"/>
    <n v="14"/>
    <s v="low hike"/>
    <n v="3"/>
    <s v="excellent"/>
    <n v="2"/>
    <s v="medium"/>
    <m/>
    <n v="0"/>
    <x v="1"/>
    <n v="9"/>
    <x v="1"/>
    <n v="3"/>
    <x v="0"/>
    <n v="4"/>
    <x v="2"/>
    <n v="8"/>
    <x v="1"/>
    <n v="7"/>
    <x v="2"/>
    <n v="7"/>
    <x v="3"/>
    <x v="6"/>
    <x v="2"/>
  </r>
  <r>
    <n v="32"/>
    <x v="0"/>
    <x v="0"/>
    <x v="0"/>
    <x v="1"/>
    <n v="10"/>
    <x v="3"/>
    <n v="3"/>
    <s v="Bachelor"/>
    <x v="3"/>
    <n v="1"/>
    <n v="4"/>
    <s v="very high"/>
    <x v="0"/>
    <n v="3"/>
    <s v="high"/>
    <x v="1"/>
    <x v="1"/>
    <x v="6"/>
    <n v="4"/>
    <s v="very high"/>
    <x v="2"/>
    <n v="5396"/>
    <n v="1"/>
    <s v="stable"/>
    <x v="0"/>
    <n v="12"/>
    <s v="low hike"/>
    <n v="3"/>
    <s v="excellent"/>
    <n v="4"/>
    <s v="very high"/>
    <m/>
    <n v="0"/>
    <x v="1"/>
    <n v="10"/>
    <x v="1"/>
    <n v="2"/>
    <x v="2"/>
    <n v="2"/>
    <x v="1"/>
    <n v="10"/>
    <x v="1"/>
    <n v="7"/>
    <x v="2"/>
    <n v="0"/>
    <x v="1"/>
    <x v="8"/>
    <x v="2"/>
  </r>
  <r>
    <n v="38"/>
    <x v="1"/>
    <x v="0"/>
    <x v="0"/>
    <x v="0"/>
    <n v="1"/>
    <x v="0"/>
    <n v="4"/>
    <s v="Master"/>
    <x v="1"/>
    <n v="1"/>
    <n v="2"/>
    <s v="medium"/>
    <x v="1"/>
    <n v="4"/>
    <s v="very high"/>
    <x v="1"/>
    <x v="1"/>
    <x v="5"/>
    <n v="4"/>
    <s v="very high"/>
    <x v="2"/>
    <n v="7625"/>
    <n v="0"/>
    <s v="fresher"/>
    <x v="0"/>
    <n v="13"/>
    <s v="low hike"/>
    <n v="3"/>
    <s v="excellent"/>
    <n v="3"/>
    <s v="high"/>
    <m/>
    <n v="0"/>
    <x v="1"/>
    <n v="10"/>
    <x v="1"/>
    <n v="4"/>
    <x v="0"/>
    <n v="2"/>
    <x v="1"/>
    <n v="9"/>
    <x v="1"/>
    <n v="7"/>
    <x v="2"/>
    <n v="1"/>
    <x v="1"/>
    <x v="8"/>
    <x v="2"/>
  </r>
  <r>
    <n v="27"/>
    <x v="0"/>
    <x v="0"/>
    <x v="0"/>
    <x v="0"/>
    <n v="1"/>
    <x v="0"/>
    <n v="2"/>
    <s v="College"/>
    <x v="1"/>
    <n v="1"/>
    <n v="3"/>
    <s v="high"/>
    <x v="1"/>
    <n v="3"/>
    <s v="high"/>
    <x v="3"/>
    <x v="3"/>
    <x v="2"/>
    <n v="1"/>
    <s v="low"/>
    <x v="0"/>
    <n v="7412"/>
    <n v="1"/>
    <s v="stable"/>
    <x v="0"/>
    <n v="11"/>
    <s v="low hike"/>
    <n v="3"/>
    <s v="excellent"/>
    <n v="4"/>
    <s v="very high"/>
    <m/>
    <n v="0"/>
    <x v="1"/>
    <n v="9"/>
    <x v="1"/>
    <n v="3"/>
    <x v="0"/>
    <n v="3"/>
    <x v="0"/>
    <n v="9"/>
    <x v="1"/>
    <n v="7"/>
    <x v="2"/>
    <n v="0"/>
    <x v="1"/>
    <x v="6"/>
    <x v="2"/>
  </r>
  <r>
    <n v="32"/>
    <x v="0"/>
    <x v="0"/>
    <x v="0"/>
    <x v="0"/>
    <n v="3"/>
    <x v="0"/>
    <n v="2"/>
    <s v="College"/>
    <x v="1"/>
    <n v="1"/>
    <n v="3"/>
    <s v="high"/>
    <x v="1"/>
    <n v="3"/>
    <s v="high"/>
    <x v="3"/>
    <x v="3"/>
    <x v="7"/>
    <n v="4"/>
    <s v="very high"/>
    <x v="2"/>
    <n v="11159"/>
    <n v="3"/>
    <s v="stable"/>
    <x v="0"/>
    <n v="15"/>
    <s v="moderate hike"/>
    <n v="3"/>
    <s v="excellent"/>
    <n v="4"/>
    <s v="very high"/>
    <m/>
    <n v="0"/>
    <x v="1"/>
    <n v="10"/>
    <x v="1"/>
    <n v="6"/>
    <x v="1"/>
    <n v="3"/>
    <x v="0"/>
    <n v="7"/>
    <x v="1"/>
    <n v="7"/>
    <x v="2"/>
    <n v="7"/>
    <x v="3"/>
    <x v="6"/>
    <x v="2"/>
  </r>
  <r>
    <n v="47"/>
    <x v="3"/>
    <x v="0"/>
    <x v="0"/>
    <x v="1"/>
    <n v="14"/>
    <x v="1"/>
    <n v="4"/>
    <s v="Master"/>
    <x v="3"/>
    <n v="1"/>
    <n v="4"/>
    <s v="very high"/>
    <x v="0"/>
    <n v="3"/>
    <s v="high"/>
    <x v="1"/>
    <x v="1"/>
    <x v="6"/>
    <n v="1"/>
    <s v="low"/>
    <x v="2"/>
    <n v="4960"/>
    <n v="2"/>
    <s v="stable"/>
    <x v="0"/>
    <n v="12"/>
    <s v="low hike"/>
    <n v="3"/>
    <s v="excellent"/>
    <n v="4"/>
    <s v="very high"/>
    <m/>
    <n v="0"/>
    <x v="1"/>
    <n v="20"/>
    <x v="2"/>
    <n v="2"/>
    <x v="2"/>
    <n v="3"/>
    <x v="0"/>
    <n v="7"/>
    <x v="1"/>
    <n v="7"/>
    <x v="2"/>
    <n v="1"/>
    <x v="1"/>
    <x v="6"/>
    <x v="2"/>
  </r>
  <r>
    <n v="27"/>
    <x v="0"/>
    <x v="0"/>
    <x v="2"/>
    <x v="0"/>
    <n v="10"/>
    <x v="3"/>
    <n v="2"/>
    <s v="College"/>
    <x v="1"/>
    <n v="1"/>
    <n v="4"/>
    <s v="very high"/>
    <x v="0"/>
    <n v="3"/>
    <s v="high"/>
    <x v="3"/>
    <x v="3"/>
    <x v="2"/>
    <n v="1"/>
    <s v="low"/>
    <x v="1"/>
    <n v="8793"/>
    <n v="1"/>
    <s v="stable"/>
    <x v="0"/>
    <n v="21"/>
    <s v="good hike"/>
    <n v="4"/>
    <s v="outstanding"/>
    <n v="3"/>
    <s v="high"/>
    <m/>
    <n v="2"/>
    <x v="2"/>
    <n v="9"/>
    <x v="1"/>
    <n v="4"/>
    <x v="0"/>
    <n v="2"/>
    <x v="1"/>
    <n v="9"/>
    <x v="1"/>
    <n v="7"/>
    <x v="2"/>
    <n v="1"/>
    <x v="1"/>
    <x v="6"/>
    <x v="2"/>
  </r>
  <r>
    <n v="28"/>
    <x v="0"/>
    <x v="1"/>
    <x v="0"/>
    <x v="0"/>
    <n v="1"/>
    <x v="0"/>
    <n v="2"/>
    <s v="College"/>
    <x v="1"/>
    <n v="1"/>
    <n v="1"/>
    <s v="low"/>
    <x v="1"/>
    <n v="1"/>
    <s v="low"/>
    <x v="0"/>
    <x v="0"/>
    <x v="1"/>
    <n v="2"/>
    <s v="medium"/>
    <x v="2"/>
    <n v="2216"/>
    <n v="7"/>
    <s v="frequent hopper"/>
    <x v="1"/>
    <n v="13"/>
    <s v="low hike"/>
    <n v="3"/>
    <s v="excellent"/>
    <n v="4"/>
    <s v="very high"/>
    <m/>
    <n v="0"/>
    <x v="1"/>
    <n v="10"/>
    <x v="1"/>
    <n v="4"/>
    <x v="0"/>
    <n v="3"/>
    <x v="0"/>
    <n v="7"/>
    <x v="1"/>
    <n v="7"/>
    <x v="2"/>
    <n v="3"/>
    <x v="0"/>
    <x v="6"/>
    <x v="2"/>
  </r>
  <r>
    <n v="36"/>
    <x v="1"/>
    <x v="0"/>
    <x v="1"/>
    <x v="0"/>
    <n v="8"/>
    <x v="3"/>
    <n v="3"/>
    <s v="Bachelor"/>
    <x v="1"/>
    <n v="1"/>
    <n v="1"/>
    <s v="low"/>
    <x v="1"/>
    <n v="4"/>
    <s v="very high"/>
    <x v="3"/>
    <x v="3"/>
    <x v="7"/>
    <n v="1"/>
    <s v="low"/>
    <x v="0"/>
    <n v="11713"/>
    <n v="9"/>
    <s v="frequent hopper"/>
    <x v="0"/>
    <n v="14"/>
    <s v="low hike"/>
    <n v="3"/>
    <s v="excellent"/>
    <n v="1"/>
    <s v="low"/>
    <m/>
    <n v="1"/>
    <x v="0"/>
    <n v="10"/>
    <x v="1"/>
    <n v="2"/>
    <x v="2"/>
    <n v="3"/>
    <x v="0"/>
    <n v="8"/>
    <x v="1"/>
    <n v="7"/>
    <x v="2"/>
    <n v="0"/>
    <x v="1"/>
    <x v="5"/>
    <x v="2"/>
  </r>
  <r>
    <n v="30"/>
    <x v="0"/>
    <x v="0"/>
    <x v="0"/>
    <x v="1"/>
    <n v="27"/>
    <x v="2"/>
    <n v="5"/>
    <s v="Doctor"/>
    <x v="3"/>
    <n v="1"/>
    <n v="3"/>
    <s v="high"/>
    <x v="0"/>
    <n v="3"/>
    <s v="high"/>
    <x v="1"/>
    <x v="1"/>
    <x v="6"/>
    <n v="4"/>
    <s v="very high"/>
    <x v="1"/>
    <n v="5304"/>
    <n v="7"/>
    <s v="frequent hopper"/>
    <x v="0"/>
    <n v="23"/>
    <s v="high hike"/>
    <n v="4"/>
    <s v="outstanding"/>
    <n v="4"/>
    <s v="very high"/>
    <m/>
    <n v="1"/>
    <x v="0"/>
    <n v="10"/>
    <x v="1"/>
    <n v="2"/>
    <x v="2"/>
    <n v="2"/>
    <x v="1"/>
    <n v="8"/>
    <x v="1"/>
    <n v="7"/>
    <x v="2"/>
    <n v="7"/>
    <x v="3"/>
    <x v="6"/>
    <x v="2"/>
  </r>
  <r>
    <n v="39"/>
    <x v="1"/>
    <x v="0"/>
    <x v="0"/>
    <x v="2"/>
    <n v="3"/>
    <x v="0"/>
    <n v="3"/>
    <s v="Bachelor"/>
    <x v="5"/>
    <n v="1"/>
    <n v="3"/>
    <s v="high"/>
    <x v="1"/>
    <n v="4"/>
    <s v="very high"/>
    <x v="1"/>
    <x v="1"/>
    <x v="8"/>
    <n v="2"/>
    <s v="medium"/>
    <x v="0"/>
    <n v="6389"/>
    <n v="9"/>
    <s v="frequent hopper"/>
    <x v="0"/>
    <n v="15"/>
    <s v="moderate hike"/>
    <n v="3"/>
    <s v="excellent"/>
    <n v="3"/>
    <s v="high"/>
    <m/>
    <n v="1"/>
    <x v="0"/>
    <n v="12"/>
    <x v="1"/>
    <n v="3"/>
    <x v="0"/>
    <n v="1"/>
    <x v="3"/>
    <n v="8"/>
    <x v="1"/>
    <n v="3"/>
    <x v="0"/>
    <n v="3"/>
    <x v="0"/>
    <x v="7"/>
    <x v="2"/>
  </r>
  <r>
    <n v="56"/>
    <x v="3"/>
    <x v="0"/>
    <x v="0"/>
    <x v="0"/>
    <n v="9"/>
    <x v="3"/>
    <n v="3"/>
    <s v="Bachelor"/>
    <x v="0"/>
    <n v="1"/>
    <n v="3"/>
    <s v="high"/>
    <x v="0"/>
    <n v="3"/>
    <s v="high"/>
    <x v="4"/>
    <x v="4"/>
    <x v="5"/>
    <n v="4"/>
    <s v="very high"/>
    <x v="0"/>
    <n v="11103"/>
    <n v="7"/>
    <s v="frequent hopper"/>
    <x v="0"/>
    <n v="11"/>
    <s v="low hike"/>
    <n v="3"/>
    <s v="excellent"/>
    <n v="3"/>
    <s v="high"/>
    <m/>
    <n v="0"/>
    <x v="1"/>
    <n v="30"/>
    <x v="4"/>
    <n v="1"/>
    <x v="2"/>
    <n v="2"/>
    <x v="1"/>
    <n v="10"/>
    <x v="1"/>
    <n v="7"/>
    <x v="2"/>
    <n v="1"/>
    <x v="1"/>
    <x v="2"/>
    <x v="1"/>
  </r>
  <r>
    <n v="27"/>
    <x v="0"/>
    <x v="0"/>
    <x v="0"/>
    <x v="0"/>
    <n v="7"/>
    <x v="3"/>
    <n v="3"/>
    <s v="Bachelor"/>
    <x v="0"/>
    <n v="1"/>
    <n v="4"/>
    <s v="very high"/>
    <x v="1"/>
    <n v="2"/>
    <s v="medium"/>
    <x v="1"/>
    <x v="1"/>
    <x v="5"/>
    <n v="1"/>
    <s v="low"/>
    <x v="2"/>
    <n v="6811"/>
    <n v="8"/>
    <s v="frequent hopper"/>
    <x v="0"/>
    <n v="19"/>
    <s v="good hike"/>
    <n v="3"/>
    <s v="excellent"/>
    <n v="1"/>
    <s v="low"/>
    <m/>
    <n v="0"/>
    <x v="1"/>
    <n v="9"/>
    <x v="1"/>
    <n v="2"/>
    <x v="2"/>
    <n v="1"/>
    <x v="3"/>
    <n v="7"/>
    <x v="1"/>
    <n v="6"/>
    <x v="2"/>
    <n v="0"/>
    <x v="1"/>
    <x v="6"/>
    <x v="2"/>
  </r>
  <r>
    <n v="32"/>
    <x v="0"/>
    <x v="0"/>
    <x v="2"/>
    <x v="0"/>
    <n v="24"/>
    <x v="2"/>
    <n v="4"/>
    <s v="Master"/>
    <x v="1"/>
    <n v="1"/>
    <n v="1"/>
    <s v="low"/>
    <x v="0"/>
    <n v="3"/>
    <s v="high"/>
    <x v="1"/>
    <x v="1"/>
    <x v="0"/>
    <n v="4"/>
    <s v="very high"/>
    <x v="0"/>
    <n v="5309"/>
    <n v="1"/>
    <s v="stable"/>
    <x v="0"/>
    <n v="15"/>
    <s v="moderate hike"/>
    <n v="3"/>
    <s v="excellent"/>
    <n v="4"/>
    <s v="very high"/>
    <m/>
    <n v="2"/>
    <x v="2"/>
    <n v="10"/>
    <x v="1"/>
    <n v="2"/>
    <x v="2"/>
    <n v="3"/>
    <x v="0"/>
    <n v="10"/>
    <x v="1"/>
    <n v="8"/>
    <x v="3"/>
    <n v="4"/>
    <x v="2"/>
    <x v="6"/>
    <x v="2"/>
  </r>
  <r>
    <n v="33"/>
    <x v="0"/>
    <x v="1"/>
    <x v="0"/>
    <x v="0"/>
    <n v="1"/>
    <x v="0"/>
    <n v="4"/>
    <s v="Master"/>
    <x v="2"/>
    <n v="1"/>
    <n v="4"/>
    <s v="very high"/>
    <x v="0"/>
    <n v="3"/>
    <s v="high"/>
    <x v="0"/>
    <x v="0"/>
    <x v="1"/>
    <n v="4"/>
    <s v="very high"/>
    <x v="2"/>
    <n v="2686"/>
    <n v="1"/>
    <s v="stable"/>
    <x v="1"/>
    <n v="13"/>
    <s v="low hike"/>
    <n v="3"/>
    <s v="excellent"/>
    <n v="3"/>
    <s v="high"/>
    <m/>
    <n v="0"/>
    <x v="1"/>
    <n v="10"/>
    <x v="1"/>
    <n v="2"/>
    <x v="2"/>
    <n v="2"/>
    <x v="1"/>
    <n v="10"/>
    <x v="1"/>
    <n v="9"/>
    <x v="3"/>
    <n v="7"/>
    <x v="3"/>
    <x v="8"/>
    <x v="2"/>
  </r>
  <r>
    <n v="25"/>
    <x v="2"/>
    <x v="0"/>
    <x v="0"/>
    <x v="1"/>
    <n v="26"/>
    <x v="2"/>
    <n v="1"/>
    <s v="Below College"/>
    <x v="0"/>
    <n v="1"/>
    <n v="3"/>
    <s v="high"/>
    <x v="1"/>
    <n v="3"/>
    <s v="high"/>
    <x v="1"/>
    <x v="1"/>
    <x v="6"/>
    <n v="4"/>
    <s v="very high"/>
    <x v="2"/>
    <n v="6180"/>
    <n v="1"/>
    <s v="stable"/>
    <x v="0"/>
    <n v="23"/>
    <s v="high hike"/>
    <n v="4"/>
    <s v="outstanding"/>
    <n v="2"/>
    <s v="medium"/>
    <m/>
    <n v="0"/>
    <x v="1"/>
    <n v="6"/>
    <x v="0"/>
    <n v="5"/>
    <x v="1"/>
    <n v="2"/>
    <x v="1"/>
    <n v="6"/>
    <x v="1"/>
    <n v="5"/>
    <x v="2"/>
    <n v="1"/>
    <x v="1"/>
    <x v="4"/>
    <x v="0"/>
  </r>
  <r>
    <n v="45"/>
    <x v="1"/>
    <x v="0"/>
    <x v="0"/>
    <x v="1"/>
    <n v="2"/>
    <x v="0"/>
    <n v="2"/>
    <s v="College"/>
    <x v="4"/>
    <n v="1"/>
    <n v="2"/>
    <s v="medium"/>
    <x v="0"/>
    <n v="1"/>
    <s v="low"/>
    <x v="1"/>
    <x v="1"/>
    <x v="3"/>
    <n v="3"/>
    <s v="high"/>
    <x v="2"/>
    <n v="6632"/>
    <n v="0"/>
    <s v="fresher"/>
    <x v="0"/>
    <n v="13"/>
    <s v="low hike"/>
    <n v="3"/>
    <s v="excellent"/>
    <n v="1"/>
    <s v="low"/>
    <m/>
    <n v="0"/>
    <x v="1"/>
    <n v="9"/>
    <x v="1"/>
    <n v="3"/>
    <x v="0"/>
    <n v="3"/>
    <x v="0"/>
    <n v="8"/>
    <x v="1"/>
    <n v="7"/>
    <x v="2"/>
    <n v="3"/>
    <x v="0"/>
    <x v="2"/>
    <x v="1"/>
  </r>
  <r>
    <n v="34"/>
    <x v="0"/>
    <x v="0"/>
    <x v="0"/>
    <x v="1"/>
    <n v="2"/>
    <x v="0"/>
    <n v="3"/>
    <s v="Bachelor"/>
    <x v="2"/>
    <n v="1"/>
    <n v="4"/>
    <s v="very high"/>
    <x v="0"/>
    <n v="3"/>
    <s v="high"/>
    <x v="1"/>
    <x v="1"/>
    <x v="6"/>
    <n v="4"/>
    <s v="very high"/>
    <x v="2"/>
    <n v="6274"/>
    <n v="1"/>
    <s v="stable"/>
    <x v="0"/>
    <n v="22"/>
    <s v="good hike"/>
    <n v="4"/>
    <s v="outstanding"/>
    <n v="3"/>
    <s v="high"/>
    <m/>
    <n v="0"/>
    <x v="1"/>
    <n v="6"/>
    <x v="0"/>
    <n v="5"/>
    <x v="1"/>
    <n v="3"/>
    <x v="0"/>
    <n v="6"/>
    <x v="1"/>
    <n v="5"/>
    <x v="2"/>
    <n v="1"/>
    <x v="1"/>
    <x v="4"/>
    <x v="0"/>
  </r>
  <r>
    <n v="36"/>
    <x v="1"/>
    <x v="0"/>
    <x v="1"/>
    <x v="1"/>
    <n v="8"/>
    <x v="3"/>
    <n v="4"/>
    <s v="Master"/>
    <x v="1"/>
    <n v="1"/>
    <n v="1"/>
    <s v="low"/>
    <x v="0"/>
    <n v="2"/>
    <s v="medium"/>
    <x v="3"/>
    <x v="3"/>
    <x v="6"/>
    <n v="1"/>
    <s v="low"/>
    <x v="2"/>
    <n v="7587"/>
    <n v="1"/>
    <s v="stable"/>
    <x v="0"/>
    <n v="15"/>
    <s v="moderate hike"/>
    <n v="3"/>
    <s v="excellent"/>
    <n v="2"/>
    <s v="medium"/>
    <m/>
    <n v="0"/>
    <x v="1"/>
    <n v="10"/>
    <x v="1"/>
    <n v="1"/>
    <x v="2"/>
    <n v="3"/>
    <x v="0"/>
    <n v="10"/>
    <x v="1"/>
    <n v="7"/>
    <x v="2"/>
    <n v="0"/>
    <x v="1"/>
    <x v="9"/>
    <x v="3"/>
  </r>
  <r>
    <n v="29"/>
    <x v="0"/>
    <x v="0"/>
    <x v="0"/>
    <x v="0"/>
    <n v="27"/>
    <x v="2"/>
    <n v="3"/>
    <s v="Bachelor"/>
    <x v="0"/>
    <n v="1"/>
    <n v="2"/>
    <s v="medium"/>
    <x v="1"/>
    <n v="3"/>
    <s v="high"/>
    <x v="1"/>
    <x v="1"/>
    <x v="5"/>
    <n v="3"/>
    <s v="high"/>
    <x v="0"/>
    <n v="4335"/>
    <n v="4"/>
    <s v="moderate hopper"/>
    <x v="0"/>
    <n v="12"/>
    <s v="low hike"/>
    <n v="3"/>
    <s v="excellent"/>
    <n v="1"/>
    <s v="low"/>
    <m/>
    <n v="1"/>
    <x v="0"/>
    <n v="11"/>
    <x v="1"/>
    <n v="3"/>
    <x v="0"/>
    <n v="2"/>
    <x v="1"/>
    <n v="8"/>
    <x v="1"/>
    <n v="7"/>
    <x v="2"/>
    <n v="1"/>
    <x v="1"/>
    <x v="2"/>
    <x v="1"/>
  </r>
  <r>
    <n v="34"/>
    <x v="0"/>
    <x v="0"/>
    <x v="0"/>
    <x v="0"/>
    <n v="2"/>
    <x v="0"/>
    <n v="4"/>
    <s v="Master"/>
    <x v="0"/>
    <n v="1"/>
    <n v="3"/>
    <s v="high"/>
    <x v="1"/>
    <n v="2"/>
    <s v="medium"/>
    <x v="0"/>
    <x v="0"/>
    <x v="1"/>
    <n v="1"/>
    <s v="low"/>
    <x v="2"/>
    <n v="4381"/>
    <n v="1"/>
    <s v="stable"/>
    <x v="0"/>
    <n v="11"/>
    <s v="low hike"/>
    <n v="3"/>
    <s v="excellent"/>
    <n v="3"/>
    <s v="high"/>
    <m/>
    <n v="0"/>
    <x v="1"/>
    <n v="6"/>
    <x v="0"/>
    <n v="3"/>
    <x v="0"/>
    <n v="3"/>
    <x v="0"/>
    <n v="6"/>
    <x v="1"/>
    <n v="5"/>
    <x v="2"/>
    <n v="1"/>
    <x v="1"/>
    <x v="1"/>
    <x v="0"/>
  </r>
  <r>
    <n v="40"/>
    <x v="1"/>
    <x v="0"/>
    <x v="2"/>
    <x v="0"/>
    <n v="2"/>
    <x v="0"/>
    <n v="2"/>
    <s v="College"/>
    <x v="0"/>
    <n v="1"/>
    <n v="3"/>
    <s v="high"/>
    <x v="1"/>
    <n v="4"/>
    <s v="very high"/>
    <x v="1"/>
    <x v="1"/>
    <x v="5"/>
    <n v="2"/>
    <s v="medium"/>
    <x v="0"/>
    <n v="4244"/>
    <n v="1"/>
    <s v="stable"/>
    <x v="0"/>
    <n v="24"/>
    <s v="high hike"/>
    <n v="4"/>
    <s v="outstanding"/>
    <n v="4"/>
    <s v="very high"/>
    <m/>
    <n v="1"/>
    <x v="0"/>
    <n v="8"/>
    <x v="1"/>
    <n v="2"/>
    <x v="2"/>
    <n v="3"/>
    <x v="0"/>
    <n v="8"/>
    <x v="1"/>
    <n v="7"/>
    <x v="2"/>
    <n v="3"/>
    <x v="0"/>
    <x v="6"/>
    <x v="2"/>
  </r>
  <r>
    <n v="36"/>
    <x v="1"/>
    <x v="0"/>
    <x v="0"/>
    <x v="0"/>
    <n v="1"/>
    <x v="0"/>
    <n v="3"/>
    <s v="Bachelor"/>
    <x v="2"/>
    <n v="1"/>
    <n v="3"/>
    <s v="high"/>
    <x v="1"/>
    <n v="3"/>
    <s v="high"/>
    <x v="1"/>
    <x v="1"/>
    <x v="2"/>
    <n v="2"/>
    <s v="medium"/>
    <x v="0"/>
    <n v="5228"/>
    <n v="0"/>
    <s v="fresher"/>
    <x v="0"/>
    <n v="15"/>
    <s v="moderate hike"/>
    <n v="3"/>
    <s v="excellent"/>
    <n v="1"/>
    <s v="low"/>
    <m/>
    <n v="1"/>
    <x v="0"/>
    <n v="10"/>
    <x v="1"/>
    <n v="2"/>
    <x v="2"/>
    <n v="3"/>
    <x v="0"/>
    <n v="9"/>
    <x v="1"/>
    <n v="7"/>
    <x v="2"/>
    <n v="0"/>
    <x v="1"/>
    <x v="5"/>
    <x v="2"/>
  </r>
  <r>
    <n v="29"/>
    <x v="0"/>
    <x v="0"/>
    <x v="0"/>
    <x v="0"/>
    <n v="23"/>
    <x v="2"/>
    <n v="2"/>
    <s v="College"/>
    <x v="1"/>
    <n v="1"/>
    <n v="3"/>
    <s v="high"/>
    <x v="0"/>
    <n v="4"/>
    <s v="very high"/>
    <x v="0"/>
    <x v="0"/>
    <x v="1"/>
    <n v="3"/>
    <s v="high"/>
    <x v="0"/>
    <n v="2700"/>
    <n v="1"/>
    <s v="stable"/>
    <x v="0"/>
    <n v="24"/>
    <s v="high hike"/>
    <n v="4"/>
    <s v="outstanding"/>
    <n v="3"/>
    <s v="high"/>
    <m/>
    <n v="1"/>
    <x v="0"/>
    <n v="10"/>
    <x v="1"/>
    <n v="3"/>
    <x v="0"/>
    <n v="3"/>
    <x v="0"/>
    <n v="10"/>
    <x v="1"/>
    <n v="7"/>
    <x v="2"/>
    <n v="0"/>
    <x v="1"/>
    <x v="6"/>
    <x v="2"/>
  </r>
  <r>
    <n v="42"/>
    <x v="1"/>
    <x v="0"/>
    <x v="0"/>
    <x v="0"/>
    <n v="29"/>
    <x v="2"/>
    <n v="3"/>
    <s v="Bachelor"/>
    <x v="1"/>
    <n v="1"/>
    <n v="2"/>
    <s v="medium"/>
    <x v="0"/>
    <n v="3"/>
    <s v="high"/>
    <x v="1"/>
    <x v="1"/>
    <x v="2"/>
    <n v="2"/>
    <s v="medium"/>
    <x v="0"/>
    <n v="4434"/>
    <n v="1"/>
    <s v="stable"/>
    <x v="0"/>
    <n v="13"/>
    <s v="low hike"/>
    <n v="3"/>
    <s v="excellent"/>
    <n v="4"/>
    <s v="very high"/>
    <m/>
    <n v="1"/>
    <x v="0"/>
    <n v="10"/>
    <x v="1"/>
    <n v="3"/>
    <x v="0"/>
    <n v="2"/>
    <x v="1"/>
    <n v="9"/>
    <x v="1"/>
    <n v="8"/>
    <x v="3"/>
    <n v="7"/>
    <x v="3"/>
    <x v="8"/>
    <x v="2"/>
  </r>
  <r>
    <n v="49"/>
    <x v="3"/>
    <x v="1"/>
    <x v="0"/>
    <x v="1"/>
    <n v="11"/>
    <x v="1"/>
    <n v="3"/>
    <s v="Bachelor"/>
    <x v="3"/>
    <n v="1"/>
    <n v="3"/>
    <s v="high"/>
    <x v="1"/>
    <n v="3"/>
    <s v="high"/>
    <x v="3"/>
    <x v="3"/>
    <x v="6"/>
    <n v="4"/>
    <s v="very high"/>
    <x v="0"/>
    <n v="7654"/>
    <n v="1"/>
    <s v="stable"/>
    <x v="0"/>
    <n v="18"/>
    <s v="moderate hike"/>
    <n v="3"/>
    <s v="excellent"/>
    <n v="1"/>
    <s v="low"/>
    <m/>
    <n v="2"/>
    <x v="2"/>
    <n v="9"/>
    <x v="1"/>
    <n v="3"/>
    <x v="0"/>
    <n v="4"/>
    <x v="2"/>
    <n v="9"/>
    <x v="1"/>
    <n v="8"/>
    <x v="3"/>
    <n v="7"/>
    <x v="3"/>
    <x v="6"/>
    <x v="2"/>
  </r>
  <r>
    <n v="55"/>
    <x v="3"/>
    <x v="1"/>
    <x v="0"/>
    <x v="1"/>
    <n v="2"/>
    <x v="0"/>
    <n v="1"/>
    <s v="Below College"/>
    <x v="0"/>
    <n v="1"/>
    <n v="3"/>
    <s v="high"/>
    <x v="0"/>
    <n v="3"/>
    <s v="high"/>
    <x v="1"/>
    <x v="1"/>
    <x v="6"/>
    <n v="4"/>
    <s v="very high"/>
    <x v="2"/>
    <n v="5160"/>
    <n v="4"/>
    <s v="moderate hopper"/>
    <x v="0"/>
    <n v="16"/>
    <s v="moderate hike"/>
    <n v="3"/>
    <s v="excellent"/>
    <n v="3"/>
    <s v="high"/>
    <m/>
    <n v="0"/>
    <x v="1"/>
    <n v="12"/>
    <x v="1"/>
    <n v="3"/>
    <x v="0"/>
    <n v="2"/>
    <x v="1"/>
    <n v="9"/>
    <x v="1"/>
    <n v="7"/>
    <x v="2"/>
    <n v="7"/>
    <x v="3"/>
    <x v="1"/>
    <x v="0"/>
  </r>
  <r>
    <n v="27"/>
    <x v="0"/>
    <x v="0"/>
    <x v="0"/>
    <x v="0"/>
    <n v="5"/>
    <x v="0"/>
    <n v="1"/>
    <s v="Below College"/>
    <x v="4"/>
    <n v="1"/>
    <n v="3"/>
    <s v="high"/>
    <x v="0"/>
    <n v="2"/>
    <s v="medium"/>
    <x v="3"/>
    <x v="3"/>
    <x v="7"/>
    <n v="4"/>
    <s v="very high"/>
    <x v="1"/>
    <n v="12808"/>
    <n v="1"/>
    <s v="stable"/>
    <x v="1"/>
    <n v="16"/>
    <s v="moderate hike"/>
    <n v="3"/>
    <s v="excellent"/>
    <n v="2"/>
    <s v="medium"/>
    <m/>
    <n v="1"/>
    <x v="0"/>
    <n v="9"/>
    <x v="1"/>
    <n v="3"/>
    <x v="0"/>
    <n v="3"/>
    <x v="0"/>
    <n v="9"/>
    <x v="1"/>
    <n v="8"/>
    <x v="3"/>
    <n v="0"/>
    <x v="1"/>
    <x v="8"/>
    <x v="2"/>
  </r>
  <r>
    <n v="35"/>
    <x v="0"/>
    <x v="0"/>
    <x v="0"/>
    <x v="0"/>
    <n v="7"/>
    <x v="3"/>
    <n v="3"/>
    <s v="Bachelor"/>
    <x v="2"/>
    <n v="1"/>
    <n v="3"/>
    <s v="high"/>
    <x v="0"/>
    <n v="3"/>
    <s v="high"/>
    <x v="3"/>
    <x v="3"/>
    <x v="2"/>
    <n v="3"/>
    <s v="high"/>
    <x v="2"/>
    <n v="10221"/>
    <n v="3"/>
    <s v="stable"/>
    <x v="0"/>
    <n v="21"/>
    <s v="good hike"/>
    <n v="4"/>
    <s v="outstanding"/>
    <n v="2"/>
    <s v="medium"/>
    <m/>
    <n v="0"/>
    <x v="1"/>
    <n v="17"/>
    <x v="2"/>
    <n v="3"/>
    <x v="0"/>
    <n v="4"/>
    <x v="2"/>
    <n v="8"/>
    <x v="1"/>
    <n v="5"/>
    <x v="2"/>
    <n v="1"/>
    <x v="1"/>
    <x v="7"/>
    <x v="2"/>
  </r>
  <r>
    <n v="28"/>
    <x v="0"/>
    <x v="0"/>
    <x v="0"/>
    <x v="1"/>
    <n v="2"/>
    <x v="0"/>
    <n v="4"/>
    <s v="Master"/>
    <x v="3"/>
    <n v="1"/>
    <n v="2"/>
    <s v="medium"/>
    <x v="1"/>
    <n v="3"/>
    <s v="high"/>
    <x v="1"/>
    <x v="1"/>
    <x v="6"/>
    <n v="2"/>
    <s v="medium"/>
    <x v="0"/>
    <n v="4779"/>
    <n v="1"/>
    <s v="stable"/>
    <x v="1"/>
    <n v="20"/>
    <s v="good hike"/>
    <n v="4"/>
    <s v="outstanding"/>
    <n v="1"/>
    <s v="low"/>
    <m/>
    <n v="0"/>
    <x v="1"/>
    <n v="8"/>
    <x v="1"/>
    <n v="2"/>
    <x v="2"/>
    <n v="3"/>
    <x v="0"/>
    <n v="8"/>
    <x v="1"/>
    <n v="7"/>
    <x v="2"/>
    <n v="7"/>
    <x v="3"/>
    <x v="5"/>
    <x v="2"/>
  </r>
  <r>
    <n v="26"/>
    <x v="0"/>
    <x v="1"/>
    <x v="2"/>
    <x v="0"/>
    <n v="5"/>
    <x v="0"/>
    <n v="2"/>
    <s v="College"/>
    <x v="0"/>
    <n v="1"/>
    <n v="3"/>
    <s v="high"/>
    <x v="1"/>
    <n v="2"/>
    <s v="medium"/>
    <x v="0"/>
    <x v="0"/>
    <x v="1"/>
    <n v="3"/>
    <s v="high"/>
    <x v="0"/>
    <n v="2366"/>
    <n v="1"/>
    <s v="stable"/>
    <x v="1"/>
    <n v="14"/>
    <s v="low hike"/>
    <n v="3"/>
    <s v="excellent"/>
    <n v="1"/>
    <s v="low"/>
    <m/>
    <n v="1"/>
    <x v="0"/>
    <n v="8"/>
    <x v="1"/>
    <n v="2"/>
    <x v="2"/>
    <n v="3"/>
    <x v="0"/>
    <n v="8"/>
    <x v="1"/>
    <n v="7"/>
    <x v="2"/>
    <n v="1"/>
    <x v="1"/>
    <x v="6"/>
    <x v="2"/>
  </r>
  <r>
    <n v="33"/>
    <x v="0"/>
    <x v="0"/>
    <x v="0"/>
    <x v="1"/>
    <n v="1"/>
    <x v="0"/>
    <n v="3"/>
    <s v="Bachelor"/>
    <x v="0"/>
    <n v="1"/>
    <n v="1"/>
    <s v="low"/>
    <x v="0"/>
    <n v="4"/>
    <s v="very high"/>
    <x v="1"/>
    <x v="1"/>
    <x v="6"/>
    <n v="1"/>
    <s v="low"/>
    <x v="1"/>
    <n v="4037"/>
    <n v="1"/>
    <s v="stable"/>
    <x v="0"/>
    <n v="22"/>
    <s v="good hike"/>
    <n v="4"/>
    <s v="outstanding"/>
    <n v="1"/>
    <s v="low"/>
    <m/>
    <n v="1"/>
    <x v="0"/>
    <n v="9"/>
    <x v="1"/>
    <n v="5"/>
    <x v="1"/>
    <n v="3"/>
    <x v="0"/>
    <n v="9"/>
    <x v="1"/>
    <n v="8"/>
    <x v="3"/>
    <n v="0"/>
    <x v="1"/>
    <x v="8"/>
    <x v="2"/>
  </r>
  <r>
    <n v="35"/>
    <x v="0"/>
    <x v="0"/>
    <x v="0"/>
    <x v="0"/>
    <n v="27"/>
    <x v="2"/>
    <n v="1"/>
    <s v="Below College"/>
    <x v="0"/>
    <n v="1"/>
    <n v="3"/>
    <s v="high"/>
    <x v="1"/>
    <n v="2"/>
    <s v="medium"/>
    <x v="0"/>
    <x v="0"/>
    <x v="1"/>
    <n v="1"/>
    <s v="low"/>
    <x v="2"/>
    <n v="2559"/>
    <n v="1"/>
    <s v="stable"/>
    <x v="0"/>
    <n v="11"/>
    <s v="low hike"/>
    <n v="3"/>
    <s v="excellent"/>
    <n v="4"/>
    <s v="very high"/>
    <m/>
    <n v="0"/>
    <x v="1"/>
    <n v="6"/>
    <x v="0"/>
    <n v="3"/>
    <x v="0"/>
    <n v="2"/>
    <x v="1"/>
    <n v="6"/>
    <x v="1"/>
    <n v="5"/>
    <x v="2"/>
    <n v="1"/>
    <x v="1"/>
    <x v="2"/>
    <x v="1"/>
  </r>
  <r>
    <n v="52"/>
    <x v="3"/>
    <x v="0"/>
    <x v="2"/>
    <x v="0"/>
    <n v="25"/>
    <x v="2"/>
    <n v="4"/>
    <s v="Master"/>
    <x v="0"/>
    <n v="1"/>
    <n v="3"/>
    <s v="high"/>
    <x v="1"/>
    <n v="2"/>
    <s v="medium"/>
    <x v="4"/>
    <x v="4"/>
    <x v="2"/>
    <n v="4"/>
    <s v="very high"/>
    <x v="0"/>
    <n v="13826"/>
    <n v="3"/>
    <s v="stable"/>
    <x v="0"/>
    <n v="22"/>
    <s v="good hike"/>
    <n v="4"/>
    <s v="outstanding"/>
    <n v="3"/>
    <s v="high"/>
    <m/>
    <n v="0"/>
    <x v="1"/>
    <n v="31"/>
    <x v="4"/>
    <n v="3"/>
    <x v="0"/>
    <n v="3"/>
    <x v="0"/>
    <n v="9"/>
    <x v="1"/>
    <n v="8"/>
    <x v="3"/>
    <n v="0"/>
    <x v="1"/>
    <x v="3"/>
    <x v="1"/>
  </r>
  <r>
    <n v="35"/>
    <x v="0"/>
    <x v="1"/>
    <x v="2"/>
    <x v="0"/>
    <n v="25"/>
    <x v="2"/>
    <n v="4"/>
    <s v="Master"/>
    <x v="1"/>
    <n v="1"/>
    <n v="4"/>
    <s v="very high"/>
    <x v="1"/>
    <n v="3"/>
    <s v="high"/>
    <x v="0"/>
    <x v="0"/>
    <x v="1"/>
    <n v="2"/>
    <s v="medium"/>
    <x v="1"/>
    <n v="2022"/>
    <n v="1"/>
    <s v="stable"/>
    <x v="1"/>
    <n v="19"/>
    <s v="good hike"/>
    <n v="3"/>
    <s v="excellent"/>
    <n v="1"/>
    <s v="low"/>
    <m/>
    <n v="1"/>
    <x v="0"/>
    <n v="10"/>
    <x v="1"/>
    <n v="3"/>
    <x v="0"/>
    <n v="2"/>
    <x v="1"/>
    <n v="10"/>
    <x v="1"/>
    <n v="2"/>
    <x v="0"/>
    <n v="7"/>
    <x v="3"/>
    <x v="8"/>
    <x v="2"/>
  </r>
  <r>
    <n v="32"/>
    <x v="0"/>
    <x v="0"/>
    <x v="2"/>
    <x v="1"/>
    <n v="5"/>
    <x v="0"/>
    <n v="2"/>
    <s v="College"/>
    <x v="1"/>
    <n v="1"/>
    <n v="2"/>
    <s v="medium"/>
    <x v="0"/>
    <n v="3"/>
    <s v="high"/>
    <x v="1"/>
    <x v="1"/>
    <x v="6"/>
    <n v="2"/>
    <s v="medium"/>
    <x v="0"/>
    <n v="6524"/>
    <n v="1"/>
    <s v="stable"/>
    <x v="0"/>
    <n v="14"/>
    <s v="low hike"/>
    <n v="3"/>
    <s v="excellent"/>
    <n v="4"/>
    <s v="very high"/>
    <m/>
    <n v="1"/>
    <x v="0"/>
    <n v="10"/>
    <x v="1"/>
    <n v="3"/>
    <x v="0"/>
    <n v="3"/>
    <x v="0"/>
    <n v="10"/>
    <x v="1"/>
    <n v="8"/>
    <x v="3"/>
    <n v="5"/>
    <x v="2"/>
    <x v="1"/>
    <x v="0"/>
  </r>
  <r>
    <n v="31"/>
    <x v="0"/>
    <x v="0"/>
    <x v="0"/>
    <x v="0"/>
    <n v="11"/>
    <x v="1"/>
    <n v="4"/>
    <s v="Master"/>
    <x v="1"/>
    <n v="1"/>
    <n v="4"/>
    <s v="very high"/>
    <x v="0"/>
    <n v="3"/>
    <s v="high"/>
    <x v="0"/>
    <x v="0"/>
    <x v="1"/>
    <n v="4"/>
    <s v="very high"/>
    <x v="0"/>
    <n v="2356"/>
    <n v="3"/>
    <s v="stable"/>
    <x v="1"/>
    <n v="19"/>
    <s v="good hike"/>
    <n v="3"/>
    <s v="excellent"/>
    <n v="2"/>
    <s v="medium"/>
    <m/>
    <n v="1"/>
    <x v="0"/>
    <n v="8"/>
    <x v="1"/>
    <n v="2"/>
    <x v="2"/>
    <n v="3"/>
    <x v="0"/>
    <n v="6"/>
    <x v="1"/>
    <n v="4"/>
    <x v="0"/>
    <n v="0"/>
    <x v="1"/>
    <x v="0"/>
    <x v="0"/>
  </r>
  <r>
    <n v="47"/>
    <x v="3"/>
    <x v="0"/>
    <x v="0"/>
    <x v="1"/>
    <n v="2"/>
    <x v="0"/>
    <n v="2"/>
    <s v="College"/>
    <x v="3"/>
    <n v="1"/>
    <n v="3"/>
    <s v="high"/>
    <x v="1"/>
    <n v="3"/>
    <s v="high"/>
    <x v="1"/>
    <x v="1"/>
    <x v="6"/>
    <n v="4"/>
    <s v="very high"/>
    <x v="0"/>
    <n v="4537"/>
    <n v="0"/>
    <s v="fresher"/>
    <x v="1"/>
    <n v="22"/>
    <s v="good hike"/>
    <n v="4"/>
    <s v="outstanding"/>
    <n v="1"/>
    <s v="low"/>
    <m/>
    <n v="1"/>
    <x v="0"/>
    <n v="8"/>
    <x v="1"/>
    <n v="2"/>
    <x v="2"/>
    <n v="3"/>
    <x v="0"/>
    <n v="7"/>
    <x v="1"/>
    <n v="6"/>
    <x v="2"/>
    <n v="7"/>
    <x v="3"/>
    <x v="6"/>
    <x v="2"/>
  </r>
  <r>
    <n v="37"/>
    <x v="1"/>
    <x v="0"/>
    <x v="1"/>
    <x v="1"/>
    <n v="19"/>
    <x v="1"/>
    <n v="2"/>
    <s v="College"/>
    <x v="0"/>
    <n v="1"/>
    <n v="1"/>
    <s v="low"/>
    <x v="0"/>
    <n v="3"/>
    <s v="high"/>
    <x v="3"/>
    <x v="3"/>
    <x v="6"/>
    <n v="2"/>
    <s v="medium"/>
    <x v="2"/>
    <n v="7642"/>
    <n v="1"/>
    <s v="stable"/>
    <x v="1"/>
    <n v="13"/>
    <s v="low hike"/>
    <n v="3"/>
    <s v="excellent"/>
    <n v="4"/>
    <s v="very high"/>
    <m/>
    <n v="0"/>
    <x v="1"/>
    <n v="10"/>
    <x v="1"/>
    <n v="2"/>
    <x v="2"/>
    <n v="3"/>
    <x v="0"/>
    <n v="10"/>
    <x v="1"/>
    <n v="0"/>
    <x v="1"/>
    <n v="0"/>
    <x v="1"/>
    <x v="9"/>
    <x v="3"/>
  </r>
  <r>
    <n v="44"/>
    <x v="1"/>
    <x v="0"/>
    <x v="0"/>
    <x v="0"/>
    <n v="9"/>
    <x v="3"/>
    <n v="2"/>
    <s v="College"/>
    <x v="1"/>
    <n v="1"/>
    <n v="2"/>
    <s v="medium"/>
    <x v="0"/>
    <n v="3"/>
    <s v="high"/>
    <x v="0"/>
    <x v="0"/>
    <x v="1"/>
    <n v="1"/>
    <s v="low"/>
    <x v="0"/>
    <n v="2559"/>
    <n v="1"/>
    <s v="stable"/>
    <x v="1"/>
    <n v="13"/>
    <s v="low hike"/>
    <n v="3"/>
    <s v="excellent"/>
    <n v="4"/>
    <s v="very high"/>
    <m/>
    <n v="0"/>
    <x v="1"/>
    <n v="8"/>
    <x v="1"/>
    <n v="0"/>
    <x v="3"/>
    <n v="3"/>
    <x v="0"/>
    <n v="8"/>
    <x v="1"/>
    <n v="7"/>
    <x v="2"/>
    <n v="7"/>
    <x v="3"/>
    <x v="2"/>
    <x v="1"/>
  </r>
  <r>
    <n v="41"/>
    <x v="1"/>
    <x v="1"/>
    <x v="0"/>
    <x v="0"/>
    <n v="2"/>
    <x v="0"/>
    <n v="4"/>
    <s v="Master"/>
    <x v="1"/>
    <n v="1"/>
    <n v="2"/>
    <s v="medium"/>
    <x v="1"/>
    <n v="1"/>
    <s v="low"/>
    <x v="0"/>
    <x v="0"/>
    <x v="0"/>
    <n v="4"/>
    <s v="very high"/>
    <x v="1"/>
    <n v="2778"/>
    <n v="4"/>
    <s v="moderate hopper"/>
    <x v="1"/>
    <n v="13"/>
    <s v="low hike"/>
    <n v="3"/>
    <s v="excellent"/>
    <n v="3"/>
    <s v="high"/>
    <m/>
    <n v="1"/>
    <x v="0"/>
    <n v="10"/>
    <x v="1"/>
    <n v="1"/>
    <x v="2"/>
    <n v="2"/>
    <x v="1"/>
    <n v="7"/>
    <x v="1"/>
    <n v="7"/>
    <x v="2"/>
    <n v="1"/>
    <x v="1"/>
    <x v="3"/>
    <x v="1"/>
  </r>
  <r>
    <n v="58"/>
    <x v="3"/>
    <x v="0"/>
    <x v="0"/>
    <x v="0"/>
    <n v="5"/>
    <x v="0"/>
    <n v="3"/>
    <s v="Bachelor"/>
    <x v="4"/>
    <n v="1"/>
    <n v="3"/>
    <s v="high"/>
    <x v="1"/>
    <n v="2"/>
    <s v="medium"/>
    <x v="3"/>
    <x v="3"/>
    <x v="5"/>
    <n v="2"/>
    <s v="medium"/>
    <x v="1"/>
    <n v="10552"/>
    <n v="2"/>
    <s v="stable"/>
    <x v="1"/>
    <n v="13"/>
    <s v="low hike"/>
    <n v="3"/>
    <s v="excellent"/>
    <n v="4"/>
    <s v="very high"/>
    <m/>
    <n v="1"/>
    <x v="0"/>
    <n v="24"/>
    <x v="2"/>
    <n v="3"/>
    <x v="0"/>
    <n v="3"/>
    <x v="0"/>
    <n v="6"/>
    <x v="1"/>
    <n v="0"/>
    <x v="1"/>
    <n v="0"/>
    <x v="1"/>
    <x v="4"/>
    <x v="0"/>
  </r>
  <r>
    <n v="31"/>
    <x v="0"/>
    <x v="0"/>
    <x v="0"/>
    <x v="1"/>
    <n v="7"/>
    <x v="3"/>
    <n v="4"/>
    <s v="Master"/>
    <x v="1"/>
    <n v="1"/>
    <n v="2"/>
    <s v="medium"/>
    <x v="0"/>
    <n v="2"/>
    <s v="medium"/>
    <x v="0"/>
    <x v="0"/>
    <x v="3"/>
    <n v="3"/>
    <s v="high"/>
    <x v="0"/>
    <n v="2329"/>
    <n v="3"/>
    <s v="stable"/>
    <x v="0"/>
    <n v="15"/>
    <s v="moderate hike"/>
    <n v="3"/>
    <s v="excellent"/>
    <n v="2"/>
    <s v="medium"/>
    <m/>
    <n v="0"/>
    <x v="1"/>
    <n v="13"/>
    <x v="1"/>
    <n v="2"/>
    <x v="2"/>
    <n v="4"/>
    <x v="2"/>
    <n v="7"/>
    <x v="1"/>
    <n v="7"/>
    <x v="2"/>
    <n v="5"/>
    <x v="2"/>
    <x v="0"/>
    <x v="0"/>
  </r>
  <r>
    <n v="35"/>
    <x v="0"/>
    <x v="0"/>
    <x v="0"/>
    <x v="0"/>
    <n v="21"/>
    <x v="2"/>
    <n v="1"/>
    <s v="Below College"/>
    <x v="1"/>
    <n v="1"/>
    <n v="4"/>
    <s v="very high"/>
    <x v="1"/>
    <n v="3"/>
    <s v="high"/>
    <x v="1"/>
    <x v="1"/>
    <x v="5"/>
    <n v="4"/>
    <s v="very high"/>
    <x v="0"/>
    <n v="4014"/>
    <n v="1"/>
    <s v="stable"/>
    <x v="1"/>
    <n v="25"/>
    <s v="high hike"/>
    <n v="4"/>
    <s v="outstanding"/>
    <n v="4"/>
    <s v="very high"/>
    <m/>
    <n v="1"/>
    <x v="0"/>
    <n v="10"/>
    <x v="1"/>
    <n v="2"/>
    <x v="2"/>
    <n v="1"/>
    <x v="3"/>
    <n v="10"/>
    <x v="1"/>
    <n v="6"/>
    <x v="2"/>
    <n v="0"/>
    <x v="1"/>
    <x v="6"/>
    <x v="2"/>
  </r>
  <r>
    <n v="31"/>
    <x v="0"/>
    <x v="0"/>
    <x v="1"/>
    <x v="1"/>
    <n v="20"/>
    <x v="1"/>
    <n v="2"/>
    <s v="College"/>
    <x v="3"/>
    <n v="1"/>
    <n v="4"/>
    <s v="very high"/>
    <x v="1"/>
    <n v="3"/>
    <s v="high"/>
    <x v="1"/>
    <x v="1"/>
    <x v="6"/>
    <n v="3"/>
    <s v="high"/>
    <x v="0"/>
    <n v="6932"/>
    <n v="1"/>
    <s v="stable"/>
    <x v="0"/>
    <n v="13"/>
    <s v="low hike"/>
    <n v="3"/>
    <s v="excellent"/>
    <n v="4"/>
    <s v="very high"/>
    <m/>
    <n v="1"/>
    <x v="0"/>
    <n v="9"/>
    <x v="1"/>
    <n v="2"/>
    <x v="2"/>
    <n v="2"/>
    <x v="1"/>
    <n v="9"/>
    <x v="1"/>
    <n v="8"/>
    <x v="3"/>
    <n v="0"/>
    <x v="1"/>
    <x v="3"/>
    <x v="1"/>
  </r>
  <r>
    <n v="36"/>
    <x v="1"/>
    <x v="0"/>
    <x v="0"/>
    <x v="0"/>
    <n v="7"/>
    <x v="3"/>
    <n v="4"/>
    <s v="Master"/>
    <x v="2"/>
    <n v="1"/>
    <n v="2"/>
    <s v="medium"/>
    <x v="0"/>
    <n v="3"/>
    <s v="high"/>
    <x v="0"/>
    <x v="0"/>
    <x v="1"/>
    <n v="4"/>
    <s v="very high"/>
    <x v="2"/>
    <n v="4678"/>
    <n v="2"/>
    <s v="stable"/>
    <x v="0"/>
    <n v="18"/>
    <s v="moderate hike"/>
    <n v="3"/>
    <s v="excellent"/>
    <n v="3"/>
    <s v="high"/>
    <m/>
    <n v="0"/>
    <x v="1"/>
    <n v="8"/>
    <x v="1"/>
    <n v="6"/>
    <x v="1"/>
    <n v="3"/>
    <x v="0"/>
    <n v="6"/>
    <x v="1"/>
    <n v="2"/>
    <x v="0"/>
    <n v="0"/>
    <x v="1"/>
    <x v="2"/>
    <x v="1"/>
  </r>
  <r>
    <n v="26"/>
    <x v="0"/>
    <x v="0"/>
    <x v="2"/>
    <x v="1"/>
    <n v="1"/>
    <x v="0"/>
    <n v="3"/>
    <s v="Bachelor"/>
    <x v="0"/>
    <n v="1"/>
    <n v="3"/>
    <s v="high"/>
    <x v="0"/>
    <n v="2"/>
    <s v="medium"/>
    <x v="1"/>
    <x v="1"/>
    <x v="6"/>
    <n v="1"/>
    <s v="low"/>
    <x v="2"/>
    <n v="4294"/>
    <n v="1"/>
    <s v="stable"/>
    <x v="0"/>
    <n v="12"/>
    <s v="low hike"/>
    <n v="3"/>
    <s v="excellent"/>
    <n v="2"/>
    <s v="medium"/>
    <m/>
    <n v="0"/>
    <x v="1"/>
    <n v="7"/>
    <x v="0"/>
    <n v="2"/>
    <x v="2"/>
    <n v="3"/>
    <x v="0"/>
    <n v="7"/>
    <x v="1"/>
    <n v="7"/>
    <x v="2"/>
    <n v="0"/>
    <x v="1"/>
    <x v="6"/>
    <x v="2"/>
  </r>
  <r>
    <n v="31"/>
    <x v="0"/>
    <x v="0"/>
    <x v="0"/>
    <x v="0"/>
    <n v="12"/>
    <x v="1"/>
    <n v="3"/>
    <s v="Bachelor"/>
    <x v="0"/>
    <n v="1"/>
    <n v="4"/>
    <s v="very high"/>
    <x v="1"/>
    <n v="3"/>
    <s v="high"/>
    <x v="1"/>
    <x v="1"/>
    <x v="5"/>
    <n v="4"/>
    <s v="very high"/>
    <x v="0"/>
    <n v="5855"/>
    <n v="0"/>
    <s v="fresher"/>
    <x v="1"/>
    <n v="11"/>
    <s v="low hike"/>
    <n v="3"/>
    <s v="excellent"/>
    <n v="3"/>
    <s v="high"/>
    <m/>
    <n v="2"/>
    <x v="2"/>
    <n v="10"/>
    <x v="1"/>
    <n v="2"/>
    <x v="2"/>
    <n v="1"/>
    <x v="3"/>
    <n v="9"/>
    <x v="1"/>
    <n v="7"/>
    <x v="2"/>
    <n v="8"/>
    <x v="3"/>
    <x v="5"/>
    <x v="2"/>
  </r>
  <r>
    <n v="32"/>
    <x v="0"/>
    <x v="0"/>
    <x v="0"/>
    <x v="0"/>
    <n v="3"/>
    <x v="0"/>
    <n v="4"/>
    <s v="Master"/>
    <x v="0"/>
    <n v="1"/>
    <n v="3"/>
    <s v="high"/>
    <x v="1"/>
    <n v="3"/>
    <s v="high"/>
    <x v="1"/>
    <x v="1"/>
    <x v="2"/>
    <n v="1"/>
    <s v="low"/>
    <x v="0"/>
    <n v="6725"/>
    <n v="1"/>
    <s v="stable"/>
    <x v="0"/>
    <n v="12"/>
    <s v="low hike"/>
    <n v="3"/>
    <s v="excellent"/>
    <n v="3"/>
    <s v="high"/>
    <m/>
    <n v="1"/>
    <x v="0"/>
    <n v="8"/>
    <x v="1"/>
    <n v="2"/>
    <x v="2"/>
    <n v="4"/>
    <x v="2"/>
    <n v="8"/>
    <x v="1"/>
    <n v="7"/>
    <x v="2"/>
    <n v="6"/>
    <x v="2"/>
    <x v="1"/>
    <x v="0"/>
  </r>
  <r>
    <n v="45"/>
    <x v="1"/>
    <x v="0"/>
    <x v="1"/>
    <x v="0"/>
    <n v="4"/>
    <x v="0"/>
    <n v="2"/>
    <s v="College"/>
    <x v="1"/>
    <n v="1"/>
    <n v="3"/>
    <s v="high"/>
    <x v="0"/>
    <n v="3"/>
    <s v="high"/>
    <x v="1"/>
    <x v="1"/>
    <x v="0"/>
    <n v="2"/>
    <s v="medium"/>
    <x v="0"/>
    <n v="4447"/>
    <n v="1"/>
    <s v="stable"/>
    <x v="0"/>
    <n v="12"/>
    <s v="low hike"/>
    <n v="3"/>
    <s v="excellent"/>
    <n v="2"/>
    <s v="medium"/>
    <m/>
    <n v="0"/>
    <x v="1"/>
    <n v="9"/>
    <x v="1"/>
    <n v="5"/>
    <x v="1"/>
    <n v="2"/>
    <x v="1"/>
    <n v="9"/>
    <x v="1"/>
    <n v="7"/>
    <x v="2"/>
    <n v="0"/>
    <x v="1"/>
    <x v="8"/>
    <x v="2"/>
  </r>
  <r>
    <n v="52"/>
    <x v="3"/>
    <x v="0"/>
    <x v="0"/>
    <x v="0"/>
    <n v="1"/>
    <x v="0"/>
    <n v="2"/>
    <s v="College"/>
    <x v="1"/>
    <n v="1"/>
    <n v="4"/>
    <s v="very high"/>
    <x v="0"/>
    <n v="3"/>
    <s v="high"/>
    <x v="4"/>
    <x v="4"/>
    <x v="4"/>
    <n v="4"/>
    <s v="very high"/>
    <x v="0"/>
    <n v="17099"/>
    <n v="2"/>
    <s v="stable"/>
    <x v="0"/>
    <n v="15"/>
    <s v="moderate hike"/>
    <n v="3"/>
    <s v="excellent"/>
    <n v="2"/>
    <s v="medium"/>
    <m/>
    <n v="1"/>
    <x v="0"/>
    <n v="26"/>
    <x v="4"/>
    <n v="2"/>
    <x v="2"/>
    <n v="2"/>
    <x v="1"/>
    <n v="9"/>
    <x v="1"/>
    <n v="8"/>
    <x v="3"/>
    <n v="7"/>
    <x v="3"/>
    <x v="8"/>
    <x v="2"/>
  </r>
  <r>
    <n v="30"/>
    <x v="0"/>
    <x v="0"/>
    <x v="0"/>
    <x v="1"/>
    <n v="8"/>
    <x v="3"/>
    <n v="2"/>
    <s v="College"/>
    <x v="2"/>
    <n v="1"/>
    <n v="3"/>
    <s v="high"/>
    <x v="0"/>
    <n v="3"/>
    <s v="high"/>
    <x v="3"/>
    <x v="3"/>
    <x v="6"/>
    <n v="3"/>
    <s v="high"/>
    <x v="1"/>
    <n v="7264"/>
    <n v="5"/>
    <s v="moderate hopper"/>
    <x v="0"/>
    <n v="11"/>
    <s v="low hike"/>
    <n v="3"/>
    <s v="excellent"/>
    <n v="1"/>
    <s v="low"/>
    <m/>
    <n v="1"/>
    <x v="0"/>
    <n v="10"/>
    <x v="1"/>
    <n v="2"/>
    <x v="2"/>
    <n v="4"/>
    <x v="2"/>
    <n v="8"/>
    <x v="1"/>
    <n v="4"/>
    <x v="0"/>
    <n v="7"/>
    <x v="3"/>
    <x v="6"/>
    <x v="2"/>
  </r>
  <r>
    <n v="35"/>
    <x v="0"/>
    <x v="0"/>
    <x v="0"/>
    <x v="1"/>
    <n v="3"/>
    <x v="0"/>
    <n v="4"/>
    <s v="Master"/>
    <x v="1"/>
    <n v="1"/>
    <n v="4"/>
    <s v="very high"/>
    <x v="0"/>
    <n v="3"/>
    <s v="high"/>
    <x v="3"/>
    <x v="3"/>
    <x v="6"/>
    <n v="4"/>
    <s v="very high"/>
    <x v="1"/>
    <n v="7823"/>
    <n v="6"/>
    <s v="moderate hopper"/>
    <x v="0"/>
    <n v="13"/>
    <s v="low hike"/>
    <n v="3"/>
    <s v="excellent"/>
    <n v="2"/>
    <s v="medium"/>
    <m/>
    <n v="1"/>
    <x v="0"/>
    <n v="12"/>
    <x v="1"/>
    <n v="2"/>
    <x v="2"/>
    <n v="3"/>
    <x v="0"/>
    <n v="10"/>
    <x v="1"/>
    <n v="9"/>
    <x v="3"/>
    <n v="0"/>
    <x v="1"/>
    <x v="8"/>
    <x v="2"/>
  </r>
  <r>
    <n v="39"/>
    <x v="1"/>
    <x v="0"/>
    <x v="0"/>
    <x v="1"/>
    <n v="2"/>
    <x v="0"/>
    <n v="5"/>
    <s v="Doctor"/>
    <x v="1"/>
    <n v="1"/>
    <n v="1"/>
    <s v="low"/>
    <x v="0"/>
    <n v="4"/>
    <s v="very high"/>
    <x v="3"/>
    <x v="3"/>
    <x v="6"/>
    <n v="3"/>
    <s v="high"/>
    <x v="2"/>
    <n v="7880"/>
    <n v="0"/>
    <s v="fresher"/>
    <x v="0"/>
    <n v="18"/>
    <s v="moderate hike"/>
    <n v="3"/>
    <s v="excellent"/>
    <n v="4"/>
    <s v="very high"/>
    <m/>
    <n v="0"/>
    <x v="1"/>
    <n v="9"/>
    <x v="1"/>
    <n v="3"/>
    <x v="0"/>
    <n v="3"/>
    <x v="0"/>
    <n v="8"/>
    <x v="1"/>
    <n v="7"/>
    <x v="2"/>
    <n v="0"/>
    <x v="1"/>
    <x v="6"/>
    <x v="2"/>
  </r>
  <r>
    <n v="36"/>
    <x v="1"/>
    <x v="0"/>
    <x v="1"/>
    <x v="1"/>
    <n v="8"/>
    <x v="3"/>
    <n v="4"/>
    <s v="Master"/>
    <x v="4"/>
    <n v="1"/>
    <n v="1"/>
    <s v="low"/>
    <x v="0"/>
    <n v="3"/>
    <s v="high"/>
    <x v="1"/>
    <x v="1"/>
    <x v="6"/>
    <n v="4"/>
    <s v="very high"/>
    <x v="1"/>
    <n v="5079"/>
    <n v="4"/>
    <s v="moderate hopper"/>
    <x v="0"/>
    <n v="13"/>
    <s v="low hike"/>
    <n v="3"/>
    <s v="excellent"/>
    <n v="4"/>
    <s v="very high"/>
    <m/>
    <n v="2"/>
    <x v="2"/>
    <n v="12"/>
    <x v="1"/>
    <n v="3"/>
    <x v="0"/>
    <n v="3"/>
    <x v="0"/>
    <n v="7"/>
    <x v="1"/>
    <n v="7"/>
    <x v="2"/>
    <n v="0"/>
    <x v="1"/>
    <x v="6"/>
    <x v="2"/>
  </r>
  <r>
    <n v="33"/>
    <x v="0"/>
    <x v="0"/>
    <x v="1"/>
    <x v="1"/>
    <n v="17"/>
    <x v="1"/>
    <n v="3"/>
    <s v="Bachelor"/>
    <x v="1"/>
    <n v="1"/>
    <n v="4"/>
    <s v="very high"/>
    <x v="0"/>
    <n v="3"/>
    <s v="high"/>
    <x v="4"/>
    <x v="4"/>
    <x v="4"/>
    <n v="3"/>
    <s v="high"/>
    <x v="2"/>
    <n v="17444"/>
    <n v="1"/>
    <s v="stable"/>
    <x v="0"/>
    <n v="11"/>
    <s v="low hike"/>
    <n v="3"/>
    <s v="excellent"/>
    <n v="4"/>
    <s v="very high"/>
    <m/>
    <n v="0"/>
    <x v="1"/>
    <n v="10"/>
    <x v="1"/>
    <n v="2"/>
    <x v="2"/>
    <n v="3"/>
    <x v="0"/>
    <n v="10"/>
    <x v="1"/>
    <n v="8"/>
    <x v="3"/>
    <n v="6"/>
    <x v="2"/>
    <x v="3"/>
    <x v="1"/>
  </r>
  <r>
    <n v="33"/>
    <x v="0"/>
    <x v="0"/>
    <x v="2"/>
    <x v="0"/>
    <n v="1"/>
    <x v="0"/>
    <n v="4"/>
    <s v="Master"/>
    <x v="2"/>
    <n v="1"/>
    <n v="3"/>
    <s v="high"/>
    <x v="1"/>
    <n v="4"/>
    <s v="very high"/>
    <x v="1"/>
    <x v="1"/>
    <x v="5"/>
    <n v="2"/>
    <s v="medium"/>
    <x v="0"/>
    <n v="5488"/>
    <n v="1"/>
    <s v="stable"/>
    <x v="1"/>
    <n v="13"/>
    <s v="low hike"/>
    <n v="3"/>
    <s v="excellent"/>
    <n v="1"/>
    <s v="low"/>
    <m/>
    <n v="1"/>
    <x v="0"/>
    <n v="6"/>
    <x v="0"/>
    <n v="2"/>
    <x v="2"/>
    <n v="3"/>
    <x v="0"/>
    <n v="6"/>
    <x v="1"/>
    <n v="5"/>
    <x v="2"/>
    <n v="1"/>
    <x v="1"/>
    <x v="0"/>
    <x v="0"/>
  </r>
  <r>
    <n v="45"/>
    <x v="1"/>
    <x v="0"/>
    <x v="1"/>
    <x v="0"/>
    <n v="23"/>
    <x v="2"/>
    <n v="2"/>
    <s v="College"/>
    <x v="1"/>
    <n v="1"/>
    <n v="4"/>
    <s v="very high"/>
    <x v="0"/>
    <n v="3"/>
    <s v="high"/>
    <x v="1"/>
    <x v="1"/>
    <x v="0"/>
    <n v="1"/>
    <s v="low"/>
    <x v="0"/>
    <n v="3633"/>
    <n v="1"/>
    <s v="stable"/>
    <x v="1"/>
    <n v="15"/>
    <s v="moderate hike"/>
    <n v="3"/>
    <s v="excellent"/>
    <n v="3"/>
    <s v="high"/>
    <m/>
    <n v="1"/>
    <x v="0"/>
    <n v="9"/>
    <x v="1"/>
    <n v="2"/>
    <x v="2"/>
    <n v="3"/>
    <x v="0"/>
    <n v="9"/>
    <x v="1"/>
    <n v="8"/>
    <x v="3"/>
    <n v="0"/>
    <x v="1"/>
    <x v="8"/>
    <x v="2"/>
  </r>
  <r>
    <n v="47"/>
    <x v="3"/>
    <x v="0"/>
    <x v="0"/>
    <x v="1"/>
    <n v="4"/>
    <x v="0"/>
    <n v="2"/>
    <s v="College"/>
    <x v="1"/>
    <n v="1"/>
    <n v="4"/>
    <s v="very high"/>
    <x v="1"/>
    <n v="3"/>
    <s v="high"/>
    <x v="1"/>
    <x v="1"/>
    <x v="6"/>
    <n v="4"/>
    <s v="very high"/>
    <x v="2"/>
    <n v="4163"/>
    <n v="1"/>
    <s v="stable"/>
    <x v="1"/>
    <n v="17"/>
    <s v="moderate hike"/>
    <n v="3"/>
    <s v="excellent"/>
    <n v="3"/>
    <s v="high"/>
    <m/>
    <n v="0"/>
    <x v="1"/>
    <n v="9"/>
    <x v="1"/>
    <n v="0"/>
    <x v="3"/>
    <n v="3"/>
    <x v="0"/>
    <n v="9"/>
    <x v="1"/>
    <n v="0"/>
    <x v="1"/>
    <n v="0"/>
    <x v="1"/>
    <x v="6"/>
    <x v="2"/>
  </r>
  <r>
    <n v="46"/>
    <x v="3"/>
    <x v="0"/>
    <x v="0"/>
    <x v="0"/>
    <n v="7"/>
    <x v="3"/>
    <n v="2"/>
    <s v="College"/>
    <x v="0"/>
    <n v="1"/>
    <n v="4"/>
    <s v="very high"/>
    <x v="0"/>
    <n v="3"/>
    <s v="high"/>
    <x v="3"/>
    <x v="3"/>
    <x v="2"/>
    <n v="3"/>
    <s v="high"/>
    <x v="1"/>
    <n v="10845"/>
    <n v="6"/>
    <s v="moderate hopper"/>
    <x v="0"/>
    <n v="13"/>
    <s v="low hike"/>
    <n v="3"/>
    <s v="excellent"/>
    <n v="2"/>
    <s v="medium"/>
    <m/>
    <n v="1"/>
    <x v="0"/>
    <n v="13"/>
    <x v="1"/>
    <n v="3"/>
    <x v="0"/>
    <n v="3"/>
    <x v="0"/>
    <n v="8"/>
    <x v="1"/>
    <n v="7"/>
    <x v="2"/>
    <n v="0"/>
    <x v="1"/>
    <x v="6"/>
    <x v="2"/>
  </r>
  <r>
    <n v="54"/>
    <x v="3"/>
    <x v="0"/>
    <x v="0"/>
    <x v="0"/>
    <n v="17"/>
    <x v="1"/>
    <n v="3"/>
    <s v="Bachelor"/>
    <x v="4"/>
    <n v="1"/>
    <n v="3"/>
    <s v="high"/>
    <x v="1"/>
    <n v="3"/>
    <s v="high"/>
    <x v="3"/>
    <x v="3"/>
    <x v="2"/>
    <n v="3"/>
    <s v="high"/>
    <x v="0"/>
    <n v="10739"/>
    <n v="8"/>
    <s v="frequent hopper"/>
    <x v="0"/>
    <n v="11"/>
    <s v="low hike"/>
    <n v="3"/>
    <s v="excellent"/>
    <n v="3"/>
    <s v="high"/>
    <m/>
    <n v="1"/>
    <x v="0"/>
    <n v="22"/>
    <x v="2"/>
    <n v="2"/>
    <x v="2"/>
    <n v="3"/>
    <x v="0"/>
    <n v="10"/>
    <x v="1"/>
    <n v="7"/>
    <x v="2"/>
    <n v="0"/>
    <x v="1"/>
    <x v="8"/>
    <x v="2"/>
  </r>
  <r>
    <n v="30"/>
    <x v="0"/>
    <x v="0"/>
    <x v="0"/>
    <x v="0"/>
    <n v="8"/>
    <x v="3"/>
    <n v="2"/>
    <s v="College"/>
    <x v="1"/>
    <n v="1"/>
    <n v="2"/>
    <s v="medium"/>
    <x v="1"/>
    <n v="4"/>
    <s v="very high"/>
    <x v="3"/>
    <x v="3"/>
    <x v="7"/>
    <n v="1"/>
    <s v="low"/>
    <x v="0"/>
    <n v="11416"/>
    <n v="0"/>
    <s v="fresher"/>
    <x v="1"/>
    <n v="12"/>
    <s v="low hike"/>
    <n v="3"/>
    <s v="excellent"/>
    <n v="3"/>
    <s v="high"/>
    <m/>
    <n v="3"/>
    <x v="3"/>
    <n v="9"/>
    <x v="1"/>
    <n v="4"/>
    <x v="0"/>
    <n v="2"/>
    <x v="1"/>
    <n v="8"/>
    <x v="1"/>
    <n v="7"/>
    <x v="2"/>
    <n v="1"/>
    <x v="1"/>
    <x v="6"/>
    <x v="2"/>
  </r>
  <r>
    <n v="26"/>
    <x v="0"/>
    <x v="0"/>
    <x v="0"/>
    <x v="0"/>
    <n v="2"/>
    <x v="0"/>
    <n v="2"/>
    <s v="College"/>
    <x v="0"/>
    <n v="1"/>
    <n v="4"/>
    <s v="very high"/>
    <x v="0"/>
    <n v="4"/>
    <s v="very high"/>
    <x v="1"/>
    <x v="1"/>
    <x v="2"/>
    <n v="4"/>
    <s v="very high"/>
    <x v="0"/>
    <n v="5472"/>
    <n v="1"/>
    <s v="stable"/>
    <x v="0"/>
    <n v="12"/>
    <s v="low hike"/>
    <n v="3"/>
    <s v="excellent"/>
    <n v="2"/>
    <s v="medium"/>
    <m/>
    <n v="0"/>
    <x v="1"/>
    <n v="8"/>
    <x v="1"/>
    <n v="2"/>
    <x v="2"/>
    <n v="3"/>
    <x v="0"/>
    <n v="8"/>
    <x v="1"/>
    <n v="7"/>
    <x v="2"/>
    <n v="1"/>
    <x v="1"/>
    <x v="1"/>
    <x v="0"/>
  </r>
  <r>
    <n v="55"/>
    <x v="3"/>
    <x v="0"/>
    <x v="2"/>
    <x v="0"/>
    <n v="18"/>
    <x v="1"/>
    <n v="4"/>
    <s v="Master"/>
    <x v="0"/>
    <n v="1"/>
    <n v="3"/>
    <s v="high"/>
    <x v="0"/>
    <n v="3"/>
    <s v="high"/>
    <x v="1"/>
    <x v="1"/>
    <x v="5"/>
    <n v="2"/>
    <s v="medium"/>
    <x v="0"/>
    <n v="6385"/>
    <n v="3"/>
    <s v="stable"/>
    <x v="1"/>
    <n v="14"/>
    <s v="low hike"/>
    <n v="3"/>
    <s v="excellent"/>
    <n v="4"/>
    <s v="very high"/>
    <m/>
    <n v="2"/>
    <x v="2"/>
    <n v="17"/>
    <x v="2"/>
    <n v="3"/>
    <x v="0"/>
    <n v="3"/>
    <x v="0"/>
    <n v="8"/>
    <x v="1"/>
    <n v="7"/>
    <x v="2"/>
    <n v="6"/>
    <x v="2"/>
    <x v="6"/>
    <x v="2"/>
  </r>
  <r>
    <n v="45"/>
    <x v="1"/>
    <x v="0"/>
    <x v="0"/>
    <x v="1"/>
    <n v="11"/>
    <x v="1"/>
    <n v="2"/>
    <s v="College"/>
    <x v="1"/>
    <n v="1"/>
    <n v="4"/>
    <s v="very high"/>
    <x v="1"/>
    <n v="3"/>
    <s v="high"/>
    <x v="4"/>
    <x v="4"/>
    <x v="4"/>
    <n v="4"/>
    <s v="very high"/>
    <x v="0"/>
    <n v="17650"/>
    <n v="3"/>
    <s v="stable"/>
    <x v="0"/>
    <n v="13"/>
    <s v="low hike"/>
    <n v="3"/>
    <s v="excellent"/>
    <n v="2"/>
    <s v="medium"/>
    <m/>
    <n v="1"/>
    <x v="0"/>
    <n v="26"/>
    <x v="4"/>
    <n v="4"/>
    <x v="0"/>
    <n v="4"/>
    <x v="2"/>
    <n v="9"/>
    <x v="1"/>
    <n v="3"/>
    <x v="0"/>
    <n v="1"/>
    <x v="1"/>
    <x v="2"/>
    <x v="1"/>
  </r>
  <r>
    <n v="32"/>
    <x v="0"/>
    <x v="0"/>
    <x v="1"/>
    <x v="0"/>
    <n v="29"/>
    <x v="2"/>
    <n v="4"/>
    <s v="Master"/>
    <x v="0"/>
    <n v="1"/>
    <n v="4"/>
    <s v="very high"/>
    <x v="1"/>
    <n v="3"/>
    <s v="high"/>
    <x v="0"/>
    <x v="0"/>
    <x v="0"/>
    <n v="3"/>
    <s v="high"/>
    <x v="2"/>
    <n v="4025"/>
    <n v="9"/>
    <s v="frequent hopper"/>
    <x v="0"/>
    <n v="12"/>
    <s v="low hike"/>
    <n v="3"/>
    <s v="excellent"/>
    <n v="2"/>
    <s v="medium"/>
    <m/>
    <n v="0"/>
    <x v="1"/>
    <n v="10"/>
    <x v="1"/>
    <n v="2"/>
    <x v="2"/>
    <n v="3"/>
    <x v="0"/>
    <n v="8"/>
    <x v="1"/>
    <n v="7"/>
    <x v="2"/>
    <n v="7"/>
    <x v="3"/>
    <x v="6"/>
    <x v="2"/>
  </r>
  <r>
    <n v="59"/>
    <x v="3"/>
    <x v="0"/>
    <x v="0"/>
    <x v="1"/>
    <n v="1"/>
    <x v="0"/>
    <n v="2"/>
    <s v="College"/>
    <x v="4"/>
    <n v="1"/>
    <n v="2"/>
    <s v="medium"/>
    <x v="0"/>
    <n v="3"/>
    <s v="high"/>
    <x v="3"/>
    <x v="3"/>
    <x v="4"/>
    <n v="4"/>
    <s v="very high"/>
    <x v="0"/>
    <n v="11904"/>
    <n v="3"/>
    <s v="stable"/>
    <x v="1"/>
    <n v="14"/>
    <s v="low hike"/>
    <n v="3"/>
    <s v="excellent"/>
    <n v="3"/>
    <s v="high"/>
    <m/>
    <n v="1"/>
    <x v="0"/>
    <n v="14"/>
    <x v="1"/>
    <n v="1"/>
    <x v="2"/>
    <n v="1"/>
    <x v="3"/>
    <n v="6"/>
    <x v="1"/>
    <n v="4"/>
    <x v="0"/>
    <n v="0"/>
    <x v="1"/>
    <x v="4"/>
    <x v="0"/>
  </r>
  <r>
    <n v="45"/>
    <x v="1"/>
    <x v="0"/>
    <x v="0"/>
    <x v="2"/>
    <n v="24"/>
    <x v="2"/>
    <n v="4"/>
    <s v="Master"/>
    <x v="0"/>
    <n v="1"/>
    <n v="2"/>
    <s v="medium"/>
    <x v="0"/>
    <n v="3"/>
    <s v="high"/>
    <x v="0"/>
    <x v="0"/>
    <x v="8"/>
    <n v="2"/>
    <s v="medium"/>
    <x v="2"/>
    <n v="2177"/>
    <n v="1"/>
    <s v="stable"/>
    <x v="0"/>
    <n v="16"/>
    <s v="moderate hike"/>
    <n v="3"/>
    <s v="excellent"/>
    <n v="1"/>
    <s v="low"/>
    <m/>
    <n v="0"/>
    <x v="1"/>
    <n v="6"/>
    <x v="0"/>
    <n v="3"/>
    <x v="0"/>
    <n v="3"/>
    <x v="0"/>
    <n v="6"/>
    <x v="1"/>
    <n v="3"/>
    <x v="0"/>
    <n v="0"/>
    <x v="1"/>
    <x v="4"/>
    <x v="0"/>
  </r>
  <r>
    <n v="50"/>
    <x v="3"/>
    <x v="0"/>
    <x v="0"/>
    <x v="0"/>
    <n v="2"/>
    <x v="0"/>
    <n v="4"/>
    <s v="Master"/>
    <x v="0"/>
    <n v="1"/>
    <n v="2"/>
    <s v="medium"/>
    <x v="0"/>
    <n v="3"/>
    <s v="high"/>
    <x v="2"/>
    <x v="2"/>
    <x v="7"/>
    <n v="3"/>
    <s v="high"/>
    <x v="0"/>
    <n v="19237"/>
    <n v="2"/>
    <s v="stable"/>
    <x v="1"/>
    <n v="11"/>
    <s v="low hike"/>
    <n v="3"/>
    <s v="excellent"/>
    <n v="4"/>
    <s v="very high"/>
    <m/>
    <n v="1"/>
    <x v="0"/>
    <n v="29"/>
    <x v="4"/>
    <n v="2"/>
    <x v="2"/>
    <n v="2"/>
    <x v="1"/>
    <n v="8"/>
    <x v="1"/>
    <n v="1"/>
    <x v="1"/>
    <n v="7"/>
    <x v="3"/>
    <x v="6"/>
    <x v="2"/>
  </r>
  <r>
    <n v="40"/>
    <x v="1"/>
    <x v="0"/>
    <x v="0"/>
    <x v="1"/>
    <n v="26"/>
    <x v="2"/>
    <n v="3"/>
    <s v="Bachelor"/>
    <x v="3"/>
    <n v="1"/>
    <n v="3"/>
    <s v="high"/>
    <x v="0"/>
    <n v="3"/>
    <s v="high"/>
    <x v="1"/>
    <x v="1"/>
    <x v="6"/>
    <n v="1"/>
    <s v="low"/>
    <x v="0"/>
    <n v="8396"/>
    <n v="1"/>
    <s v="stable"/>
    <x v="0"/>
    <n v="14"/>
    <s v="low hike"/>
    <n v="3"/>
    <s v="excellent"/>
    <n v="2"/>
    <s v="medium"/>
    <m/>
    <n v="1"/>
    <x v="0"/>
    <n v="8"/>
    <x v="1"/>
    <n v="3"/>
    <x v="0"/>
    <n v="2"/>
    <x v="1"/>
    <n v="7"/>
    <x v="1"/>
    <n v="7"/>
    <x v="2"/>
    <n v="7"/>
    <x v="3"/>
    <x v="5"/>
    <x v="2"/>
  </r>
  <r>
    <n v="54"/>
    <x v="3"/>
    <x v="0"/>
    <x v="0"/>
    <x v="1"/>
    <n v="2"/>
    <x v="0"/>
    <n v="4"/>
    <s v="Master"/>
    <x v="1"/>
    <n v="1"/>
    <n v="3"/>
    <s v="high"/>
    <x v="1"/>
    <n v="2"/>
    <s v="medium"/>
    <x v="3"/>
    <x v="3"/>
    <x v="6"/>
    <n v="3"/>
    <s v="high"/>
    <x v="0"/>
    <n v="10686"/>
    <n v="6"/>
    <s v="moderate hopper"/>
    <x v="0"/>
    <n v="11"/>
    <s v="low hike"/>
    <n v="3"/>
    <s v="excellent"/>
    <n v="2"/>
    <s v="medium"/>
    <m/>
    <n v="1"/>
    <x v="0"/>
    <n v="13"/>
    <x v="1"/>
    <n v="4"/>
    <x v="0"/>
    <n v="3"/>
    <x v="0"/>
    <n v="9"/>
    <x v="1"/>
    <n v="4"/>
    <x v="0"/>
    <n v="7"/>
    <x v="3"/>
    <x v="3"/>
    <x v="1"/>
  </r>
  <r>
    <n v="55"/>
    <x v="3"/>
    <x v="0"/>
    <x v="1"/>
    <x v="0"/>
    <n v="2"/>
    <x v="0"/>
    <n v="1"/>
    <s v="Below College"/>
    <x v="0"/>
    <n v="1"/>
    <n v="3"/>
    <s v="high"/>
    <x v="0"/>
    <n v="2"/>
    <s v="medium"/>
    <x v="4"/>
    <x v="4"/>
    <x v="4"/>
    <n v="1"/>
    <s v="low"/>
    <x v="2"/>
    <n v="16756"/>
    <n v="7"/>
    <s v="frequent hopper"/>
    <x v="0"/>
    <n v="15"/>
    <s v="moderate hike"/>
    <n v="3"/>
    <s v="excellent"/>
    <n v="2"/>
    <s v="medium"/>
    <m/>
    <n v="0"/>
    <x v="1"/>
    <n v="31"/>
    <x v="4"/>
    <n v="3"/>
    <x v="0"/>
    <n v="4"/>
    <x v="2"/>
    <n v="9"/>
    <x v="1"/>
    <n v="7"/>
    <x v="2"/>
    <n v="6"/>
    <x v="2"/>
    <x v="0"/>
    <x v="0"/>
  </r>
  <r>
    <n v="51"/>
    <x v="3"/>
    <x v="1"/>
    <x v="0"/>
    <x v="0"/>
    <n v="4"/>
    <x v="0"/>
    <n v="4"/>
    <s v="Master"/>
    <x v="1"/>
    <n v="1"/>
    <n v="1"/>
    <s v="low"/>
    <x v="0"/>
    <n v="3"/>
    <s v="high"/>
    <x v="0"/>
    <x v="0"/>
    <x v="1"/>
    <n v="3"/>
    <s v="high"/>
    <x v="0"/>
    <n v="2461"/>
    <n v="9"/>
    <s v="frequent hopper"/>
    <x v="1"/>
    <n v="12"/>
    <s v="low hike"/>
    <n v="3"/>
    <s v="excellent"/>
    <n v="3"/>
    <s v="high"/>
    <m/>
    <n v="3"/>
    <x v="3"/>
    <n v="18"/>
    <x v="2"/>
    <n v="2"/>
    <x v="2"/>
    <n v="4"/>
    <x v="2"/>
    <n v="10"/>
    <x v="1"/>
    <n v="0"/>
    <x v="1"/>
    <n v="2"/>
    <x v="0"/>
    <x v="6"/>
    <x v="2"/>
  </r>
  <r>
    <n v="28"/>
    <x v="0"/>
    <x v="1"/>
    <x v="1"/>
    <x v="0"/>
    <n v="24"/>
    <x v="2"/>
    <n v="2"/>
    <s v="College"/>
    <x v="4"/>
    <n v="1"/>
    <n v="2"/>
    <s v="medium"/>
    <x v="0"/>
    <n v="2"/>
    <s v="medium"/>
    <x v="3"/>
    <x v="3"/>
    <x v="5"/>
    <n v="1"/>
    <s v="low"/>
    <x v="2"/>
    <n v="8722"/>
    <n v="1"/>
    <s v="stable"/>
    <x v="0"/>
    <n v="12"/>
    <s v="low hike"/>
    <n v="3"/>
    <s v="excellent"/>
    <n v="1"/>
    <s v="low"/>
    <m/>
    <n v="0"/>
    <x v="1"/>
    <n v="10"/>
    <x v="1"/>
    <n v="2"/>
    <x v="2"/>
    <n v="2"/>
    <x v="1"/>
    <n v="10"/>
    <x v="1"/>
    <n v="7"/>
    <x v="2"/>
    <n v="1"/>
    <x v="1"/>
    <x v="9"/>
    <x v="3"/>
  </r>
  <r>
    <n v="30"/>
    <x v="0"/>
    <x v="0"/>
    <x v="0"/>
    <x v="0"/>
    <n v="20"/>
    <x v="1"/>
    <n v="3"/>
    <s v="Bachelor"/>
    <x v="2"/>
    <n v="1"/>
    <n v="3"/>
    <s v="high"/>
    <x v="0"/>
    <n v="3"/>
    <s v="high"/>
    <x v="1"/>
    <x v="1"/>
    <x v="2"/>
    <n v="1"/>
    <s v="low"/>
    <x v="0"/>
    <n v="9957"/>
    <n v="0"/>
    <s v="fresher"/>
    <x v="0"/>
    <n v="15"/>
    <s v="moderate hike"/>
    <n v="3"/>
    <s v="excellent"/>
    <n v="3"/>
    <s v="high"/>
    <m/>
    <n v="1"/>
    <x v="0"/>
    <n v="7"/>
    <x v="0"/>
    <n v="1"/>
    <x v="2"/>
    <n v="2"/>
    <x v="1"/>
    <n v="6"/>
    <x v="1"/>
    <n v="2"/>
    <x v="0"/>
    <n v="0"/>
    <x v="1"/>
    <x v="0"/>
    <x v="0"/>
  </r>
  <r>
    <n v="41"/>
    <x v="1"/>
    <x v="0"/>
    <x v="0"/>
    <x v="0"/>
    <n v="7"/>
    <x v="3"/>
    <n v="2"/>
    <s v="College"/>
    <x v="4"/>
    <n v="1"/>
    <n v="2"/>
    <s v="medium"/>
    <x v="1"/>
    <n v="4"/>
    <s v="very high"/>
    <x v="0"/>
    <x v="0"/>
    <x v="1"/>
    <n v="3"/>
    <s v="high"/>
    <x v="0"/>
    <n v="3376"/>
    <n v="1"/>
    <s v="stable"/>
    <x v="0"/>
    <n v="13"/>
    <s v="low hike"/>
    <n v="3"/>
    <s v="excellent"/>
    <n v="3"/>
    <s v="high"/>
    <m/>
    <n v="0"/>
    <x v="1"/>
    <n v="10"/>
    <x v="1"/>
    <n v="3"/>
    <x v="0"/>
    <n v="3"/>
    <x v="0"/>
    <n v="10"/>
    <x v="1"/>
    <n v="6"/>
    <x v="2"/>
    <n v="0"/>
    <x v="1"/>
    <x v="8"/>
    <x v="2"/>
  </r>
  <r>
    <n v="28"/>
    <x v="0"/>
    <x v="0"/>
    <x v="0"/>
    <x v="0"/>
    <n v="10"/>
    <x v="3"/>
    <n v="3"/>
    <s v="Bachelor"/>
    <x v="2"/>
    <n v="1"/>
    <n v="3"/>
    <s v="high"/>
    <x v="1"/>
    <n v="3"/>
    <s v="high"/>
    <x v="1"/>
    <x v="1"/>
    <x v="1"/>
    <n v="3"/>
    <s v="high"/>
    <x v="2"/>
    <n v="3660"/>
    <n v="3"/>
    <s v="stable"/>
    <x v="0"/>
    <n v="13"/>
    <s v="low hike"/>
    <n v="3"/>
    <s v="excellent"/>
    <n v="4"/>
    <s v="very high"/>
    <m/>
    <n v="0"/>
    <x v="1"/>
    <n v="10"/>
    <x v="1"/>
    <n v="4"/>
    <x v="0"/>
    <n v="4"/>
    <x v="2"/>
    <n v="8"/>
    <x v="1"/>
    <n v="7"/>
    <x v="2"/>
    <n v="1"/>
    <x v="1"/>
    <x v="6"/>
    <x v="2"/>
  </r>
  <r>
    <n v="35"/>
    <x v="0"/>
    <x v="1"/>
    <x v="0"/>
    <x v="1"/>
    <n v="4"/>
    <x v="0"/>
    <n v="3"/>
    <s v="Bachelor"/>
    <x v="4"/>
    <n v="1"/>
    <n v="4"/>
    <s v="very high"/>
    <x v="0"/>
    <n v="3"/>
    <s v="high"/>
    <x v="3"/>
    <x v="3"/>
    <x v="6"/>
    <n v="1"/>
    <s v="low"/>
    <x v="2"/>
    <n v="9582"/>
    <n v="0"/>
    <s v="fresher"/>
    <x v="1"/>
    <n v="22"/>
    <s v="good hike"/>
    <n v="4"/>
    <s v="outstanding"/>
    <n v="1"/>
    <s v="low"/>
    <m/>
    <n v="0"/>
    <x v="1"/>
    <n v="9"/>
    <x v="1"/>
    <n v="2"/>
    <x v="2"/>
    <n v="3"/>
    <x v="0"/>
    <n v="8"/>
    <x v="1"/>
    <n v="7"/>
    <x v="2"/>
    <n v="4"/>
    <x v="2"/>
    <x v="6"/>
    <x v="2"/>
  </r>
  <r>
    <n v="34"/>
    <x v="0"/>
    <x v="0"/>
    <x v="2"/>
    <x v="0"/>
    <n v="3"/>
    <x v="0"/>
    <n v="1"/>
    <s v="Below College"/>
    <x v="1"/>
    <n v="1"/>
    <n v="1"/>
    <s v="low"/>
    <x v="0"/>
    <n v="3"/>
    <s v="high"/>
    <x v="1"/>
    <x v="1"/>
    <x v="5"/>
    <n v="4"/>
    <s v="very high"/>
    <x v="2"/>
    <n v="7756"/>
    <n v="0"/>
    <s v="fresher"/>
    <x v="0"/>
    <n v="17"/>
    <s v="moderate hike"/>
    <n v="3"/>
    <s v="excellent"/>
    <n v="3"/>
    <s v="high"/>
    <m/>
    <n v="0"/>
    <x v="1"/>
    <n v="7"/>
    <x v="0"/>
    <n v="1"/>
    <x v="2"/>
    <n v="2"/>
    <x v="1"/>
    <n v="6"/>
    <x v="1"/>
    <n v="2"/>
    <x v="0"/>
    <n v="0"/>
    <x v="1"/>
    <x v="4"/>
    <x v="0"/>
  </r>
  <r>
    <n v="25"/>
    <x v="2"/>
    <x v="1"/>
    <x v="0"/>
    <x v="0"/>
    <n v="4"/>
    <x v="0"/>
    <n v="1"/>
    <s v="Below College"/>
    <x v="4"/>
    <n v="1"/>
    <n v="4"/>
    <s v="very high"/>
    <x v="0"/>
    <n v="3"/>
    <s v="high"/>
    <x v="0"/>
    <x v="0"/>
    <x v="0"/>
    <n v="4"/>
    <s v="very high"/>
    <x v="0"/>
    <n v="3691"/>
    <n v="1"/>
    <s v="stable"/>
    <x v="1"/>
    <n v="15"/>
    <s v="moderate hike"/>
    <n v="3"/>
    <s v="excellent"/>
    <n v="2"/>
    <s v="medium"/>
    <m/>
    <n v="1"/>
    <x v="0"/>
    <n v="7"/>
    <x v="0"/>
    <n v="3"/>
    <x v="0"/>
    <n v="4"/>
    <x v="2"/>
    <n v="7"/>
    <x v="1"/>
    <n v="7"/>
    <x v="2"/>
    <n v="5"/>
    <x v="2"/>
    <x v="7"/>
    <x v="2"/>
  </r>
  <r>
    <n v="52"/>
    <x v="3"/>
    <x v="0"/>
    <x v="0"/>
    <x v="0"/>
    <n v="7"/>
    <x v="3"/>
    <n v="4"/>
    <s v="Master"/>
    <x v="1"/>
    <n v="1"/>
    <n v="2"/>
    <s v="medium"/>
    <x v="0"/>
    <n v="3"/>
    <s v="high"/>
    <x v="3"/>
    <x v="3"/>
    <x v="5"/>
    <n v="2"/>
    <s v="medium"/>
    <x v="2"/>
    <n v="10445"/>
    <n v="7"/>
    <s v="frequent hopper"/>
    <x v="0"/>
    <n v="19"/>
    <s v="good hike"/>
    <n v="3"/>
    <s v="excellent"/>
    <n v="4"/>
    <s v="very high"/>
    <m/>
    <n v="0"/>
    <x v="1"/>
    <n v="18"/>
    <x v="2"/>
    <n v="4"/>
    <x v="0"/>
    <n v="3"/>
    <x v="0"/>
    <n v="8"/>
    <x v="1"/>
    <n v="6"/>
    <x v="2"/>
    <n v="4"/>
    <x v="2"/>
    <x v="3"/>
    <x v="1"/>
  </r>
  <r>
    <n v="38"/>
    <x v="1"/>
    <x v="0"/>
    <x v="0"/>
    <x v="1"/>
    <n v="10"/>
    <x v="3"/>
    <n v="4"/>
    <s v="Master"/>
    <x v="3"/>
    <n v="1"/>
    <n v="3"/>
    <s v="high"/>
    <x v="0"/>
    <n v="2"/>
    <s v="medium"/>
    <x v="3"/>
    <x v="3"/>
    <x v="6"/>
    <n v="3"/>
    <s v="high"/>
    <x v="1"/>
    <n v="8740"/>
    <n v="0"/>
    <s v="fresher"/>
    <x v="1"/>
    <n v="14"/>
    <s v="low hike"/>
    <n v="3"/>
    <s v="excellent"/>
    <n v="2"/>
    <s v="medium"/>
    <m/>
    <n v="2"/>
    <x v="2"/>
    <n v="9"/>
    <x v="1"/>
    <n v="2"/>
    <x v="2"/>
    <n v="3"/>
    <x v="0"/>
    <n v="8"/>
    <x v="1"/>
    <n v="7"/>
    <x v="2"/>
    <n v="2"/>
    <x v="0"/>
    <x v="6"/>
    <x v="2"/>
  </r>
  <r>
    <n v="29"/>
    <x v="0"/>
    <x v="0"/>
    <x v="0"/>
    <x v="0"/>
    <n v="28"/>
    <x v="2"/>
    <n v="4"/>
    <s v="Master"/>
    <x v="1"/>
    <n v="1"/>
    <n v="3"/>
    <s v="high"/>
    <x v="1"/>
    <n v="3"/>
    <s v="high"/>
    <x v="0"/>
    <x v="0"/>
    <x v="1"/>
    <n v="4"/>
    <s v="very high"/>
    <x v="1"/>
    <n v="2514"/>
    <n v="4"/>
    <s v="moderate hopper"/>
    <x v="0"/>
    <n v="22"/>
    <s v="good hike"/>
    <n v="4"/>
    <s v="outstanding"/>
    <n v="1"/>
    <s v="low"/>
    <m/>
    <n v="1"/>
    <x v="0"/>
    <n v="11"/>
    <x v="1"/>
    <n v="1"/>
    <x v="2"/>
    <n v="3"/>
    <x v="0"/>
    <n v="7"/>
    <x v="1"/>
    <n v="5"/>
    <x v="2"/>
    <n v="1"/>
    <x v="1"/>
    <x v="6"/>
    <x v="2"/>
  </r>
  <r>
    <n v="28"/>
    <x v="0"/>
    <x v="0"/>
    <x v="0"/>
    <x v="0"/>
    <n v="3"/>
    <x v="0"/>
    <n v="3"/>
    <s v="Bachelor"/>
    <x v="0"/>
    <n v="1"/>
    <n v="4"/>
    <s v="very high"/>
    <x v="1"/>
    <n v="3"/>
    <s v="high"/>
    <x v="3"/>
    <x v="3"/>
    <x v="2"/>
    <n v="2"/>
    <s v="medium"/>
    <x v="1"/>
    <n v="7655"/>
    <n v="0"/>
    <s v="fresher"/>
    <x v="0"/>
    <n v="17"/>
    <s v="moderate hike"/>
    <n v="3"/>
    <s v="excellent"/>
    <n v="2"/>
    <s v="medium"/>
    <m/>
    <n v="3"/>
    <x v="3"/>
    <n v="10"/>
    <x v="1"/>
    <n v="3"/>
    <x v="0"/>
    <n v="2"/>
    <x v="1"/>
    <n v="9"/>
    <x v="1"/>
    <n v="7"/>
    <x v="2"/>
    <n v="1"/>
    <x v="1"/>
    <x v="6"/>
    <x v="2"/>
  </r>
  <r>
    <n v="43"/>
    <x v="1"/>
    <x v="0"/>
    <x v="2"/>
    <x v="0"/>
    <n v="27"/>
    <x v="2"/>
    <n v="3"/>
    <s v="Bachelor"/>
    <x v="1"/>
    <n v="1"/>
    <n v="3"/>
    <s v="high"/>
    <x v="1"/>
    <n v="3"/>
    <s v="high"/>
    <x v="3"/>
    <x v="3"/>
    <x v="2"/>
    <n v="1"/>
    <s v="low"/>
    <x v="0"/>
    <n v="10820"/>
    <n v="8"/>
    <s v="frequent hopper"/>
    <x v="0"/>
    <n v="11"/>
    <s v="low hike"/>
    <n v="3"/>
    <s v="excellent"/>
    <n v="3"/>
    <s v="high"/>
    <m/>
    <n v="1"/>
    <x v="0"/>
    <n v="18"/>
    <x v="2"/>
    <n v="1"/>
    <x v="2"/>
    <n v="3"/>
    <x v="0"/>
    <n v="8"/>
    <x v="1"/>
    <n v="7"/>
    <x v="2"/>
    <n v="0"/>
    <x v="1"/>
    <x v="2"/>
    <x v="1"/>
  </r>
  <r>
    <n v="49"/>
    <x v="3"/>
    <x v="0"/>
    <x v="0"/>
    <x v="1"/>
    <n v="8"/>
    <x v="3"/>
    <n v="4"/>
    <s v="Master"/>
    <x v="4"/>
    <n v="1"/>
    <n v="4"/>
    <s v="very high"/>
    <x v="0"/>
    <n v="2"/>
    <s v="medium"/>
    <x v="4"/>
    <x v="4"/>
    <x v="6"/>
    <n v="2"/>
    <s v="medium"/>
    <x v="0"/>
    <n v="13120"/>
    <n v="6"/>
    <s v="moderate hopper"/>
    <x v="0"/>
    <n v="17"/>
    <s v="moderate hike"/>
    <n v="3"/>
    <s v="excellent"/>
    <n v="2"/>
    <s v="medium"/>
    <m/>
    <n v="1"/>
    <x v="0"/>
    <n v="22"/>
    <x v="2"/>
    <n v="3"/>
    <x v="0"/>
    <n v="3"/>
    <x v="0"/>
    <n v="9"/>
    <x v="1"/>
    <n v="8"/>
    <x v="3"/>
    <n v="2"/>
    <x v="0"/>
    <x v="1"/>
    <x v="0"/>
  </r>
  <r>
    <n v="29"/>
    <x v="0"/>
    <x v="0"/>
    <x v="2"/>
    <x v="0"/>
    <n v="10"/>
    <x v="3"/>
    <n v="3"/>
    <s v="Bachelor"/>
    <x v="1"/>
    <n v="1"/>
    <n v="4"/>
    <s v="very high"/>
    <x v="1"/>
    <n v="3"/>
    <s v="high"/>
    <x v="0"/>
    <x v="0"/>
    <x v="1"/>
    <n v="2"/>
    <s v="medium"/>
    <x v="1"/>
    <n v="3291"/>
    <n v="0"/>
    <s v="fresher"/>
    <x v="0"/>
    <n v="14"/>
    <s v="low hike"/>
    <n v="3"/>
    <s v="excellent"/>
    <n v="4"/>
    <s v="very high"/>
    <m/>
    <n v="2"/>
    <x v="2"/>
    <n v="8"/>
    <x v="1"/>
    <n v="2"/>
    <x v="2"/>
    <n v="2"/>
    <x v="1"/>
    <n v="7"/>
    <x v="1"/>
    <n v="5"/>
    <x v="2"/>
    <n v="1"/>
    <x v="1"/>
    <x v="2"/>
    <x v="1"/>
  </r>
  <r>
    <n v="29"/>
    <x v="0"/>
    <x v="0"/>
    <x v="0"/>
    <x v="0"/>
    <n v="8"/>
    <x v="3"/>
    <n v="1"/>
    <s v="Below College"/>
    <x v="0"/>
    <n v="1"/>
    <n v="2"/>
    <s v="medium"/>
    <x v="0"/>
    <n v="2"/>
    <s v="medium"/>
    <x v="1"/>
    <x v="1"/>
    <x v="2"/>
    <n v="4"/>
    <s v="very high"/>
    <x v="0"/>
    <n v="5056"/>
    <n v="1"/>
    <s v="stable"/>
    <x v="1"/>
    <n v="15"/>
    <s v="moderate hike"/>
    <n v="3"/>
    <s v="excellent"/>
    <n v="3"/>
    <s v="high"/>
    <m/>
    <n v="1"/>
    <x v="0"/>
    <n v="10"/>
    <x v="1"/>
    <n v="2"/>
    <x v="2"/>
    <n v="2"/>
    <x v="1"/>
    <n v="10"/>
    <x v="1"/>
    <n v="7"/>
    <x v="2"/>
    <n v="1"/>
    <x v="1"/>
    <x v="0"/>
    <x v="0"/>
  </r>
  <r>
    <n v="38"/>
    <x v="1"/>
    <x v="0"/>
    <x v="0"/>
    <x v="2"/>
    <n v="1"/>
    <x v="0"/>
    <n v="3"/>
    <s v="Bachelor"/>
    <x v="5"/>
    <n v="1"/>
    <n v="3"/>
    <s v="high"/>
    <x v="0"/>
    <n v="4"/>
    <s v="very high"/>
    <x v="0"/>
    <x v="0"/>
    <x v="8"/>
    <n v="3"/>
    <s v="high"/>
    <x v="0"/>
    <n v="2844"/>
    <n v="1"/>
    <s v="stable"/>
    <x v="0"/>
    <n v="13"/>
    <s v="low hike"/>
    <n v="3"/>
    <s v="excellent"/>
    <n v="4"/>
    <s v="very high"/>
    <m/>
    <n v="1"/>
    <x v="0"/>
    <n v="7"/>
    <x v="0"/>
    <n v="2"/>
    <x v="2"/>
    <n v="4"/>
    <x v="2"/>
    <n v="7"/>
    <x v="1"/>
    <n v="6"/>
    <x v="2"/>
    <n v="5"/>
    <x v="2"/>
    <x v="3"/>
    <x v="1"/>
  </r>
  <r>
    <n v="37"/>
    <x v="1"/>
    <x v="0"/>
    <x v="0"/>
    <x v="0"/>
    <n v="25"/>
    <x v="2"/>
    <n v="2"/>
    <s v="College"/>
    <x v="0"/>
    <n v="1"/>
    <n v="3"/>
    <s v="high"/>
    <x v="1"/>
    <n v="2"/>
    <s v="medium"/>
    <x v="1"/>
    <x v="1"/>
    <x v="5"/>
    <n v="4"/>
    <s v="very high"/>
    <x v="1"/>
    <n v="5731"/>
    <n v="7"/>
    <s v="frequent hopper"/>
    <x v="0"/>
    <n v="13"/>
    <s v="low hike"/>
    <n v="3"/>
    <s v="excellent"/>
    <n v="3"/>
    <s v="high"/>
    <m/>
    <n v="2"/>
    <x v="2"/>
    <n v="9"/>
    <x v="1"/>
    <n v="2"/>
    <x v="2"/>
    <n v="3"/>
    <x v="0"/>
    <n v="6"/>
    <x v="1"/>
    <n v="2"/>
    <x v="0"/>
    <n v="1"/>
    <x v="1"/>
    <x v="1"/>
    <x v="0"/>
  </r>
  <r>
    <n v="34"/>
    <x v="0"/>
    <x v="0"/>
    <x v="0"/>
    <x v="1"/>
    <n v="9"/>
    <x v="3"/>
    <n v="1"/>
    <s v="Below College"/>
    <x v="1"/>
    <n v="1"/>
    <n v="2"/>
    <s v="medium"/>
    <x v="1"/>
    <n v="3"/>
    <s v="high"/>
    <x v="1"/>
    <x v="1"/>
    <x v="6"/>
    <n v="3"/>
    <s v="high"/>
    <x v="0"/>
    <n v="5714"/>
    <n v="1"/>
    <s v="stable"/>
    <x v="0"/>
    <n v="20"/>
    <s v="good hike"/>
    <n v="4"/>
    <s v="outstanding"/>
    <n v="1"/>
    <s v="low"/>
    <m/>
    <n v="0"/>
    <x v="1"/>
    <n v="6"/>
    <x v="0"/>
    <n v="3"/>
    <x v="0"/>
    <n v="2"/>
    <x v="1"/>
    <n v="6"/>
    <x v="1"/>
    <n v="5"/>
    <x v="2"/>
    <n v="1"/>
    <x v="1"/>
    <x v="1"/>
    <x v="0"/>
  </r>
  <r>
    <n v="42"/>
    <x v="1"/>
    <x v="0"/>
    <x v="0"/>
    <x v="1"/>
    <n v="4"/>
    <x v="0"/>
    <n v="4"/>
    <s v="Master"/>
    <x v="3"/>
    <n v="1"/>
    <n v="2"/>
    <s v="medium"/>
    <x v="0"/>
    <n v="3"/>
    <s v="high"/>
    <x v="1"/>
    <x v="1"/>
    <x v="6"/>
    <n v="1"/>
    <s v="low"/>
    <x v="2"/>
    <n v="5155"/>
    <n v="7"/>
    <s v="frequent hopper"/>
    <x v="0"/>
    <n v="13"/>
    <s v="low hike"/>
    <n v="3"/>
    <s v="excellent"/>
    <n v="4"/>
    <s v="very high"/>
    <m/>
    <n v="0"/>
    <x v="1"/>
    <n v="9"/>
    <x v="1"/>
    <n v="3"/>
    <x v="0"/>
    <n v="4"/>
    <x v="2"/>
    <n v="6"/>
    <x v="1"/>
    <n v="4"/>
    <x v="0"/>
    <n v="1"/>
    <x v="1"/>
    <x v="5"/>
    <x v="2"/>
  </r>
  <r>
    <n v="35"/>
    <x v="0"/>
    <x v="0"/>
    <x v="0"/>
    <x v="0"/>
    <n v="1"/>
    <x v="0"/>
    <n v="4"/>
    <s v="Master"/>
    <x v="0"/>
    <n v="1"/>
    <n v="4"/>
    <s v="very high"/>
    <x v="0"/>
    <n v="2"/>
    <s v="medium"/>
    <x v="0"/>
    <x v="0"/>
    <x v="0"/>
    <n v="3"/>
    <s v="high"/>
    <x v="0"/>
    <n v="2258"/>
    <n v="6"/>
    <s v="moderate hopper"/>
    <x v="0"/>
    <n v="12"/>
    <s v="low hike"/>
    <n v="3"/>
    <s v="excellent"/>
    <n v="2"/>
    <s v="medium"/>
    <m/>
    <n v="1"/>
    <x v="0"/>
    <n v="10"/>
    <x v="1"/>
    <n v="2"/>
    <x v="2"/>
    <n v="3"/>
    <x v="0"/>
    <n v="8"/>
    <x v="1"/>
    <n v="0"/>
    <x v="1"/>
    <n v="1"/>
    <x v="1"/>
    <x v="6"/>
    <x v="2"/>
  </r>
  <r>
    <n v="26"/>
    <x v="0"/>
    <x v="0"/>
    <x v="0"/>
    <x v="0"/>
    <n v="3"/>
    <x v="0"/>
    <n v="4"/>
    <s v="Master"/>
    <x v="0"/>
    <n v="1"/>
    <n v="1"/>
    <s v="low"/>
    <x v="0"/>
    <n v="4"/>
    <s v="very high"/>
    <x v="0"/>
    <x v="0"/>
    <x v="0"/>
    <n v="4"/>
    <s v="very high"/>
    <x v="0"/>
    <n v="4420"/>
    <n v="1"/>
    <s v="stable"/>
    <x v="0"/>
    <n v="22"/>
    <s v="good hike"/>
    <n v="4"/>
    <s v="outstanding"/>
    <n v="2"/>
    <s v="medium"/>
    <m/>
    <n v="1"/>
    <x v="0"/>
    <n v="8"/>
    <x v="1"/>
    <n v="2"/>
    <x v="2"/>
    <n v="3"/>
    <x v="0"/>
    <n v="8"/>
    <x v="1"/>
    <n v="7"/>
    <x v="2"/>
    <n v="0"/>
    <x v="1"/>
    <x v="6"/>
    <x v="2"/>
  </r>
  <r>
    <n v="30"/>
    <x v="0"/>
    <x v="0"/>
    <x v="0"/>
    <x v="1"/>
    <n v="10"/>
    <x v="3"/>
    <n v="3"/>
    <s v="Bachelor"/>
    <x v="3"/>
    <n v="1"/>
    <n v="3"/>
    <s v="high"/>
    <x v="0"/>
    <n v="2"/>
    <s v="medium"/>
    <x v="1"/>
    <x v="1"/>
    <x v="6"/>
    <n v="3"/>
    <s v="high"/>
    <x v="0"/>
    <n v="6578"/>
    <n v="1"/>
    <s v="stable"/>
    <x v="0"/>
    <n v="18"/>
    <s v="moderate hike"/>
    <n v="3"/>
    <s v="excellent"/>
    <n v="1"/>
    <s v="low"/>
    <m/>
    <n v="1"/>
    <x v="0"/>
    <n v="10"/>
    <x v="1"/>
    <n v="3"/>
    <x v="0"/>
    <n v="3"/>
    <x v="0"/>
    <n v="10"/>
    <x v="1"/>
    <n v="3"/>
    <x v="0"/>
    <n v="1"/>
    <x v="1"/>
    <x v="4"/>
    <x v="0"/>
  </r>
  <r>
    <n v="35"/>
    <x v="0"/>
    <x v="0"/>
    <x v="0"/>
    <x v="0"/>
    <n v="2"/>
    <x v="0"/>
    <n v="3"/>
    <s v="Bachelor"/>
    <x v="1"/>
    <n v="1"/>
    <n v="3"/>
    <s v="high"/>
    <x v="0"/>
    <n v="2"/>
    <s v="medium"/>
    <x v="3"/>
    <x v="3"/>
    <x v="2"/>
    <n v="2"/>
    <s v="medium"/>
    <x v="1"/>
    <n v="10274"/>
    <n v="2"/>
    <s v="stable"/>
    <x v="0"/>
    <n v="18"/>
    <s v="moderate hike"/>
    <n v="3"/>
    <s v="excellent"/>
    <n v="2"/>
    <s v="medium"/>
    <m/>
    <n v="1"/>
    <x v="0"/>
    <n v="15"/>
    <x v="1"/>
    <n v="2"/>
    <x v="2"/>
    <n v="4"/>
    <x v="2"/>
    <n v="7"/>
    <x v="1"/>
    <n v="7"/>
    <x v="2"/>
    <n v="6"/>
    <x v="2"/>
    <x v="4"/>
    <x v="0"/>
  </r>
  <r>
    <n v="29"/>
    <x v="0"/>
    <x v="0"/>
    <x v="0"/>
    <x v="0"/>
    <n v="6"/>
    <x v="3"/>
    <n v="1"/>
    <s v="Below College"/>
    <x v="0"/>
    <n v="1"/>
    <n v="2"/>
    <s v="medium"/>
    <x v="1"/>
    <n v="3"/>
    <s v="high"/>
    <x v="0"/>
    <x v="0"/>
    <x v="0"/>
    <n v="4"/>
    <s v="very high"/>
    <x v="0"/>
    <n v="3131"/>
    <n v="1"/>
    <s v="stable"/>
    <x v="0"/>
    <n v="13"/>
    <s v="low hike"/>
    <n v="3"/>
    <s v="excellent"/>
    <n v="1"/>
    <s v="low"/>
    <m/>
    <n v="1"/>
    <x v="0"/>
    <n v="10"/>
    <x v="1"/>
    <n v="5"/>
    <x v="1"/>
    <n v="3"/>
    <x v="0"/>
    <n v="10"/>
    <x v="1"/>
    <n v="8"/>
    <x v="3"/>
    <n v="0"/>
    <x v="1"/>
    <x v="8"/>
    <x v="2"/>
  </r>
  <r>
    <n v="44"/>
    <x v="1"/>
    <x v="1"/>
    <x v="0"/>
    <x v="0"/>
    <n v="10"/>
    <x v="3"/>
    <n v="4"/>
    <s v="Master"/>
    <x v="1"/>
    <n v="1"/>
    <n v="3"/>
    <s v="high"/>
    <x v="0"/>
    <n v="3"/>
    <s v="high"/>
    <x v="0"/>
    <x v="0"/>
    <x v="1"/>
    <n v="3"/>
    <s v="high"/>
    <x v="2"/>
    <n v="2936"/>
    <n v="1"/>
    <s v="stable"/>
    <x v="1"/>
    <n v="11"/>
    <s v="low hike"/>
    <n v="3"/>
    <s v="excellent"/>
    <n v="3"/>
    <s v="high"/>
    <m/>
    <n v="0"/>
    <x v="1"/>
    <n v="6"/>
    <x v="0"/>
    <n v="4"/>
    <x v="0"/>
    <n v="3"/>
    <x v="0"/>
    <n v="6"/>
    <x v="1"/>
    <n v="4"/>
    <x v="0"/>
    <n v="0"/>
    <x v="1"/>
    <x v="0"/>
    <x v="0"/>
  </r>
  <r>
    <n v="53"/>
    <x v="3"/>
    <x v="0"/>
    <x v="0"/>
    <x v="0"/>
    <n v="7"/>
    <x v="3"/>
    <n v="2"/>
    <s v="College"/>
    <x v="0"/>
    <n v="1"/>
    <n v="4"/>
    <s v="very high"/>
    <x v="1"/>
    <n v="3"/>
    <s v="high"/>
    <x v="2"/>
    <x v="2"/>
    <x v="4"/>
    <n v="3"/>
    <s v="high"/>
    <x v="1"/>
    <n v="18606"/>
    <n v="3"/>
    <s v="stable"/>
    <x v="0"/>
    <n v="18"/>
    <s v="moderate hike"/>
    <n v="3"/>
    <s v="excellent"/>
    <n v="2"/>
    <s v="medium"/>
    <m/>
    <n v="1"/>
    <x v="0"/>
    <n v="26"/>
    <x v="4"/>
    <n v="6"/>
    <x v="1"/>
    <n v="3"/>
    <x v="0"/>
    <n v="7"/>
    <x v="1"/>
    <n v="7"/>
    <x v="2"/>
    <n v="4"/>
    <x v="2"/>
    <x v="6"/>
    <x v="2"/>
  </r>
  <r>
    <n v="28"/>
    <x v="0"/>
    <x v="0"/>
    <x v="0"/>
    <x v="0"/>
    <n v="19"/>
    <x v="1"/>
    <n v="4"/>
    <s v="Master"/>
    <x v="0"/>
    <n v="1"/>
    <n v="4"/>
    <s v="very high"/>
    <x v="0"/>
    <n v="2"/>
    <s v="medium"/>
    <x v="0"/>
    <x v="0"/>
    <x v="0"/>
    <n v="1"/>
    <s v="low"/>
    <x v="0"/>
    <n v="3196"/>
    <n v="1"/>
    <s v="stable"/>
    <x v="0"/>
    <n v="12"/>
    <s v="low hike"/>
    <n v="3"/>
    <s v="excellent"/>
    <n v="3"/>
    <s v="high"/>
    <m/>
    <n v="3"/>
    <x v="3"/>
    <n v="6"/>
    <x v="0"/>
    <n v="2"/>
    <x v="2"/>
    <n v="3"/>
    <x v="0"/>
    <n v="6"/>
    <x v="1"/>
    <n v="5"/>
    <x v="2"/>
    <n v="3"/>
    <x v="0"/>
    <x v="1"/>
    <x v="0"/>
  </r>
  <r>
    <n v="35"/>
    <x v="0"/>
    <x v="0"/>
    <x v="0"/>
    <x v="1"/>
    <n v="17"/>
    <x v="1"/>
    <n v="4"/>
    <s v="Master"/>
    <x v="1"/>
    <n v="1"/>
    <n v="3"/>
    <s v="high"/>
    <x v="0"/>
    <n v="3"/>
    <s v="high"/>
    <x v="1"/>
    <x v="1"/>
    <x v="6"/>
    <n v="1"/>
    <s v="low"/>
    <x v="0"/>
    <n v="8966"/>
    <n v="3"/>
    <s v="stable"/>
    <x v="1"/>
    <n v="15"/>
    <s v="moderate hike"/>
    <n v="3"/>
    <s v="excellent"/>
    <n v="4"/>
    <s v="very high"/>
    <m/>
    <n v="3"/>
    <x v="3"/>
    <n v="15"/>
    <x v="1"/>
    <n v="2"/>
    <x v="2"/>
    <n v="3"/>
    <x v="0"/>
    <n v="7"/>
    <x v="1"/>
    <n v="7"/>
    <x v="2"/>
    <n v="1"/>
    <x v="1"/>
    <x v="6"/>
    <x v="2"/>
  </r>
  <r>
    <n v="33"/>
    <x v="0"/>
    <x v="0"/>
    <x v="2"/>
    <x v="1"/>
    <n v="25"/>
    <x v="2"/>
    <n v="3"/>
    <s v="Bachelor"/>
    <x v="0"/>
    <n v="1"/>
    <n v="2"/>
    <s v="medium"/>
    <x v="1"/>
    <n v="3"/>
    <s v="high"/>
    <x v="1"/>
    <x v="1"/>
    <x v="6"/>
    <n v="3"/>
    <s v="high"/>
    <x v="0"/>
    <n v="4539"/>
    <n v="1"/>
    <s v="stable"/>
    <x v="0"/>
    <n v="12"/>
    <s v="low hike"/>
    <n v="3"/>
    <s v="excellent"/>
    <n v="1"/>
    <s v="low"/>
    <m/>
    <n v="1"/>
    <x v="0"/>
    <n v="10"/>
    <x v="1"/>
    <n v="3"/>
    <x v="0"/>
    <n v="2"/>
    <x v="1"/>
    <n v="10"/>
    <x v="1"/>
    <n v="7"/>
    <x v="2"/>
    <n v="0"/>
    <x v="1"/>
    <x v="2"/>
    <x v="1"/>
  </r>
  <r>
    <n v="36"/>
    <x v="1"/>
    <x v="0"/>
    <x v="0"/>
    <x v="0"/>
    <n v="6"/>
    <x v="3"/>
    <n v="4"/>
    <s v="Master"/>
    <x v="1"/>
    <n v="1"/>
    <n v="3"/>
    <s v="high"/>
    <x v="0"/>
    <n v="1"/>
    <s v="low"/>
    <x v="0"/>
    <x v="0"/>
    <x v="0"/>
    <n v="3"/>
    <s v="high"/>
    <x v="1"/>
    <n v="2741"/>
    <n v="1"/>
    <s v="stable"/>
    <x v="0"/>
    <n v="14"/>
    <s v="low hike"/>
    <n v="3"/>
    <s v="excellent"/>
    <n v="3"/>
    <s v="high"/>
    <m/>
    <n v="1"/>
    <x v="0"/>
    <n v="7"/>
    <x v="0"/>
    <n v="4"/>
    <x v="0"/>
    <n v="3"/>
    <x v="0"/>
    <n v="7"/>
    <x v="1"/>
    <n v="7"/>
    <x v="2"/>
    <n v="1"/>
    <x v="1"/>
    <x v="6"/>
    <x v="2"/>
  </r>
  <r>
    <n v="30"/>
    <x v="0"/>
    <x v="0"/>
    <x v="0"/>
    <x v="0"/>
    <n v="7"/>
    <x v="3"/>
    <n v="4"/>
    <s v="Master"/>
    <x v="1"/>
    <n v="1"/>
    <n v="3"/>
    <s v="high"/>
    <x v="0"/>
    <n v="3"/>
    <s v="high"/>
    <x v="1"/>
    <x v="1"/>
    <x v="0"/>
    <n v="3"/>
    <s v="high"/>
    <x v="1"/>
    <n v="3491"/>
    <n v="1"/>
    <s v="stable"/>
    <x v="0"/>
    <n v="13"/>
    <s v="low hike"/>
    <n v="3"/>
    <s v="excellent"/>
    <n v="1"/>
    <s v="low"/>
    <m/>
    <n v="3"/>
    <x v="3"/>
    <n v="10"/>
    <x v="1"/>
    <n v="4"/>
    <x v="0"/>
    <n v="2"/>
    <x v="1"/>
    <n v="10"/>
    <x v="1"/>
    <n v="7"/>
    <x v="2"/>
    <n v="8"/>
    <x v="3"/>
    <x v="9"/>
    <x v="3"/>
  </r>
  <r>
    <n v="46"/>
    <x v="3"/>
    <x v="0"/>
    <x v="0"/>
    <x v="0"/>
    <n v="2"/>
    <x v="0"/>
    <n v="4"/>
    <s v="Master"/>
    <x v="4"/>
    <n v="1"/>
    <n v="4"/>
    <s v="very high"/>
    <x v="0"/>
    <n v="3"/>
    <s v="high"/>
    <x v="1"/>
    <x v="1"/>
    <x v="2"/>
    <n v="4"/>
    <s v="very high"/>
    <x v="1"/>
    <n v="7379"/>
    <n v="2"/>
    <s v="stable"/>
    <x v="0"/>
    <n v="11"/>
    <s v="low hike"/>
    <n v="3"/>
    <s v="excellent"/>
    <n v="3"/>
    <s v="high"/>
    <m/>
    <n v="1"/>
    <x v="0"/>
    <n v="12"/>
    <x v="1"/>
    <n v="3"/>
    <x v="0"/>
    <n v="2"/>
    <x v="1"/>
    <n v="6"/>
    <x v="1"/>
    <n v="3"/>
    <x v="0"/>
    <n v="1"/>
    <x v="1"/>
    <x v="4"/>
    <x v="0"/>
  </r>
  <r>
    <n v="32"/>
    <x v="0"/>
    <x v="0"/>
    <x v="2"/>
    <x v="0"/>
    <n v="2"/>
    <x v="0"/>
    <n v="2"/>
    <s v="College"/>
    <x v="1"/>
    <n v="1"/>
    <n v="4"/>
    <s v="very high"/>
    <x v="1"/>
    <n v="3"/>
    <s v="high"/>
    <x v="1"/>
    <x v="1"/>
    <x v="1"/>
    <n v="3"/>
    <s v="high"/>
    <x v="2"/>
    <n v="4998"/>
    <n v="4"/>
    <s v="moderate hopper"/>
    <x v="1"/>
    <n v="14"/>
    <s v="low hike"/>
    <n v="3"/>
    <s v="excellent"/>
    <n v="4"/>
    <s v="very high"/>
    <m/>
    <n v="0"/>
    <x v="1"/>
    <n v="10"/>
    <x v="1"/>
    <n v="2"/>
    <x v="2"/>
    <n v="3"/>
    <x v="0"/>
    <n v="8"/>
    <x v="1"/>
    <n v="7"/>
    <x v="2"/>
    <n v="0"/>
    <x v="1"/>
    <x v="6"/>
    <x v="2"/>
  </r>
  <r>
    <n v="36"/>
    <x v="1"/>
    <x v="0"/>
    <x v="0"/>
    <x v="0"/>
    <n v="1"/>
    <x v="0"/>
    <n v="3"/>
    <s v="Bachelor"/>
    <x v="4"/>
    <n v="1"/>
    <n v="3"/>
    <s v="high"/>
    <x v="1"/>
    <n v="1"/>
    <s v="low"/>
    <x v="3"/>
    <x v="3"/>
    <x v="2"/>
    <n v="1"/>
    <s v="low"/>
    <x v="1"/>
    <n v="10252"/>
    <n v="2"/>
    <s v="stable"/>
    <x v="1"/>
    <n v="21"/>
    <s v="good hike"/>
    <n v="4"/>
    <s v="outstanding"/>
    <n v="3"/>
    <s v="high"/>
    <m/>
    <n v="1"/>
    <x v="0"/>
    <n v="17"/>
    <x v="2"/>
    <n v="2"/>
    <x v="2"/>
    <n v="3"/>
    <x v="0"/>
    <n v="7"/>
    <x v="1"/>
    <n v="7"/>
    <x v="2"/>
    <n v="7"/>
    <x v="3"/>
    <x v="6"/>
    <x v="2"/>
  </r>
  <r>
    <n v="27"/>
    <x v="0"/>
    <x v="0"/>
    <x v="0"/>
    <x v="0"/>
    <n v="14"/>
    <x v="1"/>
    <n v="3"/>
    <s v="Bachelor"/>
    <x v="1"/>
    <n v="1"/>
    <n v="1"/>
    <s v="low"/>
    <x v="0"/>
    <n v="3"/>
    <s v="high"/>
    <x v="0"/>
    <x v="0"/>
    <x v="1"/>
    <n v="1"/>
    <s v="low"/>
    <x v="0"/>
    <n v="2235"/>
    <n v="1"/>
    <s v="stable"/>
    <x v="1"/>
    <n v="14"/>
    <s v="low hike"/>
    <n v="3"/>
    <s v="excellent"/>
    <n v="4"/>
    <s v="very high"/>
    <m/>
    <n v="2"/>
    <x v="2"/>
    <n v="9"/>
    <x v="1"/>
    <n v="3"/>
    <x v="0"/>
    <n v="2"/>
    <x v="1"/>
    <n v="9"/>
    <x v="1"/>
    <n v="7"/>
    <x v="2"/>
    <n v="6"/>
    <x v="2"/>
    <x v="8"/>
    <x v="2"/>
  </r>
  <r>
    <n v="44"/>
    <x v="1"/>
    <x v="0"/>
    <x v="0"/>
    <x v="0"/>
    <n v="2"/>
    <x v="0"/>
    <n v="1"/>
    <s v="Below College"/>
    <x v="1"/>
    <n v="1"/>
    <n v="1"/>
    <s v="low"/>
    <x v="1"/>
    <n v="4"/>
    <s v="very high"/>
    <x v="0"/>
    <x v="0"/>
    <x v="1"/>
    <n v="4"/>
    <s v="very high"/>
    <x v="0"/>
    <n v="2011"/>
    <n v="1"/>
    <s v="stable"/>
    <x v="0"/>
    <n v="13"/>
    <s v="low hike"/>
    <n v="3"/>
    <s v="excellent"/>
    <n v="4"/>
    <s v="very high"/>
    <m/>
    <n v="1"/>
    <x v="0"/>
    <n v="10"/>
    <x v="1"/>
    <n v="5"/>
    <x v="1"/>
    <n v="3"/>
    <x v="0"/>
    <n v="10"/>
    <x v="1"/>
    <n v="5"/>
    <x v="2"/>
    <n v="7"/>
    <x v="3"/>
    <x v="6"/>
    <x v="2"/>
  </r>
  <r>
    <n v="54"/>
    <x v="3"/>
    <x v="0"/>
    <x v="0"/>
    <x v="0"/>
    <n v="3"/>
    <x v="0"/>
    <n v="3"/>
    <s v="Bachelor"/>
    <x v="1"/>
    <n v="1"/>
    <n v="4"/>
    <s v="very high"/>
    <x v="0"/>
    <n v="3"/>
    <s v="high"/>
    <x v="4"/>
    <x v="4"/>
    <x v="7"/>
    <n v="4"/>
    <s v="very high"/>
    <x v="0"/>
    <n v="17779"/>
    <n v="3"/>
    <s v="stable"/>
    <x v="0"/>
    <n v="14"/>
    <s v="low hike"/>
    <n v="3"/>
    <s v="excellent"/>
    <n v="1"/>
    <s v="low"/>
    <m/>
    <n v="0"/>
    <x v="1"/>
    <n v="36"/>
    <x v="4"/>
    <n v="2"/>
    <x v="2"/>
    <n v="3"/>
    <x v="0"/>
    <n v="10"/>
    <x v="1"/>
    <n v="9"/>
    <x v="3"/>
    <n v="0"/>
    <x v="1"/>
    <x v="9"/>
    <x v="3"/>
  </r>
  <r>
    <n v="31"/>
    <x v="0"/>
    <x v="0"/>
    <x v="0"/>
    <x v="0"/>
    <n v="11"/>
    <x v="1"/>
    <n v="2"/>
    <s v="College"/>
    <x v="0"/>
    <n v="1"/>
    <n v="3"/>
    <s v="high"/>
    <x v="0"/>
    <n v="3"/>
    <s v="high"/>
    <x v="1"/>
    <x v="1"/>
    <x v="5"/>
    <n v="1"/>
    <s v="low"/>
    <x v="0"/>
    <n v="6833"/>
    <n v="1"/>
    <s v="stable"/>
    <x v="1"/>
    <n v="12"/>
    <s v="low hike"/>
    <n v="3"/>
    <s v="excellent"/>
    <n v="4"/>
    <s v="very high"/>
    <m/>
    <n v="0"/>
    <x v="1"/>
    <n v="6"/>
    <x v="0"/>
    <n v="2"/>
    <x v="2"/>
    <n v="2"/>
    <x v="1"/>
    <n v="6"/>
    <x v="1"/>
    <n v="5"/>
    <x v="2"/>
    <n v="0"/>
    <x v="1"/>
    <x v="2"/>
    <x v="1"/>
  </r>
  <r>
    <n v="31"/>
    <x v="0"/>
    <x v="0"/>
    <x v="0"/>
    <x v="0"/>
    <n v="24"/>
    <x v="2"/>
    <n v="3"/>
    <s v="Bachelor"/>
    <x v="0"/>
    <n v="1"/>
    <n v="3"/>
    <s v="high"/>
    <x v="1"/>
    <n v="2"/>
    <s v="medium"/>
    <x v="1"/>
    <x v="1"/>
    <x v="5"/>
    <n v="1"/>
    <s v="low"/>
    <x v="2"/>
    <n v="6812"/>
    <n v="1"/>
    <s v="stable"/>
    <x v="0"/>
    <n v="19"/>
    <s v="good hike"/>
    <n v="3"/>
    <s v="excellent"/>
    <n v="2"/>
    <s v="medium"/>
    <m/>
    <n v="0"/>
    <x v="1"/>
    <n v="10"/>
    <x v="1"/>
    <n v="2"/>
    <x v="2"/>
    <n v="3"/>
    <x v="0"/>
    <n v="10"/>
    <x v="1"/>
    <n v="9"/>
    <x v="3"/>
    <n v="1"/>
    <x v="1"/>
    <x v="8"/>
    <x v="2"/>
  </r>
  <r>
    <n v="59"/>
    <x v="3"/>
    <x v="0"/>
    <x v="0"/>
    <x v="1"/>
    <n v="3"/>
    <x v="0"/>
    <n v="3"/>
    <s v="Bachelor"/>
    <x v="1"/>
    <n v="1"/>
    <n v="3"/>
    <s v="high"/>
    <x v="1"/>
    <n v="2"/>
    <s v="medium"/>
    <x v="1"/>
    <x v="1"/>
    <x v="6"/>
    <n v="4"/>
    <s v="very high"/>
    <x v="2"/>
    <n v="5171"/>
    <n v="5"/>
    <s v="moderate hopper"/>
    <x v="0"/>
    <n v="17"/>
    <s v="moderate hike"/>
    <n v="3"/>
    <s v="excellent"/>
    <n v="4"/>
    <s v="very high"/>
    <m/>
    <n v="0"/>
    <x v="1"/>
    <n v="13"/>
    <x v="1"/>
    <n v="2"/>
    <x v="2"/>
    <n v="3"/>
    <x v="0"/>
    <n v="6"/>
    <x v="1"/>
    <n v="1"/>
    <x v="1"/>
    <n v="0"/>
    <x v="1"/>
    <x v="5"/>
    <x v="2"/>
  </r>
  <r>
    <n v="43"/>
    <x v="1"/>
    <x v="0"/>
    <x v="0"/>
    <x v="0"/>
    <n v="3"/>
    <x v="0"/>
    <n v="3"/>
    <s v="Bachelor"/>
    <x v="1"/>
    <n v="1"/>
    <n v="3"/>
    <s v="high"/>
    <x v="0"/>
    <n v="1"/>
    <s v="low"/>
    <x v="2"/>
    <x v="2"/>
    <x v="7"/>
    <n v="4"/>
    <s v="very high"/>
    <x v="0"/>
    <n v="19740"/>
    <n v="3"/>
    <s v="stable"/>
    <x v="0"/>
    <n v="14"/>
    <s v="low hike"/>
    <n v="3"/>
    <s v="excellent"/>
    <n v="2"/>
    <s v="medium"/>
    <m/>
    <n v="1"/>
    <x v="0"/>
    <n v="25"/>
    <x v="2"/>
    <n v="2"/>
    <x v="2"/>
    <n v="3"/>
    <x v="0"/>
    <n v="8"/>
    <x v="1"/>
    <n v="7"/>
    <x v="2"/>
    <n v="0"/>
    <x v="1"/>
    <x v="6"/>
    <x v="2"/>
  </r>
  <r>
    <n v="29"/>
    <x v="0"/>
    <x v="0"/>
    <x v="0"/>
    <x v="0"/>
    <n v="7"/>
    <x v="3"/>
    <n v="3"/>
    <s v="Bachelor"/>
    <x v="1"/>
    <n v="1"/>
    <n v="3"/>
    <s v="high"/>
    <x v="0"/>
    <n v="3"/>
    <s v="high"/>
    <x v="1"/>
    <x v="1"/>
    <x v="5"/>
    <n v="4"/>
    <s v="very high"/>
    <x v="1"/>
    <n v="6623"/>
    <n v="1"/>
    <s v="stable"/>
    <x v="1"/>
    <n v="11"/>
    <s v="low hike"/>
    <n v="3"/>
    <s v="excellent"/>
    <n v="2"/>
    <s v="medium"/>
    <m/>
    <n v="2"/>
    <x v="2"/>
    <n v="6"/>
    <x v="0"/>
    <n v="2"/>
    <x v="2"/>
    <n v="3"/>
    <x v="0"/>
    <n v="6"/>
    <x v="1"/>
    <n v="0"/>
    <x v="1"/>
    <n v="1"/>
    <x v="1"/>
    <x v="3"/>
    <x v="1"/>
  </r>
  <r>
    <n v="29"/>
    <x v="0"/>
    <x v="0"/>
    <x v="0"/>
    <x v="0"/>
    <n v="1"/>
    <x v="0"/>
    <n v="3"/>
    <s v="Bachelor"/>
    <x v="1"/>
    <n v="1"/>
    <n v="4"/>
    <s v="very high"/>
    <x v="1"/>
    <n v="2"/>
    <s v="medium"/>
    <x v="4"/>
    <x v="4"/>
    <x v="7"/>
    <n v="4"/>
    <s v="very high"/>
    <x v="1"/>
    <n v="16124"/>
    <n v="3"/>
    <s v="stable"/>
    <x v="0"/>
    <n v="14"/>
    <s v="low hike"/>
    <n v="3"/>
    <s v="excellent"/>
    <n v="2"/>
    <s v="medium"/>
    <m/>
    <n v="2"/>
    <x v="2"/>
    <n v="9"/>
    <x v="1"/>
    <n v="2"/>
    <x v="2"/>
    <n v="2"/>
    <x v="1"/>
    <n v="7"/>
    <x v="1"/>
    <n v="7"/>
    <x v="2"/>
    <n v="1"/>
    <x v="1"/>
    <x v="6"/>
    <x v="2"/>
  </r>
  <r>
    <n v="33"/>
    <x v="0"/>
    <x v="0"/>
    <x v="0"/>
    <x v="1"/>
    <n v="10"/>
    <x v="3"/>
    <n v="5"/>
    <s v="Doctor"/>
    <x v="3"/>
    <n v="1"/>
    <n v="4"/>
    <s v="very high"/>
    <x v="0"/>
    <n v="4"/>
    <s v="very high"/>
    <x v="3"/>
    <x v="3"/>
    <x v="6"/>
    <n v="3"/>
    <s v="high"/>
    <x v="1"/>
    <n v="8380"/>
    <n v="0"/>
    <s v="fresher"/>
    <x v="1"/>
    <n v="14"/>
    <s v="low hike"/>
    <n v="3"/>
    <s v="excellent"/>
    <n v="4"/>
    <s v="very high"/>
    <m/>
    <n v="2"/>
    <x v="2"/>
    <n v="10"/>
    <x v="1"/>
    <n v="3"/>
    <x v="0"/>
    <n v="3"/>
    <x v="0"/>
    <n v="9"/>
    <x v="1"/>
    <n v="8"/>
    <x v="3"/>
    <n v="0"/>
    <x v="1"/>
    <x v="8"/>
    <x v="2"/>
  </r>
  <r>
    <n v="26"/>
    <x v="0"/>
    <x v="0"/>
    <x v="0"/>
    <x v="0"/>
    <n v="4"/>
    <x v="0"/>
    <n v="2"/>
    <s v="College"/>
    <x v="1"/>
    <n v="1"/>
    <n v="3"/>
    <s v="high"/>
    <x v="0"/>
    <n v="3"/>
    <s v="high"/>
    <x v="0"/>
    <x v="0"/>
    <x v="1"/>
    <n v="4"/>
    <s v="very high"/>
    <x v="2"/>
    <n v="2875"/>
    <n v="1"/>
    <s v="stable"/>
    <x v="1"/>
    <n v="20"/>
    <s v="good hike"/>
    <n v="4"/>
    <s v="outstanding"/>
    <n v="2"/>
    <s v="medium"/>
    <m/>
    <n v="0"/>
    <x v="1"/>
    <n v="8"/>
    <x v="1"/>
    <n v="2"/>
    <x v="2"/>
    <n v="2"/>
    <x v="1"/>
    <n v="8"/>
    <x v="1"/>
    <n v="5"/>
    <x v="2"/>
    <n v="2"/>
    <x v="0"/>
    <x v="0"/>
    <x v="0"/>
  </r>
  <r>
    <n v="59"/>
    <x v="3"/>
    <x v="0"/>
    <x v="0"/>
    <x v="0"/>
    <n v="18"/>
    <x v="1"/>
    <n v="4"/>
    <s v="Master"/>
    <x v="0"/>
    <n v="1"/>
    <n v="4"/>
    <s v="very high"/>
    <x v="0"/>
    <n v="3"/>
    <s v="high"/>
    <x v="3"/>
    <x v="3"/>
    <x v="2"/>
    <n v="4"/>
    <s v="very high"/>
    <x v="2"/>
    <n v="10512"/>
    <n v="6"/>
    <s v="moderate hopper"/>
    <x v="0"/>
    <n v="12"/>
    <s v="low hike"/>
    <n v="3"/>
    <s v="excellent"/>
    <n v="4"/>
    <s v="very high"/>
    <m/>
    <n v="0"/>
    <x v="1"/>
    <n v="25"/>
    <x v="2"/>
    <n v="6"/>
    <x v="1"/>
    <n v="2"/>
    <x v="1"/>
    <n v="9"/>
    <x v="1"/>
    <n v="7"/>
    <x v="2"/>
    <n v="5"/>
    <x v="2"/>
    <x v="4"/>
    <x v="0"/>
  </r>
  <r>
    <n v="34"/>
    <x v="0"/>
    <x v="0"/>
    <x v="2"/>
    <x v="2"/>
    <n v="11"/>
    <x v="1"/>
    <n v="3"/>
    <s v="Bachelor"/>
    <x v="1"/>
    <n v="1"/>
    <n v="3"/>
    <s v="high"/>
    <x v="0"/>
    <n v="2"/>
    <s v="medium"/>
    <x v="1"/>
    <x v="1"/>
    <x v="8"/>
    <n v="2"/>
    <s v="medium"/>
    <x v="0"/>
    <n v="4490"/>
    <n v="4"/>
    <s v="moderate hopper"/>
    <x v="0"/>
    <n v="11"/>
    <s v="low hike"/>
    <n v="3"/>
    <s v="excellent"/>
    <n v="4"/>
    <s v="very high"/>
    <m/>
    <n v="2"/>
    <x v="2"/>
    <n v="14"/>
    <x v="1"/>
    <n v="5"/>
    <x v="1"/>
    <n v="4"/>
    <x v="2"/>
    <n v="10"/>
    <x v="1"/>
    <n v="9"/>
    <x v="3"/>
    <n v="1"/>
    <x v="1"/>
    <x v="8"/>
    <x v="2"/>
  </r>
  <r>
    <n v="44"/>
    <x v="1"/>
    <x v="1"/>
    <x v="0"/>
    <x v="0"/>
    <n v="15"/>
    <x v="1"/>
    <n v="3"/>
    <s v="Bachelor"/>
    <x v="0"/>
    <n v="1"/>
    <n v="1"/>
    <s v="low"/>
    <x v="1"/>
    <n v="3"/>
    <s v="high"/>
    <x v="3"/>
    <x v="3"/>
    <x v="5"/>
    <n v="4"/>
    <s v="very high"/>
    <x v="0"/>
    <n v="7978"/>
    <n v="1"/>
    <s v="stable"/>
    <x v="0"/>
    <n v="11"/>
    <s v="low hike"/>
    <n v="3"/>
    <s v="excellent"/>
    <n v="4"/>
    <s v="very high"/>
    <m/>
    <n v="1"/>
    <x v="0"/>
    <n v="10"/>
    <x v="1"/>
    <n v="2"/>
    <x v="2"/>
    <n v="3"/>
    <x v="0"/>
    <n v="10"/>
    <x v="1"/>
    <n v="7"/>
    <x v="2"/>
    <n v="0"/>
    <x v="1"/>
    <x v="5"/>
    <x v="2"/>
  </r>
  <r>
    <n v="51"/>
    <x v="3"/>
    <x v="0"/>
    <x v="2"/>
    <x v="0"/>
    <n v="6"/>
    <x v="3"/>
    <n v="2"/>
    <s v="College"/>
    <x v="0"/>
    <n v="1"/>
    <n v="2"/>
    <s v="medium"/>
    <x v="1"/>
    <n v="2"/>
    <s v="medium"/>
    <x v="0"/>
    <x v="0"/>
    <x v="0"/>
    <n v="3"/>
    <s v="high"/>
    <x v="2"/>
    <n v="2838"/>
    <n v="0"/>
    <s v="fresher"/>
    <x v="0"/>
    <n v="14"/>
    <s v="low hike"/>
    <n v="3"/>
    <s v="excellent"/>
    <n v="2"/>
    <s v="medium"/>
    <m/>
    <n v="0"/>
    <x v="1"/>
    <n v="8"/>
    <x v="1"/>
    <n v="6"/>
    <x v="1"/>
    <n v="2"/>
    <x v="1"/>
    <n v="7"/>
    <x v="1"/>
    <n v="0"/>
    <x v="1"/>
    <n v="7"/>
    <x v="3"/>
    <x v="6"/>
    <x v="2"/>
  </r>
  <r>
    <n v="30"/>
    <x v="0"/>
    <x v="0"/>
    <x v="1"/>
    <x v="0"/>
    <n v="9"/>
    <x v="3"/>
    <n v="2"/>
    <s v="College"/>
    <x v="0"/>
    <n v="1"/>
    <n v="3"/>
    <s v="high"/>
    <x v="1"/>
    <n v="3"/>
    <s v="high"/>
    <x v="1"/>
    <x v="1"/>
    <x v="2"/>
    <n v="3"/>
    <s v="high"/>
    <x v="2"/>
    <n v="4695"/>
    <n v="7"/>
    <s v="frequent hopper"/>
    <x v="1"/>
    <n v="18"/>
    <s v="moderate hike"/>
    <n v="3"/>
    <s v="excellent"/>
    <n v="3"/>
    <s v="high"/>
    <m/>
    <n v="0"/>
    <x v="1"/>
    <n v="10"/>
    <x v="1"/>
    <n v="3"/>
    <x v="0"/>
    <n v="3"/>
    <x v="0"/>
    <n v="8"/>
    <x v="1"/>
    <n v="4"/>
    <x v="0"/>
    <n v="1"/>
    <x v="1"/>
    <x v="6"/>
    <x v="2"/>
  </r>
  <r>
    <n v="29"/>
    <x v="0"/>
    <x v="1"/>
    <x v="0"/>
    <x v="0"/>
    <n v="7"/>
    <x v="3"/>
    <n v="3"/>
    <s v="Bachelor"/>
    <x v="4"/>
    <n v="1"/>
    <n v="2"/>
    <s v="medium"/>
    <x v="1"/>
    <n v="3"/>
    <s v="high"/>
    <x v="0"/>
    <x v="0"/>
    <x v="0"/>
    <n v="3"/>
    <s v="high"/>
    <x v="1"/>
    <n v="3339"/>
    <n v="3"/>
    <s v="stable"/>
    <x v="1"/>
    <n v="13"/>
    <s v="low hike"/>
    <n v="3"/>
    <s v="excellent"/>
    <n v="1"/>
    <s v="low"/>
    <m/>
    <n v="2"/>
    <x v="2"/>
    <n v="10"/>
    <x v="1"/>
    <n v="2"/>
    <x v="2"/>
    <n v="3"/>
    <x v="0"/>
    <n v="7"/>
    <x v="1"/>
    <n v="7"/>
    <x v="2"/>
    <n v="7"/>
    <x v="3"/>
    <x v="6"/>
    <x v="2"/>
  </r>
  <r>
    <n v="32"/>
    <x v="0"/>
    <x v="0"/>
    <x v="0"/>
    <x v="1"/>
    <n v="8"/>
    <x v="3"/>
    <n v="3"/>
    <s v="Bachelor"/>
    <x v="0"/>
    <n v="1"/>
    <n v="3"/>
    <s v="high"/>
    <x v="0"/>
    <n v="4"/>
    <s v="very high"/>
    <x v="1"/>
    <x v="1"/>
    <x v="6"/>
    <n v="4"/>
    <s v="very high"/>
    <x v="0"/>
    <n v="6209"/>
    <n v="1"/>
    <s v="stable"/>
    <x v="0"/>
    <n v="15"/>
    <s v="moderate hike"/>
    <n v="3"/>
    <s v="excellent"/>
    <n v="3"/>
    <s v="high"/>
    <m/>
    <n v="2"/>
    <x v="2"/>
    <n v="10"/>
    <x v="1"/>
    <n v="4"/>
    <x v="0"/>
    <n v="4"/>
    <x v="2"/>
    <n v="10"/>
    <x v="1"/>
    <n v="7"/>
    <x v="2"/>
    <n v="0"/>
    <x v="1"/>
    <x v="8"/>
    <x v="2"/>
  </r>
  <r>
    <n v="32"/>
    <x v="0"/>
    <x v="1"/>
    <x v="0"/>
    <x v="0"/>
    <n v="7"/>
    <x v="3"/>
    <n v="2"/>
    <s v="College"/>
    <x v="1"/>
    <n v="1"/>
    <n v="4"/>
    <s v="very high"/>
    <x v="0"/>
    <n v="3"/>
    <s v="high"/>
    <x v="1"/>
    <x v="1"/>
    <x v="0"/>
    <n v="3"/>
    <s v="high"/>
    <x v="0"/>
    <n v="4883"/>
    <n v="1"/>
    <s v="stable"/>
    <x v="0"/>
    <n v="18"/>
    <s v="moderate hike"/>
    <n v="3"/>
    <s v="excellent"/>
    <n v="1"/>
    <s v="low"/>
    <m/>
    <n v="1"/>
    <x v="0"/>
    <n v="10"/>
    <x v="1"/>
    <n v="3"/>
    <x v="0"/>
    <n v="3"/>
    <x v="0"/>
    <n v="10"/>
    <x v="1"/>
    <n v="4"/>
    <x v="0"/>
    <n v="1"/>
    <x v="1"/>
    <x v="2"/>
    <x v="1"/>
  </r>
  <r>
    <n v="30"/>
    <x v="0"/>
    <x v="0"/>
    <x v="0"/>
    <x v="0"/>
    <n v="6"/>
    <x v="3"/>
    <n v="3"/>
    <s v="Bachelor"/>
    <x v="4"/>
    <n v="1"/>
    <n v="1"/>
    <s v="low"/>
    <x v="1"/>
    <n v="2"/>
    <s v="medium"/>
    <x v="1"/>
    <x v="1"/>
    <x v="0"/>
    <n v="4"/>
    <s v="very high"/>
    <x v="0"/>
    <n v="4627"/>
    <n v="0"/>
    <s v="fresher"/>
    <x v="0"/>
    <n v="12"/>
    <s v="low hike"/>
    <n v="3"/>
    <s v="excellent"/>
    <n v="1"/>
    <s v="low"/>
    <m/>
    <n v="1"/>
    <x v="0"/>
    <n v="10"/>
    <x v="1"/>
    <n v="6"/>
    <x v="1"/>
    <n v="3"/>
    <x v="0"/>
    <n v="9"/>
    <x v="1"/>
    <n v="2"/>
    <x v="0"/>
    <n v="6"/>
    <x v="2"/>
    <x v="6"/>
    <x v="2"/>
  </r>
  <r>
    <n v="36"/>
    <x v="1"/>
    <x v="0"/>
    <x v="0"/>
    <x v="0"/>
    <n v="10"/>
    <x v="3"/>
    <n v="4"/>
    <s v="Master"/>
    <x v="4"/>
    <n v="1"/>
    <n v="4"/>
    <s v="very high"/>
    <x v="1"/>
    <n v="3"/>
    <s v="high"/>
    <x v="3"/>
    <x v="3"/>
    <x v="5"/>
    <n v="3"/>
    <s v="high"/>
    <x v="0"/>
    <n v="7094"/>
    <n v="3"/>
    <s v="stable"/>
    <x v="0"/>
    <n v="12"/>
    <s v="low hike"/>
    <n v="3"/>
    <s v="excellent"/>
    <n v="1"/>
    <s v="low"/>
    <m/>
    <n v="0"/>
    <x v="1"/>
    <n v="10"/>
    <x v="1"/>
    <n v="0"/>
    <x v="3"/>
    <n v="3"/>
    <x v="0"/>
    <n v="7"/>
    <x v="1"/>
    <n v="7"/>
    <x v="2"/>
    <n v="1"/>
    <x v="1"/>
    <x v="6"/>
    <x v="2"/>
  </r>
  <r>
    <n v="46"/>
    <x v="3"/>
    <x v="0"/>
    <x v="0"/>
    <x v="2"/>
    <n v="1"/>
    <x v="0"/>
    <n v="2"/>
    <s v="College"/>
    <x v="1"/>
    <n v="1"/>
    <n v="4"/>
    <s v="very high"/>
    <x v="1"/>
    <n v="3"/>
    <s v="high"/>
    <x v="0"/>
    <x v="0"/>
    <x v="8"/>
    <n v="1"/>
    <s v="low"/>
    <x v="2"/>
    <n v="3423"/>
    <n v="6"/>
    <s v="moderate hopper"/>
    <x v="0"/>
    <n v="12"/>
    <s v="low hike"/>
    <n v="3"/>
    <s v="excellent"/>
    <n v="3"/>
    <s v="high"/>
    <m/>
    <n v="0"/>
    <x v="1"/>
    <n v="10"/>
    <x v="1"/>
    <n v="3"/>
    <x v="0"/>
    <n v="4"/>
    <x v="2"/>
    <n v="7"/>
    <x v="1"/>
    <n v="6"/>
    <x v="2"/>
    <n v="5"/>
    <x v="2"/>
    <x v="6"/>
    <x v="2"/>
  </r>
  <r>
    <n v="28"/>
    <x v="0"/>
    <x v="0"/>
    <x v="1"/>
    <x v="0"/>
    <n v="1"/>
    <x v="0"/>
    <n v="3"/>
    <s v="Bachelor"/>
    <x v="1"/>
    <n v="1"/>
    <n v="3"/>
    <s v="high"/>
    <x v="1"/>
    <n v="1"/>
    <s v="low"/>
    <x v="1"/>
    <x v="1"/>
    <x v="0"/>
    <n v="4"/>
    <s v="very high"/>
    <x v="0"/>
    <n v="6674"/>
    <n v="0"/>
    <s v="fresher"/>
    <x v="0"/>
    <n v="11"/>
    <s v="low hike"/>
    <n v="3"/>
    <s v="excellent"/>
    <n v="1"/>
    <s v="low"/>
    <m/>
    <n v="3"/>
    <x v="3"/>
    <n v="10"/>
    <x v="1"/>
    <n v="6"/>
    <x v="1"/>
    <n v="3"/>
    <x v="0"/>
    <n v="9"/>
    <x v="1"/>
    <n v="8"/>
    <x v="3"/>
    <n v="7"/>
    <x v="3"/>
    <x v="5"/>
    <x v="2"/>
  </r>
  <r>
    <n v="52"/>
    <x v="3"/>
    <x v="1"/>
    <x v="0"/>
    <x v="1"/>
    <n v="5"/>
    <x v="0"/>
    <n v="3"/>
    <s v="Bachelor"/>
    <x v="1"/>
    <n v="1"/>
    <n v="2"/>
    <s v="medium"/>
    <x v="0"/>
    <n v="3"/>
    <s v="high"/>
    <x v="3"/>
    <x v="3"/>
    <x v="6"/>
    <n v="2"/>
    <s v="medium"/>
    <x v="2"/>
    <n v="8446"/>
    <n v="9"/>
    <s v="frequent hopper"/>
    <x v="1"/>
    <n v="19"/>
    <s v="good hike"/>
    <n v="3"/>
    <s v="excellent"/>
    <n v="3"/>
    <s v="high"/>
    <m/>
    <n v="0"/>
    <x v="1"/>
    <n v="10"/>
    <x v="1"/>
    <n v="2"/>
    <x v="2"/>
    <n v="2"/>
    <x v="1"/>
    <n v="8"/>
    <x v="1"/>
    <n v="7"/>
    <x v="2"/>
    <n v="7"/>
    <x v="3"/>
    <x v="6"/>
    <x v="2"/>
  </r>
  <r>
    <n v="30"/>
    <x v="0"/>
    <x v="0"/>
    <x v="0"/>
    <x v="0"/>
    <n v="17"/>
    <x v="1"/>
    <n v="4"/>
    <s v="Master"/>
    <x v="0"/>
    <n v="1"/>
    <n v="2"/>
    <s v="medium"/>
    <x v="1"/>
    <n v="3"/>
    <s v="high"/>
    <x v="3"/>
    <x v="3"/>
    <x v="4"/>
    <n v="1"/>
    <s v="low"/>
    <x v="0"/>
    <n v="11916"/>
    <n v="1"/>
    <s v="stable"/>
    <x v="1"/>
    <n v="23"/>
    <s v="high hike"/>
    <n v="4"/>
    <s v="outstanding"/>
    <n v="4"/>
    <s v="very high"/>
    <m/>
    <n v="2"/>
    <x v="2"/>
    <n v="9"/>
    <x v="1"/>
    <n v="2"/>
    <x v="2"/>
    <n v="3"/>
    <x v="0"/>
    <n v="9"/>
    <x v="1"/>
    <n v="1"/>
    <x v="1"/>
    <n v="0"/>
    <x v="1"/>
    <x v="8"/>
    <x v="2"/>
  </r>
  <r>
    <n v="39"/>
    <x v="1"/>
    <x v="0"/>
    <x v="0"/>
    <x v="0"/>
    <n v="18"/>
    <x v="1"/>
    <n v="2"/>
    <s v="College"/>
    <x v="1"/>
    <n v="1"/>
    <n v="1"/>
    <s v="low"/>
    <x v="0"/>
    <n v="3"/>
    <s v="high"/>
    <x v="1"/>
    <x v="1"/>
    <x v="2"/>
    <n v="3"/>
    <s v="high"/>
    <x v="2"/>
    <n v="4534"/>
    <n v="0"/>
    <s v="fresher"/>
    <x v="0"/>
    <n v="11"/>
    <s v="low hike"/>
    <n v="3"/>
    <s v="excellent"/>
    <n v="1"/>
    <s v="low"/>
    <m/>
    <n v="0"/>
    <x v="1"/>
    <n v="9"/>
    <x v="1"/>
    <n v="6"/>
    <x v="1"/>
    <n v="3"/>
    <x v="0"/>
    <n v="8"/>
    <x v="1"/>
    <n v="7"/>
    <x v="2"/>
    <n v="1"/>
    <x v="1"/>
    <x v="6"/>
    <x v="2"/>
  </r>
  <r>
    <n v="31"/>
    <x v="0"/>
    <x v="0"/>
    <x v="1"/>
    <x v="1"/>
    <n v="2"/>
    <x v="0"/>
    <n v="4"/>
    <s v="Master"/>
    <x v="1"/>
    <n v="1"/>
    <n v="4"/>
    <s v="very high"/>
    <x v="1"/>
    <n v="3"/>
    <s v="high"/>
    <x v="3"/>
    <x v="3"/>
    <x v="6"/>
    <n v="3"/>
    <s v="high"/>
    <x v="1"/>
    <n v="9852"/>
    <n v="1"/>
    <s v="stable"/>
    <x v="1"/>
    <n v="19"/>
    <s v="good hike"/>
    <n v="3"/>
    <s v="excellent"/>
    <n v="1"/>
    <s v="low"/>
    <m/>
    <n v="1"/>
    <x v="0"/>
    <n v="10"/>
    <x v="1"/>
    <n v="5"/>
    <x v="1"/>
    <n v="2"/>
    <x v="1"/>
    <n v="10"/>
    <x v="1"/>
    <n v="8"/>
    <x v="3"/>
    <n v="9"/>
    <x v="3"/>
    <x v="7"/>
    <x v="2"/>
  </r>
  <r>
    <n v="56"/>
    <x v="3"/>
    <x v="0"/>
    <x v="0"/>
    <x v="2"/>
    <n v="8"/>
    <x v="3"/>
    <n v="4"/>
    <s v="Master"/>
    <x v="1"/>
    <n v="1"/>
    <n v="4"/>
    <s v="very high"/>
    <x v="0"/>
    <n v="3"/>
    <s v="high"/>
    <x v="2"/>
    <x v="2"/>
    <x v="4"/>
    <n v="2"/>
    <s v="medium"/>
    <x v="2"/>
    <n v="19717"/>
    <n v="6"/>
    <s v="moderate hopper"/>
    <x v="0"/>
    <n v="14"/>
    <s v="low hike"/>
    <n v="3"/>
    <s v="excellent"/>
    <n v="1"/>
    <s v="low"/>
    <m/>
    <n v="0"/>
    <x v="1"/>
    <n v="36"/>
    <x v="4"/>
    <n v="4"/>
    <x v="0"/>
    <n v="3"/>
    <x v="0"/>
    <n v="7"/>
    <x v="1"/>
    <n v="3"/>
    <x v="0"/>
    <n v="7"/>
    <x v="3"/>
    <x v="6"/>
    <x v="2"/>
  </r>
  <r>
    <n v="34"/>
    <x v="0"/>
    <x v="0"/>
    <x v="0"/>
    <x v="0"/>
    <n v="9"/>
    <x v="3"/>
    <n v="3"/>
    <s v="Bachelor"/>
    <x v="1"/>
    <n v="1"/>
    <n v="4"/>
    <s v="very high"/>
    <x v="0"/>
    <n v="3"/>
    <s v="high"/>
    <x v="3"/>
    <x v="3"/>
    <x v="5"/>
    <n v="4"/>
    <s v="very high"/>
    <x v="1"/>
    <n v="8500"/>
    <n v="0"/>
    <s v="fresher"/>
    <x v="0"/>
    <n v="11"/>
    <s v="low hike"/>
    <n v="3"/>
    <s v="excellent"/>
    <n v="4"/>
    <s v="very high"/>
    <m/>
    <n v="1"/>
    <x v="0"/>
    <n v="10"/>
    <x v="1"/>
    <n v="0"/>
    <x v="3"/>
    <n v="2"/>
    <x v="1"/>
    <n v="9"/>
    <x v="1"/>
    <n v="7"/>
    <x v="2"/>
    <n v="1"/>
    <x v="1"/>
    <x v="7"/>
    <x v="2"/>
  </r>
  <r>
    <n v="40"/>
    <x v="1"/>
    <x v="0"/>
    <x v="0"/>
    <x v="0"/>
    <n v="2"/>
    <x v="0"/>
    <n v="3"/>
    <s v="Bachelor"/>
    <x v="1"/>
    <n v="1"/>
    <n v="3"/>
    <s v="high"/>
    <x v="0"/>
    <n v="3"/>
    <s v="high"/>
    <x v="1"/>
    <x v="1"/>
    <x v="1"/>
    <n v="4"/>
    <s v="very high"/>
    <x v="2"/>
    <n v="4661"/>
    <n v="1"/>
    <s v="stable"/>
    <x v="0"/>
    <n v="13"/>
    <s v="low hike"/>
    <n v="3"/>
    <s v="excellent"/>
    <n v="3"/>
    <s v="high"/>
    <m/>
    <n v="0"/>
    <x v="1"/>
    <n v="9"/>
    <x v="1"/>
    <n v="4"/>
    <x v="0"/>
    <n v="3"/>
    <x v="0"/>
    <n v="9"/>
    <x v="1"/>
    <n v="8"/>
    <x v="3"/>
    <n v="8"/>
    <x v="3"/>
    <x v="8"/>
    <x v="2"/>
  </r>
  <r>
    <n v="41"/>
    <x v="1"/>
    <x v="0"/>
    <x v="2"/>
    <x v="1"/>
    <n v="1"/>
    <x v="0"/>
    <n v="3"/>
    <s v="Bachelor"/>
    <x v="3"/>
    <n v="1"/>
    <n v="3"/>
    <s v="high"/>
    <x v="1"/>
    <n v="3"/>
    <s v="high"/>
    <x v="1"/>
    <x v="1"/>
    <x v="6"/>
    <n v="1"/>
    <s v="low"/>
    <x v="1"/>
    <n v="4103"/>
    <n v="0"/>
    <s v="fresher"/>
    <x v="0"/>
    <n v="17"/>
    <s v="moderate hike"/>
    <n v="3"/>
    <s v="excellent"/>
    <n v="4"/>
    <s v="very high"/>
    <m/>
    <n v="1"/>
    <x v="0"/>
    <n v="10"/>
    <x v="1"/>
    <n v="2"/>
    <x v="2"/>
    <n v="3"/>
    <x v="0"/>
    <n v="9"/>
    <x v="1"/>
    <n v="3"/>
    <x v="0"/>
    <n v="1"/>
    <x v="1"/>
    <x v="6"/>
    <x v="2"/>
  </r>
  <r>
    <n v="35"/>
    <x v="0"/>
    <x v="0"/>
    <x v="2"/>
    <x v="0"/>
    <n v="4"/>
    <x v="0"/>
    <n v="4"/>
    <s v="Master"/>
    <x v="1"/>
    <n v="1"/>
    <n v="3"/>
    <s v="high"/>
    <x v="0"/>
    <n v="3"/>
    <s v="high"/>
    <x v="1"/>
    <x v="1"/>
    <x v="1"/>
    <n v="3"/>
    <s v="high"/>
    <x v="2"/>
    <n v="4249"/>
    <n v="1"/>
    <s v="stable"/>
    <x v="1"/>
    <n v="11"/>
    <s v="low hike"/>
    <n v="3"/>
    <s v="excellent"/>
    <n v="2"/>
    <s v="medium"/>
    <m/>
    <n v="0"/>
    <x v="1"/>
    <n v="9"/>
    <x v="1"/>
    <n v="3"/>
    <x v="0"/>
    <n v="3"/>
    <x v="0"/>
    <n v="9"/>
    <x v="1"/>
    <n v="6"/>
    <x v="2"/>
    <n v="1"/>
    <x v="1"/>
    <x v="2"/>
    <x v="1"/>
  </r>
  <r>
    <n v="38"/>
    <x v="1"/>
    <x v="0"/>
    <x v="0"/>
    <x v="1"/>
    <n v="2"/>
    <x v="0"/>
    <n v="2"/>
    <s v="College"/>
    <x v="1"/>
    <n v="1"/>
    <n v="2"/>
    <s v="medium"/>
    <x v="1"/>
    <n v="3"/>
    <s v="high"/>
    <x v="1"/>
    <x v="1"/>
    <x v="6"/>
    <n v="1"/>
    <s v="low"/>
    <x v="1"/>
    <n v="6893"/>
    <n v="3"/>
    <s v="stable"/>
    <x v="0"/>
    <n v="15"/>
    <s v="moderate hike"/>
    <n v="3"/>
    <s v="excellent"/>
    <n v="4"/>
    <s v="very high"/>
    <m/>
    <n v="1"/>
    <x v="0"/>
    <n v="11"/>
    <x v="1"/>
    <n v="3"/>
    <x v="0"/>
    <n v="3"/>
    <x v="0"/>
    <n v="7"/>
    <x v="1"/>
    <n v="7"/>
    <x v="2"/>
    <n v="1"/>
    <x v="1"/>
    <x v="6"/>
    <x v="2"/>
  </r>
  <r>
    <n v="34"/>
    <x v="0"/>
    <x v="0"/>
    <x v="0"/>
    <x v="1"/>
    <n v="15"/>
    <x v="1"/>
    <n v="2"/>
    <s v="College"/>
    <x v="0"/>
    <n v="1"/>
    <n v="3"/>
    <s v="high"/>
    <x v="1"/>
    <n v="3"/>
    <s v="high"/>
    <x v="1"/>
    <x v="1"/>
    <x v="6"/>
    <n v="1"/>
    <s v="low"/>
    <x v="2"/>
    <n v="6125"/>
    <n v="1"/>
    <s v="stable"/>
    <x v="0"/>
    <n v="12"/>
    <s v="low hike"/>
    <n v="3"/>
    <s v="excellent"/>
    <n v="4"/>
    <s v="very high"/>
    <m/>
    <n v="0"/>
    <x v="1"/>
    <n v="10"/>
    <x v="1"/>
    <n v="6"/>
    <x v="1"/>
    <n v="4"/>
    <x v="2"/>
    <n v="10"/>
    <x v="1"/>
    <n v="8"/>
    <x v="3"/>
    <n v="9"/>
    <x v="3"/>
    <x v="7"/>
    <x v="2"/>
  </r>
  <r>
    <n v="58"/>
    <x v="3"/>
    <x v="1"/>
    <x v="0"/>
    <x v="0"/>
    <n v="7"/>
    <x v="3"/>
    <n v="4"/>
    <s v="Master"/>
    <x v="0"/>
    <n v="1"/>
    <n v="3"/>
    <s v="high"/>
    <x v="1"/>
    <n v="2"/>
    <s v="medium"/>
    <x v="3"/>
    <x v="3"/>
    <x v="2"/>
    <n v="1"/>
    <s v="low"/>
    <x v="0"/>
    <n v="10008"/>
    <n v="7"/>
    <s v="frequent hopper"/>
    <x v="1"/>
    <n v="14"/>
    <s v="low hike"/>
    <n v="3"/>
    <s v="excellent"/>
    <n v="4"/>
    <s v="very high"/>
    <m/>
    <n v="0"/>
    <x v="1"/>
    <n v="31"/>
    <x v="4"/>
    <n v="0"/>
    <x v="3"/>
    <n v="2"/>
    <x v="1"/>
    <n v="10"/>
    <x v="1"/>
    <n v="9"/>
    <x v="3"/>
    <n v="5"/>
    <x v="2"/>
    <x v="9"/>
    <x v="3"/>
  </r>
  <r>
    <n v="48"/>
    <x v="3"/>
    <x v="0"/>
    <x v="0"/>
    <x v="0"/>
    <n v="4"/>
    <x v="0"/>
    <n v="3"/>
    <s v="Bachelor"/>
    <x v="1"/>
    <n v="1"/>
    <n v="4"/>
    <s v="very high"/>
    <x v="0"/>
    <n v="3"/>
    <s v="high"/>
    <x v="3"/>
    <x v="3"/>
    <x v="2"/>
    <n v="4"/>
    <s v="very high"/>
    <x v="2"/>
    <n v="7898"/>
    <n v="1"/>
    <s v="stable"/>
    <x v="0"/>
    <n v="11"/>
    <s v="low hike"/>
    <n v="3"/>
    <s v="excellent"/>
    <n v="3"/>
    <s v="high"/>
    <m/>
    <n v="0"/>
    <x v="1"/>
    <n v="11"/>
    <x v="1"/>
    <n v="2"/>
    <x v="2"/>
    <n v="3"/>
    <x v="0"/>
    <n v="10"/>
    <x v="1"/>
    <n v="9"/>
    <x v="3"/>
    <n v="0"/>
    <x v="1"/>
    <x v="8"/>
    <x v="2"/>
  </r>
  <r>
    <n v="35"/>
    <x v="0"/>
    <x v="0"/>
    <x v="0"/>
    <x v="0"/>
    <n v="1"/>
    <x v="0"/>
    <n v="3"/>
    <s v="Bachelor"/>
    <x v="0"/>
    <n v="1"/>
    <n v="4"/>
    <s v="very high"/>
    <x v="1"/>
    <n v="2"/>
    <s v="medium"/>
    <x v="1"/>
    <x v="1"/>
    <x v="0"/>
    <n v="4"/>
    <s v="very high"/>
    <x v="0"/>
    <n v="5363"/>
    <n v="0"/>
    <s v="fresher"/>
    <x v="0"/>
    <n v="12"/>
    <s v="low hike"/>
    <n v="3"/>
    <s v="excellent"/>
    <n v="2"/>
    <s v="medium"/>
    <m/>
    <n v="1"/>
    <x v="0"/>
    <n v="10"/>
    <x v="1"/>
    <n v="0"/>
    <x v="3"/>
    <n v="3"/>
    <x v="0"/>
    <n v="9"/>
    <x v="1"/>
    <n v="7"/>
    <x v="2"/>
    <n v="0"/>
    <x v="1"/>
    <x v="3"/>
    <x v="1"/>
  </r>
  <r>
    <n v="27"/>
    <x v="0"/>
    <x v="0"/>
    <x v="2"/>
    <x v="1"/>
    <n v="2"/>
    <x v="0"/>
    <n v="1"/>
    <s v="Below College"/>
    <x v="1"/>
    <n v="1"/>
    <n v="4"/>
    <s v="very high"/>
    <x v="0"/>
    <n v="1"/>
    <s v="low"/>
    <x v="1"/>
    <x v="1"/>
    <x v="6"/>
    <n v="4"/>
    <s v="very high"/>
    <x v="2"/>
    <n v="5071"/>
    <n v="3"/>
    <s v="stable"/>
    <x v="0"/>
    <n v="20"/>
    <s v="good hike"/>
    <n v="4"/>
    <s v="outstanding"/>
    <n v="2"/>
    <s v="medium"/>
    <m/>
    <n v="0"/>
    <x v="1"/>
    <n v="8"/>
    <x v="1"/>
    <n v="3"/>
    <x v="0"/>
    <n v="3"/>
    <x v="0"/>
    <n v="6"/>
    <x v="1"/>
    <n v="2"/>
    <x v="0"/>
    <n v="0"/>
    <x v="1"/>
    <x v="3"/>
    <x v="1"/>
  </r>
  <r>
    <n v="34"/>
    <x v="0"/>
    <x v="0"/>
    <x v="0"/>
    <x v="0"/>
    <n v="29"/>
    <x v="2"/>
    <n v="3"/>
    <s v="Bachelor"/>
    <x v="0"/>
    <n v="1"/>
    <n v="2"/>
    <s v="medium"/>
    <x v="0"/>
    <n v="3"/>
    <s v="high"/>
    <x v="1"/>
    <x v="1"/>
    <x v="0"/>
    <n v="3"/>
    <s v="high"/>
    <x v="0"/>
    <n v="5429"/>
    <n v="4"/>
    <s v="moderate hopper"/>
    <x v="0"/>
    <n v="13"/>
    <s v="low hike"/>
    <n v="3"/>
    <s v="excellent"/>
    <n v="1"/>
    <s v="low"/>
    <m/>
    <n v="2"/>
    <x v="2"/>
    <n v="10"/>
    <x v="1"/>
    <n v="1"/>
    <x v="2"/>
    <n v="3"/>
    <x v="0"/>
    <n v="8"/>
    <x v="1"/>
    <n v="7"/>
    <x v="2"/>
    <n v="7"/>
    <x v="3"/>
    <x v="6"/>
    <x v="2"/>
  </r>
  <r>
    <n v="31"/>
    <x v="0"/>
    <x v="1"/>
    <x v="0"/>
    <x v="0"/>
    <n v="22"/>
    <x v="2"/>
    <n v="4"/>
    <s v="Master"/>
    <x v="0"/>
    <n v="1"/>
    <n v="4"/>
    <s v="very high"/>
    <x v="0"/>
    <n v="3"/>
    <s v="high"/>
    <x v="1"/>
    <x v="1"/>
    <x v="2"/>
    <n v="3"/>
    <s v="high"/>
    <x v="0"/>
    <n v="6179"/>
    <n v="1"/>
    <s v="stable"/>
    <x v="1"/>
    <n v="15"/>
    <s v="moderate hike"/>
    <n v="3"/>
    <s v="excellent"/>
    <n v="4"/>
    <s v="very high"/>
    <m/>
    <n v="2"/>
    <x v="2"/>
    <n v="10"/>
    <x v="1"/>
    <n v="3"/>
    <x v="0"/>
    <n v="2"/>
    <x v="1"/>
    <n v="10"/>
    <x v="1"/>
    <n v="2"/>
    <x v="0"/>
    <n v="6"/>
    <x v="2"/>
    <x v="6"/>
    <x v="2"/>
  </r>
  <r>
    <n v="41"/>
    <x v="1"/>
    <x v="0"/>
    <x v="2"/>
    <x v="0"/>
    <n v="22"/>
    <x v="2"/>
    <n v="3"/>
    <s v="Bachelor"/>
    <x v="1"/>
    <n v="1"/>
    <n v="4"/>
    <s v="very high"/>
    <x v="1"/>
    <n v="3"/>
    <s v="high"/>
    <x v="1"/>
    <x v="1"/>
    <x v="1"/>
    <n v="4"/>
    <s v="very high"/>
    <x v="1"/>
    <n v="5467"/>
    <n v="3"/>
    <s v="stable"/>
    <x v="1"/>
    <n v="14"/>
    <s v="low hike"/>
    <n v="3"/>
    <s v="excellent"/>
    <n v="1"/>
    <s v="low"/>
    <m/>
    <n v="2"/>
    <x v="2"/>
    <n v="12"/>
    <x v="1"/>
    <n v="4"/>
    <x v="0"/>
    <n v="2"/>
    <x v="1"/>
    <n v="6"/>
    <x v="1"/>
    <n v="2"/>
    <x v="0"/>
    <n v="3"/>
    <x v="0"/>
    <x v="1"/>
    <x v="0"/>
  </r>
  <r>
    <n v="37"/>
    <x v="1"/>
    <x v="0"/>
    <x v="0"/>
    <x v="0"/>
    <n v="4"/>
    <x v="0"/>
    <n v="1"/>
    <s v="Below College"/>
    <x v="1"/>
    <n v="1"/>
    <n v="3"/>
    <s v="high"/>
    <x v="0"/>
    <n v="3"/>
    <s v="high"/>
    <x v="0"/>
    <x v="0"/>
    <x v="1"/>
    <n v="3"/>
    <s v="high"/>
    <x v="0"/>
    <n v="2996"/>
    <n v="7"/>
    <s v="frequent hopper"/>
    <x v="1"/>
    <n v="15"/>
    <s v="moderate hike"/>
    <n v="3"/>
    <s v="excellent"/>
    <n v="4"/>
    <s v="very high"/>
    <m/>
    <n v="0"/>
    <x v="1"/>
    <n v="8"/>
    <x v="1"/>
    <n v="2"/>
    <x v="2"/>
    <n v="3"/>
    <x v="0"/>
    <n v="6"/>
    <x v="1"/>
    <n v="4"/>
    <x v="0"/>
    <n v="1"/>
    <x v="1"/>
    <x v="1"/>
    <x v="0"/>
  </r>
  <r>
    <n v="39"/>
    <x v="1"/>
    <x v="0"/>
    <x v="1"/>
    <x v="0"/>
    <n v="25"/>
    <x v="2"/>
    <n v="2"/>
    <s v="College"/>
    <x v="1"/>
    <n v="1"/>
    <n v="3"/>
    <s v="high"/>
    <x v="0"/>
    <n v="3"/>
    <s v="high"/>
    <x v="3"/>
    <x v="3"/>
    <x v="5"/>
    <n v="3"/>
    <s v="high"/>
    <x v="0"/>
    <n v="10920"/>
    <n v="3"/>
    <s v="stable"/>
    <x v="0"/>
    <n v="21"/>
    <s v="good hike"/>
    <n v="4"/>
    <s v="outstanding"/>
    <n v="2"/>
    <s v="medium"/>
    <m/>
    <n v="1"/>
    <x v="0"/>
    <n v="13"/>
    <x v="1"/>
    <n v="2"/>
    <x v="2"/>
    <n v="3"/>
    <x v="0"/>
    <n v="6"/>
    <x v="1"/>
    <n v="4"/>
    <x v="0"/>
    <n v="0"/>
    <x v="1"/>
    <x v="5"/>
    <x v="2"/>
  </r>
  <r>
    <n v="27"/>
    <x v="0"/>
    <x v="0"/>
    <x v="0"/>
    <x v="1"/>
    <n v="10"/>
    <x v="3"/>
    <n v="3"/>
    <s v="Bachelor"/>
    <x v="3"/>
    <n v="1"/>
    <n v="4"/>
    <s v="very high"/>
    <x v="1"/>
    <n v="2"/>
    <s v="medium"/>
    <x v="1"/>
    <x v="1"/>
    <x v="6"/>
    <n v="4"/>
    <s v="very high"/>
    <x v="0"/>
    <n v="5769"/>
    <n v="1"/>
    <s v="stable"/>
    <x v="1"/>
    <n v="11"/>
    <s v="low hike"/>
    <n v="3"/>
    <s v="excellent"/>
    <n v="4"/>
    <s v="very high"/>
    <m/>
    <n v="0"/>
    <x v="1"/>
    <n v="6"/>
    <x v="0"/>
    <n v="3"/>
    <x v="0"/>
    <n v="3"/>
    <x v="0"/>
    <n v="6"/>
    <x v="1"/>
    <n v="2"/>
    <x v="0"/>
    <n v="4"/>
    <x v="2"/>
    <x v="4"/>
    <x v="0"/>
  </r>
  <r>
    <n v="27"/>
    <x v="0"/>
    <x v="1"/>
    <x v="0"/>
    <x v="0"/>
    <n v="17"/>
    <x v="1"/>
    <n v="4"/>
    <s v="Master"/>
    <x v="1"/>
    <n v="1"/>
    <n v="4"/>
    <s v="very high"/>
    <x v="1"/>
    <n v="3"/>
    <s v="high"/>
    <x v="0"/>
    <x v="0"/>
    <x v="1"/>
    <n v="3"/>
    <s v="high"/>
    <x v="2"/>
    <n v="2394"/>
    <n v="1"/>
    <s v="stable"/>
    <x v="1"/>
    <n v="13"/>
    <s v="low hike"/>
    <n v="3"/>
    <s v="excellent"/>
    <n v="4"/>
    <s v="very high"/>
    <m/>
    <n v="0"/>
    <x v="1"/>
    <n v="8"/>
    <x v="1"/>
    <n v="2"/>
    <x v="2"/>
    <n v="3"/>
    <x v="0"/>
    <n v="8"/>
    <x v="1"/>
    <n v="2"/>
    <x v="0"/>
    <n v="7"/>
    <x v="3"/>
    <x v="6"/>
    <x v="2"/>
  </r>
  <r>
    <n v="26"/>
    <x v="0"/>
    <x v="0"/>
    <x v="0"/>
    <x v="0"/>
    <n v="7"/>
    <x v="3"/>
    <n v="3"/>
    <s v="Bachelor"/>
    <x v="2"/>
    <n v="1"/>
    <n v="3"/>
    <s v="high"/>
    <x v="0"/>
    <n v="4"/>
    <s v="very high"/>
    <x v="0"/>
    <x v="0"/>
    <x v="0"/>
    <n v="1"/>
    <s v="low"/>
    <x v="2"/>
    <n v="3578"/>
    <n v="0"/>
    <s v="fresher"/>
    <x v="0"/>
    <n v="12"/>
    <s v="low hike"/>
    <n v="3"/>
    <s v="excellent"/>
    <n v="4"/>
    <s v="very high"/>
    <m/>
    <n v="0"/>
    <x v="1"/>
    <n v="8"/>
    <x v="1"/>
    <n v="2"/>
    <x v="2"/>
    <n v="3"/>
    <x v="0"/>
    <n v="7"/>
    <x v="1"/>
    <n v="7"/>
    <x v="2"/>
    <n v="0"/>
    <x v="1"/>
    <x v="6"/>
    <x v="2"/>
  </r>
  <r>
    <n v="29"/>
    <x v="0"/>
    <x v="0"/>
    <x v="0"/>
    <x v="2"/>
    <n v="17"/>
    <x v="1"/>
    <n v="3"/>
    <s v="Bachelor"/>
    <x v="2"/>
    <n v="1"/>
    <n v="2"/>
    <s v="medium"/>
    <x v="0"/>
    <n v="2"/>
    <s v="medium"/>
    <x v="3"/>
    <x v="3"/>
    <x v="8"/>
    <n v="1"/>
    <s v="low"/>
    <x v="2"/>
    <n v="7988"/>
    <n v="1"/>
    <s v="stable"/>
    <x v="0"/>
    <n v="13"/>
    <s v="low hike"/>
    <n v="3"/>
    <s v="excellent"/>
    <n v="1"/>
    <s v="low"/>
    <m/>
    <n v="0"/>
    <x v="1"/>
    <n v="10"/>
    <x v="1"/>
    <n v="3"/>
    <x v="0"/>
    <n v="2"/>
    <x v="1"/>
    <n v="10"/>
    <x v="1"/>
    <n v="9"/>
    <x v="3"/>
    <n v="0"/>
    <x v="1"/>
    <x v="9"/>
    <x v="3"/>
  </r>
  <r>
    <n v="29"/>
    <x v="0"/>
    <x v="1"/>
    <x v="2"/>
    <x v="0"/>
    <n v="14"/>
    <x v="1"/>
    <n v="1"/>
    <s v="Below College"/>
    <x v="2"/>
    <n v="1"/>
    <n v="3"/>
    <s v="high"/>
    <x v="1"/>
    <n v="3"/>
    <s v="high"/>
    <x v="3"/>
    <x v="3"/>
    <x v="5"/>
    <n v="4"/>
    <s v="very high"/>
    <x v="2"/>
    <n v="7553"/>
    <n v="0"/>
    <s v="fresher"/>
    <x v="1"/>
    <n v="12"/>
    <s v="low hike"/>
    <n v="3"/>
    <s v="excellent"/>
    <n v="1"/>
    <s v="low"/>
    <m/>
    <n v="0"/>
    <x v="1"/>
    <n v="9"/>
    <x v="1"/>
    <n v="1"/>
    <x v="2"/>
    <n v="3"/>
    <x v="0"/>
    <n v="8"/>
    <x v="1"/>
    <n v="7"/>
    <x v="2"/>
    <n v="7"/>
    <x v="3"/>
    <x v="6"/>
    <x v="2"/>
  </r>
  <r>
    <n v="58"/>
    <x v="3"/>
    <x v="0"/>
    <x v="0"/>
    <x v="0"/>
    <n v="1"/>
    <x v="0"/>
    <n v="3"/>
    <s v="Bachelor"/>
    <x v="0"/>
    <n v="1"/>
    <n v="4"/>
    <s v="very high"/>
    <x v="1"/>
    <n v="3"/>
    <s v="high"/>
    <x v="2"/>
    <x v="2"/>
    <x v="7"/>
    <n v="1"/>
    <s v="low"/>
    <x v="0"/>
    <n v="19701"/>
    <n v="3"/>
    <s v="stable"/>
    <x v="1"/>
    <n v="21"/>
    <s v="good hike"/>
    <n v="4"/>
    <s v="outstanding"/>
    <n v="3"/>
    <s v="high"/>
    <m/>
    <n v="1"/>
    <x v="0"/>
    <n v="32"/>
    <x v="4"/>
    <n v="3"/>
    <x v="0"/>
    <n v="3"/>
    <x v="0"/>
    <n v="9"/>
    <x v="1"/>
    <n v="8"/>
    <x v="3"/>
    <n v="1"/>
    <x v="1"/>
    <x v="5"/>
    <x v="2"/>
  </r>
  <r>
    <n v="55"/>
    <x v="3"/>
    <x v="0"/>
    <x v="0"/>
    <x v="0"/>
    <n v="1"/>
    <x v="0"/>
    <n v="4"/>
    <s v="Master"/>
    <x v="0"/>
    <n v="1"/>
    <n v="2"/>
    <s v="medium"/>
    <x v="0"/>
    <n v="4"/>
    <s v="very high"/>
    <x v="4"/>
    <x v="4"/>
    <x v="7"/>
    <n v="4"/>
    <s v="very high"/>
    <x v="1"/>
    <n v="14732"/>
    <n v="2"/>
    <s v="stable"/>
    <x v="0"/>
    <n v="13"/>
    <s v="low hike"/>
    <n v="3"/>
    <s v="excellent"/>
    <n v="4"/>
    <s v="very high"/>
    <m/>
    <n v="2"/>
    <x v="2"/>
    <n v="31"/>
    <x v="4"/>
    <n v="4"/>
    <x v="0"/>
    <n v="4"/>
    <x v="2"/>
    <n v="7"/>
    <x v="1"/>
    <n v="7"/>
    <x v="2"/>
    <n v="0"/>
    <x v="1"/>
    <x v="3"/>
    <x v="1"/>
  </r>
  <r>
    <n v="36"/>
    <x v="1"/>
    <x v="0"/>
    <x v="0"/>
    <x v="0"/>
    <n v="4"/>
    <x v="0"/>
    <n v="4"/>
    <s v="Master"/>
    <x v="1"/>
    <n v="1"/>
    <n v="1"/>
    <s v="low"/>
    <x v="0"/>
    <n v="2"/>
    <s v="medium"/>
    <x v="1"/>
    <x v="1"/>
    <x v="0"/>
    <n v="4"/>
    <s v="very high"/>
    <x v="2"/>
    <n v="5810"/>
    <n v="1"/>
    <s v="stable"/>
    <x v="0"/>
    <n v="16"/>
    <s v="moderate hike"/>
    <n v="3"/>
    <s v="excellent"/>
    <n v="3"/>
    <s v="high"/>
    <m/>
    <n v="0"/>
    <x v="1"/>
    <n v="10"/>
    <x v="1"/>
    <n v="2"/>
    <x v="2"/>
    <n v="2"/>
    <x v="1"/>
    <n v="10"/>
    <x v="1"/>
    <n v="4"/>
    <x v="0"/>
    <n v="1"/>
    <x v="1"/>
    <x v="8"/>
    <x v="2"/>
  </r>
  <r>
    <n v="47"/>
    <x v="3"/>
    <x v="0"/>
    <x v="0"/>
    <x v="0"/>
    <n v="1"/>
    <x v="0"/>
    <n v="3"/>
    <s v="Bachelor"/>
    <x v="4"/>
    <n v="1"/>
    <n v="1"/>
    <s v="low"/>
    <x v="0"/>
    <n v="3"/>
    <s v="high"/>
    <x v="0"/>
    <x v="0"/>
    <x v="1"/>
    <n v="4"/>
    <s v="very high"/>
    <x v="0"/>
    <n v="3420"/>
    <n v="7"/>
    <s v="frequent hopper"/>
    <x v="0"/>
    <n v="12"/>
    <s v="low hike"/>
    <n v="3"/>
    <s v="excellent"/>
    <n v="3"/>
    <s v="high"/>
    <m/>
    <n v="1"/>
    <x v="0"/>
    <n v="17"/>
    <x v="2"/>
    <n v="2"/>
    <x v="2"/>
    <n v="2"/>
    <x v="1"/>
    <n v="6"/>
    <x v="1"/>
    <n v="5"/>
    <x v="2"/>
    <n v="1"/>
    <x v="1"/>
    <x v="0"/>
    <x v="0"/>
  </r>
  <r>
    <n v="37"/>
    <x v="1"/>
    <x v="0"/>
    <x v="1"/>
    <x v="0"/>
    <n v="5"/>
    <x v="0"/>
    <n v="2"/>
    <s v="College"/>
    <x v="4"/>
    <n v="1"/>
    <n v="3"/>
    <s v="high"/>
    <x v="0"/>
    <n v="4"/>
    <s v="very high"/>
    <x v="0"/>
    <x v="0"/>
    <x v="0"/>
    <n v="3"/>
    <s v="high"/>
    <x v="2"/>
    <n v="3500"/>
    <n v="0"/>
    <s v="fresher"/>
    <x v="0"/>
    <n v="14"/>
    <s v="low hike"/>
    <n v="3"/>
    <s v="excellent"/>
    <n v="1"/>
    <s v="low"/>
    <m/>
    <n v="0"/>
    <x v="1"/>
    <n v="7"/>
    <x v="0"/>
    <n v="2"/>
    <x v="2"/>
    <n v="1"/>
    <x v="3"/>
    <n v="6"/>
    <x v="1"/>
    <n v="5"/>
    <x v="2"/>
    <n v="1"/>
    <x v="1"/>
    <x v="1"/>
    <x v="0"/>
  </r>
  <r>
    <n v="40"/>
    <x v="1"/>
    <x v="0"/>
    <x v="1"/>
    <x v="0"/>
    <n v="9"/>
    <x v="3"/>
    <n v="4"/>
    <s v="Master"/>
    <x v="2"/>
    <n v="1"/>
    <n v="3"/>
    <s v="high"/>
    <x v="0"/>
    <n v="3"/>
    <s v="high"/>
    <x v="1"/>
    <x v="1"/>
    <x v="0"/>
    <n v="3"/>
    <s v="high"/>
    <x v="1"/>
    <n v="3975"/>
    <n v="3"/>
    <s v="stable"/>
    <x v="0"/>
    <n v="11"/>
    <s v="low hike"/>
    <n v="3"/>
    <s v="excellent"/>
    <n v="3"/>
    <s v="high"/>
    <m/>
    <n v="2"/>
    <x v="2"/>
    <n v="11"/>
    <x v="1"/>
    <n v="2"/>
    <x v="2"/>
    <n v="4"/>
    <x v="2"/>
    <n v="8"/>
    <x v="1"/>
    <n v="7"/>
    <x v="2"/>
    <n v="0"/>
    <x v="1"/>
    <x v="6"/>
    <x v="2"/>
  </r>
  <r>
    <n v="46"/>
    <x v="3"/>
    <x v="1"/>
    <x v="0"/>
    <x v="1"/>
    <n v="9"/>
    <x v="3"/>
    <n v="3"/>
    <s v="Bachelor"/>
    <x v="3"/>
    <n v="1"/>
    <n v="1"/>
    <s v="low"/>
    <x v="0"/>
    <n v="3"/>
    <s v="high"/>
    <x v="3"/>
    <x v="3"/>
    <x v="6"/>
    <n v="4"/>
    <s v="very high"/>
    <x v="1"/>
    <n v="10096"/>
    <n v="4"/>
    <s v="moderate hopper"/>
    <x v="0"/>
    <n v="11"/>
    <s v="low hike"/>
    <n v="3"/>
    <s v="excellent"/>
    <n v="1"/>
    <s v="low"/>
    <m/>
    <n v="1"/>
    <x v="0"/>
    <n v="28"/>
    <x v="4"/>
    <n v="1"/>
    <x v="2"/>
    <n v="4"/>
    <x v="2"/>
    <n v="7"/>
    <x v="1"/>
    <n v="7"/>
    <x v="2"/>
    <n v="4"/>
    <x v="2"/>
    <x v="1"/>
    <x v="0"/>
  </r>
  <r>
    <n v="31"/>
    <x v="0"/>
    <x v="1"/>
    <x v="2"/>
    <x v="0"/>
    <n v="1"/>
    <x v="0"/>
    <n v="5"/>
    <s v="Doctor"/>
    <x v="1"/>
    <n v="1"/>
    <n v="3"/>
    <s v="high"/>
    <x v="1"/>
    <n v="4"/>
    <s v="very high"/>
    <x v="3"/>
    <x v="3"/>
    <x v="2"/>
    <n v="2"/>
    <s v="medium"/>
    <x v="2"/>
    <n v="7446"/>
    <n v="1"/>
    <s v="stable"/>
    <x v="0"/>
    <n v="11"/>
    <s v="low hike"/>
    <n v="3"/>
    <s v="excellent"/>
    <n v="1"/>
    <s v="low"/>
    <m/>
    <n v="0"/>
    <x v="1"/>
    <n v="10"/>
    <x v="1"/>
    <n v="2"/>
    <x v="2"/>
    <n v="3"/>
    <x v="0"/>
    <n v="10"/>
    <x v="1"/>
    <n v="8"/>
    <x v="3"/>
    <n v="4"/>
    <x v="2"/>
    <x v="6"/>
    <x v="2"/>
  </r>
  <r>
    <n v="45"/>
    <x v="1"/>
    <x v="0"/>
    <x v="0"/>
    <x v="0"/>
    <n v="20"/>
    <x v="1"/>
    <n v="3"/>
    <s v="Bachelor"/>
    <x v="0"/>
    <n v="1"/>
    <n v="2"/>
    <s v="medium"/>
    <x v="0"/>
    <n v="1"/>
    <s v="low"/>
    <x v="3"/>
    <x v="3"/>
    <x v="5"/>
    <n v="1"/>
    <s v="low"/>
    <x v="1"/>
    <n v="10851"/>
    <n v="2"/>
    <s v="stable"/>
    <x v="1"/>
    <n v="18"/>
    <s v="moderate hike"/>
    <n v="3"/>
    <s v="excellent"/>
    <n v="2"/>
    <s v="medium"/>
    <m/>
    <n v="1"/>
    <x v="0"/>
    <n v="24"/>
    <x v="2"/>
    <n v="2"/>
    <x v="2"/>
    <n v="3"/>
    <x v="0"/>
    <n v="7"/>
    <x v="1"/>
    <n v="7"/>
    <x v="2"/>
    <n v="0"/>
    <x v="1"/>
    <x v="6"/>
    <x v="2"/>
  </r>
  <r>
    <n v="40"/>
    <x v="1"/>
    <x v="0"/>
    <x v="1"/>
    <x v="0"/>
    <n v="8"/>
    <x v="3"/>
    <n v="1"/>
    <s v="Below College"/>
    <x v="0"/>
    <n v="1"/>
    <n v="4"/>
    <s v="very high"/>
    <x v="0"/>
    <n v="2"/>
    <s v="medium"/>
    <x v="3"/>
    <x v="3"/>
    <x v="7"/>
    <n v="2"/>
    <s v="medium"/>
    <x v="1"/>
    <n v="13757"/>
    <n v="2"/>
    <s v="stable"/>
    <x v="0"/>
    <n v="11"/>
    <s v="low hike"/>
    <n v="3"/>
    <s v="excellent"/>
    <n v="3"/>
    <s v="high"/>
    <m/>
    <n v="1"/>
    <x v="0"/>
    <n v="16"/>
    <x v="2"/>
    <n v="5"/>
    <x v="1"/>
    <n v="3"/>
    <x v="0"/>
    <n v="9"/>
    <x v="1"/>
    <n v="8"/>
    <x v="3"/>
    <n v="4"/>
    <x v="2"/>
    <x v="8"/>
    <x v="2"/>
  </r>
  <r>
    <n v="53"/>
    <x v="3"/>
    <x v="0"/>
    <x v="0"/>
    <x v="0"/>
    <n v="2"/>
    <x v="0"/>
    <n v="3"/>
    <s v="Bachelor"/>
    <x v="0"/>
    <n v="1"/>
    <n v="4"/>
    <s v="very high"/>
    <x v="0"/>
    <n v="4"/>
    <s v="very high"/>
    <x v="4"/>
    <x v="4"/>
    <x v="7"/>
    <n v="2"/>
    <s v="medium"/>
    <x v="2"/>
    <n v="16598"/>
    <n v="4"/>
    <s v="moderate hopper"/>
    <x v="0"/>
    <n v="12"/>
    <s v="low hike"/>
    <n v="3"/>
    <s v="excellent"/>
    <n v="2"/>
    <s v="medium"/>
    <m/>
    <n v="0"/>
    <x v="1"/>
    <n v="35"/>
    <x v="4"/>
    <n v="2"/>
    <x v="2"/>
    <n v="2"/>
    <x v="1"/>
    <n v="9"/>
    <x v="1"/>
    <n v="8"/>
    <x v="3"/>
    <n v="8"/>
    <x v="3"/>
    <x v="8"/>
    <x v="2"/>
  </r>
  <r>
    <n v="49"/>
    <x v="3"/>
    <x v="0"/>
    <x v="0"/>
    <x v="0"/>
    <n v="7"/>
    <x v="3"/>
    <n v="4"/>
    <s v="Master"/>
    <x v="1"/>
    <n v="1"/>
    <n v="3"/>
    <s v="high"/>
    <x v="0"/>
    <n v="3"/>
    <s v="high"/>
    <x v="3"/>
    <x v="3"/>
    <x v="5"/>
    <n v="2"/>
    <s v="medium"/>
    <x v="1"/>
    <n v="10466"/>
    <n v="3"/>
    <s v="stable"/>
    <x v="0"/>
    <n v="14"/>
    <s v="low hike"/>
    <n v="3"/>
    <s v="excellent"/>
    <n v="2"/>
    <s v="medium"/>
    <m/>
    <n v="2"/>
    <x v="2"/>
    <n v="29"/>
    <x v="4"/>
    <n v="3"/>
    <x v="0"/>
    <n v="3"/>
    <x v="0"/>
    <n v="8"/>
    <x v="1"/>
    <n v="7"/>
    <x v="2"/>
    <n v="0"/>
    <x v="1"/>
    <x v="6"/>
    <x v="2"/>
  </r>
  <r>
    <n v="29"/>
    <x v="0"/>
    <x v="0"/>
    <x v="0"/>
    <x v="1"/>
    <n v="19"/>
    <x v="1"/>
    <n v="3"/>
    <s v="Bachelor"/>
    <x v="1"/>
    <n v="1"/>
    <n v="3"/>
    <s v="high"/>
    <x v="0"/>
    <n v="2"/>
    <s v="medium"/>
    <x v="1"/>
    <x v="1"/>
    <x v="6"/>
    <n v="3"/>
    <s v="high"/>
    <x v="1"/>
    <n v="8620"/>
    <n v="1"/>
    <s v="stable"/>
    <x v="0"/>
    <n v="14"/>
    <s v="low hike"/>
    <n v="3"/>
    <s v="excellent"/>
    <n v="3"/>
    <s v="high"/>
    <m/>
    <n v="2"/>
    <x v="2"/>
    <n v="10"/>
    <x v="1"/>
    <n v="3"/>
    <x v="0"/>
    <n v="3"/>
    <x v="0"/>
    <n v="10"/>
    <x v="1"/>
    <n v="7"/>
    <x v="2"/>
    <n v="0"/>
    <x v="1"/>
    <x v="4"/>
    <x v="0"/>
  </r>
  <r>
    <n v="28"/>
    <x v="0"/>
    <x v="0"/>
    <x v="0"/>
    <x v="0"/>
    <n v="29"/>
    <x v="2"/>
    <n v="1"/>
    <s v="Below College"/>
    <x v="1"/>
    <n v="1"/>
    <n v="3"/>
    <s v="high"/>
    <x v="0"/>
    <n v="1"/>
    <s v="low"/>
    <x v="1"/>
    <x v="1"/>
    <x v="2"/>
    <n v="2"/>
    <s v="medium"/>
    <x v="0"/>
    <n v="6549"/>
    <n v="1"/>
    <s v="stable"/>
    <x v="0"/>
    <n v="14"/>
    <s v="low hike"/>
    <n v="3"/>
    <s v="excellent"/>
    <n v="2"/>
    <s v="medium"/>
    <m/>
    <n v="2"/>
    <x v="2"/>
    <n v="8"/>
    <x v="1"/>
    <n v="2"/>
    <x v="2"/>
    <n v="2"/>
    <x v="1"/>
    <n v="8"/>
    <x v="1"/>
    <n v="6"/>
    <x v="2"/>
    <n v="1"/>
    <x v="1"/>
    <x v="6"/>
    <x v="2"/>
  </r>
  <r>
    <n v="29"/>
    <x v="0"/>
    <x v="1"/>
    <x v="0"/>
    <x v="0"/>
    <n v="1"/>
    <x v="0"/>
    <n v="4"/>
    <s v="Master"/>
    <x v="4"/>
    <n v="1"/>
    <n v="1"/>
    <s v="low"/>
    <x v="0"/>
    <n v="2"/>
    <s v="medium"/>
    <x v="0"/>
    <x v="0"/>
    <x v="1"/>
    <n v="1"/>
    <s v="low"/>
    <x v="2"/>
    <n v="2362"/>
    <n v="6"/>
    <s v="moderate hopper"/>
    <x v="0"/>
    <n v="13"/>
    <s v="low hike"/>
    <n v="3"/>
    <s v="excellent"/>
    <n v="3"/>
    <s v="high"/>
    <m/>
    <n v="0"/>
    <x v="1"/>
    <n v="11"/>
    <x v="1"/>
    <n v="2"/>
    <x v="2"/>
    <n v="1"/>
    <x v="3"/>
    <n v="9"/>
    <x v="1"/>
    <n v="7"/>
    <x v="2"/>
    <n v="0"/>
    <x v="1"/>
    <x v="6"/>
    <x v="2"/>
  </r>
  <r>
    <n v="34"/>
    <x v="0"/>
    <x v="0"/>
    <x v="0"/>
    <x v="1"/>
    <n v="1"/>
    <x v="0"/>
    <n v="3"/>
    <s v="Bachelor"/>
    <x v="4"/>
    <n v="1"/>
    <n v="4"/>
    <s v="very high"/>
    <x v="0"/>
    <n v="2"/>
    <s v="medium"/>
    <x v="3"/>
    <x v="3"/>
    <x v="6"/>
    <n v="3"/>
    <s v="high"/>
    <x v="0"/>
    <n v="7083"/>
    <n v="1"/>
    <s v="stable"/>
    <x v="1"/>
    <n v="14"/>
    <s v="low hike"/>
    <n v="3"/>
    <s v="excellent"/>
    <n v="4"/>
    <s v="very high"/>
    <m/>
    <n v="0"/>
    <x v="1"/>
    <n v="10"/>
    <x v="1"/>
    <n v="3"/>
    <x v="0"/>
    <n v="3"/>
    <x v="0"/>
    <n v="10"/>
    <x v="1"/>
    <n v="9"/>
    <x v="3"/>
    <n v="8"/>
    <x v="3"/>
    <x v="7"/>
    <x v="2"/>
  </r>
  <r>
    <n v="31"/>
    <x v="0"/>
    <x v="1"/>
    <x v="2"/>
    <x v="0"/>
    <n v="3"/>
    <x v="0"/>
    <n v="3"/>
    <s v="Bachelor"/>
    <x v="1"/>
    <n v="1"/>
    <n v="4"/>
    <s v="very high"/>
    <x v="1"/>
    <n v="3"/>
    <s v="high"/>
    <x v="0"/>
    <x v="0"/>
    <x v="1"/>
    <n v="3"/>
    <s v="high"/>
    <x v="2"/>
    <n v="4084"/>
    <n v="1"/>
    <s v="stable"/>
    <x v="0"/>
    <n v="12"/>
    <s v="low hike"/>
    <n v="3"/>
    <s v="excellent"/>
    <n v="1"/>
    <s v="low"/>
    <m/>
    <n v="0"/>
    <x v="1"/>
    <n v="7"/>
    <x v="0"/>
    <n v="2"/>
    <x v="2"/>
    <n v="1"/>
    <x v="3"/>
    <n v="7"/>
    <x v="1"/>
    <n v="2"/>
    <x v="0"/>
    <n v="7"/>
    <x v="3"/>
    <x v="6"/>
    <x v="2"/>
  </r>
  <r>
    <n v="37"/>
    <x v="1"/>
    <x v="0"/>
    <x v="0"/>
    <x v="0"/>
    <n v="13"/>
    <x v="1"/>
    <n v="3"/>
    <s v="Bachelor"/>
    <x v="0"/>
    <n v="1"/>
    <n v="1"/>
    <s v="low"/>
    <x v="0"/>
    <n v="3"/>
    <s v="high"/>
    <x v="1"/>
    <x v="1"/>
    <x v="1"/>
    <n v="4"/>
    <s v="very high"/>
    <x v="0"/>
    <n v="4285"/>
    <n v="1"/>
    <s v="stable"/>
    <x v="0"/>
    <n v="17"/>
    <s v="moderate hike"/>
    <n v="3"/>
    <s v="excellent"/>
    <n v="1"/>
    <s v="low"/>
    <m/>
    <n v="0"/>
    <x v="1"/>
    <n v="10"/>
    <x v="1"/>
    <n v="2"/>
    <x v="2"/>
    <n v="3"/>
    <x v="0"/>
    <n v="10"/>
    <x v="1"/>
    <n v="8"/>
    <x v="3"/>
    <n v="3"/>
    <x v="0"/>
    <x v="6"/>
    <x v="2"/>
  </r>
  <r>
    <n v="29"/>
    <x v="0"/>
    <x v="0"/>
    <x v="0"/>
    <x v="0"/>
    <n v="8"/>
    <x v="3"/>
    <n v="1"/>
    <s v="Below College"/>
    <x v="2"/>
    <n v="1"/>
    <n v="3"/>
    <s v="high"/>
    <x v="1"/>
    <n v="1"/>
    <s v="low"/>
    <x v="1"/>
    <x v="1"/>
    <x v="5"/>
    <n v="1"/>
    <s v="low"/>
    <x v="0"/>
    <n v="9715"/>
    <n v="3"/>
    <s v="stable"/>
    <x v="0"/>
    <n v="13"/>
    <s v="low hike"/>
    <n v="3"/>
    <s v="excellent"/>
    <n v="3"/>
    <s v="high"/>
    <m/>
    <n v="1"/>
    <x v="0"/>
    <n v="9"/>
    <x v="1"/>
    <n v="3"/>
    <x v="0"/>
    <n v="3"/>
    <x v="0"/>
    <n v="7"/>
    <x v="1"/>
    <n v="7"/>
    <x v="2"/>
    <n v="0"/>
    <x v="1"/>
    <x v="6"/>
    <x v="2"/>
  </r>
  <r>
    <n v="40"/>
    <x v="1"/>
    <x v="0"/>
    <x v="0"/>
    <x v="1"/>
    <n v="9"/>
    <x v="3"/>
    <n v="2"/>
    <s v="College"/>
    <x v="0"/>
    <n v="1"/>
    <n v="1"/>
    <s v="low"/>
    <x v="0"/>
    <n v="3"/>
    <s v="high"/>
    <x v="1"/>
    <x v="1"/>
    <x v="6"/>
    <n v="1"/>
    <s v="low"/>
    <x v="0"/>
    <n v="5473"/>
    <n v="0"/>
    <s v="fresher"/>
    <x v="0"/>
    <n v="12"/>
    <s v="low hike"/>
    <n v="3"/>
    <s v="excellent"/>
    <n v="4"/>
    <s v="very high"/>
    <m/>
    <n v="0"/>
    <x v="1"/>
    <n v="9"/>
    <x v="1"/>
    <n v="5"/>
    <x v="1"/>
    <n v="4"/>
    <x v="2"/>
    <n v="8"/>
    <x v="1"/>
    <n v="4"/>
    <x v="0"/>
    <n v="7"/>
    <x v="3"/>
    <x v="2"/>
    <x v="1"/>
  </r>
  <r>
    <n v="45"/>
    <x v="1"/>
    <x v="0"/>
    <x v="0"/>
    <x v="0"/>
    <n v="1"/>
    <x v="0"/>
    <n v="4"/>
    <s v="Master"/>
    <x v="4"/>
    <n v="1"/>
    <n v="1"/>
    <s v="low"/>
    <x v="0"/>
    <n v="3"/>
    <s v="high"/>
    <x v="3"/>
    <x v="3"/>
    <x v="5"/>
    <n v="2"/>
    <s v="medium"/>
    <x v="1"/>
    <n v="7441"/>
    <n v="1"/>
    <s v="stable"/>
    <x v="0"/>
    <n v="12"/>
    <s v="low hike"/>
    <n v="3"/>
    <s v="excellent"/>
    <n v="1"/>
    <s v="low"/>
    <m/>
    <n v="3"/>
    <x v="3"/>
    <n v="10"/>
    <x v="1"/>
    <n v="4"/>
    <x v="0"/>
    <n v="3"/>
    <x v="0"/>
    <n v="10"/>
    <x v="1"/>
    <n v="8"/>
    <x v="3"/>
    <n v="7"/>
    <x v="3"/>
    <x v="6"/>
    <x v="2"/>
  </r>
  <r>
    <n v="32"/>
    <x v="0"/>
    <x v="0"/>
    <x v="0"/>
    <x v="0"/>
    <n v="5"/>
    <x v="0"/>
    <n v="2"/>
    <s v="College"/>
    <x v="1"/>
    <n v="1"/>
    <n v="4"/>
    <s v="very high"/>
    <x v="1"/>
    <n v="2"/>
    <s v="medium"/>
    <x v="1"/>
    <x v="1"/>
    <x v="1"/>
    <n v="2"/>
    <s v="medium"/>
    <x v="0"/>
    <n v="5878"/>
    <n v="3"/>
    <s v="stable"/>
    <x v="0"/>
    <n v="12"/>
    <s v="low hike"/>
    <n v="3"/>
    <s v="excellent"/>
    <n v="1"/>
    <s v="low"/>
    <m/>
    <n v="1"/>
    <x v="0"/>
    <n v="12"/>
    <x v="1"/>
    <n v="2"/>
    <x v="2"/>
    <n v="3"/>
    <x v="0"/>
    <n v="7"/>
    <x v="1"/>
    <n v="1"/>
    <x v="1"/>
    <n v="2"/>
    <x v="0"/>
    <x v="5"/>
    <x v="2"/>
  </r>
  <r>
    <n v="48"/>
    <x v="3"/>
    <x v="0"/>
    <x v="0"/>
    <x v="1"/>
    <n v="16"/>
    <x v="1"/>
    <n v="4"/>
    <s v="Master"/>
    <x v="1"/>
    <n v="1"/>
    <n v="3"/>
    <s v="high"/>
    <x v="1"/>
    <n v="3"/>
    <s v="high"/>
    <x v="1"/>
    <x v="1"/>
    <x v="6"/>
    <n v="3"/>
    <s v="high"/>
    <x v="1"/>
    <n v="6439"/>
    <n v="8"/>
    <s v="frequent hopper"/>
    <x v="0"/>
    <n v="14"/>
    <s v="low hike"/>
    <n v="3"/>
    <s v="excellent"/>
    <n v="3"/>
    <s v="high"/>
    <m/>
    <n v="1"/>
    <x v="0"/>
    <n v="18"/>
    <x v="2"/>
    <n v="2"/>
    <x v="2"/>
    <n v="3"/>
    <x v="0"/>
    <n v="8"/>
    <x v="1"/>
    <n v="7"/>
    <x v="2"/>
    <n v="7"/>
    <x v="3"/>
    <x v="6"/>
    <x v="2"/>
  </r>
  <r>
    <n v="30"/>
    <x v="0"/>
    <x v="1"/>
    <x v="0"/>
    <x v="1"/>
    <n v="1"/>
    <x v="0"/>
    <n v="3"/>
    <s v="Bachelor"/>
    <x v="1"/>
    <n v="1"/>
    <n v="2"/>
    <s v="medium"/>
    <x v="0"/>
    <n v="2"/>
    <s v="medium"/>
    <x v="1"/>
    <x v="1"/>
    <x v="6"/>
    <n v="1"/>
    <s v="low"/>
    <x v="0"/>
    <n v="9714"/>
    <n v="1"/>
    <s v="stable"/>
    <x v="0"/>
    <n v="11"/>
    <s v="low hike"/>
    <n v="3"/>
    <s v="excellent"/>
    <n v="4"/>
    <s v="very high"/>
    <m/>
    <n v="1"/>
    <x v="0"/>
    <n v="10"/>
    <x v="1"/>
    <n v="4"/>
    <x v="0"/>
    <n v="3"/>
    <x v="0"/>
    <n v="10"/>
    <x v="1"/>
    <n v="8"/>
    <x v="3"/>
    <n v="6"/>
    <x v="2"/>
    <x v="6"/>
    <x v="2"/>
  </r>
  <r>
    <n v="38"/>
    <x v="1"/>
    <x v="0"/>
    <x v="2"/>
    <x v="2"/>
    <n v="10"/>
    <x v="3"/>
    <n v="4"/>
    <s v="Master"/>
    <x v="5"/>
    <n v="1"/>
    <n v="3"/>
    <s v="high"/>
    <x v="0"/>
    <n v="3"/>
    <s v="high"/>
    <x v="1"/>
    <x v="1"/>
    <x v="8"/>
    <n v="3"/>
    <s v="high"/>
    <x v="0"/>
    <n v="6077"/>
    <n v="3"/>
    <s v="stable"/>
    <x v="0"/>
    <n v="11"/>
    <s v="low hike"/>
    <n v="3"/>
    <s v="excellent"/>
    <n v="3"/>
    <s v="high"/>
    <m/>
    <n v="0"/>
    <x v="1"/>
    <n v="10"/>
    <x v="1"/>
    <n v="2"/>
    <x v="2"/>
    <n v="3"/>
    <x v="0"/>
    <n v="6"/>
    <x v="1"/>
    <n v="3"/>
    <x v="0"/>
    <n v="1"/>
    <x v="1"/>
    <x v="0"/>
    <x v="0"/>
  </r>
  <r>
    <n v="32"/>
    <x v="0"/>
    <x v="0"/>
    <x v="1"/>
    <x v="0"/>
    <n v="1"/>
    <x v="0"/>
    <n v="4"/>
    <s v="Master"/>
    <x v="4"/>
    <n v="1"/>
    <n v="4"/>
    <s v="very high"/>
    <x v="0"/>
    <n v="3"/>
    <s v="high"/>
    <x v="1"/>
    <x v="1"/>
    <x v="1"/>
    <n v="1"/>
    <s v="low"/>
    <x v="0"/>
    <n v="4087"/>
    <n v="4"/>
    <s v="moderate hopper"/>
    <x v="0"/>
    <n v="14"/>
    <s v="low hike"/>
    <n v="3"/>
    <s v="excellent"/>
    <n v="2"/>
    <s v="medium"/>
    <m/>
    <n v="1"/>
    <x v="0"/>
    <n v="9"/>
    <x v="1"/>
    <n v="3"/>
    <x v="0"/>
    <n v="2"/>
    <x v="1"/>
    <n v="6"/>
    <x v="1"/>
    <n v="5"/>
    <x v="2"/>
    <n v="1"/>
    <x v="1"/>
    <x v="0"/>
    <x v="0"/>
  </r>
  <r>
    <n v="48"/>
    <x v="3"/>
    <x v="0"/>
    <x v="0"/>
    <x v="0"/>
    <n v="15"/>
    <x v="1"/>
    <n v="4"/>
    <s v="Master"/>
    <x v="2"/>
    <n v="1"/>
    <n v="3"/>
    <s v="high"/>
    <x v="1"/>
    <n v="3"/>
    <s v="high"/>
    <x v="0"/>
    <x v="0"/>
    <x v="1"/>
    <n v="1"/>
    <s v="low"/>
    <x v="0"/>
    <n v="2367"/>
    <n v="8"/>
    <s v="frequent hopper"/>
    <x v="0"/>
    <n v="12"/>
    <s v="low hike"/>
    <n v="3"/>
    <s v="excellent"/>
    <n v="4"/>
    <s v="very high"/>
    <m/>
    <n v="1"/>
    <x v="0"/>
    <n v="10"/>
    <x v="1"/>
    <n v="3"/>
    <x v="0"/>
    <n v="2"/>
    <x v="1"/>
    <n v="8"/>
    <x v="1"/>
    <n v="2"/>
    <x v="0"/>
    <n v="7"/>
    <x v="3"/>
    <x v="7"/>
    <x v="2"/>
  </r>
  <r>
    <n v="38"/>
    <x v="1"/>
    <x v="0"/>
    <x v="0"/>
    <x v="1"/>
    <n v="14"/>
    <x v="1"/>
    <n v="3"/>
    <s v="Bachelor"/>
    <x v="1"/>
    <n v="1"/>
    <n v="3"/>
    <s v="high"/>
    <x v="0"/>
    <n v="3"/>
    <s v="high"/>
    <x v="1"/>
    <x v="1"/>
    <x v="6"/>
    <n v="2"/>
    <s v="medium"/>
    <x v="0"/>
    <n v="9924"/>
    <n v="0"/>
    <s v="fresher"/>
    <x v="0"/>
    <n v="11"/>
    <s v="low hike"/>
    <n v="3"/>
    <s v="excellent"/>
    <n v="4"/>
    <s v="very high"/>
    <m/>
    <n v="1"/>
    <x v="0"/>
    <n v="10"/>
    <x v="1"/>
    <n v="3"/>
    <x v="0"/>
    <n v="3"/>
    <x v="0"/>
    <n v="9"/>
    <x v="1"/>
    <n v="8"/>
    <x v="3"/>
    <n v="7"/>
    <x v="3"/>
    <x v="6"/>
    <x v="2"/>
  </r>
  <r>
    <n v="29"/>
    <x v="0"/>
    <x v="0"/>
    <x v="0"/>
    <x v="0"/>
    <n v="3"/>
    <x v="0"/>
    <n v="1"/>
    <s v="Below College"/>
    <x v="0"/>
    <n v="1"/>
    <n v="2"/>
    <s v="medium"/>
    <x v="0"/>
    <n v="3"/>
    <s v="high"/>
    <x v="0"/>
    <x v="0"/>
    <x v="0"/>
    <n v="1"/>
    <s v="low"/>
    <x v="2"/>
    <n v="4723"/>
    <n v="1"/>
    <s v="stable"/>
    <x v="1"/>
    <n v="18"/>
    <s v="moderate hike"/>
    <n v="3"/>
    <s v="excellent"/>
    <n v="4"/>
    <s v="very high"/>
    <m/>
    <n v="0"/>
    <x v="1"/>
    <n v="10"/>
    <x v="1"/>
    <n v="3"/>
    <x v="0"/>
    <n v="3"/>
    <x v="0"/>
    <n v="10"/>
    <x v="1"/>
    <n v="9"/>
    <x v="3"/>
    <n v="1"/>
    <x v="1"/>
    <x v="5"/>
    <x v="2"/>
  </r>
  <r>
    <n v="39"/>
    <x v="1"/>
    <x v="0"/>
    <x v="0"/>
    <x v="1"/>
    <n v="6"/>
    <x v="3"/>
    <n v="3"/>
    <s v="Bachelor"/>
    <x v="0"/>
    <n v="1"/>
    <n v="4"/>
    <s v="very high"/>
    <x v="0"/>
    <n v="4"/>
    <s v="very high"/>
    <x v="3"/>
    <x v="3"/>
    <x v="6"/>
    <n v="3"/>
    <s v="high"/>
    <x v="0"/>
    <n v="8237"/>
    <n v="2"/>
    <s v="stable"/>
    <x v="0"/>
    <n v="11"/>
    <s v="low hike"/>
    <n v="3"/>
    <s v="excellent"/>
    <n v="1"/>
    <s v="low"/>
    <m/>
    <n v="1"/>
    <x v="0"/>
    <n v="11"/>
    <x v="1"/>
    <n v="3"/>
    <x v="0"/>
    <n v="3"/>
    <x v="0"/>
    <n v="7"/>
    <x v="1"/>
    <n v="6"/>
    <x v="2"/>
    <n v="7"/>
    <x v="3"/>
    <x v="7"/>
    <x v="2"/>
  </r>
  <r>
    <n v="29"/>
    <x v="0"/>
    <x v="0"/>
    <x v="2"/>
    <x v="0"/>
    <n v="2"/>
    <x v="0"/>
    <n v="1"/>
    <s v="Below College"/>
    <x v="1"/>
    <n v="1"/>
    <n v="1"/>
    <s v="low"/>
    <x v="0"/>
    <n v="3"/>
    <s v="high"/>
    <x v="1"/>
    <x v="1"/>
    <x v="5"/>
    <n v="4"/>
    <s v="very high"/>
    <x v="1"/>
    <n v="8853"/>
    <n v="1"/>
    <s v="stable"/>
    <x v="0"/>
    <n v="19"/>
    <s v="good hike"/>
    <n v="3"/>
    <s v="excellent"/>
    <n v="4"/>
    <s v="very high"/>
    <m/>
    <n v="1"/>
    <x v="0"/>
    <n v="6"/>
    <x v="0"/>
    <n v="0"/>
    <x v="3"/>
    <n v="4"/>
    <x v="2"/>
    <n v="6"/>
    <x v="1"/>
    <n v="4"/>
    <x v="0"/>
    <n v="1"/>
    <x v="1"/>
    <x v="1"/>
    <x v="0"/>
  </r>
  <r>
    <n v="35"/>
    <x v="0"/>
    <x v="0"/>
    <x v="0"/>
    <x v="0"/>
    <n v="28"/>
    <x v="2"/>
    <n v="3"/>
    <s v="Bachelor"/>
    <x v="1"/>
    <n v="1"/>
    <n v="2"/>
    <s v="medium"/>
    <x v="0"/>
    <n v="4"/>
    <s v="very high"/>
    <x v="1"/>
    <x v="1"/>
    <x v="0"/>
    <n v="3"/>
    <s v="high"/>
    <x v="0"/>
    <n v="3407"/>
    <n v="1"/>
    <s v="stable"/>
    <x v="0"/>
    <n v="17"/>
    <s v="moderate hike"/>
    <n v="3"/>
    <s v="excellent"/>
    <n v="4"/>
    <s v="very high"/>
    <m/>
    <n v="2"/>
    <x v="2"/>
    <n v="10"/>
    <x v="1"/>
    <n v="3"/>
    <x v="0"/>
    <n v="2"/>
    <x v="1"/>
    <n v="10"/>
    <x v="1"/>
    <n v="9"/>
    <x v="3"/>
    <n v="6"/>
    <x v="2"/>
    <x v="8"/>
    <x v="2"/>
  </r>
  <r>
    <n v="34"/>
    <x v="0"/>
    <x v="0"/>
    <x v="2"/>
    <x v="0"/>
    <n v="10"/>
    <x v="3"/>
    <n v="4"/>
    <s v="Master"/>
    <x v="4"/>
    <n v="1"/>
    <n v="4"/>
    <s v="very high"/>
    <x v="0"/>
    <n v="2"/>
    <s v="medium"/>
    <x v="1"/>
    <x v="1"/>
    <x v="5"/>
    <n v="3"/>
    <s v="high"/>
    <x v="0"/>
    <n v="5063"/>
    <n v="1"/>
    <s v="stable"/>
    <x v="0"/>
    <n v="14"/>
    <s v="low hike"/>
    <n v="3"/>
    <s v="excellent"/>
    <n v="2"/>
    <s v="medium"/>
    <m/>
    <n v="1"/>
    <x v="0"/>
    <n v="8"/>
    <x v="1"/>
    <n v="3"/>
    <x v="0"/>
    <n v="2"/>
    <x v="1"/>
    <n v="8"/>
    <x v="1"/>
    <n v="2"/>
    <x v="0"/>
    <n v="7"/>
    <x v="3"/>
    <x v="6"/>
    <x v="2"/>
  </r>
  <r>
    <n v="43"/>
    <x v="1"/>
    <x v="0"/>
    <x v="0"/>
    <x v="0"/>
    <n v="27"/>
    <x v="2"/>
    <n v="3"/>
    <s v="Bachelor"/>
    <x v="4"/>
    <n v="1"/>
    <n v="4"/>
    <s v="very high"/>
    <x v="0"/>
    <n v="4"/>
    <s v="very high"/>
    <x v="0"/>
    <x v="0"/>
    <x v="0"/>
    <n v="2"/>
    <s v="medium"/>
    <x v="1"/>
    <n v="4876"/>
    <n v="5"/>
    <s v="moderate hopper"/>
    <x v="0"/>
    <n v="12"/>
    <s v="low hike"/>
    <n v="3"/>
    <s v="excellent"/>
    <n v="3"/>
    <s v="high"/>
    <m/>
    <n v="1"/>
    <x v="0"/>
    <n v="8"/>
    <x v="1"/>
    <n v="0"/>
    <x v="3"/>
    <n v="3"/>
    <x v="0"/>
    <n v="6"/>
    <x v="1"/>
    <n v="4"/>
    <x v="0"/>
    <n v="0"/>
    <x v="1"/>
    <x v="0"/>
    <x v="0"/>
  </r>
  <r>
    <n v="30"/>
    <x v="0"/>
    <x v="0"/>
    <x v="0"/>
    <x v="0"/>
    <n v="7"/>
    <x v="3"/>
    <n v="3"/>
    <s v="Bachelor"/>
    <x v="0"/>
    <n v="1"/>
    <n v="2"/>
    <s v="medium"/>
    <x v="0"/>
    <n v="2"/>
    <s v="medium"/>
    <x v="0"/>
    <x v="0"/>
    <x v="1"/>
    <n v="2"/>
    <s v="medium"/>
    <x v="0"/>
    <n v="2141"/>
    <n v="1"/>
    <s v="stable"/>
    <x v="0"/>
    <n v="12"/>
    <s v="low hike"/>
    <n v="3"/>
    <s v="excellent"/>
    <n v="2"/>
    <s v="medium"/>
    <m/>
    <n v="1"/>
    <x v="0"/>
    <n v="6"/>
    <x v="0"/>
    <n v="3"/>
    <x v="0"/>
    <n v="2"/>
    <x v="1"/>
    <n v="6"/>
    <x v="1"/>
    <n v="4"/>
    <x v="0"/>
    <n v="1"/>
    <x v="1"/>
    <x v="2"/>
    <x v="1"/>
  </r>
  <r>
    <n v="45"/>
    <x v="1"/>
    <x v="0"/>
    <x v="0"/>
    <x v="0"/>
    <n v="5"/>
    <x v="0"/>
    <n v="5"/>
    <s v="Doctor"/>
    <x v="0"/>
    <n v="1"/>
    <n v="3"/>
    <s v="high"/>
    <x v="1"/>
    <n v="1"/>
    <s v="low"/>
    <x v="1"/>
    <x v="1"/>
    <x v="0"/>
    <n v="1"/>
    <s v="low"/>
    <x v="2"/>
    <n v="5769"/>
    <n v="1"/>
    <s v="stable"/>
    <x v="1"/>
    <n v="14"/>
    <s v="low hike"/>
    <n v="3"/>
    <s v="excellent"/>
    <n v="1"/>
    <s v="low"/>
    <m/>
    <n v="0"/>
    <x v="1"/>
    <n v="10"/>
    <x v="1"/>
    <n v="3"/>
    <x v="0"/>
    <n v="3"/>
    <x v="0"/>
    <n v="10"/>
    <x v="1"/>
    <n v="7"/>
    <x v="2"/>
    <n v="1"/>
    <x v="1"/>
    <x v="4"/>
    <x v="0"/>
  </r>
  <r>
    <n v="45"/>
    <x v="1"/>
    <x v="0"/>
    <x v="1"/>
    <x v="1"/>
    <n v="26"/>
    <x v="2"/>
    <n v="3"/>
    <s v="Bachelor"/>
    <x v="3"/>
    <n v="1"/>
    <n v="1"/>
    <s v="low"/>
    <x v="0"/>
    <n v="2"/>
    <s v="medium"/>
    <x v="1"/>
    <x v="1"/>
    <x v="6"/>
    <n v="1"/>
    <s v="low"/>
    <x v="0"/>
    <n v="4385"/>
    <n v="1"/>
    <s v="stable"/>
    <x v="0"/>
    <n v="15"/>
    <s v="moderate hike"/>
    <n v="3"/>
    <s v="excellent"/>
    <n v="1"/>
    <s v="low"/>
    <m/>
    <n v="1"/>
    <x v="0"/>
    <n v="10"/>
    <x v="1"/>
    <n v="2"/>
    <x v="2"/>
    <n v="3"/>
    <x v="0"/>
    <n v="10"/>
    <x v="1"/>
    <n v="7"/>
    <x v="2"/>
    <n v="4"/>
    <x v="2"/>
    <x v="5"/>
    <x v="2"/>
  </r>
  <r>
    <n v="34"/>
    <x v="0"/>
    <x v="0"/>
    <x v="2"/>
    <x v="0"/>
    <n v="10"/>
    <x v="3"/>
    <n v="4"/>
    <s v="Master"/>
    <x v="1"/>
    <n v="1"/>
    <n v="3"/>
    <s v="high"/>
    <x v="0"/>
    <n v="4"/>
    <s v="very high"/>
    <x v="1"/>
    <x v="1"/>
    <x v="2"/>
    <n v="4"/>
    <s v="very high"/>
    <x v="1"/>
    <n v="4724"/>
    <n v="1"/>
    <s v="stable"/>
    <x v="0"/>
    <n v="13"/>
    <s v="low hike"/>
    <n v="3"/>
    <s v="excellent"/>
    <n v="1"/>
    <s v="low"/>
    <m/>
    <n v="1"/>
    <x v="0"/>
    <n v="9"/>
    <x v="1"/>
    <n v="3"/>
    <x v="0"/>
    <n v="3"/>
    <x v="0"/>
    <n v="9"/>
    <x v="1"/>
    <n v="7"/>
    <x v="2"/>
    <n v="7"/>
    <x v="3"/>
    <x v="0"/>
    <x v="0"/>
  </r>
  <r>
    <n v="49"/>
    <x v="3"/>
    <x v="0"/>
    <x v="0"/>
    <x v="0"/>
    <n v="25"/>
    <x v="2"/>
    <n v="4"/>
    <s v="Master"/>
    <x v="1"/>
    <n v="1"/>
    <n v="3"/>
    <s v="high"/>
    <x v="1"/>
    <n v="3"/>
    <s v="high"/>
    <x v="0"/>
    <x v="0"/>
    <x v="0"/>
    <n v="1"/>
    <s v="low"/>
    <x v="0"/>
    <n v="3211"/>
    <n v="1"/>
    <s v="stable"/>
    <x v="0"/>
    <n v="14"/>
    <s v="low hike"/>
    <n v="3"/>
    <s v="excellent"/>
    <n v="4"/>
    <s v="very high"/>
    <m/>
    <n v="1"/>
    <x v="0"/>
    <n v="10"/>
    <x v="1"/>
    <n v="3"/>
    <x v="0"/>
    <n v="2"/>
    <x v="1"/>
    <n v="9"/>
    <x v="1"/>
    <n v="6"/>
    <x v="2"/>
    <n v="1"/>
    <x v="1"/>
    <x v="4"/>
    <x v="0"/>
  </r>
  <r>
    <n v="39"/>
    <x v="1"/>
    <x v="0"/>
    <x v="0"/>
    <x v="0"/>
    <n v="10"/>
    <x v="3"/>
    <n v="5"/>
    <s v="Doctor"/>
    <x v="0"/>
    <n v="1"/>
    <n v="2"/>
    <s v="medium"/>
    <x v="0"/>
    <n v="3"/>
    <s v="high"/>
    <x v="1"/>
    <x v="1"/>
    <x v="2"/>
    <n v="1"/>
    <s v="low"/>
    <x v="0"/>
    <n v="5377"/>
    <n v="2"/>
    <s v="stable"/>
    <x v="0"/>
    <n v="13"/>
    <s v="low hike"/>
    <n v="3"/>
    <s v="excellent"/>
    <n v="4"/>
    <s v="very high"/>
    <m/>
    <n v="3"/>
    <x v="3"/>
    <n v="10"/>
    <x v="1"/>
    <n v="3"/>
    <x v="0"/>
    <n v="3"/>
    <x v="0"/>
    <n v="7"/>
    <x v="1"/>
    <n v="7"/>
    <x v="2"/>
    <n v="7"/>
    <x v="3"/>
    <x v="6"/>
    <x v="2"/>
  </r>
  <r>
    <n v="27"/>
    <x v="0"/>
    <x v="0"/>
    <x v="0"/>
    <x v="0"/>
    <n v="19"/>
    <x v="1"/>
    <n v="3"/>
    <s v="Bachelor"/>
    <x v="2"/>
    <n v="1"/>
    <n v="4"/>
    <s v="very high"/>
    <x v="0"/>
    <n v="2"/>
    <s v="medium"/>
    <x v="0"/>
    <x v="0"/>
    <x v="0"/>
    <n v="1"/>
    <s v="low"/>
    <x v="1"/>
    <n v="4066"/>
    <n v="1"/>
    <s v="stable"/>
    <x v="0"/>
    <n v="11"/>
    <s v="low hike"/>
    <n v="3"/>
    <s v="excellent"/>
    <n v="1"/>
    <s v="low"/>
    <m/>
    <n v="2"/>
    <x v="2"/>
    <n v="7"/>
    <x v="0"/>
    <n v="3"/>
    <x v="0"/>
    <n v="3"/>
    <x v="0"/>
    <n v="7"/>
    <x v="1"/>
    <n v="7"/>
    <x v="2"/>
    <n v="0"/>
    <x v="1"/>
    <x v="6"/>
    <x v="2"/>
  </r>
  <r>
    <n v="39"/>
    <x v="1"/>
    <x v="0"/>
    <x v="0"/>
    <x v="0"/>
    <n v="3"/>
    <x v="0"/>
    <n v="2"/>
    <s v="College"/>
    <x v="0"/>
    <n v="1"/>
    <n v="3"/>
    <s v="high"/>
    <x v="0"/>
    <n v="2"/>
    <s v="medium"/>
    <x v="1"/>
    <x v="1"/>
    <x v="0"/>
    <n v="3"/>
    <s v="high"/>
    <x v="1"/>
    <n v="3069"/>
    <n v="0"/>
    <s v="fresher"/>
    <x v="0"/>
    <n v="15"/>
    <s v="moderate hike"/>
    <n v="3"/>
    <s v="excellent"/>
    <n v="4"/>
    <s v="very high"/>
    <m/>
    <n v="1"/>
    <x v="0"/>
    <n v="11"/>
    <x v="1"/>
    <n v="3"/>
    <x v="0"/>
    <n v="3"/>
    <x v="0"/>
    <n v="10"/>
    <x v="1"/>
    <n v="8"/>
    <x v="3"/>
    <n v="0"/>
    <x v="1"/>
    <x v="6"/>
    <x v="2"/>
  </r>
  <r>
    <n v="39"/>
    <x v="1"/>
    <x v="0"/>
    <x v="2"/>
    <x v="0"/>
    <n v="4"/>
    <x v="0"/>
    <n v="3"/>
    <s v="Bachelor"/>
    <x v="0"/>
    <n v="1"/>
    <n v="1"/>
    <s v="low"/>
    <x v="1"/>
    <n v="3"/>
    <s v="high"/>
    <x v="1"/>
    <x v="1"/>
    <x v="2"/>
    <n v="3"/>
    <s v="high"/>
    <x v="2"/>
    <n v="5042"/>
    <n v="0"/>
    <s v="fresher"/>
    <x v="0"/>
    <n v="13"/>
    <s v="low hike"/>
    <n v="3"/>
    <s v="excellent"/>
    <n v="4"/>
    <s v="very high"/>
    <m/>
    <n v="0"/>
    <x v="1"/>
    <n v="10"/>
    <x v="1"/>
    <n v="2"/>
    <x v="2"/>
    <n v="1"/>
    <x v="3"/>
    <n v="9"/>
    <x v="1"/>
    <n v="2"/>
    <x v="0"/>
    <n v="3"/>
    <x v="0"/>
    <x v="8"/>
    <x v="2"/>
  </r>
  <r>
    <n v="45"/>
    <x v="1"/>
    <x v="0"/>
    <x v="0"/>
    <x v="0"/>
    <n v="2"/>
    <x v="0"/>
    <n v="2"/>
    <s v="College"/>
    <x v="2"/>
    <n v="1"/>
    <n v="4"/>
    <s v="very high"/>
    <x v="1"/>
    <n v="2"/>
    <s v="medium"/>
    <x v="1"/>
    <x v="1"/>
    <x v="2"/>
    <n v="4"/>
    <s v="very high"/>
    <x v="1"/>
    <n v="5770"/>
    <n v="1"/>
    <s v="stable"/>
    <x v="0"/>
    <n v="19"/>
    <s v="good hike"/>
    <n v="3"/>
    <s v="excellent"/>
    <n v="1"/>
    <s v="low"/>
    <m/>
    <n v="2"/>
    <x v="2"/>
    <n v="10"/>
    <x v="1"/>
    <n v="3"/>
    <x v="0"/>
    <n v="3"/>
    <x v="0"/>
    <n v="10"/>
    <x v="1"/>
    <n v="7"/>
    <x v="2"/>
    <n v="3"/>
    <x v="0"/>
    <x v="9"/>
    <x v="3"/>
  </r>
  <r>
    <n v="37"/>
    <x v="1"/>
    <x v="0"/>
    <x v="0"/>
    <x v="0"/>
    <n v="10"/>
    <x v="3"/>
    <n v="3"/>
    <s v="Bachelor"/>
    <x v="0"/>
    <n v="1"/>
    <n v="2"/>
    <s v="medium"/>
    <x v="1"/>
    <n v="3"/>
    <s v="high"/>
    <x v="0"/>
    <x v="0"/>
    <x v="1"/>
    <n v="2"/>
    <s v="medium"/>
    <x v="0"/>
    <n v="3936"/>
    <n v="1"/>
    <s v="stable"/>
    <x v="0"/>
    <n v="11"/>
    <s v="low hike"/>
    <n v="3"/>
    <s v="excellent"/>
    <n v="1"/>
    <s v="low"/>
    <m/>
    <n v="1"/>
    <x v="0"/>
    <n v="8"/>
    <x v="1"/>
    <n v="2"/>
    <x v="2"/>
    <n v="1"/>
    <x v="3"/>
    <n v="8"/>
    <x v="1"/>
    <n v="4"/>
    <x v="0"/>
    <n v="7"/>
    <x v="3"/>
    <x v="6"/>
    <x v="2"/>
  </r>
  <r>
    <n v="44"/>
    <x v="1"/>
    <x v="0"/>
    <x v="2"/>
    <x v="2"/>
    <n v="1"/>
    <x v="0"/>
    <n v="5"/>
    <s v="Doctor"/>
    <x v="5"/>
    <n v="1"/>
    <n v="1"/>
    <s v="low"/>
    <x v="0"/>
    <n v="3"/>
    <s v="high"/>
    <x v="1"/>
    <x v="1"/>
    <x v="8"/>
    <n v="4"/>
    <s v="very high"/>
    <x v="0"/>
    <n v="5743"/>
    <n v="4"/>
    <s v="moderate hopper"/>
    <x v="1"/>
    <n v="11"/>
    <s v="low hike"/>
    <n v="3"/>
    <s v="excellent"/>
    <n v="3"/>
    <s v="high"/>
    <m/>
    <n v="0"/>
    <x v="1"/>
    <n v="14"/>
    <x v="1"/>
    <n v="3"/>
    <x v="0"/>
    <n v="3"/>
    <x v="0"/>
    <n v="10"/>
    <x v="1"/>
    <n v="7"/>
    <x v="2"/>
    <n v="0"/>
    <x v="1"/>
    <x v="0"/>
    <x v="0"/>
  </r>
  <r>
    <n v="24"/>
    <x v="2"/>
    <x v="0"/>
    <x v="2"/>
    <x v="0"/>
    <n v="2"/>
    <x v="0"/>
    <n v="1"/>
    <s v="Below College"/>
    <x v="4"/>
    <n v="1"/>
    <n v="1"/>
    <s v="low"/>
    <x v="1"/>
    <n v="3"/>
    <s v="high"/>
    <x v="0"/>
    <x v="0"/>
    <x v="1"/>
    <n v="4"/>
    <s v="very high"/>
    <x v="2"/>
    <n v="3760"/>
    <n v="1"/>
    <s v="stable"/>
    <x v="1"/>
    <n v="13"/>
    <s v="low hike"/>
    <n v="3"/>
    <s v="excellent"/>
    <n v="3"/>
    <s v="high"/>
    <m/>
    <n v="0"/>
    <x v="1"/>
    <n v="6"/>
    <x v="0"/>
    <n v="2"/>
    <x v="2"/>
    <n v="3"/>
    <x v="0"/>
    <n v="6"/>
    <x v="1"/>
    <n v="3"/>
    <x v="0"/>
    <n v="1"/>
    <x v="1"/>
    <x v="1"/>
    <x v="0"/>
  </r>
  <r>
    <n v="25"/>
    <x v="2"/>
    <x v="0"/>
    <x v="2"/>
    <x v="0"/>
    <n v="2"/>
    <x v="0"/>
    <n v="1"/>
    <s v="Below College"/>
    <x v="1"/>
    <n v="1"/>
    <n v="4"/>
    <s v="very high"/>
    <x v="0"/>
    <n v="4"/>
    <s v="very high"/>
    <x v="1"/>
    <x v="1"/>
    <x v="2"/>
    <n v="3"/>
    <s v="high"/>
    <x v="1"/>
    <n v="5206"/>
    <n v="1"/>
    <s v="stable"/>
    <x v="0"/>
    <n v="17"/>
    <s v="moderate hike"/>
    <n v="3"/>
    <s v="excellent"/>
    <n v="3"/>
    <s v="high"/>
    <m/>
    <n v="2"/>
    <x v="2"/>
    <n v="7"/>
    <x v="0"/>
    <n v="6"/>
    <x v="1"/>
    <n v="3"/>
    <x v="0"/>
    <n v="7"/>
    <x v="1"/>
    <n v="7"/>
    <x v="2"/>
    <n v="0"/>
    <x v="1"/>
    <x v="6"/>
    <x v="2"/>
  </r>
  <r>
    <n v="54"/>
    <x v="3"/>
    <x v="0"/>
    <x v="0"/>
    <x v="0"/>
    <n v="22"/>
    <x v="2"/>
    <n v="5"/>
    <s v="Doctor"/>
    <x v="0"/>
    <n v="1"/>
    <n v="2"/>
    <s v="medium"/>
    <x v="1"/>
    <n v="3"/>
    <s v="high"/>
    <x v="4"/>
    <x v="4"/>
    <x v="4"/>
    <n v="3"/>
    <s v="high"/>
    <x v="0"/>
    <n v="17426"/>
    <n v="3"/>
    <s v="stable"/>
    <x v="0"/>
    <n v="25"/>
    <s v="high hike"/>
    <n v="4"/>
    <s v="outstanding"/>
    <n v="3"/>
    <s v="high"/>
    <m/>
    <n v="1"/>
    <x v="0"/>
    <n v="36"/>
    <x v="4"/>
    <n v="6"/>
    <x v="1"/>
    <n v="3"/>
    <x v="0"/>
    <n v="10"/>
    <x v="1"/>
    <n v="8"/>
    <x v="3"/>
    <n v="4"/>
    <x v="2"/>
    <x v="6"/>
    <x v="2"/>
  </r>
  <r>
    <n v="29"/>
    <x v="0"/>
    <x v="0"/>
    <x v="0"/>
    <x v="1"/>
    <n v="5"/>
    <x v="0"/>
    <n v="3"/>
    <s v="Bachelor"/>
    <x v="0"/>
    <n v="1"/>
    <n v="1"/>
    <s v="low"/>
    <x v="0"/>
    <n v="2"/>
    <s v="medium"/>
    <x v="1"/>
    <x v="1"/>
    <x v="6"/>
    <n v="2"/>
    <s v="medium"/>
    <x v="1"/>
    <n v="4187"/>
    <n v="1"/>
    <s v="stable"/>
    <x v="1"/>
    <n v="13"/>
    <s v="low hike"/>
    <n v="3"/>
    <s v="excellent"/>
    <n v="2"/>
    <s v="medium"/>
    <m/>
    <n v="1"/>
    <x v="0"/>
    <n v="10"/>
    <x v="1"/>
    <n v="3"/>
    <x v="0"/>
    <n v="2"/>
    <x v="1"/>
    <n v="10"/>
    <x v="1"/>
    <n v="0"/>
    <x v="1"/>
    <n v="0"/>
    <x v="1"/>
    <x v="9"/>
    <x v="3"/>
  </r>
  <r>
    <n v="33"/>
    <x v="0"/>
    <x v="0"/>
    <x v="0"/>
    <x v="1"/>
    <n v="2"/>
    <x v="0"/>
    <n v="4"/>
    <s v="Master"/>
    <x v="0"/>
    <n v="1"/>
    <n v="4"/>
    <s v="very high"/>
    <x v="0"/>
    <n v="3"/>
    <s v="high"/>
    <x v="1"/>
    <x v="1"/>
    <x v="6"/>
    <n v="4"/>
    <s v="very high"/>
    <x v="1"/>
    <n v="5505"/>
    <n v="1"/>
    <s v="stable"/>
    <x v="0"/>
    <n v="14"/>
    <s v="low hike"/>
    <n v="3"/>
    <s v="excellent"/>
    <n v="3"/>
    <s v="high"/>
    <m/>
    <n v="2"/>
    <x v="2"/>
    <n v="6"/>
    <x v="0"/>
    <n v="5"/>
    <x v="1"/>
    <n v="3"/>
    <x v="0"/>
    <n v="6"/>
    <x v="1"/>
    <n v="2"/>
    <x v="0"/>
    <n v="0"/>
    <x v="1"/>
    <x v="4"/>
    <x v="0"/>
  </r>
  <r>
    <n v="32"/>
    <x v="0"/>
    <x v="0"/>
    <x v="0"/>
    <x v="0"/>
    <n v="2"/>
    <x v="0"/>
    <n v="3"/>
    <s v="Bachelor"/>
    <x v="0"/>
    <n v="1"/>
    <n v="4"/>
    <s v="very high"/>
    <x v="0"/>
    <n v="3"/>
    <s v="high"/>
    <x v="1"/>
    <x v="1"/>
    <x v="1"/>
    <n v="2"/>
    <s v="medium"/>
    <x v="1"/>
    <n v="5470"/>
    <n v="0"/>
    <s v="fresher"/>
    <x v="0"/>
    <n v="13"/>
    <s v="low hike"/>
    <n v="3"/>
    <s v="excellent"/>
    <n v="3"/>
    <s v="high"/>
    <m/>
    <n v="2"/>
    <x v="2"/>
    <n v="10"/>
    <x v="1"/>
    <n v="4"/>
    <x v="0"/>
    <n v="2"/>
    <x v="1"/>
    <n v="9"/>
    <x v="1"/>
    <n v="5"/>
    <x v="2"/>
    <n v="1"/>
    <x v="1"/>
    <x v="7"/>
    <x v="2"/>
  </r>
  <r>
    <n v="31"/>
    <x v="0"/>
    <x v="0"/>
    <x v="0"/>
    <x v="1"/>
    <n v="5"/>
    <x v="0"/>
    <n v="4"/>
    <s v="Master"/>
    <x v="1"/>
    <n v="1"/>
    <n v="1"/>
    <s v="low"/>
    <x v="1"/>
    <n v="3"/>
    <s v="high"/>
    <x v="1"/>
    <x v="1"/>
    <x v="6"/>
    <n v="4"/>
    <s v="very high"/>
    <x v="0"/>
    <n v="5476"/>
    <n v="1"/>
    <s v="stable"/>
    <x v="0"/>
    <n v="11"/>
    <s v="low hike"/>
    <n v="3"/>
    <s v="excellent"/>
    <n v="1"/>
    <s v="low"/>
    <m/>
    <n v="2"/>
    <x v="2"/>
    <n v="10"/>
    <x v="1"/>
    <n v="2"/>
    <x v="2"/>
    <n v="3"/>
    <x v="0"/>
    <n v="10"/>
    <x v="1"/>
    <n v="0"/>
    <x v="1"/>
    <n v="0"/>
    <x v="1"/>
    <x v="0"/>
    <x v="0"/>
  </r>
  <r>
    <n v="49"/>
    <x v="3"/>
    <x v="0"/>
    <x v="0"/>
    <x v="0"/>
    <n v="1"/>
    <x v="0"/>
    <n v="3"/>
    <s v="Bachelor"/>
    <x v="1"/>
    <n v="1"/>
    <n v="3"/>
    <s v="high"/>
    <x v="0"/>
    <n v="3"/>
    <s v="high"/>
    <x v="4"/>
    <x v="4"/>
    <x v="4"/>
    <n v="3"/>
    <s v="high"/>
    <x v="2"/>
    <n v="15379"/>
    <n v="4"/>
    <s v="moderate hopper"/>
    <x v="0"/>
    <n v="14"/>
    <s v="low hike"/>
    <n v="3"/>
    <s v="excellent"/>
    <n v="1"/>
    <s v="low"/>
    <m/>
    <n v="0"/>
    <x v="1"/>
    <n v="23"/>
    <x v="2"/>
    <n v="2"/>
    <x v="2"/>
    <n v="3"/>
    <x v="0"/>
    <n v="8"/>
    <x v="1"/>
    <n v="7"/>
    <x v="2"/>
    <n v="0"/>
    <x v="1"/>
    <x v="3"/>
    <x v="1"/>
  </r>
  <r>
    <n v="33"/>
    <x v="0"/>
    <x v="0"/>
    <x v="1"/>
    <x v="1"/>
    <n v="16"/>
    <x v="1"/>
    <n v="3"/>
    <s v="Bachelor"/>
    <x v="1"/>
    <n v="1"/>
    <n v="3"/>
    <s v="high"/>
    <x v="1"/>
    <n v="3"/>
    <s v="high"/>
    <x v="1"/>
    <x v="1"/>
    <x v="6"/>
    <n v="4"/>
    <s v="very high"/>
    <x v="1"/>
    <n v="5368"/>
    <n v="1"/>
    <s v="stable"/>
    <x v="1"/>
    <n v="25"/>
    <s v="high hike"/>
    <n v="4"/>
    <s v="outstanding"/>
    <n v="3"/>
    <s v="high"/>
    <m/>
    <n v="1"/>
    <x v="0"/>
    <n v="7"/>
    <x v="0"/>
    <n v="2"/>
    <x v="2"/>
    <n v="3"/>
    <x v="0"/>
    <n v="6"/>
    <x v="1"/>
    <n v="5"/>
    <x v="2"/>
    <n v="1"/>
    <x v="1"/>
    <x v="0"/>
    <x v="0"/>
  </r>
  <r>
    <n v="48"/>
    <x v="3"/>
    <x v="1"/>
    <x v="2"/>
    <x v="1"/>
    <n v="7"/>
    <x v="3"/>
    <n v="2"/>
    <s v="College"/>
    <x v="0"/>
    <n v="1"/>
    <n v="4"/>
    <s v="very high"/>
    <x v="1"/>
    <n v="3"/>
    <s v="high"/>
    <x v="0"/>
    <x v="0"/>
    <x v="3"/>
    <n v="3"/>
    <s v="high"/>
    <x v="0"/>
    <n v="2655"/>
    <n v="2"/>
    <s v="stable"/>
    <x v="1"/>
    <n v="11"/>
    <s v="low hike"/>
    <n v="3"/>
    <s v="excellent"/>
    <n v="3"/>
    <s v="high"/>
    <m/>
    <n v="2"/>
    <x v="2"/>
    <n v="19"/>
    <x v="2"/>
    <n v="3"/>
    <x v="0"/>
    <n v="3"/>
    <x v="0"/>
    <n v="9"/>
    <x v="1"/>
    <n v="7"/>
    <x v="2"/>
    <n v="7"/>
    <x v="3"/>
    <x v="6"/>
    <x v="2"/>
  </r>
  <r>
    <n v="26"/>
    <x v="0"/>
    <x v="0"/>
    <x v="1"/>
    <x v="0"/>
    <n v="7"/>
    <x v="3"/>
    <n v="3"/>
    <s v="Bachelor"/>
    <x v="0"/>
    <n v="1"/>
    <n v="4"/>
    <s v="very high"/>
    <x v="0"/>
    <n v="3"/>
    <s v="high"/>
    <x v="0"/>
    <x v="0"/>
    <x v="0"/>
    <n v="4"/>
    <s v="very high"/>
    <x v="2"/>
    <n v="2570"/>
    <n v="1"/>
    <s v="stable"/>
    <x v="0"/>
    <n v="20"/>
    <s v="good hike"/>
    <n v="4"/>
    <s v="outstanding"/>
    <n v="3"/>
    <s v="high"/>
    <m/>
    <n v="0"/>
    <x v="1"/>
    <n v="7"/>
    <x v="0"/>
    <n v="5"/>
    <x v="1"/>
    <n v="3"/>
    <x v="0"/>
    <n v="7"/>
    <x v="1"/>
    <n v="7"/>
    <x v="2"/>
    <n v="5"/>
    <x v="2"/>
    <x v="6"/>
    <x v="2"/>
  </r>
  <r>
    <n v="37"/>
    <x v="1"/>
    <x v="0"/>
    <x v="2"/>
    <x v="1"/>
    <n v="1"/>
    <x v="0"/>
    <n v="4"/>
    <s v="Master"/>
    <x v="0"/>
    <n v="1"/>
    <n v="3"/>
    <s v="high"/>
    <x v="0"/>
    <n v="1"/>
    <s v="low"/>
    <x v="1"/>
    <x v="1"/>
    <x v="6"/>
    <n v="4"/>
    <s v="very high"/>
    <x v="1"/>
    <n v="9525"/>
    <n v="1"/>
    <s v="stable"/>
    <x v="0"/>
    <n v="14"/>
    <s v="low hike"/>
    <n v="3"/>
    <s v="excellent"/>
    <n v="3"/>
    <s v="high"/>
    <m/>
    <n v="2"/>
    <x v="2"/>
    <n v="6"/>
    <x v="0"/>
    <n v="2"/>
    <x v="2"/>
    <n v="2"/>
    <x v="1"/>
    <n v="6"/>
    <x v="1"/>
    <n v="3"/>
    <x v="0"/>
    <n v="1"/>
    <x v="1"/>
    <x v="1"/>
    <x v="0"/>
  </r>
  <r>
    <n v="34"/>
    <x v="0"/>
    <x v="0"/>
    <x v="0"/>
    <x v="0"/>
    <n v="19"/>
    <x v="1"/>
    <n v="3"/>
    <s v="Bachelor"/>
    <x v="1"/>
    <n v="1"/>
    <n v="2"/>
    <s v="medium"/>
    <x v="1"/>
    <n v="2"/>
    <s v="medium"/>
    <x v="0"/>
    <x v="0"/>
    <x v="1"/>
    <n v="4"/>
    <s v="very high"/>
    <x v="0"/>
    <n v="2929"/>
    <n v="1"/>
    <s v="stable"/>
    <x v="0"/>
    <n v="12"/>
    <s v="low hike"/>
    <n v="3"/>
    <s v="excellent"/>
    <n v="2"/>
    <s v="medium"/>
    <m/>
    <n v="0"/>
    <x v="1"/>
    <n v="10"/>
    <x v="1"/>
    <n v="3"/>
    <x v="0"/>
    <n v="3"/>
    <x v="0"/>
    <n v="10"/>
    <x v="1"/>
    <n v="9"/>
    <x v="3"/>
    <n v="8"/>
    <x v="3"/>
    <x v="6"/>
    <x v="2"/>
  </r>
  <r>
    <n v="44"/>
    <x v="1"/>
    <x v="0"/>
    <x v="0"/>
    <x v="0"/>
    <n v="2"/>
    <x v="0"/>
    <n v="3"/>
    <s v="Bachelor"/>
    <x v="1"/>
    <n v="1"/>
    <n v="3"/>
    <s v="high"/>
    <x v="1"/>
    <n v="4"/>
    <s v="very high"/>
    <x v="3"/>
    <x v="3"/>
    <x v="5"/>
    <n v="4"/>
    <s v="very high"/>
    <x v="0"/>
    <n v="7879"/>
    <n v="1"/>
    <s v="stable"/>
    <x v="1"/>
    <n v="19"/>
    <s v="good hike"/>
    <n v="3"/>
    <s v="excellent"/>
    <n v="2"/>
    <s v="medium"/>
    <m/>
    <n v="1"/>
    <x v="0"/>
    <n v="9"/>
    <x v="1"/>
    <n v="2"/>
    <x v="2"/>
    <n v="3"/>
    <x v="0"/>
    <n v="8"/>
    <x v="1"/>
    <n v="7"/>
    <x v="2"/>
    <n v="6"/>
    <x v="2"/>
    <x v="6"/>
    <x v="2"/>
  </r>
  <r>
    <n v="43"/>
    <x v="1"/>
    <x v="0"/>
    <x v="0"/>
    <x v="1"/>
    <n v="2"/>
    <x v="0"/>
    <n v="3"/>
    <s v="Bachelor"/>
    <x v="0"/>
    <n v="1"/>
    <n v="4"/>
    <s v="very high"/>
    <x v="0"/>
    <n v="3"/>
    <s v="high"/>
    <x v="1"/>
    <x v="1"/>
    <x v="6"/>
    <n v="4"/>
    <s v="very high"/>
    <x v="0"/>
    <n v="7847"/>
    <n v="1"/>
    <s v="stable"/>
    <x v="1"/>
    <n v="17"/>
    <s v="moderate hike"/>
    <n v="3"/>
    <s v="excellent"/>
    <n v="1"/>
    <s v="low"/>
    <m/>
    <n v="1"/>
    <x v="0"/>
    <n v="10"/>
    <x v="1"/>
    <n v="3"/>
    <x v="0"/>
    <n v="3"/>
    <x v="0"/>
    <n v="10"/>
    <x v="1"/>
    <n v="9"/>
    <x v="3"/>
    <n v="8"/>
    <x v="3"/>
    <x v="8"/>
    <x v="2"/>
  </r>
  <r>
    <n v="41"/>
    <x v="1"/>
    <x v="0"/>
    <x v="0"/>
    <x v="1"/>
    <n v="6"/>
    <x v="3"/>
    <n v="3"/>
    <s v="Bachelor"/>
    <x v="3"/>
    <n v="1"/>
    <n v="4"/>
    <s v="very high"/>
    <x v="0"/>
    <n v="3"/>
    <s v="high"/>
    <x v="3"/>
    <x v="3"/>
    <x v="6"/>
    <n v="3"/>
    <s v="high"/>
    <x v="2"/>
    <n v="9241"/>
    <n v="1"/>
    <s v="stable"/>
    <x v="0"/>
    <n v="12"/>
    <s v="low hike"/>
    <n v="3"/>
    <s v="excellent"/>
    <n v="2"/>
    <s v="medium"/>
    <m/>
    <n v="0"/>
    <x v="1"/>
    <n v="10"/>
    <x v="1"/>
    <n v="3"/>
    <x v="0"/>
    <n v="3"/>
    <x v="0"/>
    <n v="10"/>
    <x v="1"/>
    <n v="8"/>
    <x v="3"/>
    <n v="8"/>
    <x v="3"/>
    <x v="6"/>
    <x v="2"/>
  </r>
  <r>
    <n v="24"/>
    <x v="2"/>
    <x v="0"/>
    <x v="0"/>
    <x v="0"/>
    <n v="29"/>
    <x v="2"/>
    <n v="1"/>
    <s v="Below College"/>
    <x v="0"/>
    <n v="1"/>
    <n v="2"/>
    <s v="medium"/>
    <x v="0"/>
    <n v="3"/>
    <s v="high"/>
    <x v="0"/>
    <x v="0"/>
    <x v="0"/>
    <n v="1"/>
    <s v="low"/>
    <x v="1"/>
    <n v="3907"/>
    <n v="1"/>
    <s v="stable"/>
    <x v="0"/>
    <n v="13"/>
    <s v="low hike"/>
    <n v="3"/>
    <s v="excellent"/>
    <n v="2"/>
    <s v="medium"/>
    <m/>
    <n v="3"/>
    <x v="3"/>
    <n v="6"/>
    <x v="0"/>
    <n v="2"/>
    <x v="2"/>
    <n v="4"/>
    <x v="2"/>
    <n v="6"/>
    <x v="1"/>
    <n v="2"/>
    <x v="0"/>
    <n v="1"/>
    <x v="1"/>
    <x v="0"/>
    <x v="0"/>
  </r>
  <r>
    <n v="46"/>
    <x v="3"/>
    <x v="0"/>
    <x v="0"/>
    <x v="0"/>
    <n v="13"/>
    <x v="1"/>
    <n v="4"/>
    <s v="Master"/>
    <x v="1"/>
    <n v="1"/>
    <n v="3"/>
    <s v="high"/>
    <x v="0"/>
    <n v="3"/>
    <s v="high"/>
    <x v="1"/>
    <x v="1"/>
    <x v="5"/>
    <n v="2"/>
    <s v="medium"/>
    <x v="2"/>
    <n v="5562"/>
    <n v="6"/>
    <s v="moderate hopper"/>
    <x v="0"/>
    <n v="14"/>
    <s v="low hike"/>
    <n v="3"/>
    <s v="excellent"/>
    <n v="4"/>
    <s v="very high"/>
    <m/>
    <n v="0"/>
    <x v="1"/>
    <n v="19"/>
    <x v="2"/>
    <n v="3"/>
    <x v="0"/>
    <n v="3"/>
    <x v="0"/>
    <n v="10"/>
    <x v="1"/>
    <n v="7"/>
    <x v="2"/>
    <n v="0"/>
    <x v="1"/>
    <x v="9"/>
    <x v="3"/>
  </r>
  <r>
    <n v="35"/>
    <x v="0"/>
    <x v="0"/>
    <x v="0"/>
    <x v="0"/>
    <n v="27"/>
    <x v="2"/>
    <n v="4"/>
    <s v="Master"/>
    <x v="1"/>
    <n v="1"/>
    <n v="4"/>
    <s v="very high"/>
    <x v="0"/>
    <n v="3"/>
    <s v="high"/>
    <x v="1"/>
    <x v="1"/>
    <x v="2"/>
    <n v="3"/>
    <s v="high"/>
    <x v="0"/>
    <n v="6883"/>
    <n v="2"/>
    <s v="stable"/>
    <x v="0"/>
    <n v="16"/>
    <s v="moderate hike"/>
    <n v="3"/>
    <s v="excellent"/>
    <n v="2"/>
    <s v="medium"/>
    <m/>
    <n v="1"/>
    <x v="0"/>
    <n v="17"/>
    <x v="2"/>
    <n v="3"/>
    <x v="0"/>
    <n v="3"/>
    <x v="0"/>
    <n v="7"/>
    <x v="1"/>
    <n v="7"/>
    <x v="2"/>
    <n v="0"/>
    <x v="1"/>
    <x v="6"/>
    <x v="2"/>
  </r>
  <r>
    <n v="30"/>
    <x v="0"/>
    <x v="0"/>
    <x v="0"/>
    <x v="0"/>
    <n v="16"/>
    <x v="1"/>
    <n v="1"/>
    <s v="Below College"/>
    <x v="1"/>
    <n v="1"/>
    <n v="2"/>
    <s v="medium"/>
    <x v="0"/>
    <n v="3"/>
    <s v="high"/>
    <x v="0"/>
    <x v="0"/>
    <x v="1"/>
    <n v="4"/>
    <s v="very high"/>
    <x v="0"/>
    <n v="2862"/>
    <n v="1"/>
    <s v="stable"/>
    <x v="0"/>
    <n v="12"/>
    <s v="low hike"/>
    <n v="3"/>
    <s v="excellent"/>
    <n v="2"/>
    <s v="medium"/>
    <m/>
    <n v="1"/>
    <x v="0"/>
    <n v="10"/>
    <x v="1"/>
    <n v="2"/>
    <x v="2"/>
    <n v="2"/>
    <x v="1"/>
    <n v="10"/>
    <x v="1"/>
    <n v="0"/>
    <x v="1"/>
    <n v="0"/>
    <x v="1"/>
    <x v="8"/>
    <x v="2"/>
  </r>
  <r>
    <n v="46"/>
    <x v="3"/>
    <x v="0"/>
    <x v="0"/>
    <x v="1"/>
    <n v="2"/>
    <x v="0"/>
    <n v="3"/>
    <s v="Bachelor"/>
    <x v="1"/>
    <n v="1"/>
    <n v="3"/>
    <s v="high"/>
    <x v="0"/>
    <n v="3"/>
    <s v="high"/>
    <x v="3"/>
    <x v="3"/>
    <x v="6"/>
    <n v="4"/>
    <s v="very high"/>
    <x v="1"/>
    <n v="10368"/>
    <n v="4"/>
    <s v="moderate hopper"/>
    <x v="1"/>
    <n v="12"/>
    <s v="low hike"/>
    <n v="3"/>
    <s v="excellent"/>
    <n v="2"/>
    <s v="medium"/>
    <m/>
    <n v="1"/>
    <x v="0"/>
    <n v="13"/>
    <x v="1"/>
    <n v="5"/>
    <x v="1"/>
    <n v="2"/>
    <x v="1"/>
    <n v="10"/>
    <x v="1"/>
    <n v="6"/>
    <x v="2"/>
    <n v="0"/>
    <x v="1"/>
    <x v="1"/>
    <x v="0"/>
  </r>
  <r>
    <n v="39"/>
    <x v="1"/>
    <x v="0"/>
    <x v="1"/>
    <x v="0"/>
    <n v="1"/>
    <x v="0"/>
    <n v="3"/>
    <s v="Bachelor"/>
    <x v="1"/>
    <n v="1"/>
    <n v="4"/>
    <s v="very high"/>
    <x v="0"/>
    <n v="3"/>
    <s v="high"/>
    <x v="1"/>
    <x v="1"/>
    <x v="0"/>
    <n v="4"/>
    <s v="very high"/>
    <x v="0"/>
    <n v="6472"/>
    <n v="1"/>
    <s v="stable"/>
    <x v="1"/>
    <n v="15"/>
    <s v="moderate hike"/>
    <n v="3"/>
    <s v="excellent"/>
    <n v="4"/>
    <s v="very high"/>
    <m/>
    <n v="1"/>
    <x v="0"/>
    <n v="9"/>
    <x v="1"/>
    <n v="2"/>
    <x v="2"/>
    <n v="3"/>
    <x v="0"/>
    <n v="9"/>
    <x v="1"/>
    <n v="8"/>
    <x v="3"/>
    <n v="5"/>
    <x v="2"/>
    <x v="8"/>
    <x v="2"/>
  </r>
  <r>
    <n v="30"/>
    <x v="0"/>
    <x v="0"/>
    <x v="2"/>
    <x v="0"/>
    <n v="2"/>
    <x v="0"/>
    <n v="4"/>
    <s v="Master"/>
    <x v="4"/>
    <n v="1"/>
    <n v="4"/>
    <s v="very high"/>
    <x v="1"/>
    <n v="2"/>
    <s v="medium"/>
    <x v="0"/>
    <x v="0"/>
    <x v="1"/>
    <n v="1"/>
    <s v="low"/>
    <x v="2"/>
    <n v="4968"/>
    <n v="0"/>
    <s v="fresher"/>
    <x v="0"/>
    <n v="16"/>
    <s v="moderate hike"/>
    <n v="3"/>
    <s v="excellent"/>
    <n v="4"/>
    <s v="very high"/>
    <m/>
    <n v="0"/>
    <x v="1"/>
    <n v="10"/>
    <x v="1"/>
    <n v="2"/>
    <x v="2"/>
    <n v="3"/>
    <x v="0"/>
    <n v="9"/>
    <x v="1"/>
    <n v="7"/>
    <x v="2"/>
    <n v="0"/>
    <x v="1"/>
    <x v="6"/>
    <x v="2"/>
  </r>
  <r>
    <n v="27"/>
    <x v="0"/>
    <x v="0"/>
    <x v="0"/>
    <x v="0"/>
    <n v="8"/>
    <x v="3"/>
    <n v="3"/>
    <s v="Bachelor"/>
    <x v="0"/>
    <n v="1"/>
    <n v="3"/>
    <s v="high"/>
    <x v="1"/>
    <n v="3"/>
    <s v="high"/>
    <x v="0"/>
    <x v="0"/>
    <x v="1"/>
    <n v="4"/>
    <s v="very high"/>
    <x v="2"/>
    <n v="3445"/>
    <n v="1"/>
    <s v="stable"/>
    <x v="0"/>
    <n v="11"/>
    <s v="low hike"/>
    <n v="3"/>
    <s v="excellent"/>
    <n v="3"/>
    <s v="high"/>
    <m/>
    <n v="0"/>
    <x v="1"/>
    <n v="6"/>
    <x v="0"/>
    <n v="5"/>
    <x v="1"/>
    <n v="2"/>
    <x v="1"/>
    <n v="6"/>
    <x v="1"/>
    <n v="2"/>
    <x v="0"/>
    <n v="1"/>
    <x v="1"/>
    <x v="4"/>
    <x v="0"/>
  </r>
  <r>
    <n v="30"/>
    <x v="0"/>
    <x v="0"/>
    <x v="0"/>
    <x v="1"/>
    <n v="15"/>
    <x v="1"/>
    <n v="2"/>
    <s v="College"/>
    <x v="3"/>
    <n v="1"/>
    <n v="3"/>
    <s v="high"/>
    <x v="0"/>
    <n v="2"/>
    <s v="medium"/>
    <x v="3"/>
    <x v="3"/>
    <x v="6"/>
    <n v="1"/>
    <s v="low"/>
    <x v="1"/>
    <n v="7140"/>
    <n v="2"/>
    <s v="stable"/>
    <x v="0"/>
    <n v="11"/>
    <s v="low hike"/>
    <n v="3"/>
    <s v="excellent"/>
    <n v="1"/>
    <s v="low"/>
    <m/>
    <n v="1"/>
    <x v="0"/>
    <n v="12"/>
    <x v="1"/>
    <n v="2"/>
    <x v="2"/>
    <n v="3"/>
    <x v="0"/>
    <n v="7"/>
    <x v="1"/>
    <n v="7"/>
    <x v="2"/>
    <n v="1"/>
    <x v="1"/>
    <x v="6"/>
    <x v="2"/>
  </r>
  <r>
    <n v="38"/>
    <x v="1"/>
    <x v="0"/>
    <x v="2"/>
    <x v="0"/>
    <n v="2"/>
    <x v="0"/>
    <n v="2"/>
    <s v="College"/>
    <x v="0"/>
    <n v="1"/>
    <n v="3"/>
    <s v="high"/>
    <x v="1"/>
    <n v="2"/>
    <s v="medium"/>
    <x v="0"/>
    <x v="0"/>
    <x v="0"/>
    <n v="2"/>
    <s v="medium"/>
    <x v="0"/>
    <n v="2468"/>
    <n v="4"/>
    <s v="moderate hopper"/>
    <x v="0"/>
    <n v="14"/>
    <s v="low hike"/>
    <n v="3"/>
    <s v="excellent"/>
    <n v="2"/>
    <s v="medium"/>
    <m/>
    <n v="1"/>
    <x v="0"/>
    <n v="9"/>
    <x v="1"/>
    <n v="4"/>
    <x v="0"/>
    <n v="2"/>
    <x v="1"/>
    <n v="6"/>
    <x v="1"/>
    <n v="1"/>
    <x v="1"/>
    <n v="0"/>
    <x v="1"/>
    <x v="5"/>
    <x v="2"/>
  </r>
  <r>
    <n v="30"/>
    <x v="0"/>
    <x v="0"/>
    <x v="0"/>
    <x v="0"/>
    <n v="16"/>
    <x v="1"/>
    <n v="3"/>
    <s v="Bachelor"/>
    <x v="1"/>
    <n v="1"/>
    <n v="3"/>
    <s v="high"/>
    <x v="0"/>
    <n v="4"/>
    <s v="very high"/>
    <x v="1"/>
    <x v="1"/>
    <x v="5"/>
    <n v="3"/>
    <s v="high"/>
    <x v="0"/>
    <n v="5294"/>
    <n v="3"/>
    <s v="stable"/>
    <x v="0"/>
    <n v="16"/>
    <s v="moderate hike"/>
    <n v="3"/>
    <s v="excellent"/>
    <n v="3"/>
    <s v="high"/>
    <m/>
    <n v="1"/>
    <x v="0"/>
    <n v="10"/>
    <x v="1"/>
    <n v="3"/>
    <x v="0"/>
    <n v="3"/>
    <x v="0"/>
    <n v="7"/>
    <x v="1"/>
    <n v="0"/>
    <x v="1"/>
    <n v="1"/>
    <x v="1"/>
    <x v="6"/>
    <x v="2"/>
  </r>
  <r>
    <n v="32"/>
    <x v="0"/>
    <x v="0"/>
    <x v="1"/>
    <x v="0"/>
    <n v="5"/>
    <x v="0"/>
    <n v="4"/>
    <s v="Master"/>
    <x v="4"/>
    <n v="1"/>
    <n v="2"/>
    <s v="medium"/>
    <x v="0"/>
    <n v="3"/>
    <s v="high"/>
    <x v="0"/>
    <x v="0"/>
    <x v="1"/>
    <n v="2"/>
    <s v="medium"/>
    <x v="2"/>
    <n v="2718"/>
    <n v="2"/>
    <s v="stable"/>
    <x v="0"/>
    <n v="14"/>
    <s v="low hike"/>
    <n v="3"/>
    <s v="excellent"/>
    <n v="2"/>
    <s v="medium"/>
    <m/>
    <n v="0"/>
    <x v="1"/>
    <n v="12"/>
    <x v="1"/>
    <n v="3"/>
    <x v="0"/>
    <n v="3"/>
    <x v="0"/>
    <n v="7"/>
    <x v="1"/>
    <n v="7"/>
    <x v="2"/>
    <n v="0"/>
    <x v="1"/>
    <x v="6"/>
    <x v="2"/>
  </r>
  <r>
    <n v="33"/>
    <x v="0"/>
    <x v="0"/>
    <x v="1"/>
    <x v="0"/>
    <n v="4"/>
    <x v="0"/>
    <n v="3"/>
    <s v="Bachelor"/>
    <x v="4"/>
    <n v="1"/>
    <n v="4"/>
    <s v="very high"/>
    <x v="0"/>
    <n v="3"/>
    <s v="high"/>
    <x v="1"/>
    <x v="1"/>
    <x v="1"/>
    <n v="2"/>
    <s v="medium"/>
    <x v="1"/>
    <n v="3055"/>
    <n v="5"/>
    <s v="moderate hopper"/>
    <x v="0"/>
    <n v="15"/>
    <s v="moderate hike"/>
    <n v="3"/>
    <s v="excellent"/>
    <n v="4"/>
    <s v="very high"/>
    <m/>
    <n v="2"/>
    <x v="2"/>
    <n v="11"/>
    <x v="1"/>
    <n v="2"/>
    <x v="2"/>
    <n v="2"/>
    <x v="1"/>
    <n v="9"/>
    <x v="1"/>
    <n v="8"/>
    <x v="3"/>
    <n v="1"/>
    <x v="1"/>
    <x v="6"/>
    <x v="2"/>
  </r>
  <r>
    <n v="43"/>
    <x v="1"/>
    <x v="0"/>
    <x v="0"/>
    <x v="2"/>
    <n v="2"/>
    <x v="0"/>
    <n v="3"/>
    <s v="Bachelor"/>
    <x v="1"/>
    <n v="1"/>
    <n v="2"/>
    <s v="medium"/>
    <x v="0"/>
    <n v="3"/>
    <s v="high"/>
    <x v="0"/>
    <x v="0"/>
    <x v="8"/>
    <n v="4"/>
    <s v="very high"/>
    <x v="2"/>
    <n v="3539"/>
    <n v="0"/>
    <s v="fresher"/>
    <x v="0"/>
    <n v="13"/>
    <s v="low hike"/>
    <n v="3"/>
    <s v="excellent"/>
    <n v="2"/>
    <s v="medium"/>
    <m/>
    <n v="0"/>
    <x v="1"/>
    <n v="10"/>
    <x v="1"/>
    <n v="5"/>
    <x v="1"/>
    <n v="3"/>
    <x v="0"/>
    <n v="9"/>
    <x v="1"/>
    <n v="7"/>
    <x v="2"/>
    <n v="1"/>
    <x v="1"/>
    <x v="8"/>
    <x v="2"/>
  </r>
  <r>
    <n v="37"/>
    <x v="1"/>
    <x v="0"/>
    <x v="0"/>
    <x v="2"/>
    <n v="8"/>
    <x v="3"/>
    <n v="2"/>
    <s v="College"/>
    <x v="2"/>
    <n v="1"/>
    <n v="3"/>
    <s v="high"/>
    <x v="0"/>
    <n v="3"/>
    <s v="high"/>
    <x v="1"/>
    <x v="1"/>
    <x v="8"/>
    <n v="2"/>
    <s v="medium"/>
    <x v="1"/>
    <n v="4071"/>
    <n v="2"/>
    <s v="stable"/>
    <x v="0"/>
    <n v="13"/>
    <s v="low hike"/>
    <n v="3"/>
    <s v="excellent"/>
    <n v="3"/>
    <s v="high"/>
    <m/>
    <n v="0"/>
    <x v="1"/>
    <n v="19"/>
    <x v="2"/>
    <n v="4"/>
    <x v="0"/>
    <n v="2"/>
    <x v="1"/>
    <n v="10"/>
    <x v="1"/>
    <n v="0"/>
    <x v="1"/>
    <n v="4"/>
    <x v="2"/>
    <x v="6"/>
    <x v="2"/>
  </r>
  <r>
    <n v="35"/>
    <x v="0"/>
    <x v="1"/>
    <x v="0"/>
    <x v="1"/>
    <n v="27"/>
    <x v="2"/>
    <n v="3"/>
    <s v="Bachelor"/>
    <x v="1"/>
    <n v="1"/>
    <n v="3"/>
    <s v="high"/>
    <x v="0"/>
    <n v="3"/>
    <s v="high"/>
    <x v="1"/>
    <x v="1"/>
    <x v="6"/>
    <n v="4"/>
    <s v="very high"/>
    <x v="2"/>
    <n v="5813"/>
    <n v="1"/>
    <s v="stable"/>
    <x v="1"/>
    <n v="18"/>
    <s v="moderate hike"/>
    <n v="3"/>
    <s v="excellent"/>
    <n v="4"/>
    <s v="very high"/>
    <m/>
    <n v="0"/>
    <x v="1"/>
    <n v="10"/>
    <x v="1"/>
    <n v="2"/>
    <x v="2"/>
    <n v="3"/>
    <x v="0"/>
    <n v="10"/>
    <x v="1"/>
    <n v="7"/>
    <x v="2"/>
    <n v="7"/>
    <x v="3"/>
    <x v="6"/>
    <x v="2"/>
  </r>
  <r>
    <n v="33"/>
    <x v="0"/>
    <x v="0"/>
    <x v="0"/>
    <x v="0"/>
    <n v="8"/>
    <x v="3"/>
    <n v="4"/>
    <s v="Master"/>
    <x v="1"/>
    <n v="1"/>
    <n v="4"/>
    <s v="very high"/>
    <x v="0"/>
    <n v="4"/>
    <s v="very high"/>
    <x v="0"/>
    <x v="0"/>
    <x v="1"/>
    <n v="1"/>
    <s v="low"/>
    <x v="0"/>
    <n v="3143"/>
    <n v="6"/>
    <s v="moderate hopper"/>
    <x v="0"/>
    <n v="19"/>
    <s v="good hike"/>
    <n v="3"/>
    <s v="excellent"/>
    <n v="2"/>
    <s v="medium"/>
    <m/>
    <n v="1"/>
    <x v="0"/>
    <n v="14"/>
    <x v="1"/>
    <n v="1"/>
    <x v="2"/>
    <n v="3"/>
    <x v="0"/>
    <n v="10"/>
    <x v="1"/>
    <n v="8"/>
    <x v="3"/>
    <n v="7"/>
    <x v="3"/>
    <x v="7"/>
    <x v="2"/>
  </r>
  <r>
    <n v="35"/>
    <x v="0"/>
    <x v="0"/>
    <x v="1"/>
    <x v="0"/>
    <n v="2"/>
    <x v="0"/>
    <n v="2"/>
    <s v="College"/>
    <x v="0"/>
    <n v="1"/>
    <n v="2"/>
    <s v="medium"/>
    <x v="0"/>
    <n v="3"/>
    <s v="high"/>
    <x v="1"/>
    <x v="1"/>
    <x v="2"/>
    <n v="4"/>
    <s v="very high"/>
    <x v="1"/>
    <n v="5762"/>
    <n v="2"/>
    <s v="stable"/>
    <x v="0"/>
    <n v="14"/>
    <s v="low hike"/>
    <n v="3"/>
    <s v="excellent"/>
    <n v="3"/>
    <s v="high"/>
    <m/>
    <n v="1"/>
    <x v="0"/>
    <n v="15"/>
    <x v="1"/>
    <n v="6"/>
    <x v="1"/>
    <n v="3"/>
    <x v="0"/>
    <n v="7"/>
    <x v="1"/>
    <n v="7"/>
    <x v="2"/>
    <n v="1"/>
    <x v="1"/>
    <x v="6"/>
    <x v="2"/>
  </r>
  <r>
    <n v="34"/>
    <x v="0"/>
    <x v="1"/>
    <x v="2"/>
    <x v="0"/>
    <n v="9"/>
    <x v="3"/>
    <n v="4"/>
    <s v="Master"/>
    <x v="1"/>
    <n v="1"/>
    <n v="4"/>
    <s v="very high"/>
    <x v="0"/>
    <n v="3"/>
    <s v="high"/>
    <x v="1"/>
    <x v="1"/>
    <x v="0"/>
    <n v="1"/>
    <s v="low"/>
    <x v="0"/>
    <n v="5346"/>
    <n v="4"/>
    <s v="moderate hopper"/>
    <x v="0"/>
    <n v="17"/>
    <s v="moderate hike"/>
    <n v="3"/>
    <s v="excellent"/>
    <n v="3"/>
    <s v="high"/>
    <m/>
    <n v="1"/>
    <x v="0"/>
    <n v="11"/>
    <x v="1"/>
    <n v="3"/>
    <x v="0"/>
    <n v="2"/>
    <x v="1"/>
    <n v="7"/>
    <x v="1"/>
    <n v="1"/>
    <x v="1"/>
    <n v="0"/>
    <x v="1"/>
    <x v="6"/>
    <x v="2"/>
  </r>
  <r>
    <n v="37"/>
    <x v="1"/>
    <x v="1"/>
    <x v="0"/>
    <x v="0"/>
    <n v="10"/>
    <x v="3"/>
    <n v="4"/>
    <s v="Master"/>
    <x v="0"/>
    <n v="1"/>
    <n v="4"/>
    <s v="very high"/>
    <x v="0"/>
    <n v="3"/>
    <s v="high"/>
    <x v="1"/>
    <x v="1"/>
    <x v="2"/>
    <n v="1"/>
    <s v="low"/>
    <x v="2"/>
    <n v="4213"/>
    <n v="1"/>
    <s v="stable"/>
    <x v="0"/>
    <n v="15"/>
    <s v="moderate hike"/>
    <n v="3"/>
    <s v="excellent"/>
    <n v="2"/>
    <s v="medium"/>
    <m/>
    <n v="0"/>
    <x v="1"/>
    <n v="10"/>
    <x v="1"/>
    <n v="4"/>
    <x v="0"/>
    <n v="1"/>
    <x v="3"/>
    <n v="10"/>
    <x v="1"/>
    <n v="3"/>
    <x v="0"/>
    <n v="0"/>
    <x v="1"/>
    <x v="8"/>
    <x v="2"/>
  </r>
  <r>
    <n v="30"/>
    <x v="0"/>
    <x v="0"/>
    <x v="0"/>
    <x v="0"/>
    <n v="10"/>
    <x v="3"/>
    <n v="3"/>
    <s v="Bachelor"/>
    <x v="0"/>
    <n v="1"/>
    <n v="1"/>
    <s v="low"/>
    <x v="1"/>
    <n v="3"/>
    <s v="high"/>
    <x v="3"/>
    <x v="3"/>
    <x v="2"/>
    <n v="3"/>
    <s v="high"/>
    <x v="2"/>
    <n v="9667"/>
    <n v="9"/>
    <s v="frequent hopper"/>
    <x v="0"/>
    <n v="14"/>
    <s v="low hike"/>
    <n v="3"/>
    <s v="excellent"/>
    <n v="2"/>
    <s v="medium"/>
    <m/>
    <n v="0"/>
    <x v="1"/>
    <n v="9"/>
    <x v="1"/>
    <n v="3"/>
    <x v="0"/>
    <n v="3"/>
    <x v="0"/>
    <n v="7"/>
    <x v="1"/>
    <n v="7"/>
    <x v="2"/>
    <n v="0"/>
    <x v="1"/>
    <x v="0"/>
    <x v="0"/>
  </r>
  <r>
    <n v="46"/>
    <x v="3"/>
    <x v="1"/>
    <x v="0"/>
    <x v="0"/>
    <n v="21"/>
    <x v="2"/>
    <n v="2"/>
    <s v="College"/>
    <x v="0"/>
    <n v="1"/>
    <n v="4"/>
    <s v="very high"/>
    <x v="1"/>
    <n v="3"/>
    <s v="high"/>
    <x v="1"/>
    <x v="1"/>
    <x v="5"/>
    <n v="2"/>
    <s v="medium"/>
    <x v="0"/>
    <n v="8926"/>
    <n v="4"/>
    <s v="moderate hopper"/>
    <x v="0"/>
    <n v="22"/>
    <s v="good hike"/>
    <n v="4"/>
    <s v="outstanding"/>
    <n v="4"/>
    <s v="very high"/>
    <m/>
    <n v="1"/>
    <x v="0"/>
    <n v="13"/>
    <x v="1"/>
    <n v="2"/>
    <x v="2"/>
    <n v="4"/>
    <x v="2"/>
    <n v="9"/>
    <x v="1"/>
    <n v="7"/>
    <x v="2"/>
    <n v="3"/>
    <x v="0"/>
    <x v="6"/>
    <x v="2"/>
  </r>
  <r>
    <n v="34"/>
    <x v="0"/>
    <x v="0"/>
    <x v="0"/>
    <x v="1"/>
    <n v="8"/>
    <x v="3"/>
    <n v="2"/>
    <s v="College"/>
    <x v="4"/>
    <n v="1"/>
    <n v="2"/>
    <s v="medium"/>
    <x v="0"/>
    <n v="4"/>
    <s v="very high"/>
    <x v="1"/>
    <x v="1"/>
    <x v="6"/>
    <n v="3"/>
    <s v="high"/>
    <x v="0"/>
    <n v="6799"/>
    <n v="1"/>
    <s v="stable"/>
    <x v="0"/>
    <n v="21"/>
    <s v="good hike"/>
    <n v="4"/>
    <s v="outstanding"/>
    <n v="3"/>
    <s v="high"/>
    <m/>
    <n v="2"/>
    <x v="2"/>
    <n v="10"/>
    <x v="1"/>
    <n v="5"/>
    <x v="1"/>
    <n v="3"/>
    <x v="0"/>
    <n v="10"/>
    <x v="1"/>
    <n v="8"/>
    <x v="3"/>
    <n v="4"/>
    <x v="2"/>
    <x v="8"/>
    <x v="2"/>
  </r>
  <r>
    <n v="40"/>
    <x v="1"/>
    <x v="0"/>
    <x v="0"/>
    <x v="0"/>
    <n v="12"/>
    <x v="1"/>
    <n v="3"/>
    <s v="Bachelor"/>
    <x v="1"/>
    <n v="1"/>
    <n v="2"/>
    <s v="medium"/>
    <x v="1"/>
    <n v="3"/>
    <s v="high"/>
    <x v="1"/>
    <x v="1"/>
    <x v="5"/>
    <n v="1"/>
    <s v="low"/>
    <x v="1"/>
    <n v="4448"/>
    <n v="2"/>
    <s v="stable"/>
    <x v="0"/>
    <n v="12"/>
    <s v="low hike"/>
    <n v="3"/>
    <s v="excellent"/>
    <n v="2"/>
    <s v="medium"/>
    <m/>
    <n v="1"/>
    <x v="0"/>
    <n v="15"/>
    <x v="1"/>
    <n v="3"/>
    <x v="0"/>
    <n v="3"/>
    <x v="0"/>
    <n v="7"/>
    <x v="1"/>
    <n v="4"/>
    <x v="0"/>
    <n v="7"/>
    <x v="3"/>
    <x v="6"/>
    <x v="2"/>
  </r>
  <r>
    <n v="54"/>
    <x v="3"/>
    <x v="0"/>
    <x v="0"/>
    <x v="0"/>
    <n v="7"/>
    <x v="3"/>
    <n v="4"/>
    <s v="Master"/>
    <x v="0"/>
    <n v="1"/>
    <n v="4"/>
    <s v="very high"/>
    <x v="1"/>
    <n v="3"/>
    <s v="high"/>
    <x v="1"/>
    <x v="1"/>
    <x v="1"/>
    <n v="4"/>
    <s v="very high"/>
    <x v="0"/>
    <n v="6854"/>
    <n v="4"/>
    <s v="moderate hopper"/>
    <x v="0"/>
    <n v="15"/>
    <s v="moderate hike"/>
    <n v="3"/>
    <s v="excellent"/>
    <n v="2"/>
    <s v="medium"/>
    <m/>
    <n v="1"/>
    <x v="0"/>
    <n v="14"/>
    <x v="1"/>
    <n v="2"/>
    <x v="2"/>
    <n v="2"/>
    <x v="1"/>
    <n v="7"/>
    <x v="1"/>
    <n v="1"/>
    <x v="1"/>
    <n v="1"/>
    <x v="1"/>
    <x v="6"/>
    <x v="2"/>
  </r>
  <r>
    <n v="45"/>
    <x v="1"/>
    <x v="0"/>
    <x v="1"/>
    <x v="1"/>
    <n v="2"/>
    <x v="0"/>
    <n v="4"/>
    <s v="Master"/>
    <x v="1"/>
    <n v="1"/>
    <n v="3"/>
    <s v="high"/>
    <x v="1"/>
    <n v="3"/>
    <s v="high"/>
    <x v="1"/>
    <x v="1"/>
    <x v="6"/>
    <n v="3"/>
    <s v="high"/>
    <x v="0"/>
    <n v="5154"/>
    <n v="4"/>
    <s v="moderate hopper"/>
    <x v="0"/>
    <n v="22"/>
    <s v="good hike"/>
    <n v="4"/>
    <s v="outstanding"/>
    <n v="2"/>
    <s v="medium"/>
    <m/>
    <n v="2"/>
    <x v="2"/>
    <n v="10"/>
    <x v="1"/>
    <n v="3"/>
    <x v="0"/>
    <n v="4"/>
    <x v="2"/>
    <n v="8"/>
    <x v="1"/>
    <n v="7"/>
    <x v="2"/>
    <n v="5"/>
    <x v="2"/>
    <x v="6"/>
    <x v="2"/>
  </r>
  <r>
    <n v="43"/>
    <x v="1"/>
    <x v="0"/>
    <x v="2"/>
    <x v="1"/>
    <n v="2"/>
    <x v="0"/>
    <n v="4"/>
    <s v="Master"/>
    <x v="1"/>
    <n v="1"/>
    <n v="1"/>
    <s v="low"/>
    <x v="0"/>
    <n v="3"/>
    <s v="high"/>
    <x v="1"/>
    <x v="1"/>
    <x v="6"/>
    <n v="4"/>
    <s v="very high"/>
    <x v="0"/>
    <n v="5675"/>
    <n v="1"/>
    <s v="stable"/>
    <x v="0"/>
    <n v="20"/>
    <s v="good hike"/>
    <n v="4"/>
    <s v="outstanding"/>
    <n v="3"/>
    <s v="high"/>
    <m/>
    <n v="1"/>
    <x v="0"/>
    <n v="7"/>
    <x v="0"/>
    <n v="5"/>
    <x v="1"/>
    <n v="3"/>
    <x v="0"/>
    <n v="7"/>
    <x v="1"/>
    <n v="7"/>
    <x v="2"/>
    <n v="7"/>
    <x v="3"/>
    <x v="6"/>
    <x v="2"/>
  </r>
  <r>
    <n v="42"/>
    <x v="1"/>
    <x v="0"/>
    <x v="1"/>
    <x v="0"/>
    <n v="10"/>
    <x v="3"/>
    <n v="4"/>
    <s v="Master"/>
    <x v="4"/>
    <n v="1"/>
    <n v="3"/>
    <s v="high"/>
    <x v="0"/>
    <n v="3"/>
    <s v="high"/>
    <x v="0"/>
    <x v="0"/>
    <x v="1"/>
    <n v="3"/>
    <s v="high"/>
    <x v="0"/>
    <n v="2936"/>
    <n v="3"/>
    <s v="stable"/>
    <x v="0"/>
    <n v="22"/>
    <s v="good hike"/>
    <n v="4"/>
    <s v="outstanding"/>
    <n v="2"/>
    <s v="medium"/>
    <m/>
    <n v="2"/>
    <x v="2"/>
    <n v="10"/>
    <x v="1"/>
    <n v="1"/>
    <x v="2"/>
    <n v="2"/>
    <x v="1"/>
    <n v="6"/>
    <x v="1"/>
    <n v="3"/>
    <x v="0"/>
    <n v="3"/>
    <x v="0"/>
    <x v="1"/>
    <x v="0"/>
  </r>
  <r>
    <n v="46"/>
    <x v="3"/>
    <x v="0"/>
    <x v="0"/>
    <x v="0"/>
    <n v="2"/>
    <x v="0"/>
    <n v="2"/>
    <s v="College"/>
    <x v="1"/>
    <n v="1"/>
    <n v="4"/>
    <s v="very high"/>
    <x v="0"/>
    <n v="3"/>
    <s v="high"/>
    <x v="3"/>
    <x v="3"/>
    <x v="2"/>
    <n v="4"/>
    <s v="very high"/>
    <x v="1"/>
    <n v="8578"/>
    <n v="3"/>
    <s v="stable"/>
    <x v="0"/>
    <n v="14"/>
    <s v="low hike"/>
    <n v="3"/>
    <s v="excellent"/>
    <n v="3"/>
    <s v="high"/>
    <m/>
    <n v="1"/>
    <x v="0"/>
    <n v="12"/>
    <x v="1"/>
    <n v="4"/>
    <x v="0"/>
    <n v="2"/>
    <x v="1"/>
    <n v="9"/>
    <x v="1"/>
    <n v="8"/>
    <x v="3"/>
    <n v="4"/>
    <x v="2"/>
    <x v="6"/>
    <x v="2"/>
  </r>
  <r>
    <n v="29"/>
    <x v="0"/>
    <x v="0"/>
    <x v="0"/>
    <x v="0"/>
    <n v="29"/>
    <x v="2"/>
    <n v="1"/>
    <s v="Below College"/>
    <x v="1"/>
    <n v="1"/>
    <n v="4"/>
    <s v="very high"/>
    <x v="0"/>
    <n v="1"/>
    <s v="low"/>
    <x v="1"/>
    <x v="1"/>
    <x v="5"/>
    <n v="3"/>
    <s v="high"/>
    <x v="1"/>
    <n v="6384"/>
    <n v="8"/>
    <s v="frequent hopper"/>
    <x v="0"/>
    <n v="17"/>
    <s v="moderate hike"/>
    <n v="3"/>
    <s v="excellent"/>
    <n v="4"/>
    <s v="very high"/>
    <m/>
    <n v="2"/>
    <x v="2"/>
    <n v="11"/>
    <x v="1"/>
    <n v="3"/>
    <x v="0"/>
    <n v="3"/>
    <x v="0"/>
    <n v="7"/>
    <x v="1"/>
    <n v="0"/>
    <x v="1"/>
    <n v="1"/>
    <x v="1"/>
    <x v="7"/>
    <x v="2"/>
  </r>
  <r>
    <n v="27"/>
    <x v="0"/>
    <x v="0"/>
    <x v="0"/>
    <x v="1"/>
    <n v="23"/>
    <x v="2"/>
    <n v="1"/>
    <s v="Below College"/>
    <x v="0"/>
    <n v="1"/>
    <n v="2"/>
    <s v="medium"/>
    <x v="1"/>
    <n v="2"/>
    <s v="medium"/>
    <x v="1"/>
    <x v="1"/>
    <x v="3"/>
    <n v="3"/>
    <s v="high"/>
    <x v="0"/>
    <n v="3540"/>
    <n v="1"/>
    <s v="stable"/>
    <x v="0"/>
    <n v="21"/>
    <s v="good hike"/>
    <n v="4"/>
    <s v="outstanding"/>
    <n v="4"/>
    <s v="very high"/>
    <m/>
    <n v="1"/>
    <x v="0"/>
    <n v="9"/>
    <x v="1"/>
    <n v="5"/>
    <x v="1"/>
    <n v="3"/>
    <x v="0"/>
    <n v="9"/>
    <x v="1"/>
    <n v="8"/>
    <x v="3"/>
    <n v="5"/>
    <x v="2"/>
    <x v="8"/>
    <x v="2"/>
  </r>
  <r>
    <n v="46"/>
    <x v="3"/>
    <x v="1"/>
    <x v="0"/>
    <x v="1"/>
    <n v="10"/>
    <x v="3"/>
    <n v="3"/>
    <s v="Bachelor"/>
    <x v="1"/>
    <n v="1"/>
    <n v="3"/>
    <s v="high"/>
    <x v="1"/>
    <n v="3"/>
    <s v="high"/>
    <x v="3"/>
    <x v="3"/>
    <x v="6"/>
    <n v="2"/>
    <s v="medium"/>
    <x v="0"/>
    <n v="7314"/>
    <n v="5"/>
    <s v="moderate hopper"/>
    <x v="0"/>
    <n v="21"/>
    <s v="good hike"/>
    <n v="4"/>
    <s v="outstanding"/>
    <n v="3"/>
    <s v="high"/>
    <m/>
    <n v="3"/>
    <x v="3"/>
    <n v="14"/>
    <x v="1"/>
    <n v="2"/>
    <x v="2"/>
    <n v="3"/>
    <x v="0"/>
    <n v="8"/>
    <x v="1"/>
    <n v="7"/>
    <x v="2"/>
    <n v="0"/>
    <x v="1"/>
    <x v="6"/>
    <x v="2"/>
  </r>
  <r>
    <n v="27"/>
    <x v="0"/>
    <x v="0"/>
    <x v="2"/>
    <x v="0"/>
    <n v="15"/>
    <x v="1"/>
    <n v="3"/>
    <s v="Bachelor"/>
    <x v="1"/>
    <n v="1"/>
    <n v="4"/>
    <s v="very high"/>
    <x v="1"/>
    <n v="2"/>
    <s v="medium"/>
    <x v="0"/>
    <x v="0"/>
    <x v="1"/>
    <n v="1"/>
    <s v="low"/>
    <x v="0"/>
    <n v="4774"/>
    <n v="0"/>
    <s v="fresher"/>
    <x v="0"/>
    <n v="19"/>
    <s v="good hike"/>
    <n v="3"/>
    <s v="excellent"/>
    <n v="4"/>
    <s v="very high"/>
    <m/>
    <n v="1"/>
    <x v="0"/>
    <n v="8"/>
    <x v="1"/>
    <n v="2"/>
    <x v="2"/>
    <n v="2"/>
    <x v="1"/>
    <n v="7"/>
    <x v="1"/>
    <n v="6"/>
    <x v="2"/>
    <n v="7"/>
    <x v="3"/>
    <x v="1"/>
    <x v="0"/>
  </r>
  <r>
    <n v="36"/>
    <x v="1"/>
    <x v="0"/>
    <x v="0"/>
    <x v="1"/>
    <n v="10"/>
    <x v="3"/>
    <n v="4"/>
    <s v="Master"/>
    <x v="4"/>
    <n v="1"/>
    <n v="2"/>
    <s v="medium"/>
    <x v="1"/>
    <n v="2"/>
    <s v="medium"/>
    <x v="1"/>
    <x v="1"/>
    <x v="6"/>
    <n v="3"/>
    <s v="high"/>
    <x v="0"/>
    <n v="5673"/>
    <n v="1"/>
    <s v="stable"/>
    <x v="1"/>
    <n v="13"/>
    <s v="low hike"/>
    <n v="3"/>
    <s v="excellent"/>
    <n v="1"/>
    <s v="low"/>
    <m/>
    <n v="1"/>
    <x v="0"/>
    <n v="10"/>
    <x v="1"/>
    <n v="4"/>
    <x v="0"/>
    <n v="3"/>
    <x v="0"/>
    <n v="10"/>
    <x v="1"/>
    <n v="9"/>
    <x v="3"/>
    <n v="1"/>
    <x v="1"/>
    <x v="6"/>
    <x v="2"/>
  </r>
  <r>
    <n v="31"/>
    <x v="0"/>
    <x v="0"/>
    <x v="0"/>
    <x v="0"/>
    <n v="20"/>
    <x v="1"/>
    <n v="3"/>
    <s v="Bachelor"/>
    <x v="1"/>
    <n v="1"/>
    <n v="2"/>
    <s v="medium"/>
    <x v="0"/>
    <n v="3"/>
    <s v="high"/>
    <x v="1"/>
    <x v="1"/>
    <x v="0"/>
    <n v="3"/>
    <s v="high"/>
    <x v="1"/>
    <n v="4197"/>
    <n v="1"/>
    <s v="stable"/>
    <x v="0"/>
    <n v="11"/>
    <s v="low hike"/>
    <n v="3"/>
    <s v="excellent"/>
    <n v="1"/>
    <s v="low"/>
    <m/>
    <n v="1"/>
    <x v="0"/>
    <n v="10"/>
    <x v="1"/>
    <n v="2"/>
    <x v="2"/>
    <n v="3"/>
    <x v="0"/>
    <n v="10"/>
    <x v="1"/>
    <n v="8"/>
    <x v="3"/>
    <n v="0"/>
    <x v="1"/>
    <x v="0"/>
    <x v="0"/>
  </r>
  <r>
    <n v="45"/>
    <x v="1"/>
    <x v="0"/>
    <x v="0"/>
    <x v="0"/>
    <n v="25"/>
    <x v="2"/>
    <n v="2"/>
    <s v="College"/>
    <x v="1"/>
    <n v="1"/>
    <n v="2"/>
    <s v="medium"/>
    <x v="1"/>
    <n v="2"/>
    <s v="medium"/>
    <x v="1"/>
    <x v="1"/>
    <x v="2"/>
    <n v="4"/>
    <s v="very high"/>
    <x v="0"/>
    <n v="5906"/>
    <n v="0"/>
    <s v="fresher"/>
    <x v="0"/>
    <n v="13"/>
    <s v="low hike"/>
    <n v="3"/>
    <s v="excellent"/>
    <n v="4"/>
    <s v="very high"/>
    <m/>
    <n v="2"/>
    <x v="2"/>
    <n v="10"/>
    <x v="1"/>
    <n v="2"/>
    <x v="2"/>
    <n v="2"/>
    <x v="1"/>
    <n v="9"/>
    <x v="1"/>
    <n v="8"/>
    <x v="3"/>
    <n v="3"/>
    <x v="0"/>
    <x v="8"/>
    <x v="2"/>
  </r>
  <r>
    <n v="36"/>
    <x v="1"/>
    <x v="0"/>
    <x v="2"/>
    <x v="2"/>
    <n v="2"/>
    <x v="0"/>
    <n v="1"/>
    <s v="Below College"/>
    <x v="5"/>
    <n v="1"/>
    <n v="2"/>
    <s v="medium"/>
    <x v="0"/>
    <n v="2"/>
    <s v="medium"/>
    <x v="1"/>
    <x v="1"/>
    <x v="8"/>
    <n v="4"/>
    <s v="very high"/>
    <x v="2"/>
    <n v="3886"/>
    <n v="1"/>
    <s v="stable"/>
    <x v="0"/>
    <n v="21"/>
    <s v="good hike"/>
    <n v="4"/>
    <s v="outstanding"/>
    <n v="4"/>
    <s v="very high"/>
    <m/>
    <n v="0"/>
    <x v="1"/>
    <n v="10"/>
    <x v="1"/>
    <n v="2"/>
    <x v="2"/>
    <n v="2"/>
    <x v="1"/>
    <n v="10"/>
    <x v="1"/>
    <n v="1"/>
    <x v="1"/>
    <n v="0"/>
    <x v="1"/>
    <x v="8"/>
    <x v="2"/>
  </r>
  <r>
    <n v="27"/>
    <x v="0"/>
    <x v="0"/>
    <x v="0"/>
    <x v="1"/>
    <n v="2"/>
    <x v="0"/>
    <n v="2"/>
    <s v="College"/>
    <x v="0"/>
    <n v="1"/>
    <n v="1"/>
    <s v="low"/>
    <x v="1"/>
    <n v="4"/>
    <s v="very high"/>
    <x v="1"/>
    <x v="1"/>
    <x v="6"/>
    <n v="3"/>
    <s v="high"/>
    <x v="2"/>
    <n v="6500"/>
    <n v="0"/>
    <s v="fresher"/>
    <x v="0"/>
    <n v="14"/>
    <s v="low hike"/>
    <n v="3"/>
    <s v="excellent"/>
    <n v="2"/>
    <s v="medium"/>
    <m/>
    <n v="0"/>
    <x v="1"/>
    <n v="9"/>
    <x v="1"/>
    <n v="5"/>
    <x v="1"/>
    <n v="2"/>
    <x v="1"/>
    <n v="8"/>
    <x v="1"/>
    <n v="7"/>
    <x v="2"/>
    <n v="0"/>
    <x v="1"/>
    <x v="6"/>
    <x v="2"/>
  </r>
  <r>
    <n v="26"/>
    <x v="0"/>
    <x v="0"/>
    <x v="2"/>
    <x v="0"/>
    <n v="6"/>
    <x v="3"/>
    <n v="3"/>
    <s v="Bachelor"/>
    <x v="2"/>
    <n v="1"/>
    <n v="3"/>
    <s v="high"/>
    <x v="0"/>
    <n v="4"/>
    <s v="very high"/>
    <x v="0"/>
    <x v="0"/>
    <x v="0"/>
    <n v="4"/>
    <s v="very high"/>
    <x v="0"/>
    <n v="2544"/>
    <n v="0"/>
    <s v="fresher"/>
    <x v="0"/>
    <n v="18"/>
    <s v="moderate hike"/>
    <n v="3"/>
    <s v="excellent"/>
    <n v="1"/>
    <s v="low"/>
    <m/>
    <n v="1"/>
    <x v="0"/>
    <n v="8"/>
    <x v="1"/>
    <n v="3"/>
    <x v="0"/>
    <n v="3"/>
    <x v="0"/>
    <n v="7"/>
    <x v="1"/>
    <n v="7"/>
    <x v="2"/>
    <n v="7"/>
    <x v="3"/>
    <x v="6"/>
    <x v="2"/>
  </r>
  <r>
    <n v="33"/>
    <x v="0"/>
    <x v="0"/>
    <x v="0"/>
    <x v="1"/>
    <n v="10"/>
    <x v="3"/>
    <n v="4"/>
    <s v="Master"/>
    <x v="3"/>
    <n v="1"/>
    <n v="2"/>
    <s v="medium"/>
    <x v="0"/>
    <n v="3"/>
    <s v="high"/>
    <x v="1"/>
    <x v="1"/>
    <x v="6"/>
    <n v="3"/>
    <s v="high"/>
    <x v="2"/>
    <n v="5487"/>
    <n v="1"/>
    <s v="stable"/>
    <x v="0"/>
    <n v="14"/>
    <s v="low hike"/>
    <n v="3"/>
    <s v="excellent"/>
    <n v="2"/>
    <s v="medium"/>
    <m/>
    <n v="0"/>
    <x v="1"/>
    <n v="10"/>
    <x v="1"/>
    <n v="2"/>
    <x v="2"/>
    <n v="2"/>
    <x v="1"/>
    <n v="10"/>
    <x v="1"/>
    <n v="4"/>
    <x v="0"/>
    <n v="0"/>
    <x v="1"/>
    <x v="9"/>
    <x v="3"/>
  </r>
  <r>
    <n v="28"/>
    <x v="0"/>
    <x v="0"/>
    <x v="2"/>
    <x v="1"/>
    <n v="1"/>
    <x v="0"/>
    <n v="2"/>
    <s v="College"/>
    <x v="1"/>
    <n v="1"/>
    <n v="3"/>
    <s v="high"/>
    <x v="0"/>
    <n v="2"/>
    <s v="medium"/>
    <x v="1"/>
    <x v="1"/>
    <x v="6"/>
    <n v="4"/>
    <s v="very high"/>
    <x v="0"/>
    <n v="6834"/>
    <n v="1"/>
    <s v="stable"/>
    <x v="1"/>
    <n v="12"/>
    <s v="low hike"/>
    <n v="3"/>
    <s v="excellent"/>
    <n v="3"/>
    <s v="high"/>
    <m/>
    <n v="1"/>
    <x v="0"/>
    <n v="7"/>
    <x v="0"/>
    <n v="2"/>
    <x v="2"/>
    <n v="3"/>
    <x v="0"/>
    <n v="7"/>
    <x v="1"/>
    <n v="7"/>
    <x v="2"/>
    <n v="0"/>
    <x v="1"/>
    <x v="6"/>
    <x v="2"/>
  </r>
  <r>
    <n v="47"/>
    <x v="3"/>
    <x v="0"/>
    <x v="1"/>
    <x v="0"/>
    <n v="14"/>
    <x v="1"/>
    <n v="4"/>
    <s v="Master"/>
    <x v="4"/>
    <n v="1"/>
    <n v="3"/>
    <s v="high"/>
    <x v="0"/>
    <n v="3"/>
    <s v="high"/>
    <x v="1"/>
    <x v="1"/>
    <x v="1"/>
    <n v="2"/>
    <s v="medium"/>
    <x v="0"/>
    <n v="5467"/>
    <n v="8"/>
    <s v="frequent hopper"/>
    <x v="0"/>
    <n v="18"/>
    <s v="moderate hike"/>
    <n v="3"/>
    <s v="excellent"/>
    <n v="3"/>
    <s v="high"/>
    <m/>
    <n v="1"/>
    <x v="0"/>
    <n v="16"/>
    <x v="2"/>
    <n v="4"/>
    <x v="0"/>
    <n v="4"/>
    <x v="2"/>
    <n v="8"/>
    <x v="1"/>
    <n v="7"/>
    <x v="2"/>
    <n v="1"/>
    <x v="1"/>
    <x v="6"/>
    <x v="2"/>
  </r>
  <r>
    <n v="39"/>
    <x v="1"/>
    <x v="0"/>
    <x v="0"/>
    <x v="0"/>
    <n v="9"/>
    <x v="3"/>
    <n v="2"/>
    <s v="College"/>
    <x v="0"/>
    <n v="1"/>
    <n v="1"/>
    <s v="low"/>
    <x v="0"/>
    <n v="3"/>
    <s v="high"/>
    <x v="1"/>
    <x v="1"/>
    <x v="2"/>
    <n v="1"/>
    <s v="low"/>
    <x v="0"/>
    <n v="5151"/>
    <n v="1"/>
    <s v="stable"/>
    <x v="0"/>
    <n v="25"/>
    <s v="high hike"/>
    <n v="4"/>
    <s v="outstanding"/>
    <n v="4"/>
    <s v="very high"/>
    <m/>
    <n v="1"/>
    <x v="0"/>
    <n v="10"/>
    <x v="1"/>
    <n v="3"/>
    <x v="0"/>
    <n v="3"/>
    <x v="0"/>
    <n v="10"/>
    <x v="1"/>
    <n v="0"/>
    <x v="1"/>
    <n v="7"/>
    <x v="3"/>
    <x v="9"/>
    <x v="3"/>
  </r>
  <r>
    <n v="34"/>
    <x v="0"/>
    <x v="0"/>
    <x v="0"/>
    <x v="1"/>
    <n v="13"/>
    <x v="1"/>
    <n v="4"/>
    <s v="Master"/>
    <x v="0"/>
    <n v="1"/>
    <n v="4"/>
    <s v="very high"/>
    <x v="0"/>
    <n v="3"/>
    <s v="high"/>
    <x v="3"/>
    <x v="3"/>
    <x v="6"/>
    <n v="3"/>
    <s v="high"/>
    <x v="1"/>
    <n v="8628"/>
    <n v="1"/>
    <s v="stable"/>
    <x v="0"/>
    <n v="18"/>
    <s v="moderate hike"/>
    <n v="3"/>
    <s v="excellent"/>
    <n v="3"/>
    <s v="high"/>
    <m/>
    <n v="1"/>
    <x v="0"/>
    <n v="9"/>
    <x v="1"/>
    <n v="2"/>
    <x v="2"/>
    <n v="2"/>
    <x v="1"/>
    <n v="8"/>
    <x v="1"/>
    <n v="7"/>
    <x v="2"/>
    <n v="1"/>
    <x v="1"/>
    <x v="2"/>
    <x v="1"/>
  </r>
  <r>
    <n v="26"/>
    <x v="0"/>
    <x v="0"/>
    <x v="0"/>
    <x v="0"/>
    <n v="1"/>
    <x v="0"/>
    <n v="3"/>
    <s v="Bachelor"/>
    <x v="0"/>
    <n v="1"/>
    <n v="3"/>
    <s v="high"/>
    <x v="0"/>
    <n v="3"/>
    <s v="high"/>
    <x v="0"/>
    <x v="0"/>
    <x v="0"/>
    <n v="1"/>
    <s v="low"/>
    <x v="2"/>
    <n v="2867"/>
    <n v="0"/>
    <s v="fresher"/>
    <x v="0"/>
    <n v="13"/>
    <s v="low hike"/>
    <n v="3"/>
    <s v="excellent"/>
    <n v="4"/>
    <s v="very high"/>
    <m/>
    <n v="0"/>
    <x v="1"/>
    <n v="8"/>
    <x v="1"/>
    <n v="6"/>
    <x v="1"/>
    <n v="2"/>
    <x v="1"/>
    <n v="7"/>
    <x v="1"/>
    <n v="7"/>
    <x v="2"/>
    <n v="7"/>
    <x v="3"/>
    <x v="7"/>
    <x v="2"/>
  </r>
  <r>
    <n v="31"/>
    <x v="0"/>
    <x v="0"/>
    <x v="2"/>
    <x v="0"/>
    <n v="1"/>
    <x v="0"/>
    <n v="3"/>
    <s v="Bachelor"/>
    <x v="1"/>
    <n v="1"/>
    <n v="4"/>
    <s v="very high"/>
    <x v="0"/>
    <n v="1"/>
    <s v="low"/>
    <x v="1"/>
    <x v="1"/>
    <x v="1"/>
    <n v="1"/>
    <s v="low"/>
    <x v="0"/>
    <n v="5003"/>
    <n v="1"/>
    <s v="stable"/>
    <x v="0"/>
    <n v="21"/>
    <s v="good hike"/>
    <n v="4"/>
    <s v="outstanding"/>
    <n v="2"/>
    <s v="medium"/>
    <m/>
    <n v="0"/>
    <x v="1"/>
    <n v="10"/>
    <x v="1"/>
    <n v="6"/>
    <x v="1"/>
    <n v="3"/>
    <x v="0"/>
    <n v="10"/>
    <x v="1"/>
    <n v="8"/>
    <x v="3"/>
    <n v="8"/>
    <x v="3"/>
    <x v="6"/>
    <x v="2"/>
  </r>
  <r>
    <n v="35"/>
    <x v="0"/>
    <x v="0"/>
    <x v="0"/>
    <x v="1"/>
    <n v="7"/>
    <x v="3"/>
    <n v="4"/>
    <s v="Master"/>
    <x v="1"/>
    <n v="1"/>
    <n v="3"/>
    <s v="high"/>
    <x v="1"/>
    <n v="3"/>
    <s v="high"/>
    <x v="1"/>
    <x v="1"/>
    <x v="6"/>
    <n v="4"/>
    <s v="very high"/>
    <x v="0"/>
    <n v="5204"/>
    <n v="1"/>
    <s v="stable"/>
    <x v="1"/>
    <n v="11"/>
    <s v="low hike"/>
    <n v="3"/>
    <s v="excellent"/>
    <n v="4"/>
    <s v="very high"/>
    <m/>
    <n v="0"/>
    <x v="1"/>
    <n v="10"/>
    <x v="1"/>
    <n v="2"/>
    <x v="2"/>
    <n v="3"/>
    <x v="0"/>
    <n v="10"/>
    <x v="1"/>
    <n v="8"/>
    <x v="3"/>
    <n v="0"/>
    <x v="1"/>
    <x v="9"/>
    <x v="3"/>
  </r>
  <r>
    <n v="27"/>
    <x v="0"/>
    <x v="0"/>
    <x v="0"/>
    <x v="1"/>
    <n v="9"/>
    <x v="3"/>
    <n v="3"/>
    <s v="Bachelor"/>
    <x v="3"/>
    <n v="1"/>
    <n v="4"/>
    <s v="very high"/>
    <x v="0"/>
    <n v="3"/>
    <s v="high"/>
    <x v="1"/>
    <x v="1"/>
    <x v="6"/>
    <n v="4"/>
    <s v="very high"/>
    <x v="2"/>
    <n v="4105"/>
    <n v="1"/>
    <s v="stable"/>
    <x v="0"/>
    <n v="14"/>
    <s v="low hike"/>
    <n v="3"/>
    <s v="excellent"/>
    <n v="1"/>
    <s v="low"/>
    <m/>
    <n v="0"/>
    <x v="1"/>
    <n v="7"/>
    <x v="0"/>
    <n v="5"/>
    <x v="1"/>
    <n v="3"/>
    <x v="0"/>
    <n v="7"/>
    <x v="1"/>
    <n v="7"/>
    <x v="2"/>
    <n v="0"/>
    <x v="1"/>
    <x v="6"/>
    <x v="2"/>
  </r>
  <r>
    <n v="31"/>
    <x v="0"/>
    <x v="1"/>
    <x v="2"/>
    <x v="1"/>
    <n v="26"/>
    <x v="2"/>
    <n v="4"/>
    <s v="Master"/>
    <x v="3"/>
    <n v="1"/>
    <n v="1"/>
    <s v="low"/>
    <x v="0"/>
    <n v="3"/>
    <s v="high"/>
    <x v="1"/>
    <x v="1"/>
    <x v="6"/>
    <n v="4"/>
    <s v="very high"/>
    <x v="0"/>
    <n v="5617"/>
    <n v="1"/>
    <s v="stable"/>
    <x v="1"/>
    <n v="11"/>
    <s v="low hike"/>
    <n v="3"/>
    <s v="excellent"/>
    <n v="3"/>
    <s v="high"/>
    <m/>
    <n v="0"/>
    <x v="1"/>
    <n v="10"/>
    <x v="1"/>
    <n v="4"/>
    <x v="0"/>
    <n v="3"/>
    <x v="0"/>
    <n v="10"/>
    <x v="1"/>
    <n v="7"/>
    <x v="2"/>
    <n v="0"/>
    <x v="1"/>
    <x v="8"/>
    <x v="2"/>
  </r>
  <r>
    <n v="33"/>
    <x v="0"/>
    <x v="0"/>
    <x v="2"/>
    <x v="0"/>
    <n v="7"/>
    <x v="3"/>
    <n v="2"/>
    <s v="College"/>
    <x v="1"/>
    <n v="1"/>
    <n v="4"/>
    <s v="very high"/>
    <x v="0"/>
    <n v="3"/>
    <s v="high"/>
    <x v="1"/>
    <x v="1"/>
    <x v="5"/>
    <n v="3"/>
    <s v="high"/>
    <x v="1"/>
    <n v="5968"/>
    <n v="1"/>
    <s v="stable"/>
    <x v="0"/>
    <n v="20"/>
    <s v="good hike"/>
    <n v="4"/>
    <s v="outstanding"/>
    <n v="3"/>
    <s v="high"/>
    <m/>
    <n v="3"/>
    <x v="3"/>
    <n v="9"/>
    <x v="1"/>
    <n v="2"/>
    <x v="2"/>
    <n v="3"/>
    <x v="0"/>
    <n v="9"/>
    <x v="1"/>
    <n v="7"/>
    <x v="2"/>
    <n v="2"/>
    <x v="0"/>
    <x v="8"/>
    <x v="2"/>
  </r>
  <r>
    <n v="43"/>
    <x v="1"/>
    <x v="0"/>
    <x v="0"/>
    <x v="0"/>
    <n v="11"/>
    <x v="1"/>
    <n v="3"/>
    <s v="Bachelor"/>
    <x v="1"/>
    <n v="1"/>
    <n v="1"/>
    <s v="low"/>
    <x v="0"/>
    <n v="3"/>
    <s v="high"/>
    <x v="3"/>
    <x v="3"/>
    <x v="5"/>
    <n v="3"/>
    <s v="high"/>
    <x v="0"/>
    <n v="7510"/>
    <n v="1"/>
    <s v="stable"/>
    <x v="0"/>
    <n v="17"/>
    <s v="moderate hike"/>
    <n v="3"/>
    <s v="excellent"/>
    <n v="2"/>
    <s v="medium"/>
    <m/>
    <n v="1"/>
    <x v="0"/>
    <n v="10"/>
    <x v="1"/>
    <n v="1"/>
    <x v="2"/>
    <n v="3"/>
    <x v="0"/>
    <n v="10"/>
    <x v="1"/>
    <n v="9"/>
    <x v="3"/>
    <n v="0"/>
    <x v="1"/>
    <x v="9"/>
    <x v="3"/>
  </r>
  <r>
    <n v="38"/>
    <x v="1"/>
    <x v="0"/>
    <x v="2"/>
    <x v="2"/>
    <n v="1"/>
    <x v="0"/>
    <n v="4"/>
    <s v="Master"/>
    <x v="2"/>
    <n v="1"/>
    <n v="4"/>
    <s v="very high"/>
    <x v="0"/>
    <n v="3"/>
    <s v="high"/>
    <x v="0"/>
    <x v="0"/>
    <x v="8"/>
    <n v="2"/>
    <s v="medium"/>
    <x v="0"/>
    <n v="2991"/>
    <n v="0"/>
    <s v="fresher"/>
    <x v="1"/>
    <n v="11"/>
    <s v="low hike"/>
    <n v="3"/>
    <s v="excellent"/>
    <n v="2"/>
    <s v="medium"/>
    <m/>
    <n v="1"/>
    <x v="0"/>
    <n v="7"/>
    <x v="0"/>
    <n v="2"/>
    <x v="2"/>
    <n v="3"/>
    <x v="0"/>
    <n v="6"/>
    <x v="1"/>
    <n v="2"/>
    <x v="0"/>
    <n v="1"/>
    <x v="1"/>
    <x v="0"/>
    <x v="0"/>
  </r>
  <r>
    <n v="55"/>
    <x v="3"/>
    <x v="0"/>
    <x v="0"/>
    <x v="2"/>
    <n v="26"/>
    <x v="2"/>
    <n v="4"/>
    <s v="Master"/>
    <x v="5"/>
    <n v="1"/>
    <n v="3"/>
    <s v="high"/>
    <x v="0"/>
    <n v="4"/>
    <s v="very high"/>
    <x v="2"/>
    <x v="2"/>
    <x v="4"/>
    <n v="2"/>
    <s v="medium"/>
    <x v="0"/>
    <n v="19636"/>
    <n v="4"/>
    <s v="moderate hopper"/>
    <x v="1"/>
    <n v="18"/>
    <s v="moderate hike"/>
    <n v="3"/>
    <s v="excellent"/>
    <n v="1"/>
    <s v="low"/>
    <m/>
    <n v="1"/>
    <x v="0"/>
    <n v="35"/>
    <x v="4"/>
    <n v="0"/>
    <x v="3"/>
    <n v="3"/>
    <x v="0"/>
    <n v="10"/>
    <x v="1"/>
    <n v="9"/>
    <x v="3"/>
    <n v="1"/>
    <x v="1"/>
    <x v="4"/>
    <x v="0"/>
  </r>
  <r>
    <n v="40"/>
    <x v="1"/>
    <x v="0"/>
    <x v="2"/>
    <x v="0"/>
    <n v="11"/>
    <x v="1"/>
    <n v="3"/>
    <s v="Bachelor"/>
    <x v="4"/>
    <n v="1"/>
    <n v="4"/>
    <s v="very high"/>
    <x v="1"/>
    <n v="3"/>
    <s v="high"/>
    <x v="1"/>
    <x v="1"/>
    <x v="0"/>
    <n v="3"/>
    <s v="high"/>
    <x v="0"/>
    <n v="6323"/>
    <n v="1"/>
    <s v="stable"/>
    <x v="0"/>
    <n v="11"/>
    <s v="low hike"/>
    <n v="3"/>
    <s v="excellent"/>
    <n v="1"/>
    <s v="low"/>
    <m/>
    <n v="1"/>
    <x v="0"/>
    <n v="10"/>
    <x v="1"/>
    <n v="2"/>
    <x v="2"/>
    <n v="4"/>
    <x v="2"/>
    <n v="10"/>
    <x v="1"/>
    <n v="9"/>
    <x v="3"/>
    <n v="9"/>
    <x v="3"/>
    <x v="4"/>
    <x v="0"/>
  </r>
  <r>
    <n v="38"/>
    <x v="1"/>
    <x v="0"/>
    <x v="2"/>
    <x v="0"/>
    <n v="6"/>
    <x v="3"/>
    <n v="4"/>
    <s v="Master"/>
    <x v="1"/>
    <n v="1"/>
    <n v="1"/>
    <s v="low"/>
    <x v="0"/>
    <n v="2"/>
    <s v="medium"/>
    <x v="1"/>
    <x v="1"/>
    <x v="2"/>
    <n v="3"/>
    <s v="high"/>
    <x v="0"/>
    <n v="5321"/>
    <n v="2"/>
    <s v="stable"/>
    <x v="0"/>
    <n v="11"/>
    <s v="low hike"/>
    <n v="3"/>
    <s v="excellent"/>
    <n v="4"/>
    <s v="very high"/>
    <m/>
    <n v="1"/>
    <x v="0"/>
    <n v="10"/>
    <x v="1"/>
    <n v="1"/>
    <x v="2"/>
    <n v="3"/>
    <x v="0"/>
    <n v="8"/>
    <x v="1"/>
    <n v="3"/>
    <x v="0"/>
    <n v="7"/>
    <x v="3"/>
    <x v="6"/>
    <x v="2"/>
  </r>
  <r>
    <n v="35"/>
    <x v="0"/>
    <x v="0"/>
    <x v="0"/>
    <x v="0"/>
    <n v="9"/>
    <x v="3"/>
    <n v="4"/>
    <s v="Master"/>
    <x v="0"/>
    <n v="1"/>
    <n v="2"/>
    <s v="medium"/>
    <x v="0"/>
    <n v="3"/>
    <s v="high"/>
    <x v="1"/>
    <x v="1"/>
    <x v="1"/>
    <n v="3"/>
    <s v="high"/>
    <x v="2"/>
    <n v="5098"/>
    <n v="1"/>
    <s v="stable"/>
    <x v="0"/>
    <n v="19"/>
    <s v="good hike"/>
    <n v="3"/>
    <s v="excellent"/>
    <n v="2"/>
    <s v="medium"/>
    <m/>
    <n v="0"/>
    <x v="1"/>
    <n v="10"/>
    <x v="1"/>
    <n v="5"/>
    <x v="1"/>
    <n v="3"/>
    <x v="0"/>
    <n v="10"/>
    <x v="1"/>
    <n v="7"/>
    <x v="2"/>
    <n v="0"/>
    <x v="1"/>
    <x v="8"/>
    <x v="2"/>
  </r>
  <r>
    <n v="33"/>
    <x v="0"/>
    <x v="0"/>
    <x v="0"/>
    <x v="0"/>
    <n v="15"/>
    <x v="1"/>
    <n v="2"/>
    <s v="College"/>
    <x v="0"/>
    <n v="1"/>
    <n v="2"/>
    <s v="medium"/>
    <x v="1"/>
    <n v="3"/>
    <s v="high"/>
    <x v="1"/>
    <x v="1"/>
    <x v="5"/>
    <n v="4"/>
    <s v="very high"/>
    <x v="0"/>
    <n v="4878"/>
    <n v="0"/>
    <s v="fresher"/>
    <x v="1"/>
    <n v="13"/>
    <s v="low hike"/>
    <n v="3"/>
    <s v="excellent"/>
    <n v="1"/>
    <s v="low"/>
    <m/>
    <n v="1"/>
    <x v="0"/>
    <n v="10"/>
    <x v="1"/>
    <n v="6"/>
    <x v="1"/>
    <n v="3"/>
    <x v="0"/>
    <n v="9"/>
    <x v="1"/>
    <n v="7"/>
    <x v="2"/>
    <n v="8"/>
    <x v="3"/>
    <x v="2"/>
    <x v="1"/>
  </r>
  <r>
    <n v="32"/>
    <x v="0"/>
    <x v="0"/>
    <x v="0"/>
    <x v="0"/>
    <n v="29"/>
    <x v="2"/>
    <n v="4"/>
    <s v="Master"/>
    <x v="1"/>
    <n v="1"/>
    <n v="3"/>
    <s v="high"/>
    <x v="1"/>
    <n v="2"/>
    <s v="medium"/>
    <x v="0"/>
    <x v="0"/>
    <x v="0"/>
    <n v="2"/>
    <s v="medium"/>
    <x v="2"/>
    <n v="2837"/>
    <n v="1"/>
    <s v="stable"/>
    <x v="0"/>
    <n v="13"/>
    <s v="low hike"/>
    <n v="3"/>
    <s v="excellent"/>
    <n v="3"/>
    <s v="high"/>
    <m/>
    <n v="0"/>
    <x v="1"/>
    <n v="6"/>
    <x v="0"/>
    <n v="3"/>
    <x v="0"/>
    <n v="3"/>
    <x v="0"/>
    <n v="6"/>
    <x v="1"/>
    <n v="2"/>
    <x v="0"/>
    <n v="4"/>
    <x v="2"/>
    <x v="2"/>
    <x v="1"/>
  </r>
  <r>
    <n v="39"/>
    <x v="1"/>
    <x v="0"/>
    <x v="0"/>
    <x v="0"/>
    <n v="24"/>
    <x v="2"/>
    <n v="1"/>
    <s v="Below College"/>
    <x v="1"/>
    <n v="1"/>
    <n v="1"/>
    <s v="low"/>
    <x v="0"/>
    <n v="3"/>
    <s v="high"/>
    <x v="1"/>
    <x v="1"/>
    <x v="1"/>
    <n v="4"/>
    <s v="very high"/>
    <x v="2"/>
    <n v="4108"/>
    <n v="7"/>
    <s v="frequent hopper"/>
    <x v="0"/>
    <n v="13"/>
    <s v="low hike"/>
    <n v="3"/>
    <s v="excellent"/>
    <n v="1"/>
    <s v="low"/>
    <m/>
    <n v="0"/>
    <x v="1"/>
    <n v="18"/>
    <x v="2"/>
    <n v="2"/>
    <x v="2"/>
    <n v="3"/>
    <x v="0"/>
    <n v="7"/>
    <x v="1"/>
    <n v="7"/>
    <x v="2"/>
    <n v="1"/>
    <x v="1"/>
    <x v="6"/>
    <x v="2"/>
  </r>
  <r>
    <n v="52"/>
    <x v="3"/>
    <x v="0"/>
    <x v="1"/>
    <x v="1"/>
    <n v="29"/>
    <x v="2"/>
    <n v="4"/>
    <s v="Master"/>
    <x v="1"/>
    <n v="1"/>
    <n v="1"/>
    <s v="low"/>
    <x v="0"/>
    <n v="3"/>
    <s v="high"/>
    <x v="0"/>
    <x v="0"/>
    <x v="3"/>
    <n v="4"/>
    <s v="very high"/>
    <x v="1"/>
    <n v="3482"/>
    <n v="2"/>
    <s v="stable"/>
    <x v="0"/>
    <n v="15"/>
    <s v="moderate hike"/>
    <n v="3"/>
    <s v="excellent"/>
    <n v="2"/>
    <s v="medium"/>
    <m/>
    <n v="2"/>
    <x v="2"/>
    <n v="16"/>
    <x v="2"/>
    <n v="3"/>
    <x v="0"/>
    <n v="2"/>
    <x v="1"/>
    <n v="9"/>
    <x v="1"/>
    <n v="8"/>
    <x v="3"/>
    <n v="0"/>
    <x v="1"/>
    <x v="3"/>
    <x v="1"/>
  </r>
  <r>
    <n v="39"/>
    <x v="1"/>
    <x v="0"/>
    <x v="1"/>
    <x v="0"/>
    <n v="9"/>
    <x v="3"/>
    <n v="3"/>
    <s v="Bachelor"/>
    <x v="1"/>
    <n v="1"/>
    <n v="4"/>
    <s v="very high"/>
    <x v="0"/>
    <n v="3"/>
    <s v="high"/>
    <x v="2"/>
    <x v="2"/>
    <x v="4"/>
    <n v="4"/>
    <s v="very high"/>
    <x v="2"/>
    <n v="19431"/>
    <n v="2"/>
    <s v="stable"/>
    <x v="0"/>
    <n v="13"/>
    <s v="low hike"/>
    <n v="3"/>
    <s v="excellent"/>
    <n v="3"/>
    <s v="high"/>
    <m/>
    <n v="0"/>
    <x v="1"/>
    <n v="21"/>
    <x v="2"/>
    <n v="3"/>
    <x v="0"/>
    <n v="2"/>
    <x v="1"/>
    <n v="6"/>
    <x v="1"/>
    <n v="0"/>
    <x v="1"/>
    <n v="1"/>
    <x v="1"/>
    <x v="1"/>
    <x v="0"/>
  </r>
  <r>
    <n v="36"/>
    <x v="1"/>
    <x v="0"/>
    <x v="0"/>
    <x v="1"/>
    <n v="3"/>
    <x v="0"/>
    <n v="3"/>
    <s v="Bachelor"/>
    <x v="0"/>
    <n v="1"/>
    <n v="1"/>
    <s v="low"/>
    <x v="1"/>
    <n v="2"/>
    <s v="medium"/>
    <x v="3"/>
    <x v="3"/>
    <x v="6"/>
    <n v="4"/>
    <s v="very high"/>
    <x v="0"/>
    <n v="7644"/>
    <n v="0"/>
    <s v="fresher"/>
    <x v="0"/>
    <n v="19"/>
    <s v="good hike"/>
    <n v="3"/>
    <s v="excellent"/>
    <n v="3"/>
    <s v="high"/>
    <m/>
    <n v="2"/>
    <x v="2"/>
    <n v="10"/>
    <x v="1"/>
    <n v="2"/>
    <x v="2"/>
    <n v="3"/>
    <x v="0"/>
    <n v="9"/>
    <x v="1"/>
    <n v="7"/>
    <x v="2"/>
    <n v="3"/>
    <x v="0"/>
    <x v="4"/>
    <x v="0"/>
  </r>
  <r>
    <n v="56"/>
    <x v="3"/>
    <x v="1"/>
    <x v="0"/>
    <x v="0"/>
    <n v="7"/>
    <x v="3"/>
    <n v="2"/>
    <s v="College"/>
    <x v="4"/>
    <n v="1"/>
    <n v="4"/>
    <s v="very high"/>
    <x v="0"/>
    <n v="3"/>
    <s v="high"/>
    <x v="0"/>
    <x v="0"/>
    <x v="0"/>
    <n v="3"/>
    <s v="high"/>
    <x v="0"/>
    <n v="2339"/>
    <n v="8"/>
    <s v="frequent hopper"/>
    <x v="0"/>
    <n v="11"/>
    <s v="low hike"/>
    <n v="3"/>
    <s v="excellent"/>
    <n v="4"/>
    <s v="very high"/>
    <m/>
    <n v="1"/>
    <x v="0"/>
    <n v="14"/>
    <x v="1"/>
    <n v="4"/>
    <x v="0"/>
    <n v="1"/>
    <x v="3"/>
    <n v="10"/>
    <x v="1"/>
    <n v="9"/>
    <x v="3"/>
    <n v="9"/>
    <x v="3"/>
    <x v="8"/>
    <x v="2"/>
  </r>
  <r>
    <n v="34"/>
    <x v="0"/>
    <x v="0"/>
    <x v="0"/>
    <x v="1"/>
    <n v="28"/>
    <x v="2"/>
    <n v="3"/>
    <s v="Bachelor"/>
    <x v="3"/>
    <n v="1"/>
    <n v="4"/>
    <s v="very high"/>
    <x v="1"/>
    <n v="2"/>
    <s v="medium"/>
    <x v="1"/>
    <x v="1"/>
    <x v="6"/>
    <n v="3"/>
    <s v="high"/>
    <x v="0"/>
    <n v="6712"/>
    <n v="1"/>
    <s v="stable"/>
    <x v="0"/>
    <n v="21"/>
    <s v="good hike"/>
    <n v="4"/>
    <s v="outstanding"/>
    <n v="4"/>
    <s v="very high"/>
    <m/>
    <n v="2"/>
    <x v="2"/>
    <n v="8"/>
    <x v="1"/>
    <n v="2"/>
    <x v="2"/>
    <n v="3"/>
    <x v="0"/>
    <n v="8"/>
    <x v="1"/>
    <n v="7"/>
    <x v="2"/>
    <n v="1"/>
    <x v="1"/>
    <x v="6"/>
    <x v="2"/>
  </r>
  <r>
    <n v="35"/>
    <x v="0"/>
    <x v="0"/>
    <x v="0"/>
    <x v="2"/>
    <n v="26"/>
    <x v="2"/>
    <n v="4"/>
    <s v="Master"/>
    <x v="1"/>
    <n v="1"/>
    <n v="3"/>
    <s v="high"/>
    <x v="1"/>
    <n v="3"/>
    <s v="high"/>
    <x v="3"/>
    <x v="3"/>
    <x v="8"/>
    <n v="4"/>
    <s v="very high"/>
    <x v="2"/>
    <n v="8837"/>
    <n v="1"/>
    <s v="stable"/>
    <x v="1"/>
    <n v="16"/>
    <s v="moderate hike"/>
    <n v="3"/>
    <s v="excellent"/>
    <n v="3"/>
    <s v="high"/>
    <m/>
    <n v="0"/>
    <x v="1"/>
    <n v="9"/>
    <x v="1"/>
    <n v="2"/>
    <x v="2"/>
    <n v="3"/>
    <x v="0"/>
    <n v="9"/>
    <x v="1"/>
    <n v="0"/>
    <x v="1"/>
    <n v="1"/>
    <x v="1"/>
    <x v="6"/>
    <x v="2"/>
  </r>
  <r>
    <n v="38"/>
    <x v="1"/>
    <x v="0"/>
    <x v="0"/>
    <x v="1"/>
    <n v="10"/>
    <x v="3"/>
    <n v="2"/>
    <s v="College"/>
    <x v="1"/>
    <n v="1"/>
    <n v="1"/>
    <s v="low"/>
    <x v="1"/>
    <n v="3"/>
    <s v="high"/>
    <x v="1"/>
    <x v="1"/>
    <x v="6"/>
    <n v="4"/>
    <s v="very high"/>
    <x v="0"/>
    <n v="5343"/>
    <n v="1"/>
    <s v="stable"/>
    <x v="0"/>
    <n v="11"/>
    <s v="low hike"/>
    <n v="3"/>
    <s v="excellent"/>
    <n v="3"/>
    <s v="high"/>
    <m/>
    <n v="1"/>
    <x v="0"/>
    <n v="10"/>
    <x v="1"/>
    <n v="1"/>
    <x v="2"/>
    <n v="3"/>
    <x v="0"/>
    <n v="10"/>
    <x v="1"/>
    <n v="7"/>
    <x v="2"/>
    <n v="1"/>
    <x v="1"/>
    <x v="9"/>
    <x v="3"/>
  </r>
  <r>
    <n v="50"/>
    <x v="3"/>
    <x v="1"/>
    <x v="2"/>
    <x v="1"/>
    <n v="1"/>
    <x v="0"/>
    <n v="4"/>
    <s v="Master"/>
    <x v="1"/>
    <n v="1"/>
    <n v="2"/>
    <s v="medium"/>
    <x v="0"/>
    <n v="3"/>
    <s v="high"/>
    <x v="1"/>
    <x v="1"/>
    <x v="6"/>
    <n v="3"/>
    <s v="high"/>
    <x v="1"/>
    <n v="6728"/>
    <n v="7"/>
    <s v="frequent hopper"/>
    <x v="0"/>
    <n v="12"/>
    <s v="low hike"/>
    <n v="3"/>
    <s v="excellent"/>
    <n v="4"/>
    <s v="very high"/>
    <m/>
    <n v="2"/>
    <x v="2"/>
    <n v="12"/>
    <x v="1"/>
    <n v="3"/>
    <x v="0"/>
    <n v="3"/>
    <x v="0"/>
    <n v="6"/>
    <x v="1"/>
    <n v="3"/>
    <x v="0"/>
    <n v="0"/>
    <x v="1"/>
    <x v="2"/>
    <x v="1"/>
  </r>
  <r>
    <n v="36"/>
    <x v="1"/>
    <x v="0"/>
    <x v="0"/>
    <x v="1"/>
    <n v="11"/>
    <x v="1"/>
    <n v="4"/>
    <s v="Master"/>
    <x v="3"/>
    <n v="1"/>
    <n v="2"/>
    <s v="medium"/>
    <x v="1"/>
    <n v="2"/>
    <s v="medium"/>
    <x v="1"/>
    <x v="1"/>
    <x v="6"/>
    <n v="4"/>
    <s v="very high"/>
    <x v="0"/>
    <n v="6652"/>
    <n v="4"/>
    <s v="moderate hopper"/>
    <x v="0"/>
    <n v="13"/>
    <s v="low hike"/>
    <n v="3"/>
    <s v="excellent"/>
    <n v="1"/>
    <s v="low"/>
    <m/>
    <n v="1"/>
    <x v="0"/>
    <n v="8"/>
    <x v="1"/>
    <n v="2"/>
    <x v="2"/>
    <n v="2"/>
    <x v="1"/>
    <n v="6"/>
    <x v="1"/>
    <n v="3"/>
    <x v="0"/>
    <n v="0"/>
    <x v="1"/>
    <x v="3"/>
    <x v="1"/>
  </r>
  <r>
    <n v="35"/>
    <x v="0"/>
    <x v="0"/>
    <x v="2"/>
    <x v="0"/>
    <n v="18"/>
    <x v="1"/>
    <n v="4"/>
    <s v="Master"/>
    <x v="1"/>
    <n v="1"/>
    <n v="3"/>
    <s v="high"/>
    <x v="0"/>
    <n v="3"/>
    <s v="high"/>
    <x v="1"/>
    <x v="1"/>
    <x v="5"/>
    <n v="3"/>
    <s v="high"/>
    <x v="0"/>
    <n v="5689"/>
    <n v="1"/>
    <s v="stable"/>
    <x v="1"/>
    <n v="14"/>
    <s v="low hike"/>
    <n v="3"/>
    <s v="excellent"/>
    <n v="4"/>
    <s v="very high"/>
    <m/>
    <n v="2"/>
    <x v="2"/>
    <n v="10"/>
    <x v="1"/>
    <n v="2"/>
    <x v="2"/>
    <n v="4"/>
    <x v="2"/>
    <n v="10"/>
    <x v="1"/>
    <n v="2"/>
    <x v="0"/>
    <n v="0"/>
    <x v="1"/>
    <x v="0"/>
    <x v="0"/>
  </r>
  <r>
    <n v="31"/>
    <x v="0"/>
    <x v="0"/>
    <x v="1"/>
    <x v="0"/>
    <n v="5"/>
    <x v="0"/>
    <n v="3"/>
    <s v="Bachelor"/>
    <x v="0"/>
    <n v="1"/>
    <n v="2"/>
    <s v="medium"/>
    <x v="0"/>
    <n v="3"/>
    <s v="high"/>
    <x v="1"/>
    <x v="1"/>
    <x v="2"/>
    <n v="1"/>
    <s v="low"/>
    <x v="2"/>
    <n v="9936"/>
    <n v="0"/>
    <s v="fresher"/>
    <x v="0"/>
    <n v="19"/>
    <s v="good hike"/>
    <n v="3"/>
    <s v="excellent"/>
    <n v="2"/>
    <s v="medium"/>
    <m/>
    <n v="0"/>
    <x v="1"/>
    <n v="10"/>
    <x v="1"/>
    <n v="2"/>
    <x v="2"/>
    <n v="3"/>
    <x v="0"/>
    <n v="9"/>
    <x v="1"/>
    <n v="4"/>
    <x v="0"/>
    <n v="1"/>
    <x v="1"/>
    <x v="6"/>
    <x v="2"/>
  </r>
  <r>
    <n v="39"/>
    <x v="1"/>
    <x v="0"/>
    <x v="0"/>
    <x v="0"/>
    <n v="6"/>
    <x v="3"/>
    <n v="1"/>
    <s v="Below College"/>
    <x v="0"/>
    <n v="1"/>
    <n v="4"/>
    <s v="very high"/>
    <x v="0"/>
    <n v="2"/>
    <s v="medium"/>
    <x v="3"/>
    <x v="3"/>
    <x v="5"/>
    <n v="1"/>
    <s v="low"/>
    <x v="0"/>
    <n v="9991"/>
    <n v="4"/>
    <s v="moderate hopper"/>
    <x v="0"/>
    <n v="15"/>
    <s v="moderate hike"/>
    <n v="3"/>
    <s v="excellent"/>
    <n v="1"/>
    <s v="low"/>
    <m/>
    <n v="1"/>
    <x v="0"/>
    <n v="9"/>
    <x v="1"/>
    <n v="5"/>
    <x v="1"/>
    <n v="3"/>
    <x v="0"/>
    <n v="7"/>
    <x v="1"/>
    <n v="7"/>
    <x v="2"/>
    <n v="1"/>
    <x v="1"/>
    <x v="6"/>
    <x v="2"/>
  </r>
  <r>
    <n v="27"/>
    <x v="0"/>
    <x v="0"/>
    <x v="0"/>
    <x v="0"/>
    <n v="4"/>
    <x v="0"/>
    <n v="3"/>
    <s v="Bachelor"/>
    <x v="1"/>
    <n v="1"/>
    <n v="2"/>
    <s v="medium"/>
    <x v="0"/>
    <n v="4"/>
    <s v="very high"/>
    <x v="1"/>
    <x v="1"/>
    <x v="2"/>
    <n v="2"/>
    <s v="medium"/>
    <x v="0"/>
    <n v="6142"/>
    <n v="1"/>
    <s v="stable"/>
    <x v="1"/>
    <n v="20"/>
    <s v="good hike"/>
    <n v="4"/>
    <s v="outstanding"/>
    <n v="2"/>
    <s v="medium"/>
    <m/>
    <n v="1"/>
    <x v="0"/>
    <n v="6"/>
    <x v="0"/>
    <n v="0"/>
    <x v="3"/>
    <n v="3"/>
    <x v="0"/>
    <n v="6"/>
    <x v="1"/>
    <n v="2"/>
    <x v="0"/>
    <n v="0"/>
    <x v="1"/>
    <x v="1"/>
    <x v="0"/>
  </r>
  <r>
    <n v="49"/>
    <x v="3"/>
    <x v="0"/>
    <x v="2"/>
    <x v="1"/>
    <n v="2"/>
    <x v="0"/>
    <n v="3"/>
    <s v="Bachelor"/>
    <x v="0"/>
    <n v="1"/>
    <n v="4"/>
    <s v="very high"/>
    <x v="0"/>
    <n v="2"/>
    <s v="medium"/>
    <x v="1"/>
    <x v="1"/>
    <x v="6"/>
    <n v="2"/>
    <s v="medium"/>
    <x v="0"/>
    <n v="5390"/>
    <n v="2"/>
    <s v="stable"/>
    <x v="0"/>
    <n v="14"/>
    <s v="low hike"/>
    <n v="3"/>
    <s v="excellent"/>
    <n v="4"/>
    <s v="very high"/>
    <m/>
    <n v="0"/>
    <x v="1"/>
    <n v="17"/>
    <x v="2"/>
    <n v="3"/>
    <x v="0"/>
    <n v="2"/>
    <x v="1"/>
    <n v="9"/>
    <x v="1"/>
    <n v="6"/>
    <x v="2"/>
    <n v="0"/>
    <x v="1"/>
    <x v="8"/>
    <x v="2"/>
  </r>
  <r>
    <n v="53"/>
    <x v="3"/>
    <x v="0"/>
    <x v="0"/>
    <x v="1"/>
    <n v="2"/>
    <x v="0"/>
    <n v="4"/>
    <s v="Master"/>
    <x v="1"/>
    <n v="1"/>
    <n v="1"/>
    <s v="low"/>
    <x v="1"/>
    <n v="2"/>
    <s v="medium"/>
    <x v="4"/>
    <x v="4"/>
    <x v="4"/>
    <n v="4"/>
    <s v="very high"/>
    <x v="0"/>
    <n v="15427"/>
    <n v="2"/>
    <s v="stable"/>
    <x v="0"/>
    <n v="16"/>
    <s v="moderate hike"/>
    <n v="3"/>
    <s v="excellent"/>
    <n v="3"/>
    <s v="high"/>
    <m/>
    <n v="0"/>
    <x v="1"/>
    <n v="31"/>
    <x v="4"/>
    <n v="3"/>
    <x v="0"/>
    <n v="3"/>
    <x v="0"/>
    <n v="25"/>
    <x v="2"/>
    <n v="8"/>
    <x v="3"/>
    <n v="3"/>
    <x v="0"/>
    <x v="6"/>
    <x v="2"/>
  </r>
  <r>
    <n v="44"/>
    <x v="1"/>
    <x v="0"/>
    <x v="0"/>
    <x v="0"/>
    <n v="7"/>
    <x v="3"/>
    <n v="4"/>
    <s v="Master"/>
    <x v="0"/>
    <n v="1"/>
    <n v="1"/>
    <s v="low"/>
    <x v="1"/>
    <n v="2"/>
    <s v="medium"/>
    <x v="3"/>
    <x v="3"/>
    <x v="5"/>
    <n v="4"/>
    <s v="very high"/>
    <x v="0"/>
    <n v="10248"/>
    <n v="3"/>
    <s v="stable"/>
    <x v="0"/>
    <n v="14"/>
    <s v="low hike"/>
    <n v="3"/>
    <s v="excellent"/>
    <n v="4"/>
    <s v="very high"/>
    <m/>
    <n v="1"/>
    <x v="0"/>
    <n v="24"/>
    <x v="2"/>
    <n v="4"/>
    <x v="0"/>
    <n v="3"/>
    <x v="0"/>
    <n v="22"/>
    <x v="2"/>
    <n v="6"/>
    <x v="2"/>
    <n v="5"/>
    <x v="2"/>
    <x v="10"/>
    <x v="3"/>
  </r>
  <r>
    <n v="41"/>
    <x v="1"/>
    <x v="1"/>
    <x v="0"/>
    <x v="0"/>
    <n v="12"/>
    <x v="1"/>
    <n v="3"/>
    <s v="Bachelor"/>
    <x v="4"/>
    <n v="1"/>
    <n v="2"/>
    <s v="medium"/>
    <x v="1"/>
    <n v="3"/>
    <s v="high"/>
    <x v="2"/>
    <x v="2"/>
    <x v="7"/>
    <n v="3"/>
    <s v="high"/>
    <x v="0"/>
    <n v="19545"/>
    <n v="1"/>
    <s v="stable"/>
    <x v="0"/>
    <n v="12"/>
    <s v="low hike"/>
    <n v="3"/>
    <s v="excellent"/>
    <n v="4"/>
    <s v="very high"/>
    <m/>
    <n v="0"/>
    <x v="1"/>
    <n v="23"/>
    <x v="2"/>
    <n v="0"/>
    <x v="3"/>
    <n v="3"/>
    <x v="0"/>
    <n v="22"/>
    <x v="2"/>
    <n v="15"/>
    <x v="4"/>
    <n v="15"/>
    <x v="3"/>
    <x v="8"/>
    <x v="2"/>
  </r>
  <r>
    <n v="50"/>
    <x v="3"/>
    <x v="0"/>
    <x v="0"/>
    <x v="0"/>
    <n v="7"/>
    <x v="3"/>
    <n v="2"/>
    <s v="College"/>
    <x v="0"/>
    <n v="1"/>
    <n v="2"/>
    <s v="medium"/>
    <x v="1"/>
    <n v="2"/>
    <s v="medium"/>
    <x v="2"/>
    <x v="2"/>
    <x v="7"/>
    <n v="3"/>
    <s v="high"/>
    <x v="1"/>
    <n v="18740"/>
    <n v="5"/>
    <s v="moderate hopper"/>
    <x v="1"/>
    <n v="12"/>
    <s v="low hike"/>
    <n v="3"/>
    <s v="excellent"/>
    <n v="4"/>
    <s v="very high"/>
    <m/>
    <n v="1"/>
    <x v="0"/>
    <n v="29"/>
    <x v="4"/>
    <n v="2"/>
    <x v="2"/>
    <n v="2"/>
    <x v="1"/>
    <n v="27"/>
    <x v="2"/>
    <n v="3"/>
    <x v="0"/>
    <n v="13"/>
    <x v="3"/>
    <x v="8"/>
    <x v="2"/>
  </r>
  <r>
    <n v="59"/>
    <x v="3"/>
    <x v="0"/>
    <x v="0"/>
    <x v="1"/>
    <n v="25"/>
    <x v="2"/>
    <n v="3"/>
    <s v="Bachelor"/>
    <x v="1"/>
    <n v="1"/>
    <n v="1"/>
    <s v="low"/>
    <x v="1"/>
    <n v="3"/>
    <s v="high"/>
    <x v="3"/>
    <x v="3"/>
    <x v="6"/>
    <n v="1"/>
    <s v="low"/>
    <x v="2"/>
    <n v="7637"/>
    <n v="7"/>
    <s v="frequent hopper"/>
    <x v="0"/>
    <n v="11"/>
    <s v="low hike"/>
    <n v="3"/>
    <s v="excellent"/>
    <n v="4"/>
    <s v="very high"/>
    <m/>
    <n v="0"/>
    <x v="1"/>
    <n v="28"/>
    <x v="4"/>
    <n v="3"/>
    <x v="0"/>
    <n v="2"/>
    <x v="1"/>
    <n v="21"/>
    <x v="2"/>
    <n v="16"/>
    <x v="4"/>
    <n v="7"/>
    <x v="3"/>
    <x v="9"/>
    <x v="3"/>
  </r>
  <r>
    <n v="40"/>
    <x v="1"/>
    <x v="0"/>
    <x v="2"/>
    <x v="0"/>
    <n v="1"/>
    <x v="0"/>
    <n v="4"/>
    <s v="Master"/>
    <x v="1"/>
    <n v="1"/>
    <n v="3"/>
    <s v="high"/>
    <x v="0"/>
    <n v="2"/>
    <s v="medium"/>
    <x v="4"/>
    <x v="4"/>
    <x v="5"/>
    <n v="2"/>
    <s v="medium"/>
    <x v="0"/>
    <n v="13503"/>
    <n v="1"/>
    <s v="stable"/>
    <x v="0"/>
    <n v="22"/>
    <s v="good hike"/>
    <n v="4"/>
    <s v="outstanding"/>
    <n v="4"/>
    <s v="very high"/>
    <m/>
    <n v="1"/>
    <x v="0"/>
    <n v="22"/>
    <x v="2"/>
    <n v="3"/>
    <x v="0"/>
    <n v="2"/>
    <x v="1"/>
    <n v="22"/>
    <x v="2"/>
    <n v="3"/>
    <x v="0"/>
    <n v="11"/>
    <x v="3"/>
    <x v="11"/>
    <x v="3"/>
  </r>
  <r>
    <n v="58"/>
    <x v="3"/>
    <x v="0"/>
    <x v="0"/>
    <x v="1"/>
    <n v="10"/>
    <x v="3"/>
    <n v="4"/>
    <s v="Master"/>
    <x v="0"/>
    <n v="1"/>
    <n v="4"/>
    <s v="very high"/>
    <x v="0"/>
    <n v="3"/>
    <s v="high"/>
    <x v="4"/>
    <x v="4"/>
    <x v="6"/>
    <n v="3"/>
    <s v="high"/>
    <x v="2"/>
    <n v="13872"/>
    <n v="0"/>
    <s v="fresher"/>
    <x v="0"/>
    <n v="13"/>
    <s v="low hike"/>
    <n v="3"/>
    <s v="excellent"/>
    <n v="3"/>
    <s v="high"/>
    <m/>
    <n v="0"/>
    <x v="1"/>
    <n v="38"/>
    <x v="4"/>
    <n v="1"/>
    <x v="2"/>
    <n v="2"/>
    <x v="1"/>
    <n v="37"/>
    <x v="2"/>
    <n v="10"/>
    <x v="3"/>
    <n v="1"/>
    <x v="1"/>
    <x v="8"/>
    <x v="2"/>
  </r>
  <r>
    <n v="43"/>
    <x v="1"/>
    <x v="0"/>
    <x v="2"/>
    <x v="1"/>
    <n v="26"/>
    <x v="2"/>
    <n v="2"/>
    <s v="College"/>
    <x v="1"/>
    <n v="1"/>
    <n v="3"/>
    <s v="high"/>
    <x v="0"/>
    <n v="3"/>
    <s v="high"/>
    <x v="4"/>
    <x v="4"/>
    <x v="4"/>
    <n v="4"/>
    <s v="very high"/>
    <x v="0"/>
    <n v="16959"/>
    <n v="1"/>
    <s v="stable"/>
    <x v="1"/>
    <n v="12"/>
    <s v="low hike"/>
    <n v="3"/>
    <s v="excellent"/>
    <n v="4"/>
    <s v="very high"/>
    <m/>
    <n v="2"/>
    <x v="2"/>
    <n v="25"/>
    <x v="2"/>
    <n v="3"/>
    <x v="0"/>
    <n v="4"/>
    <x v="2"/>
    <n v="25"/>
    <x v="2"/>
    <n v="12"/>
    <x v="3"/>
    <n v="4"/>
    <x v="2"/>
    <x v="12"/>
    <x v="3"/>
  </r>
  <r>
    <n v="58"/>
    <x v="3"/>
    <x v="1"/>
    <x v="0"/>
    <x v="0"/>
    <n v="23"/>
    <x v="2"/>
    <n v="4"/>
    <s v="Master"/>
    <x v="0"/>
    <n v="1"/>
    <n v="4"/>
    <s v="very high"/>
    <x v="1"/>
    <n v="3"/>
    <s v="high"/>
    <x v="3"/>
    <x v="3"/>
    <x v="5"/>
    <n v="4"/>
    <s v="very high"/>
    <x v="0"/>
    <n v="10312"/>
    <n v="1"/>
    <s v="stable"/>
    <x v="0"/>
    <n v="12"/>
    <s v="low hike"/>
    <n v="3"/>
    <s v="excellent"/>
    <n v="4"/>
    <s v="very high"/>
    <m/>
    <n v="1"/>
    <x v="0"/>
    <n v="40"/>
    <x v="4"/>
    <n v="3"/>
    <x v="0"/>
    <n v="2"/>
    <x v="1"/>
    <n v="40"/>
    <x v="2"/>
    <n v="10"/>
    <x v="3"/>
    <n v="15"/>
    <x v="3"/>
    <x v="7"/>
    <x v="2"/>
  </r>
  <r>
    <n v="46"/>
    <x v="3"/>
    <x v="0"/>
    <x v="0"/>
    <x v="1"/>
    <n v="1"/>
    <x v="0"/>
    <n v="2"/>
    <s v="College"/>
    <x v="3"/>
    <n v="1"/>
    <n v="2"/>
    <s v="medium"/>
    <x v="1"/>
    <n v="3"/>
    <s v="high"/>
    <x v="3"/>
    <x v="3"/>
    <x v="6"/>
    <n v="1"/>
    <s v="low"/>
    <x v="1"/>
    <n v="10453"/>
    <n v="1"/>
    <s v="stable"/>
    <x v="0"/>
    <n v="25"/>
    <s v="high hike"/>
    <n v="4"/>
    <s v="outstanding"/>
    <n v="3"/>
    <s v="high"/>
    <m/>
    <n v="3"/>
    <x v="3"/>
    <n v="24"/>
    <x v="2"/>
    <n v="2"/>
    <x v="2"/>
    <n v="3"/>
    <x v="0"/>
    <n v="24"/>
    <x v="2"/>
    <n v="13"/>
    <x v="4"/>
    <n v="15"/>
    <x v="3"/>
    <x v="6"/>
    <x v="2"/>
  </r>
  <r>
    <n v="55"/>
    <x v="3"/>
    <x v="0"/>
    <x v="0"/>
    <x v="0"/>
    <n v="14"/>
    <x v="1"/>
    <n v="4"/>
    <s v="Master"/>
    <x v="0"/>
    <n v="1"/>
    <n v="3"/>
    <s v="high"/>
    <x v="0"/>
    <n v="4"/>
    <s v="very high"/>
    <x v="2"/>
    <x v="2"/>
    <x v="7"/>
    <n v="2"/>
    <s v="medium"/>
    <x v="2"/>
    <n v="18722"/>
    <n v="8"/>
    <s v="frequent hopper"/>
    <x v="0"/>
    <n v="11"/>
    <s v="low hike"/>
    <n v="3"/>
    <s v="excellent"/>
    <n v="4"/>
    <s v="very high"/>
    <m/>
    <n v="0"/>
    <x v="1"/>
    <n v="36"/>
    <x v="4"/>
    <n v="3"/>
    <x v="0"/>
    <n v="3"/>
    <x v="0"/>
    <n v="24"/>
    <x v="2"/>
    <n v="15"/>
    <x v="4"/>
    <n v="2"/>
    <x v="0"/>
    <x v="13"/>
    <x v="3"/>
  </r>
  <r>
    <n v="52"/>
    <x v="3"/>
    <x v="0"/>
    <x v="0"/>
    <x v="0"/>
    <n v="1"/>
    <x v="0"/>
    <n v="4"/>
    <s v="Master"/>
    <x v="1"/>
    <n v="1"/>
    <n v="3"/>
    <s v="high"/>
    <x v="0"/>
    <n v="2"/>
    <s v="medium"/>
    <x v="2"/>
    <x v="2"/>
    <x v="4"/>
    <n v="3"/>
    <s v="high"/>
    <x v="0"/>
    <n v="19999"/>
    <n v="0"/>
    <s v="fresher"/>
    <x v="0"/>
    <n v="14"/>
    <s v="low hike"/>
    <n v="3"/>
    <s v="excellent"/>
    <n v="1"/>
    <s v="low"/>
    <m/>
    <n v="1"/>
    <x v="0"/>
    <n v="34"/>
    <x v="4"/>
    <n v="5"/>
    <x v="1"/>
    <n v="3"/>
    <x v="0"/>
    <n v="33"/>
    <x v="2"/>
    <n v="18"/>
    <x v="4"/>
    <n v="11"/>
    <x v="3"/>
    <x v="9"/>
    <x v="3"/>
  </r>
  <r>
    <n v="42"/>
    <x v="1"/>
    <x v="0"/>
    <x v="0"/>
    <x v="0"/>
    <n v="4"/>
    <x v="0"/>
    <n v="2"/>
    <s v="College"/>
    <x v="4"/>
    <n v="1"/>
    <n v="3"/>
    <s v="high"/>
    <x v="0"/>
    <n v="3"/>
    <s v="high"/>
    <x v="2"/>
    <x v="2"/>
    <x v="4"/>
    <n v="4"/>
    <s v="very high"/>
    <x v="0"/>
    <n v="19232"/>
    <n v="1"/>
    <s v="stable"/>
    <x v="0"/>
    <n v="11"/>
    <s v="low hike"/>
    <n v="3"/>
    <s v="excellent"/>
    <n v="4"/>
    <s v="very high"/>
    <m/>
    <n v="0"/>
    <x v="1"/>
    <n v="22"/>
    <x v="2"/>
    <n v="3"/>
    <x v="0"/>
    <n v="3"/>
    <x v="0"/>
    <n v="22"/>
    <x v="2"/>
    <n v="17"/>
    <x v="4"/>
    <n v="11"/>
    <x v="3"/>
    <x v="13"/>
    <x v="3"/>
  </r>
  <r>
    <n v="52"/>
    <x v="3"/>
    <x v="0"/>
    <x v="1"/>
    <x v="1"/>
    <n v="2"/>
    <x v="0"/>
    <n v="4"/>
    <s v="Master"/>
    <x v="1"/>
    <n v="1"/>
    <n v="1"/>
    <s v="low"/>
    <x v="0"/>
    <n v="2"/>
    <s v="medium"/>
    <x v="2"/>
    <x v="2"/>
    <x v="4"/>
    <n v="3"/>
    <s v="high"/>
    <x v="2"/>
    <n v="19068"/>
    <n v="1"/>
    <s v="stable"/>
    <x v="1"/>
    <n v="18"/>
    <s v="moderate hike"/>
    <n v="3"/>
    <s v="excellent"/>
    <n v="4"/>
    <s v="very high"/>
    <m/>
    <n v="0"/>
    <x v="1"/>
    <n v="33"/>
    <x v="4"/>
    <n v="2"/>
    <x v="2"/>
    <n v="4"/>
    <x v="2"/>
    <n v="33"/>
    <x v="2"/>
    <n v="7"/>
    <x v="2"/>
    <n v="15"/>
    <x v="3"/>
    <x v="12"/>
    <x v="3"/>
  </r>
  <r>
    <n v="45"/>
    <x v="1"/>
    <x v="0"/>
    <x v="0"/>
    <x v="0"/>
    <n v="1"/>
    <x v="0"/>
    <n v="3"/>
    <s v="Bachelor"/>
    <x v="2"/>
    <n v="1"/>
    <n v="3"/>
    <s v="high"/>
    <x v="0"/>
    <n v="4"/>
    <s v="very high"/>
    <x v="2"/>
    <x v="2"/>
    <x v="4"/>
    <n v="4"/>
    <s v="very high"/>
    <x v="0"/>
    <n v="19202"/>
    <n v="0"/>
    <s v="fresher"/>
    <x v="0"/>
    <n v="11"/>
    <s v="low hike"/>
    <n v="3"/>
    <s v="excellent"/>
    <n v="3"/>
    <s v="high"/>
    <m/>
    <n v="1"/>
    <x v="0"/>
    <n v="25"/>
    <x v="2"/>
    <n v="2"/>
    <x v="2"/>
    <n v="3"/>
    <x v="0"/>
    <n v="24"/>
    <x v="2"/>
    <n v="0"/>
    <x v="1"/>
    <n v="1"/>
    <x v="1"/>
    <x v="6"/>
    <x v="2"/>
  </r>
  <r>
    <n v="40"/>
    <x v="1"/>
    <x v="0"/>
    <x v="0"/>
    <x v="0"/>
    <n v="2"/>
    <x v="0"/>
    <n v="2"/>
    <s v="College"/>
    <x v="0"/>
    <n v="1"/>
    <n v="1"/>
    <s v="low"/>
    <x v="0"/>
    <n v="3"/>
    <s v="high"/>
    <x v="2"/>
    <x v="2"/>
    <x v="7"/>
    <n v="3"/>
    <s v="high"/>
    <x v="1"/>
    <n v="19436"/>
    <n v="0"/>
    <s v="fresher"/>
    <x v="0"/>
    <n v="19"/>
    <s v="good hike"/>
    <n v="3"/>
    <s v="excellent"/>
    <n v="4"/>
    <s v="very high"/>
    <m/>
    <n v="1"/>
    <x v="0"/>
    <n v="22"/>
    <x v="2"/>
    <n v="5"/>
    <x v="1"/>
    <n v="3"/>
    <x v="0"/>
    <n v="21"/>
    <x v="2"/>
    <n v="7"/>
    <x v="2"/>
    <n v="3"/>
    <x v="0"/>
    <x v="9"/>
    <x v="3"/>
  </r>
  <r>
    <n v="55"/>
    <x v="3"/>
    <x v="0"/>
    <x v="0"/>
    <x v="0"/>
    <n v="1"/>
    <x v="0"/>
    <n v="3"/>
    <s v="Bachelor"/>
    <x v="0"/>
    <n v="1"/>
    <n v="4"/>
    <s v="very high"/>
    <x v="0"/>
    <n v="3"/>
    <s v="high"/>
    <x v="2"/>
    <x v="2"/>
    <x v="4"/>
    <n v="1"/>
    <s v="low"/>
    <x v="2"/>
    <n v="19045"/>
    <n v="0"/>
    <s v="fresher"/>
    <x v="1"/>
    <n v="14"/>
    <s v="low hike"/>
    <n v="3"/>
    <s v="excellent"/>
    <n v="3"/>
    <s v="high"/>
    <m/>
    <n v="0"/>
    <x v="1"/>
    <n v="37"/>
    <x v="4"/>
    <n v="2"/>
    <x v="2"/>
    <n v="3"/>
    <x v="0"/>
    <n v="36"/>
    <x v="2"/>
    <n v="10"/>
    <x v="3"/>
    <n v="4"/>
    <x v="2"/>
    <x v="14"/>
    <x v="3"/>
  </r>
  <r>
    <n v="41"/>
    <x v="1"/>
    <x v="0"/>
    <x v="0"/>
    <x v="1"/>
    <n v="2"/>
    <x v="0"/>
    <n v="4"/>
    <s v="Master"/>
    <x v="1"/>
    <n v="1"/>
    <n v="4"/>
    <s v="very high"/>
    <x v="0"/>
    <n v="3"/>
    <s v="high"/>
    <x v="4"/>
    <x v="4"/>
    <x v="4"/>
    <n v="2"/>
    <s v="medium"/>
    <x v="2"/>
    <n v="16015"/>
    <n v="1"/>
    <s v="stable"/>
    <x v="0"/>
    <n v="19"/>
    <s v="good hike"/>
    <n v="3"/>
    <s v="excellent"/>
    <n v="2"/>
    <s v="medium"/>
    <m/>
    <n v="0"/>
    <x v="1"/>
    <n v="22"/>
    <x v="2"/>
    <n v="2"/>
    <x v="2"/>
    <n v="3"/>
    <x v="0"/>
    <n v="22"/>
    <x v="2"/>
    <n v="10"/>
    <x v="3"/>
    <n v="0"/>
    <x v="1"/>
    <x v="4"/>
    <x v="0"/>
  </r>
  <r>
    <n v="45"/>
    <x v="1"/>
    <x v="0"/>
    <x v="2"/>
    <x v="0"/>
    <n v="7"/>
    <x v="3"/>
    <n v="3"/>
    <s v="Bachelor"/>
    <x v="1"/>
    <n v="1"/>
    <n v="1"/>
    <s v="low"/>
    <x v="0"/>
    <n v="3"/>
    <s v="high"/>
    <x v="3"/>
    <x v="3"/>
    <x v="0"/>
    <n v="1"/>
    <s v="low"/>
    <x v="1"/>
    <n v="5210"/>
    <n v="1"/>
    <s v="stable"/>
    <x v="0"/>
    <n v="18"/>
    <s v="moderate hike"/>
    <n v="3"/>
    <s v="excellent"/>
    <n v="1"/>
    <s v="low"/>
    <m/>
    <n v="1"/>
    <x v="0"/>
    <n v="24"/>
    <x v="2"/>
    <n v="2"/>
    <x v="2"/>
    <n v="3"/>
    <x v="0"/>
    <n v="24"/>
    <x v="2"/>
    <n v="9"/>
    <x v="3"/>
    <n v="9"/>
    <x v="3"/>
    <x v="11"/>
    <x v="3"/>
  </r>
  <r>
    <n v="39"/>
    <x v="1"/>
    <x v="0"/>
    <x v="0"/>
    <x v="0"/>
    <n v="10"/>
    <x v="3"/>
    <n v="1"/>
    <s v="Below College"/>
    <x v="0"/>
    <n v="1"/>
    <n v="3"/>
    <s v="high"/>
    <x v="0"/>
    <n v="3"/>
    <s v="high"/>
    <x v="4"/>
    <x v="4"/>
    <x v="4"/>
    <n v="1"/>
    <s v="low"/>
    <x v="0"/>
    <n v="17068"/>
    <n v="1"/>
    <s v="stable"/>
    <x v="1"/>
    <n v="14"/>
    <s v="low hike"/>
    <n v="3"/>
    <s v="excellent"/>
    <n v="4"/>
    <s v="very high"/>
    <m/>
    <n v="0"/>
    <x v="1"/>
    <n v="21"/>
    <x v="2"/>
    <n v="3"/>
    <x v="0"/>
    <n v="3"/>
    <x v="0"/>
    <n v="21"/>
    <x v="2"/>
    <n v="9"/>
    <x v="3"/>
    <n v="11"/>
    <x v="3"/>
    <x v="15"/>
    <x v="3"/>
  </r>
  <r>
    <n v="39"/>
    <x v="1"/>
    <x v="0"/>
    <x v="2"/>
    <x v="0"/>
    <n v="7"/>
    <x v="3"/>
    <n v="2"/>
    <s v="College"/>
    <x v="0"/>
    <n v="1"/>
    <n v="3"/>
    <s v="high"/>
    <x v="0"/>
    <n v="2"/>
    <s v="medium"/>
    <x v="2"/>
    <x v="2"/>
    <x v="4"/>
    <n v="4"/>
    <s v="very high"/>
    <x v="0"/>
    <n v="19272"/>
    <n v="1"/>
    <s v="stable"/>
    <x v="0"/>
    <n v="15"/>
    <s v="moderate hike"/>
    <n v="3"/>
    <s v="excellent"/>
    <n v="1"/>
    <s v="low"/>
    <m/>
    <n v="1"/>
    <x v="0"/>
    <n v="21"/>
    <x v="2"/>
    <n v="2"/>
    <x v="2"/>
    <n v="3"/>
    <x v="0"/>
    <n v="21"/>
    <x v="2"/>
    <n v="9"/>
    <x v="3"/>
    <n v="13"/>
    <x v="3"/>
    <x v="1"/>
    <x v="0"/>
  </r>
  <r>
    <n v="43"/>
    <x v="1"/>
    <x v="0"/>
    <x v="0"/>
    <x v="0"/>
    <n v="12"/>
    <x v="1"/>
    <n v="3"/>
    <s v="Bachelor"/>
    <x v="1"/>
    <n v="1"/>
    <n v="1"/>
    <s v="low"/>
    <x v="0"/>
    <n v="2"/>
    <s v="medium"/>
    <x v="4"/>
    <x v="4"/>
    <x v="7"/>
    <n v="2"/>
    <s v="medium"/>
    <x v="1"/>
    <n v="14336"/>
    <n v="1"/>
    <s v="stable"/>
    <x v="0"/>
    <n v="11"/>
    <s v="low hike"/>
    <n v="3"/>
    <s v="excellent"/>
    <n v="3"/>
    <s v="high"/>
    <m/>
    <n v="1"/>
    <x v="0"/>
    <n v="25"/>
    <x v="2"/>
    <n v="3"/>
    <x v="0"/>
    <n v="3"/>
    <x v="0"/>
    <n v="25"/>
    <x v="2"/>
    <n v="10"/>
    <x v="3"/>
    <n v="3"/>
    <x v="0"/>
    <x v="9"/>
    <x v="3"/>
  </r>
  <r>
    <n v="39"/>
    <x v="1"/>
    <x v="0"/>
    <x v="2"/>
    <x v="0"/>
    <n v="1"/>
    <x v="0"/>
    <n v="1"/>
    <s v="Below College"/>
    <x v="1"/>
    <n v="1"/>
    <n v="2"/>
    <s v="medium"/>
    <x v="0"/>
    <n v="3"/>
    <s v="high"/>
    <x v="2"/>
    <x v="2"/>
    <x v="4"/>
    <n v="3"/>
    <s v="high"/>
    <x v="1"/>
    <n v="19197"/>
    <n v="1"/>
    <s v="stable"/>
    <x v="1"/>
    <n v="14"/>
    <s v="low hike"/>
    <n v="3"/>
    <s v="excellent"/>
    <n v="3"/>
    <s v="high"/>
    <m/>
    <n v="1"/>
    <x v="0"/>
    <n v="21"/>
    <x v="2"/>
    <n v="3"/>
    <x v="0"/>
    <n v="3"/>
    <x v="0"/>
    <n v="21"/>
    <x v="2"/>
    <n v="8"/>
    <x v="3"/>
    <n v="1"/>
    <x v="1"/>
    <x v="7"/>
    <x v="2"/>
  </r>
  <r>
    <n v="60"/>
    <x v="3"/>
    <x v="0"/>
    <x v="0"/>
    <x v="0"/>
    <n v="7"/>
    <x v="3"/>
    <n v="3"/>
    <s v="Bachelor"/>
    <x v="1"/>
    <n v="1"/>
    <n v="1"/>
    <s v="low"/>
    <x v="1"/>
    <n v="3"/>
    <s v="high"/>
    <x v="2"/>
    <x v="2"/>
    <x v="4"/>
    <n v="1"/>
    <s v="low"/>
    <x v="0"/>
    <n v="19566"/>
    <n v="5"/>
    <s v="moderate hopper"/>
    <x v="0"/>
    <n v="11"/>
    <s v="low hike"/>
    <n v="3"/>
    <s v="excellent"/>
    <n v="4"/>
    <s v="very high"/>
    <m/>
    <n v="0"/>
    <x v="1"/>
    <n v="33"/>
    <x v="4"/>
    <n v="5"/>
    <x v="1"/>
    <n v="1"/>
    <x v="3"/>
    <n v="29"/>
    <x v="2"/>
    <n v="8"/>
    <x v="3"/>
    <n v="11"/>
    <x v="3"/>
    <x v="15"/>
    <x v="3"/>
  </r>
  <r>
    <n v="50"/>
    <x v="3"/>
    <x v="0"/>
    <x v="0"/>
    <x v="0"/>
    <n v="29"/>
    <x v="2"/>
    <n v="4"/>
    <s v="Master"/>
    <x v="1"/>
    <n v="1"/>
    <n v="2"/>
    <s v="medium"/>
    <x v="0"/>
    <n v="2"/>
    <s v="medium"/>
    <x v="4"/>
    <x v="4"/>
    <x v="4"/>
    <n v="3"/>
    <s v="high"/>
    <x v="0"/>
    <n v="17046"/>
    <n v="0"/>
    <s v="fresher"/>
    <x v="0"/>
    <n v="15"/>
    <s v="moderate hike"/>
    <n v="3"/>
    <s v="excellent"/>
    <n v="2"/>
    <s v="medium"/>
    <m/>
    <n v="1"/>
    <x v="0"/>
    <n v="28"/>
    <x v="4"/>
    <n v="2"/>
    <x v="2"/>
    <n v="3"/>
    <x v="0"/>
    <n v="27"/>
    <x v="2"/>
    <n v="10"/>
    <x v="3"/>
    <n v="15"/>
    <x v="3"/>
    <x v="6"/>
    <x v="2"/>
  </r>
  <r>
    <n v="49"/>
    <x v="3"/>
    <x v="0"/>
    <x v="0"/>
    <x v="0"/>
    <n v="18"/>
    <x v="1"/>
    <n v="4"/>
    <s v="Master"/>
    <x v="1"/>
    <n v="1"/>
    <n v="4"/>
    <s v="very high"/>
    <x v="0"/>
    <n v="2"/>
    <s v="medium"/>
    <x v="2"/>
    <x v="2"/>
    <x v="7"/>
    <n v="3"/>
    <s v="high"/>
    <x v="1"/>
    <n v="19502"/>
    <n v="1"/>
    <s v="stable"/>
    <x v="1"/>
    <n v="17"/>
    <s v="moderate hike"/>
    <n v="3"/>
    <s v="excellent"/>
    <n v="3"/>
    <s v="high"/>
    <m/>
    <n v="1"/>
    <x v="0"/>
    <n v="31"/>
    <x v="4"/>
    <n v="5"/>
    <x v="1"/>
    <n v="3"/>
    <x v="0"/>
    <n v="31"/>
    <x v="2"/>
    <n v="9"/>
    <x v="3"/>
    <n v="0"/>
    <x v="1"/>
    <x v="9"/>
    <x v="3"/>
  </r>
  <r>
    <n v="50"/>
    <x v="3"/>
    <x v="0"/>
    <x v="2"/>
    <x v="2"/>
    <n v="3"/>
    <x v="0"/>
    <n v="3"/>
    <s v="Bachelor"/>
    <x v="0"/>
    <n v="1"/>
    <n v="1"/>
    <s v="low"/>
    <x v="0"/>
    <n v="3"/>
    <s v="high"/>
    <x v="2"/>
    <x v="2"/>
    <x v="4"/>
    <n v="2"/>
    <s v="medium"/>
    <x v="0"/>
    <n v="18200"/>
    <n v="1"/>
    <s v="stable"/>
    <x v="0"/>
    <n v="11"/>
    <s v="low hike"/>
    <n v="3"/>
    <s v="excellent"/>
    <n v="3"/>
    <s v="high"/>
    <m/>
    <n v="1"/>
    <x v="0"/>
    <n v="32"/>
    <x v="4"/>
    <n v="2"/>
    <x v="2"/>
    <n v="3"/>
    <x v="0"/>
    <n v="32"/>
    <x v="2"/>
    <n v="5"/>
    <x v="2"/>
    <n v="10"/>
    <x v="3"/>
    <x v="6"/>
    <x v="2"/>
  </r>
  <r>
    <n v="41"/>
    <x v="1"/>
    <x v="0"/>
    <x v="0"/>
    <x v="2"/>
    <n v="10"/>
    <x v="3"/>
    <n v="4"/>
    <s v="Master"/>
    <x v="5"/>
    <n v="1"/>
    <n v="2"/>
    <s v="medium"/>
    <x v="0"/>
    <n v="2"/>
    <s v="medium"/>
    <x v="2"/>
    <x v="2"/>
    <x v="4"/>
    <n v="4"/>
    <s v="very high"/>
    <x v="1"/>
    <n v="19141"/>
    <n v="3"/>
    <s v="stable"/>
    <x v="0"/>
    <n v="15"/>
    <s v="moderate hike"/>
    <n v="3"/>
    <s v="excellent"/>
    <n v="2"/>
    <s v="medium"/>
    <m/>
    <n v="3"/>
    <x v="3"/>
    <n v="23"/>
    <x v="2"/>
    <n v="2"/>
    <x v="2"/>
    <n v="2"/>
    <x v="1"/>
    <n v="21"/>
    <x v="2"/>
    <n v="6"/>
    <x v="2"/>
    <n v="12"/>
    <x v="3"/>
    <x v="7"/>
    <x v="2"/>
  </r>
  <r>
    <n v="41"/>
    <x v="1"/>
    <x v="0"/>
    <x v="0"/>
    <x v="2"/>
    <n v="1"/>
    <x v="0"/>
    <n v="3"/>
    <s v="Bachelor"/>
    <x v="5"/>
    <n v="1"/>
    <n v="4"/>
    <s v="very high"/>
    <x v="0"/>
    <n v="2"/>
    <s v="medium"/>
    <x v="2"/>
    <x v="2"/>
    <x v="4"/>
    <n v="3"/>
    <s v="high"/>
    <x v="0"/>
    <n v="19189"/>
    <n v="1"/>
    <s v="stable"/>
    <x v="0"/>
    <n v="12"/>
    <s v="low hike"/>
    <n v="3"/>
    <s v="excellent"/>
    <n v="2"/>
    <s v="medium"/>
    <m/>
    <n v="1"/>
    <x v="0"/>
    <n v="22"/>
    <x v="2"/>
    <n v="3"/>
    <x v="0"/>
    <n v="3"/>
    <x v="0"/>
    <n v="22"/>
    <x v="2"/>
    <n v="7"/>
    <x v="2"/>
    <n v="2"/>
    <x v="0"/>
    <x v="15"/>
    <x v="3"/>
  </r>
  <r>
    <n v="47"/>
    <x v="3"/>
    <x v="0"/>
    <x v="2"/>
    <x v="1"/>
    <n v="3"/>
    <x v="0"/>
    <n v="3"/>
    <s v="Bachelor"/>
    <x v="0"/>
    <n v="1"/>
    <n v="4"/>
    <s v="very high"/>
    <x v="1"/>
    <n v="3"/>
    <s v="high"/>
    <x v="4"/>
    <x v="4"/>
    <x v="6"/>
    <n v="3"/>
    <s v="high"/>
    <x v="1"/>
    <n v="13770"/>
    <n v="9"/>
    <s v="frequent hopper"/>
    <x v="1"/>
    <n v="12"/>
    <s v="low hike"/>
    <n v="3"/>
    <s v="excellent"/>
    <n v="4"/>
    <s v="very high"/>
    <m/>
    <n v="2"/>
    <x v="2"/>
    <n v="28"/>
    <x v="4"/>
    <n v="2"/>
    <x v="2"/>
    <n v="2"/>
    <x v="1"/>
    <n v="22"/>
    <x v="2"/>
    <n v="2"/>
    <x v="0"/>
    <n v="11"/>
    <x v="3"/>
    <x v="14"/>
    <x v="3"/>
  </r>
  <r>
    <n v="52"/>
    <x v="3"/>
    <x v="0"/>
    <x v="0"/>
    <x v="1"/>
    <n v="3"/>
    <x v="0"/>
    <n v="4"/>
    <s v="Master"/>
    <x v="3"/>
    <n v="1"/>
    <n v="3"/>
    <s v="high"/>
    <x v="0"/>
    <n v="2"/>
    <s v="medium"/>
    <x v="4"/>
    <x v="4"/>
    <x v="4"/>
    <n v="1"/>
    <s v="low"/>
    <x v="0"/>
    <n v="16856"/>
    <n v="1"/>
    <s v="stable"/>
    <x v="0"/>
    <n v="11"/>
    <s v="low hike"/>
    <n v="3"/>
    <s v="excellent"/>
    <n v="1"/>
    <s v="low"/>
    <m/>
    <n v="0"/>
    <x v="1"/>
    <n v="34"/>
    <x v="4"/>
    <n v="3"/>
    <x v="0"/>
    <n v="4"/>
    <x v="2"/>
    <n v="34"/>
    <x v="2"/>
    <n v="6"/>
    <x v="2"/>
    <n v="1"/>
    <x v="1"/>
    <x v="16"/>
    <x v="3"/>
  </r>
  <r>
    <n v="42"/>
    <x v="1"/>
    <x v="0"/>
    <x v="2"/>
    <x v="0"/>
    <n v="8"/>
    <x v="3"/>
    <n v="3"/>
    <s v="Bachelor"/>
    <x v="1"/>
    <n v="1"/>
    <n v="2"/>
    <s v="medium"/>
    <x v="0"/>
    <n v="3"/>
    <s v="high"/>
    <x v="2"/>
    <x v="2"/>
    <x v="4"/>
    <n v="4"/>
    <s v="very high"/>
    <x v="1"/>
    <n v="18430"/>
    <n v="1"/>
    <s v="stable"/>
    <x v="0"/>
    <n v="13"/>
    <s v="low hike"/>
    <n v="3"/>
    <s v="excellent"/>
    <n v="2"/>
    <s v="medium"/>
    <m/>
    <n v="1"/>
    <x v="0"/>
    <n v="24"/>
    <x v="2"/>
    <n v="4"/>
    <x v="0"/>
    <n v="2"/>
    <x v="1"/>
    <n v="24"/>
    <x v="2"/>
    <n v="7"/>
    <x v="2"/>
    <n v="14"/>
    <x v="3"/>
    <x v="9"/>
    <x v="3"/>
  </r>
  <r>
    <n v="47"/>
    <x v="3"/>
    <x v="0"/>
    <x v="0"/>
    <x v="0"/>
    <n v="2"/>
    <x v="0"/>
    <n v="2"/>
    <s v="College"/>
    <x v="2"/>
    <n v="1"/>
    <n v="3"/>
    <s v="high"/>
    <x v="1"/>
    <n v="3"/>
    <s v="high"/>
    <x v="4"/>
    <x v="4"/>
    <x v="4"/>
    <n v="4"/>
    <s v="very high"/>
    <x v="0"/>
    <n v="16752"/>
    <n v="1"/>
    <s v="stable"/>
    <x v="1"/>
    <n v="11"/>
    <s v="low hike"/>
    <n v="3"/>
    <s v="excellent"/>
    <n v="3"/>
    <s v="high"/>
    <m/>
    <n v="1"/>
    <x v="0"/>
    <n v="26"/>
    <x v="4"/>
    <n v="3"/>
    <x v="0"/>
    <n v="2"/>
    <x v="1"/>
    <n v="26"/>
    <x v="2"/>
    <n v="14"/>
    <x v="4"/>
    <n v="3"/>
    <x v="0"/>
    <x v="3"/>
    <x v="1"/>
  </r>
  <r>
    <n v="58"/>
    <x v="3"/>
    <x v="1"/>
    <x v="0"/>
    <x v="0"/>
    <n v="2"/>
    <x v="0"/>
    <n v="4"/>
    <s v="Master"/>
    <x v="1"/>
    <n v="1"/>
    <n v="4"/>
    <s v="very high"/>
    <x v="0"/>
    <n v="3"/>
    <s v="high"/>
    <x v="2"/>
    <x v="2"/>
    <x v="7"/>
    <n v="2"/>
    <s v="medium"/>
    <x v="2"/>
    <n v="19246"/>
    <n v="7"/>
    <s v="frequent hopper"/>
    <x v="1"/>
    <n v="12"/>
    <s v="low hike"/>
    <n v="3"/>
    <s v="excellent"/>
    <n v="4"/>
    <s v="very high"/>
    <m/>
    <n v="0"/>
    <x v="1"/>
    <n v="40"/>
    <x v="4"/>
    <n v="2"/>
    <x v="2"/>
    <n v="3"/>
    <x v="0"/>
    <n v="31"/>
    <x v="2"/>
    <n v="15"/>
    <x v="4"/>
    <n v="13"/>
    <x v="3"/>
    <x v="8"/>
    <x v="2"/>
  </r>
  <r>
    <n v="50"/>
    <x v="3"/>
    <x v="0"/>
    <x v="1"/>
    <x v="0"/>
    <n v="2"/>
    <x v="0"/>
    <n v="4"/>
    <s v="Master"/>
    <x v="1"/>
    <n v="1"/>
    <n v="1"/>
    <s v="low"/>
    <x v="0"/>
    <n v="3"/>
    <s v="high"/>
    <x v="4"/>
    <x v="4"/>
    <x v="4"/>
    <n v="1"/>
    <s v="low"/>
    <x v="1"/>
    <n v="17924"/>
    <n v="1"/>
    <s v="stable"/>
    <x v="0"/>
    <n v="11"/>
    <s v="low hike"/>
    <n v="3"/>
    <s v="excellent"/>
    <n v="4"/>
    <s v="very high"/>
    <m/>
    <n v="1"/>
    <x v="0"/>
    <n v="31"/>
    <x v="4"/>
    <n v="3"/>
    <x v="0"/>
    <n v="3"/>
    <x v="0"/>
    <n v="31"/>
    <x v="2"/>
    <n v="6"/>
    <x v="2"/>
    <n v="14"/>
    <x v="3"/>
    <x v="6"/>
    <x v="2"/>
  </r>
  <r>
    <n v="49"/>
    <x v="3"/>
    <x v="0"/>
    <x v="0"/>
    <x v="0"/>
    <n v="8"/>
    <x v="3"/>
    <n v="2"/>
    <s v="College"/>
    <x v="2"/>
    <n v="1"/>
    <n v="1"/>
    <s v="low"/>
    <x v="1"/>
    <n v="3"/>
    <s v="high"/>
    <x v="3"/>
    <x v="3"/>
    <x v="0"/>
    <n v="2"/>
    <s v="medium"/>
    <x v="0"/>
    <n v="7403"/>
    <n v="4"/>
    <s v="moderate hopper"/>
    <x v="0"/>
    <n v="11"/>
    <s v="low hike"/>
    <n v="3"/>
    <s v="excellent"/>
    <n v="3"/>
    <s v="high"/>
    <m/>
    <n v="1"/>
    <x v="0"/>
    <n v="29"/>
    <x v="4"/>
    <n v="3"/>
    <x v="0"/>
    <n v="2"/>
    <x v="1"/>
    <n v="26"/>
    <x v="2"/>
    <n v="9"/>
    <x v="3"/>
    <n v="1"/>
    <x v="1"/>
    <x v="6"/>
    <x v="2"/>
  </r>
  <r>
    <n v="39"/>
    <x v="1"/>
    <x v="0"/>
    <x v="0"/>
    <x v="0"/>
    <n v="1"/>
    <x v="0"/>
    <n v="1"/>
    <s v="Below College"/>
    <x v="1"/>
    <n v="1"/>
    <n v="4"/>
    <s v="very high"/>
    <x v="1"/>
    <n v="2"/>
    <s v="medium"/>
    <x v="4"/>
    <x v="4"/>
    <x v="2"/>
    <n v="4"/>
    <s v="very high"/>
    <x v="0"/>
    <n v="12742"/>
    <n v="1"/>
    <s v="stable"/>
    <x v="0"/>
    <n v="16"/>
    <s v="moderate hike"/>
    <n v="3"/>
    <s v="excellent"/>
    <n v="3"/>
    <s v="high"/>
    <m/>
    <n v="1"/>
    <x v="0"/>
    <n v="21"/>
    <x v="2"/>
    <n v="3"/>
    <x v="0"/>
    <n v="3"/>
    <x v="0"/>
    <n v="21"/>
    <x v="2"/>
    <n v="6"/>
    <x v="2"/>
    <n v="11"/>
    <x v="3"/>
    <x v="8"/>
    <x v="2"/>
  </r>
  <r>
    <n v="41"/>
    <x v="1"/>
    <x v="0"/>
    <x v="1"/>
    <x v="0"/>
    <n v="7"/>
    <x v="3"/>
    <n v="1"/>
    <s v="Below College"/>
    <x v="1"/>
    <n v="1"/>
    <n v="2"/>
    <s v="medium"/>
    <x v="1"/>
    <n v="1"/>
    <s v="low"/>
    <x v="2"/>
    <x v="2"/>
    <x v="7"/>
    <n v="3"/>
    <s v="high"/>
    <x v="1"/>
    <n v="19973"/>
    <n v="1"/>
    <s v="stable"/>
    <x v="0"/>
    <n v="22"/>
    <s v="good hike"/>
    <n v="4"/>
    <s v="outstanding"/>
    <n v="2"/>
    <s v="medium"/>
    <m/>
    <n v="2"/>
    <x v="2"/>
    <n v="21"/>
    <x v="2"/>
    <n v="3"/>
    <x v="0"/>
    <n v="3"/>
    <x v="0"/>
    <n v="21"/>
    <x v="2"/>
    <n v="16"/>
    <x v="4"/>
    <n v="5"/>
    <x v="2"/>
    <x v="15"/>
    <x v="3"/>
  </r>
  <r>
    <n v="52"/>
    <x v="3"/>
    <x v="1"/>
    <x v="0"/>
    <x v="1"/>
    <n v="2"/>
    <x v="0"/>
    <n v="1"/>
    <s v="Below College"/>
    <x v="3"/>
    <n v="1"/>
    <n v="1"/>
    <s v="low"/>
    <x v="1"/>
    <n v="1"/>
    <s v="low"/>
    <x v="2"/>
    <x v="2"/>
    <x v="4"/>
    <n v="4"/>
    <s v="very high"/>
    <x v="0"/>
    <n v="19845"/>
    <n v="1"/>
    <s v="stable"/>
    <x v="0"/>
    <n v="15"/>
    <s v="moderate hike"/>
    <n v="3"/>
    <s v="excellent"/>
    <n v="4"/>
    <s v="very high"/>
    <m/>
    <n v="1"/>
    <x v="0"/>
    <n v="33"/>
    <x v="4"/>
    <n v="3"/>
    <x v="0"/>
    <n v="3"/>
    <x v="0"/>
    <n v="32"/>
    <x v="2"/>
    <n v="14"/>
    <x v="4"/>
    <n v="6"/>
    <x v="2"/>
    <x v="9"/>
    <x v="3"/>
  </r>
  <r>
    <n v="39"/>
    <x v="1"/>
    <x v="0"/>
    <x v="2"/>
    <x v="0"/>
    <n v="22"/>
    <x v="2"/>
    <n v="3"/>
    <s v="Bachelor"/>
    <x v="0"/>
    <n v="1"/>
    <n v="4"/>
    <s v="very high"/>
    <x v="1"/>
    <n v="3"/>
    <s v="high"/>
    <x v="3"/>
    <x v="3"/>
    <x v="2"/>
    <n v="1"/>
    <s v="low"/>
    <x v="2"/>
    <n v="10880"/>
    <n v="1"/>
    <s v="stable"/>
    <x v="1"/>
    <n v="13"/>
    <s v="low hike"/>
    <n v="3"/>
    <s v="excellent"/>
    <n v="3"/>
    <s v="high"/>
    <m/>
    <n v="0"/>
    <x v="1"/>
    <n v="21"/>
    <x v="2"/>
    <n v="2"/>
    <x v="2"/>
    <n v="3"/>
    <x v="0"/>
    <n v="21"/>
    <x v="2"/>
    <n v="6"/>
    <x v="2"/>
    <n v="2"/>
    <x v="0"/>
    <x v="8"/>
    <x v="2"/>
  </r>
  <r>
    <n v="42"/>
    <x v="1"/>
    <x v="0"/>
    <x v="0"/>
    <x v="0"/>
    <n v="2"/>
    <x v="0"/>
    <n v="2"/>
    <s v="College"/>
    <x v="0"/>
    <n v="1"/>
    <n v="4"/>
    <s v="very high"/>
    <x v="0"/>
    <n v="3"/>
    <s v="high"/>
    <x v="4"/>
    <x v="4"/>
    <x v="4"/>
    <n v="1"/>
    <s v="low"/>
    <x v="0"/>
    <n v="17665"/>
    <n v="0"/>
    <s v="fresher"/>
    <x v="0"/>
    <n v="17"/>
    <s v="moderate hike"/>
    <n v="3"/>
    <s v="excellent"/>
    <n v="4"/>
    <s v="very high"/>
    <m/>
    <n v="1"/>
    <x v="0"/>
    <n v="23"/>
    <x v="2"/>
    <n v="3"/>
    <x v="0"/>
    <n v="3"/>
    <x v="0"/>
    <n v="22"/>
    <x v="2"/>
    <n v="6"/>
    <x v="2"/>
    <n v="13"/>
    <x v="3"/>
    <x v="6"/>
    <x v="2"/>
  </r>
  <r>
    <n v="42"/>
    <x v="1"/>
    <x v="1"/>
    <x v="2"/>
    <x v="1"/>
    <n v="12"/>
    <x v="1"/>
    <n v="3"/>
    <s v="Bachelor"/>
    <x v="1"/>
    <n v="1"/>
    <n v="3"/>
    <s v="high"/>
    <x v="0"/>
    <n v="3"/>
    <s v="high"/>
    <x v="4"/>
    <x v="4"/>
    <x v="6"/>
    <n v="1"/>
    <s v="low"/>
    <x v="2"/>
    <n v="13758"/>
    <n v="0"/>
    <s v="fresher"/>
    <x v="1"/>
    <n v="12"/>
    <s v="low hike"/>
    <n v="3"/>
    <s v="excellent"/>
    <n v="2"/>
    <s v="medium"/>
    <m/>
    <n v="0"/>
    <x v="1"/>
    <n v="22"/>
    <x v="2"/>
    <n v="2"/>
    <x v="2"/>
    <n v="2"/>
    <x v="1"/>
    <n v="21"/>
    <x v="2"/>
    <n v="9"/>
    <x v="3"/>
    <n v="13"/>
    <x v="3"/>
    <x v="17"/>
    <x v="3"/>
  </r>
  <r>
    <n v="46"/>
    <x v="3"/>
    <x v="0"/>
    <x v="0"/>
    <x v="1"/>
    <n v="2"/>
    <x v="0"/>
    <n v="3"/>
    <s v="Bachelor"/>
    <x v="3"/>
    <n v="1"/>
    <n v="3"/>
    <s v="high"/>
    <x v="1"/>
    <n v="3"/>
    <s v="high"/>
    <x v="4"/>
    <x v="4"/>
    <x v="4"/>
    <n v="1"/>
    <s v="low"/>
    <x v="0"/>
    <n v="17048"/>
    <n v="8"/>
    <s v="frequent hopper"/>
    <x v="0"/>
    <n v="23"/>
    <s v="high hike"/>
    <n v="4"/>
    <s v="outstanding"/>
    <n v="1"/>
    <s v="low"/>
    <m/>
    <n v="0"/>
    <x v="1"/>
    <n v="28"/>
    <x v="4"/>
    <n v="2"/>
    <x v="2"/>
    <n v="3"/>
    <x v="0"/>
    <n v="26"/>
    <x v="2"/>
    <n v="15"/>
    <x v="4"/>
    <n v="15"/>
    <x v="3"/>
    <x v="9"/>
    <x v="3"/>
  </r>
  <r>
    <n v="44"/>
    <x v="1"/>
    <x v="0"/>
    <x v="0"/>
    <x v="1"/>
    <n v="5"/>
    <x v="0"/>
    <n v="3"/>
    <s v="Bachelor"/>
    <x v="3"/>
    <n v="1"/>
    <n v="2"/>
    <s v="medium"/>
    <x v="0"/>
    <n v="3"/>
    <s v="high"/>
    <x v="2"/>
    <x v="2"/>
    <x v="4"/>
    <n v="2"/>
    <s v="medium"/>
    <x v="0"/>
    <n v="18213"/>
    <n v="7"/>
    <s v="frequent hopper"/>
    <x v="0"/>
    <n v="11"/>
    <s v="low hike"/>
    <n v="3"/>
    <s v="excellent"/>
    <n v="3"/>
    <s v="high"/>
    <m/>
    <n v="1"/>
    <x v="0"/>
    <n v="26"/>
    <x v="4"/>
    <n v="5"/>
    <x v="1"/>
    <n v="3"/>
    <x v="0"/>
    <n v="22"/>
    <x v="2"/>
    <n v="9"/>
    <x v="3"/>
    <n v="3"/>
    <x v="0"/>
    <x v="15"/>
    <x v="3"/>
  </r>
  <r>
    <n v="45"/>
    <x v="1"/>
    <x v="1"/>
    <x v="0"/>
    <x v="1"/>
    <n v="2"/>
    <x v="0"/>
    <n v="3"/>
    <s v="Bachelor"/>
    <x v="3"/>
    <n v="1"/>
    <n v="1"/>
    <s v="low"/>
    <x v="1"/>
    <n v="1"/>
    <s v="low"/>
    <x v="2"/>
    <x v="2"/>
    <x v="4"/>
    <n v="2"/>
    <s v="medium"/>
    <x v="2"/>
    <n v="18824"/>
    <n v="2"/>
    <s v="stable"/>
    <x v="1"/>
    <n v="16"/>
    <s v="moderate hike"/>
    <n v="3"/>
    <s v="excellent"/>
    <n v="1"/>
    <s v="low"/>
    <m/>
    <n v="0"/>
    <x v="1"/>
    <n v="26"/>
    <x v="4"/>
    <n v="2"/>
    <x v="2"/>
    <n v="3"/>
    <x v="0"/>
    <n v="24"/>
    <x v="2"/>
    <n v="10"/>
    <x v="3"/>
    <n v="1"/>
    <x v="1"/>
    <x v="11"/>
    <x v="3"/>
  </r>
  <r>
    <n v="55"/>
    <x v="3"/>
    <x v="0"/>
    <x v="1"/>
    <x v="0"/>
    <n v="8"/>
    <x v="3"/>
    <n v="1"/>
    <s v="Below College"/>
    <x v="0"/>
    <n v="1"/>
    <n v="4"/>
    <s v="very high"/>
    <x v="0"/>
    <n v="2"/>
    <s v="medium"/>
    <x v="4"/>
    <x v="4"/>
    <x v="5"/>
    <n v="2"/>
    <s v="medium"/>
    <x v="1"/>
    <n v="13577"/>
    <n v="1"/>
    <s v="stable"/>
    <x v="1"/>
    <n v="15"/>
    <s v="moderate hike"/>
    <n v="3"/>
    <s v="excellent"/>
    <n v="4"/>
    <s v="very high"/>
    <m/>
    <n v="1"/>
    <x v="0"/>
    <n v="34"/>
    <x v="4"/>
    <n v="3"/>
    <x v="0"/>
    <n v="3"/>
    <x v="0"/>
    <n v="33"/>
    <x v="2"/>
    <n v="9"/>
    <x v="3"/>
    <n v="15"/>
    <x v="3"/>
    <x v="3"/>
    <x v="1"/>
  </r>
  <r>
    <n v="51"/>
    <x v="3"/>
    <x v="0"/>
    <x v="2"/>
    <x v="1"/>
    <n v="9"/>
    <x v="3"/>
    <n v="3"/>
    <s v="Bachelor"/>
    <x v="1"/>
    <n v="1"/>
    <n v="4"/>
    <s v="very high"/>
    <x v="0"/>
    <n v="3"/>
    <s v="high"/>
    <x v="2"/>
    <x v="2"/>
    <x v="4"/>
    <n v="2"/>
    <s v="medium"/>
    <x v="1"/>
    <n v="19847"/>
    <n v="4"/>
    <s v="moderate hopper"/>
    <x v="1"/>
    <n v="24"/>
    <s v="high hike"/>
    <n v="4"/>
    <s v="outstanding"/>
    <n v="1"/>
    <s v="low"/>
    <m/>
    <n v="1"/>
    <x v="0"/>
    <n v="31"/>
    <x v="4"/>
    <n v="5"/>
    <x v="1"/>
    <n v="2"/>
    <x v="1"/>
    <n v="29"/>
    <x v="2"/>
    <n v="10"/>
    <x v="3"/>
    <n v="11"/>
    <x v="3"/>
    <x v="15"/>
    <x v="3"/>
  </r>
  <r>
    <n v="44"/>
    <x v="1"/>
    <x v="0"/>
    <x v="0"/>
    <x v="0"/>
    <n v="4"/>
    <x v="0"/>
    <n v="2"/>
    <s v="College"/>
    <x v="1"/>
    <n v="1"/>
    <n v="3"/>
    <s v="high"/>
    <x v="0"/>
    <n v="4"/>
    <s v="very high"/>
    <x v="2"/>
    <x v="2"/>
    <x v="4"/>
    <n v="1"/>
    <s v="low"/>
    <x v="1"/>
    <n v="19190"/>
    <n v="1"/>
    <s v="stable"/>
    <x v="0"/>
    <n v="14"/>
    <s v="low hike"/>
    <n v="3"/>
    <s v="excellent"/>
    <n v="4"/>
    <s v="very high"/>
    <m/>
    <n v="2"/>
    <x v="2"/>
    <n v="26"/>
    <x v="4"/>
    <n v="4"/>
    <x v="0"/>
    <n v="2"/>
    <x v="1"/>
    <n v="25"/>
    <x v="2"/>
    <n v="9"/>
    <x v="3"/>
    <n v="14"/>
    <x v="3"/>
    <x v="14"/>
    <x v="3"/>
  </r>
  <r>
    <n v="43"/>
    <x v="1"/>
    <x v="0"/>
    <x v="0"/>
    <x v="1"/>
    <n v="4"/>
    <x v="0"/>
    <n v="4"/>
    <s v="Master"/>
    <x v="3"/>
    <n v="1"/>
    <n v="4"/>
    <s v="very high"/>
    <x v="1"/>
    <n v="2"/>
    <s v="medium"/>
    <x v="3"/>
    <x v="3"/>
    <x v="6"/>
    <n v="4"/>
    <s v="very high"/>
    <x v="2"/>
    <n v="10231"/>
    <n v="3"/>
    <s v="stable"/>
    <x v="0"/>
    <n v="14"/>
    <s v="low hike"/>
    <n v="3"/>
    <s v="excellent"/>
    <n v="4"/>
    <s v="very high"/>
    <m/>
    <n v="0"/>
    <x v="1"/>
    <n v="23"/>
    <x v="2"/>
    <n v="3"/>
    <x v="0"/>
    <n v="4"/>
    <x v="2"/>
    <n v="21"/>
    <x v="2"/>
    <n v="7"/>
    <x v="2"/>
    <n v="15"/>
    <x v="3"/>
    <x v="10"/>
    <x v="3"/>
  </r>
  <r>
    <n v="51"/>
    <x v="3"/>
    <x v="0"/>
    <x v="0"/>
    <x v="2"/>
    <n v="5"/>
    <x v="0"/>
    <n v="3"/>
    <s v="Bachelor"/>
    <x v="1"/>
    <n v="1"/>
    <n v="3"/>
    <s v="high"/>
    <x v="0"/>
    <n v="3"/>
    <s v="high"/>
    <x v="4"/>
    <x v="4"/>
    <x v="4"/>
    <n v="2"/>
    <s v="medium"/>
    <x v="1"/>
    <n v="14026"/>
    <n v="1"/>
    <s v="stable"/>
    <x v="1"/>
    <n v="11"/>
    <s v="low hike"/>
    <n v="3"/>
    <s v="excellent"/>
    <n v="2"/>
    <s v="medium"/>
    <m/>
    <n v="1"/>
    <x v="0"/>
    <n v="33"/>
    <x v="4"/>
    <n v="2"/>
    <x v="2"/>
    <n v="3"/>
    <x v="0"/>
    <n v="33"/>
    <x v="2"/>
    <n v="9"/>
    <x v="3"/>
    <n v="0"/>
    <x v="1"/>
    <x v="15"/>
    <x v="3"/>
  </r>
  <r>
    <n v="50"/>
    <x v="3"/>
    <x v="0"/>
    <x v="2"/>
    <x v="0"/>
    <n v="22"/>
    <x v="2"/>
    <n v="5"/>
    <s v="Doctor"/>
    <x v="0"/>
    <n v="1"/>
    <n v="3"/>
    <s v="high"/>
    <x v="0"/>
    <n v="1"/>
    <s v="low"/>
    <x v="4"/>
    <x v="4"/>
    <x v="7"/>
    <n v="4"/>
    <s v="very high"/>
    <x v="2"/>
    <n v="14411"/>
    <n v="1"/>
    <s v="stable"/>
    <x v="1"/>
    <n v="13"/>
    <s v="low hike"/>
    <n v="3"/>
    <s v="excellent"/>
    <n v="4"/>
    <s v="very high"/>
    <m/>
    <n v="0"/>
    <x v="1"/>
    <n v="32"/>
    <x v="4"/>
    <n v="2"/>
    <x v="2"/>
    <n v="3"/>
    <x v="0"/>
    <n v="32"/>
    <x v="2"/>
    <n v="6"/>
    <x v="2"/>
    <n v="13"/>
    <x v="3"/>
    <x v="9"/>
    <x v="3"/>
  </r>
  <r>
    <n v="40"/>
    <x v="1"/>
    <x v="0"/>
    <x v="0"/>
    <x v="2"/>
    <n v="6"/>
    <x v="3"/>
    <n v="2"/>
    <s v="College"/>
    <x v="0"/>
    <n v="1"/>
    <n v="3"/>
    <s v="high"/>
    <x v="0"/>
    <n v="3"/>
    <s v="high"/>
    <x v="4"/>
    <x v="4"/>
    <x v="4"/>
    <n v="4"/>
    <s v="very high"/>
    <x v="2"/>
    <n v="16437"/>
    <n v="1"/>
    <s v="stable"/>
    <x v="1"/>
    <n v="21"/>
    <s v="good hike"/>
    <n v="4"/>
    <s v="outstanding"/>
    <n v="4"/>
    <s v="very high"/>
    <m/>
    <n v="0"/>
    <x v="1"/>
    <n v="21"/>
    <x v="2"/>
    <n v="2"/>
    <x v="2"/>
    <n v="3"/>
    <x v="0"/>
    <n v="21"/>
    <x v="2"/>
    <n v="7"/>
    <x v="2"/>
    <n v="7"/>
    <x v="3"/>
    <x v="6"/>
    <x v="2"/>
  </r>
  <r>
    <n v="53"/>
    <x v="3"/>
    <x v="1"/>
    <x v="0"/>
    <x v="0"/>
    <n v="2"/>
    <x v="0"/>
    <n v="5"/>
    <s v="Doctor"/>
    <x v="4"/>
    <n v="1"/>
    <n v="3"/>
    <s v="high"/>
    <x v="1"/>
    <n v="2"/>
    <s v="medium"/>
    <x v="3"/>
    <x v="3"/>
    <x v="2"/>
    <n v="4"/>
    <s v="very high"/>
    <x v="0"/>
    <n v="10169"/>
    <n v="0"/>
    <s v="fresher"/>
    <x v="0"/>
    <n v="16"/>
    <s v="moderate hike"/>
    <n v="3"/>
    <s v="excellent"/>
    <n v="2"/>
    <s v="medium"/>
    <m/>
    <n v="1"/>
    <x v="0"/>
    <n v="34"/>
    <x v="4"/>
    <n v="4"/>
    <x v="0"/>
    <n v="3"/>
    <x v="0"/>
    <n v="33"/>
    <x v="2"/>
    <n v="7"/>
    <x v="2"/>
    <n v="1"/>
    <x v="1"/>
    <x v="9"/>
    <x v="3"/>
  </r>
  <r>
    <n v="55"/>
    <x v="3"/>
    <x v="0"/>
    <x v="0"/>
    <x v="1"/>
    <n v="26"/>
    <x v="2"/>
    <n v="5"/>
    <s v="Doctor"/>
    <x v="3"/>
    <n v="1"/>
    <n v="3"/>
    <s v="high"/>
    <x v="0"/>
    <n v="2"/>
    <s v="medium"/>
    <x v="2"/>
    <x v="2"/>
    <x v="4"/>
    <n v="4"/>
    <s v="very high"/>
    <x v="0"/>
    <n v="19586"/>
    <n v="1"/>
    <s v="stable"/>
    <x v="0"/>
    <n v="21"/>
    <s v="good hike"/>
    <n v="4"/>
    <s v="outstanding"/>
    <n v="3"/>
    <s v="high"/>
    <m/>
    <n v="1"/>
    <x v="0"/>
    <n v="36"/>
    <x v="4"/>
    <n v="3"/>
    <x v="0"/>
    <n v="3"/>
    <x v="0"/>
    <n v="36"/>
    <x v="2"/>
    <n v="6"/>
    <x v="2"/>
    <n v="2"/>
    <x v="0"/>
    <x v="14"/>
    <x v="3"/>
  </r>
  <r>
    <n v="46"/>
    <x v="3"/>
    <x v="0"/>
    <x v="0"/>
    <x v="1"/>
    <n v="1"/>
    <x v="0"/>
    <n v="4"/>
    <s v="Master"/>
    <x v="1"/>
    <n v="1"/>
    <n v="4"/>
    <s v="very high"/>
    <x v="0"/>
    <n v="4"/>
    <s v="very high"/>
    <x v="4"/>
    <x v="4"/>
    <x v="4"/>
    <n v="1"/>
    <s v="low"/>
    <x v="2"/>
    <n v="17567"/>
    <n v="1"/>
    <s v="stable"/>
    <x v="0"/>
    <n v="15"/>
    <s v="moderate hike"/>
    <n v="3"/>
    <s v="excellent"/>
    <n v="2"/>
    <s v="medium"/>
    <m/>
    <n v="0"/>
    <x v="1"/>
    <n v="27"/>
    <x v="4"/>
    <n v="5"/>
    <x v="1"/>
    <n v="1"/>
    <x v="3"/>
    <n v="26"/>
    <x v="2"/>
    <n v="0"/>
    <x v="1"/>
    <n v="0"/>
    <x v="1"/>
    <x v="12"/>
    <x v="3"/>
  </r>
  <r>
    <n v="50"/>
    <x v="3"/>
    <x v="0"/>
    <x v="2"/>
    <x v="0"/>
    <n v="20"/>
    <x v="1"/>
    <n v="5"/>
    <s v="Doctor"/>
    <x v="0"/>
    <n v="1"/>
    <n v="2"/>
    <s v="medium"/>
    <x v="0"/>
    <n v="3"/>
    <s v="high"/>
    <x v="4"/>
    <x v="4"/>
    <x v="5"/>
    <n v="3"/>
    <s v="high"/>
    <x v="0"/>
    <n v="11245"/>
    <n v="2"/>
    <s v="stable"/>
    <x v="1"/>
    <n v="15"/>
    <s v="moderate hike"/>
    <n v="3"/>
    <s v="excellent"/>
    <n v="3"/>
    <s v="high"/>
    <m/>
    <n v="1"/>
    <x v="0"/>
    <n v="32"/>
    <x v="4"/>
    <n v="3"/>
    <x v="0"/>
    <n v="3"/>
    <x v="0"/>
    <n v="30"/>
    <x v="2"/>
    <n v="8"/>
    <x v="3"/>
    <n v="12"/>
    <x v="3"/>
    <x v="14"/>
    <x v="3"/>
  </r>
  <r>
    <n v="44"/>
    <x v="1"/>
    <x v="0"/>
    <x v="0"/>
    <x v="0"/>
    <n v="7"/>
    <x v="3"/>
    <n v="3"/>
    <s v="Bachelor"/>
    <x v="0"/>
    <n v="1"/>
    <n v="2"/>
    <s v="medium"/>
    <x v="1"/>
    <n v="3"/>
    <s v="high"/>
    <x v="2"/>
    <x v="2"/>
    <x v="7"/>
    <n v="4"/>
    <s v="very high"/>
    <x v="1"/>
    <n v="19049"/>
    <n v="0"/>
    <s v="fresher"/>
    <x v="1"/>
    <n v="14"/>
    <s v="low hike"/>
    <n v="3"/>
    <s v="excellent"/>
    <n v="4"/>
    <s v="very high"/>
    <m/>
    <n v="1"/>
    <x v="0"/>
    <n v="23"/>
    <x v="2"/>
    <n v="4"/>
    <x v="0"/>
    <n v="2"/>
    <x v="1"/>
    <n v="22"/>
    <x v="2"/>
    <n v="7"/>
    <x v="2"/>
    <n v="1"/>
    <x v="1"/>
    <x v="15"/>
    <x v="3"/>
  </r>
  <r>
    <n v="45"/>
    <x v="1"/>
    <x v="0"/>
    <x v="1"/>
    <x v="0"/>
    <n v="1"/>
    <x v="0"/>
    <n v="1"/>
    <s v="Below College"/>
    <x v="1"/>
    <n v="1"/>
    <n v="3"/>
    <s v="high"/>
    <x v="0"/>
    <n v="2"/>
    <s v="medium"/>
    <x v="3"/>
    <x v="3"/>
    <x v="5"/>
    <n v="3"/>
    <s v="high"/>
    <x v="0"/>
    <n v="10748"/>
    <n v="3"/>
    <s v="stable"/>
    <x v="0"/>
    <n v="23"/>
    <s v="high hike"/>
    <n v="4"/>
    <s v="outstanding"/>
    <n v="4"/>
    <s v="very high"/>
    <m/>
    <n v="1"/>
    <x v="0"/>
    <n v="25"/>
    <x v="2"/>
    <n v="3"/>
    <x v="0"/>
    <n v="2"/>
    <x v="1"/>
    <n v="23"/>
    <x v="2"/>
    <n v="15"/>
    <x v="4"/>
    <n v="14"/>
    <x v="3"/>
    <x v="4"/>
    <x v="0"/>
  </r>
  <r>
    <n v="47"/>
    <x v="3"/>
    <x v="1"/>
    <x v="2"/>
    <x v="1"/>
    <n v="9"/>
    <x v="3"/>
    <n v="3"/>
    <s v="Bachelor"/>
    <x v="1"/>
    <n v="1"/>
    <n v="3"/>
    <s v="high"/>
    <x v="0"/>
    <n v="1"/>
    <s v="low"/>
    <x v="4"/>
    <x v="4"/>
    <x v="6"/>
    <n v="3"/>
    <s v="high"/>
    <x v="0"/>
    <n v="12936"/>
    <n v="7"/>
    <s v="frequent hopper"/>
    <x v="0"/>
    <n v="11"/>
    <s v="low hike"/>
    <n v="3"/>
    <s v="excellent"/>
    <n v="3"/>
    <s v="high"/>
    <m/>
    <n v="0"/>
    <x v="1"/>
    <n v="25"/>
    <x v="2"/>
    <n v="3"/>
    <x v="0"/>
    <n v="1"/>
    <x v="3"/>
    <n v="23"/>
    <x v="2"/>
    <n v="5"/>
    <x v="2"/>
    <n v="14"/>
    <x v="3"/>
    <x v="15"/>
    <x v="3"/>
  </r>
  <r>
    <n v="45"/>
    <x v="1"/>
    <x v="0"/>
    <x v="0"/>
    <x v="0"/>
    <n v="28"/>
    <x v="2"/>
    <n v="2"/>
    <s v="College"/>
    <x v="4"/>
    <n v="1"/>
    <n v="4"/>
    <s v="very high"/>
    <x v="1"/>
    <n v="2"/>
    <s v="medium"/>
    <x v="4"/>
    <x v="4"/>
    <x v="7"/>
    <n v="2"/>
    <s v="medium"/>
    <x v="2"/>
    <n v="16704"/>
    <n v="1"/>
    <s v="stable"/>
    <x v="0"/>
    <n v="11"/>
    <s v="low hike"/>
    <n v="3"/>
    <s v="excellent"/>
    <n v="3"/>
    <s v="high"/>
    <m/>
    <n v="0"/>
    <x v="1"/>
    <n v="21"/>
    <x v="2"/>
    <n v="2"/>
    <x v="2"/>
    <n v="3"/>
    <x v="0"/>
    <n v="21"/>
    <x v="2"/>
    <n v="6"/>
    <x v="2"/>
    <n v="8"/>
    <x v="3"/>
    <x v="7"/>
    <x v="2"/>
  </r>
  <r>
    <n v="40"/>
    <x v="1"/>
    <x v="0"/>
    <x v="0"/>
    <x v="1"/>
    <n v="7"/>
    <x v="3"/>
    <n v="4"/>
    <s v="Master"/>
    <x v="0"/>
    <n v="1"/>
    <n v="2"/>
    <s v="medium"/>
    <x v="0"/>
    <n v="3"/>
    <s v="high"/>
    <x v="2"/>
    <x v="2"/>
    <x v="4"/>
    <n v="2"/>
    <s v="medium"/>
    <x v="2"/>
    <n v="19833"/>
    <n v="1"/>
    <s v="stable"/>
    <x v="0"/>
    <n v="14"/>
    <s v="low hike"/>
    <n v="3"/>
    <s v="excellent"/>
    <n v="2"/>
    <s v="medium"/>
    <m/>
    <n v="0"/>
    <x v="1"/>
    <n v="21"/>
    <x v="2"/>
    <n v="3"/>
    <x v="0"/>
    <n v="2"/>
    <x v="1"/>
    <n v="21"/>
    <x v="2"/>
    <n v="8"/>
    <x v="3"/>
    <n v="12"/>
    <x v="3"/>
    <x v="8"/>
    <x v="2"/>
  </r>
  <r>
    <n v="41"/>
    <x v="1"/>
    <x v="0"/>
    <x v="0"/>
    <x v="1"/>
    <n v="4"/>
    <x v="0"/>
    <n v="1"/>
    <s v="Below College"/>
    <x v="3"/>
    <n v="1"/>
    <n v="3"/>
    <s v="high"/>
    <x v="1"/>
    <n v="3"/>
    <s v="high"/>
    <x v="3"/>
    <x v="3"/>
    <x v="6"/>
    <n v="3"/>
    <s v="high"/>
    <x v="1"/>
    <n v="10447"/>
    <n v="0"/>
    <s v="fresher"/>
    <x v="1"/>
    <n v="13"/>
    <s v="low hike"/>
    <n v="3"/>
    <s v="excellent"/>
    <n v="4"/>
    <s v="very high"/>
    <m/>
    <n v="1"/>
    <x v="0"/>
    <n v="23"/>
    <x v="2"/>
    <n v="3"/>
    <x v="0"/>
    <n v="4"/>
    <x v="2"/>
    <n v="22"/>
    <x v="2"/>
    <n v="14"/>
    <x v="4"/>
    <n v="13"/>
    <x v="3"/>
    <x v="5"/>
    <x v="2"/>
  </r>
  <r>
    <n v="47"/>
    <x v="3"/>
    <x v="0"/>
    <x v="0"/>
    <x v="0"/>
    <n v="4"/>
    <x v="0"/>
    <n v="3"/>
    <s v="Bachelor"/>
    <x v="1"/>
    <n v="1"/>
    <n v="3"/>
    <s v="high"/>
    <x v="1"/>
    <n v="2"/>
    <s v="medium"/>
    <x v="3"/>
    <x v="3"/>
    <x v="2"/>
    <n v="2"/>
    <s v="medium"/>
    <x v="1"/>
    <n v="10333"/>
    <n v="8"/>
    <s v="frequent hopper"/>
    <x v="1"/>
    <n v="12"/>
    <s v="low hike"/>
    <n v="3"/>
    <s v="excellent"/>
    <n v="3"/>
    <s v="high"/>
    <m/>
    <n v="1"/>
    <x v="0"/>
    <n v="28"/>
    <x v="4"/>
    <n v="4"/>
    <x v="0"/>
    <n v="3"/>
    <x v="0"/>
    <n v="22"/>
    <x v="2"/>
    <n v="11"/>
    <x v="3"/>
    <n v="14"/>
    <x v="3"/>
    <x v="15"/>
    <x v="3"/>
  </r>
  <r>
    <n v="48"/>
    <x v="3"/>
    <x v="0"/>
    <x v="0"/>
    <x v="0"/>
    <n v="10"/>
    <x v="3"/>
    <n v="3"/>
    <s v="Bachelor"/>
    <x v="1"/>
    <n v="1"/>
    <n v="4"/>
    <s v="very high"/>
    <x v="0"/>
    <n v="2"/>
    <s v="medium"/>
    <x v="2"/>
    <x v="2"/>
    <x v="7"/>
    <n v="2"/>
    <s v="medium"/>
    <x v="0"/>
    <n v="19665"/>
    <n v="4"/>
    <s v="moderate hopper"/>
    <x v="0"/>
    <n v="12"/>
    <s v="low hike"/>
    <n v="3"/>
    <s v="excellent"/>
    <n v="4"/>
    <s v="very high"/>
    <m/>
    <n v="0"/>
    <x v="1"/>
    <n v="29"/>
    <x v="4"/>
    <n v="3"/>
    <x v="0"/>
    <n v="3"/>
    <x v="0"/>
    <n v="22"/>
    <x v="2"/>
    <n v="10"/>
    <x v="3"/>
    <n v="12"/>
    <x v="3"/>
    <x v="9"/>
    <x v="3"/>
  </r>
  <r>
    <n v="48"/>
    <x v="3"/>
    <x v="0"/>
    <x v="2"/>
    <x v="0"/>
    <n v="22"/>
    <x v="2"/>
    <n v="3"/>
    <s v="Bachelor"/>
    <x v="0"/>
    <n v="1"/>
    <n v="4"/>
    <s v="very high"/>
    <x v="1"/>
    <n v="3"/>
    <s v="high"/>
    <x v="4"/>
    <x v="4"/>
    <x v="4"/>
    <n v="4"/>
    <s v="very high"/>
    <x v="1"/>
    <n v="17174"/>
    <n v="3"/>
    <s v="stable"/>
    <x v="0"/>
    <n v="11"/>
    <s v="low hike"/>
    <n v="3"/>
    <s v="excellent"/>
    <n v="2"/>
    <s v="medium"/>
    <m/>
    <n v="1"/>
    <x v="0"/>
    <n v="24"/>
    <x v="2"/>
    <n v="3"/>
    <x v="0"/>
    <n v="3"/>
    <x v="0"/>
    <n v="22"/>
    <x v="2"/>
    <n v="17"/>
    <x v="4"/>
    <n v="4"/>
    <x v="2"/>
    <x v="6"/>
    <x v="2"/>
  </r>
  <r>
    <n v="42"/>
    <x v="1"/>
    <x v="0"/>
    <x v="0"/>
    <x v="0"/>
    <n v="2"/>
    <x v="0"/>
    <n v="3"/>
    <s v="Bachelor"/>
    <x v="1"/>
    <n v="1"/>
    <n v="1"/>
    <s v="low"/>
    <x v="0"/>
    <n v="3"/>
    <s v="high"/>
    <x v="2"/>
    <x v="2"/>
    <x v="4"/>
    <n v="3"/>
    <s v="high"/>
    <x v="0"/>
    <n v="18880"/>
    <n v="5"/>
    <s v="moderate hopper"/>
    <x v="0"/>
    <n v="11"/>
    <s v="low hike"/>
    <n v="3"/>
    <s v="excellent"/>
    <n v="1"/>
    <s v="low"/>
    <m/>
    <n v="0"/>
    <x v="1"/>
    <n v="24"/>
    <x v="2"/>
    <n v="2"/>
    <x v="2"/>
    <n v="2"/>
    <x v="1"/>
    <n v="22"/>
    <x v="2"/>
    <n v="6"/>
    <x v="2"/>
    <n v="4"/>
    <x v="2"/>
    <x v="17"/>
    <x v="3"/>
  </r>
  <r>
    <n v="34"/>
    <x v="0"/>
    <x v="0"/>
    <x v="0"/>
    <x v="0"/>
    <n v="7"/>
    <x v="3"/>
    <n v="4"/>
    <s v="Master"/>
    <x v="1"/>
    <n v="1"/>
    <n v="1"/>
    <s v="low"/>
    <x v="1"/>
    <n v="3"/>
    <s v="high"/>
    <x v="3"/>
    <x v="3"/>
    <x v="7"/>
    <n v="2"/>
    <s v="medium"/>
    <x v="2"/>
    <n v="11994"/>
    <n v="0"/>
    <s v="fresher"/>
    <x v="0"/>
    <n v="11"/>
    <s v="low hike"/>
    <n v="3"/>
    <s v="excellent"/>
    <n v="3"/>
    <s v="high"/>
    <m/>
    <n v="0"/>
    <x v="1"/>
    <n v="13"/>
    <x v="1"/>
    <n v="4"/>
    <x v="0"/>
    <n v="3"/>
    <x v="0"/>
    <n v="12"/>
    <x v="3"/>
    <n v="6"/>
    <x v="2"/>
    <n v="2"/>
    <x v="0"/>
    <x v="11"/>
    <x v="3"/>
  </r>
  <r>
    <n v="53"/>
    <x v="3"/>
    <x v="0"/>
    <x v="0"/>
    <x v="0"/>
    <n v="5"/>
    <x v="0"/>
    <n v="3"/>
    <s v="Bachelor"/>
    <x v="2"/>
    <n v="1"/>
    <n v="3"/>
    <s v="high"/>
    <x v="1"/>
    <n v="3"/>
    <s v="high"/>
    <x v="2"/>
    <x v="2"/>
    <x v="4"/>
    <n v="3"/>
    <s v="high"/>
    <x v="1"/>
    <n v="19094"/>
    <n v="4"/>
    <s v="moderate hopper"/>
    <x v="0"/>
    <n v="11"/>
    <s v="low hike"/>
    <n v="3"/>
    <s v="excellent"/>
    <n v="4"/>
    <s v="very high"/>
    <m/>
    <n v="1"/>
    <x v="0"/>
    <n v="26"/>
    <x v="4"/>
    <n v="3"/>
    <x v="0"/>
    <n v="2"/>
    <x v="1"/>
    <n v="14"/>
    <x v="3"/>
    <n v="13"/>
    <x v="4"/>
    <n v="4"/>
    <x v="2"/>
    <x v="8"/>
    <x v="2"/>
  </r>
  <r>
    <n v="30"/>
    <x v="0"/>
    <x v="0"/>
    <x v="2"/>
    <x v="0"/>
    <n v="1"/>
    <x v="0"/>
    <n v="2"/>
    <s v="College"/>
    <x v="0"/>
    <n v="1"/>
    <n v="3"/>
    <s v="high"/>
    <x v="1"/>
    <n v="3"/>
    <s v="high"/>
    <x v="1"/>
    <x v="1"/>
    <x v="0"/>
    <n v="4"/>
    <s v="very high"/>
    <x v="2"/>
    <n v="4011"/>
    <n v="1"/>
    <s v="stable"/>
    <x v="0"/>
    <n v="23"/>
    <s v="high hike"/>
    <n v="4"/>
    <s v="outstanding"/>
    <n v="4"/>
    <s v="very high"/>
    <m/>
    <n v="0"/>
    <x v="1"/>
    <n v="12"/>
    <x v="1"/>
    <n v="2"/>
    <x v="2"/>
    <n v="3"/>
    <x v="0"/>
    <n v="12"/>
    <x v="3"/>
    <n v="8"/>
    <x v="3"/>
    <n v="3"/>
    <x v="0"/>
    <x v="6"/>
    <x v="2"/>
  </r>
  <r>
    <n v="33"/>
    <x v="0"/>
    <x v="0"/>
    <x v="2"/>
    <x v="0"/>
    <n v="1"/>
    <x v="0"/>
    <n v="2"/>
    <s v="College"/>
    <x v="1"/>
    <n v="1"/>
    <n v="1"/>
    <s v="low"/>
    <x v="1"/>
    <n v="3"/>
    <s v="high"/>
    <x v="3"/>
    <x v="3"/>
    <x v="7"/>
    <n v="4"/>
    <s v="very high"/>
    <x v="2"/>
    <n v="13458"/>
    <n v="1"/>
    <s v="stable"/>
    <x v="1"/>
    <n v="12"/>
    <s v="low hike"/>
    <n v="3"/>
    <s v="excellent"/>
    <n v="3"/>
    <s v="high"/>
    <m/>
    <n v="0"/>
    <x v="1"/>
    <n v="15"/>
    <x v="1"/>
    <n v="1"/>
    <x v="2"/>
    <n v="3"/>
    <x v="0"/>
    <n v="15"/>
    <x v="3"/>
    <n v="14"/>
    <x v="4"/>
    <n v="8"/>
    <x v="3"/>
    <x v="12"/>
    <x v="3"/>
  </r>
  <r>
    <n v="36"/>
    <x v="1"/>
    <x v="0"/>
    <x v="0"/>
    <x v="0"/>
    <n v="8"/>
    <x v="3"/>
    <n v="3"/>
    <s v="Bachelor"/>
    <x v="4"/>
    <n v="1"/>
    <n v="3"/>
    <s v="high"/>
    <x v="1"/>
    <n v="3"/>
    <s v="high"/>
    <x v="3"/>
    <x v="3"/>
    <x v="5"/>
    <n v="3"/>
    <s v="high"/>
    <x v="1"/>
    <n v="10096"/>
    <n v="1"/>
    <s v="stable"/>
    <x v="0"/>
    <n v="13"/>
    <s v="low hike"/>
    <n v="3"/>
    <s v="excellent"/>
    <n v="2"/>
    <s v="medium"/>
    <m/>
    <n v="3"/>
    <x v="3"/>
    <n v="17"/>
    <x v="2"/>
    <n v="2"/>
    <x v="2"/>
    <n v="3"/>
    <x v="0"/>
    <n v="17"/>
    <x v="3"/>
    <n v="14"/>
    <x v="4"/>
    <n v="12"/>
    <x v="3"/>
    <x v="8"/>
    <x v="2"/>
  </r>
  <r>
    <n v="31"/>
    <x v="0"/>
    <x v="0"/>
    <x v="0"/>
    <x v="0"/>
    <n v="8"/>
    <x v="3"/>
    <n v="4"/>
    <s v="Master"/>
    <x v="1"/>
    <n v="1"/>
    <n v="3"/>
    <s v="high"/>
    <x v="1"/>
    <n v="3"/>
    <s v="high"/>
    <x v="1"/>
    <x v="1"/>
    <x v="2"/>
    <n v="4"/>
    <s v="very high"/>
    <x v="2"/>
    <n v="4424"/>
    <n v="1"/>
    <s v="stable"/>
    <x v="0"/>
    <n v="23"/>
    <s v="high hike"/>
    <n v="4"/>
    <s v="outstanding"/>
    <n v="4"/>
    <s v="very high"/>
    <m/>
    <n v="0"/>
    <x v="1"/>
    <n v="11"/>
    <x v="1"/>
    <n v="2"/>
    <x v="2"/>
    <n v="3"/>
    <x v="0"/>
    <n v="11"/>
    <x v="3"/>
    <n v="7"/>
    <x v="2"/>
    <n v="1"/>
    <x v="1"/>
    <x v="8"/>
    <x v="2"/>
  </r>
  <r>
    <n v="35"/>
    <x v="0"/>
    <x v="0"/>
    <x v="0"/>
    <x v="1"/>
    <n v="1"/>
    <x v="0"/>
    <n v="4"/>
    <s v="Master"/>
    <x v="3"/>
    <n v="1"/>
    <n v="3"/>
    <s v="high"/>
    <x v="0"/>
    <n v="2"/>
    <s v="medium"/>
    <x v="1"/>
    <x v="1"/>
    <x v="6"/>
    <n v="1"/>
    <s v="low"/>
    <x v="2"/>
    <n v="4312"/>
    <n v="0"/>
    <s v="fresher"/>
    <x v="0"/>
    <n v="14"/>
    <s v="low hike"/>
    <n v="3"/>
    <s v="excellent"/>
    <n v="2"/>
    <s v="medium"/>
    <m/>
    <n v="0"/>
    <x v="1"/>
    <n v="16"/>
    <x v="2"/>
    <n v="2"/>
    <x v="2"/>
    <n v="3"/>
    <x v="0"/>
    <n v="15"/>
    <x v="3"/>
    <n v="13"/>
    <x v="4"/>
    <n v="2"/>
    <x v="0"/>
    <x v="8"/>
    <x v="2"/>
  </r>
  <r>
    <n v="38"/>
    <x v="1"/>
    <x v="0"/>
    <x v="1"/>
    <x v="0"/>
    <n v="6"/>
    <x v="3"/>
    <n v="3"/>
    <s v="Bachelor"/>
    <x v="0"/>
    <n v="1"/>
    <n v="2"/>
    <s v="medium"/>
    <x v="1"/>
    <n v="1"/>
    <s v="low"/>
    <x v="1"/>
    <x v="1"/>
    <x v="1"/>
    <n v="4"/>
    <s v="very high"/>
    <x v="1"/>
    <n v="5329"/>
    <n v="7"/>
    <s v="frequent hopper"/>
    <x v="1"/>
    <n v="12"/>
    <s v="low hike"/>
    <n v="3"/>
    <s v="excellent"/>
    <n v="4"/>
    <s v="very high"/>
    <m/>
    <n v="3"/>
    <x v="3"/>
    <n v="17"/>
    <x v="2"/>
    <n v="3"/>
    <x v="0"/>
    <n v="3"/>
    <x v="0"/>
    <n v="13"/>
    <x v="3"/>
    <n v="11"/>
    <x v="3"/>
    <n v="1"/>
    <x v="1"/>
    <x v="9"/>
    <x v="3"/>
  </r>
  <r>
    <n v="30"/>
    <x v="0"/>
    <x v="0"/>
    <x v="0"/>
    <x v="0"/>
    <n v="2"/>
    <x v="0"/>
    <n v="3"/>
    <s v="Bachelor"/>
    <x v="1"/>
    <n v="1"/>
    <n v="3"/>
    <s v="high"/>
    <x v="0"/>
    <n v="2"/>
    <s v="medium"/>
    <x v="1"/>
    <x v="1"/>
    <x v="5"/>
    <n v="4"/>
    <s v="very high"/>
    <x v="0"/>
    <n v="4152"/>
    <n v="1"/>
    <s v="stable"/>
    <x v="0"/>
    <n v="19"/>
    <s v="good hike"/>
    <n v="3"/>
    <s v="excellent"/>
    <n v="1"/>
    <s v="low"/>
    <m/>
    <n v="3"/>
    <x v="3"/>
    <n v="11"/>
    <x v="1"/>
    <n v="3"/>
    <x v="0"/>
    <n v="3"/>
    <x v="0"/>
    <n v="11"/>
    <x v="3"/>
    <n v="10"/>
    <x v="3"/>
    <n v="10"/>
    <x v="3"/>
    <x v="8"/>
    <x v="2"/>
  </r>
  <r>
    <n v="30"/>
    <x v="0"/>
    <x v="0"/>
    <x v="0"/>
    <x v="1"/>
    <n v="4"/>
    <x v="0"/>
    <n v="2"/>
    <s v="College"/>
    <x v="0"/>
    <n v="1"/>
    <n v="3"/>
    <s v="high"/>
    <x v="1"/>
    <n v="2"/>
    <s v="medium"/>
    <x v="1"/>
    <x v="1"/>
    <x v="6"/>
    <n v="2"/>
    <s v="medium"/>
    <x v="1"/>
    <n v="5209"/>
    <n v="1"/>
    <s v="stable"/>
    <x v="1"/>
    <n v="12"/>
    <s v="low hike"/>
    <n v="3"/>
    <s v="excellent"/>
    <n v="2"/>
    <s v="medium"/>
    <m/>
    <n v="3"/>
    <x v="3"/>
    <n v="11"/>
    <x v="1"/>
    <n v="4"/>
    <x v="0"/>
    <n v="2"/>
    <x v="1"/>
    <n v="11"/>
    <x v="3"/>
    <n v="8"/>
    <x v="3"/>
    <n v="2"/>
    <x v="0"/>
    <x v="6"/>
    <x v="2"/>
  </r>
  <r>
    <n v="32"/>
    <x v="0"/>
    <x v="0"/>
    <x v="0"/>
    <x v="1"/>
    <n v="6"/>
    <x v="3"/>
    <n v="4"/>
    <s v="Master"/>
    <x v="0"/>
    <n v="1"/>
    <n v="2"/>
    <s v="medium"/>
    <x v="0"/>
    <n v="3"/>
    <s v="high"/>
    <x v="1"/>
    <x v="1"/>
    <x v="6"/>
    <n v="3"/>
    <s v="high"/>
    <x v="2"/>
    <n v="5010"/>
    <n v="1"/>
    <s v="stable"/>
    <x v="0"/>
    <n v="16"/>
    <s v="moderate hike"/>
    <n v="3"/>
    <s v="excellent"/>
    <n v="1"/>
    <s v="low"/>
    <m/>
    <n v="0"/>
    <x v="1"/>
    <n v="12"/>
    <x v="1"/>
    <n v="0"/>
    <x v="3"/>
    <n v="3"/>
    <x v="0"/>
    <n v="11"/>
    <x v="3"/>
    <n v="8"/>
    <x v="3"/>
    <n v="5"/>
    <x v="2"/>
    <x v="6"/>
    <x v="2"/>
  </r>
  <r>
    <n v="34"/>
    <x v="0"/>
    <x v="0"/>
    <x v="0"/>
    <x v="0"/>
    <n v="6"/>
    <x v="3"/>
    <n v="4"/>
    <s v="Master"/>
    <x v="2"/>
    <n v="1"/>
    <n v="1"/>
    <s v="low"/>
    <x v="1"/>
    <n v="3"/>
    <s v="high"/>
    <x v="1"/>
    <x v="1"/>
    <x v="1"/>
    <n v="3"/>
    <s v="high"/>
    <x v="2"/>
    <n v="4809"/>
    <n v="1"/>
    <s v="stable"/>
    <x v="0"/>
    <n v="14"/>
    <s v="low hike"/>
    <n v="3"/>
    <s v="excellent"/>
    <n v="3"/>
    <s v="high"/>
    <m/>
    <n v="0"/>
    <x v="1"/>
    <n v="16"/>
    <x v="2"/>
    <n v="3"/>
    <x v="0"/>
    <n v="3"/>
    <x v="0"/>
    <n v="16"/>
    <x v="3"/>
    <n v="13"/>
    <x v="4"/>
    <n v="2"/>
    <x v="0"/>
    <x v="15"/>
    <x v="3"/>
  </r>
  <r>
    <n v="51"/>
    <x v="3"/>
    <x v="0"/>
    <x v="2"/>
    <x v="0"/>
    <n v="1"/>
    <x v="0"/>
    <n v="4"/>
    <s v="Master"/>
    <x v="0"/>
    <n v="1"/>
    <n v="1"/>
    <s v="low"/>
    <x v="1"/>
    <n v="2"/>
    <s v="medium"/>
    <x v="3"/>
    <x v="3"/>
    <x v="5"/>
    <n v="1"/>
    <s v="low"/>
    <x v="2"/>
    <n v="7484"/>
    <n v="3"/>
    <s v="stable"/>
    <x v="0"/>
    <n v="20"/>
    <s v="good hike"/>
    <n v="4"/>
    <s v="outstanding"/>
    <n v="3"/>
    <s v="high"/>
    <m/>
    <n v="0"/>
    <x v="1"/>
    <n v="23"/>
    <x v="2"/>
    <n v="1"/>
    <x v="2"/>
    <n v="2"/>
    <x v="1"/>
    <n v="13"/>
    <x v="3"/>
    <n v="12"/>
    <x v="3"/>
    <n v="12"/>
    <x v="3"/>
    <x v="8"/>
    <x v="2"/>
  </r>
  <r>
    <n v="34"/>
    <x v="0"/>
    <x v="0"/>
    <x v="0"/>
    <x v="0"/>
    <n v="5"/>
    <x v="0"/>
    <n v="3"/>
    <s v="Bachelor"/>
    <x v="0"/>
    <n v="1"/>
    <n v="3"/>
    <s v="high"/>
    <x v="1"/>
    <n v="2"/>
    <s v="medium"/>
    <x v="3"/>
    <x v="3"/>
    <x v="4"/>
    <n v="1"/>
    <s v="low"/>
    <x v="2"/>
    <n v="11631"/>
    <n v="2"/>
    <s v="stable"/>
    <x v="0"/>
    <n v="12"/>
    <s v="low hike"/>
    <n v="3"/>
    <s v="excellent"/>
    <n v="4"/>
    <s v="very high"/>
    <m/>
    <n v="0"/>
    <x v="1"/>
    <n v="14"/>
    <x v="1"/>
    <n v="6"/>
    <x v="1"/>
    <n v="3"/>
    <x v="0"/>
    <n v="11"/>
    <x v="3"/>
    <n v="10"/>
    <x v="3"/>
    <n v="5"/>
    <x v="2"/>
    <x v="8"/>
    <x v="2"/>
  </r>
  <r>
    <n v="51"/>
    <x v="3"/>
    <x v="0"/>
    <x v="0"/>
    <x v="0"/>
    <n v="6"/>
    <x v="3"/>
    <n v="3"/>
    <s v="Bachelor"/>
    <x v="1"/>
    <n v="1"/>
    <n v="1"/>
    <s v="low"/>
    <x v="0"/>
    <n v="3"/>
    <s v="high"/>
    <x v="2"/>
    <x v="2"/>
    <x v="7"/>
    <n v="3"/>
    <s v="high"/>
    <x v="2"/>
    <n v="19537"/>
    <n v="7"/>
    <s v="frequent hopper"/>
    <x v="0"/>
    <n v="13"/>
    <s v="low hike"/>
    <n v="3"/>
    <s v="excellent"/>
    <n v="3"/>
    <s v="high"/>
    <m/>
    <n v="0"/>
    <x v="1"/>
    <n v="23"/>
    <x v="2"/>
    <n v="5"/>
    <x v="1"/>
    <n v="3"/>
    <x v="0"/>
    <n v="20"/>
    <x v="3"/>
    <n v="18"/>
    <x v="4"/>
    <n v="15"/>
    <x v="3"/>
    <x v="13"/>
    <x v="3"/>
  </r>
  <r>
    <n v="49"/>
    <x v="3"/>
    <x v="0"/>
    <x v="0"/>
    <x v="0"/>
    <n v="20"/>
    <x v="1"/>
    <n v="4"/>
    <s v="Master"/>
    <x v="0"/>
    <n v="1"/>
    <n v="3"/>
    <s v="high"/>
    <x v="1"/>
    <n v="3"/>
    <s v="high"/>
    <x v="1"/>
    <x v="1"/>
    <x v="2"/>
    <n v="1"/>
    <s v="low"/>
    <x v="0"/>
    <n v="6567"/>
    <n v="1"/>
    <s v="stable"/>
    <x v="0"/>
    <n v="14"/>
    <s v="low hike"/>
    <n v="3"/>
    <s v="excellent"/>
    <n v="3"/>
    <s v="high"/>
    <m/>
    <n v="0"/>
    <x v="1"/>
    <n v="16"/>
    <x v="2"/>
    <n v="2"/>
    <x v="2"/>
    <n v="2"/>
    <x v="1"/>
    <n v="15"/>
    <x v="3"/>
    <n v="11"/>
    <x v="3"/>
    <n v="5"/>
    <x v="2"/>
    <x v="11"/>
    <x v="3"/>
  </r>
  <r>
    <n v="39"/>
    <x v="1"/>
    <x v="0"/>
    <x v="0"/>
    <x v="1"/>
    <n v="4"/>
    <x v="0"/>
    <n v="4"/>
    <s v="Master"/>
    <x v="1"/>
    <n v="1"/>
    <n v="4"/>
    <s v="very high"/>
    <x v="1"/>
    <n v="2"/>
    <s v="medium"/>
    <x v="1"/>
    <x v="1"/>
    <x v="6"/>
    <n v="3"/>
    <s v="high"/>
    <x v="0"/>
    <n v="5902"/>
    <n v="4"/>
    <s v="moderate hopper"/>
    <x v="0"/>
    <n v="14"/>
    <s v="low hike"/>
    <n v="3"/>
    <s v="excellent"/>
    <n v="3"/>
    <s v="high"/>
    <m/>
    <n v="1"/>
    <x v="0"/>
    <n v="17"/>
    <x v="2"/>
    <n v="1"/>
    <x v="2"/>
    <n v="4"/>
    <x v="2"/>
    <n v="15"/>
    <x v="3"/>
    <n v="11"/>
    <x v="3"/>
    <n v="5"/>
    <x v="2"/>
    <x v="9"/>
    <x v="3"/>
  </r>
  <r>
    <n v="30"/>
    <x v="0"/>
    <x v="0"/>
    <x v="0"/>
    <x v="2"/>
    <n v="9"/>
    <x v="3"/>
    <n v="3"/>
    <s v="Bachelor"/>
    <x v="5"/>
    <n v="1"/>
    <n v="3"/>
    <s v="high"/>
    <x v="0"/>
    <n v="3"/>
    <s v="high"/>
    <x v="1"/>
    <x v="1"/>
    <x v="8"/>
    <n v="4"/>
    <s v="very high"/>
    <x v="0"/>
    <n v="6347"/>
    <n v="0"/>
    <s v="fresher"/>
    <x v="1"/>
    <n v="19"/>
    <s v="good hike"/>
    <n v="3"/>
    <s v="excellent"/>
    <n v="4"/>
    <s v="very high"/>
    <m/>
    <n v="0"/>
    <x v="1"/>
    <n v="12"/>
    <x v="1"/>
    <n v="2"/>
    <x v="2"/>
    <n v="1"/>
    <x v="3"/>
    <n v="11"/>
    <x v="3"/>
    <n v="9"/>
    <x v="3"/>
    <n v="4"/>
    <x v="2"/>
    <x v="6"/>
    <x v="2"/>
  </r>
  <r>
    <n v="40"/>
    <x v="1"/>
    <x v="0"/>
    <x v="2"/>
    <x v="0"/>
    <n v="26"/>
    <x v="2"/>
    <n v="3"/>
    <s v="Bachelor"/>
    <x v="0"/>
    <n v="1"/>
    <n v="2"/>
    <s v="medium"/>
    <x v="1"/>
    <n v="3"/>
    <s v="high"/>
    <x v="1"/>
    <x v="1"/>
    <x v="1"/>
    <n v="2"/>
    <s v="medium"/>
    <x v="1"/>
    <n v="5605"/>
    <n v="1"/>
    <s v="stable"/>
    <x v="0"/>
    <n v="11"/>
    <s v="low hike"/>
    <n v="3"/>
    <s v="excellent"/>
    <n v="1"/>
    <s v="low"/>
    <m/>
    <n v="1"/>
    <x v="0"/>
    <n v="20"/>
    <x v="2"/>
    <n v="2"/>
    <x v="2"/>
    <n v="3"/>
    <x v="0"/>
    <n v="20"/>
    <x v="3"/>
    <n v="7"/>
    <x v="2"/>
    <n v="2"/>
    <x v="0"/>
    <x v="14"/>
    <x v="3"/>
  </r>
  <r>
    <n v="45"/>
    <x v="1"/>
    <x v="0"/>
    <x v="0"/>
    <x v="0"/>
    <n v="9"/>
    <x v="3"/>
    <n v="3"/>
    <s v="Bachelor"/>
    <x v="1"/>
    <n v="1"/>
    <n v="2"/>
    <s v="medium"/>
    <x v="0"/>
    <n v="3"/>
    <s v="high"/>
    <x v="1"/>
    <x v="1"/>
    <x v="0"/>
    <n v="2"/>
    <s v="medium"/>
    <x v="1"/>
    <n v="2348"/>
    <n v="8"/>
    <s v="frequent hopper"/>
    <x v="0"/>
    <n v="18"/>
    <s v="moderate hike"/>
    <n v="3"/>
    <s v="excellent"/>
    <n v="3"/>
    <s v="high"/>
    <m/>
    <n v="1"/>
    <x v="0"/>
    <n v="20"/>
    <x v="2"/>
    <n v="2"/>
    <x v="2"/>
    <n v="1"/>
    <x v="3"/>
    <n v="17"/>
    <x v="3"/>
    <n v="9"/>
    <x v="3"/>
    <n v="0"/>
    <x v="1"/>
    <x v="13"/>
    <x v="3"/>
  </r>
  <r>
    <n v="40"/>
    <x v="1"/>
    <x v="0"/>
    <x v="0"/>
    <x v="1"/>
    <n v="4"/>
    <x v="0"/>
    <n v="4"/>
    <s v="Master"/>
    <x v="3"/>
    <n v="1"/>
    <n v="3"/>
    <s v="high"/>
    <x v="0"/>
    <n v="2"/>
    <s v="medium"/>
    <x v="3"/>
    <x v="3"/>
    <x v="6"/>
    <n v="4"/>
    <s v="very high"/>
    <x v="0"/>
    <n v="10855"/>
    <n v="7"/>
    <s v="frequent hopper"/>
    <x v="0"/>
    <n v="11"/>
    <s v="low hike"/>
    <n v="3"/>
    <s v="excellent"/>
    <n v="1"/>
    <s v="low"/>
    <m/>
    <n v="1"/>
    <x v="0"/>
    <n v="15"/>
    <x v="1"/>
    <n v="2"/>
    <x v="2"/>
    <n v="2"/>
    <x v="1"/>
    <n v="12"/>
    <x v="3"/>
    <n v="11"/>
    <x v="3"/>
    <n v="2"/>
    <x v="0"/>
    <x v="11"/>
    <x v="3"/>
  </r>
  <r>
    <n v="30"/>
    <x v="0"/>
    <x v="0"/>
    <x v="1"/>
    <x v="0"/>
    <n v="9"/>
    <x v="3"/>
    <n v="3"/>
    <s v="Bachelor"/>
    <x v="0"/>
    <n v="1"/>
    <n v="3"/>
    <s v="high"/>
    <x v="0"/>
    <n v="3"/>
    <s v="high"/>
    <x v="1"/>
    <x v="1"/>
    <x v="0"/>
    <n v="1"/>
    <s v="low"/>
    <x v="1"/>
    <n v="3072"/>
    <n v="1"/>
    <s v="stable"/>
    <x v="0"/>
    <n v="11"/>
    <s v="low hike"/>
    <n v="3"/>
    <s v="excellent"/>
    <n v="3"/>
    <s v="high"/>
    <m/>
    <n v="2"/>
    <x v="2"/>
    <n v="12"/>
    <x v="1"/>
    <n v="4"/>
    <x v="0"/>
    <n v="3"/>
    <x v="0"/>
    <n v="12"/>
    <x v="3"/>
    <n v="9"/>
    <x v="3"/>
    <n v="6"/>
    <x v="2"/>
    <x v="15"/>
    <x v="3"/>
  </r>
  <r>
    <n v="40"/>
    <x v="1"/>
    <x v="0"/>
    <x v="0"/>
    <x v="0"/>
    <n v="4"/>
    <x v="0"/>
    <n v="1"/>
    <s v="Below College"/>
    <x v="0"/>
    <n v="1"/>
    <n v="4"/>
    <s v="very high"/>
    <x v="1"/>
    <n v="3"/>
    <s v="high"/>
    <x v="2"/>
    <x v="2"/>
    <x v="4"/>
    <n v="3"/>
    <s v="high"/>
    <x v="0"/>
    <n v="19033"/>
    <n v="1"/>
    <s v="stable"/>
    <x v="0"/>
    <n v="14"/>
    <s v="low hike"/>
    <n v="3"/>
    <s v="excellent"/>
    <n v="2"/>
    <s v="medium"/>
    <m/>
    <n v="1"/>
    <x v="0"/>
    <n v="21"/>
    <x v="2"/>
    <n v="2"/>
    <x v="2"/>
    <n v="3"/>
    <x v="0"/>
    <n v="20"/>
    <x v="3"/>
    <n v="8"/>
    <x v="3"/>
    <n v="9"/>
    <x v="3"/>
    <x v="9"/>
    <x v="3"/>
  </r>
  <r>
    <n v="45"/>
    <x v="1"/>
    <x v="0"/>
    <x v="1"/>
    <x v="0"/>
    <n v="2"/>
    <x v="0"/>
    <n v="2"/>
    <s v="College"/>
    <x v="0"/>
    <n v="1"/>
    <n v="1"/>
    <s v="low"/>
    <x v="0"/>
    <n v="2"/>
    <s v="medium"/>
    <x v="4"/>
    <x v="4"/>
    <x v="4"/>
    <n v="4"/>
    <s v="very high"/>
    <x v="0"/>
    <n v="16792"/>
    <n v="9"/>
    <s v="frequent hopper"/>
    <x v="0"/>
    <n v="23"/>
    <s v="high hike"/>
    <n v="4"/>
    <s v="outstanding"/>
    <n v="4"/>
    <s v="very high"/>
    <m/>
    <n v="1"/>
    <x v="0"/>
    <n v="22"/>
    <x v="2"/>
    <n v="1"/>
    <x v="2"/>
    <n v="3"/>
    <x v="0"/>
    <n v="20"/>
    <x v="3"/>
    <n v="8"/>
    <x v="3"/>
    <n v="11"/>
    <x v="3"/>
    <x v="8"/>
    <x v="2"/>
  </r>
  <r>
    <n v="32"/>
    <x v="0"/>
    <x v="1"/>
    <x v="0"/>
    <x v="1"/>
    <n v="4"/>
    <x v="0"/>
    <n v="4"/>
    <s v="Master"/>
    <x v="0"/>
    <n v="1"/>
    <n v="4"/>
    <s v="very high"/>
    <x v="0"/>
    <n v="1"/>
    <s v="low"/>
    <x v="3"/>
    <x v="3"/>
    <x v="6"/>
    <n v="4"/>
    <s v="very high"/>
    <x v="0"/>
    <n v="10400"/>
    <n v="1"/>
    <s v="stable"/>
    <x v="0"/>
    <n v="11"/>
    <s v="low hike"/>
    <n v="3"/>
    <s v="excellent"/>
    <n v="3"/>
    <s v="high"/>
    <m/>
    <n v="0"/>
    <x v="1"/>
    <n v="14"/>
    <x v="1"/>
    <n v="2"/>
    <x v="2"/>
    <n v="2"/>
    <x v="1"/>
    <n v="14"/>
    <x v="3"/>
    <n v="8"/>
    <x v="3"/>
    <n v="9"/>
    <x v="3"/>
    <x v="8"/>
    <x v="2"/>
  </r>
  <r>
    <n v="30"/>
    <x v="0"/>
    <x v="0"/>
    <x v="1"/>
    <x v="0"/>
    <n v="1"/>
    <x v="0"/>
    <n v="1"/>
    <s v="Below College"/>
    <x v="1"/>
    <n v="1"/>
    <n v="3"/>
    <s v="high"/>
    <x v="0"/>
    <n v="2"/>
    <s v="medium"/>
    <x v="3"/>
    <x v="3"/>
    <x v="2"/>
    <n v="3"/>
    <s v="high"/>
    <x v="2"/>
    <n v="8474"/>
    <n v="1"/>
    <s v="stable"/>
    <x v="0"/>
    <n v="22"/>
    <s v="good hike"/>
    <n v="4"/>
    <s v="outstanding"/>
    <n v="3"/>
    <s v="high"/>
    <m/>
    <n v="0"/>
    <x v="1"/>
    <n v="12"/>
    <x v="1"/>
    <n v="2"/>
    <x v="2"/>
    <n v="3"/>
    <x v="0"/>
    <n v="11"/>
    <x v="3"/>
    <n v="8"/>
    <x v="3"/>
    <n v="5"/>
    <x v="2"/>
    <x v="8"/>
    <x v="2"/>
  </r>
  <r>
    <n v="45"/>
    <x v="1"/>
    <x v="0"/>
    <x v="1"/>
    <x v="1"/>
    <n v="6"/>
    <x v="3"/>
    <n v="3"/>
    <s v="Bachelor"/>
    <x v="0"/>
    <n v="1"/>
    <n v="4"/>
    <s v="very high"/>
    <x v="1"/>
    <n v="2"/>
    <s v="medium"/>
    <x v="3"/>
    <x v="3"/>
    <x v="6"/>
    <n v="4"/>
    <s v="very high"/>
    <x v="2"/>
    <n v="8865"/>
    <n v="6"/>
    <s v="moderate hopper"/>
    <x v="0"/>
    <n v="12"/>
    <s v="low hike"/>
    <n v="3"/>
    <s v="excellent"/>
    <n v="4"/>
    <s v="very high"/>
    <m/>
    <n v="0"/>
    <x v="1"/>
    <n v="23"/>
    <x v="2"/>
    <n v="2"/>
    <x v="2"/>
    <n v="3"/>
    <x v="0"/>
    <n v="19"/>
    <x v="3"/>
    <n v="7"/>
    <x v="2"/>
    <n v="12"/>
    <x v="3"/>
    <x v="8"/>
    <x v="2"/>
  </r>
  <r>
    <n v="36"/>
    <x v="1"/>
    <x v="0"/>
    <x v="0"/>
    <x v="0"/>
    <n v="5"/>
    <x v="0"/>
    <n v="2"/>
    <s v="College"/>
    <x v="1"/>
    <n v="1"/>
    <n v="4"/>
    <s v="very high"/>
    <x v="0"/>
    <n v="3"/>
    <s v="high"/>
    <x v="1"/>
    <x v="1"/>
    <x v="0"/>
    <n v="2"/>
    <s v="medium"/>
    <x v="2"/>
    <n v="5914"/>
    <n v="8"/>
    <s v="frequent hopper"/>
    <x v="0"/>
    <n v="16"/>
    <s v="moderate hike"/>
    <n v="3"/>
    <s v="excellent"/>
    <n v="4"/>
    <s v="very high"/>
    <m/>
    <n v="0"/>
    <x v="1"/>
    <n v="16"/>
    <x v="2"/>
    <n v="3"/>
    <x v="0"/>
    <n v="4"/>
    <x v="2"/>
    <n v="13"/>
    <x v="3"/>
    <n v="11"/>
    <x v="3"/>
    <n v="3"/>
    <x v="0"/>
    <x v="6"/>
    <x v="2"/>
  </r>
  <r>
    <n v="38"/>
    <x v="1"/>
    <x v="0"/>
    <x v="0"/>
    <x v="1"/>
    <n v="3"/>
    <x v="0"/>
    <n v="3"/>
    <s v="Bachelor"/>
    <x v="1"/>
    <n v="1"/>
    <n v="1"/>
    <s v="low"/>
    <x v="0"/>
    <n v="3"/>
    <s v="high"/>
    <x v="3"/>
    <x v="3"/>
    <x v="6"/>
    <n v="3"/>
    <s v="high"/>
    <x v="1"/>
    <n v="10609"/>
    <n v="0"/>
    <s v="fresher"/>
    <x v="0"/>
    <n v="12"/>
    <s v="low hike"/>
    <n v="3"/>
    <s v="excellent"/>
    <n v="3"/>
    <s v="high"/>
    <m/>
    <n v="2"/>
    <x v="2"/>
    <n v="17"/>
    <x v="2"/>
    <n v="6"/>
    <x v="1"/>
    <n v="2"/>
    <x v="1"/>
    <n v="16"/>
    <x v="3"/>
    <n v="10"/>
    <x v="3"/>
    <n v="5"/>
    <x v="2"/>
    <x v="14"/>
    <x v="3"/>
  </r>
  <r>
    <n v="29"/>
    <x v="0"/>
    <x v="0"/>
    <x v="2"/>
    <x v="1"/>
    <n v="1"/>
    <x v="0"/>
    <n v="1"/>
    <s v="Below College"/>
    <x v="0"/>
    <n v="1"/>
    <n v="2"/>
    <s v="medium"/>
    <x v="1"/>
    <n v="3"/>
    <s v="high"/>
    <x v="3"/>
    <x v="3"/>
    <x v="6"/>
    <n v="4"/>
    <s v="very high"/>
    <x v="0"/>
    <n v="7918"/>
    <n v="1"/>
    <s v="stable"/>
    <x v="0"/>
    <n v="14"/>
    <s v="low hike"/>
    <n v="3"/>
    <s v="excellent"/>
    <n v="4"/>
    <s v="very high"/>
    <m/>
    <n v="1"/>
    <x v="0"/>
    <n v="11"/>
    <x v="1"/>
    <n v="5"/>
    <x v="1"/>
    <n v="3"/>
    <x v="0"/>
    <n v="11"/>
    <x v="3"/>
    <n v="10"/>
    <x v="3"/>
    <n v="4"/>
    <x v="2"/>
    <x v="2"/>
    <x v="1"/>
  </r>
  <r>
    <n v="43"/>
    <x v="1"/>
    <x v="0"/>
    <x v="0"/>
    <x v="1"/>
    <n v="16"/>
    <x v="1"/>
    <n v="3"/>
    <s v="Bachelor"/>
    <x v="3"/>
    <n v="1"/>
    <n v="4"/>
    <s v="very high"/>
    <x v="1"/>
    <n v="3"/>
    <s v="high"/>
    <x v="4"/>
    <x v="4"/>
    <x v="4"/>
    <n v="4"/>
    <s v="very high"/>
    <x v="0"/>
    <n v="16064"/>
    <n v="5"/>
    <s v="moderate hopper"/>
    <x v="1"/>
    <n v="22"/>
    <s v="good hike"/>
    <n v="4"/>
    <s v="outstanding"/>
    <n v="3"/>
    <s v="high"/>
    <m/>
    <n v="1"/>
    <x v="0"/>
    <n v="22"/>
    <x v="2"/>
    <n v="3"/>
    <x v="0"/>
    <n v="3"/>
    <x v="0"/>
    <n v="17"/>
    <x v="3"/>
    <n v="13"/>
    <x v="4"/>
    <n v="1"/>
    <x v="1"/>
    <x v="9"/>
    <x v="3"/>
  </r>
  <r>
    <n v="34"/>
    <x v="0"/>
    <x v="0"/>
    <x v="0"/>
    <x v="0"/>
    <n v="2"/>
    <x v="0"/>
    <n v="4"/>
    <s v="Master"/>
    <x v="1"/>
    <n v="1"/>
    <n v="4"/>
    <s v="very high"/>
    <x v="0"/>
    <n v="2"/>
    <s v="medium"/>
    <x v="1"/>
    <x v="1"/>
    <x v="2"/>
    <n v="1"/>
    <s v="low"/>
    <x v="0"/>
    <n v="5957"/>
    <n v="6"/>
    <s v="moderate hopper"/>
    <x v="0"/>
    <n v="13"/>
    <s v="low hike"/>
    <n v="3"/>
    <s v="excellent"/>
    <n v="2"/>
    <s v="medium"/>
    <m/>
    <n v="1"/>
    <x v="0"/>
    <n v="13"/>
    <x v="1"/>
    <n v="3"/>
    <x v="0"/>
    <n v="3"/>
    <x v="0"/>
    <n v="11"/>
    <x v="3"/>
    <n v="9"/>
    <x v="3"/>
    <n v="5"/>
    <x v="2"/>
    <x v="9"/>
    <x v="3"/>
  </r>
  <r>
    <n v="39"/>
    <x v="1"/>
    <x v="0"/>
    <x v="2"/>
    <x v="0"/>
    <n v="2"/>
    <x v="0"/>
    <n v="4"/>
    <s v="Master"/>
    <x v="4"/>
    <n v="1"/>
    <n v="3"/>
    <s v="high"/>
    <x v="1"/>
    <n v="3"/>
    <s v="high"/>
    <x v="3"/>
    <x v="3"/>
    <x v="5"/>
    <n v="3"/>
    <s v="high"/>
    <x v="2"/>
    <n v="10938"/>
    <n v="0"/>
    <s v="fresher"/>
    <x v="0"/>
    <n v="25"/>
    <s v="high hike"/>
    <n v="4"/>
    <s v="outstanding"/>
    <n v="4"/>
    <s v="very high"/>
    <m/>
    <n v="0"/>
    <x v="1"/>
    <n v="20"/>
    <x v="2"/>
    <n v="1"/>
    <x v="2"/>
    <n v="3"/>
    <x v="0"/>
    <n v="19"/>
    <x v="3"/>
    <n v="6"/>
    <x v="2"/>
    <n v="11"/>
    <x v="3"/>
    <x v="8"/>
    <x v="2"/>
  </r>
  <r>
    <n v="45"/>
    <x v="1"/>
    <x v="0"/>
    <x v="0"/>
    <x v="0"/>
    <n v="20"/>
    <x v="1"/>
    <n v="2"/>
    <s v="College"/>
    <x v="0"/>
    <n v="1"/>
    <n v="3"/>
    <s v="high"/>
    <x v="0"/>
    <n v="3"/>
    <s v="high"/>
    <x v="4"/>
    <x v="4"/>
    <x v="5"/>
    <n v="4"/>
    <s v="very high"/>
    <x v="0"/>
    <n v="13496"/>
    <n v="0"/>
    <s v="fresher"/>
    <x v="1"/>
    <n v="14"/>
    <s v="low hike"/>
    <n v="3"/>
    <s v="excellent"/>
    <n v="2"/>
    <s v="medium"/>
    <m/>
    <n v="0"/>
    <x v="1"/>
    <n v="21"/>
    <x v="2"/>
    <n v="2"/>
    <x v="2"/>
    <n v="3"/>
    <x v="0"/>
    <n v="20"/>
    <x v="3"/>
    <n v="7"/>
    <x v="2"/>
    <n v="4"/>
    <x v="2"/>
    <x v="15"/>
    <x v="3"/>
  </r>
  <r>
    <n v="36"/>
    <x v="1"/>
    <x v="0"/>
    <x v="0"/>
    <x v="0"/>
    <n v="6"/>
    <x v="3"/>
    <n v="3"/>
    <s v="Bachelor"/>
    <x v="1"/>
    <n v="1"/>
    <n v="4"/>
    <s v="very high"/>
    <x v="0"/>
    <n v="3"/>
    <s v="high"/>
    <x v="0"/>
    <x v="0"/>
    <x v="0"/>
    <n v="4"/>
    <s v="very high"/>
    <x v="0"/>
    <n v="3210"/>
    <n v="0"/>
    <s v="fresher"/>
    <x v="0"/>
    <n v="11"/>
    <s v="low hike"/>
    <n v="3"/>
    <s v="excellent"/>
    <n v="3"/>
    <s v="high"/>
    <m/>
    <n v="1"/>
    <x v="0"/>
    <n v="16"/>
    <x v="2"/>
    <n v="4"/>
    <x v="0"/>
    <n v="3"/>
    <x v="0"/>
    <n v="15"/>
    <x v="3"/>
    <n v="13"/>
    <x v="4"/>
    <n v="10"/>
    <x v="3"/>
    <x v="11"/>
    <x v="3"/>
  </r>
  <r>
    <n v="42"/>
    <x v="1"/>
    <x v="0"/>
    <x v="0"/>
    <x v="1"/>
    <n v="1"/>
    <x v="0"/>
    <n v="1"/>
    <s v="Below College"/>
    <x v="1"/>
    <n v="1"/>
    <n v="2"/>
    <s v="medium"/>
    <x v="0"/>
    <n v="3"/>
    <s v="high"/>
    <x v="1"/>
    <x v="1"/>
    <x v="6"/>
    <n v="3"/>
    <s v="high"/>
    <x v="0"/>
    <n v="4907"/>
    <n v="1"/>
    <s v="stable"/>
    <x v="0"/>
    <n v="25"/>
    <s v="high hike"/>
    <n v="4"/>
    <s v="outstanding"/>
    <n v="3"/>
    <s v="high"/>
    <m/>
    <n v="0"/>
    <x v="1"/>
    <n v="20"/>
    <x v="2"/>
    <n v="3"/>
    <x v="0"/>
    <n v="3"/>
    <x v="0"/>
    <n v="20"/>
    <x v="3"/>
    <n v="16"/>
    <x v="4"/>
    <n v="11"/>
    <x v="3"/>
    <x v="7"/>
    <x v="2"/>
  </r>
  <r>
    <n v="37"/>
    <x v="1"/>
    <x v="0"/>
    <x v="0"/>
    <x v="0"/>
    <n v="1"/>
    <x v="0"/>
    <n v="3"/>
    <s v="Bachelor"/>
    <x v="1"/>
    <n v="1"/>
    <n v="4"/>
    <s v="very high"/>
    <x v="1"/>
    <n v="3"/>
    <s v="high"/>
    <x v="0"/>
    <x v="0"/>
    <x v="1"/>
    <n v="4"/>
    <s v="very high"/>
    <x v="2"/>
    <n v="2115"/>
    <n v="1"/>
    <s v="stable"/>
    <x v="0"/>
    <n v="12"/>
    <s v="low hike"/>
    <n v="3"/>
    <s v="excellent"/>
    <n v="2"/>
    <s v="medium"/>
    <m/>
    <n v="0"/>
    <x v="1"/>
    <n v="17"/>
    <x v="2"/>
    <n v="3"/>
    <x v="0"/>
    <n v="3"/>
    <x v="0"/>
    <n v="17"/>
    <x v="3"/>
    <n v="12"/>
    <x v="3"/>
    <n v="5"/>
    <x v="2"/>
    <x v="6"/>
    <x v="2"/>
  </r>
  <r>
    <n v="42"/>
    <x v="1"/>
    <x v="0"/>
    <x v="2"/>
    <x v="1"/>
    <n v="26"/>
    <x v="2"/>
    <n v="3"/>
    <s v="Bachelor"/>
    <x v="3"/>
    <n v="1"/>
    <n v="3"/>
    <s v="high"/>
    <x v="1"/>
    <n v="3"/>
    <s v="high"/>
    <x v="4"/>
    <x v="4"/>
    <x v="6"/>
    <n v="2"/>
    <s v="medium"/>
    <x v="0"/>
    <n v="13525"/>
    <n v="5"/>
    <s v="moderate hopper"/>
    <x v="0"/>
    <n v="14"/>
    <s v="low hike"/>
    <n v="3"/>
    <s v="excellent"/>
    <n v="4"/>
    <s v="very high"/>
    <m/>
    <n v="1"/>
    <x v="0"/>
    <n v="23"/>
    <x v="2"/>
    <n v="2"/>
    <x v="2"/>
    <n v="4"/>
    <x v="2"/>
    <n v="20"/>
    <x v="3"/>
    <n v="4"/>
    <x v="0"/>
    <n v="4"/>
    <x v="2"/>
    <x v="8"/>
    <x v="2"/>
  </r>
  <r>
    <n v="35"/>
    <x v="0"/>
    <x v="0"/>
    <x v="0"/>
    <x v="1"/>
    <n v="16"/>
    <x v="1"/>
    <n v="3"/>
    <s v="Bachelor"/>
    <x v="3"/>
    <n v="1"/>
    <n v="3"/>
    <s v="high"/>
    <x v="0"/>
    <n v="3"/>
    <s v="high"/>
    <x v="3"/>
    <x v="3"/>
    <x v="6"/>
    <n v="2"/>
    <s v="medium"/>
    <x v="0"/>
    <n v="8020"/>
    <n v="0"/>
    <s v="fresher"/>
    <x v="0"/>
    <n v="15"/>
    <s v="moderate hike"/>
    <n v="3"/>
    <s v="excellent"/>
    <n v="3"/>
    <s v="high"/>
    <m/>
    <n v="2"/>
    <x v="2"/>
    <n v="12"/>
    <x v="1"/>
    <n v="3"/>
    <x v="0"/>
    <n v="2"/>
    <x v="1"/>
    <n v="11"/>
    <x v="3"/>
    <n v="9"/>
    <x v="3"/>
    <n v="6"/>
    <x v="2"/>
    <x v="9"/>
    <x v="3"/>
  </r>
  <r>
    <n v="39"/>
    <x v="1"/>
    <x v="0"/>
    <x v="0"/>
    <x v="0"/>
    <n v="1"/>
    <x v="0"/>
    <n v="3"/>
    <s v="Bachelor"/>
    <x v="0"/>
    <n v="1"/>
    <n v="3"/>
    <s v="high"/>
    <x v="0"/>
    <n v="4"/>
    <s v="very high"/>
    <x v="3"/>
    <x v="3"/>
    <x v="5"/>
    <n v="4"/>
    <s v="very high"/>
    <x v="1"/>
    <n v="9613"/>
    <n v="0"/>
    <s v="fresher"/>
    <x v="0"/>
    <n v="17"/>
    <s v="moderate hike"/>
    <n v="3"/>
    <s v="excellent"/>
    <n v="1"/>
    <s v="low"/>
    <m/>
    <n v="3"/>
    <x v="3"/>
    <n v="19"/>
    <x v="2"/>
    <n v="5"/>
    <x v="1"/>
    <n v="2"/>
    <x v="1"/>
    <n v="18"/>
    <x v="3"/>
    <n v="10"/>
    <x v="3"/>
    <n v="3"/>
    <x v="0"/>
    <x v="6"/>
    <x v="2"/>
  </r>
  <r>
    <n v="32"/>
    <x v="0"/>
    <x v="0"/>
    <x v="0"/>
    <x v="1"/>
    <n v="7"/>
    <x v="3"/>
    <n v="3"/>
    <s v="Bachelor"/>
    <x v="1"/>
    <n v="1"/>
    <n v="4"/>
    <s v="very high"/>
    <x v="0"/>
    <n v="2"/>
    <s v="medium"/>
    <x v="1"/>
    <x v="1"/>
    <x v="6"/>
    <n v="3"/>
    <s v="high"/>
    <x v="0"/>
    <n v="5484"/>
    <n v="1"/>
    <s v="stable"/>
    <x v="0"/>
    <n v="14"/>
    <s v="low hike"/>
    <n v="3"/>
    <s v="excellent"/>
    <n v="3"/>
    <s v="high"/>
    <m/>
    <n v="1"/>
    <x v="0"/>
    <n v="13"/>
    <x v="1"/>
    <n v="3"/>
    <x v="0"/>
    <n v="2"/>
    <x v="1"/>
    <n v="13"/>
    <x v="3"/>
    <n v="8"/>
    <x v="3"/>
    <n v="4"/>
    <x v="2"/>
    <x v="8"/>
    <x v="2"/>
  </r>
  <r>
    <n v="32"/>
    <x v="0"/>
    <x v="0"/>
    <x v="0"/>
    <x v="1"/>
    <n v="8"/>
    <x v="3"/>
    <n v="2"/>
    <s v="College"/>
    <x v="4"/>
    <n v="1"/>
    <n v="3"/>
    <s v="high"/>
    <x v="1"/>
    <n v="2"/>
    <s v="medium"/>
    <x v="1"/>
    <x v="1"/>
    <x v="6"/>
    <n v="2"/>
    <s v="medium"/>
    <x v="0"/>
    <n v="5228"/>
    <n v="1"/>
    <s v="stable"/>
    <x v="1"/>
    <n v="11"/>
    <s v="low hike"/>
    <n v="3"/>
    <s v="excellent"/>
    <n v="4"/>
    <s v="very high"/>
    <m/>
    <n v="0"/>
    <x v="1"/>
    <n v="13"/>
    <x v="1"/>
    <n v="2"/>
    <x v="2"/>
    <n v="3"/>
    <x v="0"/>
    <n v="13"/>
    <x v="3"/>
    <n v="12"/>
    <x v="3"/>
    <n v="11"/>
    <x v="3"/>
    <x v="9"/>
    <x v="3"/>
  </r>
  <r>
    <n v="38"/>
    <x v="1"/>
    <x v="0"/>
    <x v="0"/>
    <x v="0"/>
    <n v="15"/>
    <x v="1"/>
    <n v="2"/>
    <s v="College"/>
    <x v="1"/>
    <n v="1"/>
    <n v="3"/>
    <s v="high"/>
    <x v="0"/>
    <n v="2"/>
    <s v="medium"/>
    <x v="3"/>
    <x v="3"/>
    <x v="7"/>
    <n v="4"/>
    <s v="very high"/>
    <x v="1"/>
    <n v="11510"/>
    <n v="0"/>
    <s v="fresher"/>
    <x v="1"/>
    <n v="14"/>
    <s v="low hike"/>
    <n v="3"/>
    <s v="excellent"/>
    <n v="2"/>
    <s v="medium"/>
    <m/>
    <n v="1"/>
    <x v="0"/>
    <n v="12"/>
    <x v="1"/>
    <n v="3"/>
    <x v="0"/>
    <n v="3"/>
    <x v="0"/>
    <n v="11"/>
    <x v="3"/>
    <n v="10"/>
    <x v="3"/>
    <n v="2"/>
    <x v="0"/>
    <x v="9"/>
    <x v="3"/>
  </r>
  <r>
    <n v="31"/>
    <x v="0"/>
    <x v="0"/>
    <x v="0"/>
    <x v="0"/>
    <n v="7"/>
    <x v="3"/>
    <n v="4"/>
    <s v="Master"/>
    <x v="0"/>
    <n v="1"/>
    <n v="3"/>
    <s v="high"/>
    <x v="1"/>
    <n v="3"/>
    <s v="high"/>
    <x v="3"/>
    <x v="3"/>
    <x v="2"/>
    <n v="4"/>
    <s v="very high"/>
    <x v="2"/>
    <n v="7143"/>
    <n v="1"/>
    <s v="stable"/>
    <x v="1"/>
    <n v="14"/>
    <s v="low hike"/>
    <n v="3"/>
    <s v="excellent"/>
    <n v="3"/>
    <s v="high"/>
    <m/>
    <n v="0"/>
    <x v="1"/>
    <n v="11"/>
    <x v="1"/>
    <n v="2"/>
    <x v="2"/>
    <n v="2"/>
    <x v="1"/>
    <n v="11"/>
    <x v="3"/>
    <n v="9"/>
    <x v="3"/>
    <n v="4"/>
    <x v="2"/>
    <x v="15"/>
    <x v="3"/>
  </r>
  <r>
    <n v="35"/>
    <x v="0"/>
    <x v="0"/>
    <x v="0"/>
    <x v="0"/>
    <n v="5"/>
    <x v="0"/>
    <n v="4"/>
    <s v="Master"/>
    <x v="4"/>
    <n v="1"/>
    <n v="3"/>
    <s v="high"/>
    <x v="0"/>
    <n v="3"/>
    <s v="high"/>
    <x v="3"/>
    <x v="3"/>
    <x v="2"/>
    <n v="2"/>
    <s v="medium"/>
    <x v="2"/>
    <n v="8095"/>
    <n v="0"/>
    <s v="fresher"/>
    <x v="0"/>
    <n v="13"/>
    <s v="low hike"/>
    <n v="3"/>
    <s v="excellent"/>
    <n v="4"/>
    <s v="very high"/>
    <m/>
    <n v="0"/>
    <x v="1"/>
    <n v="17"/>
    <x v="2"/>
    <n v="5"/>
    <x v="1"/>
    <n v="3"/>
    <x v="0"/>
    <n v="16"/>
    <x v="3"/>
    <n v="6"/>
    <x v="2"/>
    <n v="0"/>
    <x v="1"/>
    <x v="14"/>
    <x v="3"/>
  </r>
  <r>
    <n v="36"/>
    <x v="1"/>
    <x v="0"/>
    <x v="2"/>
    <x v="1"/>
    <n v="3"/>
    <x v="0"/>
    <n v="4"/>
    <s v="Master"/>
    <x v="0"/>
    <n v="1"/>
    <n v="1"/>
    <s v="low"/>
    <x v="0"/>
    <n v="2"/>
    <s v="medium"/>
    <x v="3"/>
    <x v="3"/>
    <x v="6"/>
    <n v="4"/>
    <s v="very high"/>
    <x v="0"/>
    <n v="9699"/>
    <n v="4"/>
    <s v="moderate hopper"/>
    <x v="0"/>
    <n v="11"/>
    <s v="low hike"/>
    <n v="3"/>
    <s v="excellent"/>
    <n v="1"/>
    <s v="low"/>
    <m/>
    <n v="1"/>
    <x v="0"/>
    <n v="16"/>
    <x v="2"/>
    <n v="2"/>
    <x v="2"/>
    <n v="3"/>
    <x v="0"/>
    <n v="13"/>
    <x v="3"/>
    <n v="9"/>
    <x v="3"/>
    <n v="1"/>
    <x v="1"/>
    <x v="12"/>
    <x v="3"/>
  </r>
  <r>
    <n v="37"/>
    <x v="1"/>
    <x v="0"/>
    <x v="0"/>
    <x v="0"/>
    <n v="14"/>
    <x v="1"/>
    <n v="3"/>
    <s v="Bachelor"/>
    <x v="1"/>
    <n v="1"/>
    <n v="4"/>
    <s v="very high"/>
    <x v="1"/>
    <n v="3"/>
    <s v="high"/>
    <x v="0"/>
    <x v="0"/>
    <x v="0"/>
    <n v="1"/>
    <s v="low"/>
    <x v="1"/>
    <n v="3034"/>
    <n v="1"/>
    <s v="stable"/>
    <x v="0"/>
    <n v="12"/>
    <s v="low hike"/>
    <n v="3"/>
    <s v="excellent"/>
    <n v="3"/>
    <s v="high"/>
    <m/>
    <n v="1"/>
    <x v="0"/>
    <n v="18"/>
    <x v="2"/>
    <n v="2"/>
    <x v="2"/>
    <n v="2"/>
    <x v="1"/>
    <n v="18"/>
    <x v="3"/>
    <n v="7"/>
    <x v="2"/>
    <n v="12"/>
    <x v="3"/>
    <x v="10"/>
    <x v="3"/>
  </r>
  <r>
    <n v="31"/>
    <x v="0"/>
    <x v="0"/>
    <x v="0"/>
    <x v="0"/>
    <n v="7"/>
    <x v="3"/>
    <n v="2"/>
    <s v="College"/>
    <x v="0"/>
    <n v="1"/>
    <n v="2"/>
    <s v="medium"/>
    <x v="1"/>
    <n v="3"/>
    <s v="high"/>
    <x v="1"/>
    <x v="1"/>
    <x v="2"/>
    <n v="1"/>
    <s v="low"/>
    <x v="0"/>
    <n v="4306"/>
    <n v="1"/>
    <s v="stable"/>
    <x v="0"/>
    <n v="12"/>
    <s v="low hike"/>
    <n v="3"/>
    <s v="excellent"/>
    <n v="2"/>
    <s v="medium"/>
    <m/>
    <n v="1"/>
    <x v="0"/>
    <n v="13"/>
    <x v="1"/>
    <n v="5"/>
    <x v="1"/>
    <n v="1"/>
    <x v="3"/>
    <n v="13"/>
    <x v="3"/>
    <n v="10"/>
    <x v="3"/>
    <n v="3"/>
    <x v="0"/>
    <x v="12"/>
    <x v="3"/>
  </r>
  <r>
    <n v="37"/>
    <x v="1"/>
    <x v="0"/>
    <x v="1"/>
    <x v="0"/>
    <n v="25"/>
    <x v="2"/>
    <n v="5"/>
    <s v="Doctor"/>
    <x v="0"/>
    <n v="1"/>
    <n v="2"/>
    <s v="medium"/>
    <x v="1"/>
    <n v="3"/>
    <s v="high"/>
    <x v="1"/>
    <x v="1"/>
    <x v="1"/>
    <n v="3"/>
    <s v="high"/>
    <x v="0"/>
    <n v="4449"/>
    <n v="3"/>
    <s v="stable"/>
    <x v="1"/>
    <n v="15"/>
    <s v="moderate hike"/>
    <n v="3"/>
    <s v="excellent"/>
    <n v="1"/>
    <s v="low"/>
    <m/>
    <n v="2"/>
    <x v="2"/>
    <n v="15"/>
    <x v="1"/>
    <n v="2"/>
    <x v="2"/>
    <n v="3"/>
    <x v="0"/>
    <n v="13"/>
    <x v="3"/>
    <n v="11"/>
    <x v="3"/>
    <n v="10"/>
    <x v="3"/>
    <x v="6"/>
    <x v="2"/>
  </r>
  <r>
    <n v="40"/>
    <x v="1"/>
    <x v="0"/>
    <x v="0"/>
    <x v="1"/>
    <n v="2"/>
    <x v="0"/>
    <n v="4"/>
    <s v="Master"/>
    <x v="1"/>
    <n v="1"/>
    <n v="3"/>
    <s v="high"/>
    <x v="1"/>
    <n v="3"/>
    <s v="high"/>
    <x v="2"/>
    <x v="2"/>
    <x v="4"/>
    <n v="3"/>
    <s v="high"/>
    <x v="0"/>
    <n v="18041"/>
    <n v="0"/>
    <s v="fresher"/>
    <x v="0"/>
    <n v="14"/>
    <s v="low hike"/>
    <n v="3"/>
    <s v="excellent"/>
    <n v="4"/>
    <s v="very high"/>
    <m/>
    <n v="0"/>
    <x v="1"/>
    <n v="21"/>
    <x v="2"/>
    <n v="2"/>
    <x v="2"/>
    <n v="3"/>
    <x v="0"/>
    <n v="20"/>
    <x v="3"/>
    <n v="15"/>
    <x v="4"/>
    <n v="1"/>
    <x v="1"/>
    <x v="12"/>
    <x v="3"/>
  </r>
  <r>
    <n v="30"/>
    <x v="0"/>
    <x v="0"/>
    <x v="1"/>
    <x v="0"/>
    <n v="2"/>
    <x v="0"/>
    <n v="3"/>
    <s v="Bachelor"/>
    <x v="0"/>
    <n v="1"/>
    <n v="3"/>
    <s v="high"/>
    <x v="1"/>
    <n v="3"/>
    <s v="high"/>
    <x v="0"/>
    <x v="0"/>
    <x v="0"/>
    <n v="4"/>
    <s v="very high"/>
    <x v="2"/>
    <n v="2564"/>
    <n v="0"/>
    <s v="fresher"/>
    <x v="0"/>
    <n v="14"/>
    <s v="low hike"/>
    <n v="3"/>
    <s v="excellent"/>
    <n v="3"/>
    <s v="high"/>
    <m/>
    <n v="0"/>
    <x v="1"/>
    <n v="12"/>
    <x v="1"/>
    <n v="2"/>
    <x v="2"/>
    <n v="2"/>
    <x v="1"/>
    <n v="11"/>
    <x v="3"/>
    <n v="7"/>
    <x v="2"/>
    <n v="6"/>
    <x v="2"/>
    <x v="6"/>
    <x v="2"/>
  </r>
  <r>
    <n v="60"/>
    <x v="3"/>
    <x v="0"/>
    <x v="2"/>
    <x v="1"/>
    <n v="28"/>
    <x v="2"/>
    <n v="3"/>
    <s v="Bachelor"/>
    <x v="3"/>
    <n v="1"/>
    <n v="3"/>
    <s v="high"/>
    <x v="1"/>
    <n v="2"/>
    <s v="medium"/>
    <x v="3"/>
    <x v="3"/>
    <x v="6"/>
    <n v="1"/>
    <s v="low"/>
    <x v="0"/>
    <n v="10266"/>
    <n v="4"/>
    <s v="moderate hopper"/>
    <x v="0"/>
    <n v="19"/>
    <s v="good hike"/>
    <n v="3"/>
    <s v="excellent"/>
    <n v="4"/>
    <s v="very high"/>
    <m/>
    <n v="0"/>
    <x v="1"/>
    <n v="22"/>
    <x v="2"/>
    <n v="5"/>
    <x v="1"/>
    <n v="4"/>
    <x v="2"/>
    <n v="18"/>
    <x v="3"/>
    <n v="13"/>
    <x v="4"/>
    <n v="13"/>
    <x v="3"/>
    <x v="11"/>
    <x v="3"/>
  </r>
  <r>
    <n v="31"/>
    <x v="0"/>
    <x v="0"/>
    <x v="0"/>
    <x v="0"/>
    <n v="9"/>
    <x v="3"/>
    <n v="1"/>
    <s v="Below College"/>
    <x v="1"/>
    <n v="1"/>
    <n v="3"/>
    <s v="high"/>
    <x v="0"/>
    <n v="3"/>
    <s v="high"/>
    <x v="3"/>
    <x v="3"/>
    <x v="2"/>
    <n v="2"/>
    <s v="medium"/>
    <x v="1"/>
    <n v="10648"/>
    <n v="1"/>
    <s v="stable"/>
    <x v="0"/>
    <n v="25"/>
    <s v="high hike"/>
    <n v="4"/>
    <s v="outstanding"/>
    <n v="4"/>
    <s v="very high"/>
    <m/>
    <n v="1"/>
    <x v="0"/>
    <n v="13"/>
    <x v="1"/>
    <n v="6"/>
    <x v="1"/>
    <n v="4"/>
    <x v="2"/>
    <n v="13"/>
    <x v="3"/>
    <n v="8"/>
    <x v="3"/>
    <n v="0"/>
    <x v="1"/>
    <x v="8"/>
    <x v="2"/>
  </r>
  <r>
    <n v="41"/>
    <x v="1"/>
    <x v="0"/>
    <x v="1"/>
    <x v="1"/>
    <n v="10"/>
    <x v="3"/>
    <n v="2"/>
    <s v="College"/>
    <x v="1"/>
    <n v="1"/>
    <n v="4"/>
    <s v="very high"/>
    <x v="0"/>
    <n v="3"/>
    <s v="high"/>
    <x v="1"/>
    <x v="1"/>
    <x v="6"/>
    <n v="4"/>
    <s v="very high"/>
    <x v="2"/>
    <n v="6230"/>
    <n v="7"/>
    <s v="frequent hopper"/>
    <x v="0"/>
    <n v="14"/>
    <s v="low hike"/>
    <n v="3"/>
    <s v="excellent"/>
    <n v="4"/>
    <s v="very high"/>
    <m/>
    <n v="0"/>
    <x v="1"/>
    <n v="16"/>
    <x v="2"/>
    <n v="3"/>
    <x v="0"/>
    <n v="3"/>
    <x v="0"/>
    <n v="14"/>
    <x v="3"/>
    <n v="3"/>
    <x v="0"/>
    <n v="1"/>
    <x v="1"/>
    <x v="15"/>
    <x v="3"/>
  </r>
  <r>
    <n v="35"/>
    <x v="0"/>
    <x v="0"/>
    <x v="0"/>
    <x v="1"/>
    <n v="1"/>
    <x v="0"/>
    <n v="3"/>
    <s v="Bachelor"/>
    <x v="3"/>
    <n v="1"/>
    <n v="2"/>
    <s v="medium"/>
    <x v="0"/>
    <n v="3"/>
    <s v="high"/>
    <x v="1"/>
    <x v="1"/>
    <x v="6"/>
    <n v="3"/>
    <s v="high"/>
    <x v="0"/>
    <n v="4717"/>
    <n v="9"/>
    <s v="frequent hopper"/>
    <x v="0"/>
    <n v="11"/>
    <s v="low hike"/>
    <n v="3"/>
    <s v="excellent"/>
    <n v="3"/>
    <s v="high"/>
    <m/>
    <n v="0"/>
    <x v="1"/>
    <n v="15"/>
    <x v="1"/>
    <n v="2"/>
    <x v="2"/>
    <n v="3"/>
    <x v="0"/>
    <n v="11"/>
    <x v="3"/>
    <n v="9"/>
    <x v="3"/>
    <n v="6"/>
    <x v="2"/>
    <x v="9"/>
    <x v="3"/>
  </r>
  <r>
    <n v="40"/>
    <x v="1"/>
    <x v="0"/>
    <x v="0"/>
    <x v="0"/>
    <n v="6"/>
    <x v="3"/>
    <n v="3"/>
    <s v="Bachelor"/>
    <x v="1"/>
    <n v="1"/>
    <n v="2"/>
    <s v="medium"/>
    <x v="1"/>
    <n v="3"/>
    <s v="high"/>
    <x v="4"/>
    <x v="4"/>
    <x v="2"/>
    <n v="3"/>
    <s v="high"/>
    <x v="2"/>
    <n v="13237"/>
    <n v="7"/>
    <s v="frequent hopper"/>
    <x v="0"/>
    <n v="15"/>
    <s v="moderate hike"/>
    <n v="3"/>
    <s v="excellent"/>
    <n v="3"/>
    <s v="high"/>
    <m/>
    <n v="0"/>
    <x v="1"/>
    <n v="22"/>
    <x v="2"/>
    <n v="3"/>
    <x v="0"/>
    <n v="3"/>
    <x v="0"/>
    <n v="20"/>
    <x v="3"/>
    <n v="6"/>
    <x v="2"/>
    <n v="5"/>
    <x v="2"/>
    <x v="14"/>
    <x v="3"/>
  </r>
  <r>
    <n v="41"/>
    <x v="1"/>
    <x v="0"/>
    <x v="0"/>
    <x v="1"/>
    <n v="2"/>
    <x v="0"/>
    <n v="5"/>
    <s v="Doctor"/>
    <x v="1"/>
    <n v="1"/>
    <n v="2"/>
    <s v="medium"/>
    <x v="1"/>
    <n v="3"/>
    <s v="high"/>
    <x v="4"/>
    <x v="4"/>
    <x v="4"/>
    <n v="1"/>
    <s v="low"/>
    <x v="0"/>
    <n v="16595"/>
    <n v="7"/>
    <s v="frequent hopper"/>
    <x v="0"/>
    <n v="16"/>
    <s v="moderate hike"/>
    <n v="3"/>
    <s v="excellent"/>
    <n v="2"/>
    <s v="medium"/>
    <m/>
    <n v="1"/>
    <x v="0"/>
    <n v="22"/>
    <x v="2"/>
    <n v="2"/>
    <x v="2"/>
    <n v="3"/>
    <x v="0"/>
    <n v="18"/>
    <x v="3"/>
    <n v="16"/>
    <x v="4"/>
    <n v="11"/>
    <x v="3"/>
    <x v="8"/>
    <x v="2"/>
  </r>
  <r>
    <n v="53"/>
    <x v="3"/>
    <x v="0"/>
    <x v="0"/>
    <x v="1"/>
    <n v="1"/>
    <x v="0"/>
    <n v="1"/>
    <s v="Below College"/>
    <x v="0"/>
    <n v="1"/>
    <n v="4"/>
    <s v="very high"/>
    <x v="1"/>
    <n v="3"/>
    <s v="high"/>
    <x v="1"/>
    <x v="1"/>
    <x v="6"/>
    <n v="1"/>
    <s v="low"/>
    <x v="2"/>
    <n v="8381"/>
    <n v="7"/>
    <s v="frequent hopper"/>
    <x v="0"/>
    <n v="20"/>
    <s v="good hike"/>
    <n v="4"/>
    <s v="outstanding"/>
    <n v="4"/>
    <s v="very high"/>
    <m/>
    <n v="0"/>
    <x v="1"/>
    <n v="18"/>
    <x v="2"/>
    <n v="2"/>
    <x v="2"/>
    <n v="4"/>
    <x v="2"/>
    <n v="14"/>
    <x v="3"/>
    <n v="7"/>
    <x v="2"/>
    <n v="8"/>
    <x v="3"/>
    <x v="15"/>
    <x v="3"/>
  </r>
  <r>
    <n v="35"/>
    <x v="0"/>
    <x v="0"/>
    <x v="0"/>
    <x v="0"/>
    <n v="6"/>
    <x v="3"/>
    <n v="4"/>
    <s v="Master"/>
    <x v="1"/>
    <n v="1"/>
    <n v="2"/>
    <s v="medium"/>
    <x v="0"/>
    <n v="1"/>
    <s v="low"/>
    <x v="1"/>
    <x v="1"/>
    <x v="1"/>
    <n v="4"/>
    <s v="very high"/>
    <x v="2"/>
    <n v="6646"/>
    <n v="1"/>
    <s v="stable"/>
    <x v="0"/>
    <n v="13"/>
    <s v="low hike"/>
    <n v="3"/>
    <s v="excellent"/>
    <n v="2"/>
    <s v="medium"/>
    <m/>
    <n v="0"/>
    <x v="1"/>
    <n v="17"/>
    <x v="2"/>
    <n v="3"/>
    <x v="0"/>
    <n v="3"/>
    <x v="0"/>
    <n v="17"/>
    <x v="3"/>
    <n v="11"/>
    <x v="3"/>
    <n v="11"/>
    <x v="3"/>
    <x v="8"/>
    <x v="2"/>
  </r>
  <r>
    <n v="33"/>
    <x v="0"/>
    <x v="0"/>
    <x v="2"/>
    <x v="0"/>
    <n v="6"/>
    <x v="3"/>
    <n v="3"/>
    <s v="Bachelor"/>
    <x v="1"/>
    <n v="1"/>
    <n v="3"/>
    <s v="high"/>
    <x v="0"/>
    <n v="3"/>
    <s v="high"/>
    <x v="1"/>
    <x v="1"/>
    <x v="5"/>
    <n v="4"/>
    <s v="very high"/>
    <x v="1"/>
    <n v="7725"/>
    <n v="3"/>
    <s v="stable"/>
    <x v="0"/>
    <n v="23"/>
    <s v="high hike"/>
    <n v="4"/>
    <s v="outstanding"/>
    <n v="3"/>
    <s v="high"/>
    <m/>
    <n v="1"/>
    <x v="0"/>
    <n v="15"/>
    <x v="1"/>
    <n v="2"/>
    <x v="2"/>
    <n v="1"/>
    <x v="3"/>
    <n v="13"/>
    <x v="3"/>
    <n v="11"/>
    <x v="3"/>
    <n v="4"/>
    <x v="2"/>
    <x v="6"/>
    <x v="2"/>
  </r>
  <r>
    <n v="50"/>
    <x v="3"/>
    <x v="0"/>
    <x v="0"/>
    <x v="0"/>
    <n v="28"/>
    <x v="2"/>
    <n v="1"/>
    <s v="Below College"/>
    <x v="0"/>
    <n v="1"/>
    <n v="4"/>
    <s v="very high"/>
    <x v="0"/>
    <n v="4"/>
    <s v="very high"/>
    <x v="0"/>
    <x v="0"/>
    <x v="0"/>
    <n v="3"/>
    <s v="high"/>
    <x v="0"/>
    <n v="3221"/>
    <n v="1"/>
    <s v="stable"/>
    <x v="1"/>
    <n v="11"/>
    <s v="low hike"/>
    <n v="3"/>
    <s v="excellent"/>
    <n v="3"/>
    <s v="high"/>
    <m/>
    <n v="3"/>
    <x v="3"/>
    <n v="20"/>
    <x v="2"/>
    <n v="3"/>
    <x v="0"/>
    <n v="3"/>
    <x v="0"/>
    <n v="20"/>
    <x v="3"/>
    <n v="8"/>
    <x v="3"/>
    <n v="3"/>
    <x v="0"/>
    <x v="8"/>
    <x v="2"/>
  </r>
  <r>
    <n v="39"/>
    <x v="1"/>
    <x v="0"/>
    <x v="0"/>
    <x v="0"/>
    <n v="2"/>
    <x v="0"/>
    <n v="4"/>
    <s v="Master"/>
    <x v="4"/>
    <n v="1"/>
    <n v="4"/>
    <s v="very high"/>
    <x v="1"/>
    <n v="2"/>
    <s v="medium"/>
    <x v="1"/>
    <x v="1"/>
    <x v="5"/>
    <n v="3"/>
    <s v="high"/>
    <x v="2"/>
    <n v="4553"/>
    <n v="1"/>
    <s v="stable"/>
    <x v="0"/>
    <n v="11"/>
    <s v="low hike"/>
    <n v="3"/>
    <s v="excellent"/>
    <n v="1"/>
    <s v="low"/>
    <m/>
    <n v="0"/>
    <x v="1"/>
    <n v="20"/>
    <x v="2"/>
    <n v="4"/>
    <x v="0"/>
    <n v="3"/>
    <x v="0"/>
    <n v="20"/>
    <x v="3"/>
    <n v="7"/>
    <x v="2"/>
    <n v="11"/>
    <x v="3"/>
    <x v="15"/>
    <x v="3"/>
  </r>
  <r>
    <n v="40"/>
    <x v="1"/>
    <x v="0"/>
    <x v="2"/>
    <x v="1"/>
    <n v="5"/>
    <x v="0"/>
    <n v="4"/>
    <s v="Master"/>
    <x v="1"/>
    <n v="1"/>
    <n v="4"/>
    <s v="very high"/>
    <x v="0"/>
    <n v="2"/>
    <s v="medium"/>
    <x v="3"/>
    <x v="3"/>
    <x v="6"/>
    <n v="1"/>
    <s v="low"/>
    <x v="0"/>
    <n v="10475"/>
    <n v="5"/>
    <s v="moderate hopper"/>
    <x v="1"/>
    <n v="21"/>
    <s v="good hike"/>
    <n v="4"/>
    <s v="outstanding"/>
    <n v="3"/>
    <s v="high"/>
    <m/>
    <n v="1"/>
    <x v="0"/>
    <n v="20"/>
    <x v="2"/>
    <n v="2"/>
    <x v="2"/>
    <n v="3"/>
    <x v="0"/>
    <n v="18"/>
    <x v="3"/>
    <n v="13"/>
    <x v="4"/>
    <n v="1"/>
    <x v="1"/>
    <x v="12"/>
    <x v="3"/>
  </r>
  <r>
    <n v="38"/>
    <x v="1"/>
    <x v="0"/>
    <x v="2"/>
    <x v="0"/>
    <n v="2"/>
    <x v="0"/>
    <n v="4"/>
    <s v="Master"/>
    <x v="1"/>
    <n v="1"/>
    <n v="1"/>
    <s v="low"/>
    <x v="1"/>
    <n v="4"/>
    <s v="very high"/>
    <x v="1"/>
    <x v="1"/>
    <x v="2"/>
    <n v="1"/>
    <s v="low"/>
    <x v="2"/>
    <n v="5980"/>
    <n v="6"/>
    <s v="moderate hopper"/>
    <x v="1"/>
    <n v="12"/>
    <s v="low hike"/>
    <n v="3"/>
    <s v="excellent"/>
    <n v="4"/>
    <s v="very high"/>
    <m/>
    <n v="0"/>
    <x v="1"/>
    <n v="17"/>
    <x v="2"/>
    <n v="2"/>
    <x v="2"/>
    <n v="3"/>
    <x v="0"/>
    <n v="15"/>
    <x v="3"/>
    <n v="7"/>
    <x v="2"/>
    <n v="4"/>
    <x v="2"/>
    <x v="12"/>
    <x v="3"/>
  </r>
  <r>
    <n v="33"/>
    <x v="0"/>
    <x v="0"/>
    <x v="0"/>
    <x v="0"/>
    <n v="7"/>
    <x v="3"/>
    <n v="3"/>
    <s v="Bachelor"/>
    <x v="0"/>
    <n v="1"/>
    <n v="3"/>
    <s v="high"/>
    <x v="0"/>
    <n v="3"/>
    <s v="high"/>
    <x v="3"/>
    <x v="3"/>
    <x v="7"/>
    <n v="3"/>
    <s v="high"/>
    <x v="0"/>
    <n v="11691"/>
    <n v="0"/>
    <s v="fresher"/>
    <x v="0"/>
    <n v="11"/>
    <s v="low hike"/>
    <n v="3"/>
    <s v="excellent"/>
    <n v="4"/>
    <s v="very high"/>
    <m/>
    <n v="0"/>
    <x v="1"/>
    <n v="14"/>
    <x v="1"/>
    <n v="3"/>
    <x v="0"/>
    <n v="4"/>
    <x v="2"/>
    <n v="13"/>
    <x v="3"/>
    <n v="9"/>
    <x v="3"/>
    <n v="3"/>
    <x v="0"/>
    <x v="6"/>
    <x v="2"/>
  </r>
  <r>
    <n v="32"/>
    <x v="0"/>
    <x v="0"/>
    <x v="0"/>
    <x v="0"/>
    <n v="4"/>
    <x v="0"/>
    <n v="3"/>
    <s v="Bachelor"/>
    <x v="1"/>
    <n v="1"/>
    <n v="3"/>
    <s v="high"/>
    <x v="1"/>
    <n v="2"/>
    <s v="medium"/>
    <x v="1"/>
    <x v="1"/>
    <x v="2"/>
    <n v="3"/>
    <s v="high"/>
    <x v="0"/>
    <n v="6162"/>
    <n v="1"/>
    <s v="stable"/>
    <x v="0"/>
    <n v="12"/>
    <s v="low hike"/>
    <n v="3"/>
    <s v="excellent"/>
    <n v="3"/>
    <s v="high"/>
    <m/>
    <n v="1"/>
    <x v="0"/>
    <n v="14"/>
    <x v="1"/>
    <n v="3"/>
    <x v="0"/>
    <n v="3"/>
    <x v="0"/>
    <n v="14"/>
    <x v="3"/>
    <n v="13"/>
    <x v="4"/>
    <n v="6"/>
    <x v="2"/>
    <x v="8"/>
    <x v="2"/>
  </r>
  <r>
    <n v="51"/>
    <x v="3"/>
    <x v="0"/>
    <x v="0"/>
    <x v="1"/>
    <n v="26"/>
    <x v="2"/>
    <n v="4"/>
    <s v="Master"/>
    <x v="3"/>
    <n v="1"/>
    <n v="1"/>
    <s v="low"/>
    <x v="1"/>
    <n v="3"/>
    <s v="high"/>
    <x v="4"/>
    <x v="4"/>
    <x v="4"/>
    <n v="3"/>
    <s v="high"/>
    <x v="0"/>
    <n v="16307"/>
    <n v="2"/>
    <s v="stable"/>
    <x v="0"/>
    <n v="14"/>
    <s v="low hike"/>
    <n v="3"/>
    <s v="excellent"/>
    <n v="3"/>
    <s v="high"/>
    <m/>
    <n v="1"/>
    <x v="0"/>
    <n v="29"/>
    <x v="4"/>
    <n v="2"/>
    <x v="2"/>
    <n v="2"/>
    <x v="1"/>
    <n v="20"/>
    <x v="3"/>
    <n v="6"/>
    <x v="2"/>
    <n v="4"/>
    <x v="2"/>
    <x v="10"/>
    <x v="3"/>
  </r>
  <r>
    <n v="36"/>
    <x v="1"/>
    <x v="0"/>
    <x v="0"/>
    <x v="1"/>
    <n v="1"/>
    <x v="0"/>
    <n v="2"/>
    <s v="College"/>
    <x v="1"/>
    <n v="1"/>
    <n v="2"/>
    <s v="medium"/>
    <x v="0"/>
    <n v="3"/>
    <s v="high"/>
    <x v="1"/>
    <x v="1"/>
    <x v="6"/>
    <n v="4"/>
    <s v="very high"/>
    <x v="0"/>
    <n v="6201"/>
    <n v="1"/>
    <s v="stable"/>
    <x v="1"/>
    <n v="14"/>
    <s v="low hike"/>
    <n v="3"/>
    <s v="excellent"/>
    <n v="4"/>
    <s v="very high"/>
    <m/>
    <n v="1"/>
    <x v="0"/>
    <n v="18"/>
    <x v="2"/>
    <n v="1"/>
    <x v="2"/>
    <n v="2"/>
    <x v="1"/>
    <n v="18"/>
    <x v="3"/>
    <n v="14"/>
    <x v="4"/>
    <n v="4"/>
    <x v="2"/>
    <x v="11"/>
    <x v="3"/>
  </r>
  <r>
    <n v="35"/>
    <x v="0"/>
    <x v="0"/>
    <x v="0"/>
    <x v="0"/>
    <n v="9"/>
    <x v="3"/>
    <n v="3"/>
    <s v="Bachelor"/>
    <x v="1"/>
    <n v="1"/>
    <n v="4"/>
    <s v="very high"/>
    <x v="1"/>
    <n v="2"/>
    <s v="medium"/>
    <x v="3"/>
    <x v="3"/>
    <x v="2"/>
    <n v="3"/>
    <s v="high"/>
    <x v="0"/>
    <n v="10685"/>
    <n v="1"/>
    <s v="stable"/>
    <x v="1"/>
    <n v="20"/>
    <s v="good hike"/>
    <n v="4"/>
    <s v="outstanding"/>
    <n v="2"/>
    <s v="medium"/>
    <m/>
    <n v="1"/>
    <x v="0"/>
    <n v="17"/>
    <x v="2"/>
    <n v="2"/>
    <x v="2"/>
    <n v="3"/>
    <x v="0"/>
    <n v="17"/>
    <x v="3"/>
    <n v="14"/>
    <x v="4"/>
    <n v="5"/>
    <x v="2"/>
    <x v="13"/>
    <x v="3"/>
  </r>
  <r>
    <n v="35"/>
    <x v="0"/>
    <x v="0"/>
    <x v="0"/>
    <x v="0"/>
    <n v="25"/>
    <x v="2"/>
    <n v="3"/>
    <s v="Bachelor"/>
    <x v="4"/>
    <n v="1"/>
    <n v="4"/>
    <s v="very high"/>
    <x v="0"/>
    <n v="2"/>
    <s v="medium"/>
    <x v="3"/>
    <x v="3"/>
    <x v="2"/>
    <n v="2"/>
    <s v="medium"/>
    <x v="0"/>
    <n v="10903"/>
    <n v="3"/>
    <s v="stable"/>
    <x v="0"/>
    <n v="16"/>
    <s v="moderate hike"/>
    <n v="3"/>
    <s v="excellent"/>
    <n v="1"/>
    <s v="low"/>
    <m/>
    <n v="0"/>
    <x v="1"/>
    <n v="16"/>
    <x v="2"/>
    <n v="2"/>
    <x v="2"/>
    <n v="3"/>
    <x v="0"/>
    <n v="13"/>
    <x v="3"/>
    <n v="10"/>
    <x v="3"/>
    <n v="4"/>
    <x v="2"/>
    <x v="8"/>
    <x v="2"/>
  </r>
  <r>
    <n v="53"/>
    <x v="3"/>
    <x v="0"/>
    <x v="0"/>
    <x v="0"/>
    <n v="23"/>
    <x v="2"/>
    <n v="4"/>
    <s v="Master"/>
    <x v="1"/>
    <n v="1"/>
    <n v="4"/>
    <s v="very high"/>
    <x v="1"/>
    <n v="3"/>
    <s v="high"/>
    <x v="4"/>
    <x v="4"/>
    <x v="7"/>
    <n v="4"/>
    <s v="very high"/>
    <x v="2"/>
    <n v="14275"/>
    <n v="6"/>
    <s v="moderate hopper"/>
    <x v="0"/>
    <n v="18"/>
    <s v="moderate hike"/>
    <n v="3"/>
    <s v="excellent"/>
    <n v="3"/>
    <s v="high"/>
    <m/>
    <n v="0"/>
    <x v="1"/>
    <n v="33"/>
    <x v="4"/>
    <n v="0"/>
    <x v="3"/>
    <n v="3"/>
    <x v="0"/>
    <n v="12"/>
    <x v="3"/>
    <n v="9"/>
    <x v="3"/>
    <n v="3"/>
    <x v="0"/>
    <x v="8"/>
    <x v="2"/>
  </r>
  <r>
    <n v="36"/>
    <x v="1"/>
    <x v="0"/>
    <x v="0"/>
    <x v="0"/>
    <n v="14"/>
    <x v="1"/>
    <n v="1"/>
    <s v="Below College"/>
    <x v="1"/>
    <n v="1"/>
    <n v="3"/>
    <s v="high"/>
    <x v="0"/>
    <n v="3"/>
    <s v="high"/>
    <x v="1"/>
    <x v="1"/>
    <x v="5"/>
    <n v="4"/>
    <s v="very high"/>
    <x v="0"/>
    <n v="6586"/>
    <n v="0"/>
    <s v="fresher"/>
    <x v="1"/>
    <n v="17"/>
    <s v="moderate hike"/>
    <n v="3"/>
    <s v="excellent"/>
    <n v="1"/>
    <s v="low"/>
    <m/>
    <n v="1"/>
    <x v="0"/>
    <n v="17"/>
    <x v="2"/>
    <n v="2"/>
    <x v="2"/>
    <n v="2"/>
    <x v="1"/>
    <n v="16"/>
    <x v="3"/>
    <n v="8"/>
    <x v="3"/>
    <n v="4"/>
    <x v="2"/>
    <x v="11"/>
    <x v="3"/>
  </r>
  <r>
    <n v="38"/>
    <x v="1"/>
    <x v="0"/>
    <x v="0"/>
    <x v="0"/>
    <n v="1"/>
    <x v="0"/>
    <n v="3"/>
    <s v="Bachelor"/>
    <x v="4"/>
    <n v="1"/>
    <n v="4"/>
    <s v="very high"/>
    <x v="1"/>
    <n v="3"/>
    <s v="high"/>
    <x v="3"/>
    <x v="3"/>
    <x v="7"/>
    <n v="1"/>
    <s v="low"/>
    <x v="0"/>
    <n v="13582"/>
    <n v="1"/>
    <s v="stable"/>
    <x v="0"/>
    <n v="13"/>
    <s v="low hike"/>
    <n v="3"/>
    <s v="excellent"/>
    <n v="2"/>
    <s v="medium"/>
    <m/>
    <n v="1"/>
    <x v="0"/>
    <n v="15"/>
    <x v="1"/>
    <n v="3"/>
    <x v="0"/>
    <n v="3"/>
    <x v="0"/>
    <n v="15"/>
    <x v="3"/>
    <n v="12"/>
    <x v="3"/>
    <n v="5"/>
    <x v="2"/>
    <x v="11"/>
    <x v="3"/>
  </r>
  <r>
    <n v="41"/>
    <x v="1"/>
    <x v="0"/>
    <x v="0"/>
    <x v="0"/>
    <n v="6"/>
    <x v="3"/>
    <n v="3"/>
    <s v="Bachelor"/>
    <x v="0"/>
    <n v="1"/>
    <n v="4"/>
    <s v="very high"/>
    <x v="0"/>
    <n v="3"/>
    <s v="high"/>
    <x v="0"/>
    <x v="0"/>
    <x v="0"/>
    <n v="1"/>
    <s v="low"/>
    <x v="2"/>
    <n v="4721"/>
    <n v="2"/>
    <s v="stable"/>
    <x v="1"/>
    <n v="13"/>
    <s v="low hike"/>
    <n v="3"/>
    <s v="excellent"/>
    <n v="3"/>
    <s v="high"/>
    <m/>
    <n v="0"/>
    <x v="1"/>
    <n v="20"/>
    <x v="2"/>
    <n v="3"/>
    <x v="0"/>
    <n v="3"/>
    <x v="0"/>
    <n v="18"/>
    <x v="3"/>
    <n v="13"/>
    <x v="4"/>
    <n v="2"/>
    <x v="0"/>
    <x v="10"/>
    <x v="3"/>
  </r>
  <r>
    <n v="36"/>
    <x v="1"/>
    <x v="0"/>
    <x v="0"/>
    <x v="0"/>
    <n v="2"/>
    <x v="0"/>
    <n v="4"/>
    <s v="Master"/>
    <x v="0"/>
    <n v="1"/>
    <n v="3"/>
    <s v="high"/>
    <x v="0"/>
    <n v="3"/>
    <s v="high"/>
    <x v="0"/>
    <x v="0"/>
    <x v="0"/>
    <n v="3"/>
    <s v="high"/>
    <x v="2"/>
    <n v="2519"/>
    <n v="4"/>
    <s v="moderate hopper"/>
    <x v="0"/>
    <n v="21"/>
    <s v="good hike"/>
    <n v="4"/>
    <s v="outstanding"/>
    <n v="3"/>
    <s v="high"/>
    <m/>
    <n v="0"/>
    <x v="1"/>
    <n v="16"/>
    <x v="2"/>
    <n v="6"/>
    <x v="1"/>
    <n v="3"/>
    <x v="0"/>
    <n v="11"/>
    <x v="3"/>
    <n v="8"/>
    <x v="3"/>
    <n v="3"/>
    <x v="0"/>
    <x v="9"/>
    <x v="3"/>
  </r>
  <r>
    <n v="36"/>
    <x v="1"/>
    <x v="1"/>
    <x v="0"/>
    <x v="1"/>
    <n v="3"/>
    <x v="0"/>
    <n v="1"/>
    <s v="Below College"/>
    <x v="1"/>
    <n v="1"/>
    <n v="3"/>
    <s v="high"/>
    <x v="0"/>
    <n v="2"/>
    <s v="medium"/>
    <x v="3"/>
    <x v="3"/>
    <x v="6"/>
    <n v="4"/>
    <s v="very high"/>
    <x v="0"/>
    <n v="10325"/>
    <n v="1"/>
    <s v="stable"/>
    <x v="1"/>
    <n v="11"/>
    <s v="low hike"/>
    <n v="3"/>
    <s v="excellent"/>
    <n v="1"/>
    <s v="low"/>
    <m/>
    <n v="1"/>
    <x v="0"/>
    <n v="16"/>
    <x v="2"/>
    <n v="6"/>
    <x v="1"/>
    <n v="3"/>
    <x v="0"/>
    <n v="16"/>
    <x v="3"/>
    <n v="7"/>
    <x v="2"/>
    <n v="3"/>
    <x v="0"/>
    <x v="6"/>
    <x v="2"/>
  </r>
  <r>
    <n v="37"/>
    <x v="1"/>
    <x v="1"/>
    <x v="0"/>
    <x v="1"/>
    <n v="1"/>
    <x v="0"/>
    <n v="4"/>
    <s v="Master"/>
    <x v="1"/>
    <n v="1"/>
    <n v="1"/>
    <s v="low"/>
    <x v="0"/>
    <n v="2"/>
    <s v="medium"/>
    <x v="3"/>
    <x v="3"/>
    <x v="6"/>
    <n v="3"/>
    <s v="high"/>
    <x v="0"/>
    <n v="10609"/>
    <n v="5"/>
    <s v="moderate hopper"/>
    <x v="0"/>
    <n v="11"/>
    <s v="low hike"/>
    <n v="3"/>
    <s v="excellent"/>
    <n v="3"/>
    <s v="high"/>
    <m/>
    <n v="0"/>
    <x v="1"/>
    <n v="17"/>
    <x v="2"/>
    <n v="2"/>
    <x v="2"/>
    <n v="1"/>
    <x v="3"/>
    <n v="14"/>
    <x v="3"/>
    <n v="1"/>
    <x v="1"/>
    <n v="11"/>
    <x v="3"/>
    <x v="6"/>
    <x v="2"/>
  </r>
  <r>
    <n v="53"/>
    <x v="3"/>
    <x v="0"/>
    <x v="0"/>
    <x v="1"/>
    <n v="2"/>
    <x v="0"/>
    <n v="2"/>
    <s v="College"/>
    <x v="0"/>
    <n v="1"/>
    <n v="3"/>
    <s v="high"/>
    <x v="0"/>
    <n v="3"/>
    <s v="high"/>
    <x v="4"/>
    <x v="4"/>
    <x v="4"/>
    <n v="3"/>
    <s v="high"/>
    <x v="1"/>
    <n v="14852"/>
    <n v="6"/>
    <s v="moderate hopper"/>
    <x v="0"/>
    <n v="13"/>
    <s v="low hike"/>
    <n v="3"/>
    <s v="excellent"/>
    <n v="3"/>
    <s v="high"/>
    <m/>
    <n v="1"/>
    <x v="0"/>
    <n v="22"/>
    <x v="2"/>
    <n v="3"/>
    <x v="0"/>
    <n v="4"/>
    <x v="2"/>
    <n v="17"/>
    <x v="3"/>
    <n v="13"/>
    <x v="4"/>
    <n v="15"/>
    <x v="3"/>
    <x v="0"/>
    <x v="0"/>
  </r>
  <r>
    <n v="47"/>
    <x v="3"/>
    <x v="0"/>
    <x v="2"/>
    <x v="0"/>
    <n v="16"/>
    <x v="1"/>
    <n v="4"/>
    <s v="Master"/>
    <x v="0"/>
    <n v="1"/>
    <n v="3"/>
    <s v="high"/>
    <x v="0"/>
    <n v="4"/>
    <s v="very high"/>
    <x v="1"/>
    <x v="1"/>
    <x v="2"/>
    <n v="3"/>
    <s v="high"/>
    <x v="1"/>
    <n v="5067"/>
    <n v="1"/>
    <s v="stable"/>
    <x v="1"/>
    <n v="19"/>
    <s v="good hike"/>
    <n v="3"/>
    <s v="excellent"/>
    <n v="3"/>
    <s v="high"/>
    <m/>
    <n v="0"/>
    <x v="1"/>
    <n v="20"/>
    <x v="2"/>
    <n v="3"/>
    <x v="0"/>
    <n v="4"/>
    <x v="2"/>
    <n v="19"/>
    <x v="3"/>
    <n v="10"/>
    <x v="3"/>
    <n v="2"/>
    <x v="0"/>
    <x v="6"/>
    <x v="2"/>
  </r>
  <r>
    <n v="41"/>
    <x v="1"/>
    <x v="0"/>
    <x v="2"/>
    <x v="0"/>
    <n v="9"/>
    <x v="3"/>
    <n v="3"/>
    <s v="Bachelor"/>
    <x v="0"/>
    <n v="1"/>
    <n v="1"/>
    <s v="low"/>
    <x v="0"/>
    <n v="3"/>
    <s v="high"/>
    <x v="2"/>
    <x v="2"/>
    <x v="7"/>
    <n v="3"/>
    <s v="high"/>
    <x v="1"/>
    <n v="19419"/>
    <n v="2"/>
    <s v="stable"/>
    <x v="0"/>
    <n v="17"/>
    <s v="moderate hike"/>
    <n v="3"/>
    <s v="excellent"/>
    <n v="2"/>
    <s v="medium"/>
    <m/>
    <n v="1"/>
    <x v="0"/>
    <n v="21"/>
    <x v="2"/>
    <n v="2"/>
    <x v="2"/>
    <n v="4"/>
    <x v="2"/>
    <n v="18"/>
    <x v="3"/>
    <n v="16"/>
    <x v="4"/>
    <n v="0"/>
    <x v="1"/>
    <x v="11"/>
    <x v="3"/>
  </r>
  <r>
    <n v="50"/>
    <x v="3"/>
    <x v="0"/>
    <x v="0"/>
    <x v="0"/>
    <n v="24"/>
    <x v="2"/>
    <n v="3"/>
    <s v="Bachelor"/>
    <x v="1"/>
    <n v="1"/>
    <n v="4"/>
    <s v="very high"/>
    <x v="0"/>
    <n v="3"/>
    <s v="high"/>
    <x v="4"/>
    <x v="4"/>
    <x v="2"/>
    <n v="3"/>
    <s v="high"/>
    <x v="0"/>
    <n v="13973"/>
    <n v="3"/>
    <s v="stable"/>
    <x v="1"/>
    <n v="18"/>
    <s v="moderate hike"/>
    <n v="3"/>
    <s v="excellent"/>
    <n v="4"/>
    <s v="very high"/>
    <m/>
    <n v="1"/>
    <x v="0"/>
    <n v="22"/>
    <x v="2"/>
    <n v="2"/>
    <x v="2"/>
    <n v="3"/>
    <x v="0"/>
    <n v="12"/>
    <x v="3"/>
    <n v="11"/>
    <x v="3"/>
    <n v="1"/>
    <x v="1"/>
    <x v="5"/>
    <x v="2"/>
  </r>
  <r>
    <n v="35"/>
    <x v="0"/>
    <x v="0"/>
    <x v="0"/>
    <x v="0"/>
    <n v="25"/>
    <x v="2"/>
    <n v="4"/>
    <s v="Master"/>
    <x v="0"/>
    <n v="1"/>
    <n v="3"/>
    <s v="high"/>
    <x v="1"/>
    <n v="3"/>
    <s v="high"/>
    <x v="3"/>
    <x v="3"/>
    <x v="5"/>
    <n v="3"/>
    <s v="high"/>
    <x v="1"/>
    <n v="10388"/>
    <n v="1"/>
    <s v="stable"/>
    <x v="1"/>
    <n v="11"/>
    <s v="low hike"/>
    <n v="3"/>
    <s v="excellent"/>
    <n v="3"/>
    <s v="high"/>
    <m/>
    <n v="1"/>
    <x v="0"/>
    <n v="16"/>
    <x v="2"/>
    <n v="3"/>
    <x v="0"/>
    <n v="2"/>
    <x v="1"/>
    <n v="16"/>
    <x v="3"/>
    <n v="10"/>
    <x v="3"/>
    <n v="10"/>
    <x v="3"/>
    <x v="2"/>
    <x v="1"/>
  </r>
  <r>
    <n v="48"/>
    <x v="3"/>
    <x v="0"/>
    <x v="0"/>
    <x v="0"/>
    <n v="4"/>
    <x v="0"/>
    <n v="4"/>
    <s v="Master"/>
    <x v="1"/>
    <n v="1"/>
    <n v="3"/>
    <s v="high"/>
    <x v="0"/>
    <n v="2"/>
    <s v="medium"/>
    <x v="3"/>
    <x v="3"/>
    <x v="5"/>
    <n v="3"/>
    <s v="high"/>
    <x v="2"/>
    <n v="10999"/>
    <n v="7"/>
    <s v="frequent hopper"/>
    <x v="0"/>
    <n v="14"/>
    <s v="low hike"/>
    <n v="3"/>
    <s v="excellent"/>
    <n v="2"/>
    <s v="medium"/>
    <m/>
    <n v="0"/>
    <x v="1"/>
    <n v="27"/>
    <x v="4"/>
    <n v="3"/>
    <x v="0"/>
    <n v="3"/>
    <x v="0"/>
    <n v="15"/>
    <x v="3"/>
    <n v="11"/>
    <x v="3"/>
    <n v="4"/>
    <x v="2"/>
    <x v="8"/>
    <x v="2"/>
  </r>
  <r>
    <n v="44"/>
    <x v="1"/>
    <x v="0"/>
    <x v="0"/>
    <x v="1"/>
    <n v="28"/>
    <x v="2"/>
    <n v="3"/>
    <s v="Bachelor"/>
    <x v="0"/>
    <n v="1"/>
    <n v="4"/>
    <s v="very high"/>
    <x v="1"/>
    <n v="4"/>
    <s v="very high"/>
    <x v="4"/>
    <x v="4"/>
    <x v="6"/>
    <n v="4"/>
    <s v="very high"/>
    <x v="0"/>
    <n v="13320"/>
    <n v="3"/>
    <s v="stable"/>
    <x v="1"/>
    <n v="18"/>
    <s v="moderate hike"/>
    <n v="3"/>
    <s v="excellent"/>
    <n v="3"/>
    <s v="high"/>
    <m/>
    <n v="1"/>
    <x v="0"/>
    <n v="23"/>
    <x v="2"/>
    <n v="2"/>
    <x v="2"/>
    <n v="3"/>
    <x v="0"/>
    <n v="12"/>
    <x v="3"/>
    <n v="11"/>
    <x v="3"/>
    <n v="11"/>
    <x v="3"/>
    <x v="11"/>
    <x v="3"/>
  </r>
  <r>
    <n v="50"/>
    <x v="3"/>
    <x v="0"/>
    <x v="1"/>
    <x v="1"/>
    <n v="1"/>
    <x v="0"/>
    <n v="3"/>
    <s v="Bachelor"/>
    <x v="1"/>
    <n v="1"/>
    <n v="4"/>
    <s v="very high"/>
    <x v="1"/>
    <n v="3"/>
    <s v="high"/>
    <x v="1"/>
    <x v="1"/>
    <x v="6"/>
    <n v="3"/>
    <s v="high"/>
    <x v="0"/>
    <n v="6347"/>
    <n v="0"/>
    <s v="fresher"/>
    <x v="0"/>
    <n v="12"/>
    <s v="low hike"/>
    <n v="3"/>
    <s v="excellent"/>
    <n v="1"/>
    <s v="low"/>
    <m/>
    <n v="1"/>
    <x v="0"/>
    <n v="19"/>
    <x v="2"/>
    <n v="3"/>
    <x v="0"/>
    <n v="3"/>
    <x v="0"/>
    <n v="18"/>
    <x v="3"/>
    <n v="7"/>
    <x v="2"/>
    <n v="0"/>
    <x v="1"/>
    <x v="14"/>
    <x v="3"/>
  </r>
  <r>
    <n v="36"/>
    <x v="1"/>
    <x v="1"/>
    <x v="0"/>
    <x v="0"/>
    <n v="16"/>
    <x v="1"/>
    <n v="4"/>
    <s v="Master"/>
    <x v="1"/>
    <n v="1"/>
    <n v="3"/>
    <s v="high"/>
    <x v="1"/>
    <n v="4"/>
    <s v="very high"/>
    <x v="0"/>
    <x v="0"/>
    <x v="0"/>
    <n v="1"/>
    <s v="low"/>
    <x v="2"/>
    <n v="2743"/>
    <n v="1"/>
    <s v="stable"/>
    <x v="0"/>
    <n v="16"/>
    <s v="moderate hike"/>
    <n v="3"/>
    <s v="excellent"/>
    <n v="3"/>
    <s v="high"/>
    <m/>
    <n v="0"/>
    <x v="1"/>
    <n v="18"/>
    <x v="2"/>
    <n v="1"/>
    <x v="2"/>
    <n v="3"/>
    <x v="0"/>
    <n v="17"/>
    <x v="3"/>
    <n v="13"/>
    <x v="4"/>
    <n v="15"/>
    <x v="3"/>
    <x v="17"/>
    <x v="3"/>
  </r>
  <r>
    <n v="34"/>
    <x v="0"/>
    <x v="0"/>
    <x v="0"/>
    <x v="1"/>
    <n v="1"/>
    <x v="0"/>
    <n v="4"/>
    <s v="Master"/>
    <x v="3"/>
    <n v="1"/>
    <n v="2"/>
    <s v="medium"/>
    <x v="0"/>
    <n v="4"/>
    <s v="very high"/>
    <x v="1"/>
    <x v="1"/>
    <x v="6"/>
    <n v="4"/>
    <s v="very high"/>
    <x v="1"/>
    <n v="9725"/>
    <n v="0"/>
    <s v="fresher"/>
    <x v="0"/>
    <n v="11"/>
    <s v="low hike"/>
    <n v="3"/>
    <s v="excellent"/>
    <n v="4"/>
    <s v="very high"/>
    <m/>
    <n v="1"/>
    <x v="0"/>
    <n v="16"/>
    <x v="2"/>
    <n v="2"/>
    <x v="2"/>
    <n v="2"/>
    <x v="1"/>
    <n v="15"/>
    <x v="3"/>
    <n v="1"/>
    <x v="1"/>
    <n v="0"/>
    <x v="1"/>
    <x v="9"/>
    <x v="3"/>
  </r>
  <r>
    <n v="53"/>
    <x v="3"/>
    <x v="0"/>
    <x v="2"/>
    <x v="1"/>
    <n v="2"/>
    <x v="0"/>
    <n v="3"/>
    <s v="Bachelor"/>
    <x v="3"/>
    <n v="1"/>
    <n v="3"/>
    <s v="high"/>
    <x v="1"/>
    <n v="2"/>
    <s v="medium"/>
    <x v="3"/>
    <x v="3"/>
    <x v="6"/>
    <n v="2"/>
    <s v="medium"/>
    <x v="0"/>
    <n v="7525"/>
    <n v="2"/>
    <s v="stable"/>
    <x v="0"/>
    <n v="12"/>
    <s v="low hike"/>
    <n v="3"/>
    <s v="excellent"/>
    <n v="1"/>
    <s v="low"/>
    <m/>
    <n v="1"/>
    <x v="0"/>
    <n v="30"/>
    <x v="4"/>
    <n v="2"/>
    <x v="2"/>
    <n v="3"/>
    <x v="0"/>
    <n v="15"/>
    <x v="3"/>
    <n v="7"/>
    <x v="2"/>
    <n v="6"/>
    <x v="2"/>
    <x v="12"/>
    <x v="3"/>
  </r>
  <r>
    <n v="36"/>
    <x v="1"/>
    <x v="0"/>
    <x v="0"/>
    <x v="0"/>
    <n v="12"/>
    <x v="1"/>
    <n v="5"/>
    <s v="Doctor"/>
    <x v="0"/>
    <n v="1"/>
    <n v="4"/>
    <s v="very high"/>
    <x v="1"/>
    <n v="2"/>
    <s v="medium"/>
    <x v="3"/>
    <x v="3"/>
    <x v="2"/>
    <n v="4"/>
    <s v="very high"/>
    <x v="2"/>
    <n v="8858"/>
    <n v="0"/>
    <s v="fresher"/>
    <x v="0"/>
    <n v="11"/>
    <s v="low hike"/>
    <n v="3"/>
    <s v="excellent"/>
    <n v="2"/>
    <s v="medium"/>
    <m/>
    <n v="0"/>
    <x v="1"/>
    <n v="15"/>
    <x v="1"/>
    <n v="2"/>
    <x v="2"/>
    <n v="2"/>
    <x v="1"/>
    <n v="14"/>
    <x v="3"/>
    <n v="8"/>
    <x v="3"/>
    <n v="7"/>
    <x v="3"/>
    <x v="8"/>
    <x v="2"/>
  </r>
  <r>
    <n v="46"/>
    <x v="3"/>
    <x v="0"/>
    <x v="0"/>
    <x v="0"/>
    <n v="8"/>
    <x v="3"/>
    <n v="4"/>
    <s v="Master"/>
    <x v="1"/>
    <n v="1"/>
    <n v="4"/>
    <s v="very high"/>
    <x v="1"/>
    <n v="2"/>
    <s v="medium"/>
    <x v="1"/>
    <x v="1"/>
    <x v="1"/>
    <n v="1"/>
    <s v="low"/>
    <x v="1"/>
    <n v="4615"/>
    <n v="8"/>
    <s v="frequent hopper"/>
    <x v="1"/>
    <n v="23"/>
    <s v="high hike"/>
    <n v="4"/>
    <s v="outstanding"/>
    <n v="1"/>
    <s v="low"/>
    <m/>
    <n v="3"/>
    <x v="3"/>
    <n v="19"/>
    <x v="2"/>
    <n v="2"/>
    <x v="2"/>
    <n v="3"/>
    <x v="0"/>
    <n v="16"/>
    <x v="3"/>
    <n v="13"/>
    <x v="4"/>
    <n v="1"/>
    <x v="1"/>
    <x v="6"/>
    <x v="2"/>
  </r>
  <r>
    <n v="38"/>
    <x v="1"/>
    <x v="0"/>
    <x v="0"/>
    <x v="0"/>
    <n v="17"/>
    <x v="1"/>
    <n v="1"/>
    <s v="Below College"/>
    <x v="1"/>
    <n v="1"/>
    <n v="3"/>
    <s v="high"/>
    <x v="1"/>
    <n v="2"/>
    <s v="medium"/>
    <x v="3"/>
    <x v="3"/>
    <x v="5"/>
    <n v="3"/>
    <s v="high"/>
    <x v="0"/>
    <n v="8823"/>
    <n v="0"/>
    <s v="fresher"/>
    <x v="0"/>
    <n v="18"/>
    <s v="moderate hike"/>
    <n v="3"/>
    <s v="excellent"/>
    <n v="1"/>
    <s v="low"/>
    <m/>
    <n v="1"/>
    <x v="0"/>
    <n v="20"/>
    <x v="2"/>
    <n v="4"/>
    <x v="0"/>
    <n v="2"/>
    <x v="1"/>
    <n v="19"/>
    <x v="3"/>
    <n v="9"/>
    <x v="3"/>
    <n v="1"/>
    <x v="1"/>
    <x v="9"/>
    <x v="3"/>
  </r>
  <r>
    <n v="40"/>
    <x v="1"/>
    <x v="0"/>
    <x v="0"/>
    <x v="0"/>
    <n v="20"/>
    <x v="1"/>
    <n v="4"/>
    <s v="Master"/>
    <x v="4"/>
    <n v="1"/>
    <n v="1"/>
    <s v="low"/>
    <x v="0"/>
    <n v="3"/>
    <s v="high"/>
    <x v="3"/>
    <x v="3"/>
    <x v="5"/>
    <n v="4"/>
    <s v="very high"/>
    <x v="0"/>
    <n v="10322"/>
    <n v="4"/>
    <s v="moderate hopper"/>
    <x v="0"/>
    <n v="20"/>
    <s v="good hike"/>
    <n v="4"/>
    <s v="outstanding"/>
    <n v="4"/>
    <s v="very high"/>
    <m/>
    <n v="1"/>
    <x v="0"/>
    <n v="14"/>
    <x v="1"/>
    <n v="6"/>
    <x v="1"/>
    <n v="3"/>
    <x v="0"/>
    <n v="11"/>
    <x v="3"/>
    <n v="10"/>
    <x v="3"/>
    <n v="11"/>
    <x v="3"/>
    <x v="2"/>
    <x v="1"/>
  </r>
  <r>
    <n v="44"/>
    <x v="1"/>
    <x v="1"/>
    <x v="0"/>
    <x v="2"/>
    <n v="1"/>
    <x v="0"/>
    <n v="2"/>
    <s v="College"/>
    <x v="0"/>
    <n v="1"/>
    <n v="2"/>
    <s v="medium"/>
    <x v="0"/>
    <n v="2"/>
    <s v="medium"/>
    <x v="3"/>
    <x v="3"/>
    <x v="8"/>
    <n v="1"/>
    <s v="low"/>
    <x v="0"/>
    <n v="10482"/>
    <n v="9"/>
    <s v="frequent hopper"/>
    <x v="0"/>
    <n v="14"/>
    <s v="low hike"/>
    <n v="3"/>
    <s v="excellent"/>
    <n v="4"/>
    <s v="very high"/>
    <m/>
    <n v="1"/>
    <x v="0"/>
    <n v="24"/>
    <x v="2"/>
    <n v="1"/>
    <x v="2"/>
    <n v="3"/>
    <x v="0"/>
    <n v="20"/>
    <x v="3"/>
    <n v="6"/>
    <x v="2"/>
    <n v="3"/>
    <x v="0"/>
    <x v="7"/>
    <x v="2"/>
  </r>
  <r>
    <n v="33"/>
    <x v="0"/>
    <x v="1"/>
    <x v="2"/>
    <x v="0"/>
    <n v="29"/>
    <x v="2"/>
    <n v="4"/>
    <s v="Master"/>
    <x v="0"/>
    <n v="1"/>
    <n v="1"/>
    <s v="low"/>
    <x v="1"/>
    <n v="2"/>
    <s v="medium"/>
    <x v="1"/>
    <x v="1"/>
    <x v="1"/>
    <n v="3"/>
    <s v="high"/>
    <x v="2"/>
    <n v="4508"/>
    <n v="1"/>
    <s v="stable"/>
    <x v="0"/>
    <n v="22"/>
    <s v="good hike"/>
    <n v="4"/>
    <s v="outstanding"/>
    <n v="2"/>
    <s v="medium"/>
    <m/>
    <n v="0"/>
    <x v="1"/>
    <n v="14"/>
    <x v="1"/>
    <n v="4"/>
    <x v="0"/>
    <n v="3"/>
    <x v="0"/>
    <n v="13"/>
    <x v="3"/>
    <n v="7"/>
    <x v="2"/>
    <n v="3"/>
    <x v="0"/>
    <x v="8"/>
    <x v="2"/>
  </r>
  <r>
    <n v="45"/>
    <x v="1"/>
    <x v="0"/>
    <x v="1"/>
    <x v="1"/>
    <n v="9"/>
    <x v="3"/>
    <n v="4"/>
    <s v="Master"/>
    <x v="1"/>
    <n v="1"/>
    <n v="2"/>
    <s v="medium"/>
    <x v="1"/>
    <n v="2"/>
    <s v="medium"/>
    <x v="1"/>
    <x v="1"/>
    <x v="6"/>
    <n v="3"/>
    <s v="high"/>
    <x v="0"/>
    <n v="5593"/>
    <n v="1"/>
    <s v="stable"/>
    <x v="0"/>
    <n v="13"/>
    <s v="low hike"/>
    <n v="3"/>
    <s v="excellent"/>
    <n v="4"/>
    <s v="very high"/>
    <m/>
    <n v="1"/>
    <x v="0"/>
    <n v="15"/>
    <x v="1"/>
    <n v="2"/>
    <x v="2"/>
    <n v="3"/>
    <x v="0"/>
    <n v="15"/>
    <x v="3"/>
    <n v="10"/>
    <x v="3"/>
    <n v="4"/>
    <x v="2"/>
    <x v="12"/>
    <x v="3"/>
  </r>
  <r>
    <n v="46"/>
    <x v="3"/>
    <x v="0"/>
    <x v="0"/>
    <x v="1"/>
    <n v="3"/>
    <x v="0"/>
    <n v="1"/>
    <s v="Below College"/>
    <x v="3"/>
    <n v="1"/>
    <n v="1"/>
    <s v="low"/>
    <x v="0"/>
    <n v="3"/>
    <s v="high"/>
    <x v="4"/>
    <x v="4"/>
    <x v="4"/>
    <n v="3"/>
    <s v="high"/>
    <x v="0"/>
    <n v="17465"/>
    <n v="3"/>
    <s v="stable"/>
    <x v="0"/>
    <n v="12"/>
    <s v="low hike"/>
    <n v="3"/>
    <s v="excellent"/>
    <n v="4"/>
    <s v="very high"/>
    <m/>
    <n v="1"/>
    <x v="0"/>
    <n v="23"/>
    <x v="2"/>
    <n v="3"/>
    <x v="0"/>
    <n v="3"/>
    <x v="0"/>
    <n v="12"/>
    <x v="3"/>
    <n v="9"/>
    <x v="3"/>
    <n v="4"/>
    <x v="2"/>
    <x v="9"/>
    <x v="3"/>
  </r>
  <r>
    <n v="39"/>
    <x v="1"/>
    <x v="1"/>
    <x v="2"/>
    <x v="0"/>
    <n v="2"/>
    <x v="0"/>
    <n v="3"/>
    <s v="Bachelor"/>
    <x v="1"/>
    <n v="1"/>
    <n v="1"/>
    <s v="low"/>
    <x v="0"/>
    <n v="3"/>
    <s v="high"/>
    <x v="4"/>
    <x v="4"/>
    <x v="5"/>
    <n v="4"/>
    <s v="very high"/>
    <x v="1"/>
    <n v="12169"/>
    <n v="7"/>
    <s v="frequent hopper"/>
    <x v="0"/>
    <n v="11"/>
    <s v="low hike"/>
    <n v="3"/>
    <s v="excellent"/>
    <n v="4"/>
    <s v="very high"/>
    <m/>
    <n v="3"/>
    <x v="3"/>
    <n v="21"/>
    <x v="2"/>
    <n v="4"/>
    <x v="0"/>
    <n v="3"/>
    <x v="0"/>
    <n v="18"/>
    <x v="3"/>
    <n v="7"/>
    <x v="2"/>
    <n v="11"/>
    <x v="3"/>
    <x v="5"/>
    <x v="2"/>
  </r>
  <r>
    <n v="40"/>
    <x v="1"/>
    <x v="0"/>
    <x v="0"/>
    <x v="0"/>
    <n v="14"/>
    <x v="1"/>
    <n v="3"/>
    <s v="Bachelor"/>
    <x v="0"/>
    <n v="1"/>
    <n v="3"/>
    <s v="high"/>
    <x v="0"/>
    <n v="2"/>
    <s v="medium"/>
    <x v="2"/>
    <x v="2"/>
    <x v="7"/>
    <n v="3"/>
    <s v="high"/>
    <x v="2"/>
    <n v="19626"/>
    <n v="1"/>
    <s v="stable"/>
    <x v="0"/>
    <n v="14"/>
    <s v="low hike"/>
    <n v="3"/>
    <s v="excellent"/>
    <n v="1"/>
    <s v="low"/>
    <m/>
    <n v="0"/>
    <x v="1"/>
    <n v="21"/>
    <x v="2"/>
    <n v="2"/>
    <x v="2"/>
    <n v="4"/>
    <x v="2"/>
    <n v="20"/>
    <x v="3"/>
    <n v="7"/>
    <x v="2"/>
    <n v="4"/>
    <x v="2"/>
    <x v="9"/>
    <x v="3"/>
  </r>
  <r>
    <n v="36"/>
    <x v="1"/>
    <x v="0"/>
    <x v="1"/>
    <x v="0"/>
    <n v="18"/>
    <x v="1"/>
    <n v="4"/>
    <s v="Master"/>
    <x v="1"/>
    <n v="1"/>
    <n v="1"/>
    <s v="low"/>
    <x v="0"/>
    <n v="3"/>
    <s v="high"/>
    <x v="1"/>
    <x v="1"/>
    <x v="2"/>
    <n v="4"/>
    <s v="very high"/>
    <x v="2"/>
    <n v="7779"/>
    <n v="2"/>
    <s v="stable"/>
    <x v="0"/>
    <n v="20"/>
    <s v="good hike"/>
    <n v="4"/>
    <s v="outstanding"/>
    <n v="1"/>
    <s v="low"/>
    <m/>
    <n v="0"/>
    <x v="1"/>
    <n v="18"/>
    <x v="2"/>
    <n v="0"/>
    <x v="3"/>
    <n v="3"/>
    <x v="0"/>
    <n v="11"/>
    <x v="3"/>
    <n v="9"/>
    <x v="3"/>
    <n v="0"/>
    <x v="1"/>
    <x v="9"/>
    <x v="3"/>
  </r>
  <r>
    <n v="29"/>
    <x v="0"/>
    <x v="1"/>
    <x v="0"/>
    <x v="1"/>
    <n v="23"/>
    <x v="2"/>
    <n v="1"/>
    <s v="Below College"/>
    <x v="1"/>
    <n v="1"/>
    <n v="4"/>
    <s v="very high"/>
    <x v="1"/>
    <n v="2"/>
    <s v="medium"/>
    <x v="3"/>
    <x v="3"/>
    <x v="6"/>
    <n v="1"/>
    <s v="low"/>
    <x v="0"/>
    <n v="7336"/>
    <n v="1"/>
    <s v="stable"/>
    <x v="0"/>
    <n v="13"/>
    <s v="low hike"/>
    <n v="3"/>
    <s v="excellent"/>
    <n v="1"/>
    <s v="low"/>
    <m/>
    <n v="1"/>
    <x v="0"/>
    <n v="11"/>
    <x v="1"/>
    <n v="3"/>
    <x v="0"/>
    <n v="1"/>
    <x v="3"/>
    <n v="11"/>
    <x v="3"/>
    <n v="8"/>
    <x v="3"/>
    <n v="3"/>
    <x v="0"/>
    <x v="15"/>
    <x v="3"/>
  </r>
  <r>
    <n v="40"/>
    <x v="1"/>
    <x v="0"/>
    <x v="2"/>
    <x v="0"/>
    <n v="9"/>
    <x v="3"/>
    <n v="4"/>
    <s v="Master"/>
    <x v="0"/>
    <n v="1"/>
    <n v="2"/>
    <s v="medium"/>
    <x v="1"/>
    <n v="3"/>
    <s v="high"/>
    <x v="3"/>
    <x v="3"/>
    <x v="7"/>
    <n v="3"/>
    <s v="high"/>
    <x v="2"/>
    <n v="13499"/>
    <n v="9"/>
    <s v="frequent hopper"/>
    <x v="0"/>
    <n v="17"/>
    <s v="moderate hike"/>
    <n v="3"/>
    <s v="excellent"/>
    <n v="3"/>
    <s v="high"/>
    <m/>
    <n v="0"/>
    <x v="1"/>
    <n v="20"/>
    <x v="2"/>
    <n v="3"/>
    <x v="0"/>
    <n v="2"/>
    <x v="1"/>
    <n v="18"/>
    <x v="3"/>
    <n v="7"/>
    <x v="2"/>
    <n v="2"/>
    <x v="0"/>
    <x v="14"/>
    <x v="3"/>
  </r>
  <r>
    <n v="34"/>
    <x v="0"/>
    <x v="0"/>
    <x v="2"/>
    <x v="0"/>
    <n v="1"/>
    <x v="0"/>
    <n v="3"/>
    <s v="Bachelor"/>
    <x v="0"/>
    <n v="1"/>
    <n v="4"/>
    <s v="very high"/>
    <x v="0"/>
    <n v="2"/>
    <s v="medium"/>
    <x v="1"/>
    <x v="1"/>
    <x v="5"/>
    <n v="1"/>
    <s v="low"/>
    <x v="2"/>
    <n v="5343"/>
    <n v="0"/>
    <s v="fresher"/>
    <x v="0"/>
    <n v="20"/>
    <s v="good hike"/>
    <n v="4"/>
    <s v="outstanding"/>
    <n v="3"/>
    <s v="high"/>
    <m/>
    <n v="0"/>
    <x v="1"/>
    <n v="14"/>
    <x v="1"/>
    <n v="3"/>
    <x v="0"/>
    <n v="3"/>
    <x v="0"/>
    <n v="13"/>
    <x v="3"/>
    <n v="9"/>
    <x v="3"/>
    <n v="4"/>
    <x v="2"/>
    <x v="9"/>
    <x v="3"/>
  </r>
  <r>
    <n v="37"/>
    <x v="1"/>
    <x v="0"/>
    <x v="0"/>
    <x v="0"/>
    <n v="1"/>
    <x v="0"/>
    <n v="3"/>
    <s v="Bachelor"/>
    <x v="1"/>
    <n v="1"/>
    <n v="4"/>
    <s v="very high"/>
    <x v="1"/>
    <n v="2"/>
    <s v="medium"/>
    <x v="1"/>
    <x v="1"/>
    <x v="2"/>
    <n v="4"/>
    <s v="very high"/>
    <x v="0"/>
    <n v="6474"/>
    <n v="1"/>
    <s v="stable"/>
    <x v="0"/>
    <n v="13"/>
    <s v="low hike"/>
    <n v="3"/>
    <s v="excellent"/>
    <n v="2"/>
    <s v="medium"/>
    <m/>
    <n v="1"/>
    <x v="0"/>
    <n v="14"/>
    <x v="1"/>
    <n v="2"/>
    <x v="2"/>
    <n v="2"/>
    <x v="1"/>
    <n v="14"/>
    <x v="3"/>
    <n v="8"/>
    <x v="3"/>
    <n v="3"/>
    <x v="0"/>
    <x v="11"/>
    <x v="3"/>
  </r>
  <r>
    <n v="44"/>
    <x v="1"/>
    <x v="0"/>
    <x v="0"/>
    <x v="0"/>
    <n v="29"/>
    <x v="2"/>
    <n v="4"/>
    <s v="Master"/>
    <x v="2"/>
    <n v="1"/>
    <n v="4"/>
    <s v="very high"/>
    <x v="0"/>
    <n v="3"/>
    <s v="high"/>
    <x v="1"/>
    <x v="1"/>
    <x v="1"/>
    <n v="4"/>
    <s v="very high"/>
    <x v="2"/>
    <n v="4541"/>
    <n v="1"/>
    <s v="stable"/>
    <x v="0"/>
    <n v="25"/>
    <s v="high hike"/>
    <n v="4"/>
    <s v="outstanding"/>
    <n v="2"/>
    <s v="medium"/>
    <m/>
    <n v="0"/>
    <x v="1"/>
    <n v="20"/>
    <x v="2"/>
    <n v="3"/>
    <x v="0"/>
    <n v="3"/>
    <x v="0"/>
    <n v="20"/>
    <x v="3"/>
    <n v="11"/>
    <x v="3"/>
    <n v="13"/>
    <x v="3"/>
    <x v="10"/>
    <x v="3"/>
  </r>
  <r>
    <n v="60"/>
    <x v="3"/>
    <x v="0"/>
    <x v="0"/>
    <x v="1"/>
    <n v="7"/>
    <x v="3"/>
    <n v="4"/>
    <s v="Master"/>
    <x v="3"/>
    <n v="1"/>
    <n v="2"/>
    <s v="medium"/>
    <x v="0"/>
    <n v="4"/>
    <s v="very high"/>
    <x v="1"/>
    <x v="1"/>
    <x v="6"/>
    <n v="4"/>
    <s v="very high"/>
    <x v="1"/>
    <n v="5220"/>
    <n v="0"/>
    <s v="fresher"/>
    <x v="1"/>
    <n v="18"/>
    <s v="moderate hike"/>
    <n v="3"/>
    <s v="excellent"/>
    <n v="2"/>
    <s v="medium"/>
    <m/>
    <n v="1"/>
    <x v="0"/>
    <n v="12"/>
    <x v="1"/>
    <n v="3"/>
    <x v="0"/>
    <n v="3"/>
    <x v="0"/>
    <n v="11"/>
    <x v="3"/>
    <n v="7"/>
    <x v="2"/>
    <n v="1"/>
    <x v="1"/>
    <x v="9"/>
    <x v="3"/>
  </r>
  <r>
    <n v="33"/>
    <x v="0"/>
    <x v="0"/>
    <x v="0"/>
    <x v="0"/>
    <n v="9"/>
    <x v="3"/>
    <n v="3"/>
    <s v="Bachelor"/>
    <x v="0"/>
    <n v="1"/>
    <n v="1"/>
    <s v="low"/>
    <x v="0"/>
    <n v="3"/>
    <s v="high"/>
    <x v="0"/>
    <x v="0"/>
    <x v="1"/>
    <n v="4"/>
    <s v="very high"/>
    <x v="0"/>
    <n v="2781"/>
    <n v="0"/>
    <s v="fresher"/>
    <x v="0"/>
    <n v="13"/>
    <s v="low hike"/>
    <n v="3"/>
    <s v="excellent"/>
    <n v="2"/>
    <s v="medium"/>
    <m/>
    <n v="1"/>
    <x v="0"/>
    <n v="15"/>
    <x v="1"/>
    <n v="5"/>
    <x v="1"/>
    <n v="3"/>
    <x v="0"/>
    <n v="14"/>
    <x v="3"/>
    <n v="10"/>
    <x v="3"/>
    <n v="4"/>
    <x v="2"/>
    <x v="15"/>
    <x v="3"/>
  </r>
  <r>
    <n v="30"/>
    <x v="0"/>
    <x v="0"/>
    <x v="0"/>
    <x v="0"/>
    <n v="1"/>
    <x v="0"/>
    <n v="3"/>
    <s v="Bachelor"/>
    <x v="0"/>
    <n v="1"/>
    <n v="4"/>
    <s v="very high"/>
    <x v="0"/>
    <n v="3"/>
    <s v="high"/>
    <x v="0"/>
    <x v="0"/>
    <x v="1"/>
    <n v="2"/>
    <s v="medium"/>
    <x v="0"/>
    <n v="3579"/>
    <n v="0"/>
    <s v="fresher"/>
    <x v="1"/>
    <n v="21"/>
    <s v="good hike"/>
    <n v="4"/>
    <s v="outstanding"/>
    <n v="1"/>
    <s v="low"/>
    <m/>
    <n v="1"/>
    <x v="0"/>
    <n v="12"/>
    <x v="1"/>
    <n v="2"/>
    <x v="2"/>
    <n v="3"/>
    <x v="0"/>
    <n v="11"/>
    <x v="3"/>
    <n v="9"/>
    <x v="3"/>
    <n v="5"/>
    <x v="2"/>
    <x v="6"/>
    <x v="2"/>
  </r>
  <r>
    <n v="35"/>
    <x v="0"/>
    <x v="0"/>
    <x v="1"/>
    <x v="1"/>
    <n v="8"/>
    <x v="3"/>
    <n v="2"/>
    <s v="College"/>
    <x v="3"/>
    <n v="1"/>
    <n v="3"/>
    <s v="high"/>
    <x v="1"/>
    <n v="2"/>
    <s v="medium"/>
    <x v="3"/>
    <x v="3"/>
    <x v="6"/>
    <n v="4"/>
    <s v="very high"/>
    <x v="0"/>
    <n v="10377"/>
    <n v="4"/>
    <s v="moderate hopper"/>
    <x v="1"/>
    <n v="11"/>
    <s v="low hike"/>
    <n v="3"/>
    <s v="excellent"/>
    <n v="2"/>
    <s v="medium"/>
    <m/>
    <n v="1"/>
    <x v="0"/>
    <n v="16"/>
    <x v="2"/>
    <n v="6"/>
    <x v="1"/>
    <n v="2"/>
    <x v="1"/>
    <n v="13"/>
    <x v="3"/>
    <n v="2"/>
    <x v="0"/>
    <n v="4"/>
    <x v="2"/>
    <x v="12"/>
    <x v="3"/>
  </r>
  <r>
    <n v="36"/>
    <x v="1"/>
    <x v="0"/>
    <x v="2"/>
    <x v="0"/>
    <n v="3"/>
    <x v="0"/>
    <n v="3"/>
    <s v="Bachelor"/>
    <x v="4"/>
    <n v="1"/>
    <n v="3"/>
    <s v="high"/>
    <x v="0"/>
    <n v="3"/>
    <s v="high"/>
    <x v="0"/>
    <x v="0"/>
    <x v="1"/>
    <n v="2"/>
    <s v="medium"/>
    <x v="0"/>
    <n v="3692"/>
    <n v="1"/>
    <s v="stable"/>
    <x v="0"/>
    <n v="12"/>
    <s v="low hike"/>
    <n v="3"/>
    <s v="excellent"/>
    <n v="3"/>
    <s v="high"/>
    <m/>
    <n v="0"/>
    <x v="1"/>
    <n v="12"/>
    <x v="1"/>
    <n v="2"/>
    <x v="2"/>
    <n v="2"/>
    <x v="1"/>
    <n v="11"/>
    <x v="3"/>
    <n v="10"/>
    <x v="3"/>
    <n v="0"/>
    <x v="1"/>
    <x v="6"/>
    <x v="2"/>
  </r>
  <r>
    <n v="46"/>
    <x v="3"/>
    <x v="0"/>
    <x v="0"/>
    <x v="1"/>
    <n v="4"/>
    <x v="0"/>
    <n v="2"/>
    <s v="College"/>
    <x v="3"/>
    <n v="1"/>
    <n v="4"/>
    <s v="very high"/>
    <x v="1"/>
    <n v="2"/>
    <s v="medium"/>
    <x v="2"/>
    <x v="2"/>
    <x v="4"/>
    <n v="2"/>
    <s v="medium"/>
    <x v="0"/>
    <n v="18789"/>
    <n v="2"/>
    <s v="stable"/>
    <x v="0"/>
    <n v="14"/>
    <s v="low hike"/>
    <n v="3"/>
    <s v="excellent"/>
    <n v="3"/>
    <s v="high"/>
    <m/>
    <n v="1"/>
    <x v="0"/>
    <n v="26"/>
    <x v="4"/>
    <n v="2"/>
    <x v="2"/>
    <n v="3"/>
    <x v="0"/>
    <n v="11"/>
    <x v="3"/>
    <n v="4"/>
    <x v="0"/>
    <n v="0"/>
    <x v="1"/>
    <x v="8"/>
    <x v="2"/>
  </r>
  <r>
    <n v="34"/>
    <x v="0"/>
    <x v="0"/>
    <x v="2"/>
    <x v="0"/>
    <n v="19"/>
    <x v="1"/>
    <n v="3"/>
    <s v="Bachelor"/>
    <x v="0"/>
    <n v="1"/>
    <n v="3"/>
    <s v="high"/>
    <x v="1"/>
    <n v="3"/>
    <s v="high"/>
    <x v="1"/>
    <x v="1"/>
    <x v="0"/>
    <n v="2"/>
    <s v="medium"/>
    <x v="1"/>
    <n v="4444"/>
    <n v="4"/>
    <s v="moderate hopper"/>
    <x v="0"/>
    <n v="13"/>
    <s v="low hike"/>
    <n v="3"/>
    <s v="excellent"/>
    <n v="3"/>
    <s v="high"/>
    <m/>
    <n v="2"/>
    <x v="2"/>
    <n v="15"/>
    <x v="1"/>
    <n v="2"/>
    <x v="2"/>
    <n v="4"/>
    <x v="2"/>
    <n v="11"/>
    <x v="3"/>
    <n v="8"/>
    <x v="3"/>
    <n v="5"/>
    <x v="2"/>
    <x v="15"/>
    <x v="3"/>
  </r>
  <r>
    <n v="36"/>
    <x v="1"/>
    <x v="0"/>
    <x v="0"/>
    <x v="0"/>
    <n v="2"/>
    <x v="0"/>
    <n v="4"/>
    <s v="Master"/>
    <x v="1"/>
    <n v="1"/>
    <n v="3"/>
    <s v="high"/>
    <x v="1"/>
    <n v="3"/>
    <s v="high"/>
    <x v="1"/>
    <x v="1"/>
    <x v="2"/>
    <n v="2"/>
    <s v="medium"/>
    <x v="2"/>
    <n v="5410"/>
    <n v="9"/>
    <s v="frequent hopper"/>
    <x v="1"/>
    <n v="11"/>
    <s v="low hike"/>
    <n v="3"/>
    <s v="excellent"/>
    <n v="4"/>
    <s v="very high"/>
    <m/>
    <n v="0"/>
    <x v="1"/>
    <n v="18"/>
    <x v="2"/>
    <n v="2"/>
    <x v="2"/>
    <n v="3"/>
    <x v="0"/>
    <n v="16"/>
    <x v="3"/>
    <n v="14"/>
    <x v="4"/>
    <n v="5"/>
    <x v="2"/>
    <x v="12"/>
    <x v="3"/>
  </r>
  <r>
    <n v="39"/>
    <x v="1"/>
    <x v="0"/>
    <x v="0"/>
    <x v="0"/>
    <n v="13"/>
    <x v="1"/>
    <n v="4"/>
    <s v="Master"/>
    <x v="0"/>
    <n v="1"/>
    <n v="3"/>
    <s v="high"/>
    <x v="1"/>
    <n v="2"/>
    <s v="medium"/>
    <x v="4"/>
    <x v="4"/>
    <x v="4"/>
    <n v="2"/>
    <s v="medium"/>
    <x v="1"/>
    <n v="17123"/>
    <n v="6"/>
    <s v="moderate hopper"/>
    <x v="1"/>
    <n v="13"/>
    <s v="low hike"/>
    <n v="3"/>
    <s v="excellent"/>
    <n v="4"/>
    <s v="very high"/>
    <m/>
    <n v="2"/>
    <x v="2"/>
    <n v="21"/>
    <x v="2"/>
    <n v="4"/>
    <x v="0"/>
    <n v="3"/>
    <x v="0"/>
    <n v="19"/>
    <x v="3"/>
    <n v="9"/>
    <x v="3"/>
    <n v="15"/>
    <x v="3"/>
    <x v="0"/>
    <x v="0"/>
  </r>
  <r>
    <n v="41"/>
    <x v="1"/>
    <x v="0"/>
    <x v="1"/>
    <x v="1"/>
    <n v="10"/>
    <x v="3"/>
    <n v="2"/>
    <s v="College"/>
    <x v="0"/>
    <n v="1"/>
    <n v="3"/>
    <s v="high"/>
    <x v="0"/>
    <n v="1"/>
    <s v="low"/>
    <x v="1"/>
    <x v="1"/>
    <x v="6"/>
    <n v="2"/>
    <s v="medium"/>
    <x v="2"/>
    <n v="6151"/>
    <n v="1"/>
    <s v="stable"/>
    <x v="0"/>
    <n v="13"/>
    <s v="low hike"/>
    <n v="3"/>
    <s v="excellent"/>
    <n v="1"/>
    <s v="low"/>
    <m/>
    <n v="0"/>
    <x v="1"/>
    <n v="19"/>
    <x v="2"/>
    <n v="4"/>
    <x v="0"/>
    <n v="3"/>
    <x v="0"/>
    <n v="19"/>
    <x v="3"/>
    <n v="2"/>
    <x v="0"/>
    <n v="11"/>
    <x v="3"/>
    <x v="9"/>
    <x v="3"/>
  </r>
  <r>
    <n v="42"/>
    <x v="1"/>
    <x v="0"/>
    <x v="1"/>
    <x v="0"/>
    <n v="2"/>
    <x v="0"/>
    <n v="1"/>
    <s v="Below College"/>
    <x v="1"/>
    <n v="1"/>
    <n v="3"/>
    <s v="high"/>
    <x v="0"/>
    <n v="3"/>
    <s v="high"/>
    <x v="4"/>
    <x v="4"/>
    <x v="4"/>
    <n v="3"/>
    <s v="high"/>
    <x v="0"/>
    <n v="17861"/>
    <n v="0"/>
    <s v="fresher"/>
    <x v="1"/>
    <n v="13"/>
    <s v="low hike"/>
    <n v="3"/>
    <s v="excellent"/>
    <n v="4"/>
    <s v="very high"/>
    <m/>
    <n v="0"/>
    <x v="1"/>
    <n v="21"/>
    <x v="2"/>
    <n v="3"/>
    <x v="0"/>
    <n v="2"/>
    <x v="1"/>
    <n v="20"/>
    <x v="3"/>
    <n v="8"/>
    <x v="3"/>
    <n v="2"/>
    <x v="0"/>
    <x v="15"/>
    <x v="3"/>
  </r>
  <r>
    <n v="55"/>
    <x v="3"/>
    <x v="0"/>
    <x v="0"/>
    <x v="0"/>
    <n v="2"/>
    <x v="0"/>
    <n v="2"/>
    <s v="College"/>
    <x v="0"/>
    <n v="1"/>
    <n v="4"/>
    <s v="very high"/>
    <x v="1"/>
    <n v="1"/>
    <s v="low"/>
    <x v="2"/>
    <x v="2"/>
    <x v="4"/>
    <n v="3"/>
    <s v="high"/>
    <x v="0"/>
    <n v="19187"/>
    <n v="4"/>
    <s v="moderate hopper"/>
    <x v="0"/>
    <n v="14"/>
    <s v="low hike"/>
    <n v="3"/>
    <s v="excellent"/>
    <n v="4"/>
    <s v="very high"/>
    <m/>
    <n v="1"/>
    <x v="0"/>
    <n v="23"/>
    <x v="2"/>
    <n v="5"/>
    <x v="1"/>
    <n v="3"/>
    <x v="0"/>
    <n v="19"/>
    <x v="3"/>
    <n v="9"/>
    <x v="3"/>
    <n v="9"/>
    <x v="3"/>
    <x v="11"/>
    <x v="3"/>
  </r>
  <r>
    <n v="36"/>
    <x v="1"/>
    <x v="0"/>
    <x v="2"/>
    <x v="1"/>
    <n v="7"/>
    <x v="3"/>
    <n v="3"/>
    <s v="Bachelor"/>
    <x v="3"/>
    <n v="1"/>
    <n v="1"/>
    <s v="low"/>
    <x v="1"/>
    <n v="4"/>
    <s v="very high"/>
    <x v="1"/>
    <x v="1"/>
    <x v="6"/>
    <n v="1"/>
    <s v="low"/>
    <x v="0"/>
    <n v="4639"/>
    <n v="2"/>
    <s v="stable"/>
    <x v="0"/>
    <n v="16"/>
    <s v="moderate hike"/>
    <n v="3"/>
    <s v="excellent"/>
    <n v="4"/>
    <s v="very high"/>
    <m/>
    <n v="1"/>
    <x v="0"/>
    <n v="17"/>
    <x v="2"/>
    <n v="2"/>
    <x v="2"/>
    <n v="2"/>
    <x v="1"/>
    <n v="15"/>
    <x v="3"/>
    <n v="7"/>
    <x v="2"/>
    <n v="6"/>
    <x v="2"/>
    <x v="14"/>
    <x v="3"/>
  </r>
  <r>
    <n v="55"/>
    <x v="3"/>
    <x v="1"/>
    <x v="0"/>
    <x v="1"/>
    <n v="13"/>
    <x v="1"/>
    <n v="4"/>
    <s v="Master"/>
    <x v="3"/>
    <n v="1"/>
    <n v="1"/>
    <s v="low"/>
    <x v="0"/>
    <n v="4"/>
    <s v="very high"/>
    <x v="4"/>
    <x v="4"/>
    <x v="6"/>
    <n v="3"/>
    <s v="high"/>
    <x v="2"/>
    <n v="13695"/>
    <n v="6"/>
    <s v="moderate hopper"/>
    <x v="1"/>
    <n v="17"/>
    <s v="moderate hike"/>
    <n v="3"/>
    <s v="excellent"/>
    <n v="3"/>
    <s v="high"/>
    <m/>
    <n v="0"/>
    <x v="1"/>
    <n v="24"/>
    <x v="2"/>
    <n v="2"/>
    <x v="2"/>
    <n v="2"/>
    <x v="1"/>
    <n v="19"/>
    <x v="3"/>
    <n v="7"/>
    <x v="2"/>
    <n v="3"/>
    <x v="0"/>
    <x v="8"/>
    <x v="2"/>
  </r>
  <r>
    <n v="56"/>
    <x v="3"/>
    <x v="0"/>
    <x v="0"/>
    <x v="0"/>
    <n v="23"/>
    <x v="2"/>
    <n v="3"/>
    <s v="Bachelor"/>
    <x v="1"/>
    <n v="1"/>
    <n v="4"/>
    <s v="very high"/>
    <x v="0"/>
    <n v="3"/>
    <s v="high"/>
    <x v="4"/>
    <x v="4"/>
    <x v="2"/>
    <n v="2"/>
    <s v="medium"/>
    <x v="0"/>
    <n v="13402"/>
    <n v="4"/>
    <s v="moderate hopper"/>
    <x v="1"/>
    <n v="12"/>
    <s v="low hike"/>
    <n v="3"/>
    <s v="excellent"/>
    <n v="1"/>
    <s v="low"/>
    <m/>
    <n v="1"/>
    <x v="0"/>
    <n v="33"/>
    <x v="4"/>
    <n v="0"/>
    <x v="3"/>
    <n v="3"/>
    <x v="0"/>
    <n v="19"/>
    <x v="3"/>
    <n v="16"/>
    <x v="4"/>
    <n v="15"/>
    <x v="3"/>
    <x v="9"/>
    <x v="3"/>
  </r>
  <r>
    <n v="40"/>
    <x v="1"/>
    <x v="0"/>
    <x v="0"/>
    <x v="0"/>
    <n v="2"/>
    <x v="0"/>
    <n v="1"/>
    <s v="Below College"/>
    <x v="0"/>
    <n v="1"/>
    <n v="2"/>
    <s v="medium"/>
    <x v="1"/>
    <n v="4"/>
    <s v="very high"/>
    <x v="1"/>
    <x v="1"/>
    <x v="5"/>
    <n v="3"/>
    <s v="high"/>
    <x v="1"/>
    <n v="6377"/>
    <n v="5"/>
    <s v="moderate hopper"/>
    <x v="0"/>
    <n v="20"/>
    <s v="good hike"/>
    <n v="4"/>
    <s v="outstanding"/>
    <n v="2"/>
    <s v="medium"/>
    <m/>
    <n v="3"/>
    <x v="3"/>
    <n v="15"/>
    <x v="1"/>
    <n v="0"/>
    <x v="3"/>
    <n v="3"/>
    <x v="0"/>
    <n v="12"/>
    <x v="3"/>
    <n v="11"/>
    <x v="3"/>
    <n v="11"/>
    <x v="3"/>
    <x v="8"/>
    <x v="2"/>
  </r>
  <r>
    <n v="34"/>
    <x v="0"/>
    <x v="0"/>
    <x v="0"/>
    <x v="0"/>
    <n v="2"/>
    <x v="0"/>
    <n v="4"/>
    <s v="Master"/>
    <x v="4"/>
    <n v="1"/>
    <n v="3"/>
    <s v="high"/>
    <x v="1"/>
    <n v="3"/>
    <s v="high"/>
    <x v="1"/>
    <x v="1"/>
    <x v="5"/>
    <n v="4"/>
    <s v="very high"/>
    <x v="2"/>
    <n v="6687"/>
    <n v="1"/>
    <s v="stable"/>
    <x v="0"/>
    <n v="11"/>
    <s v="low hike"/>
    <n v="3"/>
    <s v="excellent"/>
    <n v="4"/>
    <s v="very high"/>
    <m/>
    <n v="0"/>
    <x v="1"/>
    <n v="14"/>
    <x v="1"/>
    <n v="2"/>
    <x v="2"/>
    <n v="4"/>
    <x v="2"/>
    <n v="14"/>
    <x v="3"/>
    <n v="11"/>
    <x v="3"/>
    <n v="4"/>
    <x v="2"/>
    <x v="11"/>
    <x v="3"/>
  </r>
  <r>
    <n v="43"/>
    <x v="1"/>
    <x v="0"/>
    <x v="0"/>
    <x v="0"/>
    <n v="6"/>
    <x v="3"/>
    <n v="3"/>
    <s v="Bachelor"/>
    <x v="0"/>
    <n v="1"/>
    <n v="1"/>
    <s v="low"/>
    <x v="1"/>
    <n v="2"/>
    <s v="medium"/>
    <x v="1"/>
    <x v="1"/>
    <x v="1"/>
    <n v="3"/>
    <s v="high"/>
    <x v="2"/>
    <n v="4081"/>
    <n v="1"/>
    <s v="stable"/>
    <x v="1"/>
    <n v="14"/>
    <s v="low hike"/>
    <n v="3"/>
    <s v="excellent"/>
    <n v="1"/>
    <s v="low"/>
    <m/>
    <n v="0"/>
    <x v="1"/>
    <n v="20"/>
    <x v="2"/>
    <n v="3"/>
    <x v="0"/>
    <n v="1"/>
    <x v="3"/>
    <n v="20"/>
    <x v="3"/>
    <n v="7"/>
    <x v="2"/>
    <n v="1"/>
    <x v="1"/>
    <x v="8"/>
    <x v="2"/>
  </r>
  <r>
    <n v="42"/>
    <x v="1"/>
    <x v="0"/>
    <x v="0"/>
    <x v="2"/>
    <n v="10"/>
    <x v="3"/>
    <n v="3"/>
    <s v="Bachelor"/>
    <x v="5"/>
    <n v="1"/>
    <n v="3"/>
    <s v="high"/>
    <x v="1"/>
    <n v="3"/>
    <s v="high"/>
    <x v="4"/>
    <x v="4"/>
    <x v="4"/>
    <n v="1"/>
    <s v="low"/>
    <x v="0"/>
    <n v="16799"/>
    <n v="0"/>
    <s v="fresher"/>
    <x v="0"/>
    <n v="14"/>
    <s v="low hike"/>
    <n v="3"/>
    <s v="excellent"/>
    <n v="3"/>
    <s v="high"/>
    <m/>
    <n v="1"/>
    <x v="0"/>
    <n v="21"/>
    <x v="2"/>
    <n v="5"/>
    <x v="1"/>
    <n v="3"/>
    <x v="0"/>
    <n v="20"/>
    <x v="3"/>
    <n v="7"/>
    <x v="2"/>
    <n v="0"/>
    <x v="1"/>
    <x v="9"/>
    <x v="3"/>
  </r>
  <r>
    <n v="54"/>
    <x v="3"/>
    <x v="0"/>
    <x v="0"/>
    <x v="0"/>
    <n v="1"/>
    <x v="0"/>
    <n v="3"/>
    <s v="Bachelor"/>
    <x v="0"/>
    <n v="1"/>
    <n v="4"/>
    <s v="very high"/>
    <x v="1"/>
    <n v="3"/>
    <s v="high"/>
    <x v="4"/>
    <x v="4"/>
    <x v="7"/>
    <n v="4"/>
    <s v="very high"/>
    <x v="2"/>
    <n v="17328"/>
    <n v="6"/>
    <s v="moderate hopper"/>
    <x v="0"/>
    <n v="19"/>
    <s v="good hike"/>
    <n v="3"/>
    <s v="excellent"/>
    <n v="4"/>
    <s v="very high"/>
    <m/>
    <n v="0"/>
    <x v="1"/>
    <n v="29"/>
    <x v="4"/>
    <n v="3"/>
    <x v="0"/>
    <n v="2"/>
    <x v="1"/>
    <n v="20"/>
    <x v="3"/>
    <n v="7"/>
    <x v="2"/>
    <n v="12"/>
    <x v="3"/>
    <x v="6"/>
    <x v="2"/>
  </r>
  <r>
    <n v="47"/>
    <x v="3"/>
    <x v="0"/>
    <x v="0"/>
    <x v="0"/>
    <n v="2"/>
    <x v="0"/>
    <n v="4"/>
    <s v="Master"/>
    <x v="0"/>
    <n v="1"/>
    <n v="1"/>
    <s v="low"/>
    <x v="1"/>
    <n v="3"/>
    <s v="high"/>
    <x v="4"/>
    <x v="4"/>
    <x v="7"/>
    <n v="3"/>
    <s v="high"/>
    <x v="0"/>
    <n v="17169"/>
    <n v="3"/>
    <s v="stable"/>
    <x v="0"/>
    <n v="19"/>
    <s v="good hike"/>
    <n v="3"/>
    <s v="excellent"/>
    <n v="2"/>
    <s v="medium"/>
    <m/>
    <n v="2"/>
    <x v="2"/>
    <n v="26"/>
    <x v="4"/>
    <n v="2"/>
    <x v="2"/>
    <n v="4"/>
    <x v="2"/>
    <n v="20"/>
    <x v="3"/>
    <n v="17"/>
    <x v="4"/>
    <n v="5"/>
    <x v="2"/>
    <x v="7"/>
    <x v="2"/>
  </r>
  <r>
    <n v="31"/>
    <x v="0"/>
    <x v="0"/>
    <x v="0"/>
    <x v="1"/>
    <n v="8"/>
    <x v="3"/>
    <n v="2"/>
    <s v="College"/>
    <x v="1"/>
    <n v="1"/>
    <n v="1"/>
    <s v="low"/>
    <x v="0"/>
    <n v="3"/>
    <s v="high"/>
    <x v="3"/>
    <x v="3"/>
    <x v="6"/>
    <n v="4"/>
    <s v="very high"/>
    <x v="1"/>
    <n v="10793"/>
    <n v="1"/>
    <s v="stable"/>
    <x v="0"/>
    <n v="18"/>
    <s v="moderate hike"/>
    <n v="3"/>
    <s v="excellent"/>
    <n v="1"/>
    <s v="low"/>
    <m/>
    <n v="1"/>
    <x v="0"/>
    <n v="13"/>
    <x v="1"/>
    <n v="5"/>
    <x v="1"/>
    <n v="3"/>
    <x v="0"/>
    <n v="13"/>
    <x v="3"/>
    <n v="7"/>
    <x v="2"/>
    <n v="9"/>
    <x v="3"/>
    <x v="9"/>
    <x v="3"/>
  </r>
  <r>
    <n v="34"/>
    <x v="0"/>
    <x v="0"/>
    <x v="0"/>
    <x v="1"/>
    <n v="3"/>
    <x v="0"/>
    <n v="3"/>
    <s v="Bachelor"/>
    <x v="2"/>
    <n v="1"/>
    <n v="4"/>
    <s v="very high"/>
    <x v="0"/>
    <n v="1"/>
    <s v="low"/>
    <x v="1"/>
    <x v="1"/>
    <x v="6"/>
    <n v="1"/>
    <s v="low"/>
    <x v="2"/>
    <n v="4759"/>
    <n v="3"/>
    <s v="stable"/>
    <x v="0"/>
    <n v="18"/>
    <s v="moderate hike"/>
    <n v="3"/>
    <s v="excellent"/>
    <n v="4"/>
    <s v="very high"/>
    <m/>
    <n v="0"/>
    <x v="1"/>
    <n v="15"/>
    <x v="1"/>
    <n v="2"/>
    <x v="2"/>
    <n v="3"/>
    <x v="0"/>
    <n v="13"/>
    <x v="3"/>
    <n v="9"/>
    <x v="3"/>
    <n v="3"/>
    <x v="0"/>
    <x v="12"/>
    <x v="3"/>
  </r>
  <r>
    <n v="42"/>
    <x v="1"/>
    <x v="0"/>
    <x v="2"/>
    <x v="0"/>
    <n v="9"/>
    <x v="3"/>
    <n v="2"/>
    <s v="College"/>
    <x v="0"/>
    <n v="1"/>
    <n v="1"/>
    <s v="low"/>
    <x v="1"/>
    <n v="3"/>
    <s v="high"/>
    <x v="0"/>
    <x v="0"/>
    <x v="0"/>
    <n v="4"/>
    <s v="very high"/>
    <x v="2"/>
    <n v="3673"/>
    <n v="1"/>
    <s v="stable"/>
    <x v="0"/>
    <n v="13"/>
    <s v="low hike"/>
    <n v="3"/>
    <s v="excellent"/>
    <n v="3"/>
    <s v="high"/>
    <m/>
    <n v="0"/>
    <x v="1"/>
    <n v="12"/>
    <x v="1"/>
    <n v="3"/>
    <x v="0"/>
    <n v="3"/>
    <x v="0"/>
    <n v="12"/>
    <x v="3"/>
    <n v="9"/>
    <x v="3"/>
    <n v="5"/>
    <x v="2"/>
    <x v="8"/>
    <x v="2"/>
  </r>
  <r>
    <n v="57"/>
    <x v="3"/>
    <x v="0"/>
    <x v="0"/>
    <x v="0"/>
    <n v="1"/>
    <x v="0"/>
    <n v="2"/>
    <s v="College"/>
    <x v="1"/>
    <n v="1"/>
    <n v="2"/>
    <s v="medium"/>
    <x v="0"/>
    <n v="4"/>
    <s v="very high"/>
    <x v="1"/>
    <x v="1"/>
    <x v="1"/>
    <n v="3"/>
    <s v="high"/>
    <x v="0"/>
    <n v="4900"/>
    <n v="0"/>
    <s v="fresher"/>
    <x v="0"/>
    <n v="24"/>
    <s v="high hike"/>
    <n v="4"/>
    <s v="outstanding"/>
    <n v="1"/>
    <s v="low"/>
    <m/>
    <n v="1"/>
    <x v="0"/>
    <n v="13"/>
    <x v="1"/>
    <n v="2"/>
    <x v="2"/>
    <n v="2"/>
    <x v="1"/>
    <n v="12"/>
    <x v="3"/>
    <n v="9"/>
    <x v="3"/>
    <n v="2"/>
    <x v="0"/>
    <x v="8"/>
    <x v="2"/>
  </r>
  <r>
    <n v="34"/>
    <x v="0"/>
    <x v="0"/>
    <x v="2"/>
    <x v="0"/>
    <n v="15"/>
    <x v="1"/>
    <n v="3"/>
    <s v="Bachelor"/>
    <x v="0"/>
    <n v="1"/>
    <n v="2"/>
    <s v="medium"/>
    <x v="0"/>
    <n v="3"/>
    <s v="high"/>
    <x v="4"/>
    <x v="4"/>
    <x v="7"/>
    <n v="1"/>
    <s v="low"/>
    <x v="1"/>
    <n v="17007"/>
    <n v="7"/>
    <s v="frequent hopper"/>
    <x v="0"/>
    <n v="14"/>
    <s v="low hike"/>
    <n v="3"/>
    <s v="excellent"/>
    <n v="4"/>
    <s v="very high"/>
    <m/>
    <n v="2"/>
    <x v="2"/>
    <n v="16"/>
    <x v="2"/>
    <n v="3"/>
    <x v="0"/>
    <n v="2"/>
    <x v="1"/>
    <n v="14"/>
    <x v="3"/>
    <n v="8"/>
    <x v="3"/>
    <n v="6"/>
    <x v="2"/>
    <x v="9"/>
    <x v="3"/>
  </r>
  <r>
    <n v="34"/>
    <x v="0"/>
    <x v="1"/>
    <x v="0"/>
    <x v="1"/>
    <n v="24"/>
    <x v="2"/>
    <n v="4"/>
    <s v="Master"/>
    <x v="0"/>
    <n v="1"/>
    <n v="1"/>
    <s v="low"/>
    <x v="1"/>
    <n v="2"/>
    <s v="medium"/>
    <x v="1"/>
    <x v="1"/>
    <x v="6"/>
    <n v="2"/>
    <s v="medium"/>
    <x v="2"/>
    <n v="4599"/>
    <n v="0"/>
    <s v="fresher"/>
    <x v="1"/>
    <n v="23"/>
    <s v="high hike"/>
    <n v="4"/>
    <s v="outstanding"/>
    <n v="3"/>
    <s v="high"/>
    <m/>
    <n v="0"/>
    <x v="1"/>
    <n v="16"/>
    <x v="2"/>
    <n v="2"/>
    <x v="2"/>
    <n v="4"/>
    <x v="2"/>
    <n v="15"/>
    <x v="3"/>
    <n v="9"/>
    <x v="3"/>
    <n v="10"/>
    <x v="3"/>
    <x v="15"/>
    <x v="3"/>
  </r>
  <r>
    <n v="54"/>
    <x v="3"/>
    <x v="0"/>
    <x v="2"/>
    <x v="0"/>
    <n v="11"/>
    <x v="1"/>
    <n v="4"/>
    <s v="Master"/>
    <x v="0"/>
    <n v="1"/>
    <n v="2"/>
    <s v="medium"/>
    <x v="1"/>
    <n v="3"/>
    <s v="high"/>
    <x v="4"/>
    <x v="4"/>
    <x v="4"/>
    <n v="4"/>
    <s v="very high"/>
    <x v="1"/>
    <n v="16032"/>
    <n v="3"/>
    <s v="stable"/>
    <x v="0"/>
    <n v="20"/>
    <s v="good hike"/>
    <n v="4"/>
    <s v="outstanding"/>
    <n v="1"/>
    <s v="low"/>
    <m/>
    <n v="1"/>
    <x v="0"/>
    <n v="26"/>
    <x v="4"/>
    <n v="2"/>
    <x v="2"/>
    <n v="3"/>
    <x v="0"/>
    <n v="14"/>
    <x v="3"/>
    <n v="9"/>
    <x v="3"/>
    <n v="1"/>
    <x v="1"/>
    <x v="12"/>
    <x v="3"/>
  </r>
  <r>
    <n v="44"/>
    <x v="1"/>
    <x v="0"/>
    <x v="0"/>
    <x v="0"/>
    <n v="28"/>
    <x v="2"/>
    <n v="3"/>
    <s v="Bachelor"/>
    <x v="1"/>
    <n v="1"/>
    <n v="4"/>
    <s v="very high"/>
    <x v="0"/>
    <n v="3"/>
    <s v="high"/>
    <x v="4"/>
    <x v="4"/>
    <x v="7"/>
    <n v="1"/>
    <s v="low"/>
    <x v="0"/>
    <n v="16328"/>
    <n v="3"/>
    <s v="stable"/>
    <x v="0"/>
    <n v="13"/>
    <s v="low hike"/>
    <n v="3"/>
    <s v="excellent"/>
    <n v="3"/>
    <s v="high"/>
    <m/>
    <n v="1"/>
    <x v="0"/>
    <n v="24"/>
    <x v="2"/>
    <n v="1"/>
    <x v="2"/>
    <n v="4"/>
    <x v="2"/>
    <n v="20"/>
    <x v="3"/>
    <n v="6"/>
    <x v="2"/>
    <n v="14"/>
    <x v="3"/>
    <x v="10"/>
    <x v="3"/>
  </r>
  <r>
    <n v="46"/>
    <x v="3"/>
    <x v="0"/>
    <x v="0"/>
    <x v="1"/>
    <n v="3"/>
    <x v="0"/>
    <n v="3"/>
    <s v="Bachelor"/>
    <x v="1"/>
    <n v="1"/>
    <n v="3"/>
    <s v="high"/>
    <x v="1"/>
    <n v="3"/>
    <s v="high"/>
    <x v="4"/>
    <x v="4"/>
    <x v="4"/>
    <n v="2"/>
    <s v="medium"/>
    <x v="0"/>
    <n v="16606"/>
    <n v="8"/>
    <s v="frequent hopper"/>
    <x v="0"/>
    <n v="12"/>
    <s v="low hike"/>
    <n v="3"/>
    <s v="excellent"/>
    <n v="4"/>
    <s v="very high"/>
    <m/>
    <n v="1"/>
    <x v="0"/>
    <n v="23"/>
    <x v="2"/>
    <n v="2"/>
    <x v="2"/>
    <n v="4"/>
    <x v="2"/>
    <n v="13"/>
    <x v="3"/>
    <n v="12"/>
    <x v="3"/>
    <n v="5"/>
    <x v="2"/>
    <x v="2"/>
    <x v="1"/>
  </r>
  <r>
    <n v="35"/>
    <x v="0"/>
    <x v="0"/>
    <x v="0"/>
    <x v="0"/>
    <n v="16"/>
    <x v="1"/>
    <n v="3"/>
    <s v="Bachelor"/>
    <x v="1"/>
    <n v="1"/>
    <n v="4"/>
    <s v="very high"/>
    <x v="1"/>
    <n v="2"/>
    <s v="medium"/>
    <x v="3"/>
    <x v="3"/>
    <x v="5"/>
    <n v="2"/>
    <s v="medium"/>
    <x v="2"/>
    <n v="8606"/>
    <n v="1"/>
    <s v="stable"/>
    <x v="0"/>
    <n v="19"/>
    <s v="good hike"/>
    <n v="3"/>
    <s v="excellent"/>
    <n v="4"/>
    <s v="very high"/>
    <m/>
    <n v="0"/>
    <x v="1"/>
    <n v="11"/>
    <x v="1"/>
    <n v="3"/>
    <x v="0"/>
    <n v="1"/>
    <x v="3"/>
    <n v="11"/>
    <x v="3"/>
    <n v="8"/>
    <x v="3"/>
    <n v="3"/>
    <x v="0"/>
    <x v="1"/>
    <x v="0"/>
  </r>
  <r>
    <n v="34"/>
    <x v="0"/>
    <x v="0"/>
    <x v="0"/>
    <x v="1"/>
    <n v="7"/>
    <x v="3"/>
    <n v="2"/>
    <s v="College"/>
    <x v="4"/>
    <n v="1"/>
    <n v="2"/>
    <s v="medium"/>
    <x v="0"/>
    <n v="3"/>
    <s v="high"/>
    <x v="0"/>
    <x v="0"/>
    <x v="3"/>
    <n v="3"/>
    <s v="high"/>
    <x v="0"/>
    <n v="2308"/>
    <n v="0"/>
    <s v="fresher"/>
    <x v="1"/>
    <n v="25"/>
    <s v="high hike"/>
    <n v="4"/>
    <s v="outstanding"/>
    <n v="2"/>
    <s v="medium"/>
    <m/>
    <n v="1"/>
    <x v="0"/>
    <n v="12"/>
    <x v="1"/>
    <n v="4"/>
    <x v="0"/>
    <n v="3"/>
    <x v="0"/>
    <n v="11"/>
    <x v="3"/>
    <n v="10"/>
    <x v="3"/>
    <n v="5"/>
    <x v="2"/>
    <x v="6"/>
    <x v="2"/>
  </r>
  <r>
    <n v="42"/>
    <x v="1"/>
    <x v="0"/>
    <x v="2"/>
    <x v="0"/>
    <n v="2"/>
    <x v="0"/>
    <n v="3"/>
    <s v="Bachelor"/>
    <x v="1"/>
    <n v="1"/>
    <n v="4"/>
    <s v="very high"/>
    <x v="0"/>
    <n v="3"/>
    <s v="high"/>
    <x v="3"/>
    <x v="3"/>
    <x v="5"/>
    <n v="4"/>
    <s v="very high"/>
    <x v="0"/>
    <n v="10124"/>
    <n v="2"/>
    <s v="stable"/>
    <x v="1"/>
    <n v="14"/>
    <s v="low hike"/>
    <n v="3"/>
    <s v="excellent"/>
    <n v="3"/>
    <s v="high"/>
    <m/>
    <n v="1"/>
    <x v="0"/>
    <n v="24"/>
    <x v="2"/>
    <n v="3"/>
    <x v="0"/>
    <n v="1"/>
    <x v="3"/>
    <n v="20"/>
    <x v="3"/>
    <n v="8"/>
    <x v="3"/>
    <n v="13"/>
    <x v="3"/>
    <x v="9"/>
    <x v="3"/>
  </r>
  <r>
    <n v="33"/>
    <x v="0"/>
    <x v="0"/>
    <x v="0"/>
    <x v="0"/>
    <n v="28"/>
    <x v="2"/>
    <n v="4"/>
    <s v="Master"/>
    <x v="1"/>
    <n v="1"/>
    <n v="2"/>
    <s v="medium"/>
    <x v="0"/>
    <n v="3"/>
    <s v="high"/>
    <x v="1"/>
    <x v="1"/>
    <x v="0"/>
    <n v="3"/>
    <s v="high"/>
    <x v="0"/>
    <n v="5207"/>
    <n v="1"/>
    <s v="stable"/>
    <x v="1"/>
    <n v="12"/>
    <s v="low hike"/>
    <n v="3"/>
    <s v="excellent"/>
    <n v="2"/>
    <s v="medium"/>
    <m/>
    <n v="1"/>
    <x v="0"/>
    <n v="15"/>
    <x v="1"/>
    <n v="3"/>
    <x v="0"/>
    <n v="3"/>
    <x v="0"/>
    <n v="15"/>
    <x v="3"/>
    <n v="14"/>
    <x v="4"/>
    <n v="5"/>
    <x v="2"/>
    <x v="6"/>
    <x v="2"/>
  </r>
  <r>
    <n v="35"/>
    <x v="0"/>
    <x v="0"/>
    <x v="0"/>
    <x v="0"/>
    <n v="18"/>
    <x v="1"/>
    <n v="5"/>
    <s v="Doctor"/>
    <x v="1"/>
    <n v="1"/>
    <n v="2"/>
    <s v="medium"/>
    <x v="0"/>
    <n v="4"/>
    <s v="very high"/>
    <x v="1"/>
    <x v="1"/>
    <x v="1"/>
    <n v="1"/>
    <s v="low"/>
    <x v="0"/>
    <n v="5208"/>
    <n v="1"/>
    <s v="stable"/>
    <x v="0"/>
    <n v="11"/>
    <s v="low hike"/>
    <n v="3"/>
    <s v="excellent"/>
    <n v="4"/>
    <s v="very high"/>
    <m/>
    <n v="0"/>
    <x v="1"/>
    <n v="16"/>
    <x v="2"/>
    <n v="2"/>
    <x v="2"/>
    <n v="3"/>
    <x v="0"/>
    <n v="16"/>
    <x v="3"/>
    <n v="15"/>
    <x v="4"/>
    <n v="1"/>
    <x v="1"/>
    <x v="15"/>
    <x v="3"/>
  </r>
  <r>
    <n v="40"/>
    <x v="1"/>
    <x v="0"/>
    <x v="0"/>
    <x v="0"/>
    <n v="15"/>
    <x v="1"/>
    <n v="3"/>
    <s v="Bachelor"/>
    <x v="1"/>
    <n v="1"/>
    <n v="1"/>
    <s v="low"/>
    <x v="1"/>
    <n v="2"/>
    <s v="medium"/>
    <x v="3"/>
    <x v="3"/>
    <x v="2"/>
    <n v="3"/>
    <s v="high"/>
    <x v="0"/>
    <n v="10435"/>
    <n v="1"/>
    <s v="stable"/>
    <x v="0"/>
    <n v="13"/>
    <s v="low hike"/>
    <n v="3"/>
    <s v="excellent"/>
    <n v="4"/>
    <s v="very high"/>
    <m/>
    <n v="2"/>
    <x v="2"/>
    <n v="18"/>
    <x v="2"/>
    <n v="2"/>
    <x v="2"/>
    <n v="3"/>
    <x v="0"/>
    <n v="18"/>
    <x v="3"/>
    <n v="15"/>
    <x v="4"/>
    <n v="14"/>
    <x v="3"/>
    <x v="12"/>
    <x v="3"/>
  </r>
  <r>
    <n v="35"/>
    <x v="0"/>
    <x v="0"/>
    <x v="1"/>
    <x v="0"/>
    <n v="8"/>
    <x v="3"/>
    <n v="4"/>
    <s v="Master"/>
    <x v="1"/>
    <n v="1"/>
    <n v="3"/>
    <s v="high"/>
    <x v="1"/>
    <n v="3"/>
    <s v="high"/>
    <x v="1"/>
    <x v="1"/>
    <x v="5"/>
    <n v="3"/>
    <s v="high"/>
    <x v="0"/>
    <n v="4148"/>
    <n v="1"/>
    <s v="stable"/>
    <x v="0"/>
    <n v="12"/>
    <s v="low hike"/>
    <n v="3"/>
    <s v="excellent"/>
    <n v="4"/>
    <s v="very high"/>
    <m/>
    <n v="1"/>
    <x v="0"/>
    <n v="15"/>
    <x v="1"/>
    <n v="5"/>
    <x v="1"/>
    <n v="3"/>
    <x v="0"/>
    <n v="14"/>
    <x v="3"/>
    <n v="11"/>
    <x v="3"/>
    <n v="2"/>
    <x v="0"/>
    <x v="9"/>
    <x v="3"/>
  </r>
  <r>
    <n v="35"/>
    <x v="0"/>
    <x v="1"/>
    <x v="0"/>
    <x v="1"/>
    <n v="10"/>
    <x v="3"/>
    <n v="3"/>
    <s v="Bachelor"/>
    <x v="0"/>
    <n v="1"/>
    <n v="4"/>
    <s v="very high"/>
    <x v="0"/>
    <n v="2"/>
    <s v="medium"/>
    <x v="3"/>
    <x v="3"/>
    <x v="6"/>
    <n v="1"/>
    <s v="low"/>
    <x v="0"/>
    <n v="10306"/>
    <n v="9"/>
    <s v="frequent hopper"/>
    <x v="0"/>
    <n v="17"/>
    <s v="moderate hike"/>
    <n v="3"/>
    <s v="excellent"/>
    <n v="3"/>
    <s v="high"/>
    <m/>
    <n v="0"/>
    <x v="1"/>
    <n v="15"/>
    <x v="1"/>
    <n v="3"/>
    <x v="0"/>
    <n v="3"/>
    <x v="0"/>
    <n v="13"/>
    <x v="3"/>
    <n v="12"/>
    <x v="3"/>
    <n v="6"/>
    <x v="2"/>
    <x v="3"/>
    <x v="1"/>
  </r>
  <r>
    <n v="50"/>
    <x v="3"/>
    <x v="0"/>
    <x v="0"/>
    <x v="0"/>
    <n v="17"/>
    <x v="1"/>
    <n v="5"/>
    <s v="Doctor"/>
    <x v="1"/>
    <n v="1"/>
    <n v="4"/>
    <s v="very high"/>
    <x v="1"/>
    <n v="2"/>
    <s v="medium"/>
    <x v="3"/>
    <x v="3"/>
    <x v="7"/>
    <n v="1"/>
    <s v="low"/>
    <x v="1"/>
    <n v="13269"/>
    <n v="5"/>
    <s v="moderate hopper"/>
    <x v="0"/>
    <n v="15"/>
    <s v="moderate hike"/>
    <n v="3"/>
    <s v="excellent"/>
    <n v="3"/>
    <s v="high"/>
    <m/>
    <n v="3"/>
    <x v="3"/>
    <n v="19"/>
    <x v="2"/>
    <n v="3"/>
    <x v="0"/>
    <n v="3"/>
    <x v="0"/>
    <n v="14"/>
    <x v="3"/>
    <n v="11"/>
    <x v="3"/>
    <n v="1"/>
    <x v="1"/>
    <x v="11"/>
    <x v="3"/>
  </r>
  <r>
    <n v="34"/>
    <x v="0"/>
    <x v="0"/>
    <x v="0"/>
    <x v="0"/>
    <n v="3"/>
    <x v="0"/>
    <n v="3"/>
    <s v="Bachelor"/>
    <x v="1"/>
    <n v="1"/>
    <n v="4"/>
    <s v="very high"/>
    <x v="1"/>
    <n v="3"/>
    <s v="high"/>
    <x v="1"/>
    <x v="1"/>
    <x v="1"/>
    <n v="2"/>
    <s v="medium"/>
    <x v="1"/>
    <n v="5433"/>
    <n v="1"/>
    <s v="stable"/>
    <x v="0"/>
    <n v="12"/>
    <s v="low hike"/>
    <n v="3"/>
    <s v="excellent"/>
    <n v="3"/>
    <s v="high"/>
    <m/>
    <n v="1"/>
    <x v="0"/>
    <n v="11"/>
    <x v="1"/>
    <n v="2"/>
    <x v="2"/>
    <n v="3"/>
    <x v="0"/>
    <n v="11"/>
    <x v="3"/>
    <n v="8"/>
    <x v="3"/>
    <n v="7"/>
    <x v="3"/>
    <x v="9"/>
    <x v="3"/>
  </r>
  <r>
    <n v="49"/>
    <x v="3"/>
    <x v="0"/>
    <x v="0"/>
    <x v="0"/>
    <n v="6"/>
    <x v="3"/>
    <n v="1"/>
    <s v="Below College"/>
    <x v="1"/>
    <n v="1"/>
    <n v="3"/>
    <s v="high"/>
    <x v="1"/>
    <n v="2"/>
    <s v="medium"/>
    <x v="4"/>
    <x v="4"/>
    <x v="5"/>
    <n v="3"/>
    <s v="high"/>
    <x v="0"/>
    <n v="13966"/>
    <n v="2"/>
    <s v="stable"/>
    <x v="1"/>
    <n v="19"/>
    <s v="good hike"/>
    <n v="3"/>
    <s v="excellent"/>
    <n v="2"/>
    <s v="medium"/>
    <m/>
    <n v="1"/>
    <x v="0"/>
    <n v="30"/>
    <x v="4"/>
    <n v="3"/>
    <x v="0"/>
    <n v="3"/>
    <x v="0"/>
    <n v="15"/>
    <x v="3"/>
    <n v="11"/>
    <x v="3"/>
    <n v="2"/>
    <x v="0"/>
    <x v="12"/>
    <x v="3"/>
  </r>
  <r>
    <n v="43"/>
    <x v="1"/>
    <x v="0"/>
    <x v="0"/>
    <x v="0"/>
    <n v="15"/>
    <x v="1"/>
    <n v="2"/>
    <s v="College"/>
    <x v="1"/>
    <n v="1"/>
    <n v="3"/>
    <s v="high"/>
    <x v="0"/>
    <n v="2"/>
    <s v="medium"/>
    <x v="4"/>
    <x v="4"/>
    <x v="7"/>
    <n v="3"/>
    <s v="high"/>
    <x v="0"/>
    <n v="17603"/>
    <n v="1"/>
    <s v="stable"/>
    <x v="0"/>
    <n v="24"/>
    <s v="high hike"/>
    <n v="4"/>
    <s v="outstanding"/>
    <n v="1"/>
    <s v="low"/>
    <m/>
    <n v="1"/>
    <x v="0"/>
    <n v="14"/>
    <x v="1"/>
    <n v="3"/>
    <x v="0"/>
    <n v="3"/>
    <x v="0"/>
    <n v="14"/>
    <x v="3"/>
    <n v="10"/>
    <x v="3"/>
    <n v="6"/>
    <x v="2"/>
    <x v="11"/>
    <x v="3"/>
  </r>
  <r>
    <n v="35"/>
    <x v="0"/>
    <x v="1"/>
    <x v="2"/>
    <x v="1"/>
    <n v="12"/>
    <x v="1"/>
    <n v="4"/>
    <s v="Master"/>
    <x v="2"/>
    <n v="1"/>
    <n v="4"/>
    <s v="very high"/>
    <x v="0"/>
    <n v="3"/>
    <s v="high"/>
    <x v="1"/>
    <x v="1"/>
    <x v="6"/>
    <n v="4"/>
    <s v="very high"/>
    <x v="2"/>
    <n v="4581"/>
    <n v="3"/>
    <s v="stable"/>
    <x v="1"/>
    <n v="24"/>
    <s v="high hike"/>
    <n v="4"/>
    <s v="outstanding"/>
    <n v="1"/>
    <s v="low"/>
    <m/>
    <n v="0"/>
    <x v="1"/>
    <n v="13"/>
    <x v="1"/>
    <n v="2"/>
    <x v="2"/>
    <n v="4"/>
    <x v="2"/>
    <n v="11"/>
    <x v="3"/>
    <n v="9"/>
    <x v="3"/>
    <n v="6"/>
    <x v="2"/>
    <x v="6"/>
    <x v="2"/>
  </r>
  <r>
    <n v="38"/>
    <x v="1"/>
    <x v="0"/>
    <x v="2"/>
    <x v="0"/>
    <n v="1"/>
    <x v="0"/>
    <n v="3"/>
    <s v="Bachelor"/>
    <x v="1"/>
    <n v="1"/>
    <n v="4"/>
    <s v="very high"/>
    <x v="0"/>
    <n v="3"/>
    <s v="high"/>
    <x v="1"/>
    <x v="1"/>
    <x v="1"/>
    <n v="4"/>
    <s v="very high"/>
    <x v="0"/>
    <n v="4735"/>
    <n v="7"/>
    <s v="frequent hopper"/>
    <x v="0"/>
    <n v="15"/>
    <s v="moderate hike"/>
    <n v="3"/>
    <s v="excellent"/>
    <n v="4"/>
    <s v="very high"/>
    <m/>
    <n v="2"/>
    <x v="2"/>
    <n v="19"/>
    <x v="2"/>
    <n v="4"/>
    <x v="0"/>
    <n v="4"/>
    <x v="2"/>
    <n v="13"/>
    <x v="3"/>
    <n v="11"/>
    <x v="3"/>
    <n v="2"/>
    <x v="0"/>
    <x v="9"/>
    <x v="3"/>
  </r>
  <r>
    <n v="34"/>
    <x v="0"/>
    <x v="0"/>
    <x v="0"/>
    <x v="0"/>
    <n v="5"/>
    <x v="0"/>
    <n v="2"/>
    <s v="College"/>
    <x v="0"/>
    <n v="1"/>
    <n v="2"/>
    <s v="medium"/>
    <x v="0"/>
    <n v="2"/>
    <s v="medium"/>
    <x v="1"/>
    <x v="1"/>
    <x v="0"/>
    <n v="4"/>
    <s v="very high"/>
    <x v="0"/>
    <n v="3986"/>
    <n v="1"/>
    <s v="stable"/>
    <x v="0"/>
    <n v="14"/>
    <s v="low hike"/>
    <n v="3"/>
    <s v="excellent"/>
    <n v="3"/>
    <s v="high"/>
    <m/>
    <n v="1"/>
    <x v="0"/>
    <n v="15"/>
    <x v="1"/>
    <n v="3"/>
    <x v="0"/>
    <n v="4"/>
    <x v="2"/>
    <n v="15"/>
    <x v="3"/>
    <n v="10"/>
    <x v="3"/>
    <n v="4"/>
    <x v="2"/>
    <x v="14"/>
    <x v="3"/>
  </r>
  <r>
    <n v="33"/>
    <x v="0"/>
    <x v="0"/>
    <x v="0"/>
    <x v="0"/>
    <n v="21"/>
    <x v="2"/>
    <n v="3"/>
    <s v="Bachelor"/>
    <x v="0"/>
    <n v="1"/>
    <n v="2"/>
    <s v="medium"/>
    <x v="0"/>
    <n v="4"/>
    <s v="very high"/>
    <x v="0"/>
    <x v="0"/>
    <x v="0"/>
    <n v="2"/>
    <s v="medium"/>
    <x v="0"/>
    <n v="2028"/>
    <n v="1"/>
    <s v="stable"/>
    <x v="0"/>
    <n v="18"/>
    <s v="moderate hike"/>
    <n v="3"/>
    <s v="excellent"/>
    <n v="4"/>
    <s v="very high"/>
    <m/>
    <n v="3"/>
    <x v="3"/>
    <n v="14"/>
    <x v="1"/>
    <n v="6"/>
    <x v="1"/>
    <n v="3"/>
    <x v="0"/>
    <n v="14"/>
    <x v="3"/>
    <n v="11"/>
    <x v="3"/>
    <n v="2"/>
    <x v="0"/>
    <x v="14"/>
    <x v="3"/>
  </r>
  <r>
    <n v="36"/>
    <x v="1"/>
    <x v="0"/>
    <x v="0"/>
    <x v="1"/>
    <n v="2"/>
    <x v="0"/>
    <n v="4"/>
    <s v="Master"/>
    <x v="1"/>
    <n v="1"/>
    <n v="3"/>
    <s v="high"/>
    <x v="1"/>
    <n v="3"/>
    <s v="high"/>
    <x v="1"/>
    <x v="1"/>
    <x v="3"/>
    <n v="4"/>
    <s v="very high"/>
    <x v="2"/>
    <n v="4502"/>
    <n v="3"/>
    <s v="stable"/>
    <x v="0"/>
    <n v="15"/>
    <s v="moderate hike"/>
    <n v="3"/>
    <s v="excellent"/>
    <n v="3"/>
    <s v="high"/>
    <m/>
    <n v="0"/>
    <x v="1"/>
    <n v="17"/>
    <x v="2"/>
    <n v="2"/>
    <x v="2"/>
    <n v="2"/>
    <x v="1"/>
    <n v="13"/>
    <x v="3"/>
    <n v="7"/>
    <x v="2"/>
    <n v="6"/>
    <x v="2"/>
    <x v="6"/>
    <x v="2"/>
  </r>
  <r>
    <n v="33"/>
    <x v="0"/>
    <x v="0"/>
    <x v="1"/>
    <x v="1"/>
    <n v="2"/>
    <x v="0"/>
    <n v="3"/>
    <s v="Bachelor"/>
    <x v="3"/>
    <n v="1"/>
    <n v="4"/>
    <s v="very high"/>
    <x v="1"/>
    <n v="3"/>
    <s v="high"/>
    <x v="1"/>
    <x v="1"/>
    <x v="6"/>
    <n v="2"/>
    <s v="medium"/>
    <x v="2"/>
    <n v="5147"/>
    <n v="8"/>
    <s v="frequent hopper"/>
    <x v="0"/>
    <n v="15"/>
    <s v="moderate hike"/>
    <n v="3"/>
    <s v="excellent"/>
    <n v="4"/>
    <s v="very high"/>
    <m/>
    <n v="0"/>
    <x v="1"/>
    <n v="13"/>
    <x v="1"/>
    <n v="2"/>
    <x v="2"/>
    <n v="2"/>
    <x v="1"/>
    <n v="11"/>
    <x v="3"/>
    <n v="7"/>
    <x v="2"/>
    <n v="1"/>
    <x v="1"/>
    <x v="6"/>
    <x v="2"/>
  </r>
  <r>
    <n v="34"/>
    <x v="0"/>
    <x v="0"/>
    <x v="1"/>
    <x v="1"/>
    <n v="10"/>
    <x v="3"/>
    <n v="3"/>
    <s v="Bachelor"/>
    <x v="1"/>
    <n v="1"/>
    <n v="4"/>
    <s v="very high"/>
    <x v="0"/>
    <n v="3"/>
    <s v="high"/>
    <x v="1"/>
    <x v="1"/>
    <x v="6"/>
    <n v="3"/>
    <s v="high"/>
    <x v="1"/>
    <n v="4001"/>
    <n v="1"/>
    <s v="stable"/>
    <x v="1"/>
    <n v="14"/>
    <s v="low hike"/>
    <n v="3"/>
    <s v="excellent"/>
    <n v="3"/>
    <s v="high"/>
    <m/>
    <n v="1"/>
    <x v="0"/>
    <n v="15"/>
    <x v="1"/>
    <n v="3"/>
    <x v="0"/>
    <n v="3"/>
    <x v="0"/>
    <n v="15"/>
    <x v="3"/>
    <n v="14"/>
    <x v="4"/>
    <n v="0"/>
    <x v="1"/>
    <x v="6"/>
    <x v="2"/>
  </r>
  <r>
    <n v="31"/>
    <x v="0"/>
    <x v="0"/>
    <x v="0"/>
    <x v="1"/>
    <n v="29"/>
    <x v="2"/>
    <n v="4"/>
    <s v="Master"/>
    <x v="3"/>
    <n v="1"/>
    <n v="1"/>
    <s v="low"/>
    <x v="1"/>
    <n v="2"/>
    <s v="medium"/>
    <x v="1"/>
    <x v="1"/>
    <x v="6"/>
    <n v="4"/>
    <s v="very high"/>
    <x v="0"/>
    <n v="5468"/>
    <n v="1"/>
    <s v="stable"/>
    <x v="0"/>
    <n v="14"/>
    <s v="low hike"/>
    <n v="3"/>
    <s v="excellent"/>
    <n v="1"/>
    <s v="low"/>
    <m/>
    <n v="2"/>
    <x v="2"/>
    <n v="13"/>
    <x v="1"/>
    <n v="3"/>
    <x v="0"/>
    <n v="3"/>
    <x v="0"/>
    <n v="12"/>
    <x v="3"/>
    <n v="7"/>
    <x v="2"/>
    <n v="5"/>
    <x v="2"/>
    <x v="6"/>
    <x v="2"/>
  </r>
  <r>
    <n v="36"/>
    <x v="1"/>
    <x v="0"/>
    <x v="0"/>
    <x v="0"/>
    <n v="10"/>
    <x v="3"/>
    <n v="3"/>
    <s v="Bachelor"/>
    <x v="1"/>
    <n v="1"/>
    <n v="4"/>
    <s v="very high"/>
    <x v="0"/>
    <n v="3"/>
    <s v="high"/>
    <x v="3"/>
    <x v="3"/>
    <x v="5"/>
    <n v="1"/>
    <s v="low"/>
    <x v="0"/>
    <n v="8321"/>
    <n v="7"/>
    <s v="frequent hopper"/>
    <x v="1"/>
    <n v="13"/>
    <s v="low hike"/>
    <n v="3"/>
    <s v="excellent"/>
    <n v="4"/>
    <s v="very high"/>
    <m/>
    <n v="1"/>
    <x v="0"/>
    <n v="15"/>
    <x v="1"/>
    <n v="1"/>
    <x v="2"/>
    <n v="3"/>
    <x v="0"/>
    <n v="12"/>
    <x v="3"/>
    <n v="8"/>
    <x v="3"/>
    <n v="5"/>
    <x v="2"/>
    <x v="6"/>
    <x v="2"/>
  </r>
  <r>
    <n v="38"/>
    <x v="1"/>
    <x v="0"/>
    <x v="1"/>
    <x v="2"/>
    <n v="2"/>
    <x v="0"/>
    <n v="3"/>
    <s v="Bachelor"/>
    <x v="5"/>
    <n v="1"/>
    <n v="1"/>
    <s v="low"/>
    <x v="0"/>
    <n v="3"/>
    <s v="high"/>
    <x v="0"/>
    <x v="0"/>
    <x v="8"/>
    <n v="2"/>
    <s v="medium"/>
    <x v="1"/>
    <n v="2592"/>
    <n v="5"/>
    <s v="moderate hopper"/>
    <x v="0"/>
    <n v="13"/>
    <s v="low hike"/>
    <n v="3"/>
    <s v="excellent"/>
    <n v="4"/>
    <s v="very high"/>
    <m/>
    <n v="3"/>
    <x v="3"/>
    <n v="13"/>
    <x v="1"/>
    <n v="3"/>
    <x v="0"/>
    <n v="3"/>
    <x v="0"/>
    <n v="11"/>
    <x v="3"/>
    <n v="10"/>
    <x v="3"/>
    <n v="3"/>
    <x v="0"/>
    <x v="8"/>
    <x v="2"/>
  </r>
  <r>
    <n v="58"/>
    <x v="3"/>
    <x v="0"/>
    <x v="1"/>
    <x v="1"/>
    <n v="2"/>
    <x v="0"/>
    <n v="3"/>
    <s v="Bachelor"/>
    <x v="0"/>
    <n v="1"/>
    <n v="2"/>
    <s v="medium"/>
    <x v="0"/>
    <n v="3"/>
    <s v="high"/>
    <x v="4"/>
    <x v="4"/>
    <x v="4"/>
    <n v="2"/>
    <s v="medium"/>
    <x v="1"/>
    <n v="16291"/>
    <n v="4"/>
    <s v="moderate hopper"/>
    <x v="0"/>
    <n v="22"/>
    <s v="good hike"/>
    <n v="4"/>
    <s v="outstanding"/>
    <n v="4"/>
    <s v="very high"/>
    <m/>
    <n v="1"/>
    <x v="0"/>
    <n v="37"/>
    <x v="4"/>
    <n v="0"/>
    <x v="3"/>
    <n v="2"/>
    <x v="1"/>
    <n v="16"/>
    <x v="3"/>
    <n v="9"/>
    <x v="3"/>
    <n v="14"/>
    <x v="3"/>
    <x v="17"/>
    <x v="3"/>
  </r>
  <r>
    <n v="29"/>
    <x v="0"/>
    <x v="0"/>
    <x v="2"/>
    <x v="0"/>
    <n v="20"/>
    <x v="1"/>
    <n v="1"/>
    <s v="Below College"/>
    <x v="0"/>
    <n v="1"/>
    <n v="4"/>
    <s v="very high"/>
    <x v="0"/>
    <n v="3"/>
    <s v="high"/>
    <x v="0"/>
    <x v="0"/>
    <x v="0"/>
    <n v="4"/>
    <s v="very high"/>
    <x v="0"/>
    <n v="3812"/>
    <n v="1"/>
    <s v="stable"/>
    <x v="0"/>
    <n v="13"/>
    <s v="low hike"/>
    <n v="3"/>
    <s v="excellent"/>
    <n v="2"/>
    <s v="medium"/>
    <m/>
    <n v="0"/>
    <x v="1"/>
    <n v="11"/>
    <x v="1"/>
    <n v="3"/>
    <x v="0"/>
    <n v="4"/>
    <x v="2"/>
    <n v="11"/>
    <x v="3"/>
    <n v="8"/>
    <x v="3"/>
    <n v="3"/>
    <x v="0"/>
    <x v="15"/>
    <x v="3"/>
  </r>
  <r>
    <n v="46"/>
    <x v="3"/>
    <x v="0"/>
    <x v="0"/>
    <x v="1"/>
    <n v="3"/>
    <x v="0"/>
    <n v="3"/>
    <s v="Bachelor"/>
    <x v="4"/>
    <n v="1"/>
    <n v="1"/>
    <s v="low"/>
    <x v="1"/>
    <n v="4"/>
    <s v="very high"/>
    <x v="4"/>
    <x v="4"/>
    <x v="6"/>
    <n v="1"/>
    <s v="low"/>
    <x v="1"/>
    <n v="13225"/>
    <n v="2"/>
    <s v="stable"/>
    <x v="0"/>
    <n v="12"/>
    <s v="low hike"/>
    <n v="3"/>
    <s v="excellent"/>
    <n v="4"/>
    <s v="very high"/>
    <m/>
    <n v="1"/>
    <x v="0"/>
    <n v="25"/>
    <x v="2"/>
    <n v="5"/>
    <x v="1"/>
    <n v="3"/>
    <x v="0"/>
    <n v="19"/>
    <x v="3"/>
    <n v="17"/>
    <x v="4"/>
    <n v="2"/>
    <x v="0"/>
    <x v="8"/>
    <x v="2"/>
  </r>
  <r>
    <n v="43"/>
    <x v="1"/>
    <x v="0"/>
    <x v="0"/>
    <x v="0"/>
    <n v="6"/>
    <x v="3"/>
    <n v="3"/>
    <s v="Bachelor"/>
    <x v="0"/>
    <n v="1"/>
    <n v="1"/>
    <s v="low"/>
    <x v="1"/>
    <n v="2"/>
    <s v="medium"/>
    <x v="2"/>
    <x v="2"/>
    <x v="4"/>
    <n v="3"/>
    <s v="high"/>
    <x v="0"/>
    <n v="19392"/>
    <n v="7"/>
    <s v="frequent hopper"/>
    <x v="0"/>
    <n v="13"/>
    <s v="low hike"/>
    <n v="3"/>
    <s v="excellent"/>
    <n v="4"/>
    <s v="very high"/>
    <m/>
    <n v="0"/>
    <x v="1"/>
    <n v="21"/>
    <x v="2"/>
    <n v="2"/>
    <x v="2"/>
    <n v="3"/>
    <x v="0"/>
    <n v="16"/>
    <x v="3"/>
    <n v="12"/>
    <x v="3"/>
    <n v="6"/>
    <x v="2"/>
    <x v="17"/>
    <x v="3"/>
  </r>
  <r>
    <n v="40"/>
    <x v="1"/>
    <x v="0"/>
    <x v="0"/>
    <x v="0"/>
    <n v="1"/>
    <x v="0"/>
    <n v="4"/>
    <s v="Master"/>
    <x v="1"/>
    <n v="1"/>
    <n v="1"/>
    <s v="low"/>
    <x v="0"/>
    <n v="3"/>
    <s v="high"/>
    <x v="4"/>
    <x v="4"/>
    <x v="4"/>
    <n v="1"/>
    <s v="low"/>
    <x v="1"/>
    <n v="16823"/>
    <n v="2"/>
    <s v="stable"/>
    <x v="0"/>
    <n v="11"/>
    <s v="low hike"/>
    <n v="3"/>
    <s v="excellent"/>
    <n v="1"/>
    <s v="low"/>
    <m/>
    <n v="1"/>
    <x v="0"/>
    <n v="22"/>
    <x v="2"/>
    <n v="3"/>
    <x v="0"/>
    <n v="3"/>
    <x v="0"/>
    <n v="19"/>
    <x v="3"/>
    <n v="7"/>
    <x v="2"/>
    <n v="11"/>
    <x v="3"/>
    <x v="16"/>
    <x v="3"/>
  </r>
  <r>
    <n v="42"/>
    <x v="1"/>
    <x v="0"/>
    <x v="0"/>
    <x v="0"/>
    <n v="6"/>
    <x v="3"/>
    <n v="3"/>
    <s v="Bachelor"/>
    <x v="0"/>
    <n v="1"/>
    <n v="3"/>
    <s v="high"/>
    <x v="0"/>
    <n v="3"/>
    <s v="high"/>
    <x v="3"/>
    <x v="3"/>
    <x v="7"/>
    <n v="1"/>
    <s v="low"/>
    <x v="0"/>
    <n v="13348"/>
    <n v="9"/>
    <s v="frequent hopper"/>
    <x v="0"/>
    <n v="13"/>
    <s v="low hike"/>
    <n v="3"/>
    <s v="excellent"/>
    <n v="2"/>
    <s v="medium"/>
    <m/>
    <n v="1"/>
    <x v="0"/>
    <n v="18"/>
    <x v="2"/>
    <n v="3"/>
    <x v="0"/>
    <n v="4"/>
    <x v="2"/>
    <n v="13"/>
    <x v="3"/>
    <n v="7"/>
    <x v="2"/>
    <n v="5"/>
    <x v="2"/>
    <x v="6"/>
    <x v="2"/>
  </r>
  <r>
    <n v="34"/>
    <x v="0"/>
    <x v="0"/>
    <x v="2"/>
    <x v="0"/>
    <n v="22"/>
    <x v="2"/>
    <n v="4"/>
    <s v="Master"/>
    <x v="2"/>
    <n v="1"/>
    <n v="3"/>
    <s v="high"/>
    <x v="0"/>
    <n v="2"/>
    <s v="medium"/>
    <x v="1"/>
    <x v="1"/>
    <x v="1"/>
    <n v="4"/>
    <s v="very high"/>
    <x v="0"/>
    <n v="5747"/>
    <n v="1"/>
    <s v="stable"/>
    <x v="1"/>
    <n v="15"/>
    <s v="moderate hike"/>
    <n v="3"/>
    <s v="excellent"/>
    <n v="2"/>
    <s v="medium"/>
    <m/>
    <n v="0"/>
    <x v="1"/>
    <n v="16"/>
    <x v="2"/>
    <n v="3"/>
    <x v="0"/>
    <n v="3"/>
    <x v="0"/>
    <n v="15"/>
    <x v="3"/>
    <n v="10"/>
    <x v="3"/>
    <n v="6"/>
    <x v="2"/>
    <x v="11"/>
    <x v="3"/>
  </r>
  <r>
    <n v="38"/>
    <x v="1"/>
    <x v="0"/>
    <x v="2"/>
    <x v="0"/>
    <n v="8"/>
    <x v="3"/>
    <n v="3"/>
    <s v="Bachelor"/>
    <x v="0"/>
    <n v="1"/>
    <n v="4"/>
    <s v="very high"/>
    <x v="1"/>
    <n v="2"/>
    <s v="medium"/>
    <x v="1"/>
    <x v="1"/>
    <x v="1"/>
    <n v="2"/>
    <s v="medium"/>
    <x v="1"/>
    <n v="2133"/>
    <n v="1"/>
    <s v="stable"/>
    <x v="1"/>
    <n v="16"/>
    <s v="moderate hike"/>
    <n v="3"/>
    <s v="excellent"/>
    <n v="3"/>
    <s v="high"/>
    <m/>
    <n v="1"/>
    <x v="0"/>
    <n v="20"/>
    <x v="2"/>
    <n v="3"/>
    <x v="0"/>
    <n v="3"/>
    <x v="0"/>
    <n v="20"/>
    <x v="3"/>
    <n v="11"/>
    <x v="3"/>
    <n v="0"/>
    <x v="1"/>
    <x v="6"/>
    <x v="2"/>
  </r>
  <r>
    <n v="34"/>
    <x v="0"/>
    <x v="0"/>
    <x v="0"/>
    <x v="1"/>
    <n v="1"/>
    <x v="0"/>
    <n v="3"/>
    <s v="Bachelor"/>
    <x v="3"/>
    <n v="1"/>
    <n v="1"/>
    <s v="low"/>
    <x v="0"/>
    <n v="3"/>
    <s v="high"/>
    <x v="3"/>
    <x v="3"/>
    <x v="6"/>
    <n v="4"/>
    <s v="very high"/>
    <x v="2"/>
    <n v="9888"/>
    <n v="1"/>
    <s v="stable"/>
    <x v="0"/>
    <n v="21"/>
    <s v="good hike"/>
    <n v="4"/>
    <s v="outstanding"/>
    <n v="1"/>
    <s v="low"/>
    <m/>
    <n v="0"/>
    <x v="1"/>
    <n v="14"/>
    <x v="1"/>
    <n v="3"/>
    <x v="0"/>
    <n v="2"/>
    <x v="1"/>
    <n v="14"/>
    <x v="3"/>
    <n v="8"/>
    <x v="3"/>
    <n v="2"/>
    <x v="0"/>
    <x v="2"/>
    <x v="1"/>
  </r>
  <r>
    <n v="39"/>
    <x v="1"/>
    <x v="0"/>
    <x v="0"/>
    <x v="1"/>
    <n v="15"/>
    <x v="1"/>
    <n v="4"/>
    <s v="Master"/>
    <x v="3"/>
    <n v="1"/>
    <n v="2"/>
    <s v="medium"/>
    <x v="0"/>
    <n v="3"/>
    <s v="high"/>
    <x v="4"/>
    <x v="4"/>
    <x v="6"/>
    <n v="1"/>
    <s v="low"/>
    <x v="2"/>
    <n v="13341"/>
    <n v="0"/>
    <s v="fresher"/>
    <x v="0"/>
    <n v="12"/>
    <s v="low hike"/>
    <n v="3"/>
    <s v="excellent"/>
    <n v="1"/>
    <s v="low"/>
    <m/>
    <n v="0"/>
    <x v="1"/>
    <n v="21"/>
    <x v="2"/>
    <n v="3"/>
    <x v="0"/>
    <n v="3"/>
    <x v="0"/>
    <n v="20"/>
    <x v="3"/>
    <n v="8"/>
    <x v="3"/>
    <n v="11"/>
    <x v="3"/>
    <x v="15"/>
    <x v="3"/>
  </r>
  <r>
    <n v="42"/>
    <x v="1"/>
    <x v="0"/>
    <x v="1"/>
    <x v="0"/>
    <n v="23"/>
    <x v="2"/>
    <n v="2"/>
    <s v="College"/>
    <x v="1"/>
    <n v="1"/>
    <n v="4"/>
    <s v="very high"/>
    <x v="0"/>
    <n v="2"/>
    <s v="medium"/>
    <x v="1"/>
    <x v="1"/>
    <x v="1"/>
    <n v="3"/>
    <s v="high"/>
    <x v="2"/>
    <n v="4332"/>
    <n v="1"/>
    <s v="stable"/>
    <x v="0"/>
    <n v="12"/>
    <s v="low hike"/>
    <n v="3"/>
    <s v="excellent"/>
    <n v="4"/>
    <s v="very high"/>
    <m/>
    <n v="0"/>
    <x v="1"/>
    <n v="20"/>
    <x v="2"/>
    <n v="2"/>
    <x v="2"/>
    <n v="3"/>
    <x v="0"/>
    <n v="20"/>
    <x v="3"/>
    <n v="9"/>
    <x v="3"/>
    <n v="3"/>
    <x v="0"/>
    <x v="6"/>
    <x v="2"/>
  </r>
  <r>
    <n v="31"/>
    <x v="0"/>
    <x v="0"/>
    <x v="1"/>
    <x v="0"/>
    <n v="10"/>
    <x v="3"/>
    <n v="3"/>
    <s v="Bachelor"/>
    <x v="0"/>
    <n v="1"/>
    <n v="3"/>
    <s v="high"/>
    <x v="1"/>
    <n v="3"/>
    <s v="high"/>
    <x v="3"/>
    <x v="3"/>
    <x v="7"/>
    <n v="3"/>
    <s v="high"/>
    <x v="0"/>
    <n v="11031"/>
    <n v="4"/>
    <s v="moderate hopper"/>
    <x v="0"/>
    <n v="20"/>
    <s v="good hike"/>
    <n v="4"/>
    <s v="outstanding"/>
    <n v="3"/>
    <s v="high"/>
    <m/>
    <n v="1"/>
    <x v="0"/>
    <n v="13"/>
    <x v="1"/>
    <n v="2"/>
    <x v="2"/>
    <n v="4"/>
    <x v="2"/>
    <n v="11"/>
    <x v="3"/>
    <n v="7"/>
    <x v="2"/>
    <n v="4"/>
    <x v="2"/>
    <x v="8"/>
    <x v="2"/>
  </r>
  <r>
    <n v="40"/>
    <x v="1"/>
    <x v="0"/>
    <x v="0"/>
    <x v="1"/>
    <n v="2"/>
    <x v="0"/>
    <n v="2"/>
    <s v="College"/>
    <x v="3"/>
    <n v="1"/>
    <n v="2"/>
    <s v="medium"/>
    <x v="1"/>
    <n v="3"/>
    <s v="high"/>
    <x v="1"/>
    <x v="1"/>
    <x v="6"/>
    <n v="2"/>
    <s v="medium"/>
    <x v="0"/>
    <n v="5677"/>
    <n v="3"/>
    <s v="stable"/>
    <x v="0"/>
    <n v="14"/>
    <s v="low hike"/>
    <n v="3"/>
    <s v="excellent"/>
    <n v="3"/>
    <s v="high"/>
    <m/>
    <n v="1"/>
    <x v="0"/>
    <n v="15"/>
    <x v="1"/>
    <n v="4"/>
    <x v="0"/>
    <n v="3"/>
    <x v="0"/>
    <n v="11"/>
    <x v="3"/>
    <n v="8"/>
    <x v="3"/>
    <n v="5"/>
    <x v="2"/>
    <x v="15"/>
    <x v="3"/>
  </r>
  <r>
    <n v="30"/>
    <x v="0"/>
    <x v="0"/>
    <x v="0"/>
    <x v="0"/>
    <n v="1"/>
    <x v="0"/>
    <n v="2"/>
    <s v="College"/>
    <x v="0"/>
    <n v="1"/>
    <n v="4"/>
    <s v="very high"/>
    <x v="0"/>
    <n v="3"/>
    <s v="high"/>
    <x v="0"/>
    <x v="0"/>
    <x v="0"/>
    <n v="2"/>
    <s v="medium"/>
    <x v="0"/>
    <n v="3748"/>
    <n v="1"/>
    <s v="stable"/>
    <x v="0"/>
    <n v="13"/>
    <s v="low hike"/>
    <n v="3"/>
    <s v="excellent"/>
    <n v="3"/>
    <s v="high"/>
    <m/>
    <n v="0"/>
    <x v="1"/>
    <n v="12"/>
    <x v="1"/>
    <n v="6"/>
    <x v="1"/>
    <n v="2"/>
    <x v="1"/>
    <n v="12"/>
    <x v="3"/>
    <n v="8"/>
    <x v="3"/>
    <n v="1"/>
    <x v="1"/>
    <x v="6"/>
    <x v="2"/>
  </r>
  <r>
    <n v="47"/>
    <x v="3"/>
    <x v="0"/>
    <x v="0"/>
    <x v="0"/>
    <n v="25"/>
    <x v="2"/>
    <n v="3"/>
    <s v="Bachelor"/>
    <x v="0"/>
    <n v="1"/>
    <n v="1"/>
    <s v="low"/>
    <x v="0"/>
    <n v="3"/>
    <s v="high"/>
    <x v="3"/>
    <x v="3"/>
    <x v="5"/>
    <n v="3"/>
    <s v="high"/>
    <x v="2"/>
    <n v="8633"/>
    <n v="2"/>
    <s v="stable"/>
    <x v="0"/>
    <n v="23"/>
    <s v="high hike"/>
    <n v="4"/>
    <s v="outstanding"/>
    <n v="2"/>
    <s v="medium"/>
    <m/>
    <n v="0"/>
    <x v="1"/>
    <n v="25"/>
    <x v="2"/>
    <n v="3"/>
    <x v="0"/>
    <n v="3"/>
    <x v="0"/>
    <n v="17"/>
    <x v="3"/>
    <n v="14"/>
    <x v="4"/>
    <n v="12"/>
    <x v="3"/>
    <x v="11"/>
    <x v="3"/>
  </r>
  <r>
    <n v="38"/>
    <x v="1"/>
    <x v="0"/>
    <x v="0"/>
    <x v="1"/>
    <n v="1"/>
    <x v="0"/>
    <n v="4"/>
    <s v="Master"/>
    <x v="1"/>
    <n v="1"/>
    <n v="4"/>
    <s v="very high"/>
    <x v="0"/>
    <n v="3"/>
    <s v="high"/>
    <x v="1"/>
    <x v="1"/>
    <x v="6"/>
    <n v="2"/>
    <s v="medium"/>
    <x v="0"/>
    <n v="4440"/>
    <n v="0"/>
    <s v="fresher"/>
    <x v="0"/>
    <n v="15"/>
    <s v="moderate hike"/>
    <n v="3"/>
    <s v="excellent"/>
    <n v="1"/>
    <s v="low"/>
    <m/>
    <n v="2"/>
    <x v="2"/>
    <n v="16"/>
    <x v="2"/>
    <n v="3"/>
    <x v="0"/>
    <n v="3"/>
    <x v="0"/>
    <n v="15"/>
    <x v="3"/>
    <n v="13"/>
    <x v="4"/>
    <n v="5"/>
    <x v="2"/>
    <x v="8"/>
    <x v="2"/>
  </r>
  <r>
    <n v="47"/>
    <x v="3"/>
    <x v="0"/>
    <x v="1"/>
    <x v="0"/>
    <n v="1"/>
    <x v="0"/>
    <n v="1"/>
    <s v="Below College"/>
    <x v="0"/>
    <n v="1"/>
    <n v="3"/>
    <s v="high"/>
    <x v="1"/>
    <n v="3"/>
    <s v="high"/>
    <x v="3"/>
    <x v="3"/>
    <x v="7"/>
    <n v="2"/>
    <s v="medium"/>
    <x v="0"/>
    <n v="11957"/>
    <n v="0"/>
    <s v="fresher"/>
    <x v="0"/>
    <n v="18"/>
    <s v="moderate hike"/>
    <n v="3"/>
    <s v="excellent"/>
    <n v="1"/>
    <s v="low"/>
    <m/>
    <n v="2"/>
    <x v="2"/>
    <n v="14"/>
    <x v="1"/>
    <n v="3"/>
    <x v="0"/>
    <n v="1"/>
    <x v="3"/>
    <n v="13"/>
    <x v="3"/>
    <n v="8"/>
    <x v="3"/>
    <n v="5"/>
    <x v="2"/>
    <x v="12"/>
    <x v="3"/>
  </r>
  <r>
    <n v="38"/>
    <x v="1"/>
    <x v="0"/>
    <x v="0"/>
    <x v="0"/>
    <n v="10"/>
    <x v="3"/>
    <n v="3"/>
    <s v="Bachelor"/>
    <x v="0"/>
    <n v="1"/>
    <n v="2"/>
    <s v="medium"/>
    <x v="1"/>
    <n v="1"/>
    <s v="low"/>
    <x v="3"/>
    <x v="3"/>
    <x v="7"/>
    <n v="3"/>
    <s v="high"/>
    <x v="0"/>
    <n v="13206"/>
    <n v="3"/>
    <s v="stable"/>
    <x v="0"/>
    <n v="12"/>
    <s v="low hike"/>
    <n v="3"/>
    <s v="excellent"/>
    <n v="1"/>
    <s v="low"/>
    <m/>
    <n v="1"/>
    <x v="0"/>
    <n v="20"/>
    <x v="2"/>
    <n v="3"/>
    <x v="0"/>
    <n v="3"/>
    <x v="0"/>
    <n v="18"/>
    <x v="3"/>
    <n v="16"/>
    <x v="4"/>
    <n v="1"/>
    <x v="1"/>
    <x v="11"/>
    <x v="3"/>
  </r>
  <r>
    <n v="32"/>
    <x v="0"/>
    <x v="0"/>
    <x v="0"/>
    <x v="1"/>
    <n v="1"/>
    <x v="0"/>
    <n v="4"/>
    <s v="Master"/>
    <x v="3"/>
    <n v="1"/>
    <n v="3"/>
    <s v="high"/>
    <x v="1"/>
    <n v="3"/>
    <s v="high"/>
    <x v="3"/>
    <x v="3"/>
    <x v="6"/>
    <n v="4"/>
    <s v="very high"/>
    <x v="0"/>
    <n v="10422"/>
    <n v="1"/>
    <s v="stable"/>
    <x v="0"/>
    <n v="19"/>
    <s v="good hike"/>
    <n v="3"/>
    <s v="excellent"/>
    <n v="3"/>
    <s v="high"/>
    <m/>
    <n v="2"/>
    <x v="2"/>
    <n v="14"/>
    <x v="1"/>
    <n v="3"/>
    <x v="0"/>
    <n v="3"/>
    <x v="0"/>
    <n v="14"/>
    <x v="3"/>
    <n v="10"/>
    <x v="3"/>
    <n v="5"/>
    <x v="2"/>
    <x v="6"/>
    <x v="2"/>
  </r>
  <r>
    <n v="37"/>
    <x v="1"/>
    <x v="0"/>
    <x v="0"/>
    <x v="0"/>
    <n v="10"/>
    <x v="3"/>
    <n v="3"/>
    <s v="Bachelor"/>
    <x v="1"/>
    <n v="1"/>
    <n v="3"/>
    <s v="high"/>
    <x v="1"/>
    <n v="4"/>
    <s v="very high"/>
    <x v="3"/>
    <x v="3"/>
    <x v="7"/>
    <n v="4"/>
    <s v="very high"/>
    <x v="0"/>
    <n v="13744"/>
    <n v="1"/>
    <s v="stable"/>
    <x v="1"/>
    <n v="25"/>
    <s v="high hike"/>
    <n v="4"/>
    <s v="outstanding"/>
    <n v="1"/>
    <s v="low"/>
    <m/>
    <n v="1"/>
    <x v="0"/>
    <n v="16"/>
    <x v="2"/>
    <n v="2"/>
    <x v="2"/>
    <n v="3"/>
    <x v="0"/>
    <n v="16"/>
    <x v="3"/>
    <n v="11"/>
    <x v="3"/>
    <n v="6"/>
    <x v="2"/>
    <x v="8"/>
    <x v="2"/>
  </r>
  <r>
    <n v="56"/>
    <x v="3"/>
    <x v="0"/>
    <x v="1"/>
    <x v="0"/>
    <n v="1"/>
    <x v="0"/>
    <n v="4"/>
    <s v="Master"/>
    <x v="1"/>
    <n v="1"/>
    <n v="3"/>
    <s v="high"/>
    <x v="0"/>
    <n v="3"/>
    <s v="high"/>
    <x v="1"/>
    <x v="1"/>
    <x v="5"/>
    <n v="3"/>
    <s v="high"/>
    <x v="1"/>
    <n v="6306"/>
    <n v="1"/>
    <s v="stable"/>
    <x v="0"/>
    <n v="21"/>
    <s v="good hike"/>
    <n v="4"/>
    <s v="outstanding"/>
    <n v="1"/>
    <s v="low"/>
    <m/>
    <n v="1"/>
    <x v="0"/>
    <n v="13"/>
    <x v="1"/>
    <n v="2"/>
    <x v="2"/>
    <n v="2"/>
    <x v="1"/>
    <n v="13"/>
    <x v="3"/>
    <n v="12"/>
    <x v="3"/>
    <n v="1"/>
    <x v="1"/>
    <x v="9"/>
    <x v="3"/>
  </r>
  <r>
    <n v="41"/>
    <x v="1"/>
    <x v="0"/>
    <x v="0"/>
    <x v="0"/>
    <n v="28"/>
    <x v="2"/>
    <n v="4"/>
    <s v="Master"/>
    <x v="1"/>
    <n v="1"/>
    <n v="1"/>
    <s v="low"/>
    <x v="1"/>
    <n v="2"/>
    <s v="medium"/>
    <x v="4"/>
    <x v="4"/>
    <x v="2"/>
    <n v="2"/>
    <s v="medium"/>
    <x v="0"/>
    <n v="13570"/>
    <n v="0"/>
    <s v="fresher"/>
    <x v="0"/>
    <n v="23"/>
    <s v="high hike"/>
    <n v="4"/>
    <s v="outstanding"/>
    <n v="3"/>
    <s v="high"/>
    <m/>
    <n v="1"/>
    <x v="0"/>
    <n v="21"/>
    <x v="2"/>
    <n v="3"/>
    <x v="0"/>
    <n v="3"/>
    <x v="0"/>
    <n v="20"/>
    <x v="3"/>
    <n v="7"/>
    <x v="2"/>
    <n v="0"/>
    <x v="1"/>
    <x v="15"/>
    <x v="3"/>
  </r>
  <r>
    <n v="36"/>
    <x v="1"/>
    <x v="0"/>
    <x v="1"/>
    <x v="1"/>
    <n v="15"/>
    <x v="1"/>
    <n v="4"/>
    <s v="Master"/>
    <x v="3"/>
    <n v="1"/>
    <n v="4"/>
    <s v="very high"/>
    <x v="0"/>
    <n v="1"/>
    <s v="low"/>
    <x v="1"/>
    <x v="1"/>
    <x v="6"/>
    <n v="4"/>
    <s v="very high"/>
    <x v="1"/>
    <n v="5406"/>
    <n v="1"/>
    <s v="stable"/>
    <x v="0"/>
    <n v="24"/>
    <s v="high hike"/>
    <n v="4"/>
    <s v="outstanding"/>
    <n v="1"/>
    <s v="low"/>
    <m/>
    <n v="1"/>
    <x v="0"/>
    <n v="15"/>
    <x v="1"/>
    <n v="4"/>
    <x v="0"/>
    <n v="2"/>
    <x v="1"/>
    <n v="15"/>
    <x v="3"/>
    <n v="12"/>
    <x v="3"/>
    <n v="11"/>
    <x v="3"/>
    <x v="11"/>
    <x v="3"/>
  </r>
  <r>
    <n v="39"/>
    <x v="1"/>
    <x v="0"/>
    <x v="0"/>
    <x v="1"/>
    <n v="24"/>
    <x v="2"/>
    <n v="1"/>
    <s v="Below College"/>
    <x v="3"/>
    <n v="1"/>
    <n v="2"/>
    <s v="medium"/>
    <x v="1"/>
    <n v="2"/>
    <s v="medium"/>
    <x v="4"/>
    <x v="4"/>
    <x v="6"/>
    <n v="4"/>
    <s v="very high"/>
    <x v="0"/>
    <n v="12031"/>
    <n v="0"/>
    <s v="fresher"/>
    <x v="0"/>
    <n v="11"/>
    <s v="low hike"/>
    <n v="3"/>
    <s v="excellent"/>
    <n v="1"/>
    <s v="low"/>
    <m/>
    <n v="1"/>
    <x v="0"/>
    <n v="21"/>
    <x v="2"/>
    <n v="2"/>
    <x v="2"/>
    <n v="2"/>
    <x v="1"/>
    <n v="20"/>
    <x v="3"/>
    <n v="9"/>
    <x v="3"/>
    <n v="9"/>
    <x v="3"/>
    <x v="7"/>
    <x v="2"/>
  </r>
  <r>
    <n v="37"/>
    <x v="1"/>
    <x v="1"/>
    <x v="0"/>
    <x v="0"/>
    <n v="2"/>
    <x v="0"/>
    <n v="2"/>
    <s v="College"/>
    <x v="2"/>
    <n v="1"/>
    <n v="4"/>
    <s v="very high"/>
    <x v="0"/>
    <n v="2"/>
    <s v="medium"/>
    <x v="0"/>
    <x v="0"/>
    <x v="0"/>
    <n v="3"/>
    <s v="high"/>
    <x v="2"/>
    <n v="2090"/>
    <n v="6"/>
    <s v="moderate hopper"/>
    <x v="1"/>
    <n v="15"/>
    <s v="moderate hike"/>
    <n v="3"/>
    <s v="excellent"/>
    <n v="2"/>
    <s v="medium"/>
    <m/>
    <n v="0"/>
    <x v="1"/>
    <n v="7"/>
    <x v="0"/>
    <n v="3"/>
    <x v="0"/>
    <n v="3"/>
    <x v="0"/>
    <n v="0"/>
    <x v="4"/>
    <n v="0"/>
    <x v="1"/>
    <n v="0"/>
    <x v="1"/>
    <x v="3"/>
    <x v="1"/>
  </r>
  <r>
    <n v="59"/>
    <x v="3"/>
    <x v="0"/>
    <x v="0"/>
    <x v="0"/>
    <n v="3"/>
    <x v="0"/>
    <n v="3"/>
    <s v="Bachelor"/>
    <x v="0"/>
    <n v="1"/>
    <n v="3"/>
    <s v="high"/>
    <x v="1"/>
    <n v="4"/>
    <s v="very high"/>
    <x v="0"/>
    <x v="0"/>
    <x v="0"/>
    <n v="1"/>
    <s v="low"/>
    <x v="0"/>
    <n v="2670"/>
    <n v="4"/>
    <s v="moderate hopper"/>
    <x v="1"/>
    <n v="20"/>
    <s v="good hike"/>
    <n v="4"/>
    <s v="outstanding"/>
    <n v="1"/>
    <s v="low"/>
    <m/>
    <n v="3"/>
    <x v="3"/>
    <n v="12"/>
    <x v="1"/>
    <n v="3"/>
    <x v="0"/>
    <n v="2"/>
    <x v="1"/>
    <n v="1"/>
    <x v="4"/>
    <n v="0"/>
    <x v="1"/>
    <n v="0"/>
    <x v="1"/>
    <x v="3"/>
    <x v="1"/>
  </r>
  <r>
    <n v="30"/>
    <x v="0"/>
    <x v="0"/>
    <x v="0"/>
    <x v="0"/>
    <n v="24"/>
    <x v="2"/>
    <n v="1"/>
    <s v="Below College"/>
    <x v="1"/>
    <n v="1"/>
    <n v="4"/>
    <s v="very high"/>
    <x v="0"/>
    <n v="3"/>
    <s v="high"/>
    <x v="0"/>
    <x v="0"/>
    <x v="0"/>
    <n v="3"/>
    <s v="high"/>
    <x v="1"/>
    <n v="2693"/>
    <n v="1"/>
    <s v="stable"/>
    <x v="0"/>
    <n v="22"/>
    <s v="good hike"/>
    <n v="4"/>
    <s v="outstanding"/>
    <n v="2"/>
    <s v="medium"/>
    <m/>
    <n v="1"/>
    <x v="0"/>
    <n v="1"/>
    <x v="3"/>
    <n v="2"/>
    <x v="2"/>
    <n v="3"/>
    <x v="0"/>
    <n v="1"/>
    <x v="4"/>
    <n v="0"/>
    <x v="1"/>
    <n v="0"/>
    <x v="1"/>
    <x v="3"/>
    <x v="1"/>
  </r>
  <r>
    <n v="22"/>
    <x v="2"/>
    <x v="0"/>
    <x v="1"/>
    <x v="0"/>
    <n v="16"/>
    <x v="1"/>
    <n v="2"/>
    <s v="College"/>
    <x v="0"/>
    <n v="1"/>
    <n v="4"/>
    <s v="very high"/>
    <x v="0"/>
    <n v="4"/>
    <s v="very high"/>
    <x v="0"/>
    <x v="0"/>
    <x v="0"/>
    <n v="4"/>
    <s v="very high"/>
    <x v="1"/>
    <n v="2935"/>
    <n v="1"/>
    <s v="stable"/>
    <x v="1"/>
    <n v="13"/>
    <s v="low hike"/>
    <n v="3"/>
    <s v="excellent"/>
    <n v="2"/>
    <s v="medium"/>
    <m/>
    <n v="2"/>
    <x v="2"/>
    <n v="1"/>
    <x v="3"/>
    <n v="2"/>
    <x v="2"/>
    <n v="2"/>
    <x v="1"/>
    <n v="1"/>
    <x v="4"/>
    <n v="0"/>
    <x v="1"/>
    <n v="0"/>
    <x v="1"/>
    <x v="3"/>
    <x v="1"/>
  </r>
  <r>
    <n v="21"/>
    <x v="2"/>
    <x v="0"/>
    <x v="0"/>
    <x v="0"/>
    <n v="15"/>
    <x v="1"/>
    <n v="2"/>
    <s v="College"/>
    <x v="1"/>
    <n v="1"/>
    <n v="3"/>
    <s v="high"/>
    <x v="0"/>
    <n v="3"/>
    <s v="high"/>
    <x v="0"/>
    <x v="0"/>
    <x v="1"/>
    <n v="4"/>
    <s v="very high"/>
    <x v="2"/>
    <n v="1232"/>
    <n v="1"/>
    <s v="stable"/>
    <x v="0"/>
    <n v="14"/>
    <s v="low hike"/>
    <n v="3"/>
    <s v="excellent"/>
    <n v="4"/>
    <s v="very high"/>
    <m/>
    <n v="0"/>
    <x v="1"/>
    <n v="0"/>
    <x v="3"/>
    <n v="6"/>
    <x v="1"/>
    <n v="3"/>
    <x v="0"/>
    <n v="0"/>
    <x v="4"/>
    <n v="0"/>
    <x v="1"/>
    <n v="0"/>
    <x v="1"/>
    <x v="3"/>
    <x v="1"/>
  </r>
  <r>
    <n v="33"/>
    <x v="0"/>
    <x v="0"/>
    <x v="0"/>
    <x v="0"/>
    <n v="2"/>
    <x v="0"/>
    <n v="3"/>
    <s v="Bachelor"/>
    <x v="0"/>
    <n v="1"/>
    <n v="3"/>
    <s v="high"/>
    <x v="0"/>
    <n v="3"/>
    <s v="high"/>
    <x v="0"/>
    <x v="0"/>
    <x v="0"/>
    <n v="4"/>
    <s v="very high"/>
    <x v="2"/>
    <n v="2496"/>
    <n v="4"/>
    <s v="moderate hopper"/>
    <x v="0"/>
    <n v="11"/>
    <s v="low hike"/>
    <n v="3"/>
    <s v="excellent"/>
    <n v="4"/>
    <s v="very high"/>
    <m/>
    <n v="0"/>
    <x v="1"/>
    <n v="7"/>
    <x v="0"/>
    <n v="3"/>
    <x v="0"/>
    <n v="3"/>
    <x v="0"/>
    <n v="1"/>
    <x v="4"/>
    <n v="1"/>
    <x v="1"/>
    <n v="0"/>
    <x v="1"/>
    <x v="3"/>
    <x v="1"/>
  </r>
  <r>
    <n v="39"/>
    <x v="1"/>
    <x v="1"/>
    <x v="0"/>
    <x v="1"/>
    <n v="5"/>
    <x v="0"/>
    <n v="3"/>
    <s v="Bachelor"/>
    <x v="4"/>
    <n v="1"/>
    <n v="4"/>
    <s v="very high"/>
    <x v="0"/>
    <n v="3"/>
    <s v="high"/>
    <x v="1"/>
    <x v="1"/>
    <x v="3"/>
    <n v="4"/>
    <s v="very high"/>
    <x v="0"/>
    <n v="2086"/>
    <n v="3"/>
    <s v="stable"/>
    <x v="0"/>
    <n v="14"/>
    <s v="low hike"/>
    <n v="3"/>
    <s v="excellent"/>
    <n v="3"/>
    <s v="high"/>
    <m/>
    <n v="1"/>
    <x v="0"/>
    <n v="19"/>
    <x v="2"/>
    <n v="6"/>
    <x v="1"/>
    <n v="4"/>
    <x v="2"/>
    <n v="1"/>
    <x v="4"/>
    <n v="0"/>
    <x v="1"/>
    <n v="0"/>
    <x v="1"/>
    <x v="3"/>
    <x v="1"/>
  </r>
  <r>
    <n v="36"/>
    <x v="1"/>
    <x v="0"/>
    <x v="0"/>
    <x v="0"/>
    <n v="5"/>
    <x v="0"/>
    <n v="4"/>
    <s v="Master"/>
    <x v="1"/>
    <n v="1"/>
    <n v="2"/>
    <s v="medium"/>
    <x v="1"/>
    <n v="2"/>
    <s v="medium"/>
    <x v="0"/>
    <x v="0"/>
    <x v="1"/>
    <n v="1"/>
    <s v="low"/>
    <x v="0"/>
    <n v="3419"/>
    <n v="9"/>
    <s v="frequent hopper"/>
    <x v="1"/>
    <n v="14"/>
    <s v="low hike"/>
    <n v="3"/>
    <s v="excellent"/>
    <n v="4"/>
    <s v="very high"/>
    <m/>
    <n v="1"/>
    <x v="0"/>
    <n v="6"/>
    <x v="0"/>
    <n v="3"/>
    <x v="0"/>
    <n v="4"/>
    <x v="2"/>
    <n v="1"/>
    <x v="4"/>
    <n v="1"/>
    <x v="1"/>
    <n v="0"/>
    <x v="1"/>
    <x v="3"/>
    <x v="1"/>
  </r>
  <r>
    <n v="35"/>
    <x v="0"/>
    <x v="0"/>
    <x v="0"/>
    <x v="0"/>
    <n v="4"/>
    <x v="0"/>
    <n v="2"/>
    <s v="College"/>
    <x v="2"/>
    <n v="1"/>
    <n v="3"/>
    <s v="high"/>
    <x v="0"/>
    <n v="3"/>
    <s v="high"/>
    <x v="0"/>
    <x v="0"/>
    <x v="0"/>
    <n v="4"/>
    <s v="very high"/>
    <x v="1"/>
    <n v="1951"/>
    <n v="1"/>
    <s v="stable"/>
    <x v="0"/>
    <n v="12"/>
    <s v="low hike"/>
    <n v="3"/>
    <s v="excellent"/>
    <n v="3"/>
    <s v="high"/>
    <m/>
    <n v="1"/>
    <x v="0"/>
    <n v="1"/>
    <x v="3"/>
    <n v="3"/>
    <x v="0"/>
    <n v="3"/>
    <x v="0"/>
    <n v="1"/>
    <x v="4"/>
    <n v="0"/>
    <x v="1"/>
    <n v="0"/>
    <x v="1"/>
    <x v="3"/>
    <x v="1"/>
  </r>
  <r>
    <n v="27"/>
    <x v="0"/>
    <x v="0"/>
    <x v="0"/>
    <x v="0"/>
    <n v="2"/>
    <x v="0"/>
    <n v="4"/>
    <s v="Master"/>
    <x v="1"/>
    <n v="1"/>
    <n v="4"/>
    <s v="very high"/>
    <x v="1"/>
    <n v="3"/>
    <s v="high"/>
    <x v="0"/>
    <x v="0"/>
    <x v="0"/>
    <n v="1"/>
    <s v="low"/>
    <x v="1"/>
    <n v="2341"/>
    <n v="1"/>
    <s v="stable"/>
    <x v="0"/>
    <n v="13"/>
    <s v="low hike"/>
    <n v="3"/>
    <s v="excellent"/>
    <n v="4"/>
    <s v="very high"/>
    <m/>
    <n v="1"/>
    <x v="0"/>
    <n v="1"/>
    <x v="3"/>
    <n v="6"/>
    <x v="1"/>
    <n v="3"/>
    <x v="0"/>
    <n v="1"/>
    <x v="4"/>
    <n v="0"/>
    <x v="1"/>
    <n v="0"/>
    <x v="1"/>
    <x v="3"/>
    <x v="1"/>
  </r>
  <r>
    <n v="26"/>
    <x v="0"/>
    <x v="1"/>
    <x v="0"/>
    <x v="0"/>
    <n v="25"/>
    <x v="2"/>
    <n v="3"/>
    <s v="Bachelor"/>
    <x v="1"/>
    <n v="1"/>
    <n v="1"/>
    <s v="low"/>
    <x v="0"/>
    <n v="1"/>
    <s v="low"/>
    <x v="0"/>
    <x v="0"/>
    <x v="0"/>
    <n v="3"/>
    <s v="high"/>
    <x v="2"/>
    <n v="2293"/>
    <n v="1"/>
    <s v="stable"/>
    <x v="0"/>
    <n v="12"/>
    <s v="low hike"/>
    <n v="3"/>
    <s v="excellent"/>
    <n v="3"/>
    <s v="high"/>
    <m/>
    <n v="0"/>
    <x v="1"/>
    <n v="1"/>
    <x v="3"/>
    <n v="2"/>
    <x v="2"/>
    <n v="2"/>
    <x v="1"/>
    <n v="1"/>
    <x v="4"/>
    <n v="0"/>
    <x v="1"/>
    <n v="0"/>
    <x v="1"/>
    <x v="2"/>
    <x v="1"/>
  </r>
  <r>
    <n v="37"/>
    <x v="1"/>
    <x v="0"/>
    <x v="0"/>
    <x v="0"/>
    <n v="19"/>
    <x v="1"/>
    <n v="2"/>
    <s v="College"/>
    <x v="1"/>
    <n v="1"/>
    <n v="2"/>
    <s v="medium"/>
    <x v="0"/>
    <n v="3"/>
    <s v="high"/>
    <x v="0"/>
    <x v="0"/>
    <x v="1"/>
    <n v="2"/>
    <s v="medium"/>
    <x v="0"/>
    <n v="3022"/>
    <n v="4"/>
    <s v="moderate hopper"/>
    <x v="0"/>
    <n v="21"/>
    <s v="good hike"/>
    <n v="4"/>
    <s v="outstanding"/>
    <n v="1"/>
    <s v="low"/>
    <m/>
    <n v="0"/>
    <x v="1"/>
    <n v="8"/>
    <x v="1"/>
    <n v="1"/>
    <x v="2"/>
    <n v="3"/>
    <x v="0"/>
    <n v="1"/>
    <x v="4"/>
    <n v="0"/>
    <x v="1"/>
    <n v="0"/>
    <x v="1"/>
    <x v="3"/>
    <x v="1"/>
  </r>
  <r>
    <n v="35"/>
    <x v="0"/>
    <x v="0"/>
    <x v="0"/>
    <x v="0"/>
    <n v="8"/>
    <x v="3"/>
    <n v="1"/>
    <s v="Below College"/>
    <x v="1"/>
    <n v="1"/>
    <n v="4"/>
    <s v="very high"/>
    <x v="0"/>
    <n v="4"/>
    <s v="very high"/>
    <x v="0"/>
    <x v="0"/>
    <x v="0"/>
    <n v="4"/>
    <s v="very high"/>
    <x v="0"/>
    <n v="2269"/>
    <n v="1"/>
    <s v="stable"/>
    <x v="0"/>
    <n v="19"/>
    <s v="good hike"/>
    <n v="3"/>
    <s v="excellent"/>
    <n v="4"/>
    <s v="very high"/>
    <m/>
    <n v="0"/>
    <x v="1"/>
    <n v="1"/>
    <x v="3"/>
    <n v="2"/>
    <x v="2"/>
    <n v="3"/>
    <x v="0"/>
    <n v="1"/>
    <x v="4"/>
    <n v="0"/>
    <x v="1"/>
    <n v="0"/>
    <x v="1"/>
    <x v="2"/>
    <x v="1"/>
  </r>
  <r>
    <n v="48"/>
    <x v="3"/>
    <x v="1"/>
    <x v="0"/>
    <x v="0"/>
    <n v="1"/>
    <x v="0"/>
    <n v="2"/>
    <s v="College"/>
    <x v="1"/>
    <n v="1"/>
    <n v="1"/>
    <s v="low"/>
    <x v="0"/>
    <n v="2"/>
    <s v="medium"/>
    <x v="3"/>
    <x v="3"/>
    <x v="0"/>
    <n v="3"/>
    <s v="high"/>
    <x v="2"/>
    <n v="5381"/>
    <n v="9"/>
    <s v="frequent hopper"/>
    <x v="1"/>
    <n v="13"/>
    <s v="low hike"/>
    <n v="3"/>
    <s v="excellent"/>
    <n v="4"/>
    <s v="very high"/>
    <m/>
    <n v="0"/>
    <x v="1"/>
    <n v="23"/>
    <x v="2"/>
    <n v="2"/>
    <x v="2"/>
    <n v="3"/>
    <x v="0"/>
    <n v="1"/>
    <x v="4"/>
    <n v="0"/>
    <x v="1"/>
    <n v="0"/>
    <x v="1"/>
    <x v="3"/>
    <x v="1"/>
  </r>
  <r>
    <n v="45"/>
    <x v="1"/>
    <x v="0"/>
    <x v="0"/>
    <x v="0"/>
    <n v="7"/>
    <x v="3"/>
    <n v="3"/>
    <s v="Bachelor"/>
    <x v="1"/>
    <n v="1"/>
    <n v="2"/>
    <s v="medium"/>
    <x v="0"/>
    <n v="3"/>
    <s v="high"/>
    <x v="3"/>
    <x v="3"/>
    <x v="1"/>
    <n v="1"/>
    <s v="low"/>
    <x v="1"/>
    <n v="9724"/>
    <n v="2"/>
    <s v="stable"/>
    <x v="0"/>
    <n v="17"/>
    <s v="moderate hike"/>
    <n v="3"/>
    <s v="excellent"/>
    <n v="3"/>
    <s v="high"/>
    <m/>
    <n v="1"/>
    <x v="0"/>
    <n v="25"/>
    <x v="2"/>
    <n v="2"/>
    <x v="2"/>
    <n v="3"/>
    <x v="0"/>
    <n v="1"/>
    <x v="4"/>
    <n v="0"/>
    <x v="1"/>
    <n v="0"/>
    <x v="1"/>
    <x v="3"/>
    <x v="1"/>
  </r>
  <r>
    <n v="36"/>
    <x v="1"/>
    <x v="1"/>
    <x v="0"/>
    <x v="0"/>
    <n v="9"/>
    <x v="3"/>
    <n v="3"/>
    <s v="Bachelor"/>
    <x v="0"/>
    <n v="1"/>
    <n v="4"/>
    <s v="very high"/>
    <x v="0"/>
    <n v="2"/>
    <s v="medium"/>
    <x v="0"/>
    <x v="0"/>
    <x v="1"/>
    <n v="3"/>
    <s v="high"/>
    <x v="0"/>
    <n v="3388"/>
    <n v="0"/>
    <s v="fresher"/>
    <x v="1"/>
    <n v="17"/>
    <s v="moderate hike"/>
    <n v="3"/>
    <s v="excellent"/>
    <n v="1"/>
    <s v="low"/>
    <m/>
    <n v="1"/>
    <x v="0"/>
    <n v="2"/>
    <x v="3"/>
    <n v="0"/>
    <x v="3"/>
    <n v="2"/>
    <x v="1"/>
    <n v="1"/>
    <x v="4"/>
    <n v="0"/>
    <x v="1"/>
    <n v="0"/>
    <x v="1"/>
    <x v="3"/>
    <x v="1"/>
  </r>
  <r>
    <n v="31"/>
    <x v="0"/>
    <x v="0"/>
    <x v="0"/>
    <x v="0"/>
    <n v="1"/>
    <x v="0"/>
    <n v="4"/>
    <s v="Master"/>
    <x v="0"/>
    <n v="1"/>
    <n v="3"/>
    <s v="high"/>
    <x v="0"/>
    <n v="3"/>
    <s v="high"/>
    <x v="0"/>
    <x v="0"/>
    <x v="1"/>
    <n v="2"/>
    <s v="medium"/>
    <x v="2"/>
    <n v="2501"/>
    <n v="1"/>
    <s v="stable"/>
    <x v="0"/>
    <n v="17"/>
    <s v="moderate hike"/>
    <n v="3"/>
    <s v="excellent"/>
    <n v="2"/>
    <s v="medium"/>
    <m/>
    <n v="0"/>
    <x v="1"/>
    <n v="1"/>
    <x v="3"/>
    <n v="4"/>
    <x v="0"/>
    <n v="3"/>
    <x v="0"/>
    <n v="1"/>
    <x v="4"/>
    <n v="1"/>
    <x v="1"/>
    <n v="1"/>
    <x v="1"/>
    <x v="3"/>
    <x v="1"/>
  </r>
  <r>
    <n v="36"/>
    <x v="1"/>
    <x v="0"/>
    <x v="0"/>
    <x v="0"/>
    <n v="6"/>
    <x v="3"/>
    <n v="3"/>
    <s v="Bachelor"/>
    <x v="1"/>
    <n v="1"/>
    <n v="2"/>
    <s v="medium"/>
    <x v="1"/>
    <n v="4"/>
    <s v="very high"/>
    <x v="0"/>
    <x v="0"/>
    <x v="0"/>
    <n v="4"/>
    <s v="very high"/>
    <x v="0"/>
    <n v="3038"/>
    <n v="3"/>
    <s v="stable"/>
    <x v="0"/>
    <n v="12"/>
    <s v="low hike"/>
    <n v="3"/>
    <s v="excellent"/>
    <n v="2"/>
    <s v="medium"/>
    <m/>
    <n v="0"/>
    <x v="1"/>
    <n v="5"/>
    <x v="0"/>
    <n v="3"/>
    <x v="0"/>
    <n v="3"/>
    <x v="0"/>
    <n v="1"/>
    <x v="4"/>
    <n v="0"/>
    <x v="1"/>
    <n v="0"/>
    <x v="1"/>
    <x v="3"/>
    <x v="1"/>
  </r>
  <r>
    <n v="45"/>
    <x v="1"/>
    <x v="0"/>
    <x v="0"/>
    <x v="0"/>
    <n v="6"/>
    <x v="3"/>
    <n v="4"/>
    <s v="Master"/>
    <x v="2"/>
    <n v="1"/>
    <n v="4"/>
    <s v="very high"/>
    <x v="0"/>
    <n v="3"/>
    <s v="high"/>
    <x v="3"/>
    <x v="3"/>
    <x v="7"/>
    <n v="1"/>
    <s v="low"/>
    <x v="0"/>
    <n v="13245"/>
    <n v="4"/>
    <s v="moderate hopper"/>
    <x v="1"/>
    <n v="14"/>
    <s v="low hike"/>
    <n v="3"/>
    <s v="excellent"/>
    <n v="2"/>
    <s v="medium"/>
    <m/>
    <n v="0"/>
    <x v="1"/>
    <n v="17"/>
    <x v="2"/>
    <n v="3"/>
    <x v="0"/>
    <n v="4"/>
    <x v="2"/>
    <n v="0"/>
    <x v="4"/>
    <n v="0"/>
    <x v="1"/>
    <n v="0"/>
    <x v="1"/>
    <x v="3"/>
    <x v="1"/>
  </r>
  <r>
    <n v="55"/>
    <x v="3"/>
    <x v="0"/>
    <x v="0"/>
    <x v="1"/>
    <n v="1"/>
    <x v="0"/>
    <n v="2"/>
    <s v="College"/>
    <x v="1"/>
    <n v="1"/>
    <n v="1"/>
    <s v="low"/>
    <x v="0"/>
    <n v="3"/>
    <s v="high"/>
    <x v="3"/>
    <x v="3"/>
    <x v="6"/>
    <n v="4"/>
    <s v="very high"/>
    <x v="0"/>
    <n v="10239"/>
    <n v="3"/>
    <s v="stable"/>
    <x v="0"/>
    <n v="14"/>
    <s v="low hike"/>
    <n v="3"/>
    <s v="excellent"/>
    <n v="4"/>
    <s v="very high"/>
    <m/>
    <n v="1"/>
    <x v="0"/>
    <n v="24"/>
    <x v="2"/>
    <n v="4"/>
    <x v="0"/>
    <n v="3"/>
    <x v="0"/>
    <n v="1"/>
    <x v="4"/>
    <n v="0"/>
    <x v="1"/>
    <n v="1"/>
    <x v="1"/>
    <x v="3"/>
    <x v="1"/>
  </r>
  <r>
    <n v="23"/>
    <x v="2"/>
    <x v="0"/>
    <x v="0"/>
    <x v="1"/>
    <n v="2"/>
    <x v="0"/>
    <n v="1"/>
    <s v="Below College"/>
    <x v="4"/>
    <n v="1"/>
    <n v="3"/>
    <s v="high"/>
    <x v="0"/>
    <n v="3"/>
    <s v="high"/>
    <x v="0"/>
    <x v="0"/>
    <x v="3"/>
    <n v="1"/>
    <s v="low"/>
    <x v="1"/>
    <n v="2322"/>
    <n v="3"/>
    <s v="stable"/>
    <x v="0"/>
    <n v="13"/>
    <s v="low hike"/>
    <n v="3"/>
    <s v="excellent"/>
    <n v="3"/>
    <s v="high"/>
    <m/>
    <n v="1"/>
    <x v="0"/>
    <n v="3"/>
    <x v="0"/>
    <n v="3"/>
    <x v="0"/>
    <n v="3"/>
    <x v="0"/>
    <n v="0"/>
    <x v="4"/>
    <n v="0"/>
    <x v="1"/>
    <n v="0"/>
    <x v="1"/>
    <x v="3"/>
    <x v="1"/>
  </r>
  <r>
    <n v="32"/>
    <x v="0"/>
    <x v="0"/>
    <x v="0"/>
    <x v="0"/>
    <n v="1"/>
    <x v="0"/>
    <n v="1"/>
    <s v="Below College"/>
    <x v="1"/>
    <n v="1"/>
    <n v="4"/>
    <s v="very high"/>
    <x v="0"/>
    <n v="3"/>
    <s v="high"/>
    <x v="0"/>
    <x v="0"/>
    <x v="1"/>
    <n v="1"/>
    <s v="low"/>
    <x v="2"/>
    <n v="2956"/>
    <n v="1"/>
    <s v="stable"/>
    <x v="0"/>
    <n v="13"/>
    <s v="low hike"/>
    <n v="3"/>
    <s v="excellent"/>
    <n v="4"/>
    <s v="very high"/>
    <m/>
    <n v="0"/>
    <x v="1"/>
    <n v="1"/>
    <x v="3"/>
    <n v="2"/>
    <x v="2"/>
    <n v="3"/>
    <x v="0"/>
    <n v="1"/>
    <x v="4"/>
    <n v="0"/>
    <x v="1"/>
    <n v="0"/>
    <x v="1"/>
    <x v="3"/>
    <x v="1"/>
  </r>
  <r>
    <n v="20"/>
    <x v="2"/>
    <x v="1"/>
    <x v="2"/>
    <x v="0"/>
    <n v="6"/>
    <x v="3"/>
    <n v="3"/>
    <s v="Bachelor"/>
    <x v="1"/>
    <n v="1"/>
    <n v="4"/>
    <s v="very high"/>
    <x v="1"/>
    <n v="2"/>
    <s v="medium"/>
    <x v="0"/>
    <x v="0"/>
    <x v="0"/>
    <n v="4"/>
    <s v="very high"/>
    <x v="2"/>
    <n v="2926"/>
    <n v="1"/>
    <s v="stable"/>
    <x v="1"/>
    <n v="18"/>
    <s v="moderate hike"/>
    <n v="3"/>
    <s v="excellent"/>
    <n v="2"/>
    <s v="medium"/>
    <m/>
    <n v="0"/>
    <x v="1"/>
    <n v="1"/>
    <x v="3"/>
    <n v="5"/>
    <x v="1"/>
    <n v="3"/>
    <x v="0"/>
    <n v="1"/>
    <x v="4"/>
    <n v="0"/>
    <x v="1"/>
    <n v="1"/>
    <x v="1"/>
    <x v="3"/>
    <x v="1"/>
  </r>
  <r>
    <n v="37"/>
    <x v="1"/>
    <x v="0"/>
    <x v="1"/>
    <x v="0"/>
    <n v="2"/>
    <x v="0"/>
    <n v="2"/>
    <s v="College"/>
    <x v="1"/>
    <n v="1"/>
    <n v="3"/>
    <s v="high"/>
    <x v="0"/>
    <n v="2"/>
    <s v="medium"/>
    <x v="1"/>
    <x v="1"/>
    <x v="5"/>
    <n v="4"/>
    <s v="very high"/>
    <x v="1"/>
    <n v="5163"/>
    <n v="5"/>
    <s v="moderate hopper"/>
    <x v="0"/>
    <n v="14"/>
    <s v="low hike"/>
    <n v="3"/>
    <s v="excellent"/>
    <n v="4"/>
    <s v="very high"/>
    <m/>
    <n v="1"/>
    <x v="0"/>
    <n v="17"/>
    <x v="2"/>
    <n v="2"/>
    <x v="2"/>
    <n v="4"/>
    <x v="2"/>
    <n v="1"/>
    <x v="4"/>
    <n v="0"/>
    <x v="1"/>
    <n v="0"/>
    <x v="1"/>
    <x v="3"/>
    <x v="1"/>
  </r>
  <r>
    <n v="22"/>
    <x v="2"/>
    <x v="0"/>
    <x v="0"/>
    <x v="0"/>
    <n v="15"/>
    <x v="1"/>
    <n v="3"/>
    <s v="Bachelor"/>
    <x v="0"/>
    <n v="1"/>
    <n v="2"/>
    <s v="medium"/>
    <x v="1"/>
    <n v="3"/>
    <s v="high"/>
    <x v="0"/>
    <x v="0"/>
    <x v="0"/>
    <n v="4"/>
    <s v="very high"/>
    <x v="2"/>
    <n v="2871"/>
    <n v="1"/>
    <s v="stable"/>
    <x v="0"/>
    <n v="15"/>
    <s v="moderate hike"/>
    <n v="3"/>
    <s v="excellent"/>
    <n v="3"/>
    <s v="high"/>
    <m/>
    <n v="0"/>
    <x v="1"/>
    <n v="1"/>
    <x v="3"/>
    <n v="5"/>
    <x v="1"/>
    <n v="3"/>
    <x v="0"/>
    <n v="0"/>
    <x v="4"/>
    <n v="0"/>
    <x v="1"/>
    <n v="0"/>
    <x v="1"/>
    <x v="3"/>
    <x v="1"/>
  </r>
  <r>
    <n v="34"/>
    <x v="0"/>
    <x v="0"/>
    <x v="0"/>
    <x v="0"/>
    <n v="6"/>
    <x v="3"/>
    <n v="4"/>
    <s v="Master"/>
    <x v="1"/>
    <n v="1"/>
    <n v="3"/>
    <s v="high"/>
    <x v="1"/>
    <n v="2"/>
    <s v="medium"/>
    <x v="1"/>
    <x v="1"/>
    <x v="1"/>
    <n v="2"/>
    <s v="medium"/>
    <x v="1"/>
    <n v="4505"/>
    <n v="6"/>
    <s v="moderate hopper"/>
    <x v="0"/>
    <n v="15"/>
    <s v="moderate hike"/>
    <n v="3"/>
    <s v="excellent"/>
    <n v="3"/>
    <s v="high"/>
    <m/>
    <n v="1"/>
    <x v="0"/>
    <n v="12"/>
    <x v="1"/>
    <n v="3"/>
    <x v="0"/>
    <n v="3"/>
    <x v="0"/>
    <n v="1"/>
    <x v="4"/>
    <n v="0"/>
    <x v="1"/>
    <n v="0"/>
    <x v="1"/>
    <x v="3"/>
    <x v="1"/>
  </r>
  <r>
    <n v="36"/>
    <x v="1"/>
    <x v="0"/>
    <x v="0"/>
    <x v="0"/>
    <n v="3"/>
    <x v="0"/>
    <n v="2"/>
    <s v="College"/>
    <x v="1"/>
    <n v="1"/>
    <n v="1"/>
    <s v="low"/>
    <x v="1"/>
    <n v="3"/>
    <s v="high"/>
    <x v="0"/>
    <x v="0"/>
    <x v="0"/>
    <n v="4"/>
    <s v="very high"/>
    <x v="1"/>
    <n v="2835"/>
    <n v="5"/>
    <s v="moderate hopper"/>
    <x v="0"/>
    <n v="22"/>
    <s v="good hike"/>
    <n v="4"/>
    <s v="outstanding"/>
    <n v="1"/>
    <s v="low"/>
    <m/>
    <n v="1"/>
    <x v="0"/>
    <n v="7"/>
    <x v="0"/>
    <n v="2"/>
    <x v="2"/>
    <n v="3"/>
    <x v="0"/>
    <n v="1"/>
    <x v="4"/>
    <n v="0"/>
    <x v="1"/>
    <n v="0"/>
    <x v="1"/>
    <x v="3"/>
    <x v="1"/>
  </r>
  <r>
    <n v="19"/>
    <x v="2"/>
    <x v="1"/>
    <x v="0"/>
    <x v="1"/>
    <n v="22"/>
    <x v="2"/>
    <n v="1"/>
    <s v="Below College"/>
    <x v="3"/>
    <n v="1"/>
    <n v="4"/>
    <s v="very high"/>
    <x v="0"/>
    <n v="3"/>
    <s v="high"/>
    <x v="0"/>
    <x v="0"/>
    <x v="3"/>
    <n v="3"/>
    <s v="high"/>
    <x v="2"/>
    <n v="1675"/>
    <n v="1"/>
    <s v="stable"/>
    <x v="1"/>
    <n v="19"/>
    <s v="good hike"/>
    <n v="3"/>
    <s v="excellent"/>
    <n v="4"/>
    <s v="very high"/>
    <m/>
    <n v="0"/>
    <x v="1"/>
    <n v="0"/>
    <x v="3"/>
    <n v="2"/>
    <x v="2"/>
    <n v="2"/>
    <x v="1"/>
    <n v="0"/>
    <x v="4"/>
    <n v="0"/>
    <x v="1"/>
    <n v="0"/>
    <x v="1"/>
    <x v="3"/>
    <x v="1"/>
  </r>
  <r>
    <n v="19"/>
    <x v="2"/>
    <x v="0"/>
    <x v="0"/>
    <x v="0"/>
    <n v="3"/>
    <x v="0"/>
    <n v="1"/>
    <s v="Below College"/>
    <x v="0"/>
    <n v="1"/>
    <n v="2"/>
    <s v="medium"/>
    <x v="1"/>
    <n v="3"/>
    <s v="high"/>
    <x v="0"/>
    <x v="0"/>
    <x v="0"/>
    <n v="2"/>
    <s v="medium"/>
    <x v="2"/>
    <n v="1483"/>
    <n v="1"/>
    <s v="stable"/>
    <x v="0"/>
    <n v="14"/>
    <s v="low hike"/>
    <n v="3"/>
    <s v="excellent"/>
    <n v="4"/>
    <s v="very high"/>
    <m/>
    <n v="0"/>
    <x v="1"/>
    <n v="1"/>
    <x v="3"/>
    <n v="3"/>
    <x v="0"/>
    <n v="3"/>
    <x v="0"/>
    <n v="1"/>
    <x v="4"/>
    <n v="0"/>
    <x v="1"/>
    <n v="0"/>
    <x v="1"/>
    <x v="3"/>
    <x v="1"/>
  </r>
  <r>
    <n v="51"/>
    <x v="3"/>
    <x v="0"/>
    <x v="0"/>
    <x v="0"/>
    <n v="7"/>
    <x v="3"/>
    <n v="4"/>
    <s v="Master"/>
    <x v="0"/>
    <n v="1"/>
    <n v="2"/>
    <s v="medium"/>
    <x v="0"/>
    <n v="2"/>
    <s v="medium"/>
    <x v="1"/>
    <x v="1"/>
    <x v="2"/>
    <n v="3"/>
    <s v="high"/>
    <x v="0"/>
    <n v="6132"/>
    <n v="2"/>
    <s v="stable"/>
    <x v="0"/>
    <n v="17"/>
    <s v="moderate hike"/>
    <n v="3"/>
    <s v="excellent"/>
    <n v="3"/>
    <s v="high"/>
    <m/>
    <n v="0"/>
    <x v="1"/>
    <n v="10"/>
    <x v="1"/>
    <n v="2"/>
    <x v="2"/>
    <n v="3"/>
    <x v="0"/>
    <n v="1"/>
    <x v="4"/>
    <n v="0"/>
    <x v="1"/>
    <n v="0"/>
    <x v="1"/>
    <x v="3"/>
    <x v="1"/>
  </r>
  <r>
    <n v="58"/>
    <x v="3"/>
    <x v="0"/>
    <x v="0"/>
    <x v="0"/>
    <n v="9"/>
    <x v="3"/>
    <n v="3"/>
    <s v="Bachelor"/>
    <x v="0"/>
    <n v="1"/>
    <n v="2"/>
    <s v="medium"/>
    <x v="1"/>
    <n v="2"/>
    <s v="medium"/>
    <x v="0"/>
    <x v="0"/>
    <x v="1"/>
    <n v="2"/>
    <s v="medium"/>
    <x v="0"/>
    <n v="3346"/>
    <n v="4"/>
    <s v="moderate hopper"/>
    <x v="1"/>
    <n v="20"/>
    <s v="good hike"/>
    <n v="4"/>
    <s v="outstanding"/>
    <n v="2"/>
    <s v="medium"/>
    <m/>
    <n v="1"/>
    <x v="0"/>
    <n v="9"/>
    <x v="1"/>
    <n v="3"/>
    <x v="0"/>
    <n v="2"/>
    <x v="1"/>
    <n v="1"/>
    <x v="4"/>
    <n v="0"/>
    <x v="1"/>
    <n v="0"/>
    <x v="1"/>
    <x v="3"/>
    <x v="1"/>
  </r>
  <r>
    <n v="27"/>
    <x v="0"/>
    <x v="0"/>
    <x v="1"/>
    <x v="0"/>
    <n v="3"/>
    <x v="0"/>
    <n v="3"/>
    <s v="Bachelor"/>
    <x v="0"/>
    <n v="1"/>
    <n v="3"/>
    <s v="high"/>
    <x v="0"/>
    <n v="2"/>
    <s v="medium"/>
    <x v="0"/>
    <x v="0"/>
    <x v="1"/>
    <n v="3"/>
    <s v="high"/>
    <x v="1"/>
    <n v="2566"/>
    <n v="1"/>
    <s v="stable"/>
    <x v="1"/>
    <n v="15"/>
    <s v="moderate hike"/>
    <n v="3"/>
    <s v="excellent"/>
    <n v="4"/>
    <s v="very high"/>
    <m/>
    <n v="1"/>
    <x v="0"/>
    <n v="1"/>
    <x v="3"/>
    <n v="2"/>
    <x v="2"/>
    <n v="2"/>
    <x v="1"/>
    <n v="1"/>
    <x v="4"/>
    <n v="1"/>
    <x v="1"/>
    <n v="0"/>
    <x v="1"/>
    <x v="2"/>
    <x v="1"/>
  </r>
  <r>
    <n v="19"/>
    <x v="2"/>
    <x v="1"/>
    <x v="2"/>
    <x v="1"/>
    <n v="1"/>
    <x v="0"/>
    <n v="1"/>
    <s v="Below College"/>
    <x v="4"/>
    <n v="1"/>
    <n v="3"/>
    <s v="high"/>
    <x v="1"/>
    <n v="1"/>
    <s v="low"/>
    <x v="0"/>
    <x v="0"/>
    <x v="3"/>
    <n v="1"/>
    <s v="low"/>
    <x v="2"/>
    <n v="2325"/>
    <n v="0"/>
    <s v="fresher"/>
    <x v="0"/>
    <n v="21"/>
    <s v="good hike"/>
    <n v="4"/>
    <s v="outstanding"/>
    <n v="1"/>
    <s v="low"/>
    <m/>
    <n v="0"/>
    <x v="1"/>
    <n v="1"/>
    <x v="3"/>
    <n v="5"/>
    <x v="1"/>
    <n v="4"/>
    <x v="2"/>
    <n v="0"/>
    <x v="4"/>
    <n v="0"/>
    <x v="1"/>
    <n v="0"/>
    <x v="1"/>
    <x v="3"/>
    <x v="1"/>
  </r>
  <r>
    <n v="19"/>
    <x v="2"/>
    <x v="1"/>
    <x v="0"/>
    <x v="0"/>
    <n v="2"/>
    <x v="0"/>
    <n v="3"/>
    <s v="Bachelor"/>
    <x v="1"/>
    <n v="1"/>
    <n v="2"/>
    <s v="medium"/>
    <x v="0"/>
    <n v="2"/>
    <s v="medium"/>
    <x v="0"/>
    <x v="0"/>
    <x v="0"/>
    <n v="4"/>
    <s v="very high"/>
    <x v="2"/>
    <n v="1102"/>
    <n v="1"/>
    <s v="stable"/>
    <x v="0"/>
    <n v="22"/>
    <s v="good hike"/>
    <n v="4"/>
    <s v="outstanding"/>
    <n v="3"/>
    <s v="high"/>
    <m/>
    <n v="0"/>
    <x v="1"/>
    <n v="1"/>
    <x v="3"/>
    <n v="3"/>
    <x v="0"/>
    <n v="2"/>
    <x v="1"/>
    <n v="1"/>
    <x v="4"/>
    <n v="0"/>
    <x v="1"/>
    <n v="1"/>
    <x v="1"/>
    <x v="3"/>
    <x v="1"/>
  </r>
  <r>
    <n v="35"/>
    <x v="0"/>
    <x v="1"/>
    <x v="0"/>
    <x v="0"/>
    <n v="23"/>
    <x v="2"/>
    <n v="2"/>
    <s v="College"/>
    <x v="1"/>
    <n v="1"/>
    <n v="2"/>
    <s v="medium"/>
    <x v="0"/>
    <n v="2"/>
    <s v="medium"/>
    <x v="1"/>
    <x v="1"/>
    <x v="2"/>
    <n v="3"/>
    <s v="high"/>
    <x v="0"/>
    <n v="5916"/>
    <n v="3"/>
    <s v="stable"/>
    <x v="1"/>
    <n v="13"/>
    <s v="low hike"/>
    <n v="3"/>
    <s v="excellent"/>
    <n v="1"/>
    <s v="low"/>
    <m/>
    <n v="0"/>
    <x v="1"/>
    <n v="8"/>
    <x v="1"/>
    <n v="1"/>
    <x v="2"/>
    <n v="3"/>
    <x v="0"/>
    <n v="1"/>
    <x v="4"/>
    <n v="0"/>
    <x v="1"/>
    <n v="0"/>
    <x v="1"/>
    <x v="2"/>
    <x v="1"/>
  </r>
  <r>
    <n v="38"/>
    <x v="1"/>
    <x v="0"/>
    <x v="0"/>
    <x v="0"/>
    <n v="2"/>
    <x v="0"/>
    <n v="4"/>
    <s v="Master"/>
    <x v="1"/>
    <n v="1"/>
    <n v="4"/>
    <s v="very high"/>
    <x v="0"/>
    <n v="3"/>
    <s v="high"/>
    <x v="1"/>
    <x v="1"/>
    <x v="2"/>
    <n v="3"/>
    <s v="high"/>
    <x v="0"/>
    <n v="6553"/>
    <n v="9"/>
    <s v="frequent hopper"/>
    <x v="0"/>
    <n v="14"/>
    <s v="low hike"/>
    <n v="3"/>
    <s v="excellent"/>
    <n v="2"/>
    <s v="medium"/>
    <m/>
    <n v="0"/>
    <x v="1"/>
    <n v="14"/>
    <x v="1"/>
    <n v="3"/>
    <x v="0"/>
    <n v="3"/>
    <x v="0"/>
    <n v="1"/>
    <x v="4"/>
    <n v="0"/>
    <x v="1"/>
    <n v="0"/>
    <x v="1"/>
    <x v="3"/>
    <x v="1"/>
  </r>
  <r>
    <n v="38"/>
    <x v="1"/>
    <x v="1"/>
    <x v="0"/>
    <x v="0"/>
    <n v="29"/>
    <x v="2"/>
    <n v="1"/>
    <s v="Below College"/>
    <x v="0"/>
    <n v="1"/>
    <n v="2"/>
    <s v="medium"/>
    <x v="0"/>
    <n v="3"/>
    <s v="high"/>
    <x v="1"/>
    <x v="1"/>
    <x v="5"/>
    <n v="1"/>
    <s v="low"/>
    <x v="0"/>
    <n v="6673"/>
    <n v="7"/>
    <s v="frequent hopper"/>
    <x v="1"/>
    <n v="19"/>
    <s v="good hike"/>
    <n v="3"/>
    <s v="excellent"/>
    <n v="2"/>
    <s v="medium"/>
    <m/>
    <n v="0"/>
    <x v="1"/>
    <n v="17"/>
    <x v="2"/>
    <n v="2"/>
    <x v="2"/>
    <n v="3"/>
    <x v="0"/>
    <n v="1"/>
    <x v="4"/>
    <n v="0"/>
    <x v="1"/>
    <n v="0"/>
    <x v="1"/>
    <x v="3"/>
    <x v="1"/>
  </r>
  <r>
    <n v="41"/>
    <x v="1"/>
    <x v="0"/>
    <x v="0"/>
    <x v="1"/>
    <n v="6"/>
    <x v="3"/>
    <n v="3"/>
    <s v="Bachelor"/>
    <x v="1"/>
    <n v="1"/>
    <n v="4"/>
    <s v="very high"/>
    <x v="1"/>
    <n v="3"/>
    <s v="high"/>
    <x v="3"/>
    <x v="3"/>
    <x v="4"/>
    <n v="4"/>
    <s v="very high"/>
    <x v="2"/>
    <n v="13591"/>
    <n v="3"/>
    <s v="stable"/>
    <x v="1"/>
    <n v="18"/>
    <s v="moderate hike"/>
    <n v="3"/>
    <s v="excellent"/>
    <n v="3"/>
    <s v="high"/>
    <m/>
    <n v="0"/>
    <x v="1"/>
    <n v="16"/>
    <x v="2"/>
    <n v="3"/>
    <x v="0"/>
    <n v="3"/>
    <x v="0"/>
    <n v="1"/>
    <x v="4"/>
    <n v="0"/>
    <x v="1"/>
    <n v="0"/>
    <x v="1"/>
    <x v="3"/>
    <x v="1"/>
  </r>
  <r>
    <n v="59"/>
    <x v="3"/>
    <x v="0"/>
    <x v="0"/>
    <x v="0"/>
    <n v="3"/>
    <x v="0"/>
    <n v="3"/>
    <s v="Bachelor"/>
    <x v="1"/>
    <n v="1"/>
    <n v="3"/>
    <s v="high"/>
    <x v="0"/>
    <n v="2"/>
    <s v="medium"/>
    <x v="0"/>
    <x v="0"/>
    <x v="1"/>
    <n v="4"/>
    <s v="very high"/>
    <x v="0"/>
    <n v="2177"/>
    <n v="3"/>
    <s v="stable"/>
    <x v="0"/>
    <n v="17"/>
    <s v="moderate hike"/>
    <n v="3"/>
    <s v="excellent"/>
    <n v="1"/>
    <s v="low"/>
    <m/>
    <n v="1"/>
    <x v="0"/>
    <n v="7"/>
    <x v="0"/>
    <n v="6"/>
    <x v="1"/>
    <n v="3"/>
    <x v="0"/>
    <n v="1"/>
    <x v="4"/>
    <n v="0"/>
    <x v="1"/>
    <n v="0"/>
    <x v="1"/>
    <x v="3"/>
    <x v="1"/>
  </r>
  <r>
    <n v="41"/>
    <x v="1"/>
    <x v="0"/>
    <x v="0"/>
    <x v="0"/>
    <n v="19"/>
    <x v="1"/>
    <n v="2"/>
    <s v="College"/>
    <x v="1"/>
    <n v="1"/>
    <n v="3"/>
    <s v="high"/>
    <x v="0"/>
    <n v="3"/>
    <s v="high"/>
    <x v="1"/>
    <x v="1"/>
    <x v="1"/>
    <n v="1"/>
    <s v="low"/>
    <x v="1"/>
    <n v="3072"/>
    <n v="2"/>
    <s v="stable"/>
    <x v="0"/>
    <n v="16"/>
    <s v="moderate hike"/>
    <n v="3"/>
    <s v="excellent"/>
    <n v="1"/>
    <s v="low"/>
    <m/>
    <n v="2"/>
    <x v="2"/>
    <n v="17"/>
    <x v="2"/>
    <n v="2"/>
    <x v="2"/>
    <n v="2"/>
    <x v="1"/>
    <n v="1"/>
    <x v="4"/>
    <n v="0"/>
    <x v="1"/>
    <n v="0"/>
    <x v="1"/>
    <x v="3"/>
    <x v="1"/>
  </r>
  <r>
    <n v="37"/>
    <x v="1"/>
    <x v="1"/>
    <x v="2"/>
    <x v="0"/>
    <n v="10"/>
    <x v="3"/>
    <n v="3"/>
    <s v="Bachelor"/>
    <x v="0"/>
    <n v="1"/>
    <n v="1"/>
    <s v="low"/>
    <x v="0"/>
    <n v="3"/>
    <s v="high"/>
    <x v="3"/>
    <x v="3"/>
    <x v="2"/>
    <n v="3"/>
    <s v="high"/>
    <x v="1"/>
    <n v="10048"/>
    <n v="6"/>
    <s v="moderate hopper"/>
    <x v="0"/>
    <n v="11"/>
    <s v="low hike"/>
    <n v="3"/>
    <s v="excellent"/>
    <n v="2"/>
    <s v="medium"/>
    <m/>
    <n v="2"/>
    <x v="2"/>
    <n v="17"/>
    <x v="2"/>
    <n v="5"/>
    <x v="1"/>
    <n v="3"/>
    <x v="0"/>
    <n v="1"/>
    <x v="4"/>
    <n v="0"/>
    <x v="1"/>
    <n v="0"/>
    <x v="1"/>
    <x v="3"/>
    <x v="1"/>
  </r>
  <r>
    <n v="51"/>
    <x v="3"/>
    <x v="0"/>
    <x v="0"/>
    <x v="0"/>
    <n v="1"/>
    <x v="0"/>
    <n v="3"/>
    <s v="Bachelor"/>
    <x v="1"/>
    <n v="1"/>
    <n v="3"/>
    <s v="high"/>
    <x v="0"/>
    <n v="3"/>
    <s v="high"/>
    <x v="0"/>
    <x v="0"/>
    <x v="1"/>
    <n v="4"/>
    <s v="very high"/>
    <x v="0"/>
    <n v="2723"/>
    <n v="1"/>
    <s v="stable"/>
    <x v="0"/>
    <n v="11"/>
    <s v="low hike"/>
    <n v="3"/>
    <s v="excellent"/>
    <n v="2"/>
    <s v="medium"/>
    <m/>
    <n v="0"/>
    <x v="1"/>
    <n v="1"/>
    <x v="3"/>
    <n v="0"/>
    <x v="3"/>
    <n v="2"/>
    <x v="1"/>
    <n v="1"/>
    <x v="4"/>
    <n v="0"/>
    <x v="1"/>
    <n v="0"/>
    <x v="1"/>
    <x v="3"/>
    <x v="1"/>
  </r>
  <r>
    <n v="28"/>
    <x v="0"/>
    <x v="1"/>
    <x v="0"/>
    <x v="0"/>
    <n v="2"/>
    <x v="0"/>
    <n v="4"/>
    <s v="Master"/>
    <x v="1"/>
    <n v="1"/>
    <n v="1"/>
    <s v="low"/>
    <x v="0"/>
    <n v="3"/>
    <s v="high"/>
    <x v="0"/>
    <x v="0"/>
    <x v="0"/>
    <n v="3"/>
    <s v="high"/>
    <x v="2"/>
    <n v="3485"/>
    <n v="2"/>
    <s v="stable"/>
    <x v="0"/>
    <n v="11"/>
    <s v="low hike"/>
    <n v="3"/>
    <s v="excellent"/>
    <n v="3"/>
    <s v="high"/>
    <m/>
    <n v="0"/>
    <x v="1"/>
    <n v="5"/>
    <x v="0"/>
    <n v="5"/>
    <x v="1"/>
    <n v="1"/>
    <x v="3"/>
    <n v="0"/>
    <x v="4"/>
    <n v="0"/>
    <x v="1"/>
    <n v="0"/>
    <x v="1"/>
    <x v="3"/>
    <x v="1"/>
  </r>
  <r>
    <n v="29"/>
    <x v="0"/>
    <x v="0"/>
    <x v="0"/>
    <x v="1"/>
    <n v="2"/>
    <x v="0"/>
    <n v="3"/>
    <s v="Bachelor"/>
    <x v="0"/>
    <n v="1"/>
    <n v="1"/>
    <s v="low"/>
    <x v="0"/>
    <n v="2"/>
    <s v="medium"/>
    <x v="1"/>
    <x v="1"/>
    <x v="6"/>
    <n v="2"/>
    <s v="medium"/>
    <x v="0"/>
    <n v="6644"/>
    <n v="2"/>
    <s v="stable"/>
    <x v="0"/>
    <n v="19"/>
    <s v="good hike"/>
    <n v="3"/>
    <s v="excellent"/>
    <n v="2"/>
    <s v="medium"/>
    <m/>
    <n v="2"/>
    <x v="2"/>
    <n v="10"/>
    <x v="1"/>
    <n v="2"/>
    <x v="2"/>
    <n v="3"/>
    <x v="0"/>
    <n v="0"/>
    <x v="4"/>
    <n v="0"/>
    <x v="1"/>
    <n v="0"/>
    <x v="1"/>
    <x v="3"/>
    <x v="1"/>
  </r>
  <r>
    <n v="44"/>
    <x v="1"/>
    <x v="1"/>
    <x v="2"/>
    <x v="0"/>
    <n v="24"/>
    <x v="2"/>
    <n v="3"/>
    <s v="Bachelor"/>
    <x v="1"/>
    <n v="1"/>
    <n v="4"/>
    <s v="very high"/>
    <x v="0"/>
    <n v="3"/>
    <s v="high"/>
    <x v="0"/>
    <x v="0"/>
    <x v="0"/>
    <n v="3"/>
    <s v="high"/>
    <x v="1"/>
    <n v="3161"/>
    <n v="3"/>
    <s v="stable"/>
    <x v="1"/>
    <n v="22"/>
    <s v="good hike"/>
    <n v="4"/>
    <s v="outstanding"/>
    <n v="4"/>
    <s v="very high"/>
    <m/>
    <n v="1"/>
    <x v="0"/>
    <n v="19"/>
    <x v="2"/>
    <n v="0"/>
    <x v="3"/>
    <n v="1"/>
    <x v="3"/>
    <n v="1"/>
    <x v="4"/>
    <n v="0"/>
    <x v="1"/>
    <n v="0"/>
    <x v="1"/>
    <x v="3"/>
    <x v="1"/>
  </r>
  <r>
    <n v="18"/>
    <x v="2"/>
    <x v="1"/>
    <x v="0"/>
    <x v="0"/>
    <n v="3"/>
    <x v="0"/>
    <n v="3"/>
    <s v="Bachelor"/>
    <x v="1"/>
    <n v="1"/>
    <n v="3"/>
    <s v="high"/>
    <x v="0"/>
    <n v="3"/>
    <s v="high"/>
    <x v="0"/>
    <x v="0"/>
    <x v="0"/>
    <n v="3"/>
    <s v="high"/>
    <x v="2"/>
    <n v="1420"/>
    <n v="1"/>
    <s v="stable"/>
    <x v="0"/>
    <n v="13"/>
    <s v="low hike"/>
    <n v="3"/>
    <s v="excellent"/>
    <n v="3"/>
    <s v="high"/>
    <m/>
    <n v="0"/>
    <x v="1"/>
    <n v="0"/>
    <x v="3"/>
    <n v="2"/>
    <x v="2"/>
    <n v="3"/>
    <x v="0"/>
    <n v="0"/>
    <x v="4"/>
    <n v="0"/>
    <x v="1"/>
    <n v="0"/>
    <x v="1"/>
    <x v="3"/>
    <x v="1"/>
  </r>
  <r>
    <n v="36"/>
    <x v="1"/>
    <x v="0"/>
    <x v="2"/>
    <x v="0"/>
    <n v="18"/>
    <x v="1"/>
    <n v="4"/>
    <s v="Master"/>
    <x v="1"/>
    <n v="1"/>
    <n v="3"/>
    <s v="high"/>
    <x v="0"/>
    <n v="4"/>
    <s v="very high"/>
    <x v="0"/>
    <x v="0"/>
    <x v="0"/>
    <n v="4"/>
    <s v="very high"/>
    <x v="0"/>
    <n v="3688"/>
    <n v="4"/>
    <s v="moderate hopper"/>
    <x v="0"/>
    <n v="18"/>
    <s v="moderate hike"/>
    <n v="3"/>
    <s v="excellent"/>
    <n v="4"/>
    <s v="very high"/>
    <m/>
    <n v="2"/>
    <x v="2"/>
    <n v="4"/>
    <x v="0"/>
    <n v="2"/>
    <x v="2"/>
    <n v="3"/>
    <x v="0"/>
    <n v="1"/>
    <x v="4"/>
    <n v="0"/>
    <x v="1"/>
    <n v="0"/>
    <x v="1"/>
    <x v="3"/>
    <x v="1"/>
  </r>
  <r>
    <n v="18"/>
    <x v="2"/>
    <x v="0"/>
    <x v="0"/>
    <x v="1"/>
    <n v="10"/>
    <x v="3"/>
    <n v="3"/>
    <s v="Bachelor"/>
    <x v="0"/>
    <n v="1"/>
    <n v="4"/>
    <s v="very high"/>
    <x v="1"/>
    <n v="2"/>
    <s v="medium"/>
    <x v="0"/>
    <x v="0"/>
    <x v="3"/>
    <n v="3"/>
    <s v="high"/>
    <x v="2"/>
    <n v="1200"/>
    <n v="1"/>
    <s v="stable"/>
    <x v="0"/>
    <n v="12"/>
    <s v="low hike"/>
    <n v="3"/>
    <s v="excellent"/>
    <n v="1"/>
    <s v="low"/>
    <m/>
    <n v="0"/>
    <x v="1"/>
    <n v="0"/>
    <x v="3"/>
    <n v="2"/>
    <x v="2"/>
    <n v="3"/>
    <x v="0"/>
    <n v="0"/>
    <x v="4"/>
    <n v="0"/>
    <x v="1"/>
    <n v="0"/>
    <x v="1"/>
    <x v="3"/>
    <x v="1"/>
  </r>
  <r>
    <n v="39"/>
    <x v="1"/>
    <x v="1"/>
    <x v="0"/>
    <x v="1"/>
    <n v="3"/>
    <x v="0"/>
    <n v="2"/>
    <s v="College"/>
    <x v="0"/>
    <n v="1"/>
    <n v="4"/>
    <s v="very high"/>
    <x v="1"/>
    <n v="3"/>
    <s v="high"/>
    <x v="1"/>
    <x v="1"/>
    <x v="6"/>
    <n v="3"/>
    <s v="high"/>
    <x v="0"/>
    <n v="5238"/>
    <n v="4"/>
    <s v="moderate hopper"/>
    <x v="1"/>
    <n v="18"/>
    <s v="moderate hike"/>
    <n v="3"/>
    <s v="excellent"/>
    <n v="1"/>
    <s v="low"/>
    <m/>
    <n v="0"/>
    <x v="1"/>
    <n v="12"/>
    <x v="1"/>
    <n v="3"/>
    <x v="0"/>
    <n v="2"/>
    <x v="1"/>
    <n v="1"/>
    <x v="4"/>
    <n v="0"/>
    <x v="1"/>
    <n v="0"/>
    <x v="1"/>
    <x v="3"/>
    <x v="1"/>
  </r>
  <r>
    <n v="43"/>
    <x v="1"/>
    <x v="0"/>
    <x v="0"/>
    <x v="0"/>
    <n v="7"/>
    <x v="3"/>
    <n v="3"/>
    <s v="Bachelor"/>
    <x v="1"/>
    <n v="1"/>
    <n v="3"/>
    <s v="high"/>
    <x v="1"/>
    <n v="3"/>
    <s v="high"/>
    <x v="3"/>
    <x v="3"/>
    <x v="5"/>
    <n v="1"/>
    <s v="low"/>
    <x v="0"/>
    <n v="9985"/>
    <n v="8"/>
    <s v="frequent hopper"/>
    <x v="0"/>
    <n v="16"/>
    <s v="moderate hike"/>
    <n v="3"/>
    <s v="excellent"/>
    <n v="1"/>
    <s v="low"/>
    <m/>
    <n v="1"/>
    <x v="0"/>
    <n v="10"/>
    <x v="1"/>
    <n v="1"/>
    <x v="2"/>
    <n v="2"/>
    <x v="1"/>
    <n v="1"/>
    <x v="4"/>
    <n v="0"/>
    <x v="1"/>
    <n v="0"/>
    <x v="1"/>
    <x v="3"/>
    <x v="1"/>
  </r>
  <r>
    <n v="47"/>
    <x v="3"/>
    <x v="0"/>
    <x v="2"/>
    <x v="1"/>
    <n v="4"/>
    <x v="0"/>
    <n v="1"/>
    <s v="Below College"/>
    <x v="0"/>
    <n v="1"/>
    <n v="2"/>
    <s v="medium"/>
    <x v="0"/>
    <n v="3"/>
    <s v="high"/>
    <x v="1"/>
    <x v="1"/>
    <x v="3"/>
    <n v="3"/>
    <s v="high"/>
    <x v="2"/>
    <n v="2976"/>
    <n v="3"/>
    <s v="stable"/>
    <x v="0"/>
    <n v="19"/>
    <s v="good hike"/>
    <n v="3"/>
    <s v="excellent"/>
    <n v="1"/>
    <s v="low"/>
    <m/>
    <n v="0"/>
    <x v="1"/>
    <n v="5"/>
    <x v="0"/>
    <n v="3"/>
    <x v="0"/>
    <n v="3"/>
    <x v="0"/>
    <n v="0"/>
    <x v="4"/>
    <n v="0"/>
    <x v="1"/>
    <n v="0"/>
    <x v="1"/>
    <x v="3"/>
    <x v="1"/>
  </r>
  <r>
    <n v="42"/>
    <x v="1"/>
    <x v="0"/>
    <x v="0"/>
    <x v="0"/>
    <n v="23"/>
    <x v="2"/>
    <n v="5"/>
    <s v="Doctor"/>
    <x v="1"/>
    <n v="1"/>
    <n v="1"/>
    <s v="low"/>
    <x v="1"/>
    <n v="3"/>
    <s v="high"/>
    <x v="4"/>
    <x v="4"/>
    <x v="7"/>
    <n v="4"/>
    <s v="very high"/>
    <x v="2"/>
    <n v="15992"/>
    <n v="2"/>
    <s v="stable"/>
    <x v="0"/>
    <n v="14"/>
    <s v="low hike"/>
    <n v="3"/>
    <s v="excellent"/>
    <n v="2"/>
    <s v="medium"/>
    <m/>
    <n v="0"/>
    <x v="1"/>
    <n v="16"/>
    <x v="2"/>
    <n v="2"/>
    <x v="2"/>
    <n v="3"/>
    <x v="0"/>
    <n v="1"/>
    <x v="4"/>
    <n v="0"/>
    <x v="1"/>
    <n v="0"/>
    <x v="1"/>
    <x v="3"/>
    <x v="1"/>
  </r>
  <r>
    <n v="48"/>
    <x v="3"/>
    <x v="0"/>
    <x v="0"/>
    <x v="1"/>
    <n v="29"/>
    <x v="2"/>
    <n v="1"/>
    <s v="Below College"/>
    <x v="0"/>
    <n v="1"/>
    <n v="1"/>
    <s v="low"/>
    <x v="1"/>
    <n v="3"/>
    <s v="high"/>
    <x v="3"/>
    <x v="3"/>
    <x v="4"/>
    <n v="3"/>
    <s v="high"/>
    <x v="0"/>
    <n v="12504"/>
    <n v="3"/>
    <s v="stable"/>
    <x v="0"/>
    <n v="21"/>
    <s v="good hike"/>
    <n v="4"/>
    <s v="outstanding"/>
    <n v="2"/>
    <s v="medium"/>
    <m/>
    <n v="1"/>
    <x v="0"/>
    <n v="15"/>
    <x v="1"/>
    <n v="3"/>
    <x v="0"/>
    <n v="1"/>
    <x v="3"/>
    <n v="0"/>
    <x v="4"/>
    <n v="0"/>
    <x v="1"/>
    <n v="0"/>
    <x v="1"/>
    <x v="3"/>
    <x v="1"/>
  </r>
  <r>
    <n v="42"/>
    <x v="1"/>
    <x v="0"/>
    <x v="0"/>
    <x v="0"/>
    <n v="2"/>
    <x v="0"/>
    <n v="4"/>
    <s v="Master"/>
    <x v="2"/>
    <n v="1"/>
    <n v="1"/>
    <s v="low"/>
    <x v="0"/>
    <n v="2"/>
    <s v="medium"/>
    <x v="1"/>
    <x v="1"/>
    <x v="5"/>
    <n v="4"/>
    <s v="very high"/>
    <x v="2"/>
    <n v="6781"/>
    <n v="3"/>
    <s v="stable"/>
    <x v="0"/>
    <n v="23"/>
    <s v="high hike"/>
    <n v="4"/>
    <s v="outstanding"/>
    <n v="2"/>
    <s v="medium"/>
    <m/>
    <n v="0"/>
    <x v="1"/>
    <n v="14"/>
    <x v="1"/>
    <n v="6"/>
    <x v="1"/>
    <n v="3"/>
    <x v="0"/>
    <n v="1"/>
    <x v="4"/>
    <n v="0"/>
    <x v="1"/>
    <n v="0"/>
    <x v="1"/>
    <x v="3"/>
    <x v="1"/>
  </r>
  <r>
    <n v="36"/>
    <x v="1"/>
    <x v="0"/>
    <x v="1"/>
    <x v="1"/>
    <n v="1"/>
    <x v="0"/>
    <n v="5"/>
    <s v="Doctor"/>
    <x v="0"/>
    <n v="1"/>
    <n v="4"/>
    <s v="very high"/>
    <x v="1"/>
    <n v="3"/>
    <s v="high"/>
    <x v="1"/>
    <x v="1"/>
    <x v="6"/>
    <n v="4"/>
    <s v="very high"/>
    <x v="2"/>
    <n v="6653"/>
    <n v="4"/>
    <s v="moderate hopper"/>
    <x v="0"/>
    <n v="15"/>
    <s v="moderate hike"/>
    <n v="3"/>
    <s v="excellent"/>
    <n v="2"/>
    <s v="medium"/>
    <m/>
    <n v="0"/>
    <x v="1"/>
    <n v="7"/>
    <x v="0"/>
    <n v="6"/>
    <x v="1"/>
    <n v="3"/>
    <x v="0"/>
    <n v="1"/>
    <x v="4"/>
    <n v="0"/>
    <x v="1"/>
    <n v="0"/>
    <x v="1"/>
    <x v="3"/>
    <x v="1"/>
  </r>
  <r>
    <n v="33"/>
    <x v="0"/>
    <x v="1"/>
    <x v="0"/>
    <x v="1"/>
    <n v="5"/>
    <x v="0"/>
    <n v="3"/>
    <s v="Bachelor"/>
    <x v="3"/>
    <n v="1"/>
    <n v="4"/>
    <s v="very high"/>
    <x v="1"/>
    <n v="3"/>
    <s v="high"/>
    <x v="0"/>
    <x v="0"/>
    <x v="3"/>
    <n v="3"/>
    <s v="high"/>
    <x v="2"/>
    <n v="2851"/>
    <n v="1"/>
    <s v="stable"/>
    <x v="1"/>
    <n v="13"/>
    <s v="low hike"/>
    <n v="3"/>
    <s v="excellent"/>
    <n v="2"/>
    <s v="medium"/>
    <m/>
    <n v="0"/>
    <x v="1"/>
    <n v="1"/>
    <x v="3"/>
    <n v="2"/>
    <x v="2"/>
    <n v="3"/>
    <x v="0"/>
    <n v="1"/>
    <x v="4"/>
    <n v="0"/>
    <x v="1"/>
    <n v="0"/>
    <x v="1"/>
    <x v="3"/>
    <x v="1"/>
  </r>
  <r>
    <n v="46"/>
    <x v="3"/>
    <x v="0"/>
    <x v="1"/>
    <x v="0"/>
    <n v="7"/>
    <x v="3"/>
    <n v="4"/>
    <s v="Master"/>
    <x v="0"/>
    <n v="1"/>
    <n v="3"/>
    <s v="high"/>
    <x v="1"/>
    <n v="3"/>
    <s v="high"/>
    <x v="1"/>
    <x v="1"/>
    <x v="2"/>
    <n v="3"/>
    <s v="high"/>
    <x v="0"/>
    <n v="5258"/>
    <n v="2"/>
    <s v="stable"/>
    <x v="0"/>
    <n v="14"/>
    <s v="low hike"/>
    <n v="3"/>
    <s v="excellent"/>
    <n v="3"/>
    <s v="high"/>
    <m/>
    <n v="0"/>
    <x v="1"/>
    <n v="7"/>
    <x v="0"/>
    <n v="2"/>
    <x v="2"/>
    <n v="4"/>
    <x v="2"/>
    <n v="1"/>
    <x v="4"/>
    <n v="0"/>
    <x v="1"/>
    <n v="0"/>
    <x v="1"/>
    <x v="3"/>
    <x v="1"/>
  </r>
  <r>
    <n v="21"/>
    <x v="2"/>
    <x v="1"/>
    <x v="0"/>
    <x v="1"/>
    <n v="12"/>
    <x v="1"/>
    <n v="3"/>
    <s v="Bachelor"/>
    <x v="1"/>
    <n v="1"/>
    <n v="3"/>
    <s v="high"/>
    <x v="1"/>
    <n v="4"/>
    <s v="very high"/>
    <x v="0"/>
    <x v="0"/>
    <x v="3"/>
    <n v="2"/>
    <s v="medium"/>
    <x v="2"/>
    <n v="2716"/>
    <n v="1"/>
    <s v="stable"/>
    <x v="0"/>
    <n v="15"/>
    <s v="moderate hike"/>
    <n v="3"/>
    <s v="excellent"/>
    <n v="4"/>
    <s v="very high"/>
    <m/>
    <n v="0"/>
    <x v="1"/>
    <n v="1"/>
    <x v="3"/>
    <n v="0"/>
    <x v="3"/>
    <n v="3"/>
    <x v="0"/>
    <n v="1"/>
    <x v="4"/>
    <n v="0"/>
    <x v="1"/>
    <n v="0"/>
    <x v="1"/>
    <x v="3"/>
    <x v="1"/>
  </r>
  <r>
    <n v="35"/>
    <x v="0"/>
    <x v="0"/>
    <x v="0"/>
    <x v="0"/>
    <n v="9"/>
    <x v="3"/>
    <n v="4"/>
    <s v="Master"/>
    <x v="1"/>
    <n v="1"/>
    <n v="3"/>
    <s v="high"/>
    <x v="0"/>
    <n v="2"/>
    <s v="medium"/>
    <x v="1"/>
    <x v="1"/>
    <x v="5"/>
    <n v="2"/>
    <s v="medium"/>
    <x v="2"/>
    <n v="6540"/>
    <n v="9"/>
    <s v="frequent hopper"/>
    <x v="0"/>
    <n v="19"/>
    <s v="good hike"/>
    <n v="3"/>
    <s v="excellent"/>
    <n v="3"/>
    <s v="high"/>
    <m/>
    <n v="0"/>
    <x v="1"/>
    <n v="10"/>
    <x v="1"/>
    <n v="5"/>
    <x v="1"/>
    <n v="3"/>
    <x v="0"/>
    <n v="1"/>
    <x v="4"/>
    <n v="1"/>
    <x v="1"/>
    <n v="0"/>
    <x v="1"/>
    <x v="3"/>
    <x v="1"/>
  </r>
  <r>
    <n v="30"/>
    <x v="0"/>
    <x v="0"/>
    <x v="0"/>
    <x v="1"/>
    <n v="2"/>
    <x v="0"/>
    <n v="1"/>
    <s v="Below College"/>
    <x v="4"/>
    <n v="1"/>
    <n v="3"/>
    <s v="high"/>
    <x v="0"/>
    <n v="3"/>
    <s v="high"/>
    <x v="0"/>
    <x v="0"/>
    <x v="3"/>
    <n v="2"/>
    <s v="medium"/>
    <x v="0"/>
    <n v="2476"/>
    <n v="1"/>
    <s v="stable"/>
    <x v="0"/>
    <n v="18"/>
    <s v="moderate hike"/>
    <n v="3"/>
    <s v="excellent"/>
    <n v="1"/>
    <s v="low"/>
    <m/>
    <n v="1"/>
    <x v="0"/>
    <n v="1"/>
    <x v="3"/>
    <n v="3"/>
    <x v="0"/>
    <n v="3"/>
    <x v="0"/>
    <n v="1"/>
    <x v="4"/>
    <n v="0"/>
    <x v="1"/>
    <n v="0"/>
    <x v="1"/>
    <x v="3"/>
    <x v="1"/>
  </r>
  <r>
    <n v="30"/>
    <x v="0"/>
    <x v="1"/>
    <x v="2"/>
    <x v="0"/>
    <n v="4"/>
    <x v="0"/>
    <n v="3"/>
    <s v="Bachelor"/>
    <x v="4"/>
    <n v="1"/>
    <n v="3"/>
    <s v="high"/>
    <x v="0"/>
    <n v="3"/>
    <s v="high"/>
    <x v="0"/>
    <x v="0"/>
    <x v="1"/>
    <n v="4"/>
    <s v="very high"/>
    <x v="2"/>
    <n v="2285"/>
    <n v="9"/>
    <s v="frequent hopper"/>
    <x v="1"/>
    <n v="23"/>
    <s v="high hike"/>
    <n v="4"/>
    <s v="outstanding"/>
    <n v="3"/>
    <s v="high"/>
    <m/>
    <n v="0"/>
    <x v="1"/>
    <n v="3"/>
    <x v="0"/>
    <n v="4"/>
    <x v="0"/>
    <n v="3"/>
    <x v="0"/>
    <n v="1"/>
    <x v="4"/>
    <n v="0"/>
    <x v="1"/>
    <n v="0"/>
    <x v="1"/>
    <x v="3"/>
    <x v="1"/>
  </r>
  <r>
    <n v="37"/>
    <x v="1"/>
    <x v="0"/>
    <x v="0"/>
    <x v="0"/>
    <n v="10"/>
    <x v="3"/>
    <n v="4"/>
    <s v="Master"/>
    <x v="1"/>
    <n v="1"/>
    <n v="3"/>
    <s v="high"/>
    <x v="0"/>
    <n v="3"/>
    <s v="high"/>
    <x v="1"/>
    <x v="1"/>
    <x v="2"/>
    <n v="2"/>
    <s v="medium"/>
    <x v="2"/>
    <n v="4197"/>
    <n v="2"/>
    <s v="stable"/>
    <x v="1"/>
    <n v="12"/>
    <s v="low hike"/>
    <n v="3"/>
    <s v="excellent"/>
    <n v="4"/>
    <s v="very high"/>
    <m/>
    <n v="0"/>
    <x v="1"/>
    <n v="18"/>
    <x v="2"/>
    <n v="2"/>
    <x v="2"/>
    <n v="2"/>
    <x v="1"/>
    <n v="1"/>
    <x v="4"/>
    <n v="0"/>
    <x v="1"/>
    <n v="0"/>
    <x v="1"/>
    <x v="2"/>
    <x v="1"/>
  </r>
  <r>
    <n v="40"/>
    <x v="1"/>
    <x v="0"/>
    <x v="0"/>
    <x v="0"/>
    <n v="2"/>
    <x v="0"/>
    <n v="3"/>
    <s v="Bachelor"/>
    <x v="0"/>
    <n v="1"/>
    <n v="2"/>
    <s v="medium"/>
    <x v="1"/>
    <n v="2"/>
    <s v="medium"/>
    <x v="1"/>
    <x v="1"/>
    <x v="0"/>
    <n v="3"/>
    <s v="high"/>
    <x v="0"/>
    <n v="3448"/>
    <n v="6"/>
    <s v="moderate hopper"/>
    <x v="0"/>
    <n v="22"/>
    <s v="good hike"/>
    <n v="4"/>
    <s v="outstanding"/>
    <n v="2"/>
    <s v="medium"/>
    <m/>
    <n v="1"/>
    <x v="0"/>
    <n v="20"/>
    <x v="2"/>
    <n v="3"/>
    <x v="0"/>
    <n v="3"/>
    <x v="0"/>
    <n v="1"/>
    <x v="4"/>
    <n v="0"/>
    <x v="1"/>
    <n v="0"/>
    <x v="1"/>
    <x v="3"/>
    <x v="1"/>
  </r>
  <r>
    <n v="38"/>
    <x v="1"/>
    <x v="0"/>
    <x v="2"/>
    <x v="0"/>
    <n v="2"/>
    <x v="0"/>
    <n v="2"/>
    <s v="College"/>
    <x v="1"/>
    <n v="1"/>
    <n v="4"/>
    <s v="very high"/>
    <x v="0"/>
    <n v="3"/>
    <s v="high"/>
    <x v="0"/>
    <x v="0"/>
    <x v="0"/>
    <n v="4"/>
    <s v="very high"/>
    <x v="0"/>
    <n v="1702"/>
    <n v="1"/>
    <s v="stable"/>
    <x v="1"/>
    <n v="23"/>
    <s v="high hike"/>
    <n v="4"/>
    <s v="outstanding"/>
    <n v="3"/>
    <s v="high"/>
    <m/>
    <n v="1"/>
    <x v="0"/>
    <n v="1"/>
    <x v="3"/>
    <n v="3"/>
    <x v="0"/>
    <n v="3"/>
    <x v="0"/>
    <n v="1"/>
    <x v="4"/>
    <n v="0"/>
    <x v="1"/>
    <n v="0"/>
    <x v="1"/>
    <x v="3"/>
    <x v="1"/>
  </r>
  <r>
    <n v="19"/>
    <x v="2"/>
    <x v="1"/>
    <x v="0"/>
    <x v="2"/>
    <n v="2"/>
    <x v="0"/>
    <n v="2"/>
    <s v="College"/>
    <x v="4"/>
    <n v="1"/>
    <n v="1"/>
    <s v="low"/>
    <x v="0"/>
    <n v="2"/>
    <s v="medium"/>
    <x v="0"/>
    <x v="0"/>
    <x v="8"/>
    <n v="4"/>
    <s v="very high"/>
    <x v="2"/>
    <n v="2564"/>
    <n v="1"/>
    <s v="stable"/>
    <x v="0"/>
    <n v="12"/>
    <s v="low hike"/>
    <n v="3"/>
    <s v="excellent"/>
    <n v="3"/>
    <s v="high"/>
    <m/>
    <n v="0"/>
    <x v="1"/>
    <n v="1"/>
    <x v="3"/>
    <n v="3"/>
    <x v="0"/>
    <n v="4"/>
    <x v="2"/>
    <n v="1"/>
    <x v="4"/>
    <n v="0"/>
    <x v="1"/>
    <n v="0"/>
    <x v="1"/>
    <x v="3"/>
    <x v="1"/>
  </r>
  <r>
    <n v="57"/>
    <x v="3"/>
    <x v="0"/>
    <x v="0"/>
    <x v="1"/>
    <n v="29"/>
    <x v="2"/>
    <n v="3"/>
    <s v="Bachelor"/>
    <x v="3"/>
    <n v="1"/>
    <n v="1"/>
    <s v="low"/>
    <x v="0"/>
    <n v="2"/>
    <s v="medium"/>
    <x v="4"/>
    <x v="4"/>
    <x v="4"/>
    <n v="4"/>
    <s v="very high"/>
    <x v="1"/>
    <n v="14118"/>
    <n v="3"/>
    <s v="stable"/>
    <x v="0"/>
    <n v="12"/>
    <s v="low hike"/>
    <n v="3"/>
    <s v="excellent"/>
    <n v="3"/>
    <s v="high"/>
    <m/>
    <n v="1"/>
    <x v="0"/>
    <n v="32"/>
    <x v="4"/>
    <n v="3"/>
    <x v="0"/>
    <n v="2"/>
    <x v="1"/>
    <n v="1"/>
    <x v="4"/>
    <n v="0"/>
    <x v="1"/>
    <n v="0"/>
    <x v="1"/>
    <x v="3"/>
    <x v="1"/>
  </r>
  <r>
    <n v="54"/>
    <x v="3"/>
    <x v="0"/>
    <x v="0"/>
    <x v="0"/>
    <n v="8"/>
    <x v="3"/>
    <n v="4"/>
    <s v="Master"/>
    <x v="1"/>
    <n v="1"/>
    <n v="3"/>
    <s v="high"/>
    <x v="1"/>
    <n v="3"/>
    <s v="high"/>
    <x v="1"/>
    <x v="1"/>
    <x v="0"/>
    <n v="3"/>
    <s v="high"/>
    <x v="2"/>
    <n v="3780"/>
    <n v="7"/>
    <s v="frequent hopper"/>
    <x v="0"/>
    <n v="11"/>
    <s v="low hike"/>
    <n v="3"/>
    <s v="excellent"/>
    <n v="3"/>
    <s v="high"/>
    <m/>
    <n v="0"/>
    <x v="1"/>
    <n v="19"/>
    <x v="2"/>
    <n v="3"/>
    <x v="0"/>
    <n v="3"/>
    <x v="0"/>
    <n v="1"/>
    <x v="4"/>
    <n v="0"/>
    <x v="1"/>
    <n v="0"/>
    <x v="1"/>
    <x v="3"/>
    <x v="1"/>
  </r>
  <r>
    <n v="31"/>
    <x v="0"/>
    <x v="1"/>
    <x v="2"/>
    <x v="0"/>
    <n v="20"/>
    <x v="1"/>
    <n v="3"/>
    <s v="Bachelor"/>
    <x v="1"/>
    <n v="1"/>
    <n v="1"/>
    <s v="low"/>
    <x v="0"/>
    <n v="3"/>
    <s v="high"/>
    <x v="3"/>
    <x v="3"/>
    <x v="5"/>
    <n v="3"/>
    <s v="high"/>
    <x v="0"/>
    <n v="9824"/>
    <n v="3"/>
    <s v="stable"/>
    <x v="0"/>
    <n v="12"/>
    <s v="low hike"/>
    <n v="3"/>
    <s v="excellent"/>
    <n v="1"/>
    <s v="low"/>
    <m/>
    <n v="0"/>
    <x v="1"/>
    <n v="12"/>
    <x v="1"/>
    <n v="2"/>
    <x v="2"/>
    <n v="3"/>
    <x v="0"/>
    <n v="1"/>
    <x v="4"/>
    <n v="0"/>
    <x v="1"/>
    <n v="0"/>
    <x v="1"/>
    <x v="3"/>
    <x v="1"/>
  </r>
  <r>
    <n v="18"/>
    <x v="2"/>
    <x v="1"/>
    <x v="2"/>
    <x v="1"/>
    <n v="5"/>
    <x v="0"/>
    <n v="3"/>
    <s v="Bachelor"/>
    <x v="3"/>
    <n v="1"/>
    <n v="2"/>
    <s v="medium"/>
    <x v="0"/>
    <n v="3"/>
    <s v="high"/>
    <x v="0"/>
    <x v="0"/>
    <x v="3"/>
    <n v="2"/>
    <s v="medium"/>
    <x v="2"/>
    <n v="1878"/>
    <n v="1"/>
    <s v="stable"/>
    <x v="1"/>
    <n v="14"/>
    <s v="low hike"/>
    <n v="3"/>
    <s v="excellent"/>
    <n v="4"/>
    <s v="very high"/>
    <m/>
    <n v="0"/>
    <x v="1"/>
    <n v="0"/>
    <x v="3"/>
    <n v="3"/>
    <x v="0"/>
    <n v="3"/>
    <x v="0"/>
    <n v="0"/>
    <x v="4"/>
    <n v="0"/>
    <x v="1"/>
    <n v="0"/>
    <x v="1"/>
    <x v="3"/>
    <x v="1"/>
  </r>
  <r>
    <n v="40"/>
    <x v="1"/>
    <x v="0"/>
    <x v="1"/>
    <x v="1"/>
    <n v="28"/>
    <x v="2"/>
    <n v="3"/>
    <s v="Bachelor"/>
    <x v="2"/>
    <n v="1"/>
    <n v="3"/>
    <s v="high"/>
    <x v="0"/>
    <n v="1"/>
    <s v="low"/>
    <x v="3"/>
    <x v="3"/>
    <x v="6"/>
    <n v="1"/>
    <s v="low"/>
    <x v="1"/>
    <n v="10932"/>
    <n v="3"/>
    <s v="stable"/>
    <x v="0"/>
    <n v="15"/>
    <s v="moderate hike"/>
    <n v="3"/>
    <s v="excellent"/>
    <n v="3"/>
    <s v="high"/>
    <m/>
    <n v="1"/>
    <x v="0"/>
    <n v="20"/>
    <x v="2"/>
    <n v="2"/>
    <x v="2"/>
    <n v="3"/>
    <x v="0"/>
    <n v="1"/>
    <x v="4"/>
    <n v="0"/>
    <x v="1"/>
    <n v="0"/>
    <x v="1"/>
    <x v="2"/>
    <x v="1"/>
  </r>
  <r>
    <n v="26"/>
    <x v="0"/>
    <x v="0"/>
    <x v="0"/>
    <x v="1"/>
    <n v="29"/>
    <x v="2"/>
    <n v="2"/>
    <s v="College"/>
    <x v="0"/>
    <n v="1"/>
    <n v="1"/>
    <s v="low"/>
    <x v="0"/>
    <n v="3"/>
    <s v="high"/>
    <x v="1"/>
    <x v="1"/>
    <x v="6"/>
    <n v="3"/>
    <s v="high"/>
    <x v="1"/>
    <n v="4306"/>
    <n v="5"/>
    <s v="moderate hopper"/>
    <x v="0"/>
    <n v="12"/>
    <s v="low hike"/>
    <n v="3"/>
    <s v="excellent"/>
    <n v="1"/>
    <s v="low"/>
    <m/>
    <n v="2"/>
    <x v="2"/>
    <n v="8"/>
    <x v="1"/>
    <n v="5"/>
    <x v="1"/>
    <n v="3"/>
    <x v="0"/>
    <n v="0"/>
    <x v="4"/>
    <n v="0"/>
    <x v="1"/>
    <n v="0"/>
    <x v="1"/>
    <x v="3"/>
    <x v="1"/>
  </r>
  <r>
    <n v="26"/>
    <x v="0"/>
    <x v="1"/>
    <x v="0"/>
    <x v="0"/>
    <n v="24"/>
    <x v="2"/>
    <n v="3"/>
    <s v="Bachelor"/>
    <x v="4"/>
    <n v="1"/>
    <n v="3"/>
    <s v="high"/>
    <x v="0"/>
    <n v="1"/>
    <s v="low"/>
    <x v="0"/>
    <x v="0"/>
    <x v="0"/>
    <n v="4"/>
    <s v="very high"/>
    <x v="2"/>
    <n v="2340"/>
    <n v="1"/>
    <s v="stable"/>
    <x v="1"/>
    <n v="18"/>
    <s v="moderate hike"/>
    <n v="3"/>
    <s v="excellent"/>
    <n v="2"/>
    <s v="medium"/>
    <m/>
    <n v="0"/>
    <x v="1"/>
    <n v="1"/>
    <x v="3"/>
    <n v="3"/>
    <x v="0"/>
    <n v="1"/>
    <x v="3"/>
    <n v="1"/>
    <x v="4"/>
    <n v="0"/>
    <x v="1"/>
    <n v="0"/>
    <x v="1"/>
    <x v="3"/>
    <x v="1"/>
  </r>
  <r>
    <n v="38"/>
    <x v="1"/>
    <x v="0"/>
    <x v="0"/>
    <x v="0"/>
    <n v="10"/>
    <x v="3"/>
    <n v="3"/>
    <s v="Bachelor"/>
    <x v="0"/>
    <n v="1"/>
    <n v="3"/>
    <s v="high"/>
    <x v="1"/>
    <n v="3"/>
    <s v="high"/>
    <x v="1"/>
    <x v="1"/>
    <x v="5"/>
    <n v="3"/>
    <s v="high"/>
    <x v="0"/>
    <n v="9824"/>
    <n v="3"/>
    <s v="stable"/>
    <x v="0"/>
    <n v="19"/>
    <s v="good hike"/>
    <n v="3"/>
    <s v="excellent"/>
    <n v="3"/>
    <s v="high"/>
    <m/>
    <n v="1"/>
    <x v="0"/>
    <n v="18"/>
    <x v="2"/>
    <n v="4"/>
    <x v="0"/>
    <n v="3"/>
    <x v="0"/>
    <n v="1"/>
    <x v="4"/>
    <n v="0"/>
    <x v="1"/>
    <n v="0"/>
    <x v="1"/>
    <x v="3"/>
    <x v="1"/>
  </r>
  <r>
    <n v="24"/>
    <x v="2"/>
    <x v="0"/>
    <x v="0"/>
    <x v="0"/>
    <n v="17"/>
    <x v="1"/>
    <n v="2"/>
    <s v="College"/>
    <x v="2"/>
    <n v="1"/>
    <n v="4"/>
    <s v="very high"/>
    <x v="0"/>
    <n v="2"/>
    <s v="medium"/>
    <x v="0"/>
    <x v="0"/>
    <x v="0"/>
    <n v="2"/>
    <s v="medium"/>
    <x v="0"/>
    <n v="2127"/>
    <n v="1"/>
    <s v="stable"/>
    <x v="0"/>
    <n v="21"/>
    <s v="good hike"/>
    <n v="4"/>
    <s v="outstanding"/>
    <n v="4"/>
    <s v="very high"/>
    <m/>
    <n v="1"/>
    <x v="0"/>
    <n v="1"/>
    <x v="3"/>
    <n v="2"/>
    <x v="2"/>
    <n v="3"/>
    <x v="0"/>
    <n v="1"/>
    <x v="4"/>
    <n v="0"/>
    <x v="1"/>
    <n v="0"/>
    <x v="1"/>
    <x v="3"/>
    <x v="1"/>
  </r>
  <r>
    <n v="30"/>
    <x v="0"/>
    <x v="1"/>
    <x v="2"/>
    <x v="1"/>
    <n v="12"/>
    <x v="1"/>
    <n v="4"/>
    <s v="Master"/>
    <x v="1"/>
    <n v="1"/>
    <n v="2"/>
    <s v="medium"/>
    <x v="0"/>
    <n v="2"/>
    <s v="medium"/>
    <x v="0"/>
    <x v="0"/>
    <x v="3"/>
    <n v="1"/>
    <s v="low"/>
    <x v="0"/>
    <n v="2033"/>
    <n v="1"/>
    <s v="stable"/>
    <x v="0"/>
    <n v="18"/>
    <s v="moderate hike"/>
    <n v="3"/>
    <s v="excellent"/>
    <n v="3"/>
    <s v="high"/>
    <m/>
    <n v="1"/>
    <x v="0"/>
    <n v="1"/>
    <x v="3"/>
    <n v="2"/>
    <x v="2"/>
    <n v="4"/>
    <x v="2"/>
    <n v="1"/>
    <x v="4"/>
    <n v="0"/>
    <x v="1"/>
    <n v="0"/>
    <x v="1"/>
    <x v="3"/>
    <x v="1"/>
  </r>
  <r>
    <n v="20"/>
    <x v="2"/>
    <x v="0"/>
    <x v="0"/>
    <x v="0"/>
    <n v="1"/>
    <x v="0"/>
    <n v="3"/>
    <s v="Bachelor"/>
    <x v="1"/>
    <n v="1"/>
    <n v="4"/>
    <s v="very high"/>
    <x v="1"/>
    <n v="2"/>
    <s v="medium"/>
    <x v="0"/>
    <x v="0"/>
    <x v="1"/>
    <n v="2"/>
    <s v="medium"/>
    <x v="2"/>
    <n v="2836"/>
    <n v="1"/>
    <s v="stable"/>
    <x v="0"/>
    <n v="13"/>
    <s v="low hike"/>
    <n v="3"/>
    <s v="excellent"/>
    <n v="4"/>
    <s v="very high"/>
    <m/>
    <n v="0"/>
    <x v="1"/>
    <n v="1"/>
    <x v="3"/>
    <n v="0"/>
    <x v="3"/>
    <n v="4"/>
    <x v="2"/>
    <n v="1"/>
    <x v="4"/>
    <n v="0"/>
    <x v="1"/>
    <n v="0"/>
    <x v="1"/>
    <x v="3"/>
    <x v="1"/>
  </r>
  <r>
    <n v="43"/>
    <x v="1"/>
    <x v="0"/>
    <x v="0"/>
    <x v="0"/>
    <n v="6"/>
    <x v="3"/>
    <n v="4"/>
    <s v="Master"/>
    <x v="2"/>
    <n v="1"/>
    <n v="2"/>
    <s v="medium"/>
    <x v="0"/>
    <n v="2"/>
    <s v="medium"/>
    <x v="4"/>
    <x v="4"/>
    <x v="7"/>
    <n v="4"/>
    <s v="very high"/>
    <x v="1"/>
    <n v="16627"/>
    <n v="4"/>
    <s v="moderate hopper"/>
    <x v="1"/>
    <n v="14"/>
    <s v="low hike"/>
    <n v="3"/>
    <s v="excellent"/>
    <n v="3"/>
    <s v="high"/>
    <m/>
    <n v="1"/>
    <x v="0"/>
    <n v="21"/>
    <x v="2"/>
    <n v="3"/>
    <x v="0"/>
    <n v="2"/>
    <x v="1"/>
    <n v="1"/>
    <x v="4"/>
    <n v="0"/>
    <x v="1"/>
    <n v="0"/>
    <x v="1"/>
    <x v="3"/>
    <x v="1"/>
  </r>
  <r>
    <n v="38"/>
    <x v="1"/>
    <x v="0"/>
    <x v="0"/>
    <x v="0"/>
    <n v="1"/>
    <x v="0"/>
    <n v="1"/>
    <s v="Below College"/>
    <x v="1"/>
    <n v="1"/>
    <n v="3"/>
    <s v="high"/>
    <x v="1"/>
    <n v="3"/>
    <s v="high"/>
    <x v="0"/>
    <x v="0"/>
    <x v="1"/>
    <n v="1"/>
    <s v="low"/>
    <x v="2"/>
    <n v="2619"/>
    <n v="3"/>
    <s v="stable"/>
    <x v="0"/>
    <n v="17"/>
    <s v="moderate hike"/>
    <n v="3"/>
    <s v="excellent"/>
    <n v="4"/>
    <s v="very high"/>
    <m/>
    <n v="0"/>
    <x v="1"/>
    <n v="8"/>
    <x v="1"/>
    <n v="3"/>
    <x v="0"/>
    <n v="2"/>
    <x v="1"/>
    <n v="0"/>
    <x v="4"/>
    <n v="0"/>
    <x v="1"/>
    <n v="0"/>
    <x v="1"/>
    <x v="3"/>
    <x v="1"/>
  </r>
  <r>
    <n v="30"/>
    <x v="0"/>
    <x v="0"/>
    <x v="2"/>
    <x v="0"/>
    <n v="3"/>
    <x v="0"/>
    <n v="3"/>
    <s v="Bachelor"/>
    <x v="0"/>
    <n v="1"/>
    <n v="3"/>
    <s v="high"/>
    <x v="1"/>
    <n v="3"/>
    <s v="high"/>
    <x v="0"/>
    <x v="0"/>
    <x v="1"/>
    <n v="3"/>
    <s v="high"/>
    <x v="1"/>
    <n v="2083"/>
    <n v="1"/>
    <s v="stable"/>
    <x v="0"/>
    <n v="20"/>
    <s v="good hike"/>
    <n v="4"/>
    <s v="outstanding"/>
    <n v="3"/>
    <s v="high"/>
    <m/>
    <n v="1"/>
    <x v="0"/>
    <n v="1"/>
    <x v="3"/>
    <n v="2"/>
    <x v="2"/>
    <n v="3"/>
    <x v="0"/>
    <n v="1"/>
    <x v="4"/>
    <n v="0"/>
    <x v="1"/>
    <n v="0"/>
    <x v="1"/>
    <x v="3"/>
    <x v="1"/>
  </r>
  <r>
    <n v="45"/>
    <x v="1"/>
    <x v="1"/>
    <x v="2"/>
    <x v="1"/>
    <n v="26"/>
    <x v="2"/>
    <n v="4"/>
    <s v="Master"/>
    <x v="1"/>
    <n v="1"/>
    <n v="1"/>
    <s v="low"/>
    <x v="1"/>
    <n v="3"/>
    <s v="high"/>
    <x v="1"/>
    <x v="1"/>
    <x v="6"/>
    <n v="1"/>
    <s v="low"/>
    <x v="0"/>
    <n v="4286"/>
    <n v="2"/>
    <s v="stable"/>
    <x v="0"/>
    <n v="14"/>
    <s v="low hike"/>
    <n v="3"/>
    <s v="excellent"/>
    <n v="4"/>
    <s v="very high"/>
    <m/>
    <n v="2"/>
    <x v="2"/>
    <n v="5"/>
    <x v="0"/>
    <n v="4"/>
    <x v="0"/>
    <n v="3"/>
    <x v="0"/>
    <n v="1"/>
    <x v="4"/>
    <n v="1"/>
    <x v="1"/>
    <n v="0"/>
    <x v="1"/>
    <x v="3"/>
    <x v="1"/>
  </r>
  <r>
    <n v="20"/>
    <x v="2"/>
    <x v="1"/>
    <x v="0"/>
    <x v="0"/>
    <n v="10"/>
    <x v="3"/>
    <n v="1"/>
    <s v="Below College"/>
    <x v="0"/>
    <n v="1"/>
    <n v="4"/>
    <s v="very high"/>
    <x v="0"/>
    <n v="3"/>
    <s v="high"/>
    <x v="0"/>
    <x v="0"/>
    <x v="1"/>
    <n v="3"/>
    <s v="high"/>
    <x v="2"/>
    <n v="1009"/>
    <n v="1"/>
    <s v="stable"/>
    <x v="1"/>
    <n v="11"/>
    <s v="low hike"/>
    <n v="3"/>
    <s v="excellent"/>
    <n v="4"/>
    <s v="very high"/>
    <m/>
    <n v="0"/>
    <x v="1"/>
    <n v="1"/>
    <x v="3"/>
    <n v="5"/>
    <x v="1"/>
    <n v="3"/>
    <x v="0"/>
    <n v="1"/>
    <x v="4"/>
    <n v="0"/>
    <x v="1"/>
    <n v="1"/>
    <x v="1"/>
    <x v="2"/>
    <x v="1"/>
  </r>
  <r>
    <n v="35"/>
    <x v="0"/>
    <x v="0"/>
    <x v="1"/>
    <x v="0"/>
    <n v="3"/>
    <x v="0"/>
    <n v="3"/>
    <s v="Bachelor"/>
    <x v="1"/>
    <n v="1"/>
    <n v="3"/>
    <s v="high"/>
    <x v="0"/>
    <n v="2"/>
    <s v="medium"/>
    <x v="0"/>
    <x v="0"/>
    <x v="0"/>
    <n v="3"/>
    <s v="high"/>
    <x v="0"/>
    <n v="1281"/>
    <n v="1"/>
    <s v="stable"/>
    <x v="0"/>
    <n v="18"/>
    <s v="moderate hike"/>
    <n v="3"/>
    <s v="excellent"/>
    <n v="3"/>
    <s v="high"/>
    <m/>
    <n v="2"/>
    <x v="2"/>
    <n v="1"/>
    <x v="3"/>
    <n v="3"/>
    <x v="0"/>
    <n v="3"/>
    <x v="0"/>
    <n v="1"/>
    <x v="4"/>
    <n v="0"/>
    <x v="1"/>
    <n v="0"/>
    <x v="1"/>
    <x v="3"/>
    <x v="1"/>
  </r>
  <r>
    <n v="37"/>
    <x v="1"/>
    <x v="0"/>
    <x v="0"/>
    <x v="0"/>
    <n v="10"/>
    <x v="3"/>
    <n v="2"/>
    <s v="College"/>
    <x v="1"/>
    <n v="1"/>
    <n v="4"/>
    <s v="very high"/>
    <x v="0"/>
    <n v="4"/>
    <s v="very high"/>
    <x v="0"/>
    <x v="0"/>
    <x v="1"/>
    <n v="4"/>
    <s v="very high"/>
    <x v="2"/>
    <n v="4680"/>
    <n v="3"/>
    <s v="stable"/>
    <x v="0"/>
    <n v="17"/>
    <s v="moderate hike"/>
    <n v="3"/>
    <s v="excellent"/>
    <n v="1"/>
    <s v="low"/>
    <m/>
    <n v="0"/>
    <x v="1"/>
    <n v="4"/>
    <x v="0"/>
    <n v="2"/>
    <x v="2"/>
    <n v="3"/>
    <x v="0"/>
    <n v="1"/>
    <x v="4"/>
    <n v="0"/>
    <x v="1"/>
    <n v="0"/>
    <x v="1"/>
    <x v="3"/>
    <x v="1"/>
  </r>
  <r>
    <n v="38"/>
    <x v="1"/>
    <x v="0"/>
    <x v="0"/>
    <x v="0"/>
    <n v="1"/>
    <x v="0"/>
    <n v="3"/>
    <s v="Bachelor"/>
    <x v="1"/>
    <n v="1"/>
    <n v="3"/>
    <s v="high"/>
    <x v="1"/>
    <n v="3"/>
    <s v="high"/>
    <x v="3"/>
    <x v="3"/>
    <x v="2"/>
    <n v="3"/>
    <s v="high"/>
    <x v="2"/>
    <n v="7861"/>
    <n v="4"/>
    <s v="moderate hopper"/>
    <x v="1"/>
    <n v="14"/>
    <s v="low hike"/>
    <n v="3"/>
    <s v="excellent"/>
    <n v="4"/>
    <s v="very high"/>
    <m/>
    <n v="0"/>
    <x v="1"/>
    <n v="10"/>
    <x v="1"/>
    <n v="4"/>
    <x v="0"/>
    <n v="4"/>
    <x v="2"/>
    <n v="1"/>
    <x v="4"/>
    <n v="0"/>
    <x v="1"/>
    <n v="0"/>
    <x v="1"/>
    <x v="3"/>
    <x v="1"/>
  </r>
  <r>
    <n v="29"/>
    <x v="0"/>
    <x v="0"/>
    <x v="0"/>
    <x v="1"/>
    <n v="10"/>
    <x v="3"/>
    <n v="3"/>
    <s v="Bachelor"/>
    <x v="1"/>
    <n v="1"/>
    <n v="3"/>
    <s v="high"/>
    <x v="0"/>
    <n v="3"/>
    <s v="high"/>
    <x v="0"/>
    <x v="0"/>
    <x v="3"/>
    <n v="3"/>
    <s v="high"/>
    <x v="2"/>
    <n v="2642"/>
    <n v="1"/>
    <s v="stable"/>
    <x v="0"/>
    <n v="11"/>
    <s v="low hike"/>
    <n v="3"/>
    <s v="excellent"/>
    <n v="3"/>
    <s v="high"/>
    <m/>
    <n v="0"/>
    <x v="1"/>
    <n v="1"/>
    <x v="3"/>
    <n v="6"/>
    <x v="1"/>
    <n v="3"/>
    <x v="0"/>
    <n v="1"/>
    <x v="4"/>
    <n v="0"/>
    <x v="1"/>
    <n v="0"/>
    <x v="1"/>
    <x v="3"/>
    <x v="1"/>
  </r>
  <r>
    <n v="35"/>
    <x v="0"/>
    <x v="0"/>
    <x v="1"/>
    <x v="0"/>
    <n v="2"/>
    <x v="0"/>
    <n v="4"/>
    <s v="Master"/>
    <x v="1"/>
    <n v="1"/>
    <n v="4"/>
    <s v="very high"/>
    <x v="1"/>
    <n v="3"/>
    <s v="high"/>
    <x v="1"/>
    <x v="1"/>
    <x v="5"/>
    <n v="1"/>
    <s v="low"/>
    <x v="1"/>
    <n v="5093"/>
    <n v="2"/>
    <s v="stable"/>
    <x v="0"/>
    <n v="11"/>
    <s v="low hike"/>
    <n v="3"/>
    <s v="excellent"/>
    <n v="1"/>
    <s v="low"/>
    <m/>
    <n v="1"/>
    <x v="0"/>
    <n v="16"/>
    <x v="2"/>
    <n v="2"/>
    <x v="2"/>
    <n v="4"/>
    <x v="2"/>
    <n v="1"/>
    <x v="4"/>
    <n v="0"/>
    <x v="1"/>
    <n v="0"/>
    <x v="1"/>
    <x v="3"/>
    <x v="1"/>
  </r>
  <r>
    <n v="38"/>
    <x v="1"/>
    <x v="0"/>
    <x v="0"/>
    <x v="0"/>
    <n v="2"/>
    <x v="0"/>
    <n v="5"/>
    <s v="Doctor"/>
    <x v="0"/>
    <n v="1"/>
    <n v="4"/>
    <s v="very high"/>
    <x v="0"/>
    <n v="3"/>
    <s v="high"/>
    <x v="0"/>
    <x v="0"/>
    <x v="1"/>
    <n v="3"/>
    <s v="high"/>
    <x v="0"/>
    <n v="3057"/>
    <n v="6"/>
    <s v="moderate hopper"/>
    <x v="1"/>
    <n v="13"/>
    <s v="low hike"/>
    <n v="3"/>
    <s v="excellent"/>
    <n v="2"/>
    <s v="medium"/>
    <m/>
    <n v="1"/>
    <x v="0"/>
    <n v="6"/>
    <x v="0"/>
    <n v="0"/>
    <x v="3"/>
    <n v="1"/>
    <x v="3"/>
    <n v="1"/>
    <x v="4"/>
    <n v="0"/>
    <x v="1"/>
    <n v="0"/>
    <x v="1"/>
    <x v="2"/>
    <x v="1"/>
  </r>
  <r>
    <n v="34"/>
    <x v="0"/>
    <x v="0"/>
    <x v="0"/>
    <x v="0"/>
    <n v="8"/>
    <x v="3"/>
    <n v="5"/>
    <s v="Doctor"/>
    <x v="1"/>
    <n v="1"/>
    <n v="2"/>
    <s v="medium"/>
    <x v="1"/>
    <n v="3"/>
    <s v="high"/>
    <x v="1"/>
    <x v="1"/>
    <x v="2"/>
    <n v="1"/>
    <s v="low"/>
    <x v="1"/>
    <n v="5121"/>
    <n v="3"/>
    <s v="stable"/>
    <x v="0"/>
    <n v="14"/>
    <s v="low hike"/>
    <n v="3"/>
    <s v="excellent"/>
    <n v="3"/>
    <s v="high"/>
    <m/>
    <n v="1"/>
    <x v="0"/>
    <n v="7"/>
    <x v="0"/>
    <n v="3"/>
    <x v="0"/>
    <n v="3"/>
    <x v="0"/>
    <n v="0"/>
    <x v="4"/>
    <n v="0"/>
    <x v="1"/>
    <n v="0"/>
    <x v="1"/>
    <x v="3"/>
    <x v="1"/>
  </r>
  <r>
    <n v="23"/>
    <x v="2"/>
    <x v="1"/>
    <x v="0"/>
    <x v="0"/>
    <n v="6"/>
    <x v="3"/>
    <n v="3"/>
    <s v="Bachelor"/>
    <x v="1"/>
    <n v="1"/>
    <n v="3"/>
    <s v="high"/>
    <x v="0"/>
    <n v="4"/>
    <s v="very high"/>
    <x v="0"/>
    <x v="0"/>
    <x v="0"/>
    <n v="1"/>
    <s v="low"/>
    <x v="0"/>
    <n v="1601"/>
    <n v="1"/>
    <s v="stable"/>
    <x v="1"/>
    <n v="21"/>
    <s v="good hike"/>
    <n v="4"/>
    <s v="outstanding"/>
    <n v="3"/>
    <s v="high"/>
    <m/>
    <n v="2"/>
    <x v="2"/>
    <n v="1"/>
    <x v="3"/>
    <n v="2"/>
    <x v="2"/>
    <n v="3"/>
    <x v="0"/>
    <n v="0"/>
    <x v="4"/>
    <n v="0"/>
    <x v="1"/>
    <n v="0"/>
    <x v="1"/>
    <x v="3"/>
    <x v="1"/>
  </r>
  <r>
    <n v="24"/>
    <x v="2"/>
    <x v="0"/>
    <x v="1"/>
    <x v="0"/>
    <n v="9"/>
    <x v="3"/>
    <n v="3"/>
    <s v="Bachelor"/>
    <x v="1"/>
    <n v="1"/>
    <n v="3"/>
    <s v="high"/>
    <x v="0"/>
    <n v="2"/>
    <s v="medium"/>
    <x v="0"/>
    <x v="0"/>
    <x v="0"/>
    <n v="2"/>
    <s v="medium"/>
    <x v="1"/>
    <n v="2694"/>
    <n v="1"/>
    <s v="stable"/>
    <x v="0"/>
    <n v="11"/>
    <s v="low hike"/>
    <n v="3"/>
    <s v="excellent"/>
    <n v="3"/>
    <s v="high"/>
    <m/>
    <n v="3"/>
    <x v="3"/>
    <n v="1"/>
    <x v="3"/>
    <n v="4"/>
    <x v="0"/>
    <n v="3"/>
    <x v="0"/>
    <n v="1"/>
    <x v="4"/>
    <n v="0"/>
    <x v="1"/>
    <n v="0"/>
    <x v="1"/>
    <x v="3"/>
    <x v="1"/>
  </r>
  <r>
    <n v="29"/>
    <x v="0"/>
    <x v="1"/>
    <x v="0"/>
    <x v="0"/>
    <n v="1"/>
    <x v="0"/>
    <n v="2"/>
    <s v="College"/>
    <x v="1"/>
    <n v="1"/>
    <n v="2"/>
    <s v="medium"/>
    <x v="1"/>
    <n v="2"/>
    <s v="medium"/>
    <x v="0"/>
    <x v="0"/>
    <x v="0"/>
    <n v="1"/>
    <s v="low"/>
    <x v="0"/>
    <n v="2319"/>
    <n v="1"/>
    <s v="stable"/>
    <x v="1"/>
    <n v="11"/>
    <s v="low hike"/>
    <n v="3"/>
    <s v="excellent"/>
    <n v="4"/>
    <s v="very high"/>
    <m/>
    <n v="1"/>
    <x v="0"/>
    <n v="1"/>
    <x v="3"/>
    <n v="1"/>
    <x v="2"/>
    <n v="3"/>
    <x v="0"/>
    <n v="1"/>
    <x v="4"/>
    <n v="0"/>
    <x v="1"/>
    <n v="0"/>
    <x v="1"/>
    <x v="3"/>
    <x v="1"/>
  </r>
  <r>
    <n v="40"/>
    <x v="1"/>
    <x v="0"/>
    <x v="2"/>
    <x v="0"/>
    <n v="16"/>
    <x v="1"/>
    <n v="4"/>
    <s v="Master"/>
    <x v="0"/>
    <n v="1"/>
    <n v="1"/>
    <s v="low"/>
    <x v="0"/>
    <n v="2"/>
    <s v="medium"/>
    <x v="1"/>
    <x v="1"/>
    <x v="0"/>
    <n v="3"/>
    <s v="high"/>
    <x v="2"/>
    <n v="5094"/>
    <n v="6"/>
    <s v="moderate hopper"/>
    <x v="0"/>
    <n v="14"/>
    <s v="low hike"/>
    <n v="3"/>
    <s v="excellent"/>
    <n v="4"/>
    <s v="very high"/>
    <m/>
    <n v="0"/>
    <x v="1"/>
    <n v="10"/>
    <x v="1"/>
    <n v="6"/>
    <x v="1"/>
    <n v="3"/>
    <x v="0"/>
    <n v="1"/>
    <x v="4"/>
    <n v="0"/>
    <x v="1"/>
    <n v="0"/>
    <x v="1"/>
    <x v="3"/>
    <x v="1"/>
  </r>
  <r>
    <n v="30"/>
    <x v="0"/>
    <x v="0"/>
    <x v="0"/>
    <x v="0"/>
    <n v="2"/>
    <x v="0"/>
    <n v="3"/>
    <s v="Bachelor"/>
    <x v="0"/>
    <n v="1"/>
    <n v="3"/>
    <s v="high"/>
    <x v="1"/>
    <n v="2"/>
    <s v="medium"/>
    <x v="1"/>
    <x v="1"/>
    <x v="2"/>
    <n v="4"/>
    <s v="very high"/>
    <x v="2"/>
    <n v="6877"/>
    <n v="5"/>
    <s v="moderate hopper"/>
    <x v="1"/>
    <n v="24"/>
    <s v="high hike"/>
    <n v="4"/>
    <s v="outstanding"/>
    <n v="2"/>
    <s v="medium"/>
    <m/>
    <n v="0"/>
    <x v="1"/>
    <n v="12"/>
    <x v="1"/>
    <n v="4"/>
    <x v="0"/>
    <n v="2"/>
    <x v="1"/>
    <n v="0"/>
    <x v="4"/>
    <n v="0"/>
    <x v="1"/>
    <n v="0"/>
    <x v="1"/>
    <x v="3"/>
    <x v="1"/>
  </r>
  <r>
    <n v="45"/>
    <x v="1"/>
    <x v="0"/>
    <x v="0"/>
    <x v="0"/>
    <n v="2"/>
    <x v="0"/>
    <n v="3"/>
    <s v="Bachelor"/>
    <x v="1"/>
    <n v="1"/>
    <n v="2"/>
    <s v="medium"/>
    <x v="1"/>
    <n v="2"/>
    <s v="medium"/>
    <x v="0"/>
    <x v="0"/>
    <x v="1"/>
    <n v="3"/>
    <s v="high"/>
    <x v="2"/>
    <n v="2274"/>
    <n v="1"/>
    <s v="stable"/>
    <x v="0"/>
    <n v="14"/>
    <s v="low hike"/>
    <n v="3"/>
    <s v="excellent"/>
    <n v="4"/>
    <s v="very high"/>
    <m/>
    <n v="0"/>
    <x v="1"/>
    <n v="1"/>
    <x v="3"/>
    <n v="3"/>
    <x v="0"/>
    <n v="3"/>
    <x v="0"/>
    <n v="1"/>
    <x v="4"/>
    <n v="0"/>
    <x v="1"/>
    <n v="0"/>
    <x v="1"/>
    <x v="3"/>
    <x v="1"/>
  </r>
  <r>
    <n v="27"/>
    <x v="0"/>
    <x v="0"/>
    <x v="1"/>
    <x v="0"/>
    <n v="3"/>
    <x v="0"/>
    <n v="3"/>
    <s v="Bachelor"/>
    <x v="0"/>
    <n v="1"/>
    <n v="4"/>
    <s v="very high"/>
    <x v="0"/>
    <n v="3"/>
    <s v="high"/>
    <x v="0"/>
    <x v="0"/>
    <x v="1"/>
    <n v="4"/>
    <s v="very high"/>
    <x v="0"/>
    <n v="1706"/>
    <n v="1"/>
    <s v="stable"/>
    <x v="0"/>
    <n v="11"/>
    <s v="low hike"/>
    <n v="3"/>
    <s v="excellent"/>
    <n v="3"/>
    <s v="high"/>
    <m/>
    <n v="3"/>
    <x v="3"/>
    <n v="0"/>
    <x v="3"/>
    <n v="6"/>
    <x v="1"/>
    <n v="2"/>
    <x v="1"/>
    <n v="0"/>
    <x v="4"/>
    <n v="0"/>
    <x v="1"/>
    <n v="0"/>
    <x v="1"/>
    <x v="3"/>
    <x v="1"/>
  </r>
  <r>
    <n v="37"/>
    <x v="1"/>
    <x v="0"/>
    <x v="0"/>
    <x v="1"/>
    <n v="16"/>
    <x v="1"/>
    <n v="4"/>
    <s v="Master"/>
    <x v="3"/>
    <n v="1"/>
    <n v="4"/>
    <s v="very high"/>
    <x v="0"/>
    <n v="2"/>
    <s v="medium"/>
    <x v="1"/>
    <x v="1"/>
    <x v="6"/>
    <n v="3"/>
    <s v="high"/>
    <x v="1"/>
    <n v="6334"/>
    <n v="4"/>
    <s v="moderate hopper"/>
    <x v="0"/>
    <n v="19"/>
    <s v="good hike"/>
    <n v="3"/>
    <s v="excellent"/>
    <n v="4"/>
    <s v="very high"/>
    <m/>
    <n v="2"/>
    <x v="2"/>
    <n v="9"/>
    <x v="1"/>
    <n v="2"/>
    <x v="2"/>
    <n v="3"/>
    <x v="0"/>
    <n v="1"/>
    <x v="4"/>
    <n v="0"/>
    <x v="1"/>
    <n v="0"/>
    <x v="1"/>
    <x v="3"/>
    <x v="1"/>
  </r>
  <r>
    <n v="32"/>
    <x v="0"/>
    <x v="1"/>
    <x v="0"/>
    <x v="0"/>
    <n v="25"/>
    <x v="2"/>
    <n v="4"/>
    <s v="Master"/>
    <x v="1"/>
    <n v="1"/>
    <n v="1"/>
    <s v="low"/>
    <x v="0"/>
    <n v="3"/>
    <s v="high"/>
    <x v="0"/>
    <x v="0"/>
    <x v="0"/>
    <n v="4"/>
    <s v="very high"/>
    <x v="2"/>
    <n v="2795"/>
    <n v="1"/>
    <s v="stable"/>
    <x v="1"/>
    <n v="24"/>
    <s v="high hike"/>
    <n v="4"/>
    <s v="outstanding"/>
    <n v="3"/>
    <s v="high"/>
    <m/>
    <n v="0"/>
    <x v="1"/>
    <n v="1"/>
    <x v="3"/>
    <n v="2"/>
    <x v="2"/>
    <n v="1"/>
    <x v="3"/>
    <n v="1"/>
    <x v="4"/>
    <n v="0"/>
    <x v="1"/>
    <n v="0"/>
    <x v="1"/>
    <x v="2"/>
    <x v="1"/>
  </r>
  <r>
    <n v="58"/>
    <x v="3"/>
    <x v="1"/>
    <x v="2"/>
    <x v="0"/>
    <n v="2"/>
    <x v="0"/>
    <n v="1"/>
    <s v="Below College"/>
    <x v="1"/>
    <n v="1"/>
    <n v="4"/>
    <s v="very high"/>
    <x v="0"/>
    <n v="2"/>
    <s v="medium"/>
    <x v="0"/>
    <x v="0"/>
    <x v="0"/>
    <n v="4"/>
    <s v="very high"/>
    <x v="1"/>
    <n v="2380"/>
    <n v="9"/>
    <s v="frequent hopper"/>
    <x v="1"/>
    <n v="14"/>
    <s v="low hike"/>
    <n v="3"/>
    <s v="excellent"/>
    <n v="4"/>
    <s v="very high"/>
    <m/>
    <n v="1"/>
    <x v="0"/>
    <n v="3"/>
    <x v="0"/>
    <n v="3"/>
    <x v="0"/>
    <n v="2"/>
    <x v="1"/>
    <n v="1"/>
    <x v="4"/>
    <n v="0"/>
    <x v="1"/>
    <n v="0"/>
    <x v="1"/>
    <x v="3"/>
    <x v="1"/>
  </r>
  <r>
    <n v="43"/>
    <x v="1"/>
    <x v="0"/>
    <x v="0"/>
    <x v="0"/>
    <n v="8"/>
    <x v="3"/>
    <n v="3"/>
    <s v="Bachelor"/>
    <x v="1"/>
    <n v="1"/>
    <n v="1"/>
    <s v="low"/>
    <x v="1"/>
    <n v="3"/>
    <s v="high"/>
    <x v="1"/>
    <x v="1"/>
    <x v="2"/>
    <n v="2"/>
    <s v="medium"/>
    <x v="1"/>
    <n v="4765"/>
    <n v="4"/>
    <s v="moderate hopper"/>
    <x v="0"/>
    <n v="21"/>
    <s v="good hike"/>
    <n v="4"/>
    <s v="outstanding"/>
    <n v="3"/>
    <s v="high"/>
    <m/>
    <n v="1"/>
    <x v="0"/>
    <n v="4"/>
    <x v="0"/>
    <n v="2"/>
    <x v="2"/>
    <n v="4"/>
    <x v="2"/>
    <n v="1"/>
    <x v="4"/>
    <n v="0"/>
    <x v="1"/>
    <n v="0"/>
    <x v="1"/>
    <x v="3"/>
    <x v="1"/>
  </r>
  <r>
    <n v="21"/>
    <x v="2"/>
    <x v="1"/>
    <x v="0"/>
    <x v="0"/>
    <n v="18"/>
    <x v="1"/>
    <n v="1"/>
    <s v="Below College"/>
    <x v="2"/>
    <n v="1"/>
    <n v="4"/>
    <s v="very high"/>
    <x v="1"/>
    <n v="3"/>
    <s v="high"/>
    <x v="0"/>
    <x v="0"/>
    <x v="1"/>
    <n v="4"/>
    <s v="very high"/>
    <x v="2"/>
    <n v="2693"/>
    <n v="1"/>
    <s v="stable"/>
    <x v="0"/>
    <n v="19"/>
    <s v="good hike"/>
    <n v="3"/>
    <s v="excellent"/>
    <n v="1"/>
    <s v="low"/>
    <m/>
    <n v="0"/>
    <x v="1"/>
    <n v="1"/>
    <x v="3"/>
    <n v="3"/>
    <x v="0"/>
    <n v="2"/>
    <x v="1"/>
    <n v="1"/>
    <x v="4"/>
    <n v="0"/>
    <x v="1"/>
    <n v="0"/>
    <x v="1"/>
    <x v="3"/>
    <x v="1"/>
  </r>
  <r>
    <n v="27"/>
    <x v="0"/>
    <x v="0"/>
    <x v="0"/>
    <x v="0"/>
    <n v="4"/>
    <x v="0"/>
    <n v="3"/>
    <s v="Bachelor"/>
    <x v="1"/>
    <n v="1"/>
    <n v="2"/>
    <s v="medium"/>
    <x v="1"/>
    <n v="3"/>
    <s v="high"/>
    <x v="0"/>
    <x v="0"/>
    <x v="1"/>
    <n v="3"/>
    <s v="high"/>
    <x v="2"/>
    <n v="2318"/>
    <n v="1"/>
    <s v="stable"/>
    <x v="0"/>
    <n v="19"/>
    <s v="good hike"/>
    <n v="3"/>
    <s v="excellent"/>
    <n v="3"/>
    <s v="high"/>
    <m/>
    <n v="0"/>
    <x v="1"/>
    <n v="1"/>
    <x v="3"/>
    <n v="2"/>
    <x v="2"/>
    <n v="3"/>
    <x v="0"/>
    <n v="1"/>
    <x v="4"/>
    <n v="1"/>
    <x v="1"/>
    <n v="0"/>
    <x v="1"/>
    <x v="3"/>
    <x v="1"/>
  </r>
  <r>
    <n v="34"/>
    <x v="0"/>
    <x v="0"/>
    <x v="0"/>
    <x v="0"/>
    <n v="10"/>
    <x v="3"/>
    <n v="3"/>
    <s v="Bachelor"/>
    <x v="1"/>
    <n v="1"/>
    <n v="2"/>
    <s v="medium"/>
    <x v="0"/>
    <n v="3"/>
    <s v="high"/>
    <x v="0"/>
    <x v="0"/>
    <x v="0"/>
    <n v="2"/>
    <s v="medium"/>
    <x v="1"/>
    <n v="2008"/>
    <n v="1"/>
    <s v="stable"/>
    <x v="0"/>
    <n v="14"/>
    <s v="low hike"/>
    <n v="3"/>
    <s v="excellent"/>
    <n v="2"/>
    <s v="medium"/>
    <m/>
    <n v="2"/>
    <x v="2"/>
    <n v="1"/>
    <x v="3"/>
    <n v="3"/>
    <x v="0"/>
    <n v="3"/>
    <x v="0"/>
    <n v="1"/>
    <x v="4"/>
    <n v="0"/>
    <x v="1"/>
    <n v="1"/>
    <x v="1"/>
    <x v="3"/>
    <x v="1"/>
  </r>
  <r>
    <n v="48"/>
    <x v="3"/>
    <x v="0"/>
    <x v="0"/>
    <x v="0"/>
    <n v="20"/>
    <x v="1"/>
    <n v="4"/>
    <s v="Master"/>
    <x v="0"/>
    <n v="1"/>
    <n v="4"/>
    <s v="very high"/>
    <x v="0"/>
    <n v="3"/>
    <s v="high"/>
    <x v="0"/>
    <x v="0"/>
    <x v="1"/>
    <n v="3"/>
    <s v="high"/>
    <x v="0"/>
    <n v="2259"/>
    <n v="4"/>
    <s v="moderate hopper"/>
    <x v="0"/>
    <n v="17"/>
    <s v="moderate hike"/>
    <n v="3"/>
    <s v="excellent"/>
    <n v="1"/>
    <s v="low"/>
    <m/>
    <n v="2"/>
    <x v="2"/>
    <n v="13"/>
    <x v="1"/>
    <n v="2"/>
    <x v="2"/>
    <n v="2"/>
    <x v="1"/>
    <n v="0"/>
    <x v="4"/>
    <n v="0"/>
    <x v="1"/>
    <n v="0"/>
    <x v="1"/>
    <x v="3"/>
    <x v="1"/>
  </r>
  <r>
    <n v="25"/>
    <x v="2"/>
    <x v="1"/>
    <x v="0"/>
    <x v="1"/>
    <n v="19"/>
    <x v="1"/>
    <n v="2"/>
    <s v="College"/>
    <x v="3"/>
    <n v="1"/>
    <n v="3"/>
    <s v="high"/>
    <x v="0"/>
    <n v="2"/>
    <s v="medium"/>
    <x v="0"/>
    <x v="0"/>
    <x v="3"/>
    <n v="2"/>
    <s v="medium"/>
    <x v="0"/>
    <n v="2413"/>
    <n v="1"/>
    <s v="stable"/>
    <x v="1"/>
    <n v="18"/>
    <s v="moderate hike"/>
    <n v="3"/>
    <s v="excellent"/>
    <n v="3"/>
    <s v="high"/>
    <m/>
    <n v="3"/>
    <x v="3"/>
    <n v="1"/>
    <x v="3"/>
    <n v="2"/>
    <x v="2"/>
    <n v="3"/>
    <x v="0"/>
    <n v="1"/>
    <x v="4"/>
    <n v="0"/>
    <x v="1"/>
    <n v="0"/>
    <x v="1"/>
    <x v="3"/>
    <x v="1"/>
  </r>
  <r>
    <n v="40"/>
    <x v="1"/>
    <x v="0"/>
    <x v="0"/>
    <x v="1"/>
    <n v="10"/>
    <x v="3"/>
    <n v="4"/>
    <s v="Master"/>
    <x v="3"/>
    <n v="1"/>
    <n v="1"/>
    <s v="low"/>
    <x v="0"/>
    <n v="2"/>
    <s v="medium"/>
    <x v="3"/>
    <x v="3"/>
    <x v="6"/>
    <n v="2"/>
    <s v="medium"/>
    <x v="1"/>
    <n v="9705"/>
    <n v="2"/>
    <s v="stable"/>
    <x v="0"/>
    <n v="12"/>
    <s v="low hike"/>
    <n v="3"/>
    <s v="excellent"/>
    <n v="2"/>
    <s v="medium"/>
    <m/>
    <n v="1"/>
    <x v="0"/>
    <n v="11"/>
    <x v="1"/>
    <n v="2"/>
    <x v="2"/>
    <n v="2"/>
    <x v="1"/>
    <n v="1"/>
    <x v="4"/>
    <n v="0"/>
    <x v="1"/>
    <n v="0"/>
    <x v="1"/>
    <x v="3"/>
    <x v="1"/>
  </r>
  <r>
    <n v="19"/>
    <x v="2"/>
    <x v="1"/>
    <x v="0"/>
    <x v="1"/>
    <n v="21"/>
    <x v="2"/>
    <n v="3"/>
    <s v="Bachelor"/>
    <x v="2"/>
    <n v="1"/>
    <n v="4"/>
    <s v="very high"/>
    <x v="0"/>
    <n v="2"/>
    <s v="medium"/>
    <x v="0"/>
    <x v="0"/>
    <x v="3"/>
    <n v="2"/>
    <s v="medium"/>
    <x v="2"/>
    <n v="2121"/>
    <n v="1"/>
    <s v="stable"/>
    <x v="1"/>
    <n v="13"/>
    <s v="low hike"/>
    <n v="3"/>
    <s v="excellent"/>
    <n v="2"/>
    <s v="medium"/>
    <m/>
    <n v="0"/>
    <x v="1"/>
    <n v="1"/>
    <x v="3"/>
    <n v="3"/>
    <x v="0"/>
    <n v="4"/>
    <x v="2"/>
    <n v="1"/>
    <x v="4"/>
    <n v="0"/>
    <x v="1"/>
    <n v="0"/>
    <x v="1"/>
    <x v="3"/>
    <x v="1"/>
  </r>
  <r>
    <n v="20"/>
    <x v="2"/>
    <x v="1"/>
    <x v="0"/>
    <x v="0"/>
    <n v="4"/>
    <x v="0"/>
    <n v="3"/>
    <s v="Bachelor"/>
    <x v="4"/>
    <n v="1"/>
    <n v="1"/>
    <s v="low"/>
    <x v="0"/>
    <n v="3"/>
    <s v="high"/>
    <x v="0"/>
    <x v="0"/>
    <x v="0"/>
    <n v="1"/>
    <s v="low"/>
    <x v="2"/>
    <n v="2973"/>
    <n v="1"/>
    <s v="stable"/>
    <x v="0"/>
    <n v="19"/>
    <s v="good hike"/>
    <n v="3"/>
    <s v="excellent"/>
    <n v="2"/>
    <s v="medium"/>
    <m/>
    <n v="0"/>
    <x v="1"/>
    <n v="1"/>
    <x v="3"/>
    <n v="2"/>
    <x v="2"/>
    <n v="3"/>
    <x v="0"/>
    <n v="1"/>
    <x v="4"/>
    <n v="0"/>
    <x v="1"/>
    <n v="0"/>
    <x v="1"/>
    <x v="3"/>
    <x v="1"/>
  </r>
  <r>
    <n v="40"/>
    <x v="1"/>
    <x v="0"/>
    <x v="2"/>
    <x v="0"/>
    <n v="9"/>
    <x v="3"/>
    <n v="4"/>
    <s v="Master"/>
    <x v="0"/>
    <n v="1"/>
    <n v="4"/>
    <s v="very high"/>
    <x v="0"/>
    <n v="3"/>
    <s v="high"/>
    <x v="0"/>
    <x v="0"/>
    <x v="1"/>
    <n v="2"/>
    <s v="medium"/>
    <x v="1"/>
    <n v="3617"/>
    <n v="8"/>
    <s v="frequent hopper"/>
    <x v="1"/>
    <n v="14"/>
    <s v="low hike"/>
    <n v="3"/>
    <s v="excellent"/>
    <n v="4"/>
    <s v="very high"/>
    <m/>
    <n v="1"/>
    <x v="0"/>
    <n v="3"/>
    <x v="0"/>
    <n v="2"/>
    <x v="2"/>
    <n v="3"/>
    <x v="0"/>
    <n v="1"/>
    <x v="4"/>
    <n v="1"/>
    <x v="1"/>
    <n v="0"/>
    <x v="1"/>
    <x v="3"/>
    <x v="1"/>
  </r>
  <r>
    <n v="58"/>
    <x v="3"/>
    <x v="1"/>
    <x v="0"/>
    <x v="0"/>
    <n v="2"/>
    <x v="0"/>
    <n v="3"/>
    <s v="Bachelor"/>
    <x v="4"/>
    <n v="1"/>
    <n v="4"/>
    <s v="very high"/>
    <x v="0"/>
    <n v="3"/>
    <s v="high"/>
    <x v="0"/>
    <x v="0"/>
    <x v="1"/>
    <n v="3"/>
    <s v="high"/>
    <x v="2"/>
    <n v="2479"/>
    <n v="4"/>
    <s v="moderate hopper"/>
    <x v="0"/>
    <n v="24"/>
    <s v="high hike"/>
    <n v="4"/>
    <s v="outstanding"/>
    <n v="1"/>
    <s v="low"/>
    <m/>
    <n v="0"/>
    <x v="1"/>
    <n v="7"/>
    <x v="0"/>
    <n v="4"/>
    <x v="0"/>
    <n v="3"/>
    <x v="0"/>
    <n v="1"/>
    <x v="4"/>
    <n v="0"/>
    <x v="1"/>
    <n v="0"/>
    <x v="1"/>
    <x v="3"/>
    <x v="1"/>
  </r>
  <r>
    <n v="40"/>
    <x v="1"/>
    <x v="1"/>
    <x v="1"/>
    <x v="1"/>
    <n v="24"/>
    <x v="2"/>
    <n v="3"/>
    <s v="Bachelor"/>
    <x v="1"/>
    <n v="1"/>
    <n v="2"/>
    <s v="medium"/>
    <x v="1"/>
    <n v="4"/>
    <s v="very high"/>
    <x v="4"/>
    <x v="4"/>
    <x v="6"/>
    <n v="2"/>
    <s v="medium"/>
    <x v="2"/>
    <n v="13194"/>
    <n v="4"/>
    <s v="moderate hopper"/>
    <x v="1"/>
    <n v="16"/>
    <s v="moderate hike"/>
    <n v="3"/>
    <s v="excellent"/>
    <n v="4"/>
    <s v="very high"/>
    <m/>
    <n v="0"/>
    <x v="1"/>
    <n v="22"/>
    <x v="2"/>
    <n v="2"/>
    <x v="2"/>
    <n v="2"/>
    <x v="1"/>
    <n v="1"/>
    <x v="4"/>
    <n v="0"/>
    <x v="1"/>
    <n v="0"/>
    <x v="1"/>
    <x v="3"/>
    <x v="1"/>
  </r>
  <r>
    <n v="29"/>
    <x v="0"/>
    <x v="1"/>
    <x v="0"/>
    <x v="0"/>
    <n v="10"/>
    <x v="3"/>
    <n v="3"/>
    <s v="Bachelor"/>
    <x v="1"/>
    <n v="1"/>
    <n v="4"/>
    <s v="very high"/>
    <x v="1"/>
    <n v="2"/>
    <s v="medium"/>
    <x v="0"/>
    <x v="0"/>
    <x v="1"/>
    <n v="1"/>
    <s v="low"/>
    <x v="2"/>
    <n v="2404"/>
    <n v="6"/>
    <s v="moderate hopper"/>
    <x v="1"/>
    <n v="20"/>
    <s v="good hike"/>
    <n v="4"/>
    <s v="outstanding"/>
    <n v="3"/>
    <s v="high"/>
    <m/>
    <n v="0"/>
    <x v="1"/>
    <n v="3"/>
    <x v="0"/>
    <n v="5"/>
    <x v="1"/>
    <n v="3"/>
    <x v="0"/>
    <n v="0"/>
    <x v="4"/>
    <n v="0"/>
    <x v="1"/>
    <n v="0"/>
    <x v="1"/>
    <x v="3"/>
    <x v="1"/>
  </r>
  <r>
    <n v="18"/>
    <x v="2"/>
    <x v="0"/>
    <x v="1"/>
    <x v="0"/>
    <n v="5"/>
    <x v="0"/>
    <n v="2"/>
    <s v="College"/>
    <x v="1"/>
    <n v="1"/>
    <n v="2"/>
    <s v="medium"/>
    <x v="0"/>
    <n v="3"/>
    <s v="high"/>
    <x v="0"/>
    <x v="0"/>
    <x v="1"/>
    <n v="4"/>
    <s v="very high"/>
    <x v="2"/>
    <n v="1051"/>
    <n v="1"/>
    <s v="stable"/>
    <x v="0"/>
    <n v="15"/>
    <s v="moderate hike"/>
    <n v="3"/>
    <s v="excellent"/>
    <n v="4"/>
    <s v="very high"/>
    <m/>
    <n v="0"/>
    <x v="1"/>
    <n v="0"/>
    <x v="3"/>
    <n v="2"/>
    <x v="2"/>
    <n v="3"/>
    <x v="0"/>
    <n v="0"/>
    <x v="4"/>
    <n v="0"/>
    <x v="1"/>
    <n v="0"/>
    <x v="1"/>
    <x v="3"/>
    <x v="1"/>
  </r>
  <r>
    <n v="20"/>
    <x v="2"/>
    <x v="1"/>
    <x v="0"/>
    <x v="0"/>
    <n v="11"/>
    <x v="1"/>
    <n v="3"/>
    <s v="Bachelor"/>
    <x v="0"/>
    <n v="1"/>
    <n v="4"/>
    <s v="very high"/>
    <x v="1"/>
    <n v="2"/>
    <s v="medium"/>
    <x v="0"/>
    <x v="0"/>
    <x v="1"/>
    <n v="1"/>
    <s v="low"/>
    <x v="2"/>
    <n v="2600"/>
    <n v="1"/>
    <s v="stable"/>
    <x v="1"/>
    <n v="15"/>
    <s v="moderate hike"/>
    <n v="3"/>
    <s v="excellent"/>
    <n v="1"/>
    <s v="low"/>
    <m/>
    <n v="0"/>
    <x v="1"/>
    <n v="1"/>
    <x v="3"/>
    <n v="2"/>
    <x v="2"/>
    <n v="3"/>
    <x v="0"/>
    <n v="1"/>
    <x v="4"/>
    <n v="0"/>
    <x v="1"/>
    <n v="0"/>
    <x v="1"/>
    <x v="3"/>
    <x v="1"/>
  </r>
  <r>
    <n v="42"/>
    <x v="1"/>
    <x v="0"/>
    <x v="0"/>
    <x v="1"/>
    <n v="5"/>
    <x v="0"/>
    <n v="2"/>
    <s v="College"/>
    <x v="3"/>
    <n v="1"/>
    <n v="4"/>
    <s v="very high"/>
    <x v="0"/>
    <n v="3"/>
    <s v="high"/>
    <x v="2"/>
    <x v="2"/>
    <x v="4"/>
    <n v="3"/>
    <s v="high"/>
    <x v="0"/>
    <n v="18303"/>
    <n v="6"/>
    <s v="moderate hopper"/>
    <x v="0"/>
    <n v="13"/>
    <s v="low hike"/>
    <n v="3"/>
    <s v="excellent"/>
    <n v="2"/>
    <s v="medium"/>
    <m/>
    <n v="0"/>
    <x v="1"/>
    <n v="21"/>
    <x v="2"/>
    <n v="3"/>
    <x v="0"/>
    <n v="4"/>
    <x v="2"/>
    <n v="1"/>
    <x v="4"/>
    <n v="0"/>
    <x v="1"/>
    <n v="0"/>
    <x v="1"/>
    <x v="3"/>
    <x v="1"/>
  </r>
  <r>
    <n v="50"/>
    <x v="3"/>
    <x v="0"/>
    <x v="0"/>
    <x v="0"/>
    <n v="9"/>
    <x v="3"/>
    <n v="3"/>
    <s v="Bachelor"/>
    <x v="1"/>
    <n v="1"/>
    <n v="1"/>
    <s v="low"/>
    <x v="0"/>
    <n v="3"/>
    <s v="high"/>
    <x v="0"/>
    <x v="0"/>
    <x v="0"/>
    <n v="4"/>
    <s v="very high"/>
    <x v="0"/>
    <n v="2380"/>
    <n v="4"/>
    <s v="moderate hopper"/>
    <x v="0"/>
    <n v="18"/>
    <s v="moderate hike"/>
    <n v="3"/>
    <s v="excellent"/>
    <n v="2"/>
    <s v="medium"/>
    <m/>
    <n v="0"/>
    <x v="1"/>
    <n v="8"/>
    <x v="1"/>
    <n v="5"/>
    <x v="1"/>
    <n v="3"/>
    <x v="0"/>
    <n v="1"/>
    <x v="4"/>
    <n v="0"/>
    <x v="1"/>
    <n v="0"/>
    <x v="1"/>
    <x v="3"/>
    <x v="1"/>
  </r>
  <r>
    <n v="37"/>
    <x v="1"/>
    <x v="1"/>
    <x v="0"/>
    <x v="0"/>
    <n v="11"/>
    <x v="1"/>
    <n v="2"/>
    <s v="College"/>
    <x v="0"/>
    <n v="1"/>
    <n v="1"/>
    <s v="low"/>
    <x v="1"/>
    <n v="1"/>
    <s v="low"/>
    <x v="1"/>
    <x v="1"/>
    <x v="5"/>
    <n v="2"/>
    <s v="medium"/>
    <x v="0"/>
    <n v="4777"/>
    <n v="5"/>
    <s v="moderate hopper"/>
    <x v="0"/>
    <n v="15"/>
    <s v="moderate hike"/>
    <n v="3"/>
    <s v="excellent"/>
    <n v="1"/>
    <s v="low"/>
    <m/>
    <n v="0"/>
    <x v="1"/>
    <n v="15"/>
    <x v="1"/>
    <n v="2"/>
    <x v="2"/>
    <n v="1"/>
    <x v="3"/>
    <n v="1"/>
    <x v="4"/>
    <n v="0"/>
    <x v="1"/>
    <n v="0"/>
    <x v="1"/>
    <x v="3"/>
    <x v="1"/>
  </r>
  <r>
    <n v="38"/>
    <x v="1"/>
    <x v="0"/>
    <x v="0"/>
    <x v="1"/>
    <n v="3"/>
    <x v="0"/>
    <n v="4"/>
    <s v="Master"/>
    <x v="1"/>
    <n v="1"/>
    <n v="2"/>
    <s v="medium"/>
    <x v="0"/>
    <n v="3"/>
    <s v="high"/>
    <x v="1"/>
    <x v="1"/>
    <x v="6"/>
    <n v="4"/>
    <s v="very high"/>
    <x v="2"/>
    <n v="6861"/>
    <n v="8"/>
    <s v="frequent hopper"/>
    <x v="1"/>
    <n v="12"/>
    <s v="low hike"/>
    <n v="3"/>
    <s v="excellent"/>
    <n v="3"/>
    <s v="high"/>
    <m/>
    <n v="0"/>
    <x v="1"/>
    <n v="19"/>
    <x v="2"/>
    <n v="1"/>
    <x v="2"/>
    <n v="3"/>
    <x v="0"/>
    <n v="1"/>
    <x v="4"/>
    <n v="0"/>
    <x v="1"/>
    <n v="0"/>
    <x v="1"/>
    <x v="3"/>
    <x v="1"/>
  </r>
  <r>
    <n v="36"/>
    <x v="1"/>
    <x v="1"/>
    <x v="0"/>
    <x v="0"/>
    <n v="15"/>
    <x v="1"/>
    <n v="3"/>
    <s v="Bachelor"/>
    <x v="2"/>
    <n v="1"/>
    <n v="1"/>
    <s v="low"/>
    <x v="0"/>
    <n v="3"/>
    <s v="high"/>
    <x v="1"/>
    <x v="1"/>
    <x v="0"/>
    <n v="3"/>
    <s v="high"/>
    <x v="1"/>
    <n v="4834"/>
    <n v="7"/>
    <s v="frequent hopper"/>
    <x v="0"/>
    <n v="14"/>
    <s v="low hike"/>
    <n v="3"/>
    <s v="excellent"/>
    <n v="2"/>
    <s v="medium"/>
    <m/>
    <n v="1"/>
    <x v="0"/>
    <n v="9"/>
    <x v="1"/>
    <n v="3"/>
    <x v="0"/>
    <n v="2"/>
    <x v="1"/>
    <n v="1"/>
    <x v="4"/>
    <n v="0"/>
    <x v="1"/>
    <n v="0"/>
    <x v="1"/>
    <x v="3"/>
    <x v="1"/>
  </r>
  <r>
    <n v="34"/>
    <x v="0"/>
    <x v="0"/>
    <x v="0"/>
    <x v="1"/>
    <n v="10"/>
    <x v="3"/>
    <n v="4"/>
    <s v="Master"/>
    <x v="1"/>
    <n v="1"/>
    <n v="3"/>
    <s v="high"/>
    <x v="1"/>
    <n v="3"/>
    <s v="high"/>
    <x v="0"/>
    <x v="0"/>
    <x v="3"/>
    <n v="3"/>
    <s v="high"/>
    <x v="0"/>
    <n v="2220"/>
    <n v="1"/>
    <s v="stable"/>
    <x v="1"/>
    <n v="19"/>
    <s v="good hike"/>
    <n v="3"/>
    <s v="excellent"/>
    <n v="4"/>
    <s v="very high"/>
    <m/>
    <n v="1"/>
    <x v="0"/>
    <n v="1"/>
    <x v="3"/>
    <n v="2"/>
    <x v="2"/>
    <n v="3"/>
    <x v="0"/>
    <n v="1"/>
    <x v="4"/>
    <n v="1"/>
    <x v="1"/>
    <n v="0"/>
    <x v="1"/>
    <x v="3"/>
    <x v="1"/>
  </r>
  <r>
    <n v="28"/>
    <x v="0"/>
    <x v="0"/>
    <x v="0"/>
    <x v="1"/>
    <n v="10"/>
    <x v="3"/>
    <n v="1"/>
    <s v="Below College"/>
    <x v="0"/>
    <n v="1"/>
    <n v="4"/>
    <s v="very high"/>
    <x v="0"/>
    <n v="3"/>
    <s v="high"/>
    <x v="0"/>
    <x v="0"/>
    <x v="3"/>
    <n v="2"/>
    <s v="medium"/>
    <x v="0"/>
    <n v="1052"/>
    <n v="1"/>
    <s v="stable"/>
    <x v="0"/>
    <n v="22"/>
    <s v="good hike"/>
    <n v="4"/>
    <s v="outstanding"/>
    <n v="2"/>
    <s v="medium"/>
    <m/>
    <n v="0"/>
    <x v="1"/>
    <n v="1"/>
    <x v="3"/>
    <n v="5"/>
    <x v="1"/>
    <n v="3"/>
    <x v="0"/>
    <n v="1"/>
    <x v="4"/>
    <n v="0"/>
    <x v="1"/>
    <n v="0"/>
    <x v="1"/>
    <x v="3"/>
    <x v="1"/>
  </r>
  <r>
    <n v="43"/>
    <x v="1"/>
    <x v="0"/>
    <x v="0"/>
    <x v="1"/>
    <n v="25"/>
    <x v="2"/>
    <n v="3"/>
    <s v="Bachelor"/>
    <x v="0"/>
    <n v="1"/>
    <n v="3"/>
    <s v="high"/>
    <x v="0"/>
    <n v="2"/>
    <s v="medium"/>
    <x v="3"/>
    <x v="3"/>
    <x v="6"/>
    <n v="4"/>
    <s v="very high"/>
    <x v="1"/>
    <n v="10798"/>
    <n v="5"/>
    <s v="moderate hopper"/>
    <x v="0"/>
    <n v="13"/>
    <s v="low hike"/>
    <n v="3"/>
    <s v="excellent"/>
    <n v="3"/>
    <s v="high"/>
    <m/>
    <n v="1"/>
    <x v="0"/>
    <n v="18"/>
    <x v="2"/>
    <n v="5"/>
    <x v="1"/>
    <n v="3"/>
    <x v="0"/>
    <n v="1"/>
    <x v="4"/>
    <n v="0"/>
    <x v="1"/>
    <n v="0"/>
    <x v="1"/>
    <x v="3"/>
    <x v="1"/>
  </r>
  <r>
    <n v="21"/>
    <x v="2"/>
    <x v="1"/>
    <x v="0"/>
    <x v="0"/>
    <n v="10"/>
    <x v="3"/>
    <n v="3"/>
    <s v="Bachelor"/>
    <x v="1"/>
    <n v="1"/>
    <n v="3"/>
    <s v="high"/>
    <x v="1"/>
    <n v="2"/>
    <s v="medium"/>
    <x v="0"/>
    <x v="0"/>
    <x v="0"/>
    <n v="1"/>
    <s v="low"/>
    <x v="2"/>
    <n v="1416"/>
    <n v="1"/>
    <s v="stable"/>
    <x v="0"/>
    <n v="13"/>
    <s v="low hike"/>
    <n v="3"/>
    <s v="excellent"/>
    <n v="1"/>
    <s v="low"/>
    <m/>
    <n v="0"/>
    <x v="1"/>
    <n v="1"/>
    <x v="3"/>
    <n v="6"/>
    <x v="1"/>
    <n v="2"/>
    <x v="1"/>
    <n v="1"/>
    <x v="4"/>
    <n v="0"/>
    <x v="1"/>
    <n v="1"/>
    <x v="1"/>
    <x v="3"/>
    <x v="1"/>
  </r>
  <r>
    <n v="37"/>
    <x v="1"/>
    <x v="0"/>
    <x v="0"/>
    <x v="1"/>
    <n v="10"/>
    <x v="3"/>
    <n v="4"/>
    <s v="Master"/>
    <x v="1"/>
    <n v="1"/>
    <n v="4"/>
    <s v="very high"/>
    <x v="1"/>
    <n v="2"/>
    <s v="medium"/>
    <x v="1"/>
    <x v="1"/>
    <x v="6"/>
    <n v="4"/>
    <s v="very high"/>
    <x v="1"/>
    <n v="6694"/>
    <n v="2"/>
    <s v="stable"/>
    <x v="1"/>
    <n v="14"/>
    <s v="low hike"/>
    <n v="3"/>
    <s v="excellent"/>
    <n v="3"/>
    <s v="high"/>
    <m/>
    <n v="3"/>
    <x v="3"/>
    <n v="8"/>
    <x v="1"/>
    <n v="5"/>
    <x v="1"/>
    <n v="3"/>
    <x v="0"/>
    <n v="1"/>
    <x v="4"/>
    <n v="0"/>
    <x v="1"/>
    <n v="0"/>
    <x v="1"/>
    <x v="3"/>
    <x v="1"/>
  </r>
  <r>
    <n v="26"/>
    <x v="0"/>
    <x v="1"/>
    <x v="0"/>
    <x v="0"/>
    <n v="21"/>
    <x v="2"/>
    <n v="3"/>
    <s v="Bachelor"/>
    <x v="0"/>
    <n v="1"/>
    <n v="1"/>
    <s v="low"/>
    <x v="0"/>
    <n v="3"/>
    <s v="high"/>
    <x v="0"/>
    <x v="0"/>
    <x v="0"/>
    <n v="3"/>
    <s v="high"/>
    <x v="1"/>
    <n v="2377"/>
    <n v="1"/>
    <s v="stable"/>
    <x v="0"/>
    <n v="20"/>
    <s v="good hike"/>
    <n v="4"/>
    <s v="outstanding"/>
    <n v="3"/>
    <s v="high"/>
    <m/>
    <n v="1"/>
    <x v="0"/>
    <n v="1"/>
    <x v="3"/>
    <n v="0"/>
    <x v="3"/>
    <n v="2"/>
    <x v="1"/>
    <n v="1"/>
    <x v="4"/>
    <n v="1"/>
    <x v="1"/>
    <n v="0"/>
    <x v="1"/>
    <x v="3"/>
    <x v="1"/>
  </r>
  <r>
    <n v="28"/>
    <x v="0"/>
    <x v="1"/>
    <x v="2"/>
    <x v="0"/>
    <n v="1"/>
    <x v="0"/>
    <n v="3"/>
    <s v="Bachelor"/>
    <x v="0"/>
    <n v="1"/>
    <n v="1"/>
    <s v="low"/>
    <x v="0"/>
    <n v="2"/>
    <s v="medium"/>
    <x v="0"/>
    <x v="0"/>
    <x v="0"/>
    <n v="2"/>
    <s v="medium"/>
    <x v="1"/>
    <n v="2596"/>
    <n v="1"/>
    <s v="stable"/>
    <x v="0"/>
    <n v="15"/>
    <s v="moderate hike"/>
    <n v="3"/>
    <s v="excellent"/>
    <n v="1"/>
    <s v="low"/>
    <m/>
    <n v="2"/>
    <x v="2"/>
    <n v="1"/>
    <x v="3"/>
    <n v="2"/>
    <x v="2"/>
    <n v="3"/>
    <x v="0"/>
    <n v="1"/>
    <x v="4"/>
    <n v="0"/>
    <x v="1"/>
    <n v="0"/>
    <x v="1"/>
    <x v="3"/>
    <x v="1"/>
  </r>
  <r>
    <n v="50"/>
    <x v="3"/>
    <x v="1"/>
    <x v="2"/>
    <x v="1"/>
    <n v="1"/>
    <x v="0"/>
    <n v="4"/>
    <s v="Master"/>
    <x v="2"/>
    <n v="1"/>
    <n v="4"/>
    <s v="very high"/>
    <x v="0"/>
    <n v="3"/>
    <s v="high"/>
    <x v="1"/>
    <x v="1"/>
    <x v="6"/>
    <n v="3"/>
    <s v="high"/>
    <x v="2"/>
    <n v="4728"/>
    <n v="3"/>
    <s v="stable"/>
    <x v="1"/>
    <n v="14"/>
    <s v="low hike"/>
    <n v="3"/>
    <s v="excellent"/>
    <n v="4"/>
    <s v="very high"/>
    <m/>
    <n v="0"/>
    <x v="1"/>
    <n v="5"/>
    <x v="0"/>
    <n v="4"/>
    <x v="0"/>
    <n v="3"/>
    <x v="0"/>
    <n v="0"/>
    <x v="4"/>
    <n v="0"/>
    <x v="1"/>
    <n v="0"/>
    <x v="1"/>
    <x v="3"/>
    <x v="1"/>
  </r>
  <r>
    <n v="34"/>
    <x v="0"/>
    <x v="0"/>
    <x v="1"/>
    <x v="0"/>
    <n v="3"/>
    <x v="0"/>
    <n v="4"/>
    <s v="Master"/>
    <x v="1"/>
    <n v="1"/>
    <n v="3"/>
    <s v="high"/>
    <x v="0"/>
    <n v="2"/>
    <s v="medium"/>
    <x v="0"/>
    <x v="0"/>
    <x v="1"/>
    <n v="4"/>
    <s v="very high"/>
    <x v="0"/>
    <n v="2979"/>
    <n v="3"/>
    <s v="stable"/>
    <x v="0"/>
    <n v="17"/>
    <s v="moderate hike"/>
    <n v="3"/>
    <s v="excellent"/>
    <n v="4"/>
    <s v="very high"/>
    <m/>
    <n v="3"/>
    <x v="3"/>
    <n v="6"/>
    <x v="0"/>
    <n v="2"/>
    <x v="2"/>
    <n v="3"/>
    <x v="0"/>
    <n v="0"/>
    <x v="4"/>
    <n v="0"/>
    <x v="1"/>
    <n v="0"/>
    <x v="1"/>
    <x v="3"/>
    <x v="1"/>
  </r>
  <r>
    <n v="38"/>
    <x v="1"/>
    <x v="0"/>
    <x v="0"/>
    <x v="1"/>
    <n v="2"/>
    <x v="0"/>
    <n v="2"/>
    <s v="College"/>
    <x v="3"/>
    <n v="1"/>
    <n v="4"/>
    <s v="very high"/>
    <x v="0"/>
    <n v="3"/>
    <s v="high"/>
    <x v="3"/>
    <x v="3"/>
    <x v="6"/>
    <n v="2"/>
    <s v="medium"/>
    <x v="2"/>
    <n v="7351"/>
    <n v="7"/>
    <s v="frequent hopper"/>
    <x v="0"/>
    <n v="16"/>
    <s v="moderate hike"/>
    <n v="3"/>
    <s v="excellent"/>
    <n v="3"/>
    <s v="high"/>
    <m/>
    <n v="0"/>
    <x v="1"/>
    <n v="10"/>
    <x v="1"/>
    <n v="2"/>
    <x v="2"/>
    <n v="3"/>
    <x v="0"/>
    <n v="1"/>
    <x v="4"/>
    <n v="0"/>
    <x v="1"/>
    <n v="0"/>
    <x v="1"/>
    <x v="3"/>
    <x v="1"/>
  </r>
  <r>
    <n v="42"/>
    <x v="1"/>
    <x v="0"/>
    <x v="0"/>
    <x v="0"/>
    <n v="29"/>
    <x v="2"/>
    <n v="3"/>
    <s v="Bachelor"/>
    <x v="0"/>
    <n v="1"/>
    <n v="2"/>
    <s v="medium"/>
    <x v="0"/>
    <n v="1"/>
    <s v="low"/>
    <x v="1"/>
    <x v="1"/>
    <x v="0"/>
    <n v="4"/>
    <s v="very high"/>
    <x v="2"/>
    <n v="4272"/>
    <n v="4"/>
    <s v="moderate hopper"/>
    <x v="0"/>
    <n v="19"/>
    <s v="good hike"/>
    <n v="3"/>
    <s v="excellent"/>
    <n v="1"/>
    <s v="low"/>
    <m/>
    <n v="0"/>
    <x v="1"/>
    <n v="16"/>
    <x v="2"/>
    <n v="3"/>
    <x v="0"/>
    <n v="3"/>
    <x v="0"/>
    <n v="1"/>
    <x v="4"/>
    <n v="0"/>
    <x v="1"/>
    <n v="0"/>
    <x v="1"/>
    <x v="3"/>
    <x v="1"/>
  </r>
  <r>
    <n v="18"/>
    <x v="2"/>
    <x v="1"/>
    <x v="1"/>
    <x v="0"/>
    <n v="8"/>
    <x v="3"/>
    <n v="1"/>
    <s v="Below College"/>
    <x v="0"/>
    <n v="1"/>
    <n v="3"/>
    <s v="high"/>
    <x v="0"/>
    <n v="3"/>
    <s v="high"/>
    <x v="0"/>
    <x v="0"/>
    <x v="0"/>
    <n v="3"/>
    <s v="high"/>
    <x v="2"/>
    <n v="1904"/>
    <n v="1"/>
    <s v="stable"/>
    <x v="0"/>
    <n v="12"/>
    <s v="low hike"/>
    <n v="3"/>
    <s v="excellent"/>
    <n v="4"/>
    <s v="very high"/>
    <m/>
    <n v="0"/>
    <x v="1"/>
    <n v="0"/>
    <x v="3"/>
    <n v="0"/>
    <x v="3"/>
    <n v="3"/>
    <x v="0"/>
    <n v="0"/>
    <x v="4"/>
    <n v="0"/>
    <x v="1"/>
    <n v="0"/>
    <x v="1"/>
    <x v="3"/>
    <x v="1"/>
  </r>
  <r>
    <n v="41"/>
    <x v="1"/>
    <x v="0"/>
    <x v="0"/>
    <x v="0"/>
    <n v="12"/>
    <x v="1"/>
    <n v="4"/>
    <s v="Master"/>
    <x v="1"/>
    <n v="1"/>
    <n v="2"/>
    <s v="medium"/>
    <x v="0"/>
    <n v="3"/>
    <s v="high"/>
    <x v="0"/>
    <x v="0"/>
    <x v="0"/>
    <n v="4"/>
    <s v="very high"/>
    <x v="0"/>
    <n v="4766"/>
    <n v="3"/>
    <s v="stable"/>
    <x v="1"/>
    <n v="11"/>
    <s v="low hike"/>
    <n v="3"/>
    <s v="excellent"/>
    <n v="1"/>
    <s v="low"/>
    <m/>
    <n v="1"/>
    <x v="0"/>
    <n v="6"/>
    <x v="0"/>
    <n v="4"/>
    <x v="0"/>
    <n v="3"/>
    <x v="0"/>
    <n v="1"/>
    <x v="4"/>
    <n v="0"/>
    <x v="1"/>
    <n v="0"/>
    <x v="1"/>
    <x v="3"/>
    <x v="1"/>
  </r>
  <r>
    <n v="28"/>
    <x v="0"/>
    <x v="1"/>
    <x v="0"/>
    <x v="0"/>
    <n v="12"/>
    <x v="1"/>
    <n v="1"/>
    <s v="Below College"/>
    <x v="1"/>
    <n v="1"/>
    <n v="3"/>
    <s v="high"/>
    <x v="1"/>
    <n v="3"/>
    <s v="high"/>
    <x v="0"/>
    <x v="0"/>
    <x v="0"/>
    <n v="4"/>
    <s v="very high"/>
    <x v="0"/>
    <n v="2515"/>
    <n v="1"/>
    <s v="stable"/>
    <x v="1"/>
    <n v="11"/>
    <s v="low hike"/>
    <n v="3"/>
    <s v="excellent"/>
    <n v="4"/>
    <s v="very high"/>
    <m/>
    <n v="0"/>
    <x v="1"/>
    <n v="1"/>
    <x v="3"/>
    <n v="4"/>
    <x v="0"/>
    <n v="2"/>
    <x v="1"/>
    <n v="1"/>
    <x v="4"/>
    <n v="1"/>
    <x v="1"/>
    <n v="0"/>
    <x v="1"/>
    <x v="3"/>
    <x v="1"/>
  </r>
  <r>
    <n v="40"/>
    <x v="1"/>
    <x v="0"/>
    <x v="2"/>
    <x v="0"/>
    <n v="26"/>
    <x v="2"/>
    <n v="2"/>
    <s v="College"/>
    <x v="0"/>
    <n v="1"/>
    <n v="3"/>
    <s v="high"/>
    <x v="1"/>
    <n v="2"/>
    <s v="medium"/>
    <x v="1"/>
    <x v="1"/>
    <x v="1"/>
    <n v="4"/>
    <s v="very high"/>
    <x v="0"/>
    <n v="4422"/>
    <n v="3"/>
    <s v="stable"/>
    <x v="1"/>
    <n v="13"/>
    <s v="low hike"/>
    <n v="3"/>
    <s v="excellent"/>
    <n v="4"/>
    <s v="very high"/>
    <m/>
    <n v="1"/>
    <x v="0"/>
    <n v="16"/>
    <x v="2"/>
    <n v="3"/>
    <x v="0"/>
    <n v="1"/>
    <x v="3"/>
    <n v="1"/>
    <x v="4"/>
    <n v="1"/>
    <x v="1"/>
    <n v="0"/>
    <x v="1"/>
    <x v="3"/>
    <x v="1"/>
  </r>
  <r>
    <n v="32"/>
    <x v="0"/>
    <x v="0"/>
    <x v="1"/>
    <x v="1"/>
    <n v="2"/>
    <x v="0"/>
    <n v="1"/>
    <s v="Below College"/>
    <x v="1"/>
    <n v="1"/>
    <n v="3"/>
    <s v="high"/>
    <x v="1"/>
    <n v="3"/>
    <s v="high"/>
    <x v="0"/>
    <x v="0"/>
    <x v="3"/>
    <n v="1"/>
    <s v="low"/>
    <x v="1"/>
    <n v="2827"/>
    <n v="1"/>
    <s v="stable"/>
    <x v="0"/>
    <n v="12"/>
    <s v="low hike"/>
    <n v="3"/>
    <s v="excellent"/>
    <n v="3"/>
    <s v="high"/>
    <m/>
    <n v="3"/>
    <x v="3"/>
    <n v="1"/>
    <x v="3"/>
    <n v="3"/>
    <x v="0"/>
    <n v="3"/>
    <x v="0"/>
    <n v="1"/>
    <x v="4"/>
    <n v="0"/>
    <x v="1"/>
    <n v="0"/>
    <x v="1"/>
    <x v="3"/>
    <x v="1"/>
  </r>
  <r>
    <n v="19"/>
    <x v="2"/>
    <x v="0"/>
    <x v="0"/>
    <x v="0"/>
    <n v="9"/>
    <x v="3"/>
    <n v="2"/>
    <s v="College"/>
    <x v="1"/>
    <n v="1"/>
    <n v="3"/>
    <s v="high"/>
    <x v="0"/>
    <n v="3"/>
    <s v="high"/>
    <x v="0"/>
    <x v="0"/>
    <x v="1"/>
    <n v="1"/>
    <s v="low"/>
    <x v="2"/>
    <n v="2552"/>
    <n v="1"/>
    <s v="stable"/>
    <x v="0"/>
    <n v="25"/>
    <s v="high hike"/>
    <n v="4"/>
    <s v="outstanding"/>
    <n v="3"/>
    <s v="high"/>
    <m/>
    <n v="0"/>
    <x v="1"/>
    <n v="1"/>
    <x v="3"/>
    <n v="4"/>
    <x v="0"/>
    <n v="3"/>
    <x v="0"/>
    <n v="1"/>
    <x v="4"/>
    <n v="1"/>
    <x v="1"/>
    <n v="0"/>
    <x v="1"/>
    <x v="3"/>
    <x v="1"/>
  </r>
  <r>
    <n v="22"/>
    <x v="2"/>
    <x v="1"/>
    <x v="2"/>
    <x v="0"/>
    <n v="3"/>
    <x v="0"/>
    <n v="4"/>
    <s v="Master"/>
    <x v="1"/>
    <n v="1"/>
    <n v="3"/>
    <s v="high"/>
    <x v="0"/>
    <n v="2"/>
    <s v="medium"/>
    <x v="0"/>
    <x v="0"/>
    <x v="1"/>
    <n v="4"/>
    <s v="very high"/>
    <x v="0"/>
    <n v="2853"/>
    <n v="0"/>
    <s v="fresher"/>
    <x v="1"/>
    <n v="11"/>
    <s v="low hike"/>
    <n v="3"/>
    <s v="excellent"/>
    <n v="2"/>
    <s v="medium"/>
    <m/>
    <n v="1"/>
    <x v="0"/>
    <n v="1"/>
    <x v="3"/>
    <n v="5"/>
    <x v="1"/>
    <n v="3"/>
    <x v="0"/>
    <n v="0"/>
    <x v="4"/>
    <n v="0"/>
    <x v="1"/>
    <n v="0"/>
    <x v="1"/>
    <x v="3"/>
    <x v="1"/>
  </r>
  <r>
    <n v="44"/>
    <x v="1"/>
    <x v="0"/>
    <x v="1"/>
    <x v="0"/>
    <n v="17"/>
    <x v="1"/>
    <n v="3"/>
    <s v="Bachelor"/>
    <x v="1"/>
    <n v="1"/>
    <n v="4"/>
    <s v="very high"/>
    <x v="0"/>
    <n v="1"/>
    <s v="low"/>
    <x v="0"/>
    <x v="0"/>
    <x v="1"/>
    <n v="3"/>
    <s v="high"/>
    <x v="2"/>
    <n v="2290"/>
    <n v="2"/>
    <s v="stable"/>
    <x v="0"/>
    <n v="13"/>
    <s v="low hike"/>
    <n v="3"/>
    <s v="excellent"/>
    <n v="4"/>
    <s v="very high"/>
    <m/>
    <n v="0"/>
    <x v="1"/>
    <n v="6"/>
    <x v="0"/>
    <n v="3"/>
    <x v="0"/>
    <n v="3"/>
    <x v="0"/>
    <n v="0"/>
    <x v="4"/>
    <n v="0"/>
    <x v="1"/>
    <n v="0"/>
    <x v="1"/>
    <x v="3"/>
    <x v="1"/>
  </r>
  <r>
    <n v="41"/>
    <x v="1"/>
    <x v="1"/>
    <x v="1"/>
    <x v="0"/>
    <n v="5"/>
    <x v="0"/>
    <n v="2"/>
    <s v="College"/>
    <x v="1"/>
    <n v="1"/>
    <n v="1"/>
    <s v="low"/>
    <x v="0"/>
    <n v="2"/>
    <s v="medium"/>
    <x v="0"/>
    <x v="0"/>
    <x v="1"/>
    <n v="1"/>
    <s v="low"/>
    <x v="1"/>
    <n v="2107"/>
    <n v="6"/>
    <s v="moderate hopper"/>
    <x v="0"/>
    <n v="17"/>
    <s v="moderate hike"/>
    <n v="3"/>
    <s v="excellent"/>
    <n v="1"/>
    <s v="low"/>
    <m/>
    <n v="1"/>
    <x v="0"/>
    <n v="5"/>
    <x v="0"/>
    <n v="2"/>
    <x v="2"/>
    <n v="1"/>
    <x v="3"/>
    <n v="1"/>
    <x v="4"/>
    <n v="0"/>
    <x v="1"/>
    <n v="0"/>
    <x v="1"/>
    <x v="3"/>
    <x v="1"/>
  </r>
  <r>
    <n v="40"/>
    <x v="1"/>
    <x v="0"/>
    <x v="2"/>
    <x v="1"/>
    <n v="2"/>
    <x v="0"/>
    <n v="4"/>
    <s v="Master"/>
    <x v="0"/>
    <n v="1"/>
    <n v="2"/>
    <s v="medium"/>
    <x v="0"/>
    <n v="3"/>
    <s v="high"/>
    <x v="1"/>
    <x v="1"/>
    <x v="6"/>
    <n v="2"/>
    <s v="medium"/>
    <x v="0"/>
    <n v="4327"/>
    <n v="5"/>
    <s v="moderate hopper"/>
    <x v="0"/>
    <n v="12"/>
    <s v="low hike"/>
    <n v="3"/>
    <s v="excellent"/>
    <n v="4"/>
    <s v="very high"/>
    <m/>
    <n v="3"/>
    <x v="3"/>
    <n v="5"/>
    <x v="0"/>
    <n v="2"/>
    <x v="2"/>
    <n v="3"/>
    <x v="0"/>
    <n v="0"/>
    <x v="4"/>
    <n v="0"/>
    <x v="1"/>
    <n v="0"/>
    <x v="1"/>
    <x v="3"/>
    <x v="1"/>
  </r>
  <r>
    <n v="24"/>
    <x v="2"/>
    <x v="1"/>
    <x v="0"/>
    <x v="0"/>
    <n v="17"/>
    <x v="1"/>
    <n v="2"/>
    <s v="College"/>
    <x v="1"/>
    <n v="1"/>
    <n v="4"/>
    <s v="very high"/>
    <x v="1"/>
    <n v="3"/>
    <s v="high"/>
    <x v="0"/>
    <x v="0"/>
    <x v="0"/>
    <n v="2"/>
    <s v="medium"/>
    <x v="0"/>
    <n v="2210"/>
    <n v="1"/>
    <s v="stable"/>
    <x v="0"/>
    <n v="13"/>
    <s v="low hike"/>
    <n v="3"/>
    <s v="excellent"/>
    <n v="1"/>
    <s v="low"/>
    <m/>
    <n v="1"/>
    <x v="0"/>
    <n v="1"/>
    <x v="3"/>
    <n v="3"/>
    <x v="0"/>
    <n v="1"/>
    <x v="3"/>
    <n v="1"/>
    <x v="4"/>
    <n v="0"/>
    <x v="1"/>
    <n v="0"/>
    <x v="1"/>
    <x v="3"/>
    <x v="1"/>
  </r>
  <r>
    <n v="42"/>
    <x v="1"/>
    <x v="0"/>
    <x v="2"/>
    <x v="0"/>
    <n v="26"/>
    <x v="2"/>
    <n v="5"/>
    <s v="Doctor"/>
    <x v="0"/>
    <n v="1"/>
    <n v="1"/>
    <s v="low"/>
    <x v="1"/>
    <n v="3"/>
    <s v="high"/>
    <x v="3"/>
    <x v="3"/>
    <x v="7"/>
    <n v="1"/>
    <s v="low"/>
    <x v="0"/>
    <n v="13191"/>
    <n v="3"/>
    <s v="stable"/>
    <x v="1"/>
    <n v="17"/>
    <s v="moderate hike"/>
    <n v="3"/>
    <s v="excellent"/>
    <n v="3"/>
    <s v="high"/>
    <m/>
    <n v="0"/>
    <x v="1"/>
    <n v="20"/>
    <x v="2"/>
    <n v="6"/>
    <x v="1"/>
    <n v="3"/>
    <x v="0"/>
    <n v="1"/>
    <x v="4"/>
    <n v="0"/>
    <x v="1"/>
    <n v="0"/>
    <x v="1"/>
    <x v="3"/>
    <x v="1"/>
  </r>
  <r>
    <n v="19"/>
    <x v="2"/>
    <x v="1"/>
    <x v="1"/>
    <x v="0"/>
    <n v="10"/>
    <x v="3"/>
    <n v="3"/>
    <s v="Bachelor"/>
    <x v="0"/>
    <n v="1"/>
    <n v="1"/>
    <s v="low"/>
    <x v="1"/>
    <n v="2"/>
    <s v="medium"/>
    <x v="0"/>
    <x v="0"/>
    <x v="1"/>
    <n v="2"/>
    <s v="medium"/>
    <x v="2"/>
    <n v="1859"/>
    <n v="1"/>
    <s v="stable"/>
    <x v="1"/>
    <n v="25"/>
    <s v="high hike"/>
    <n v="4"/>
    <s v="outstanding"/>
    <n v="2"/>
    <s v="medium"/>
    <m/>
    <n v="0"/>
    <x v="1"/>
    <n v="1"/>
    <x v="3"/>
    <n v="2"/>
    <x v="2"/>
    <n v="4"/>
    <x v="2"/>
    <n v="1"/>
    <x v="4"/>
    <n v="1"/>
    <x v="1"/>
    <n v="0"/>
    <x v="1"/>
    <x v="3"/>
    <x v="1"/>
  </r>
  <r>
    <n v="49"/>
    <x v="3"/>
    <x v="0"/>
    <x v="0"/>
    <x v="0"/>
    <n v="4"/>
    <x v="0"/>
    <n v="2"/>
    <s v="College"/>
    <x v="0"/>
    <n v="1"/>
    <n v="1"/>
    <s v="low"/>
    <x v="0"/>
    <n v="2"/>
    <s v="medium"/>
    <x v="2"/>
    <x v="2"/>
    <x v="4"/>
    <n v="3"/>
    <s v="high"/>
    <x v="0"/>
    <n v="18711"/>
    <n v="2"/>
    <s v="stable"/>
    <x v="0"/>
    <n v="13"/>
    <s v="low hike"/>
    <n v="3"/>
    <s v="excellent"/>
    <n v="3"/>
    <s v="high"/>
    <m/>
    <n v="1"/>
    <x v="0"/>
    <n v="23"/>
    <x v="2"/>
    <n v="2"/>
    <x v="2"/>
    <n v="4"/>
    <x v="2"/>
    <n v="1"/>
    <x v="4"/>
    <n v="0"/>
    <x v="1"/>
    <n v="0"/>
    <x v="1"/>
    <x v="3"/>
    <x v="1"/>
  </r>
  <r>
    <n v="48"/>
    <x v="3"/>
    <x v="0"/>
    <x v="0"/>
    <x v="0"/>
    <n v="2"/>
    <x v="0"/>
    <n v="2"/>
    <s v="College"/>
    <x v="4"/>
    <n v="1"/>
    <n v="4"/>
    <s v="very high"/>
    <x v="0"/>
    <n v="4"/>
    <s v="very high"/>
    <x v="0"/>
    <x v="0"/>
    <x v="0"/>
    <n v="2"/>
    <s v="medium"/>
    <x v="2"/>
    <n v="2559"/>
    <n v="5"/>
    <s v="moderate hopper"/>
    <x v="0"/>
    <n v="11"/>
    <s v="low hike"/>
    <n v="3"/>
    <s v="excellent"/>
    <n v="3"/>
    <s v="high"/>
    <m/>
    <n v="0"/>
    <x v="1"/>
    <n v="7"/>
    <x v="0"/>
    <n v="4"/>
    <x v="0"/>
    <n v="2"/>
    <x v="1"/>
    <n v="1"/>
    <x v="4"/>
    <n v="0"/>
    <x v="1"/>
    <n v="0"/>
    <x v="1"/>
    <x v="3"/>
    <x v="1"/>
  </r>
  <r>
    <n v="48"/>
    <x v="3"/>
    <x v="0"/>
    <x v="0"/>
    <x v="0"/>
    <n v="1"/>
    <x v="0"/>
    <n v="3"/>
    <s v="Bachelor"/>
    <x v="1"/>
    <n v="1"/>
    <n v="4"/>
    <s v="very high"/>
    <x v="0"/>
    <n v="2"/>
    <s v="medium"/>
    <x v="2"/>
    <x v="2"/>
    <x v="7"/>
    <n v="4"/>
    <s v="very high"/>
    <x v="2"/>
    <n v="18265"/>
    <n v="6"/>
    <s v="moderate hopper"/>
    <x v="0"/>
    <n v="12"/>
    <s v="low hike"/>
    <n v="3"/>
    <s v="excellent"/>
    <n v="3"/>
    <s v="high"/>
    <m/>
    <n v="0"/>
    <x v="1"/>
    <n v="25"/>
    <x v="2"/>
    <n v="3"/>
    <x v="0"/>
    <n v="4"/>
    <x v="2"/>
    <n v="1"/>
    <x v="4"/>
    <n v="0"/>
    <x v="1"/>
    <n v="0"/>
    <x v="1"/>
    <x v="3"/>
    <x v="1"/>
  </r>
  <r>
    <n v="34"/>
    <x v="0"/>
    <x v="0"/>
    <x v="0"/>
    <x v="0"/>
    <n v="20"/>
    <x v="1"/>
    <n v="3"/>
    <s v="Bachelor"/>
    <x v="4"/>
    <n v="1"/>
    <n v="3"/>
    <s v="high"/>
    <x v="1"/>
    <n v="4"/>
    <s v="very high"/>
    <x v="0"/>
    <x v="0"/>
    <x v="1"/>
    <n v="3"/>
    <s v="high"/>
    <x v="0"/>
    <n v="2585"/>
    <n v="0"/>
    <s v="fresher"/>
    <x v="0"/>
    <n v="17"/>
    <s v="moderate hike"/>
    <n v="3"/>
    <s v="excellent"/>
    <n v="4"/>
    <s v="very high"/>
    <m/>
    <n v="0"/>
    <x v="1"/>
    <n v="2"/>
    <x v="3"/>
    <n v="5"/>
    <x v="1"/>
    <n v="2"/>
    <x v="1"/>
    <n v="1"/>
    <x v="4"/>
    <n v="0"/>
    <x v="1"/>
    <n v="0"/>
    <x v="1"/>
    <x v="3"/>
    <x v="1"/>
  </r>
  <r>
    <n v="19"/>
    <x v="2"/>
    <x v="0"/>
    <x v="0"/>
    <x v="0"/>
    <n v="25"/>
    <x v="2"/>
    <n v="3"/>
    <s v="Bachelor"/>
    <x v="1"/>
    <n v="1"/>
    <n v="2"/>
    <s v="medium"/>
    <x v="1"/>
    <n v="4"/>
    <s v="very high"/>
    <x v="0"/>
    <x v="0"/>
    <x v="1"/>
    <n v="4"/>
    <s v="very high"/>
    <x v="2"/>
    <n v="2994"/>
    <n v="1"/>
    <s v="stable"/>
    <x v="1"/>
    <n v="12"/>
    <s v="low hike"/>
    <n v="3"/>
    <s v="excellent"/>
    <n v="4"/>
    <s v="very high"/>
    <m/>
    <n v="0"/>
    <x v="1"/>
    <n v="1"/>
    <x v="3"/>
    <n v="2"/>
    <x v="2"/>
    <n v="3"/>
    <x v="0"/>
    <n v="1"/>
    <x v="4"/>
    <n v="0"/>
    <x v="1"/>
    <n v="0"/>
    <x v="1"/>
    <x v="2"/>
    <x v="1"/>
  </r>
  <r>
    <n v="23"/>
    <x v="2"/>
    <x v="0"/>
    <x v="0"/>
    <x v="0"/>
    <n v="1"/>
    <x v="0"/>
    <n v="2"/>
    <s v="College"/>
    <x v="1"/>
    <n v="1"/>
    <n v="4"/>
    <s v="very high"/>
    <x v="0"/>
    <n v="3"/>
    <s v="high"/>
    <x v="0"/>
    <x v="0"/>
    <x v="1"/>
    <n v="3"/>
    <s v="high"/>
    <x v="0"/>
    <n v="1223"/>
    <n v="1"/>
    <s v="stable"/>
    <x v="0"/>
    <n v="22"/>
    <s v="good hike"/>
    <n v="4"/>
    <s v="outstanding"/>
    <n v="4"/>
    <s v="very high"/>
    <m/>
    <n v="1"/>
    <x v="0"/>
    <n v="1"/>
    <x v="3"/>
    <n v="2"/>
    <x v="2"/>
    <n v="3"/>
    <x v="0"/>
    <n v="1"/>
    <x v="4"/>
    <n v="0"/>
    <x v="1"/>
    <n v="0"/>
    <x v="1"/>
    <x v="2"/>
    <x v="1"/>
  </r>
  <r>
    <n v="25"/>
    <x v="2"/>
    <x v="1"/>
    <x v="2"/>
    <x v="1"/>
    <n v="24"/>
    <x v="2"/>
    <n v="1"/>
    <s v="Below College"/>
    <x v="1"/>
    <n v="1"/>
    <n v="3"/>
    <s v="high"/>
    <x v="0"/>
    <n v="1"/>
    <s v="low"/>
    <x v="0"/>
    <x v="0"/>
    <x v="3"/>
    <n v="4"/>
    <s v="very high"/>
    <x v="2"/>
    <n v="1118"/>
    <n v="1"/>
    <s v="stable"/>
    <x v="1"/>
    <n v="14"/>
    <s v="low hike"/>
    <n v="3"/>
    <s v="excellent"/>
    <n v="4"/>
    <s v="very high"/>
    <m/>
    <n v="0"/>
    <x v="1"/>
    <n v="1"/>
    <x v="3"/>
    <n v="4"/>
    <x v="0"/>
    <n v="3"/>
    <x v="0"/>
    <n v="1"/>
    <x v="4"/>
    <n v="0"/>
    <x v="1"/>
    <n v="1"/>
    <x v="1"/>
    <x v="3"/>
    <x v="1"/>
  </r>
  <r>
    <n v="42"/>
    <x v="1"/>
    <x v="0"/>
    <x v="0"/>
    <x v="0"/>
    <n v="7"/>
    <x v="3"/>
    <n v="4"/>
    <s v="Master"/>
    <x v="0"/>
    <n v="1"/>
    <n v="2"/>
    <s v="medium"/>
    <x v="1"/>
    <n v="4"/>
    <s v="very high"/>
    <x v="1"/>
    <x v="1"/>
    <x v="1"/>
    <n v="2"/>
    <s v="medium"/>
    <x v="0"/>
    <n v="2372"/>
    <n v="6"/>
    <s v="moderate hopper"/>
    <x v="1"/>
    <n v="16"/>
    <s v="moderate hike"/>
    <n v="3"/>
    <s v="excellent"/>
    <n v="4"/>
    <s v="very high"/>
    <m/>
    <n v="0"/>
    <x v="1"/>
    <n v="18"/>
    <x v="2"/>
    <n v="2"/>
    <x v="2"/>
    <n v="3"/>
    <x v="0"/>
    <n v="1"/>
    <x v="4"/>
    <n v="0"/>
    <x v="1"/>
    <n v="0"/>
    <x v="1"/>
    <x v="3"/>
    <x v="1"/>
  </r>
  <r>
    <n v="45"/>
    <x v="1"/>
    <x v="0"/>
    <x v="2"/>
    <x v="0"/>
    <n v="25"/>
    <x v="2"/>
    <n v="3"/>
    <s v="Bachelor"/>
    <x v="0"/>
    <n v="1"/>
    <n v="2"/>
    <s v="medium"/>
    <x v="1"/>
    <n v="3"/>
    <s v="high"/>
    <x v="2"/>
    <x v="2"/>
    <x v="4"/>
    <n v="2"/>
    <s v="medium"/>
    <x v="2"/>
    <n v="18061"/>
    <n v="3"/>
    <s v="stable"/>
    <x v="0"/>
    <n v="22"/>
    <s v="good hike"/>
    <n v="4"/>
    <s v="outstanding"/>
    <n v="3"/>
    <s v="high"/>
    <m/>
    <n v="0"/>
    <x v="1"/>
    <n v="22"/>
    <x v="2"/>
    <n v="4"/>
    <x v="0"/>
    <n v="3"/>
    <x v="0"/>
    <n v="0"/>
    <x v="4"/>
    <n v="0"/>
    <x v="1"/>
    <n v="0"/>
    <x v="1"/>
    <x v="3"/>
    <x v="1"/>
  </r>
  <r>
    <n v="27"/>
    <x v="0"/>
    <x v="0"/>
    <x v="0"/>
    <x v="1"/>
    <n v="11"/>
    <x v="1"/>
    <n v="3"/>
    <s v="Bachelor"/>
    <x v="0"/>
    <n v="1"/>
    <n v="3"/>
    <s v="high"/>
    <x v="1"/>
    <n v="4"/>
    <s v="very high"/>
    <x v="0"/>
    <x v="0"/>
    <x v="3"/>
    <n v="4"/>
    <s v="very high"/>
    <x v="0"/>
    <n v="2534"/>
    <n v="8"/>
    <s v="frequent hopper"/>
    <x v="0"/>
    <n v="14"/>
    <s v="low hike"/>
    <n v="3"/>
    <s v="excellent"/>
    <n v="2"/>
    <s v="medium"/>
    <m/>
    <n v="1"/>
    <x v="0"/>
    <n v="5"/>
    <x v="0"/>
    <n v="4"/>
    <x v="0"/>
    <n v="3"/>
    <x v="0"/>
    <n v="1"/>
    <x v="4"/>
    <n v="0"/>
    <x v="1"/>
    <n v="0"/>
    <x v="1"/>
    <x v="3"/>
    <x v="1"/>
  </r>
  <r>
    <n v="18"/>
    <x v="2"/>
    <x v="0"/>
    <x v="1"/>
    <x v="0"/>
    <n v="1"/>
    <x v="0"/>
    <n v="3"/>
    <s v="Bachelor"/>
    <x v="1"/>
    <n v="1"/>
    <n v="4"/>
    <s v="very high"/>
    <x v="1"/>
    <n v="3"/>
    <s v="high"/>
    <x v="0"/>
    <x v="0"/>
    <x v="0"/>
    <n v="4"/>
    <s v="very high"/>
    <x v="2"/>
    <n v="1611"/>
    <n v="1"/>
    <s v="stable"/>
    <x v="0"/>
    <n v="15"/>
    <s v="moderate hike"/>
    <n v="3"/>
    <s v="excellent"/>
    <n v="3"/>
    <s v="high"/>
    <m/>
    <n v="0"/>
    <x v="1"/>
    <n v="0"/>
    <x v="3"/>
    <n v="5"/>
    <x v="1"/>
    <n v="4"/>
    <x v="2"/>
    <n v="0"/>
    <x v="4"/>
    <n v="0"/>
    <x v="1"/>
    <n v="0"/>
    <x v="1"/>
    <x v="3"/>
    <x v="1"/>
  </r>
  <r>
    <n v="31"/>
    <x v="0"/>
    <x v="1"/>
    <x v="2"/>
    <x v="1"/>
    <n v="2"/>
    <x v="0"/>
    <n v="3"/>
    <s v="Bachelor"/>
    <x v="1"/>
    <n v="1"/>
    <n v="3"/>
    <s v="high"/>
    <x v="1"/>
    <n v="2"/>
    <s v="medium"/>
    <x v="0"/>
    <x v="0"/>
    <x v="3"/>
    <n v="4"/>
    <s v="very high"/>
    <x v="2"/>
    <n v="2785"/>
    <n v="7"/>
    <s v="frequent hopper"/>
    <x v="0"/>
    <n v="14"/>
    <s v="low hike"/>
    <n v="3"/>
    <s v="excellent"/>
    <n v="3"/>
    <s v="high"/>
    <m/>
    <n v="0"/>
    <x v="1"/>
    <n v="3"/>
    <x v="0"/>
    <n v="3"/>
    <x v="0"/>
    <n v="4"/>
    <x v="2"/>
    <n v="1"/>
    <x v="4"/>
    <n v="0"/>
    <x v="1"/>
    <n v="0"/>
    <x v="1"/>
    <x v="3"/>
    <x v="1"/>
  </r>
  <r>
    <n v="31"/>
    <x v="0"/>
    <x v="1"/>
    <x v="2"/>
    <x v="1"/>
    <n v="1"/>
    <x v="0"/>
    <n v="4"/>
    <s v="Master"/>
    <x v="1"/>
    <n v="1"/>
    <n v="2"/>
    <s v="medium"/>
    <x v="1"/>
    <n v="1"/>
    <s v="low"/>
    <x v="0"/>
    <x v="0"/>
    <x v="3"/>
    <n v="3"/>
    <s v="high"/>
    <x v="2"/>
    <n v="1359"/>
    <n v="1"/>
    <s v="stable"/>
    <x v="0"/>
    <n v="12"/>
    <s v="low hike"/>
    <n v="3"/>
    <s v="excellent"/>
    <n v="2"/>
    <s v="medium"/>
    <m/>
    <n v="0"/>
    <x v="1"/>
    <n v="1"/>
    <x v="3"/>
    <n v="3"/>
    <x v="0"/>
    <n v="3"/>
    <x v="0"/>
    <n v="1"/>
    <x v="4"/>
    <n v="0"/>
    <x v="1"/>
    <n v="0"/>
    <x v="1"/>
    <x v="3"/>
    <x v="1"/>
  </r>
  <r>
    <n v="31"/>
    <x v="0"/>
    <x v="1"/>
    <x v="0"/>
    <x v="0"/>
    <n v="8"/>
    <x v="3"/>
    <n v="3"/>
    <s v="Bachelor"/>
    <x v="1"/>
    <n v="1"/>
    <n v="1"/>
    <s v="low"/>
    <x v="1"/>
    <n v="2"/>
    <s v="medium"/>
    <x v="0"/>
    <x v="0"/>
    <x v="1"/>
    <n v="2"/>
    <s v="medium"/>
    <x v="2"/>
    <n v="1261"/>
    <n v="1"/>
    <s v="stable"/>
    <x v="0"/>
    <n v="12"/>
    <s v="low hike"/>
    <n v="3"/>
    <s v="excellent"/>
    <n v="3"/>
    <s v="high"/>
    <m/>
    <n v="0"/>
    <x v="1"/>
    <n v="1"/>
    <x v="3"/>
    <n v="3"/>
    <x v="0"/>
    <n v="4"/>
    <x v="2"/>
    <n v="1"/>
    <x v="4"/>
    <n v="0"/>
    <x v="1"/>
    <n v="0"/>
    <x v="1"/>
    <x v="3"/>
    <x v="1"/>
  </r>
  <r>
    <n v="39"/>
    <x v="1"/>
    <x v="1"/>
    <x v="1"/>
    <x v="0"/>
    <n v="2"/>
    <x v="0"/>
    <n v="3"/>
    <s v="Bachelor"/>
    <x v="1"/>
    <n v="1"/>
    <n v="1"/>
    <s v="low"/>
    <x v="1"/>
    <n v="2"/>
    <s v="medium"/>
    <x v="0"/>
    <x v="0"/>
    <x v="0"/>
    <n v="1"/>
    <s v="low"/>
    <x v="2"/>
    <n v="3646"/>
    <n v="2"/>
    <s v="stable"/>
    <x v="1"/>
    <n v="23"/>
    <s v="high hike"/>
    <n v="4"/>
    <s v="outstanding"/>
    <n v="2"/>
    <s v="medium"/>
    <m/>
    <n v="0"/>
    <x v="1"/>
    <n v="11"/>
    <x v="1"/>
    <n v="2"/>
    <x v="2"/>
    <n v="4"/>
    <x v="2"/>
    <n v="1"/>
    <x v="4"/>
    <n v="0"/>
    <x v="1"/>
    <n v="0"/>
    <x v="1"/>
    <x v="3"/>
    <x v="1"/>
  </r>
  <r>
    <n v="44"/>
    <x v="1"/>
    <x v="0"/>
    <x v="2"/>
    <x v="1"/>
    <n v="1"/>
    <x v="0"/>
    <n v="5"/>
    <s v="Doctor"/>
    <x v="3"/>
    <n v="1"/>
    <n v="1"/>
    <s v="low"/>
    <x v="1"/>
    <n v="3"/>
    <s v="high"/>
    <x v="1"/>
    <x v="1"/>
    <x v="6"/>
    <n v="3"/>
    <s v="high"/>
    <x v="0"/>
    <n v="4768"/>
    <n v="7"/>
    <s v="frequent hopper"/>
    <x v="0"/>
    <n v="12"/>
    <s v="low hike"/>
    <n v="3"/>
    <s v="excellent"/>
    <n v="3"/>
    <s v="high"/>
    <m/>
    <n v="1"/>
    <x v="0"/>
    <n v="11"/>
    <x v="1"/>
    <n v="4"/>
    <x v="0"/>
    <n v="2"/>
    <x v="1"/>
    <n v="1"/>
    <x v="4"/>
    <n v="0"/>
    <x v="1"/>
    <n v="0"/>
    <x v="1"/>
    <x v="3"/>
    <x v="1"/>
  </r>
  <r>
    <n v="30"/>
    <x v="0"/>
    <x v="0"/>
    <x v="1"/>
    <x v="0"/>
    <n v="7"/>
    <x v="3"/>
    <n v="3"/>
    <s v="Bachelor"/>
    <x v="4"/>
    <n v="1"/>
    <n v="3"/>
    <s v="high"/>
    <x v="0"/>
    <n v="3"/>
    <s v="high"/>
    <x v="0"/>
    <x v="0"/>
    <x v="1"/>
    <n v="3"/>
    <s v="high"/>
    <x v="1"/>
    <n v="1274"/>
    <n v="1"/>
    <s v="stable"/>
    <x v="0"/>
    <n v="13"/>
    <s v="low hike"/>
    <n v="3"/>
    <s v="excellent"/>
    <n v="2"/>
    <s v="medium"/>
    <m/>
    <n v="2"/>
    <x v="2"/>
    <n v="1"/>
    <x v="3"/>
    <n v="2"/>
    <x v="2"/>
    <n v="2"/>
    <x v="1"/>
    <n v="1"/>
    <x v="4"/>
    <n v="0"/>
    <x v="1"/>
    <n v="0"/>
    <x v="1"/>
    <x v="3"/>
    <x v="1"/>
  </r>
  <r>
    <n v="35"/>
    <x v="0"/>
    <x v="0"/>
    <x v="0"/>
    <x v="1"/>
    <n v="7"/>
    <x v="3"/>
    <n v="1"/>
    <s v="Below College"/>
    <x v="1"/>
    <n v="1"/>
    <n v="4"/>
    <s v="very high"/>
    <x v="0"/>
    <n v="3"/>
    <s v="high"/>
    <x v="0"/>
    <x v="0"/>
    <x v="3"/>
    <n v="3"/>
    <s v="high"/>
    <x v="0"/>
    <n v="2404"/>
    <n v="1"/>
    <s v="stable"/>
    <x v="0"/>
    <n v="13"/>
    <s v="low hike"/>
    <n v="3"/>
    <s v="excellent"/>
    <n v="1"/>
    <s v="low"/>
    <m/>
    <n v="1"/>
    <x v="0"/>
    <n v="1"/>
    <x v="3"/>
    <n v="3"/>
    <x v="0"/>
    <n v="3"/>
    <x v="0"/>
    <n v="1"/>
    <x v="4"/>
    <n v="0"/>
    <x v="1"/>
    <n v="0"/>
    <x v="1"/>
    <x v="3"/>
    <x v="1"/>
  </r>
  <r>
    <n v="24"/>
    <x v="2"/>
    <x v="1"/>
    <x v="2"/>
    <x v="0"/>
    <n v="9"/>
    <x v="3"/>
    <n v="3"/>
    <s v="Bachelor"/>
    <x v="0"/>
    <n v="1"/>
    <n v="2"/>
    <s v="medium"/>
    <x v="0"/>
    <n v="3"/>
    <s v="high"/>
    <x v="0"/>
    <x v="0"/>
    <x v="0"/>
    <n v="1"/>
    <s v="low"/>
    <x v="2"/>
    <n v="3172"/>
    <n v="2"/>
    <s v="stable"/>
    <x v="1"/>
    <n v="11"/>
    <s v="low hike"/>
    <n v="3"/>
    <s v="excellent"/>
    <n v="3"/>
    <s v="high"/>
    <m/>
    <n v="0"/>
    <x v="1"/>
    <n v="4"/>
    <x v="0"/>
    <n v="2"/>
    <x v="2"/>
    <n v="2"/>
    <x v="1"/>
    <n v="0"/>
    <x v="4"/>
    <n v="0"/>
    <x v="1"/>
    <n v="0"/>
    <x v="1"/>
    <x v="3"/>
    <x v="1"/>
  </r>
  <r>
    <n v="24"/>
    <x v="2"/>
    <x v="0"/>
    <x v="1"/>
    <x v="1"/>
    <n v="13"/>
    <x v="1"/>
    <n v="2"/>
    <s v="College"/>
    <x v="1"/>
    <n v="1"/>
    <n v="4"/>
    <s v="very high"/>
    <x v="1"/>
    <n v="3"/>
    <s v="high"/>
    <x v="0"/>
    <x v="0"/>
    <x v="3"/>
    <n v="2"/>
    <s v="medium"/>
    <x v="0"/>
    <n v="2033"/>
    <n v="1"/>
    <s v="stable"/>
    <x v="0"/>
    <n v="13"/>
    <s v="low hike"/>
    <n v="3"/>
    <s v="excellent"/>
    <n v="3"/>
    <s v="high"/>
    <m/>
    <n v="1"/>
    <x v="0"/>
    <n v="1"/>
    <x v="3"/>
    <n v="2"/>
    <x v="2"/>
    <n v="3"/>
    <x v="0"/>
    <n v="1"/>
    <x v="4"/>
    <n v="0"/>
    <x v="1"/>
    <n v="0"/>
    <x v="1"/>
    <x v="3"/>
    <x v="1"/>
  </r>
  <r>
    <n v="28"/>
    <x v="0"/>
    <x v="1"/>
    <x v="2"/>
    <x v="0"/>
    <n v="2"/>
    <x v="0"/>
    <n v="2"/>
    <s v="College"/>
    <x v="0"/>
    <n v="1"/>
    <n v="3"/>
    <s v="high"/>
    <x v="0"/>
    <n v="2"/>
    <s v="medium"/>
    <x v="0"/>
    <x v="0"/>
    <x v="0"/>
    <n v="1"/>
    <s v="low"/>
    <x v="2"/>
    <n v="2561"/>
    <n v="7"/>
    <s v="frequent hopper"/>
    <x v="0"/>
    <n v="11"/>
    <s v="low hike"/>
    <n v="3"/>
    <s v="excellent"/>
    <n v="3"/>
    <s v="high"/>
    <m/>
    <n v="0"/>
    <x v="1"/>
    <n v="8"/>
    <x v="1"/>
    <n v="2"/>
    <x v="2"/>
    <n v="2"/>
    <x v="1"/>
    <n v="0"/>
    <x v="4"/>
    <n v="0"/>
    <x v="1"/>
    <n v="0"/>
    <x v="1"/>
    <x v="3"/>
    <x v="1"/>
  </r>
  <r>
    <n v="28"/>
    <x v="0"/>
    <x v="0"/>
    <x v="0"/>
    <x v="0"/>
    <n v="1"/>
    <x v="0"/>
    <n v="3"/>
    <s v="Bachelor"/>
    <x v="1"/>
    <n v="1"/>
    <n v="1"/>
    <s v="low"/>
    <x v="0"/>
    <n v="2"/>
    <s v="medium"/>
    <x v="0"/>
    <x v="0"/>
    <x v="1"/>
    <n v="3"/>
    <s v="high"/>
    <x v="1"/>
    <n v="1563"/>
    <n v="1"/>
    <s v="stable"/>
    <x v="0"/>
    <n v="14"/>
    <s v="low hike"/>
    <n v="3"/>
    <s v="excellent"/>
    <n v="4"/>
    <s v="very high"/>
    <m/>
    <n v="1"/>
    <x v="0"/>
    <n v="1"/>
    <x v="3"/>
    <n v="2"/>
    <x v="2"/>
    <n v="1"/>
    <x v="3"/>
    <n v="1"/>
    <x v="4"/>
    <n v="0"/>
    <x v="1"/>
    <n v="0"/>
    <x v="1"/>
    <x v="3"/>
    <x v="1"/>
  </r>
  <r>
    <n v="33"/>
    <x v="0"/>
    <x v="0"/>
    <x v="0"/>
    <x v="0"/>
    <n v="8"/>
    <x v="3"/>
    <n v="5"/>
    <s v="Doctor"/>
    <x v="1"/>
    <n v="1"/>
    <n v="4"/>
    <s v="very high"/>
    <x v="0"/>
    <n v="3"/>
    <s v="high"/>
    <x v="1"/>
    <x v="1"/>
    <x v="5"/>
    <n v="3"/>
    <s v="high"/>
    <x v="2"/>
    <n v="6388"/>
    <n v="2"/>
    <s v="stable"/>
    <x v="1"/>
    <n v="17"/>
    <s v="moderate hike"/>
    <n v="3"/>
    <s v="excellent"/>
    <n v="1"/>
    <s v="low"/>
    <m/>
    <n v="0"/>
    <x v="1"/>
    <n v="14"/>
    <x v="1"/>
    <n v="6"/>
    <x v="1"/>
    <n v="3"/>
    <x v="0"/>
    <n v="0"/>
    <x v="4"/>
    <n v="0"/>
    <x v="1"/>
    <n v="0"/>
    <x v="1"/>
    <x v="3"/>
    <x v="1"/>
  </r>
  <r>
    <n v="42"/>
    <x v="1"/>
    <x v="0"/>
    <x v="0"/>
    <x v="0"/>
    <n v="2"/>
    <x v="0"/>
    <n v="3"/>
    <s v="Bachelor"/>
    <x v="0"/>
    <n v="1"/>
    <n v="3"/>
    <s v="high"/>
    <x v="0"/>
    <n v="2"/>
    <s v="medium"/>
    <x v="0"/>
    <x v="0"/>
    <x v="0"/>
    <n v="2"/>
    <s v="medium"/>
    <x v="0"/>
    <n v="4841"/>
    <n v="4"/>
    <s v="moderate hopper"/>
    <x v="0"/>
    <n v="14"/>
    <s v="low hike"/>
    <n v="3"/>
    <s v="excellent"/>
    <n v="2"/>
    <s v="medium"/>
    <m/>
    <n v="1"/>
    <x v="0"/>
    <n v="4"/>
    <x v="0"/>
    <n v="3"/>
    <x v="0"/>
    <n v="3"/>
    <x v="0"/>
    <n v="1"/>
    <x v="4"/>
    <n v="0"/>
    <x v="1"/>
    <n v="0"/>
    <x v="1"/>
    <x v="3"/>
    <x v="1"/>
  </r>
  <r>
    <n v="24"/>
    <x v="2"/>
    <x v="0"/>
    <x v="0"/>
    <x v="0"/>
    <n v="21"/>
    <x v="2"/>
    <n v="2"/>
    <s v="College"/>
    <x v="4"/>
    <n v="1"/>
    <n v="3"/>
    <s v="high"/>
    <x v="0"/>
    <n v="2"/>
    <s v="medium"/>
    <x v="0"/>
    <x v="0"/>
    <x v="0"/>
    <n v="1"/>
    <s v="low"/>
    <x v="1"/>
    <n v="2296"/>
    <n v="0"/>
    <s v="fresher"/>
    <x v="0"/>
    <n v="14"/>
    <s v="low hike"/>
    <n v="3"/>
    <s v="excellent"/>
    <n v="2"/>
    <s v="medium"/>
    <m/>
    <n v="3"/>
    <x v="3"/>
    <n v="2"/>
    <x v="3"/>
    <n v="3"/>
    <x v="0"/>
    <n v="3"/>
    <x v="0"/>
    <n v="1"/>
    <x v="4"/>
    <n v="1"/>
    <x v="1"/>
    <n v="0"/>
    <x v="1"/>
    <x v="3"/>
    <x v="1"/>
  </r>
  <r>
    <n v="29"/>
    <x v="0"/>
    <x v="0"/>
    <x v="0"/>
    <x v="0"/>
    <n v="9"/>
    <x v="3"/>
    <n v="3"/>
    <s v="Bachelor"/>
    <x v="1"/>
    <n v="1"/>
    <n v="3"/>
    <s v="high"/>
    <x v="0"/>
    <n v="4"/>
    <s v="very high"/>
    <x v="0"/>
    <x v="0"/>
    <x v="1"/>
    <n v="3"/>
    <s v="high"/>
    <x v="0"/>
    <n v="2451"/>
    <n v="6"/>
    <s v="moderate hopper"/>
    <x v="0"/>
    <n v="18"/>
    <s v="moderate hike"/>
    <n v="3"/>
    <s v="excellent"/>
    <n v="1"/>
    <s v="low"/>
    <m/>
    <n v="2"/>
    <x v="2"/>
    <n v="5"/>
    <x v="0"/>
    <n v="2"/>
    <x v="2"/>
    <n v="2"/>
    <x v="1"/>
    <n v="1"/>
    <x v="4"/>
    <n v="0"/>
    <x v="1"/>
    <n v="0"/>
    <x v="1"/>
    <x v="3"/>
    <x v="1"/>
  </r>
  <r>
    <n v="35"/>
    <x v="0"/>
    <x v="1"/>
    <x v="0"/>
    <x v="0"/>
    <n v="2"/>
    <x v="0"/>
    <n v="3"/>
    <s v="Bachelor"/>
    <x v="1"/>
    <n v="1"/>
    <n v="1"/>
    <s v="low"/>
    <x v="1"/>
    <n v="3"/>
    <s v="high"/>
    <x v="0"/>
    <x v="0"/>
    <x v="0"/>
    <n v="1"/>
    <s v="low"/>
    <x v="1"/>
    <n v="2074"/>
    <n v="1"/>
    <s v="stable"/>
    <x v="1"/>
    <n v="12"/>
    <s v="low hike"/>
    <n v="3"/>
    <s v="excellent"/>
    <n v="4"/>
    <s v="very high"/>
    <m/>
    <n v="1"/>
    <x v="0"/>
    <n v="1"/>
    <x v="3"/>
    <n v="2"/>
    <x v="2"/>
    <n v="3"/>
    <x v="0"/>
    <n v="1"/>
    <x v="4"/>
    <n v="0"/>
    <x v="1"/>
    <n v="0"/>
    <x v="1"/>
    <x v="3"/>
    <x v="1"/>
  </r>
  <r>
    <n v="34"/>
    <x v="0"/>
    <x v="0"/>
    <x v="0"/>
    <x v="0"/>
    <n v="7"/>
    <x v="3"/>
    <n v="4"/>
    <s v="Master"/>
    <x v="0"/>
    <n v="1"/>
    <n v="1"/>
    <s v="low"/>
    <x v="0"/>
    <n v="3"/>
    <s v="high"/>
    <x v="0"/>
    <x v="0"/>
    <x v="1"/>
    <n v="4"/>
    <s v="very high"/>
    <x v="2"/>
    <n v="2972"/>
    <n v="1"/>
    <s v="stable"/>
    <x v="0"/>
    <n v="13"/>
    <s v="low hike"/>
    <n v="3"/>
    <s v="excellent"/>
    <n v="3"/>
    <s v="high"/>
    <m/>
    <n v="0"/>
    <x v="1"/>
    <n v="1"/>
    <x v="3"/>
    <n v="4"/>
    <x v="0"/>
    <n v="1"/>
    <x v="3"/>
    <n v="1"/>
    <x v="4"/>
    <n v="0"/>
    <x v="1"/>
    <n v="0"/>
    <x v="1"/>
    <x v="3"/>
    <x v="1"/>
  </r>
  <r>
    <n v="26"/>
    <x v="0"/>
    <x v="0"/>
    <x v="0"/>
    <x v="0"/>
    <n v="3"/>
    <x v="0"/>
    <n v="3"/>
    <s v="Bachelor"/>
    <x v="1"/>
    <n v="1"/>
    <n v="1"/>
    <s v="low"/>
    <x v="1"/>
    <n v="3"/>
    <s v="high"/>
    <x v="0"/>
    <x v="0"/>
    <x v="1"/>
    <n v="4"/>
    <s v="very high"/>
    <x v="0"/>
    <n v="2061"/>
    <n v="1"/>
    <s v="stable"/>
    <x v="0"/>
    <n v="21"/>
    <s v="good hike"/>
    <n v="4"/>
    <s v="outstanding"/>
    <n v="1"/>
    <s v="low"/>
    <m/>
    <n v="0"/>
    <x v="1"/>
    <n v="1"/>
    <x v="3"/>
    <n v="5"/>
    <x v="1"/>
    <n v="3"/>
    <x v="0"/>
    <n v="1"/>
    <x v="4"/>
    <n v="0"/>
    <x v="1"/>
    <n v="0"/>
    <x v="1"/>
    <x v="3"/>
    <x v="1"/>
  </r>
  <r>
    <n v="36"/>
    <x v="1"/>
    <x v="0"/>
    <x v="0"/>
    <x v="1"/>
    <n v="1"/>
    <x v="0"/>
    <n v="4"/>
    <s v="Master"/>
    <x v="1"/>
    <n v="1"/>
    <n v="2"/>
    <s v="medium"/>
    <x v="1"/>
    <n v="3"/>
    <s v="high"/>
    <x v="1"/>
    <x v="1"/>
    <x v="6"/>
    <n v="3"/>
    <s v="high"/>
    <x v="2"/>
    <n v="6815"/>
    <n v="6"/>
    <s v="moderate hopper"/>
    <x v="0"/>
    <n v="13"/>
    <s v="low hike"/>
    <n v="3"/>
    <s v="excellent"/>
    <n v="1"/>
    <s v="low"/>
    <m/>
    <n v="0"/>
    <x v="1"/>
    <n v="15"/>
    <x v="1"/>
    <n v="5"/>
    <x v="1"/>
    <n v="3"/>
    <x v="0"/>
    <n v="1"/>
    <x v="4"/>
    <n v="0"/>
    <x v="1"/>
    <n v="0"/>
    <x v="1"/>
    <x v="3"/>
    <x v="1"/>
  </r>
  <r>
    <n v="50"/>
    <x v="3"/>
    <x v="0"/>
    <x v="0"/>
    <x v="1"/>
    <n v="9"/>
    <x v="3"/>
    <n v="3"/>
    <s v="Bachelor"/>
    <x v="3"/>
    <n v="1"/>
    <n v="3"/>
    <s v="high"/>
    <x v="0"/>
    <n v="3"/>
    <s v="high"/>
    <x v="2"/>
    <x v="2"/>
    <x v="4"/>
    <n v="3"/>
    <s v="high"/>
    <x v="0"/>
    <n v="19331"/>
    <n v="4"/>
    <s v="moderate hopper"/>
    <x v="1"/>
    <n v="16"/>
    <s v="moderate hike"/>
    <n v="3"/>
    <s v="excellent"/>
    <n v="3"/>
    <s v="high"/>
    <m/>
    <n v="1"/>
    <x v="0"/>
    <n v="27"/>
    <x v="4"/>
    <n v="2"/>
    <x v="2"/>
    <n v="3"/>
    <x v="0"/>
    <n v="1"/>
    <x v="4"/>
    <n v="0"/>
    <x v="1"/>
    <n v="0"/>
    <x v="1"/>
    <x v="3"/>
    <x v="1"/>
  </r>
  <r>
    <n v="42"/>
    <x v="1"/>
    <x v="0"/>
    <x v="0"/>
    <x v="0"/>
    <n v="9"/>
    <x v="3"/>
    <n v="2"/>
    <s v="College"/>
    <x v="2"/>
    <n v="1"/>
    <n v="4"/>
    <s v="very high"/>
    <x v="0"/>
    <n v="2"/>
    <s v="medium"/>
    <x v="2"/>
    <x v="2"/>
    <x v="4"/>
    <n v="4"/>
    <s v="very high"/>
    <x v="2"/>
    <n v="19613"/>
    <n v="8"/>
    <s v="frequent hopper"/>
    <x v="0"/>
    <n v="22"/>
    <s v="good hike"/>
    <n v="4"/>
    <s v="outstanding"/>
    <n v="4"/>
    <s v="very high"/>
    <m/>
    <n v="0"/>
    <x v="1"/>
    <n v="24"/>
    <x v="2"/>
    <n v="2"/>
    <x v="2"/>
    <n v="3"/>
    <x v="0"/>
    <n v="1"/>
    <x v="4"/>
    <n v="0"/>
    <x v="1"/>
    <n v="0"/>
    <x v="1"/>
    <x v="2"/>
    <x v="1"/>
  </r>
  <r>
    <n v="35"/>
    <x v="0"/>
    <x v="0"/>
    <x v="0"/>
    <x v="0"/>
    <n v="7"/>
    <x v="3"/>
    <n v="2"/>
    <s v="College"/>
    <x v="1"/>
    <n v="1"/>
    <n v="3"/>
    <s v="high"/>
    <x v="0"/>
    <n v="2"/>
    <s v="medium"/>
    <x v="0"/>
    <x v="0"/>
    <x v="0"/>
    <n v="4"/>
    <s v="very high"/>
    <x v="0"/>
    <n v="2690"/>
    <n v="1"/>
    <s v="stable"/>
    <x v="0"/>
    <n v="18"/>
    <s v="moderate hike"/>
    <n v="3"/>
    <s v="excellent"/>
    <n v="4"/>
    <s v="very high"/>
    <m/>
    <n v="1"/>
    <x v="0"/>
    <n v="1"/>
    <x v="3"/>
    <n v="5"/>
    <x v="1"/>
    <n v="2"/>
    <x v="1"/>
    <n v="1"/>
    <x v="4"/>
    <n v="0"/>
    <x v="1"/>
    <n v="0"/>
    <x v="1"/>
    <x v="2"/>
    <x v="1"/>
  </r>
  <r>
    <n v="28"/>
    <x v="0"/>
    <x v="1"/>
    <x v="0"/>
    <x v="0"/>
    <n v="24"/>
    <x v="2"/>
    <n v="3"/>
    <s v="Bachelor"/>
    <x v="0"/>
    <n v="1"/>
    <n v="3"/>
    <s v="high"/>
    <x v="0"/>
    <n v="3"/>
    <s v="high"/>
    <x v="0"/>
    <x v="0"/>
    <x v="0"/>
    <n v="2"/>
    <s v="medium"/>
    <x v="0"/>
    <n v="2408"/>
    <n v="1"/>
    <s v="stable"/>
    <x v="1"/>
    <n v="17"/>
    <s v="moderate hike"/>
    <n v="3"/>
    <s v="excellent"/>
    <n v="3"/>
    <s v="high"/>
    <m/>
    <n v="3"/>
    <x v="3"/>
    <n v="1"/>
    <x v="3"/>
    <n v="3"/>
    <x v="0"/>
    <n v="3"/>
    <x v="0"/>
    <n v="1"/>
    <x v="4"/>
    <n v="1"/>
    <x v="1"/>
    <n v="0"/>
    <x v="1"/>
    <x v="3"/>
    <x v="1"/>
  </r>
  <r>
    <n v="18"/>
    <x v="2"/>
    <x v="1"/>
    <x v="2"/>
    <x v="1"/>
    <n v="3"/>
    <x v="0"/>
    <n v="2"/>
    <s v="College"/>
    <x v="0"/>
    <n v="1"/>
    <n v="2"/>
    <s v="medium"/>
    <x v="1"/>
    <n v="3"/>
    <s v="high"/>
    <x v="0"/>
    <x v="0"/>
    <x v="3"/>
    <n v="4"/>
    <s v="very high"/>
    <x v="2"/>
    <n v="1569"/>
    <n v="1"/>
    <s v="stable"/>
    <x v="1"/>
    <n v="12"/>
    <s v="low hike"/>
    <n v="3"/>
    <s v="excellent"/>
    <n v="3"/>
    <s v="high"/>
    <m/>
    <n v="0"/>
    <x v="1"/>
    <n v="0"/>
    <x v="3"/>
    <n v="2"/>
    <x v="2"/>
    <n v="4"/>
    <x v="2"/>
    <n v="0"/>
    <x v="4"/>
    <n v="0"/>
    <x v="1"/>
    <n v="0"/>
    <x v="1"/>
    <x v="3"/>
    <x v="1"/>
  </r>
  <r>
    <n v="38"/>
    <x v="1"/>
    <x v="0"/>
    <x v="0"/>
    <x v="0"/>
    <n v="4"/>
    <x v="0"/>
    <n v="2"/>
    <s v="College"/>
    <x v="0"/>
    <n v="1"/>
    <n v="4"/>
    <s v="very high"/>
    <x v="1"/>
    <n v="3"/>
    <s v="high"/>
    <x v="0"/>
    <x v="0"/>
    <x v="0"/>
    <n v="3"/>
    <s v="high"/>
    <x v="0"/>
    <n v="3306"/>
    <n v="7"/>
    <s v="frequent hopper"/>
    <x v="0"/>
    <n v="19"/>
    <s v="good hike"/>
    <n v="3"/>
    <s v="excellent"/>
    <n v="4"/>
    <s v="very high"/>
    <m/>
    <n v="1"/>
    <x v="0"/>
    <n v="7"/>
    <x v="0"/>
    <n v="5"/>
    <x v="1"/>
    <n v="2"/>
    <x v="1"/>
    <n v="0"/>
    <x v="4"/>
    <n v="0"/>
    <x v="1"/>
    <n v="0"/>
    <x v="1"/>
    <x v="3"/>
    <x v="1"/>
  </r>
  <r>
    <n v="32"/>
    <x v="0"/>
    <x v="1"/>
    <x v="0"/>
    <x v="0"/>
    <n v="2"/>
    <x v="0"/>
    <n v="4"/>
    <s v="Master"/>
    <x v="1"/>
    <n v="1"/>
    <n v="4"/>
    <s v="very high"/>
    <x v="0"/>
    <n v="3"/>
    <s v="high"/>
    <x v="0"/>
    <x v="0"/>
    <x v="0"/>
    <n v="2"/>
    <s v="medium"/>
    <x v="2"/>
    <n v="1393"/>
    <n v="1"/>
    <s v="stable"/>
    <x v="0"/>
    <n v="12"/>
    <s v="low hike"/>
    <n v="3"/>
    <s v="excellent"/>
    <n v="1"/>
    <s v="low"/>
    <m/>
    <n v="0"/>
    <x v="1"/>
    <n v="1"/>
    <x v="3"/>
    <n v="2"/>
    <x v="2"/>
    <n v="3"/>
    <x v="0"/>
    <n v="1"/>
    <x v="4"/>
    <n v="0"/>
    <x v="1"/>
    <n v="0"/>
    <x v="1"/>
    <x v="3"/>
    <x v="1"/>
  </r>
  <r>
    <n v="60"/>
    <x v="3"/>
    <x v="0"/>
    <x v="0"/>
    <x v="0"/>
    <n v="1"/>
    <x v="0"/>
    <n v="4"/>
    <s v="Master"/>
    <x v="0"/>
    <n v="1"/>
    <n v="3"/>
    <s v="high"/>
    <x v="0"/>
    <n v="1"/>
    <s v="low"/>
    <x v="3"/>
    <x v="3"/>
    <x v="5"/>
    <n v="4"/>
    <s v="very high"/>
    <x v="1"/>
    <n v="10883"/>
    <n v="3"/>
    <s v="stable"/>
    <x v="0"/>
    <n v="20"/>
    <s v="good hike"/>
    <n v="4"/>
    <s v="outstanding"/>
    <n v="3"/>
    <s v="high"/>
    <m/>
    <n v="1"/>
    <x v="0"/>
    <n v="19"/>
    <x v="2"/>
    <n v="2"/>
    <x v="2"/>
    <n v="4"/>
    <x v="2"/>
    <n v="1"/>
    <x v="4"/>
    <n v="0"/>
    <x v="1"/>
    <n v="0"/>
    <x v="1"/>
    <x v="3"/>
    <x v="1"/>
  </r>
  <r>
    <n v="24"/>
    <x v="2"/>
    <x v="1"/>
    <x v="0"/>
    <x v="2"/>
    <n v="22"/>
    <x v="2"/>
    <n v="1"/>
    <s v="Below College"/>
    <x v="5"/>
    <n v="1"/>
    <n v="4"/>
    <s v="very high"/>
    <x v="0"/>
    <n v="1"/>
    <s v="low"/>
    <x v="0"/>
    <x v="0"/>
    <x v="8"/>
    <n v="3"/>
    <s v="high"/>
    <x v="0"/>
    <n v="1555"/>
    <n v="1"/>
    <s v="stable"/>
    <x v="0"/>
    <n v="11"/>
    <s v="low hike"/>
    <n v="3"/>
    <s v="excellent"/>
    <n v="3"/>
    <s v="high"/>
    <m/>
    <n v="1"/>
    <x v="0"/>
    <n v="1"/>
    <x v="3"/>
    <n v="2"/>
    <x v="2"/>
    <n v="3"/>
    <x v="0"/>
    <n v="1"/>
    <x v="4"/>
    <n v="0"/>
    <x v="1"/>
    <n v="0"/>
    <x v="1"/>
    <x v="3"/>
    <x v="1"/>
  </r>
  <r>
    <n v="40"/>
    <x v="1"/>
    <x v="0"/>
    <x v="0"/>
    <x v="0"/>
    <n v="8"/>
    <x v="3"/>
    <n v="2"/>
    <s v="College"/>
    <x v="1"/>
    <n v="1"/>
    <n v="2"/>
    <s v="medium"/>
    <x v="1"/>
    <n v="3"/>
    <s v="high"/>
    <x v="1"/>
    <x v="1"/>
    <x v="2"/>
    <n v="1"/>
    <s v="low"/>
    <x v="0"/>
    <n v="6516"/>
    <n v="2"/>
    <s v="stable"/>
    <x v="1"/>
    <n v="16"/>
    <s v="moderate hike"/>
    <n v="3"/>
    <s v="excellent"/>
    <n v="2"/>
    <s v="medium"/>
    <m/>
    <n v="1"/>
    <x v="0"/>
    <n v="18"/>
    <x v="2"/>
    <n v="3"/>
    <x v="0"/>
    <n v="3"/>
    <x v="0"/>
    <n v="1"/>
    <x v="4"/>
    <n v="0"/>
    <x v="1"/>
    <n v="0"/>
    <x v="1"/>
    <x v="3"/>
    <x v="1"/>
  </r>
  <r>
    <n v="47"/>
    <x v="3"/>
    <x v="0"/>
    <x v="1"/>
    <x v="1"/>
    <n v="2"/>
    <x v="0"/>
    <n v="4"/>
    <s v="Master"/>
    <x v="3"/>
    <n v="1"/>
    <n v="3"/>
    <s v="high"/>
    <x v="0"/>
    <n v="3"/>
    <s v="high"/>
    <x v="1"/>
    <x v="1"/>
    <x v="6"/>
    <n v="2"/>
    <s v="medium"/>
    <x v="0"/>
    <n v="4978"/>
    <n v="7"/>
    <s v="frequent hopper"/>
    <x v="0"/>
    <n v="11"/>
    <s v="low hike"/>
    <n v="3"/>
    <s v="excellent"/>
    <n v="4"/>
    <s v="very high"/>
    <m/>
    <n v="1"/>
    <x v="0"/>
    <n v="4"/>
    <x v="0"/>
    <n v="3"/>
    <x v="0"/>
    <n v="1"/>
    <x v="3"/>
    <n v="1"/>
    <x v="4"/>
    <n v="0"/>
    <x v="1"/>
    <n v="0"/>
    <x v="1"/>
    <x v="3"/>
    <x v="1"/>
  </r>
  <r>
    <n v="32"/>
    <x v="0"/>
    <x v="1"/>
    <x v="0"/>
    <x v="1"/>
    <n v="1"/>
    <x v="0"/>
    <n v="2"/>
    <s v="College"/>
    <x v="1"/>
    <n v="1"/>
    <n v="1"/>
    <s v="low"/>
    <x v="0"/>
    <n v="1"/>
    <s v="low"/>
    <x v="1"/>
    <x v="1"/>
    <x v="6"/>
    <n v="2"/>
    <s v="medium"/>
    <x v="2"/>
    <n v="6735"/>
    <n v="6"/>
    <s v="moderate hopper"/>
    <x v="0"/>
    <n v="15"/>
    <s v="moderate hike"/>
    <n v="3"/>
    <s v="excellent"/>
    <n v="2"/>
    <s v="medium"/>
    <m/>
    <n v="0"/>
    <x v="1"/>
    <n v="10"/>
    <x v="1"/>
    <n v="2"/>
    <x v="2"/>
    <n v="3"/>
    <x v="0"/>
    <n v="0"/>
    <x v="4"/>
    <n v="0"/>
    <x v="1"/>
    <n v="0"/>
    <x v="1"/>
    <x v="3"/>
    <x v="1"/>
  </r>
  <r>
    <n v="33"/>
    <x v="0"/>
    <x v="1"/>
    <x v="0"/>
    <x v="1"/>
    <n v="16"/>
    <x v="1"/>
    <n v="3"/>
    <s v="Bachelor"/>
    <x v="1"/>
    <n v="1"/>
    <n v="1"/>
    <s v="low"/>
    <x v="1"/>
    <n v="3"/>
    <s v="high"/>
    <x v="3"/>
    <x v="3"/>
    <x v="6"/>
    <n v="1"/>
    <s v="low"/>
    <x v="2"/>
    <n v="8564"/>
    <n v="2"/>
    <s v="stable"/>
    <x v="1"/>
    <n v="20"/>
    <s v="good hike"/>
    <n v="4"/>
    <s v="outstanding"/>
    <n v="3"/>
    <s v="high"/>
    <m/>
    <n v="0"/>
    <x v="1"/>
    <n v="11"/>
    <x v="1"/>
    <n v="2"/>
    <x v="2"/>
    <n v="2"/>
    <x v="1"/>
    <n v="0"/>
    <x v="4"/>
    <n v="0"/>
    <x v="1"/>
    <n v="0"/>
    <x v="1"/>
    <x v="3"/>
    <x v="1"/>
  </r>
  <r>
    <n v="31"/>
    <x v="0"/>
    <x v="1"/>
    <x v="0"/>
    <x v="1"/>
    <n v="16"/>
    <x v="1"/>
    <n v="4"/>
    <s v="Master"/>
    <x v="3"/>
    <n v="1"/>
    <n v="1"/>
    <s v="low"/>
    <x v="0"/>
    <n v="3"/>
    <s v="high"/>
    <x v="3"/>
    <x v="3"/>
    <x v="6"/>
    <n v="3"/>
    <s v="high"/>
    <x v="0"/>
    <n v="8161"/>
    <n v="2"/>
    <s v="stable"/>
    <x v="0"/>
    <n v="13"/>
    <s v="low hike"/>
    <n v="3"/>
    <s v="excellent"/>
    <n v="1"/>
    <s v="low"/>
    <m/>
    <n v="3"/>
    <x v="3"/>
    <n v="10"/>
    <x v="1"/>
    <n v="2"/>
    <x v="2"/>
    <n v="3"/>
    <x v="0"/>
    <n v="1"/>
    <x v="4"/>
    <n v="0"/>
    <x v="1"/>
    <n v="0"/>
    <x v="1"/>
    <x v="3"/>
    <x v="1"/>
  </r>
  <r>
    <n v="29"/>
    <x v="0"/>
    <x v="0"/>
    <x v="0"/>
    <x v="0"/>
    <n v="4"/>
    <x v="0"/>
    <n v="3"/>
    <s v="Bachelor"/>
    <x v="4"/>
    <n v="1"/>
    <n v="4"/>
    <s v="very high"/>
    <x v="1"/>
    <n v="2"/>
    <s v="medium"/>
    <x v="0"/>
    <x v="0"/>
    <x v="1"/>
    <n v="1"/>
    <s v="low"/>
    <x v="1"/>
    <n v="2109"/>
    <n v="1"/>
    <s v="stable"/>
    <x v="0"/>
    <n v="13"/>
    <s v="low hike"/>
    <n v="3"/>
    <s v="excellent"/>
    <n v="3"/>
    <s v="high"/>
    <m/>
    <n v="1"/>
    <x v="0"/>
    <n v="1"/>
    <x v="3"/>
    <n v="2"/>
    <x v="2"/>
    <n v="3"/>
    <x v="0"/>
    <n v="1"/>
    <x v="4"/>
    <n v="0"/>
    <x v="1"/>
    <n v="0"/>
    <x v="1"/>
    <x v="3"/>
    <x v="1"/>
  </r>
  <r>
    <n v="38"/>
    <x v="1"/>
    <x v="0"/>
    <x v="0"/>
    <x v="0"/>
    <n v="18"/>
    <x v="1"/>
    <n v="3"/>
    <s v="Bachelor"/>
    <x v="0"/>
    <n v="1"/>
    <n v="2"/>
    <s v="medium"/>
    <x v="0"/>
    <n v="1"/>
    <s v="low"/>
    <x v="1"/>
    <x v="1"/>
    <x v="5"/>
    <n v="4"/>
    <s v="very high"/>
    <x v="0"/>
    <n v="5811"/>
    <n v="3"/>
    <s v="stable"/>
    <x v="1"/>
    <n v="16"/>
    <s v="moderate hike"/>
    <n v="3"/>
    <s v="excellent"/>
    <n v="3"/>
    <s v="high"/>
    <m/>
    <n v="1"/>
    <x v="0"/>
    <n v="15"/>
    <x v="1"/>
    <n v="2"/>
    <x v="2"/>
    <n v="3"/>
    <x v="0"/>
    <n v="1"/>
    <x v="4"/>
    <n v="0"/>
    <x v="1"/>
    <n v="1"/>
    <x v="1"/>
    <x v="3"/>
    <x v="1"/>
  </r>
  <r>
    <n v="43"/>
    <x v="1"/>
    <x v="1"/>
    <x v="2"/>
    <x v="0"/>
    <n v="17"/>
    <x v="1"/>
    <n v="3"/>
    <s v="Bachelor"/>
    <x v="4"/>
    <n v="1"/>
    <n v="3"/>
    <s v="high"/>
    <x v="0"/>
    <n v="2"/>
    <s v="medium"/>
    <x v="0"/>
    <x v="0"/>
    <x v="1"/>
    <n v="3"/>
    <s v="high"/>
    <x v="0"/>
    <n v="2437"/>
    <n v="9"/>
    <s v="frequent hopper"/>
    <x v="1"/>
    <n v="16"/>
    <s v="moderate hike"/>
    <n v="3"/>
    <s v="excellent"/>
    <n v="4"/>
    <s v="very high"/>
    <m/>
    <n v="1"/>
    <x v="0"/>
    <n v="6"/>
    <x v="0"/>
    <n v="4"/>
    <x v="0"/>
    <n v="3"/>
    <x v="0"/>
    <n v="1"/>
    <x v="4"/>
    <n v="0"/>
    <x v="1"/>
    <n v="0"/>
    <x v="1"/>
    <x v="3"/>
    <x v="1"/>
  </r>
  <r>
    <n v="55"/>
    <x v="3"/>
    <x v="0"/>
    <x v="0"/>
    <x v="0"/>
    <n v="2"/>
    <x v="0"/>
    <n v="3"/>
    <s v="Bachelor"/>
    <x v="0"/>
    <n v="1"/>
    <n v="3"/>
    <s v="high"/>
    <x v="0"/>
    <n v="2"/>
    <s v="medium"/>
    <x v="2"/>
    <x v="2"/>
    <x v="7"/>
    <n v="1"/>
    <s v="low"/>
    <x v="0"/>
    <n v="19038"/>
    <n v="8"/>
    <s v="frequent hopper"/>
    <x v="0"/>
    <n v="12"/>
    <s v="low hike"/>
    <n v="3"/>
    <s v="excellent"/>
    <n v="2"/>
    <s v="medium"/>
    <m/>
    <n v="3"/>
    <x v="3"/>
    <n v="34"/>
    <x v="4"/>
    <n v="2"/>
    <x v="2"/>
    <n v="3"/>
    <x v="0"/>
    <n v="1"/>
    <x v="4"/>
    <n v="0"/>
    <x v="1"/>
    <n v="0"/>
    <x v="1"/>
    <x v="3"/>
    <x v="1"/>
  </r>
  <r>
    <n v="21"/>
    <x v="2"/>
    <x v="1"/>
    <x v="0"/>
    <x v="1"/>
    <n v="7"/>
    <x v="3"/>
    <n v="1"/>
    <s v="Below College"/>
    <x v="3"/>
    <n v="1"/>
    <n v="2"/>
    <s v="medium"/>
    <x v="0"/>
    <n v="3"/>
    <s v="high"/>
    <x v="0"/>
    <x v="0"/>
    <x v="3"/>
    <n v="2"/>
    <s v="medium"/>
    <x v="2"/>
    <n v="2679"/>
    <n v="1"/>
    <s v="stable"/>
    <x v="0"/>
    <n v="13"/>
    <s v="low hike"/>
    <n v="3"/>
    <s v="excellent"/>
    <n v="2"/>
    <s v="medium"/>
    <m/>
    <n v="0"/>
    <x v="1"/>
    <n v="1"/>
    <x v="3"/>
    <n v="3"/>
    <x v="0"/>
    <n v="3"/>
    <x v="0"/>
    <n v="1"/>
    <x v="4"/>
    <n v="0"/>
    <x v="1"/>
    <n v="1"/>
    <x v="1"/>
    <x v="3"/>
    <x v="1"/>
  </r>
  <r>
    <n v="22"/>
    <x v="2"/>
    <x v="1"/>
    <x v="0"/>
    <x v="0"/>
    <n v="8"/>
    <x v="3"/>
    <n v="1"/>
    <s v="Below College"/>
    <x v="0"/>
    <n v="1"/>
    <n v="3"/>
    <s v="high"/>
    <x v="1"/>
    <n v="3"/>
    <s v="high"/>
    <x v="0"/>
    <x v="0"/>
    <x v="0"/>
    <n v="1"/>
    <s v="low"/>
    <x v="0"/>
    <n v="2398"/>
    <n v="1"/>
    <s v="stable"/>
    <x v="1"/>
    <n v="17"/>
    <s v="moderate hike"/>
    <n v="3"/>
    <s v="excellent"/>
    <n v="3"/>
    <s v="high"/>
    <m/>
    <n v="0"/>
    <x v="1"/>
    <n v="1"/>
    <x v="3"/>
    <n v="6"/>
    <x v="1"/>
    <n v="3"/>
    <x v="0"/>
    <n v="1"/>
    <x v="4"/>
    <n v="0"/>
    <x v="1"/>
    <n v="0"/>
    <x v="1"/>
    <x v="3"/>
    <x v="1"/>
  </r>
  <r>
    <n v="42"/>
    <x v="1"/>
    <x v="0"/>
    <x v="0"/>
    <x v="0"/>
    <n v="13"/>
    <x v="1"/>
    <n v="3"/>
    <s v="Bachelor"/>
    <x v="0"/>
    <n v="1"/>
    <n v="2"/>
    <s v="medium"/>
    <x v="0"/>
    <n v="4"/>
    <s v="very high"/>
    <x v="1"/>
    <x v="1"/>
    <x v="5"/>
    <n v="1"/>
    <s v="low"/>
    <x v="0"/>
    <n v="5538"/>
    <n v="5"/>
    <s v="moderate hopper"/>
    <x v="0"/>
    <n v="18"/>
    <s v="moderate hike"/>
    <n v="3"/>
    <s v="excellent"/>
    <n v="3"/>
    <s v="high"/>
    <m/>
    <n v="2"/>
    <x v="2"/>
    <n v="10"/>
    <x v="1"/>
    <n v="2"/>
    <x v="2"/>
    <n v="2"/>
    <x v="1"/>
    <n v="0"/>
    <x v="4"/>
    <n v="0"/>
    <x v="1"/>
    <n v="0"/>
    <x v="1"/>
    <x v="3"/>
    <x v="1"/>
  </r>
  <r>
    <n v="18"/>
    <x v="2"/>
    <x v="0"/>
    <x v="1"/>
    <x v="0"/>
    <n v="14"/>
    <x v="1"/>
    <n v="3"/>
    <s v="Bachelor"/>
    <x v="0"/>
    <n v="1"/>
    <n v="2"/>
    <s v="medium"/>
    <x v="1"/>
    <n v="3"/>
    <s v="high"/>
    <x v="0"/>
    <x v="0"/>
    <x v="1"/>
    <n v="3"/>
    <s v="high"/>
    <x v="2"/>
    <n v="1514"/>
    <n v="1"/>
    <s v="stable"/>
    <x v="0"/>
    <n v="16"/>
    <s v="moderate hike"/>
    <n v="3"/>
    <s v="excellent"/>
    <n v="3"/>
    <s v="high"/>
    <m/>
    <n v="0"/>
    <x v="1"/>
    <n v="0"/>
    <x v="3"/>
    <n v="4"/>
    <x v="0"/>
    <n v="1"/>
    <x v="3"/>
    <n v="0"/>
    <x v="4"/>
    <n v="0"/>
    <x v="1"/>
    <n v="0"/>
    <x v="1"/>
    <x v="3"/>
    <x v="1"/>
  </r>
  <r>
    <n v="31"/>
    <x v="0"/>
    <x v="1"/>
    <x v="0"/>
    <x v="2"/>
    <n v="18"/>
    <x v="1"/>
    <n v="5"/>
    <s v="Doctor"/>
    <x v="5"/>
    <n v="1"/>
    <n v="4"/>
    <s v="very high"/>
    <x v="0"/>
    <n v="4"/>
    <s v="very high"/>
    <x v="0"/>
    <x v="0"/>
    <x v="8"/>
    <n v="1"/>
    <s v="low"/>
    <x v="0"/>
    <n v="2956"/>
    <n v="0"/>
    <s v="fresher"/>
    <x v="0"/>
    <n v="17"/>
    <s v="moderate hike"/>
    <n v="3"/>
    <s v="excellent"/>
    <n v="3"/>
    <s v="high"/>
    <m/>
    <n v="0"/>
    <x v="1"/>
    <n v="2"/>
    <x v="3"/>
    <n v="4"/>
    <x v="0"/>
    <n v="3"/>
    <x v="0"/>
    <n v="1"/>
    <x v="4"/>
    <n v="0"/>
    <x v="1"/>
    <n v="0"/>
    <x v="1"/>
    <x v="3"/>
    <x v="1"/>
  </r>
  <r>
    <n v="36"/>
    <x v="1"/>
    <x v="0"/>
    <x v="0"/>
    <x v="0"/>
    <n v="2"/>
    <x v="0"/>
    <n v="4"/>
    <s v="Master"/>
    <x v="2"/>
    <n v="1"/>
    <n v="4"/>
    <s v="very high"/>
    <x v="1"/>
    <n v="3"/>
    <s v="high"/>
    <x v="1"/>
    <x v="1"/>
    <x v="1"/>
    <n v="2"/>
    <s v="medium"/>
    <x v="0"/>
    <n v="6962"/>
    <n v="4"/>
    <s v="moderate hopper"/>
    <x v="1"/>
    <n v="22"/>
    <s v="good hike"/>
    <n v="4"/>
    <s v="outstanding"/>
    <n v="4"/>
    <s v="very high"/>
    <m/>
    <n v="1"/>
    <x v="0"/>
    <n v="15"/>
    <x v="1"/>
    <n v="2"/>
    <x v="2"/>
    <n v="3"/>
    <x v="0"/>
    <n v="1"/>
    <x v="4"/>
    <n v="0"/>
    <x v="1"/>
    <n v="0"/>
    <x v="1"/>
    <x v="3"/>
    <x v="1"/>
  </r>
  <r>
    <n v="32"/>
    <x v="0"/>
    <x v="0"/>
    <x v="2"/>
    <x v="1"/>
    <n v="10"/>
    <x v="3"/>
    <n v="4"/>
    <s v="Master"/>
    <x v="3"/>
    <n v="1"/>
    <n v="4"/>
    <s v="very high"/>
    <x v="0"/>
    <n v="3"/>
    <s v="high"/>
    <x v="1"/>
    <x v="1"/>
    <x v="6"/>
    <n v="4"/>
    <s v="very high"/>
    <x v="2"/>
    <n v="4648"/>
    <n v="8"/>
    <s v="frequent hopper"/>
    <x v="0"/>
    <n v="13"/>
    <s v="low hike"/>
    <n v="3"/>
    <s v="excellent"/>
    <n v="3"/>
    <s v="high"/>
    <m/>
    <n v="0"/>
    <x v="1"/>
    <n v="4"/>
    <x v="0"/>
    <n v="2"/>
    <x v="2"/>
    <n v="4"/>
    <x v="2"/>
    <n v="0"/>
    <x v="4"/>
    <n v="0"/>
    <x v="1"/>
    <n v="0"/>
    <x v="1"/>
    <x v="3"/>
    <x v="1"/>
  </r>
  <r>
    <n v="42"/>
    <x v="1"/>
    <x v="0"/>
    <x v="0"/>
    <x v="0"/>
    <n v="8"/>
    <x v="3"/>
    <n v="3"/>
    <s v="Bachelor"/>
    <x v="1"/>
    <n v="1"/>
    <n v="4"/>
    <s v="very high"/>
    <x v="0"/>
    <n v="3"/>
    <s v="high"/>
    <x v="0"/>
    <x v="0"/>
    <x v="0"/>
    <n v="3"/>
    <s v="high"/>
    <x v="2"/>
    <n v="3968"/>
    <n v="4"/>
    <s v="moderate hopper"/>
    <x v="0"/>
    <n v="13"/>
    <s v="low hike"/>
    <n v="3"/>
    <s v="excellent"/>
    <n v="4"/>
    <s v="very high"/>
    <m/>
    <n v="0"/>
    <x v="1"/>
    <n v="8"/>
    <x v="1"/>
    <n v="3"/>
    <x v="0"/>
    <n v="3"/>
    <x v="0"/>
    <n v="0"/>
    <x v="4"/>
    <n v="0"/>
    <x v="1"/>
    <n v="0"/>
    <x v="1"/>
    <x v="3"/>
    <x v="1"/>
  </r>
  <r>
    <n v="29"/>
    <x v="0"/>
    <x v="0"/>
    <x v="0"/>
    <x v="2"/>
    <n v="6"/>
    <x v="3"/>
    <n v="1"/>
    <s v="Below College"/>
    <x v="0"/>
    <n v="1"/>
    <n v="4"/>
    <s v="very high"/>
    <x v="0"/>
    <n v="2"/>
    <s v="medium"/>
    <x v="0"/>
    <x v="0"/>
    <x v="8"/>
    <n v="2"/>
    <s v="medium"/>
    <x v="0"/>
    <n v="2804"/>
    <n v="1"/>
    <s v="stable"/>
    <x v="0"/>
    <n v="11"/>
    <s v="low hike"/>
    <n v="3"/>
    <s v="excellent"/>
    <n v="4"/>
    <s v="very high"/>
    <m/>
    <n v="0"/>
    <x v="1"/>
    <n v="1"/>
    <x v="3"/>
    <n v="3"/>
    <x v="0"/>
    <n v="3"/>
    <x v="0"/>
    <n v="1"/>
    <x v="4"/>
    <n v="0"/>
    <x v="1"/>
    <n v="0"/>
    <x v="1"/>
    <x v="3"/>
    <x v="1"/>
  </r>
  <r>
    <n v="29"/>
    <x v="0"/>
    <x v="1"/>
    <x v="2"/>
    <x v="0"/>
    <n v="24"/>
    <x v="2"/>
    <n v="2"/>
    <s v="College"/>
    <x v="1"/>
    <n v="1"/>
    <n v="4"/>
    <s v="very high"/>
    <x v="0"/>
    <n v="2"/>
    <s v="medium"/>
    <x v="0"/>
    <x v="0"/>
    <x v="1"/>
    <n v="4"/>
    <s v="very high"/>
    <x v="2"/>
    <n v="2439"/>
    <n v="1"/>
    <s v="stable"/>
    <x v="1"/>
    <n v="24"/>
    <s v="high hike"/>
    <n v="4"/>
    <s v="outstanding"/>
    <n v="2"/>
    <s v="medium"/>
    <m/>
    <n v="0"/>
    <x v="1"/>
    <n v="1"/>
    <x v="3"/>
    <n v="3"/>
    <x v="0"/>
    <n v="2"/>
    <x v="1"/>
    <n v="1"/>
    <x v="4"/>
    <n v="0"/>
    <x v="1"/>
    <n v="1"/>
    <x v="1"/>
    <x v="3"/>
    <x v="1"/>
  </r>
  <r>
    <n v="28"/>
    <x v="0"/>
    <x v="0"/>
    <x v="0"/>
    <x v="1"/>
    <n v="3"/>
    <x v="0"/>
    <n v="3"/>
    <s v="Bachelor"/>
    <x v="0"/>
    <n v="1"/>
    <n v="2"/>
    <s v="medium"/>
    <x v="1"/>
    <n v="3"/>
    <s v="high"/>
    <x v="0"/>
    <x v="0"/>
    <x v="3"/>
    <n v="2"/>
    <s v="medium"/>
    <x v="0"/>
    <n v="2856"/>
    <n v="1"/>
    <s v="stable"/>
    <x v="0"/>
    <n v="19"/>
    <s v="good hike"/>
    <n v="3"/>
    <s v="excellent"/>
    <n v="4"/>
    <s v="very high"/>
    <m/>
    <n v="1"/>
    <x v="0"/>
    <n v="1"/>
    <x v="3"/>
    <n v="3"/>
    <x v="0"/>
    <n v="3"/>
    <x v="0"/>
    <n v="1"/>
    <x v="4"/>
    <n v="0"/>
    <x v="1"/>
    <n v="0"/>
    <x v="1"/>
    <x v="3"/>
    <x v="1"/>
  </r>
  <r>
    <n v="30"/>
    <x v="0"/>
    <x v="1"/>
    <x v="0"/>
    <x v="1"/>
    <n v="9"/>
    <x v="3"/>
    <n v="3"/>
    <s v="Bachelor"/>
    <x v="0"/>
    <n v="1"/>
    <n v="2"/>
    <s v="medium"/>
    <x v="0"/>
    <n v="3"/>
    <s v="high"/>
    <x v="0"/>
    <x v="0"/>
    <x v="3"/>
    <n v="4"/>
    <s v="very high"/>
    <x v="2"/>
    <n v="1081"/>
    <n v="1"/>
    <s v="stable"/>
    <x v="0"/>
    <n v="13"/>
    <s v="low hike"/>
    <n v="3"/>
    <s v="excellent"/>
    <n v="3"/>
    <s v="high"/>
    <m/>
    <n v="0"/>
    <x v="1"/>
    <n v="1"/>
    <x v="3"/>
    <n v="3"/>
    <x v="0"/>
    <n v="2"/>
    <x v="1"/>
    <n v="1"/>
    <x v="4"/>
    <n v="0"/>
    <x v="1"/>
    <n v="0"/>
    <x v="1"/>
    <x v="3"/>
    <x v="1"/>
  </r>
  <r>
    <n v="22"/>
    <x v="2"/>
    <x v="1"/>
    <x v="0"/>
    <x v="0"/>
    <n v="7"/>
    <x v="3"/>
    <n v="1"/>
    <s v="Below College"/>
    <x v="1"/>
    <n v="1"/>
    <n v="4"/>
    <s v="very high"/>
    <x v="0"/>
    <n v="3"/>
    <s v="high"/>
    <x v="0"/>
    <x v="0"/>
    <x v="1"/>
    <n v="2"/>
    <s v="medium"/>
    <x v="2"/>
    <n v="2472"/>
    <n v="1"/>
    <s v="stable"/>
    <x v="1"/>
    <n v="23"/>
    <s v="high hike"/>
    <n v="4"/>
    <s v="outstanding"/>
    <n v="1"/>
    <s v="low"/>
    <m/>
    <n v="0"/>
    <x v="1"/>
    <n v="1"/>
    <x v="3"/>
    <n v="2"/>
    <x v="2"/>
    <n v="3"/>
    <x v="0"/>
    <n v="1"/>
    <x v="4"/>
    <n v="0"/>
    <x v="1"/>
    <n v="0"/>
    <x v="1"/>
    <x v="3"/>
    <x v="1"/>
  </r>
  <r>
    <n v="26"/>
    <x v="0"/>
    <x v="0"/>
    <x v="0"/>
    <x v="0"/>
    <n v="1"/>
    <x v="0"/>
    <n v="2"/>
    <s v="College"/>
    <x v="1"/>
    <n v="1"/>
    <n v="2"/>
    <s v="medium"/>
    <x v="1"/>
    <n v="2"/>
    <s v="medium"/>
    <x v="0"/>
    <x v="0"/>
    <x v="1"/>
    <n v="3"/>
    <s v="high"/>
    <x v="0"/>
    <n v="2933"/>
    <n v="1"/>
    <s v="stable"/>
    <x v="1"/>
    <n v="13"/>
    <s v="low hike"/>
    <n v="3"/>
    <s v="excellent"/>
    <n v="3"/>
    <s v="high"/>
    <m/>
    <n v="1"/>
    <x v="0"/>
    <n v="1"/>
    <x v="3"/>
    <n v="3"/>
    <x v="0"/>
    <n v="2"/>
    <x v="1"/>
    <n v="1"/>
    <x v="4"/>
    <n v="0"/>
    <x v="1"/>
    <n v="1"/>
    <x v="1"/>
    <x v="3"/>
    <x v="1"/>
  </r>
  <r>
    <n v="29"/>
    <x v="0"/>
    <x v="1"/>
    <x v="2"/>
    <x v="1"/>
    <n v="24"/>
    <x v="2"/>
    <n v="3"/>
    <s v="Bachelor"/>
    <x v="4"/>
    <n v="1"/>
    <n v="3"/>
    <s v="high"/>
    <x v="0"/>
    <n v="4"/>
    <s v="very high"/>
    <x v="0"/>
    <x v="0"/>
    <x v="3"/>
    <n v="1"/>
    <s v="low"/>
    <x v="2"/>
    <n v="1091"/>
    <n v="1"/>
    <s v="stable"/>
    <x v="0"/>
    <n v="17"/>
    <s v="moderate hike"/>
    <n v="3"/>
    <s v="excellent"/>
    <n v="4"/>
    <s v="very high"/>
    <m/>
    <n v="0"/>
    <x v="1"/>
    <n v="1"/>
    <x v="3"/>
    <n v="3"/>
    <x v="0"/>
    <n v="3"/>
    <x v="0"/>
    <n v="1"/>
    <x v="4"/>
    <n v="0"/>
    <x v="1"/>
    <n v="0"/>
    <x v="1"/>
    <x v="3"/>
    <x v="1"/>
  </r>
  <r>
    <n v="56"/>
    <x v="3"/>
    <x v="0"/>
    <x v="0"/>
    <x v="1"/>
    <n v="11"/>
    <x v="1"/>
    <n v="5"/>
    <s v="Doctor"/>
    <x v="3"/>
    <n v="1"/>
    <n v="4"/>
    <s v="very high"/>
    <x v="1"/>
    <n v="2"/>
    <s v="medium"/>
    <x v="1"/>
    <x v="1"/>
    <x v="6"/>
    <n v="1"/>
    <s v="low"/>
    <x v="0"/>
    <n v="5380"/>
    <n v="4"/>
    <s v="moderate hopper"/>
    <x v="0"/>
    <n v="16"/>
    <s v="moderate hike"/>
    <n v="3"/>
    <s v="excellent"/>
    <n v="3"/>
    <s v="high"/>
    <m/>
    <n v="1"/>
    <x v="0"/>
    <n v="6"/>
    <x v="0"/>
    <n v="3"/>
    <x v="0"/>
    <n v="3"/>
    <x v="0"/>
    <n v="0"/>
    <x v="4"/>
    <n v="0"/>
    <x v="1"/>
    <n v="0"/>
    <x v="1"/>
    <x v="3"/>
    <x v="1"/>
  </r>
  <r>
    <n v="58"/>
    <x v="3"/>
    <x v="0"/>
    <x v="0"/>
    <x v="1"/>
    <n v="21"/>
    <x v="2"/>
    <n v="3"/>
    <s v="Bachelor"/>
    <x v="1"/>
    <n v="1"/>
    <n v="4"/>
    <s v="very high"/>
    <x v="1"/>
    <n v="3"/>
    <s v="high"/>
    <x v="4"/>
    <x v="4"/>
    <x v="4"/>
    <n v="4"/>
    <s v="very high"/>
    <x v="0"/>
    <n v="17875"/>
    <n v="4"/>
    <s v="moderate hopper"/>
    <x v="1"/>
    <n v="13"/>
    <s v="low hike"/>
    <n v="3"/>
    <s v="excellent"/>
    <n v="3"/>
    <s v="high"/>
    <m/>
    <n v="1"/>
    <x v="0"/>
    <n v="29"/>
    <x v="4"/>
    <n v="2"/>
    <x v="2"/>
    <n v="2"/>
    <x v="1"/>
    <n v="1"/>
    <x v="4"/>
    <n v="0"/>
    <x v="1"/>
    <n v="0"/>
    <x v="1"/>
    <x v="3"/>
    <x v="1"/>
  </r>
  <r>
    <n v="42"/>
    <x v="1"/>
    <x v="0"/>
    <x v="0"/>
    <x v="1"/>
    <n v="12"/>
    <x v="1"/>
    <n v="4"/>
    <s v="Master"/>
    <x v="3"/>
    <n v="1"/>
    <n v="2"/>
    <s v="medium"/>
    <x v="0"/>
    <n v="3"/>
    <s v="high"/>
    <x v="1"/>
    <x v="1"/>
    <x v="6"/>
    <n v="4"/>
    <s v="very high"/>
    <x v="1"/>
    <n v="5087"/>
    <n v="3"/>
    <s v="stable"/>
    <x v="1"/>
    <n v="12"/>
    <s v="low hike"/>
    <n v="3"/>
    <s v="excellent"/>
    <n v="3"/>
    <s v="high"/>
    <m/>
    <n v="2"/>
    <x v="2"/>
    <n v="14"/>
    <x v="1"/>
    <n v="4"/>
    <x v="0"/>
    <n v="3"/>
    <x v="0"/>
    <n v="0"/>
    <x v="4"/>
    <n v="0"/>
    <x v="1"/>
    <n v="0"/>
    <x v="1"/>
    <x v="3"/>
    <x v="1"/>
  </r>
  <r>
    <n v="27"/>
    <x v="0"/>
    <x v="1"/>
    <x v="2"/>
    <x v="2"/>
    <n v="22"/>
    <x v="2"/>
    <n v="3"/>
    <s v="Bachelor"/>
    <x v="5"/>
    <n v="1"/>
    <n v="1"/>
    <s v="low"/>
    <x v="1"/>
    <n v="2"/>
    <s v="medium"/>
    <x v="0"/>
    <x v="0"/>
    <x v="8"/>
    <n v="2"/>
    <s v="medium"/>
    <x v="0"/>
    <n v="2863"/>
    <n v="1"/>
    <s v="stable"/>
    <x v="0"/>
    <n v="12"/>
    <s v="low hike"/>
    <n v="3"/>
    <s v="excellent"/>
    <n v="1"/>
    <s v="low"/>
    <m/>
    <n v="0"/>
    <x v="1"/>
    <n v="1"/>
    <x v="3"/>
    <n v="2"/>
    <x v="2"/>
    <n v="3"/>
    <x v="0"/>
    <n v="1"/>
    <x v="4"/>
    <n v="0"/>
    <x v="1"/>
    <n v="0"/>
    <x v="1"/>
    <x v="3"/>
    <x v="1"/>
  </r>
  <r>
    <n v="38"/>
    <x v="1"/>
    <x v="0"/>
    <x v="0"/>
    <x v="1"/>
    <n v="1"/>
    <x v="0"/>
    <n v="3"/>
    <s v="Bachelor"/>
    <x v="1"/>
    <n v="1"/>
    <n v="1"/>
    <s v="low"/>
    <x v="0"/>
    <n v="2"/>
    <s v="medium"/>
    <x v="0"/>
    <x v="0"/>
    <x v="3"/>
    <n v="1"/>
    <s v="low"/>
    <x v="2"/>
    <n v="2858"/>
    <n v="4"/>
    <s v="moderate hopper"/>
    <x v="0"/>
    <n v="14"/>
    <s v="low hike"/>
    <n v="3"/>
    <s v="excellent"/>
    <n v="1"/>
    <s v="low"/>
    <m/>
    <n v="0"/>
    <x v="1"/>
    <n v="20"/>
    <x v="2"/>
    <n v="3"/>
    <x v="0"/>
    <n v="2"/>
    <x v="1"/>
    <n v="1"/>
    <x v="4"/>
    <n v="0"/>
    <x v="1"/>
    <n v="0"/>
    <x v="1"/>
    <x v="3"/>
    <x v="1"/>
  </r>
  <r>
    <n v="32"/>
    <x v="0"/>
    <x v="0"/>
    <x v="0"/>
    <x v="0"/>
    <n v="5"/>
    <x v="0"/>
    <n v="4"/>
    <s v="Master"/>
    <x v="1"/>
    <n v="1"/>
    <n v="4"/>
    <s v="very high"/>
    <x v="0"/>
    <n v="2"/>
    <s v="medium"/>
    <x v="1"/>
    <x v="1"/>
    <x v="2"/>
    <n v="4"/>
    <s v="very high"/>
    <x v="2"/>
    <n v="9679"/>
    <n v="8"/>
    <s v="frequent hopper"/>
    <x v="0"/>
    <n v="24"/>
    <s v="high hike"/>
    <n v="4"/>
    <s v="outstanding"/>
    <n v="2"/>
    <s v="medium"/>
    <m/>
    <n v="0"/>
    <x v="1"/>
    <n v="8"/>
    <x v="1"/>
    <n v="1"/>
    <x v="2"/>
    <n v="3"/>
    <x v="0"/>
    <n v="1"/>
    <x v="4"/>
    <n v="0"/>
    <x v="1"/>
    <n v="0"/>
    <x v="1"/>
    <x v="3"/>
    <x v="1"/>
  </r>
  <r>
    <n v="31"/>
    <x v="0"/>
    <x v="0"/>
    <x v="0"/>
    <x v="0"/>
    <n v="2"/>
    <x v="0"/>
    <n v="1"/>
    <s v="Below College"/>
    <x v="0"/>
    <n v="1"/>
    <n v="4"/>
    <s v="very high"/>
    <x v="1"/>
    <n v="1"/>
    <s v="low"/>
    <x v="0"/>
    <x v="0"/>
    <x v="0"/>
    <n v="4"/>
    <s v="very high"/>
    <x v="1"/>
    <n v="1129"/>
    <n v="1"/>
    <s v="stable"/>
    <x v="1"/>
    <n v="11"/>
    <s v="low hike"/>
    <n v="3"/>
    <s v="excellent"/>
    <n v="3"/>
    <s v="high"/>
    <m/>
    <n v="3"/>
    <x v="3"/>
    <n v="1"/>
    <x v="3"/>
    <n v="4"/>
    <x v="0"/>
    <n v="3"/>
    <x v="0"/>
    <n v="1"/>
    <x v="4"/>
    <n v="0"/>
    <x v="1"/>
    <n v="0"/>
    <x v="1"/>
    <x v="3"/>
    <x v="1"/>
  </r>
  <r>
    <n v="33"/>
    <x v="0"/>
    <x v="0"/>
    <x v="1"/>
    <x v="0"/>
    <n v="1"/>
    <x v="0"/>
    <n v="2"/>
    <s v="College"/>
    <x v="0"/>
    <n v="1"/>
    <n v="2"/>
    <s v="medium"/>
    <x v="0"/>
    <n v="2"/>
    <s v="medium"/>
    <x v="0"/>
    <x v="0"/>
    <x v="0"/>
    <n v="3"/>
    <s v="high"/>
    <x v="1"/>
    <n v="2008"/>
    <n v="1"/>
    <s v="stable"/>
    <x v="0"/>
    <n v="12"/>
    <s v="low hike"/>
    <n v="3"/>
    <s v="excellent"/>
    <n v="3"/>
    <s v="high"/>
    <m/>
    <n v="3"/>
    <x v="3"/>
    <n v="1"/>
    <x v="3"/>
    <n v="2"/>
    <x v="2"/>
    <n v="2"/>
    <x v="1"/>
    <n v="1"/>
    <x v="4"/>
    <n v="1"/>
    <x v="1"/>
    <n v="0"/>
    <x v="1"/>
    <x v="3"/>
    <x v="1"/>
  </r>
  <r>
    <n v="40"/>
    <x v="1"/>
    <x v="0"/>
    <x v="0"/>
    <x v="0"/>
    <n v="1"/>
    <x v="0"/>
    <n v="4"/>
    <s v="Master"/>
    <x v="1"/>
    <n v="1"/>
    <n v="1"/>
    <s v="low"/>
    <x v="0"/>
    <n v="3"/>
    <s v="high"/>
    <x v="0"/>
    <x v="0"/>
    <x v="0"/>
    <n v="4"/>
    <s v="very high"/>
    <x v="0"/>
    <n v="2406"/>
    <n v="8"/>
    <s v="frequent hopper"/>
    <x v="0"/>
    <n v="19"/>
    <s v="good hike"/>
    <n v="3"/>
    <s v="excellent"/>
    <n v="3"/>
    <s v="high"/>
    <m/>
    <n v="2"/>
    <x v="2"/>
    <n v="8"/>
    <x v="1"/>
    <n v="3"/>
    <x v="0"/>
    <n v="2"/>
    <x v="1"/>
    <n v="1"/>
    <x v="4"/>
    <n v="0"/>
    <x v="1"/>
    <n v="0"/>
    <x v="1"/>
    <x v="3"/>
    <x v="1"/>
  </r>
  <r>
    <n v="23"/>
    <x v="2"/>
    <x v="1"/>
    <x v="2"/>
    <x v="1"/>
    <n v="9"/>
    <x v="3"/>
    <n v="3"/>
    <s v="Bachelor"/>
    <x v="3"/>
    <n v="1"/>
    <n v="4"/>
    <s v="very high"/>
    <x v="0"/>
    <n v="3"/>
    <s v="high"/>
    <x v="0"/>
    <x v="0"/>
    <x v="3"/>
    <n v="1"/>
    <s v="low"/>
    <x v="0"/>
    <n v="1790"/>
    <n v="1"/>
    <s v="stable"/>
    <x v="0"/>
    <n v="19"/>
    <s v="good hike"/>
    <n v="3"/>
    <s v="excellent"/>
    <n v="1"/>
    <s v="low"/>
    <m/>
    <n v="1"/>
    <x v="0"/>
    <n v="1"/>
    <x v="3"/>
    <n v="3"/>
    <x v="0"/>
    <n v="2"/>
    <x v="1"/>
    <n v="1"/>
    <x v="4"/>
    <n v="0"/>
    <x v="1"/>
    <n v="1"/>
    <x v="1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FFB4B-58B7-4B44-9AC3-2DD978A72500}" name="PivotTable14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32:D138" firstHeaderRow="1" firstDataRow="2" firstDataCol="1"/>
  <pivotFields count="49"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3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FCE7F-4D70-4EAA-8B7C-7259934F807E}" name="PivotTable4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3:D39" firstHeaderRow="1" firstDataRow="2" firstDataCol="1"/>
  <pivotFields count="49"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4">
        <item h="1" x="2"/>
        <item h="1" x="0"/>
        <item x="1"/>
        <item t="default"/>
      </items>
    </pivotField>
    <pivotField compact="0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D18E3-999E-4BED-AECF-189E9A3919A5}" name="PivotTable8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D84" firstHeaderRow="1" firstDataRow="2" firstDataCol="1"/>
  <pivotFields count="49"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5"/>
        <item x="8"/>
        <item x="0"/>
        <item x="4"/>
        <item x="2"/>
        <item x="7"/>
        <item x="1"/>
        <item x="6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2C52C-6BE9-4578-AA26-486C0046DB2F}" name="PivotTable3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4:D29" firstHeaderRow="1" firstDataRow="2" firstDataCol="1"/>
  <pivotFields count="49"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41771-8532-4764-A6E4-19B9ED9EF129}" name="PivotTable19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2:D178" firstHeaderRow="1" firstDataRow="2" firstDataCol="1"/>
  <pivotFields count="49"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9">
        <item x="3"/>
        <item x="2"/>
        <item x="0"/>
        <item x="1"/>
        <item x="4"/>
        <item x="5"/>
        <item x="7"/>
        <item x="6"/>
        <item x="8"/>
        <item x="9"/>
        <item x="15"/>
        <item x="11"/>
        <item x="12"/>
        <item x="14"/>
        <item x="17"/>
        <item x="13"/>
        <item x="16"/>
        <item x="10"/>
        <item t="default"/>
      </items>
    </pivotField>
    <pivotField axis="axisRow" compact="0" outline="0" showAll="0">
      <items count="5">
        <item x="2"/>
        <item x="3"/>
        <item x="1"/>
        <item x="0"/>
        <item t="default"/>
      </items>
    </pivotField>
  </pivotFields>
  <rowFields count="1">
    <field x="48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8F07E9-F2DF-4E19-AEFF-6BFDD6B1411E}" name="PivotTable13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22:D128" firstHeaderRow="1" firstDataRow="2" firstDataCol="1"/>
  <pivotFields count="49"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8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7FE8C-09DE-40B0-90AF-AAB430348F5D}" name="PivotTable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5:D20" firstHeaderRow="1" firstDataRow="2" firstDataCol="1"/>
  <pivotFields count="49"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outline="0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CB459-BB15-475D-94E3-CA2D2E124046}" name="PivotTable5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3:D51" firstHeaderRow="1" firstDataRow="2" firstDataCol="1"/>
  <pivotFields count="49"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5"/>
        <item x="1"/>
        <item x="3"/>
        <item x="0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82A13-AC65-454C-8442-FA9CB33861BB}" name="PivotTable7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62:D69" firstHeaderRow="1" firstDataRow="2" firstDataCol="1"/>
  <pivotFields count="49"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3"/>
        <item x="4"/>
        <item x="2"/>
        <item t="default"/>
      </items>
    </pivotField>
    <pivotField axis="axisRow" compact="0" outline="0" showAll="0" sortType="ascending">
      <items count="6">
        <item n="1.junior" x="0"/>
        <item n="2.mid level" x="1"/>
        <item n="3.senior" x="3"/>
        <item n="4.lead" x="4"/>
        <item n="5.executive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DB3E1-7C0E-4C19-B9FB-0D89E3BFFB47}" name="PivotTable1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12:D119" firstHeaderRow="1" firstDataRow="2" firstDataCol="1"/>
  <pivotFields count="49"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2"/>
        <item x="4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71EB0-543F-4CD8-AB2E-38E378068989}" name="PivotTable1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3:D109" firstHeaderRow="1" firstDataRow="2" firstDataCol="1"/>
  <pivotFields count="49"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n="4.high" x="3"/>
        <item n="3.medium" x="2"/>
        <item n="2.low" x="0"/>
        <item n="1.no stock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53DE8-807A-4272-8AE8-8D2934D93324}" name="PivotTable6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D59" firstHeaderRow="1" firstDataRow="2" firstDataCol="1"/>
  <pivotFields count="49"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789114-F6D1-43D4-A550-B2B80970169C}" name="PivotTable16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41:D148" firstHeaderRow="1" firstDataRow="2" firstDataCol="1"/>
  <pivotFields count="49"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A819D-530A-4D65-B2B6-34A90CF06716}" name="PivotTable9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8:D93" firstHeaderRow="1" firstDataRow="2" firstDataCol="1"/>
  <pivotFields count="49"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4AAEF2-67CF-4E3A-BE9F-CD6FA31B49D9}" name="PivotTable18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62:D168" firstHeaderRow="1" firstDataRow="2" firstDataCol="1"/>
  <pivotFields count="49"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6">
        <item n="1.recently promoted" x="1"/>
        <item n="2.due soon" x="0"/>
        <item n="3.over due" x="2"/>
        <item n="4.critically overdue" x="3"/>
        <item m="1" x="4"/>
        <item t="default"/>
      </items>
    </pivotField>
    <pivotField compact="0" outline="0" showAll="0"/>
    <pivotField compact="0" outline="0" showAll="0"/>
  </pivotFields>
  <rowFields count="1">
    <field x="46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232FD-5F1E-4B6E-AAEF-5E9535141C2B}" name="PivotTable17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51:D158" firstHeaderRow="1" firstDataRow="2" firstDataCol="1"/>
  <pivotFields count="49"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4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1DB57-F74D-4402-98D4-60C1E5BED782}" name="PivotTable20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D8" firstHeaderRow="1" firstDataRow="2" firstDataCol="1"/>
  <pivotFields count="49">
    <pivotField compact="0" outline="0" showAll="0"/>
    <pivotField axis="axisRow" compact="0" outline="0" showAll="0" sortType="ascending">
      <items count="5">
        <item n="1.early career" x="2"/>
        <item n="2.mid career" x="0"/>
        <item n="3.experienced" x="1"/>
        <item n="4.senior" x="3"/>
        <item t="default"/>
      </items>
    </pivotField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67F42-7853-4764-9C27-3A4508FBB65E}" name="PivotTable10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96:D100" firstHeaderRow="1" firstDataRow="2" firstDataCol="1"/>
  <pivotFields count="49"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5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7C7F12-3A1F-4925-A4F9-724841E39DC3}" name="Table1" displayName="Table1" ref="H4:I8" totalsRowShown="0">
  <autoFilter ref="H4:I8" xr:uid="{197C7F12-3A1F-4925-A4F9-724841E39DC3}"/>
  <sortState xmlns:xlrd2="http://schemas.microsoft.com/office/spreadsheetml/2017/richdata2" ref="H5:I8">
    <sortCondition ref="I4:I8"/>
  </sortState>
  <tableColumns count="2">
    <tableColumn id="1" xr3:uid="{F9F19954-2CA3-43FF-BCFE-62F3F9ED1B8F}" name="AGE GROUP">
      <calculatedColumnFormula>MID(A4,3,LEN(A4))</calculatedColumnFormula>
    </tableColumn>
    <tableColumn id="2" xr3:uid="{CB1B86B6-4F3C-49B4-B9DE-546CC814C6B8}" name="ATTRITION 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059C26-5B12-456D-AED4-C1068757A8FC}" name="Table2" displayName="Table2" ref="H16:I19" totalsRowShown="0">
  <autoFilter ref="H16:I19" xr:uid="{99059C26-5B12-456D-AED4-C1068757A8FC}"/>
  <sortState xmlns:xlrd2="http://schemas.microsoft.com/office/spreadsheetml/2017/richdata2" ref="H17:I19">
    <sortCondition ref="I16:I19"/>
  </sortState>
  <tableColumns count="2">
    <tableColumn id="1" xr3:uid="{0043150B-0FD5-48FB-A108-07DEF363E53D}" name="BusinessTravel"/>
    <tableColumn id="2" xr3:uid="{85534A4F-5941-4EAD-ADDC-37D2E6E45D7B}" name="attrition r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DBCDB4-4FCF-47E1-8371-EFAA5CA28298}" name="Table3" displayName="Table3" ref="H27:I30" totalsRowShown="0">
  <autoFilter ref="H27:I30" xr:uid="{C1DBCDB4-4FCF-47E1-8371-EFAA5CA28298}"/>
  <sortState xmlns:xlrd2="http://schemas.microsoft.com/office/spreadsheetml/2017/richdata2" ref="H28:I30">
    <sortCondition ref="I27:I30"/>
  </sortState>
  <tableColumns count="2">
    <tableColumn id="1" xr3:uid="{BF3558DB-D4BD-4830-A352-CBEB2822E89A}" name="Department"/>
    <tableColumn id="2" xr3:uid="{62659276-4166-4BEF-8D8B-BA93C545AE40}" name="attrition r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9E6898-5BD7-4850-9AA4-9B1F28DACF2F}" name="Table4" displayName="Table4" ref="H45:I51" totalsRowShown="0">
  <autoFilter ref="H45:I51" xr:uid="{A49E6898-5BD7-4850-9AA4-9B1F28DACF2F}"/>
  <sortState xmlns:xlrd2="http://schemas.microsoft.com/office/spreadsheetml/2017/richdata2" ref="H46:I51">
    <sortCondition ref="I45:I51"/>
  </sortState>
  <tableColumns count="2">
    <tableColumn id="1" xr3:uid="{35D2593C-9458-41D4-8022-92FCD8834165}" name="EducationField"/>
    <tableColumn id="2" xr3:uid="{1AD36AF0-D2D7-4F00-B04C-0999597D7B3A}" name="attri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63D075-BD5B-4E31-B90E-95D0F316C336}" name="Table5" displayName="Table5" ref="H55:I57" totalsRowShown="0">
  <autoFilter ref="H55:I57" xr:uid="{2D63D075-BD5B-4E31-B90E-95D0F316C336}"/>
  <tableColumns count="2">
    <tableColumn id="1" xr3:uid="{DB5A16A3-05E1-4542-B9AD-46AF5482CE8F}" name="Gender"/>
    <tableColumn id="2" xr3:uid="{1B5C2CCF-BC22-480D-9C7E-464A6CFCD3E2}" name="attri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536DF9-8540-4E19-9335-5CDB91A36C93}" name="Table6" displayName="Table6" ref="H63:I68" totalsRowShown="0">
  <autoFilter ref="H63:I68" xr:uid="{9D536DF9-8540-4E19-9335-5CDB91A36C93}"/>
  <sortState xmlns:xlrd2="http://schemas.microsoft.com/office/spreadsheetml/2017/richdata2" ref="H64:I68">
    <sortCondition ref="I63:I68"/>
  </sortState>
  <tableColumns count="2">
    <tableColumn id="1" xr3:uid="{F682D718-BFE7-4B78-98C3-2CA8B54028A9}" name="JobLevel2">
      <calculatedColumnFormula>_xlfn.TEXTAFTER(A64,".")</calculatedColumnFormula>
    </tableColumn>
    <tableColumn id="2" xr3:uid="{7B48C7AF-75F7-41C9-902C-D2C3ADCD81B3}" name="attrition">
      <calculatedColumnFormula>ROUND(E64,1)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FB60E65-5AEA-4DD9-8D9C-7F500E5B373B}" name="Table7" displayName="Table7" ref="H74:I83" totalsRowShown="0">
  <autoFilter ref="H74:I83" xr:uid="{8FB60E65-5AEA-4DD9-8D9C-7F500E5B373B}"/>
  <sortState xmlns:xlrd2="http://schemas.microsoft.com/office/spreadsheetml/2017/richdata2" ref="H75:I83">
    <sortCondition ref="I74:I83"/>
  </sortState>
  <tableColumns count="2">
    <tableColumn id="1" xr3:uid="{7A406D43-432E-4084-820F-BF2ACBB8B515}" name="JobRole"/>
    <tableColumn id="2" xr3:uid="{0BA15E99-83A7-4640-BD28-2760C9872CA0}" name="Column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9C02B71-32A3-4C14-A663-1A4DF6B40507}" name="Table8" displayName="Table8" ref="H88:I91" totalsRowShown="0">
  <autoFilter ref="H88:I91" xr:uid="{E9C02B71-32A3-4C14-A663-1A4DF6B40507}"/>
  <sortState xmlns:xlrd2="http://schemas.microsoft.com/office/spreadsheetml/2017/richdata2" ref="H89:I91">
    <sortCondition ref="I88:I91"/>
  </sortState>
  <tableColumns count="2">
    <tableColumn id="1" xr3:uid="{C07B5439-BE56-461E-91DB-FD83099A8783}" name="MaritalStatus"/>
    <tableColumn id="2" xr3:uid="{1E1F25A3-0C3E-4F6A-845B-7BFE8940EFB7}" name="Column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045C63-99BD-4007-B903-4E9748126B0D}" name="Table9" displayName="Table9" ref="H104:I108" totalsRowShown="0">
  <autoFilter ref="H104:I108" xr:uid="{BD045C63-99BD-4007-B903-4E9748126B0D}"/>
  <sortState xmlns:xlrd2="http://schemas.microsoft.com/office/spreadsheetml/2017/richdata2" ref="H105:I108">
    <sortCondition ref="H104:H108"/>
  </sortState>
  <tableColumns count="2">
    <tableColumn id="1" xr3:uid="{39F7B915-0442-45F9-812C-BD7AF5FC879B}" name="StockOptionLevel2">
      <calculatedColumnFormula>_xlfn.TEXTAFTER(A105,".")</calculatedColumnFormula>
    </tableColumn>
    <tableColumn id="2" xr3:uid="{3667200D-E8B9-4213-A502-CED72BDE841F}" name="Column1">
      <calculatedColumnFormula>ROUND(E105,1)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9781296-169E-4621-8509-00FE8C719AAB}" name="Table10" displayName="Table10" ref="H112:I117" totalsRowShown="0">
  <autoFilter ref="H112:I117" xr:uid="{89781296-169E-4621-8509-00FE8C719AAB}"/>
  <sortState xmlns:xlrd2="http://schemas.microsoft.com/office/spreadsheetml/2017/richdata2" ref="H113:I117">
    <sortCondition ref="I112:I117"/>
  </sortState>
  <tableColumns count="2">
    <tableColumn id="1" xr3:uid="{1FA6836B-4611-418F-B125-0F3C8B4D2A02}" name="TotalWorkingYears2"/>
    <tableColumn id="2" xr3:uid="{54AF4187-B8BA-4C15-BDE3-DC53BF87F427}" name="Column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7632982-188B-4881-8A95-C70DCF593780}" name="Table11" displayName="Table11" ref="H123:I127" totalsRowShown="0">
  <autoFilter ref="H123:I127" xr:uid="{D7632982-188B-4881-8A95-C70DCF593780}"/>
  <tableColumns count="2">
    <tableColumn id="1" xr3:uid="{0627DD6D-D729-49BD-A038-3BCC2CD5AE93}" name="TrainingTimesLastYear2"/>
    <tableColumn id="2" xr3:uid="{8DEC7590-058A-4935-892B-65E6060331EC}" name="Column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60AFE6E-6350-46E3-B73F-BF635BD6257F}" name="Table12" displayName="Table12" ref="H142:I147" totalsRowShown="0">
  <autoFilter ref="H142:I147" xr:uid="{760AFE6E-6350-46E3-B73F-BF635BD6257F}"/>
  <sortState xmlns:xlrd2="http://schemas.microsoft.com/office/spreadsheetml/2017/richdata2" ref="H143:I147">
    <sortCondition ref="I142:I147"/>
  </sortState>
  <tableColumns count="2">
    <tableColumn id="1" xr3:uid="{6D9D7A08-DEB7-4EA3-A9D0-12CF375D0787}" name="YearsAtCompany2"/>
    <tableColumn id="2" xr3:uid="{FA4CDF75-DC4C-487A-B3CA-3BD829BCDF3E}" name="Column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0BEFF9A-0763-4B60-9BE6-A362FB38A221}" name="Table13" displayName="Table13" ref="H152:I157" totalsRowShown="0">
  <autoFilter ref="H152:I157" xr:uid="{A0BEFF9A-0763-4B60-9BE6-A362FB38A221}"/>
  <sortState xmlns:xlrd2="http://schemas.microsoft.com/office/spreadsheetml/2017/richdata2" ref="H153:I157">
    <sortCondition ref="I152:I157"/>
  </sortState>
  <tableColumns count="2">
    <tableColumn id="1" xr3:uid="{AB2E6778-4949-4945-BC42-4D595F54947F}" name="YearsInCurrentRole2"/>
    <tableColumn id="2" xr3:uid="{71B45CEF-7A6A-4348-9BA7-8762A323B7A2}" name="Column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D84166D-AD4C-4982-B371-0A15345A614D}" name="Table14" displayName="Table14" ref="H162:I166" totalsRowShown="0">
  <autoFilter ref="H162:I166" xr:uid="{3D84166D-AD4C-4982-B371-0A15345A614D}"/>
  <sortState xmlns:xlrd2="http://schemas.microsoft.com/office/spreadsheetml/2017/richdata2" ref="H163:I166">
    <sortCondition ref="I162:I166"/>
  </sortState>
  <tableColumns count="2">
    <tableColumn id="1" xr3:uid="{AECEFBBA-B2A5-419E-8829-AF7E1302D847}" name="YearsSinceLastPromotion2">
      <calculatedColumnFormula>_xlfn.TEXTAFTER(A164,".")</calculatedColumnFormula>
    </tableColumn>
    <tableColumn id="2" xr3:uid="{D92C3D43-9BB7-4732-BA4B-633809F10B6A}" name="Column1">
      <calculatedColumnFormula>ROUND(E164,1)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5F37568-A8D7-4538-A828-BFD6ED193347}" name="Table15" displayName="Table15" ref="H172:I176" totalsRowShown="0">
  <autoFilter ref="H172:I176" xr:uid="{25F37568-A8D7-4538-A828-BFD6ED193347}"/>
  <sortState xmlns:xlrd2="http://schemas.microsoft.com/office/spreadsheetml/2017/richdata2" ref="H173:I176">
    <sortCondition ref="I172:I176"/>
  </sortState>
  <tableColumns count="2">
    <tableColumn id="1" xr3:uid="{B0FE3F26-DED1-4821-A9B0-EFB281A22B79}" name="YearsWithCurrManager2"/>
    <tableColumn id="2" xr3:uid="{FD76E974-D9AC-4183-8A2F-719D78E9C6BF}" name="Column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36F323F-F180-4AE1-87BC-161386AA5C9C}" name="Table16" displayName="Table16" ref="H96:I98" totalsRowShown="0">
  <autoFilter ref="H96:I98" xr:uid="{636F323F-F180-4AE1-87BC-161386AA5C9C}"/>
  <tableColumns count="2">
    <tableColumn id="1" xr3:uid="{2D9D5D3A-60DD-48B7-A87C-589551785BBE}" name="OverTime"/>
    <tableColumn id="2" xr3:uid="{FCEF6BE5-0D89-4BBE-8625-D7FEDCCFFAEA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table" Target="../tables/table7.xml"/><Relationship Id="rId3" Type="http://schemas.openxmlformats.org/officeDocument/2006/relationships/pivotTable" Target="../pivotTables/pivotTable3.xml"/><Relationship Id="rId21" Type="http://schemas.openxmlformats.org/officeDocument/2006/relationships/table" Target="../tables/table2.xml"/><Relationship Id="rId34" Type="http://schemas.openxmlformats.org/officeDocument/2006/relationships/table" Target="../tables/table15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table" Target="../tables/table6.xml"/><Relationship Id="rId33" Type="http://schemas.openxmlformats.org/officeDocument/2006/relationships/table" Target="../tables/table14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table" Target="../tables/table1.xml"/><Relationship Id="rId29" Type="http://schemas.openxmlformats.org/officeDocument/2006/relationships/table" Target="../tables/table1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table" Target="../tables/table5.xml"/><Relationship Id="rId32" Type="http://schemas.openxmlformats.org/officeDocument/2006/relationships/table" Target="../tables/table13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table" Target="../tables/table4.xml"/><Relationship Id="rId28" Type="http://schemas.openxmlformats.org/officeDocument/2006/relationships/table" Target="../tables/table9.xml"/><Relationship Id="rId10" Type="http://schemas.openxmlformats.org/officeDocument/2006/relationships/pivotTable" Target="../pivotTables/pivotTable10.xml"/><Relationship Id="rId19" Type="http://schemas.openxmlformats.org/officeDocument/2006/relationships/drawing" Target="../drawings/drawing1.xml"/><Relationship Id="rId31" Type="http://schemas.openxmlformats.org/officeDocument/2006/relationships/table" Target="../tables/table12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table" Target="../tables/table3.xml"/><Relationship Id="rId27" Type="http://schemas.openxmlformats.org/officeDocument/2006/relationships/table" Target="../tables/table8.xml"/><Relationship Id="rId30" Type="http://schemas.openxmlformats.org/officeDocument/2006/relationships/table" Target="../tables/table11.xml"/><Relationship Id="rId35" Type="http://schemas.openxmlformats.org/officeDocument/2006/relationships/table" Target="../tables/table16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F909-95AC-4E62-AD38-C68301A7D51D}">
  <dimension ref="A1:AV1472"/>
  <sheetViews>
    <sheetView topLeftCell="B1" workbookViewId="0">
      <selection activeCell="E24" sqref="E24"/>
    </sheetView>
  </sheetViews>
  <sheetFormatPr defaultRowHeight="15"/>
  <cols>
    <col min="1" max="1" width="9.140625" hidden="1" customWidth="1"/>
    <col min="2" max="2" width="19.42578125" customWidth="1"/>
    <col min="3" max="3" width="10.5703125" bestFit="1" customWidth="1"/>
    <col min="4" max="4" width="24.28515625" customWidth="1"/>
    <col min="5" max="5" width="23" bestFit="1" customWidth="1"/>
    <col min="6" max="6" width="24.5703125" hidden="1" customWidth="1"/>
    <col min="7" max="7" width="20.42578125" customWidth="1"/>
    <col min="8" max="8" width="11.85546875" hidden="1" customWidth="1"/>
    <col min="9" max="9" width="17.85546875" customWidth="1"/>
    <col min="10" max="10" width="16" bestFit="1" customWidth="1"/>
    <col min="11" max="11" width="24.5703125" hidden="1" customWidth="1"/>
    <col min="12" max="12" width="24.5703125" customWidth="1"/>
    <col min="13" max="13" width="9.5703125" bestFit="1" customWidth="1"/>
    <col min="14" max="14" width="17" hidden="1" customWidth="1"/>
    <col min="15" max="15" width="17" customWidth="1"/>
    <col min="16" max="16" width="0" hidden="1" customWidth="1"/>
    <col min="17" max="17" width="11.140625" bestFit="1" customWidth="1"/>
    <col min="18" max="18" width="10" bestFit="1" customWidth="1"/>
    <col min="19" max="19" width="16.140625" customWidth="1"/>
    <col min="20" max="20" width="16.140625" bestFit="1" customWidth="1"/>
    <col min="22" max="22" width="17" bestFit="1" customWidth="1"/>
    <col min="23" max="23" width="24" hidden="1" customWidth="1"/>
    <col min="24" max="24" width="24" customWidth="1"/>
    <col min="25" max="25" width="11.7109375" bestFit="1" customWidth="1"/>
    <col min="26" max="26" width="19" hidden="1" customWidth="1"/>
    <col min="27" max="27" width="19" customWidth="1"/>
    <col min="28" max="28" width="20" hidden="1" customWidth="1"/>
    <col min="29" max="29" width="20" customWidth="1"/>
    <col min="30" max="30" width="24" hidden="1" customWidth="1"/>
    <col min="31" max="31" width="24" customWidth="1"/>
    <col min="32" max="32" width="24" hidden="1" customWidth="1"/>
    <col min="33" max="33" width="18.42578125" hidden="1" customWidth="1"/>
    <col min="34" max="34" width="18.42578125" customWidth="1"/>
    <col min="35" max="35" width="19.7109375" hidden="1" customWidth="1"/>
    <col min="36" max="36" width="19.7109375" customWidth="1"/>
    <col min="37" max="37" width="22.7109375" hidden="1" customWidth="1"/>
    <col min="38" max="38" width="22.7109375" customWidth="1"/>
    <col min="39" max="39" width="17.85546875" hidden="1" customWidth="1"/>
    <col min="40" max="40" width="17.85546875" customWidth="1"/>
    <col min="41" max="42" width="18" customWidth="1"/>
    <col min="43" max="43" width="20" hidden="1" customWidth="1"/>
    <col min="44" max="44" width="20" customWidth="1"/>
    <col min="45" max="45" width="25.140625" hidden="1" customWidth="1"/>
    <col min="46" max="46" width="25.140625" customWidth="1"/>
    <col min="47" max="47" width="23.7109375" hidden="1" customWidth="1"/>
    <col min="48" max="48" width="21.42578125" bestFit="1" customWidth="1"/>
  </cols>
  <sheetData>
    <row r="1" spans="1:4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</v>
      </c>
      <c r="H1" s="2" t="s">
        <v>6</v>
      </c>
      <c r="I1" s="2" t="s">
        <v>6</v>
      </c>
      <c r="J1" s="2" t="s">
        <v>7</v>
      </c>
      <c r="K1" s="2" t="s">
        <v>8</v>
      </c>
      <c r="L1" s="2" t="s">
        <v>8</v>
      </c>
      <c r="M1" s="2" t="s">
        <v>9</v>
      </c>
      <c r="N1" s="2" t="s">
        <v>10</v>
      </c>
      <c r="O1" s="2" t="s">
        <v>10</v>
      </c>
      <c r="P1" s="2" t="s">
        <v>11</v>
      </c>
      <c r="Q1" s="2" t="s">
        <v>11</v>
      </c>
      <c r="R1" s="2" t="s">
        <v>12</v>
      </c>
      <c r="S1" s="2" t="s">
        <v>13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16</v>
      </c>
      <c r="Y1" s="2" t="s">
        <v>17</v>
      </c>
      <c r="Z1" s="2" t="s">
        <v>18</v>
      </c>
      <c r="AA1" s="2" t="s">
        <v>18</v>
      </c>
      <c r="AB1" s="2" t="s">
        <v>19</v>
      </c>
      <c r="AC1" s="2" t="s">
        <v>19</v>
      </c>
      <c r="AD1" s="2" t="s">
        <v>20</v>
      </c>
      <c r="AE1" s="2" t="s">
        <v>20</v>
      </c>
      <c r="AG1" s="2" t="s">
        <v>21</v>
      </c>
      <c r="AH1" s="2" t="s">
        <v>21</v>
      </c>
      <c r="AI1" s="2" t="s">
        <v>22</v>
      </c>
      <c r="AJ1" s="2" t="s">
        <v>22</v>
      </c>
      <c r="AK1" s="2" t="s">
        <v>23</v>
      </c>
      <c r="AL1" s="2" t="s">
        <v>23</v>
      </c>
      <c r="AM1" s="2" t="s">
        <v>24</v>
      </c>
      <c r="AN1" s="2" t="s">
        <v>24</v>
      </c>
      <c r="AO1" s="2" t="s">
        <v>25</v>
      </c>
      <c r="AP1" s="2" t="s">
        <v>25</v>
      </c>
      <c r="AQ1" s="2" t="s">
        <v>26</v>
      </c>
      <c r="AR1" s="2" t="s">
        <v>26</v>
      </c>
      <c r="AS1" s="2" t="s">
        <v>27</v>
      </c>
      <c r="AT1" s="2" t="s">
        <v>27</v>
      </c>
      <c r="AU1" s="2" t="s">
        <v>28</v>
      </c>
      <c r="AV1" s="2" t="s">
        <v>28</v>
      </c>
    </row>
    <row r="2" spans="1:48">
      <c r="A2">
        <v>27</v>
      </c>
      <c r="B2" s="1" t="str" cm="1">
        <f t="array" ref="B2">_xlfn.IFS(A2&lt;=25,"early career",A2&lt;=35,"mid career",A2&lt;=45,"experienced",A2&gt;=46,"senior")</f>
        <v>mid career</v>
      </c>
      <c r="C2" t="s">
        <v>29</v>
      </c>
      <c r="D2" t="s">
        <v>30</v>
      </c>
      <c r="E2" t="s">
        <v>31</v>
      </c>
      <c r="F2">
        <v>2</v>
      </c>
      <c r="G2" s="1" t="str" cm="1">
        <f t="array" ref="G2">_xlfn.IFS(F2&lt;=5,"very near",F2&lt;=10,"near",F2&lt;=20,"moderate",F2&lt;=29,"far")</f>
        <v>very near</v>
      </c>
      <c r="H2">
        <v>1</v>
      </c>
      <c r="I2" t="str" cm="1">
        <f t="array" ref="I2">_xlfn.IFS(H2=1,"Below College",H2=
2,"College",H2=
3,"Bachelor",H2=
4,"Master",H2=
5,"Doctor")</f>
        <v>Below College</v>
      </c>
      <c r="J2" t="s">
        <v>32</v>
      </c>
      <c r="K2">
        <v>1</v>
      </c>
      <c r="L2" t="str" cm="1">
        <f t="array" ref="L2">_xlfn.IFS(K2=1,"low",K2=2,"medium",K2=3,"high",K2=4,"very high")</f>
        <v>low</v>
      </c>
      <c r="M2" t="s">
        <v>33</v>
      </c>
      <c r="N2">
        <v>3</v>
      </c>
      <c r="O2" t="str" cm="1">
        <f t="array" ref="O2">_xlfn.IFS(N2=1,"low",N2=2,"medium",N2=3,"high",N2=4,"very high")</f>
        <v>high</v>
      </c>
      <c r="P2">
        <v>1</v>
      </c>
      <c r="Q2" t="str" cm="1">
        <f t="array" ref="Q2">_xlfn.IFS(P2=1,"junior",P2=2,"mid level",P2=3,"senior",P2=4,"lead",P2=5,"executive")</f>
        <v>junior</v>
      </c>
      <c r="R2" t="s">
        <v>34</v>
      </c>
      <c r="S2">
        <v>2</v>
      </c>
      <c r="T2" t="str" cm="1">
        <f t="array" ref="T2">_xlfn.IFS(S2=1,"low",S2=2,"medium",S2=3,"high",S2=4,"very high")</f>
        <v>medium</v>
      </c>
      <c r="U2" t="s">
        <v>35</v>
      </c>
      <c r="V2">
        <v>3468</v>
      </c>
      <c r="W2">
        <v>9</v>
      </c>
      <c r="X2" t="str" cm="1">
        <f t="array" ref="X2">_xlfn.IFS(W2=0,"fresher",W2&lt;=3,"stable",W2&lt;=6,"moderate hopper",W2&lt;=9,"frequent hopper")</f>
        <v>frequent hopper</v>
      </c>
      <c r="Y2" t="s">
        <v>29</v>
      </c>
      <c r="Z2">
        <v>12</v>
      </c>
      <c r="AA2" t="str" cm="1">
        <f t="array" ref="AA2">_xlfn.IFS(Z2&lt;=14,"low hike",Z2&lt;=18,"moderate hike",Z2&lt;=22,"good hike",Z2&lt;=25,"high hike")</f>
        <v>low hike</v>
      </c>
      <c r="AB2">
        <v>3</v>
      </c>
      <c r="AC2" t="str" cm="1">
        <f t="array" ref="AC2">_xlfn.IFS(AB2=1,"low",AB2=2,"good",AB2=3,"excellent",AB2=4,"outstanding")</f>
        <v>excellent</v>
      </c>
      <c r="AD2">
        <v>4</v>
      </c>
      <c r="AE2" t="str" cm="1">
        <f t="array" ref="AE2">_xlfn.IFS(AD2=1,"low",AD2=2,"medium",AD2=3,"high",AD2=4,"very high")</f>
        <v>very high</v>
      </c>
      <c r="AG2">
        <v>1</v>
      </c>
      <c r="AH2" t="str" cm="1">
        <f t="array" ref="AH2">_xlfn.IFS(AG2=0,"no stock options",AG2=2,"medium",AG2=3,"high",AG2=1,"low")</f>
        <v>low</v>
      </c>
      <c r="AI2">
        <v>6</v>
      </c>
      <c r="AJ2" s="1" t="str" cm="1">
        <f t="array" ref="AJ2">_xlfn.IFS(AI2&lt;=2,"fresher",AI2&lt;=7,"early career",AI2&lt;=15,"mid career",AI2&lt;=25,"experienced",AI2&gt;=26,"expert")</f>
        <v>early career</v>
      </c>
      <c r="AK2">
        <v>3</v>
      </c>
      <c r="AL2" s="1" t="str" cm="1">
        <f t="array" ref="AL2">_xlfn.IFS(AK2=0,"no training",AK2&lt;=2,"low",AK2&lt;=4,"moderate",AK2&lt;=6,"high")</f>
        <v>moderate</v>
      </c>
      <c r="AM2">
        <v>3</v>
      </c>
      <c r="AN2" t="str" cm="1">
        <f t="array" ref="AN2">_xlfn.IFS(AM2=1,"low",AM2=2,"medium",AM2=3,"high",AM2=4,"very high")</f>
        <v>high</v>
      </c>
      <c r="AO2">
        <v>2</v>
      </c>
      <c r="AP2" s="1" t="str" cm="1">
        <f t="array" ref="AP2">_xlfn.IFS(AO2&lt;=1,"new",AO2&lt;=5,"early tenure",AO2&lt;=10,"established",AO2&lt;=20,"loyal",AO2&gt;=21,"long term")</f>
        <v>early tenure</v>
      </c>
      <c r="AQ2">
        <v>2</v>
      </c>
      <c r="AR2" s="1" t="str" cm="1">
        <f t="array" ref="AR2">_xlfn.IFS(AQ2&lt;=1,"new",AQ2&lt;=4,"settling",AQ2&lt;=7,"established",AQ2&lt;=12,"stagnant risk",AQ2&gt;12,"highly stagnant")</f>
        <v>settling</v>
      </c>
      <c r="AS2">
        <v>2</v>
      </c>
      <c r="AT2" t="str" cm="1">
        <f t="array" ref="AT2">_xlfn.IFS(AS2&lt;=1,"recently promoted",AS2&lt;=3,"due soon",AS2&lt;=6,"over due",AS2&gt;=7,"critically overdue")</f>
        <v>due soon</v>
      </c>
      <c r="AU2">
        <v>2</v>
      </c>
      <c r="AV2" t="str" cm="1">
        <f t="array" ref="AV2">_xlfn.IFS(AU2&lt;=1,"new under manager",AU2&lt;=4,"settling",AU2&lt;=8,"established",AU2&gt;=9,"long term")</f>
        <v>settling</v>
      </c>
    </row>
    <row r="3" spans="1:48">
      <c r="A3">
        <v>35</v>
      </c>
      <c r="B3" s="1" t="str" cm="1">
        <f t="array" ref="B3">_xlfn.IFS(A3&lt;=25,"early career",A3&lt;=35,"mid career",A3&lt;=45,"experienced",A3&gt;=46,"senior")</f>
        <v>mid career</v>
      </c>
      <c r="C3" t="s">
        <v>29</v>
      </c>
      <c r="D3" t="s">
        <v>30</v>
      </c>
      <c r="E3" t="s">
        <v>31</v>
      </c>
      <c r="F3">
        <v>16</v>
      </c>
      <c r="G3" s="1" t="str" cm="1">
        <f t="array" ref="G3">_xlfn.IFS(F3&lt;=5,"very near",F3&lt;=10,"near",F3&lt;=20,"moderate",F3&lt;=29,"far")</f>
        <v>moderate</v>
      </c>
      <c r="H3">
        <v>3</v>
      </c>
      <c r="I3" t="str" cm="1">
        <f t="array" ref="I3">_xlfn.IFS(H3=1,"Below College",H3=
2,"College",H3=
3,"Bachelor",H3=
4,"Master",H3=
5,"Doctor")</f>
        <v>Bachelor</v>
      </c>
      <c r="J3" t="s">
        <v>32</v>
      </c>
      <c r="K3">
        <v>1</v>
      </c>
      <c r="L3" t="str" cm="1">
        <f t="array" ref="L3">_xlfn.IFS(K3=1,"low",K3=2,"medium",K3=3,"high",K3=4,"very high")</f>
        <v>low</v>
      </c>
      <c r="M3" t="s">
        <v>33</v>
      </c>
      <c r="N3">
        <v>4</v>
      </c>
      <c r="O3" t="str" cm="1">
        <f t="array" ref="O3">_xlfn.IFS(N3=1,"low",N3=2,"medium",N3=3,"high",N3=4,"very high")</f>
        <v>very high</v>
      </c>
      <c r="P3">
        <v>1</v>
      </c>
      <c r="Q3" t="str" cm="1">
        <f t="array" ref="Q3">_xlfn.IFS(P3=1,"junior",P3=2,"mid level",P3=3,"senior",P3=4,"lead",P3=5,"executive")</f>
        <v>junior</v>
      </c>
      <c r="R3" t="s">
        <v>34</v>
      </c>
      <c r="S3">
        <v>2</v>
      </c>
      <c r="T3" t="str" cm="1">
        <f t="array" ref="T3">_xlfn.IFS(S3=1,"low",S3=2,"medium",S3=3,"high",S3=4,"very high")</f>
        <v>medium</v>
      </c>
      <c r="U3" t="s">
        <v>35</v>
      </c>
      <c r="V3">
        <v>2426</v>
      </c>
      <c r="W3">
        <v>0</v>
      </c>
      <c r="X3" t="str" cm="1">
        <f t="array" ref="X3">_xlfn.IFS(W3=0,"fresher",W3&lt;=3,"stable",W3&lt;=6,"moderate hopper",W3&lt;=9,"frequent hopper")</f>
        <v>fresher</v>
      </c>
      <c r="Y3" t="s">
        <v>29</v>
      </c>
      <c r="Z3">
        <v>13</v>
      </c>
      <c r="AA3" t="str" cm="1">
        <f t="array" ref="AA3">_xlfn.IFS(Z3&lt;=14,"low hike",Z3&lt;=18,"moderate hike",Z3&lt;=22,"good hike",Z3&lt;=25,"high hike")</f>
        <v>low hike</v>
      </c>
      <c r="AB3">
        <v>3</v>
      </c>
      <c r="AC3" t="str" cm="1">
        <f t="array" ref="AC3">_xlfn.IFS(AB3=1,"low",AB3=2,"good",AB3=3,"excellent",AB3=4,"outstanding")</f>
        <v>excellent</v>
      </c>
      <c r="AD3">
        <v>3</v>
      </c>
      <c r="AE3" t="str" cm="1">
        <f t="array" ref="AE3">_xlfn.IFS(AD3=1,"low",AD3=2,"medium",AD3=3,"high",AD3=4,"very high")</f>
        <v>high</v>
      </c>
      <c r="AG3">
        <v>1</v>
      </c>
      <c r="AH3" t="str" cm="1">
        <f t="array" ref="AH3">_xlfn.IFS(AG3=0,"no stock options",AG3=2,"medium",AG3=3,"high",AG3=1,"low")</f>
        <v>low</v>
      </c>
      <c r="AI3">
        <v>6</v>
      </c>
      <c r="AJ3" s="1" t="str" cm="1">
        <f t="array" ref="AJ3">_xlfn.IFS(AI3&lt;=2,"fresher",AI3&lt;=7,"early career",AI3&lt;=15,"mid career",AI3&lt;=25,"experienced",AI3&gt;=26,"expert")</f>
        <v>early career</v>
      </c>
      <c r="AK3">
        <v>5</v>
      </c>
      <c r="AL3" s="1" t="str" cm="1">
        <f t="array" ref="AL3">_xlfn.IFS(AK3=0,"no training",AK3&lt;=2,"low",AK3&lt;=4,"moderate",AK3&lt;=6,"high")</f>
        <v>high</v>
      </c>
      <c r="AM3">
        <v>3</v>
      </c>
      <c r="AN3" t="str" cm="1">
        <f t="array" ref="AN3">_xlfn.IFS(AM3=1,"low",AM3=2,"medium",AM3=3,"high",AM3=4,"very high")</f>
        <v>high</v>
      </c>
      <c r="AO3">
        <v>5</v>
      </c>
      <c r="AP3" s="1" t="str" cm="1">
        <f t="array" ref="AP3">_xlfn.IFS(AO3&lt;=1,"new",AO3&lt;=5,"early tenure",AO3&lt;=10,"established",AO3&lt;=20,"loyal",AO3&gt;=21,"long term")</f>
        <v>early tenure</v>
      </c>
      <c r="AQ3">
        <v>4</v>
      </c>
      <c r="AR3" s="1" t="str" cm="1">
        <f t="array" ref="AR3">_xlfn.IFS(AQ3&lt;=1,"new",AQ3&lt;=4,"settling",AQ3&lt;=7,"established",AQ3&lt;=12,"stagnant risk",AQ3&gt;12,"highly stagnant")</f>
        <v>settling</v>
      </c>
      <c r="AS3">
        <v>0</v>
      </c>
      <c r="AT3" t="str" cm="1">
        <f t="array" ref="AT3">_xlfn.IFS(AS3&lt;=1,"recently promoted",AS3&lt;=3,"due soon",AS3&lt;=6,"over due",AS3&gt;=7,"critically overdue")</f>
        <v>recently promoted</v>
      </c>
      <c r="AU3">
        <v>3</v>
      </c>
      <c r="AV3" t="str" cm="1">
        <f t="array" ref="AV3">_xlfn.IFS(AU3&lt;=1,"new under manager",AU3&lt;=4,"settling",AU3&lt;=8,"established",AU3&gt;=9,"long term")</f>
        <v>settling</v>
      </c>
    </row>
    <row r="4" spans="1:48">
      <c r="A4">
        <v>31</v>
      </c>
      <c r="B4" s="1" t="str" cm="1">
        <f t="array" ref="B4">_xlfn.IFS(A4&lt;=25,"early career",A4&lt;=35,"mid career",A4&lt;=45,"experienced",A4&gt;=46,"senior")</f>
        <v>mid career</v>
      </c>
      <c r="C4" t="s">
        <v>29</v>
      </c>
      <c r="D4" t="s">
        <v>30</v>
      </c>
      <c r="E4" t="s">
        <v>31</v>
      </c>
      <c r="F4">
        <v>26</v>
      </c>
      <c r="G4" s="1" t="str" cm="1">
        <f t="array" ref="G4">_xlfn.IFS(F4&lt;=5,"very near",F4&lt;=10,"near",F4&lt;=20,"moderate",F4&lt;=29,"far")</f>
        <v>far</v>
      </c>
      <c r="H4">
        <v>1</v>
      </c>
      <c r="I4" t="str" cm="1">
        <f t="array" ref="I4">_xlfn.IFS(H4=1,"Below College",H4=
2,"College",H4=
3,"Bachelor",H4=
4,"Master",H4=
5,"Doctor")</f>
        <v>Below College</v>
      </c>
      <c r="J4" t="s">
        <v>36</v>
      </c>
      <c r="K4">
        <v>1</v>
      </c>
      <c r="L4" t="str" cm="1">
        <f t="array" ref="L4">_xlfn.IFS(K4=1,"low",K4=2,"medium",K4=3,"high",K4=4,"very high")</f>
        <v>low</v>
      </c>
      <c r="M4" t="s">
        <v>33</v>
      </c>
      <c r="N4">
        <v>3</v>
      </c>
      <c r="O4" t="str" cm="1">
        <f t="array" ref="O4">_xlfn.IFS(N4=1,"low",N4=2,"medium",N4=3,"high",N4=4,"very high")</f>
        <v>high</v>
      </c>
      <c r="P4">
        <v>1</v>
      </c>
      <c r="Q4" t="str" cm="1">
        <f t="array" ref="Q4">_xlfn.IFS(P4=1,"junior",P4=2,"mid level",P4=3,"senior",P4=4,"lead",P4=5,"executive")</f>
        <v>junior</v>
      </c>
      <c r="R4" t="s">
        <v>37</v>
      </c>
      <c r="S4">
        <v>3</v>
      </c>
      <c r="T4" t="str" cm="1">
        <f t="array" ref="T4">_xlfn.IFS(S4=1,"low",S4=2,"medium",S4=3,"high",S4=4,"very high")</f>
        <v>high</v>
      </c>
      <c r="U4" t="s">
        <v>38</v>
      </c>
      <c r="V4">
        <v>2911</v>
      </c>
      <c r="W4">
        <v>1</v>
      </c>
      <c r="X4" t="str" cm="1">
        <f t="array" ref="X4">_xlfn.IFS(W4=0,"fresher",W4&lt;=3,"stable",W4&lt;=6,"moderate hopper",W4&lt;=9,"frequent hopper")</f>
        <v>stable</v>
      </c>
      <c r="Y4" t="s">
        <v>29</v>
      </c>
      <c r="Z4">
        <v>17</v>
      </c>
      <c r="AA4" t="str" cm="1">
        <f t="array" ref="AA4">_xlfn.IFS(Z4&lt;=14,"low hike",Z4&lt;=18,"moderate hike",Z4&lt;=22,"good hike",Z4&lt;=25,"high hike")</f>
        <v>moderate hike</v>
      </c>
      <c r="AB4">
        <v>3</v>
      </c>
      <c r="AC4" t="str" cm="1">
        <f t="array" ref="AC4">_xlfn.IFS(AB4=1,"low",AB4=2,"good",AB4=3,"excellent",AB4=4,"outstanding")</f>
        <v>excellent</v>
      </c>
      <c r="AD4">
        <v>4</v>
      </c>
      <c r="AE4" t="str" cm="1">
        <f t="array" ref="AE4">_xlfn.IFS(AD4=1,"low",AD4=2,"medium",AD4=3,"high",AD4=4,"very high")</f>
        <v>very high</v>
      </c>
      <c r="AG4">
        <v>1</v>
      </c>
      <c r="AH4" t="str" cm="1">
        <f t="array" ref="AH4">_xlfn.IFS(AG4=0,"no stock options",AG4=2,"medium",AG4=3,"high",AG4=1,"low")</f>
        <v>low</v>
      </c>
      <c r="AI4">
        <v>5</v>
      </c>
      <c r="AJ4" s="1" t="str" cm="1">
        <f t="array" ref="AJ4">_xlfn.IFS(AI4&lt;=2,"fresher",AI4&lt;=7,"early career",AI4&lt;=15,"mid career",AI4&lt;=25,"experienced",AI4&gt;=26,"expert")</f>
        <v>early career</v>
      </c>
      <c r="AK4">
        <v>1</v>
      </c>
      <c r="AL4" s="1" t="str" cm="1">
        <f t="array" ref="AL4">_xlfn.IFS(AK4=0,"no training",AK4&lt;=2,"low",AK4&lt;=4,"moderate",AK4&lt;=6,"high")</f>
        <v>low</v>
      </c>
      <c r="AM4">
        <v>2</v>
      </c>
      <c r="AN4" t="str" cm="1">
        <f t="array" ref="AN4">_xlfn.IFS(AM4=1,"low",AM4=2,"medium",AM4=3,"high",AM4=4,"very high")</f>
        <v>medium</v>
      </c>
      <c r="AO4">
        <v>5</v>
      </c>
      <c r="AP4" s="1" t="str" cm="1">
        <f t="array" ref="AP4">_xlfn.IFS(AO4&lt;=1,"new",AO4&lt;=5,"early tenure",AO4&lt;=10,"established",AO4&lt;=20,"loyal",AO4&gt;=21,"long term")</f>
        <v>early tenure</v>
      </c>
      <c r="AQ4">
        <v>2</v>
      </c>
      <c r="AR4" s="1" t="str" cm="1">
        <f t="array" ref="AR4">_xlfn.IFS(AQ4&lt;=1,"new",AQ4&lt;=4,"settling",AQ4&lt;=7,"established",AQ4&lt;=12,"stagnant risk",AQ4&gt;12,"highly stagnant")</f>
        <v>settling</v>
      </c>
      <c r="AS4">
        <v>4</v>
      </c>
      <c r="AT4" t="str" cm="1">
        <f t="array" ref="AT4">_xlfn.IFS(AS4&lt;=1,"recently promoted",AS4&lt;=3,"due soon",AS4&lt;=6,"over due",AS4&gt;=7,"critically overdue")</f>
        <v>over due</v>
      </c>
      <c r="AU4">
        <v>3</v>
      </c>
      <c r="AV4" t="str" cm="1">
        <f t="array" ref="AV4">_xlfn.IFS(AU4&lt;=1,"new under manager",AU4&lt;=4,"settling",AU4&lt;=8,"established",AU4&gt;=9,"long term")</f>
        <v>settling</v>
      </c>
    </row>
    <row r="5" spans="1:48">
      <c r="A5">
        <v>34</v>
      </c>
      <c r="B5" s="1" t="str" cm="1">
        <f t="array" ref="B5">_xlfn.IFS(A5&lt;=25,"early career",A5&lt;=35,"mid career",A5&lt;=45,"experienced",A5&gt;=46,"senior")</f>
        <v>mid career</v>
      </c>
      <c r="C5" t="s">
        <v>29</v>
      </c>
      <c r="D5" t="s">
        <v>30</v>
      </c>
      <c r="E5" t="s">
        <v>31</v>
      </c>
      <c r="F5">
        <v>19</v>
      </c>
      <c r="G5" s="1" t="str" cm="1">
        <f t="array" ref="G5">_xlfn.IFS(F5&lt;=5,"very near",F5&lt;=10,"near",F5&lt;=20,"moderate",F5&lt;=29,"far")</f>
        <v>moderate</v>
      </c>
      <c r="H5">
        <v>2</v>
      </c>
      <c r="I5" t="str" cm="1">
        <f t="array" ref="I5">_xlfn.IFS(H5=1,"Below College",H5=
2,"College",H5=
3,"Bachelor",H5=
4,"Master",H5=
5,"Doctor")</f>
        <v>College</v>
      </c>
      <c r="J5" t="s">
        <v>32</v>
      </c>
      <c r="K5">
        <v>2</v>
      </c>
      <c r="L5" t="str" cm="1">
        <f t="array" ref="L5">_xlfn.IFS(K5=1,"low",K5=2,"medium",K5=3,"high",K5=4,"very high")</f>
        <v>medium</v>
      </c>
      <c r="M5" t="s">
        <v>33</v>
      </c>
      <c r="N5">
        <v>3</v>
      </c>
      <c r="O5" t="str" cm="1">
        <f t="array" ref="O5">_xlfn.IFS(N5=1,"low",N5=2,"medium",N5=3,"high",N5=4,"very high")</f>
        <v>high</v>
      </c>
      <c r="P5">
        <v>1</v>
      </c>
      <c r="Q5" t="str" cm="1">
        <f t="array" ref="Q5">_xlfn.IFS(P5=1,"junior",P5=2,"mid level",P5=3,"senior",P5=4,"lead",P5=5,"executive")</f>
        <v>junior</v>
      </c>
      <c r="R5" t="s">
        <v>34</v>
      </c>
      <c r="S5">
        <v>4</v>
      </c>
      <c r="T5" t="str" cm="1">
        <f t="array" ref="T5">_xlfn.IFS(S5=1,"low",S5=2,"medium",S5=3,"high",S5=4,"very high")</f>
        <v>very high</v>
      </c>
      <c r="U5" t="s">
        <v>38</v>
      </c>
      <c r="V5">
        <v>2661</v>
      </c>
      <c r="W5">
        <v>0</v>
      </c>
      <c r="X5" t="str" cm="1">
        <f t="array" ref="X5">_xlfn.IFS(W5=0,"fresher",W5&lt;=3,"stable",W5&lt;=6,"moderate hopper",W5&lt;=9,"frequent hopper")</f>
        <v>fresher</v>
      </c>
      <c r="Y5" t="s">
        <v>29</v>
      </c>
      <c r="Z5">
        <v>11</v>
      </c>
      <c r="AA5" t="str" cm="1">
        <f t="array" ref="AA5">_xlfn.IFS(Z5&lt;=14,"low hike",Z5&lt;=18,"moderate hike",Z5&lt;=22,"good hike",Z5&lt;=25,"high hike")</f>
        <v>low hike</v>
      </c>
      <c r="AB5">
        <v>3</v>
      </c>
      <c r="AC5" t="str" cm="1">
        <f t="array" ref="AC5">_xlfn.IFS(AB5=1,"low",AB5=2,"good",AB5=3,"excellent",AB5=4,"outstanding")</f>
        <v>excellent</v>
      </c>
      <c r="AD5">
        <v>3</v>
      </c>
      <c r="AE5" t="str" cm="1">
        <f t="array" ref="AE5">_xlfn.IFS(AD5=1,"low",AD5=2,"medium",AD5=3,"high",AD5=4,"very high")</f>
        <v>high</v>
      </c>
      <c r="AG5">
        <v>1</v>
      </c>
      <c r="AH5" t="str" cm="1">
        <f t="array" ref="AH5">_xlfn.IFS(AG5=0,"no stock options",AG5=2,"medium",AG5=3,"high",AG5=1,"low")</f>
        <v>low</v>
      </c>
      <c r="AI5">
        <v>3</v>
      </c>
      <c r="AJ5" s="1" t="str" cm="1">
        <f t="array" ref="AJ5">_xlfn.IFS(AI5&lt;=2,"fresher",AI5&lt;=7,"early career",AI5&lt;=15,"mid career",AI5&lt;=25,"experienced",AI5&gt;=26,"expert")</f>
        <v>early career</v>
      </c>
      <c r="AK5">
        <v>2</v>
      </c>
      <c r="AL5" s="1" t="str" cm="1">
        <f t="array" ref="AL5">_xlfn.IFS(AK5=0,"no training",AK5&lt;=2,"low",AK5&lt;=4,"moderate",AK5&lt;=6,"high")</f>
        <v>low</v>
      </c>
      <c r="AM5">
        <v>3</v>
      </c>
      <c r="AN5" t="str" cm="1">
        <f t="array" ref="AN5">_xlfn.IFS(AM5=1,"low",AM5=2,"medium",AM5=3,"high",AM5=4,"very high")</f>
        <v>high</v>
      </c>
      <c r="AO5">
        <v>2</v>
      </c>
      <c r="AP5" s="1" t="str" cm="1">
        <f t="array" ref="AP5">_xlfn.IFS(AO5&lt;=1,"new",AO5&lt;=5,"early tenure",AO5&lt;=10,"established",AO5&lt;=20,"loyal",AO5&gt;=21,"long term")</f>
        <v>early tenure</v>
      </c>
      <c r="AQ5">
        <v>2</v>
      </c>
      <c r="AR5" s="1" t="str" cm="1">
        <f t="array" ref="AR5">_xlfn.IFS(AQ5&lt;=1,"new",AQ5&lt;=4,"settling",AQ5&lt;=7,"established",AQ5&lt;=12,"stagnant risk",AQ5&gt;12,"highly stagnant")</f>
        <v>settling</v>
      </c>
      <c r="AS5">
        <v>1</v>
      </c>
      <c r="AT5" t="str" cm="1">
        <f t="array" ref="AT5">_xlfn.IFS(AS5&lt;=1,"recently promoted",AS5&lt;=3,"due soon",AS5&lt;=6,"over due",AS5&gt;=7,"critically overdue")</f>
        <v>recently promoted</v>
      </c>
      <c r="AU5">
        <v>2</v>
      </c>
      <c r="AV5" t="str" cm="1">
        <f t="array" ref="AV5">_xlfn.IFS(AU5&lt;=1,"new under manager",AU5&lt;=4,"settling",AU5&lt;=8,"established",AU5&gt;=9,"long term")</f>
        <v>settling</v>
      </c>
    </row>
    <row r="6" spans="1:48">
      <c r="A6">
        <v>28</v>
      </c>
      <c r="B6" s="1" t="str" cm="1">
        <f t="array" ref="B6">_xlfn.IFS(A6&lt;=25,"early career",A6&lt;=35,"mid career",A6&lt;=45,"experienced",A6&gt;=46,"senior")</f>
        <v>mid career</v>
      </c>
      <c r="C6" t="s">
        <v>39</v>
      </c>
      <c r="D6" t="s">
        <v>30</v>
      </c>
      <c r="E6" t="s">
        <v>31</v>
      </c>
      <c r="F6">
        <v>24</v>
      </c>
      <c r="G6" s="1" t="str" cm="1">
        <f t="array" ref="G6">_xlfn.IFS(F6&lt;=5,"very near",F6&lt;=10,"near",F6&lt;=20,"moderate",F6&lt;=29,"far")</f>
        <v>far</v>
      </c>
      <c r="H6">
        <v>3</v>
      </c>
      <c r="I6" t="str" cm="1">
        <f t="array" ref="I6">_xlfn.IFS(H6=1,"Below College",H6=
2,"College",H6=
3,"Bachelor",H6=
4,"Master",H6=
5,"Doctor")</f>
        <v>Bachelor</v>
      </c>
      <c r="J6" t="s">
        <v>36</v>
      </c>
      <c r="K6">
        <v>3</v>
      </c>
      <c r="L6" t="str" cm="1">
        <f t="array" ref="L6">_xlfn.IFS(K6=1,"low",K6=2,"medium",K6=3,"high",K6=4,"very high")</f>
        <v>high</v>
      </c>
      <c r="M6" t="s">
        <v>33</v>
      </c>
      <c r="N6">
        <v>2</v>
      </c>
      <c r="O6" t="str" cm="1">
        <f t="array" ref="O6">_xlfn.IFS(N6=1,"low",N6=2,"medium",N6=3,"high",N6=4,"very high")</f>
        <v>medium</v>
      </c>
      <c r="P6">
        <v>1</v>
      </c>
      <c r="Q6" t="str" cm="1">
        <f t="array" ref="Q6">_xlfn.IFS(P6=1,"junior",P6=2,"mid level",P6=3,"senior",P6=4,"lead",P6=5,"executive")</f>
        <v>junior</v>
      </c>
      <c r="R6" t="s">
        <v>34</v>
      </c>
      <c r="S6">
        <v>3</v>
      </c>
      <c r="T6" t="str" cm="1">
        <f t="array" ref="T6">_xlfn.IFS(S6=1,"low",S6=2,"medium",S6=3,"high",S6=4,"very high")</f>
        <v>high</v>
      </c>
      <c r="U6" t="s">
        <v>40</v>
      </c>
      <c r="V6">
        <v>2028</v>
      </c>
      <c r="W6">
        <v>5</v>
      </c>
      <c r="X6" t="str" cm="1">
        <f t="array" ref="X6">_xlfn.IFS(W6=0,"fresher",W6&lt;=3,"stable",W6&lt;=6,"moderate hopper",W6&lt;=9,"frequent hopper")</f>
        <v>moderate hopper</v>
      </c>
      <c r="Y6" t="s">
        <v>39</v>
      </c>
      <c r="Z6">
        <v>14</v>
      </c>
      <c r="AA6" t="str" cm="1">
        <f t="array" ref="AA6">_xlfn.IFS(Z6&lt;=14,"low hike",Z6&lt;=18,"moderate hike",Z6&lt;=22,"good hike",Z6&lt;=25,"high hike")</f>
        <v>low hike</v>
      </c>
      <c r="AB6">
        <v>3</v>
      </c>
      <c r="AC6" t="str" cm="1">
        <f t="array" ref="AC6">_xlfn.IFS(AB6=1,"low",AB6=2,"good",AB6=3,"excellent",AB6=4,"outstanding")</f>
        <v>excellent</v>
      </c>
      <c r="AD6">
        <v>2</v>
      </c>
      <c r="AE6" t="str" cm="1">
        <f t="array" ref="AE6">_xlfn.IFS(AD6=1,"low",AD6=2,"medium",AD6=3,"high",AD6=4,"very high")</f>
        <v>medium</v>
      </c>
      <c r="AG6">
        <v>0</v>
      </c>
      <c r="AH6" t="str" cm="1">
        <f t="array" ref="AH6">_xlfn.IFS(AG6=0,"no stock options",AG6=2,"medium",AG6=3,"high",AG6=1,"low")</f>
        <v>no stock options</v>
      </c>
      <c r="AI6">
        <v>6</v>
      </c>
      <c r="AJ6" s="1" t="str" cm="1">
        <f t="array" ref="AJ6">_xlfn.IFS(AI6&lt;=2,"fresher",AI6&lt;=7,"early career",AI6&lt;=15,"mid career",AI6&lt;=25,"experienced",AI6&gt;=26,"expert")</f>
        <v>early career</v>
      </c>
      <c r="AK6">
        <v>4</v>
      </c>
      <c r="AL6" s="1" t="str" cm="1">
        <f t="array" ref="AL6">_xlfn.IFS(AK6=0,"no training",AK6&lt;=2,"low",AK6&lt;=4,"moderate",AK6&lt;=6,"high")</f>
        <v>moderate</v>
      </c>
      <c r="AM6">
        <v>3</v>
      </c>
      <c r="AN6" t="str" cm="1">
        <f t="array" ref="AN6">_xlfn.IFS(AM6=1,"low",AM6=2,"medium",AM6=3,"high",AM6=4,"very high")</f>
        <v>high</v>
      </c>
      <c r="AO6">
        <v>4</v>
      </c>
      <c r="AP6" s="1" t="str" cm="1">
        <f t="array" ref="AP6">_xlfn.IFS(AO6&lt;=1,"new",AO6&lt;=5,"early tenure",AO6&lt;=10,"established",AO6&lt;=20,"loyal",AO6&gt;=21,"long term")</f>
        <v>early tenure</v>
      </c>
      <c r="AQ6">
        <v>2</v>
      </c>
      <c r="AR6" s="1" t="str" cm="1">
        <f t="array" ref="AR6">_xlfn.IFS(AQ6&lt;=1,"new",AQ6&lt;=4,"settling",AQ6&lt;=7,"established",AQ6&lt;=12,"stagnant risk",AQ6&gt;12,"highly stagnant")</f>
        <v>settling</v>
      </c>
      <c r="AS6">
        <v>0</v>
      </c>
      <c r="AT6" t="str" cm="1">
        <f t="array" ref="AT6">_xlfn.IFS(AS6&lt;=1,"recently promoted",AS6&lt;=3,"due soon",AS6&lt;=6,"over due",AS6&gt;=7,"critically overdue")</f>
        <v>recently promoted</v>
      </c>
      <c r="AU6">
        <v>3</v>
      </c>
      <c r="AV6" t="str" cm="1">
        <f t="array" ref="AV6">_xlfn.IFS(AU6&lt;=1,"new under manager",AU6&lt;=4,"settling",AU6&lt;=8,"established",AU6&gt;=9,"long term")</f>
        <v>settling</v>
      </c>
    </row>
    <row r="7" spans="1:48">
      <c r="A7">
        <v>38</v>
      </c>
      <c r="B7" s="1" t="str" cm="1">
        <f t="array" ref="B7">_xlfn.IFS(A7&lt;=25,"early career",A7&lt;=35,"mid career",A7&lt;=45,"experienced",A7&gt;=46,"senior")</f>
        <v>experienced</v>
      </c>
      <c r="C7" t="s">
        <v>29</v>
      </c>
      <c r="D7" t="s">
        <v>30</v>
      </c>
      <c r="E7" t="s">
        <v>31</v>
      </c>
      <c r="F7">
        <v>2</v>
      </c>
      <c r="G7" s="1" t="str" cm="1">
        <f t="array" ref="G7">_xlfn.IFS(F7&lt;=5,"very near",F7&lt;=10,"near",F7&lt;=20,"moderate",F7&lt;=29,"far")</f>
        <v>very near</v>
      </c>
      <c r="H7">
        <v>3</v>
      </c>
      <c r="I7" t="str" cm="1">
        <f t="array" ref="I7">_xlfn.IFS(H7=1,"Below College",H7=
2,"College",H7=
3,"Bachelor",H7=
4,"Master",H7=
5,"Doctor")</f>
        <v>Bachelor</v>
      </c>
      <c r="J7" t="s">
        <v>36</v>
      </c>
      <c r="K7">
        <v>4</v>
      </c>
      <c r="L7" t="str" cm="1">
        <f t="array" ref="L7">_xlfn.IFS(K7=1,"low",K7=2,"medium",K7=3,"high",K7=4,"very high")</f>
        <v>very high</v>
      </c>
      <c r="M7" t="s">
        <v>33</v>
      </c>
      <c r="N7">
        <v>3</v>
      </c>
      <c r="O7" t="str" cm="1">
        <f t="array" ref="O7">_xlfn.IFS(N7=1,"low",N7=2,"medium",N7=3,"high",N7=4,"very high")</f>
        <v>high</v>
      </c>
      <c r="P7">
        <v>1</v>
      </c>
      <c r="Q7" t="str" cm="1">
        <f t="array" ref="Q7">_xlfn.IFS(P7=1,"junior",P7=2,"mid level",P7=3,"senior",P7=4,"lead",P7=5,"executive")</f>
        <v>junior</v>
      </c>
      <c r="R7" t="s">
        <v>37</v>
      </c>
      <c r="S7">
        <v>4</v>
      </c>
      <c r="T7" t="str" cm="1">
        <f t="array" ref="T7">_xlfn.IFS(S7=1,"low",S7=2,"medium",S7=3,"high",S7=4,"very high")</f>
        <v>very high</v>
      </c>
      <c r="U7" t="s">
        <v>40</v>
      </c>
      <c r="V7">
        <v>3944</v>
      </c>
      <c r="W7">
        <v>5</v>
      </c>
      <c r="X7" t="str" cm="1">
        <f t="array" ref="X7">_xlfn.IFS(W7=0,"fresher",W7&lt;=3,"stable",W7&lt;=6,"moderate hopper",W7&lt;=9,"frequent hopper")</f>
        <v>moderate hopper</v>
      </c>
      <c r="Y7" t="s">
        <v>39</v>
      </c>
      <c r="Z7">
        <v>11</v>
      </c>
      <c r="AA7" t="str" cm="1">
        <f t="array" ref="AA7">_xlfn.IFS(Z7&lt;=14,"low hike",Z7&lt;=18,"moderate hike",Z7&lt;=22,"good hike",Z7&lt;=25,"high hike")</f>
        <v>low hike</v>
      </c>
      <c r="AB7">
        <v>3</v>
      </c>
      <c r="AC7" t="str" cm="1">
        <f t="array" ref="AC7">_xlfn.IFS(AB7=1,"low",AB7=2,"good",AB7=3,"excellent",AB7=4,"outstanding")</f>
        <v>excellent</v>
      </c>
      <c r="AD7">
        <v>3</v>
      </c>
      <c r="AE7" t="str" cm="1">
        <f t="array" ref="AE7">_xlfn.IFS(AD7=1,"low",AD7=2,"medium",AD7=3,"high",AD7=4,"very high")</f>
        <v>high</v>
      </c>
      <c r="AG7">
        <v>0</v>
      </c>
      <c r="AH7" t="str" cm="1">
        <f t="array" ref="AH7">_xlfn.IFS(AG7=0,"no stock options",AG7=2,"medium",AG7=3,"high",AG7=1,"low")</f>
        <v>no stock options</v>
      </c>
      <c r="AI7">
        <v>6</v>
      </c>
      <c r="AJ7" s="1" t="str" cm="1">
        <f t="array" ref="AJ7">_xlfn.IFS(AI7&lt;=2,"fresher",AI7&lt;=7,"early career",AI7&lt;=15,"mid career",AI7&lt;=25,"experienced",AI7&gt;=26,"expert")</f>
        <v>early career</v>
      </c>
      <c r="AK7">
        <v>3</v>
      </c>
      <c r="AL7" s="1" t="str" cm="1">
        <f t="array" ref="AL7">_xlfn.IFS(AK7=0,"no training",AK7&lt;=2,"low",AK7&lt;=4,"moderate",AK7&lt;=6,"high")</f>
        <v>moderate</v>
      </c>
      <c r="AM7">
        <v>3</v>
      </c>
      <c r="AN7" t="str" cm="1">
        <f t="array" ref="AN7">_xlfn.IFS(AM7=1,"low",AM7=2,"medium",AM7=3,"high",AM7=4,"very high")</f>
        <v>high</v>
      </c>
      <c r="AO7">
        <v>3</v>
      </c>
      <c r="AP7" s="1" t="str" cm="1">
        <f t="array" ref="AP7">_xlfn.IFS(AO7&lt;=1,"new",AO7&lt;=5,"early tenure",AO7&lt;=10,"established",AO7&lt;=20,"loyal",AO7&gt;=21,"long term")</f>
        <v>early tenure</v>
      </c>
      <c r="AQ7">
        <v>2</v>
      </c>
      <c r="AR7" s="1" t="str" cm="1">
        <f t="array" ref="AR7">_xlfn.IFS(AQ7&lt;=1,"new",AQ7&lt;=4,"settling",AQ7&lt;=7,"established",AQ7&lt;=12,"stagnant risk",AQ7&gt;12,"highly stagnant")</f>
        <v>settling</v>
      </c>
      <c r="AS7">
        <v>1</v>
      </c>
      <c r="AT7" t="str" cm="1">
        <f t="array" ref="AT7">_xlfn.IFS(AS7&lt;=1,"recently promoted",AS7&lt;=3,"due soon",AS7&lt;=6,"over due",AS7&gt;=7,"critically overdue")</f>
        <v>recently promoted</v>
      </c>
      <c r="AU7">
        <v>2</v>
      </c>
      <c r="AV7" t="str" cm="1">
        <f t="array" ref="AV7">_xlfn.IFS(AU7&lt;=1,"new under manager",AU7&lt;=4,"settling",AU7&lt;=8,"established",AU7&gt;=9,"long term")</f>
        <v>settling</v>
      </c>
    </row>
    <row r="8" spans="1:48">
      <c r="A8">
        <v>24</v>
      </c>
      <c r="B8" s="1" t="str" cm="1">
        <f t="array" ref="B8">_xlfn.IFS(A8&lt;=25,"early career",A8&lt;=35,"mid career",A8&lt;=45,"experienced",A8&gt;=46,"senior")</f>
        <v>early career</v>
      </c>
      <c r="C8" t="s">
        <v>29</v>
      </c>
      <c r="D8" t="s">
        <v>41</v>
      </c>
      <c r="E8" t="s">
        <v>31</v>
      </c>
      <c r="F8">
        <v>11</v>
      </c>
      <c r="G8" s="1" t="str" cm="1">
        <f t="array" ref="G8">_xlfn.IFS(F8&lt;=5,"very near",F8&lt;=10,"near",F8&lt;=20,"moderate",F8&lt;=29,"far")</f>
        <v>moderate</v>
      </c>
      <c r="H8">
        <v>2</v>
      </c>
      <c r="I8" t="str" cm="1">
        <f t="array" ref="I8">_xlfn.IFS(H8=1,"Below College",H8=
2,"College",H8=
3,"Bachelor",H8=
4,"Master",H8=
5,"Doctor")</f>
        <v>College</v>
      </c>
      <c r="J8" t="s">
        <v>42</v>
      </c>
      <c r="K8">
        <v>1</v>
      </c>
      <c r="L8" t="str" cm="1">
        <f t="array" ref="L8">_xlfn.IFS(K8=1,"low",K8=2,"medium",K8=3,"high",K8=4,"very high")</f>
        <v>low</v>
      </c>
      <c r="M8" t="s">
        <v>43</v>
      </c>
      <c r="N8">
        <v>4</v>
      </c>
      <c r="O8" t="str" cm="1">
        <f t="array" ref="O8">_xlfn.IFS(N8=1,"low",N8=2,"medium",N8=3,"high",N8=4,"very high")</f>
        <v>very high</v>
      </c>
      <c r="P8">
        <v>2</v>
      </c>
      <c r="Q8" t="str" cm="1">
        <f t="array" ref="Q8">_xlfn.IFS(P8=1,"junior",P8=2,"mid level",P8=3,"senior",P8=4,"lead",P8=5,"executive")</f>
        <v>mid level</v>
      </c>
      <c r="R8" t="s">
        <v>44</v>
      </c>
      <c r="S8">
        <v>3</v>
      </c>
      <c r="T8" t="str" cm="1">
        <f t="array" ref="T8">_xlfn.IFS(S8=1,"low",S8=2,"medium",S8=3,"high",S8=4,"very high")</f>
        <v>high</v>
      </c>
      <c r="U8" t="s">
        <v>38</v>
      </c>
      <c r="V8">
        <v>4011</v>
      </c>
      <c r="W8">
        <v>0</v>
      </c>
      <c r="X8" t="str" cm="1">
        <f t="array" ref="X8">_xlfn.IFS(W8=0,"fresher",W8&lt;=3,"stable",W8&lt;=6,"moderate hopper",W8&lt;=9,"frequent hopper")</f>
        <v>fresher</v>
      </c>
      <c r="Y8" t="s">
        <v>29</v>
      </c>
      <c r="Z8">
        <v>18</v>
      </c>
      <c r="AA8" t="str" cm="1">
        <f t="array" ref="AA8">_xlfn.IFS(Z8&lt;=14,"low hike",Z8&lt;=18,"moderate hike",Z8&lt;=22,"good hike",Z8&lt;=25,"high hike")</f>
        <v>moderate hike</v>
      </c>
      <c r="AB8">
        <v>3</v>
      </c>
      <c r="AC8" t="str" cm="1">
        <f t="array" ref="AC8">_xlfn.IFS(AB8=1,"low",AB8=2,"good",AB8=3,"excellent",AB8=4,"outstanding")</f>
        <v>excellent</v>
      </c>
      <c r="AD8">
        <v>4</v>
      </c>
      <c r="AE8" t="str" cm="1">
        <f t="array" ref="AE8">_xlfn.IFS(AD8=1,"low",AD8=2,"medium",AD8=3,"high",AD8=4,"very high")</f>
        <v>very high</v>
      </c>
      <c r="AG8">
        <v>1</v>
      </c>
      <c r="AH8" t="str" cm="1">
        <f t="array" ref="AH8">_xlfn.IFS(AG8=0,"no stock options",AG8=2,"medium",AG8=3,"high",AG8=1,"low")</f>
        <v>low</v>
      </c>
      <c r="AI8">
        <v>5</v>
      </c>
      <c r="AJ8" s="1" t="str" cm="1">
        <f t="array" ref="AJ8">_xlfn.IFS(AI8&lt;=2,"fresher",AI8&lt;=7,"early career",AI8&lt;=15,"mid career",AI8&lt;=25,"experienced",AI8&gt;=26,"expert")</f>
        <v>early career</v>
      </c>
      <c r="AK8">
        <v>5</v>
      </c>
      <c r="AL8" s="1" t="str" cm="1">
        <f t="array" ref="AL8">_xlfn.IFS(AK8=0,"no training",AK8&lt;=2,"low",AK8&lt;=4,"moderate",AK8&lt;=6,"high")</f>
        <v>high</v>
      </c>
      <c r="AM8">
        <v>2</v>
      </c>
      <c r="AN8" t="str" cm="1">
        <f t="array" ref="AN8">_xlfn.IFS(AM8=1,"low",AM8=2,"medium",AM8=3,"high",AM8=4,"very high")</f>
        <v>medium</v>
      </c>
      <c r="AO8">
        <v>4</v>
      </c>
      <c r="AP8" s="1" t="str" cm="1">
        <f t="array" ref="AP8">_xlfn.IFS(AO8&lt;=1,"new",AO8&lt;=5,"early tenure",AO8&lt;=10,"established",AO8&lt;=20,"loyal",AO8&gt;=21,"long term")</f>
        <v>early tenure</v>
      </c>
      <c r="AQ8">
        <v>2</v>
      </c>
      <c r="AR8" s="1" t="str" cm="1">
        <f t="array" ref="AR8">_xlfn.IFS(AQ8&lt;=1,"new",AQ8&lt;=4,"settling",AQ8&lt;=7,"established",AQ8&lt;=12,"stagnant risk",AQ8&gt;12,"highly stagnant")</f>
        <v>settling</v>
      </c>
      <c r="AS8">
        <v>1</v>
      </c>
      <c r="AT8" t="str" cm="1">
        <f t="array" ref="AT8">_xlfn.IFS(AS8&lt;=1,"recently promoted",AS8&lt;=3,"due soon",AS8&lt;=6,"over due",AS8&gt;=7,"critically overdue")</f>
        <v>recently promoted</v>
      </c>
      <c r="AU8">
        <v>3</v>
      </c>
      <c r="AV8" t="str" cm="1">
        <f t="array" ref="AV8">_xlfn.IFS(AU8&lt;=1,"new under manager",AU8&lt;=4,"settling",AU8&lt;=8,"established",AU8&gt;=9,"long term")</f>
        <v>settling</v>
      </c>
    </row>
    <row r="9" spans="1:48">
      <c r="A9">
        <v>36</v>
      </c>
      <c r="B9" s="1" t="str" cm="1">
        <f t="array" ref="B9">_xlfn.IFS(A9&lt;=25,"early career",A9&lt;=35,"mid career",A9&lt;=45,"experienced",A9&gt;=46,"senior")</f>
        <v>experienced</v>
      </c>
      <c r="C9" t="s">
        <v>39</v>
      </c>
      <c r="D9" t="s">
        <v>30</v>
      </c>
      <c r="E9" t="s">
        <v>45</v>
      </c>
      <c r="F9">
        <v>9</v>
      </c>
      <c r="G9" s="1" t="str" cm="1">
        <f t="array" ref="G9">_xlfn.IFS(F9&lt;=5,"very near",F9&lt;=10,"near",F9&lt;=20,"moderate",F9&lt;=29,"far")</f>
        <v>near</v>
      </c>
      <c r="H9">
        <v>4</v>
      </c>
      <c r="I9" t="str" cm="1">
        <f t="array" ref="I9">_xlfn.IFS(H9=1,"Below College",H9=
2,"College",H9=
3,"Bachelor",H9=
4,"Master",H9=
5,"Doctor")</f>
        <v>Master</v>
      </c>
      <c r="J9" t="s">
        <v>36</v>
      </c>
      <c r="K9">
        <v>3</v>
      </c>
      <c r="L9" t="str" cm="1">
        <f t="array" ref="L9">_xlfn.IFS(K9=1,"low",K9=2,"medium",K9=3,"high",K9=4,"very high")</f>
        <v>high</v>
      </c>
      <c r="M9" t="s">
        <v>33</v>
      </c>
      <c r="N9">
        <v>2</v>
      </c>
      <c r="O9" t="str" cm="1">
        <f t="array" ref="O9">_xlfn.IFS(N9=1,"low",N9=2,"medium",N9=3,"high",N9=4,"very high")</f>
        <v>medium</v>
      </c>
      <c r="P9">
        <v>1</v>
      </c>
      <c r="Q9" t="str" cm="1">
        <f t="array" ref="Q9">_xlfn.IFS(P9=1,"junior",P9=2,"mid level",P9=3,"senior",P9=4,"lead",P9=5,"executive")</f>
        <v>junior</v>
      </c>
      <c r="R9" t="s">
        <v>46</v>
      </c>
      <c r="S9">
        <v>1</v>
      </c>
      <c r="T9" t="str" cm="1">
        <f t="array" ref="T9">_xlfn.IFS(S9=1,"low",S9=2,"medium",S9=3,"high",S9=4,"very high")</f>
        <v>low</v>
      </c>
      <c r="U9" t="s">
        <v>40</v>
      </c>
      <c r="V9">
        <v>3407</v>
      </c>
      <c r="W9">
        <v>7</v>
      </c>
      <c r="X9" t="str" cm="1">
        <f t="array" ref="X9">_xlfn.IFS(W9=0,"fresher",W9&lt;=3,"stable",W9&lt;=6,"moderate hopper",W9&lt;=9,"frequent hopper")</f>
        <v>frequent hopper</v>
      </c>
      <c r="Y9" t="s">
        <v>29</v>
      </c>
      <c r="Z9">
        <v>23</v>
      </c>
      <c r="AA9" t="str" cm="1">
        <f t="array" ref="AA9">_xlfn.IFS(Z9&lt;=14,"low hike",Z9&lt;=18,"moderate hike",Z9&lt;=22,"good hike",Z9&lt;=25,"high hike")</f>
        <v>high hike</v>
      </c>
      <c r="AB9">
        <v>4</v>
      </c>
      <c r="AC9" t="str" cm="1">
        <f t="array" ref="AC9">_xlfn.IFS(AB9=1,"low",AB9=2,"good",AB9=3,"excellent",AB9=4,"outstanding")</f>
        <v>outstanding</v>
      </c>
      <c r="AD9">
        <v>2</v>
      </c>
      <c r="AE9" t="str" cm="1">
        <f t="array" ref="AE9">_xlfn.IFS(AD9=1,"low",AD9=2,"medium",AD9=3,"high",AD9=4,"very high")</f>
        <v>medium</v>
      </c>
      <c r="AG9">
        <v>0</v>
      </c>
      <c r="AH9" t="str" cm="1">
        <f t="array" ref="AH9">_xlfn.IFS(AG9=0,"no stock options",AG9=2,"medium",AG9=3,"high",AG9=1,"low")</f>
        <v>no stock options</v>
      </c>
      <c r="AI9">
        <v>10</v>
      </c>
      <c r="AJ9" s="1" t="str" cm="1">
        <f t="array" ref="AJ9">_xlfn.IFS(AI9&lt;=2,"fresher",AI9&lt;=7,"early career",AI9&lt;=15,"mid career",AI9&lt;=25,"experienced",AI9&gt;=26,"expert")</f>
        <v>mid career</v>
      </c>
      <c r="AK9">
        <v>4</v>
      </c>
      <c r="AL9" s="1" t="str" cm="1">
        <f t="array" ref="AL9">_xlfn.IFS(AK9=0,"no training",AK9&lt;=2,"low",AK9&lt;=4,"moderate",AK9&lt;=6,"high")</f>
        <v>moderate</v>
      </c>
      <c r="AM9">
        <v>3</v>
      </c>
      <c r="AN9" t="str" cm="1">
        <f t="array" ref="AN9">_xlfn.IFS(AM9=1,"low",AM9=2,"medium",AM9=3,"high",AM9=4,"very high")</f>
        <v>high</v>
      </c>
      <c r="AO9">
        <v>5</v>
      </c>
      <c r="AP9" s="1" t="str" cm="1">
        <f t="array" ref="AP9">_xlfn.IFS(AO9&lt;=1,"new",AO9&lt;=5,"early tenure",AO9&lt;=10,"established",AO9&lt;=20,"loyal",AO9&gt;=21,"long term")</f>
        <v>early tenure</v>
      </c>
      <c r="AQ9">
        <v>3</v>
      </c>
      <c r="AR9" s="1" t="str" cm="1">
        <f t="array" ref="AR9">_xlfn.IFS(AQ9&lt;=1,"new",AQ9&lt;=4,"settling",AQ9&lt;=7,"established",AQ9&lt;=12,"stagnant risk",AQ9&gt;12,"highly stagnant")</f>
        <v>settling</v>
      </c>
      <c r="AS9">
        <v>0</v>
      </c>
      <c r="AT9" t="str" cm="1">
        <f t="array" ref="AT9">_xlfn.IFS(AS9&lt;=1,"recently promoted",AS9&lt;=3,"due soon",AS9&lt;=6,"over due",AS9&gt;=7,"critically overdue")</f>
        <v>recently promoted</v>
      </c>
      <c r="AU9">
        <v>3</v>
      </c>
      <c r="AV9" t="str" cm="1">
        <f t="array" ref="AV9">_xlfn.IFS(AU9&lt;=1,"new under manager",AU9&lt;=4,"settling",AU9&lt;=8,"established",AU9&gt;=9,"long term")</f>
        <v>settling</v>
      </c>
    </row>
    <row r="10" spans="1:48">
      <c r="A10">
        <v>34</v>
      </c>
      <c r="B10" s="1" t="str" cm="1">
        <f t="array" ref="B10">_xlfn.IFS(A10&lt;=25,"early career",A10&lt;=35,"mid career",A10&lt;=45,"experienced",A10&gt;=46,"senior")</f>
        <v>mid career</v>
      </c>
      <c r="C10" t="s">
        <v>39</v>
      </c>
      <c r="D10" t="s">
        <v>30</v>
      </c>
      <c r="E10" t="s">
        <v>31</v>
      </c>
      <c r="F10">
        <v>6</v>
      </c>
      <c r="G10" s="1" t="str" cm="1">
        <f t="array" ref="G10">_xlfn.IFS(F10&lt;=5,"very near",F10&lt;=10,"near",F10&lt;=20,"moderate",F10&lt;=29,"far")</f>
        <v>near</v>
      </c>
      <c r="H10">
        <v>1</v>
      </c>
      <c r="I10" t="str" cm="1">
        <f t="array" ref="I10">_xlfn.IFS(H10=1,"Below College",H10=
2,"College",H10=
3,"Bachelor",H10=
4,"Master",H10=
5,"Doctor")</f>
        <v>Below College</v>
      </c>
      <c r="J10" t="s">
        <v>32</v>
      </c>
      <c r="K10">
        <v>2</v>
      </c>
      <c r="L10" t="str" cm="1">
        <f t="array" ref="L10">_xlfn.IFS(K10=1,"low",K10=2,"medium",K10=3,"high",K10=4,"very high")</f>
        <v>medium</v>
      </c>
      <c r="M10" t="s">
        <v>33</v>
      </c>
      <c r="N10">
        <v>3</v>
      </c>
      <c r="O10" t="str" cm="1">
        <f t="array" ref="O10">_xlfn.IFS(N10=1,"low",N10=2,"medium",N10=3,"high",N10=4,"very high")</f>
        <v>high</v>
      </c>
      <c r="P10">
        <v>1</v>
      </c>
      <c r="Q10" t="str" cm="1">
        <f t="array" ref="Q10">_xlfn.IFS(P10=1,"junior",P10=2,"mid level",P10=3,"senior",P10=4,"lead",P10=5,"executive")</f>
        <v>junior</v>
      </c>
      <c r="R10" t="s">
        <v>37</v>
      </c>
      <c r="S10">
        <v>1</v>
      </c>
      <c r="T10" t="str" cm="1">
        <f t="array" ref="T10">_xlfn.IFS(S10=1,"low",S10=2,"medium",S10=3,"high",S10=4,"very high")</f>
        <v>low</v>
      </c>
      <c r="U10" t="s">
        <v>40</v>
      </c>
      <c r="V10">
        <v>2960</v>
      </c>
      <c r="W10">
        <v>2</v>
      </c>
      <c r="X10" t="str" cm="1">
        <f t="array" ref="X10">_xlfn.IFS(W10=0,"fresher",W10&lt;=3,"stable",W10&lt;=6,"moderate hopper",W10&lt;=9,"frequent hopper")</f>
        <v>stable</v>
      </c>
      <c r="Y10" t="s">
        <v>29</v>
      </c>
      <c r="Z10">
        <v>11</v>
      </c>
      <c r="AA10" t="str" cm="1">
        <f t="array" ref="AA10">_xlfn.IFS(Z10&lt;=14,"low hike",Z10&lt;=18,"moderate hike",Z10&lt;=22,"good hike",Z10&lt;=25,"high hike")</f>
        <v>low hike</v>
      </c>
      <c r="AB10">
        <v>3</v>
      </c>
      <c r="AC10" t="str" cm="1">
        <f t="array" ref="AC10">_xlfn.IFS(AB10=1,"low",AB10=2,"good",AB10=3,"excellent",AB10=4,"outstanding")</f>
        <v>excellent</v>
      </c>
      <c r="AD10">
        <v>3</v>
      </c>
      <c r="AE10" t="str" cm="1">
        <f t="array" ref="AE10">_xlfn.IFS(AD10=1,"low",AD10=2,"medium",AD10=3,"high",AD10=4,"very high")</f>
        <v>high</v>
      </c>
      <c r="AG10">
        <v>0</v>
      </c>
      <c r="AH10" t="str" cm="1">
        <f t="array" ref="AH10">_xlfn.IFS(AG10=0,"no stock options",AG10=2,"medium",AG10=3,"high",AG10=1,"low")</f>
        <v>no stock options</v>
      </c>
      <c r="AI10">
        <v>8</v>
      </c>
      <c r="AJ10" s="1" t="str" cm="1">
        <f t="array" ref="AJ10">_xlfn.IFS(AI10&lt;=2,"fresher",AI10&lt;=7,"early career",AI10&lt;=15,"mid career",AI10&lt;=25,"experienced",AI10&gt;=26,"expert")</f>
        <v>mid career</v>
      </c>
      <c r="AK10">
        <v>2</v>
      </c>
      <c r="AL10" s="1" t="str" cm="1">
        <f t="array" ref="AL10">_xlfn.IFS(AK10=0,"no training",AK10&lt;=2,"low",AK10&lt;=4,"moderate",AK10&lt;=6,"high")</f>
        <v>low</v>
      </c>
      <c r="AM10">
        <v>3</v>
      </c>
      <c r="AN10" t="str" cm="1">
        <f t="array" ref="AN10">_xlfn.IFS(AM10=1,"low",AM10=2,"medium",AM10=3,"high",AM10=4,"very high")</f>
        <v>high</v>
      </c>
      <c r="AO10">
        <v>4</v>
      </c>
      <c r="AP10" s="1" t="str" cm="1">
        <f t="array" ref="AP10">_xlfn.IFS(AO10&lt;=1,"new",AO10&lt;=5,"early tenure",AO10&lt;=10,"established",AO10&lt;=20,"loyal",AO10&gt;=21,"long term")</f>
        <v>early tenure</v>
      </c>
      <c r="AQ10">
        <v>2</v>
      </c>
      <c r="AR10" s="1" t="str" cm="1">
        <f t="array" ref="AR10">_xlfn.IFS(AQ10&lt;=1,"new",AQ10&lt;=4,"settling",AQ10&lt;=7,"established",AQ10&lt;=12,"stagnant risk",AQ10&gt;12,"highly stagnant")</f>
        <v>settling</v>
      </c>
      <c r="AS10">
        <v>1</v>
      </c>
      <c r="AT10" t="str" cm="1">
        <f t="array" ref="AT10">_xlfn.IFS(AS10&lt;=1,"recently promoted",AS10&lt;=3,"due soon",AS10&lt;=6,"over due",AS10&gt;=7,"critically overdue")</f>
        <v>recently promoted</v>
      </c>
      <c r="AU10">
        <v>3</v>
      </c>
      <c r="AV10" t="str" cm="1">
        <f t="array" ref="AV10">_xlfn.IFS(AU10&lt;=1,"new under manager",AU10&lt;=4,"settling",AU10&lt;=8,"established",AU10&gt;=9,"long term")</f>
        <v>settling</v>
      </c>
    </row>
    <row r="11" spans="1:48">
      <c r="A11">
        <v>46</v>
      </c>
      <c r="B11" s="1" t="str" cm="1">
        <f t="array" ref="B11">_xlfn.IFS(A11&lt;=25,"early career",A11&lt;=35,"mid career",A11&lt;=45,"experienced",A11&gt;=46,"senior")</f>
        <v>senior</v>
      </c>
      <c r="C11" t="s">
        <v>29</v>
      </c>
      <c r="D11" t="s">
        <v>30</v>
      </c>
      <c r="E11" t="s">
        <v>45</v>
      </c>
      <c r="F11">
        <v>2</v>
      </c>
      <c r="G11" s="1" t="str" cm="1">
        <f t="array" ref="G11">_xlfn.IFS(F11&lt;=5,"very near",F11&lt;=10,"near",F11&lt;=20,"moderate",F11&lt;=29,"far")</f>
        <v>very near</v>
      </c>
      <c r="H11">
        <v>4</v>
      </c>
      <c r="I11" t="str" cm="1">
        <f t="array" ref="I11">_xlfn.IFS(H11=1,"Below College",H11=
2,"College",H11=
3,"Bachelor",H11=
4,"Master",H11=
5,"Doctor")</f>
        <v>Master</v>
      </c>
      <c r="J11" t="s">
        <v>47</v>
      </c>
      <c r="K11">
        <v>2</v>
      </c>
      <c r="L11" t="str" cm="1">
        <f t="array" ref="L11">_xlfn.IFS(K11=1,"low",K11=2,"medium",K11=3,"high",K11=4,"very high")</f>
        <v>medium</v>
      </c>
      <c r="M11" t="s">
        <v>43</v>
      </c>
      <c r="N11">
        <v>3</v>
      </c>
      <c r="O11" t="str" cm="1">
        <f t="array" ref="O11">_xlfn.IFS(N11=1,"low",N11=2,"medium",N11=3,"high",N11=4,"very high")</f>
        <v>high</v>
      </c>
      <c r="P11">
        <v>5</v>
      </c>
      <c r="Q11" t="str" cm="1">
        <f t="array" ref="Q11">_xlfn.IFS(P11=1,"junior",P11=2,"mid level",P11=3,"senior",P11=4,"lead",P11=5,"executive")</f>
        <v>executive</v>
      </c>
      <c r="R11" t="s">
        <v>48</v>
      </c>
      <c r="S11">
        <v>1</v>
      </c>
      <c r="T11" t="str" cm="1">
        <f t="array" ref="T11">_xlfn.IFS(S11=1,"low",S11=2,"medium",S11=3,"high",S11=4,"very high")</f>
        <v>low</v>
      </c>
      <c r="U11" t="s">
        <v>40</v>
      </c>
      <c r="V11">
        <v>18947</v>
      </c>
      <c r="W11">
        <v>3</v>
      </c>
      <c r="X11" t="str" cm="1">
        <f t="array" ref="X11">_xlfn.IFS(W11=0,"fresher",W11&lt;=3,"stable",W11&lt;=6,"moderate hopper",W11&lt;=9,"frequent hopper")</f>
        <v>stable</v>
      </c>
      <c r="Y11" t="s">
        <v>29</v>
      </c>
      <c r="Z11">
        <v>12</v>
      </c>
      <c r="AA11" t="str" cm="1">
        <f t="array" ref="AA11">_xlfn.IFS(Z11&lt;=14,"low hike",Z11&lt;=18,"moderate hike",Z11&lt;=22,"good hike",Z11&lt;=25,"high hike")</f>
        <v>low hike</v>
      </c>
      <c r="AB11">
        <v>3</v>
      </c>
      <c r="AC11" t="str" cm="1">
        <f t="array" ref="AC11">_xlfn.IFS(AB11=1,"low",AB11=2,"good",AB11=3,"excellent",AB11=4,"outstanding")</f>
        <v>excellent</v>
      </c>
      <c r="AD11">
        <v>4</v>
      </c>
      <c r="AE11" t="str" cm="1">
        <f t="array" ref="AE11">_xlfn.IFS(AD11=1,"low",AD11=2,"medium",AD11=3,"high",AD11=4,"very high")</f>
        <v>very high</v>
      </c>
      <c r="AG11">
        <v>0</v>
      </c>
      <c r="AH11" t="str" cm="1">
        <f t="array" ref="AH11">_xlfn.IFS(AG11=0,"no stock options",AG11=2,"medium",AG11=3,"high",AG11=1,"low")</f>
        <v>no stock options</v>
      </c>
      <c r="AI11">
        <v>22</v>
      </c>
      <c r="AJ11" s="1" t="str" cm="1">
        <f t="array" ref="AJ11">_xlfn.IFS(AI11&lt;=2,"fresher",AI11&lt;=7,"early career",AI11&lt;=15,"mid career",AI11&lt;=25,"experienced",AI11&gt;=26,"expert")</f>
        <v>experienced</v>
      </c>
      <c r="AK11">
        <v>2</v>
      </c>
      <c r="AL11" s="1" t="str" cm="1">
        <f t="array" ref="AL11">_xlfn.IFS(AK11=0,"no training",AK11&lt;=2,"low",AK11&lt;=4,"moderate",AK11&lt;=6,"high")</f>
        <v>low</v>
      </c>
      <c r="AM11">
        <v>2</v>
      </c>
      <c r="AN11" t="str" cm="1">
        <f t="array" ref="AN11">_xlfn.IFS(AM11=1,"low",AM11=2,"medium",AM11=3,"high",AM11=4,"very high")</f>
        <v>medium</v>
      </c>
      <c r="AO11">
        <v>2</v>
      </c>
      <c r="AP11" s="1" t="str" cm="1">
        <f t="array" ref="AP11">_xlfn.IFS(AO11&lt;=1,"new",AO11&lt;=5,"early tenure",AO11&lt;=10,"established",AO11&lt;=20,"loyal",AO11&gt;=21,"long term")</f>
        <v>early tenure</v>
      </c>
      <c r="AQ11">
        <v>2</v>
      </c>
      <c r="AR11" s="1" t="str" cm="1">
        <f t="array" ref="AR11">_xlfn.IFS(AQ11&lt;=1,"new",AQ11&lt;=4,"settling",AQ11&lt;=7,"established",AQ11&lt;=12,"stagnant risk",AQ11&gt;12,"highly stagnant")</f>
        <v>settling</v>
      </c>
      <c r="AS11">
        <v>2</v>
      </c>
      <c r="AT11" t="str" cm="1">
        <f t="array" ref="AT11">_xlfn.IFS(AS11&lt;=1,"recently promoted",AS11&lt;=3,"due soon",AS11&lt;=6,"over due",AS11&gt;=7,"critically overdue")</f>
        <v>due soon</v>
      </c>
      <c r="AU11">
        <v>1</v>
      </c>
      <c r="AV11" t="str" cm="1">
        <f t="array" ref="AV11">_xlfn.IFS(AU11&lt;=1,"new under manager",AU11&lt;=4,"settling",AU11&lt;=8,"established",AU11&gt;=9,"long term")</f>
        <v>new under manager</v>
      </c>
    </row>
    <row r="12" spans="1:48">
      <c r="A12">
        <v>44</v>
      </c>
      <c r="B12" s="1" t="str" cm="1">
        <f t="array" ref="B12">_xlfn.IFS(A12&lt;=25,"early career",A12&lt;=35,"mid career",A12&lt;=45,"experienced",A12&gt;=46,"senior")</f>
        <v>experienced</v>
      </c>
      <c r="C12" t="s">
        <v>29</v>
      </c>
      <c r="D12" t="s">
        <v>30</v>
      </c>
      <c r="E12" t="s">
        <v>31</v>
      </c>
      <c r="F12">
        <v>10</v>
      </c>
      <c r="G12" s="1" t="str" cm="1">
        <f t="array" ref="G12">_xlfn.IFS(F12&lt;=5,"very near",F12&lt;=10,"near",F12&lt;=20,"moderate",F12&lt;=29,"far")</f>
        <v>near</v>
      </c>
      <c r="H12">
        <v>4</v>
      </c>
      <c r="I12" t="str" cm="1">
        <f t="array" ref="I12">_xlfn.IFS(H12=1,"Below College",H12=
2,"College",H12=
3,"Bachelor",H12=
4,"Master",H12=
5,"Doctor")</f>
        <v>Master</v>
      </c>
      <c r="J12" t="s">
        <v>42</v>
      </c>
      <c r="K12">
        <v>4</v>
      </c>
      <c r="L12" t="str" cm="1">
        <f t="array" ref="L12">_xlfn.IFS(K12=1,"low",K12=2,"medium",K12=3,"high",K12=4,"very high")</f>
        <v>very high</v>
      </c>
      <c r="M12" t="s">
        <v>33</v>
      </c>
      <c r="N12">
        <v>3</v>
      </c>
      <c r="O12" t="str" cm="1">
        <f t="array" ref="O12">_xlfn.IFS(N12=1,"low",N12=2,"medium",N12=3,"high",N12=4,"very high")</f>
        <v>high</v>
      </c>
      <c r="P12">
        <v>2</v>
      </c>
      <c r="Q12" t="str" cm="1">
        <f t="array" ref="Q12">_xlfn.IFS(P12=1,"junior",P12=2,"mid level",P12=3,"senior",P12=4,"lead",P12=5,"executive")</f>
        <v>mid level</v>
      </c>
      <c r="R12" t="s">
        <v>49</v>
      </c>
      <c r="S12">
        <v>4</v>
      </c>
      <c r="T12" t="str" cm="1">
        <f t="array" ref="T12">_xlfn.IFS(S12=1,"low",S12=2,"medium",S12=3,"high",S12=4,"very high")</f>
        <v>very high</v>
      </c>
      <c r="U12" t="s">
        <v>35</v>
      </c>
      <c r="V12">
        <v>6465</v>
      </c>
      <c r="W12">
        <v>2</v>
      </c>
      <c r="X12" t="str" cm="1">
        <f t="array" ref="X12">_xlfn.IFS(W12=0,"fresher",W12&lt;=3,"stable",W12&lt;=6,"moderate hopper",W12&lt;=9,"frequent hopper")</f>
        <v>stable</v>
      </c>
      <c r="Y12" t="s">
        <v>39</v>
      </c>
      <c r="Z12">
        <v>13</v>
      </c>
      <c r="AA12" t="str" cm="1">
        <f t="array" ref="AA12">_xlfn.IFS(Z12&lt;=14,"low hike",Z12&lt;=18,"moderate hike",Z12&lt;=22,"good hike",Z12&lt;=25,"high hike")</f>
        <v>low hike</v>
      </c>
      <c r="AB12">
        <v>3</v>
      </c>
      <c r="AC12" t="str" cm="1">
        <f t="array" ref="AC12">_xlfn.IFS(AB12=1,"low",AB12=2,"good",AB12=3,"excellent",AB12=4,"outstanding")</f>
        <v>excellent</v>
      </c>
      <c r="AD12">
        <v>4</v>
      </c>
      <c r="AE12" t="str" cm="1">
        <f t="array" ref="AE12">_xlfn.IFS(AD12=1,"low",AD12=2,"medium",AD12=3,"high",AD12=4,"very high")</f>
        <v>very high</v>
      </c>
      <c r="AG12">
        <v>0</v>
      </c>
      <c r="AH12" t="str" cm="1">
        <f t="array" ref="AH12">_xlfn.IFS(AG12=0,"no stock options",AG12=2,"medium",AG12=3,"high",AG12=1,"low")</f>
        <v>no stock options</v>
      </c>
      <c r="AI12">
        <v>9</v>
      </c>
      <c r="AJ12" s="1" t="str" cm="1">
        <f t="array" ref="AJ12">_xlfn.IFS(AI12&lt;=2,"fresher",AI12&lt;=7,"early career",AI12&lt;=15,"mid career",AI12&lt;=25,"experienced",AI12&gt;=26,"expert")</f>
        <v>mid career</v>
      </c>
      <c r="AK12">
        <v>5</v>
      </c>
      <c r="AL12" s="1" t="str" cm="1">
        <f t="array" ref="AL12">_xlfn.IFS(AK12=0,"no training",AK12&lt;=2,"low",AK12&lt;=4,"moderate",AK12&lt;=6,"high")</f>
        <v>high</v>
      </c>
      <c r="AM12">
        <v>4</v>
      </c>
      <c r="AN12" t="str" cm="1">
        <f t="array" ref="AN12">_xlfn.IFS(AM12=1,"low",AM12=2,"medium",AM12=3,"high",AM12=4,"very high")</f>
        <v>very high</v>
      </c>
      <c r="AO12">
        <v>4</v>
      </c>
      <c r="AP12" s="1" t="str" cm="1">
        <f t="array" ref="AP12">_xlfn.IFS(AO12&lt;=1,"new",AO12&lt;=5,"early tenure",AO12&lt;=10,"established",AO12&lt;=20,"loyal",AO12&gt;=21,"long term")</f>
        <v>early tenure</v>
      </c>
      <c r="AQ12">
        <v>2</v>
      </c>
      <c r="AR12" s="1" t="str" cm="1">
        <f t="array" ref="AR12">_xlfn.IFS(AQ12&lt;=1,"new",AQ12&lt;=4,"settling",AQ12&lt;=7,"established",AQ12&lt;=12,"stagnant risk",AQ12&gt;12,"highly stagnant")</f>
        <v>settling</v>
      </c>
      <c r="AS12">
        <v>1</v>
      </c>
      <c r="AT12" t="str" cm="1">
        <f t="array" ref="AT12">_xlfn.IFS(AS12&lt;=1,"recently promoted",AS12&lt;=3,"due soon",AS12&lt;=6,"over due",AS12&gt;=7,"critically overdue")</f>
        <v>recently promoted</v>
      </c>
      <c r="AU12">
        <v>3</v>
      </c>
      <c r="AV12" t="str" cm="1">
        <f t="array" ref="AV12">_xlfn.IFS(AU12&lt;=1,"new under manager",AU12&lt;=4,"settling",AU12&lt;=8,"established",AU12&gt;=9,"long term")</f>
        <v>settling</v>
      </c>
    </row>
    <row r="13" spans="1:48">
      <c r="A13">
        <v>24</v>
      </c>
      <c r="B13" s="1" t="str" cm="1">
        <f t="array" ref="B13">_xlfn.IFS(A13&lt;=25,"early career",A13&lt;=35,"mid career",A13&lt;=45,"experienced",A13&gt;=46,"senior")</f>
        <v>early career</v>
      </c>
      <c r="C13" t="s">
        <v>39</v>
      </c>
      <c r="D13" t="s">
        <v>30</v>
      </c>
      <c r="E13" t="s">
        <v>31</v>
      </c>
      <c r="F13">
        <v>1</v>
      </c>
      <c r="G13" s="1" t="str" cm="1">
        <f t="array" ref="G13">_xlfn.IFS(F13&lt;=5,"very near",F13&lt;=10,"near",F13&lt;=20,"moderate",F13&lt;=29,"far")</f>
        <v>very near</v>
      </c>
      <c r="H13">
        <v>3</v>
      </c>
      <c r="I13" t="str" cm="1">
        <f t="array" ref="I13">_xlfn.IFS(H13=1,"Below College",H13=
2,"College",H13=
3,"Bachelor",H13=
4,"Master",H13=
5,"Doctor")</f>
        <v>Bachelor</v>
      </c>
      <c r="J13" t="s">
        <v>32</v>
      </c>
      <c r="K13">
        <v>2</v>
      </c>
      <c r="L13" t="str" cm="1">
        <f t="array" ref="L13">_xlfn.IFS(K13=1,"low",K13=2,"medium",K13=3,"high",K13=4,"very high")</f>
        <v>medium</v>
      </c>
      <c r="M13" t="s">
        <v>33</v>
      </c>
      <c r="N13">
        <v>3</v>
      </c>
      <c r="O13" t="str" cm="1">
        <f t="array" ref="O13">_xlfn.IFS(N13=1,"low",N13=2,"medium",N13=3,"high",N13=4,"very high")</f>
        <v>high</v>
      </c>
      <c r="P13">
        <v>1</v>
      </c>
      <c r="Q13" t="str" cm="1">
        <f t="array" ref="Q13">_xlfn.IFS(P13=1,"junior",P13=2,"mid level",P13=3,"senior",P13=4,"lead",P13=5,"executive")</f>
        <v>junior</v>
      </c>
      <c r="R13" t="s">
        <v>37</v>
      </c>
      <c r="S13">
        <v>4</v>
      </c>
      <c r="T13" t="str" cm="1">
        <f t="array" ref="T13">_xlfn.IFS(S13=1,"low",S13=2,"medium",S13=3,"high",S13=4,"very high")</f>
        <v>very high</v>
      </c>
      <c r="U13" t="s">
        <v>35</v>
      </c>
      <c r="V13">
        <v>2293</v>
      </c>
      <c r="W13">
        <v>2</v>
      </c>
      <c r="X13" t="str" cm="1">
        <f t="array" ref="X13">_xlfn.IFS(W13=0,"fresher",W13&lt;=3,"stable",W13&lt;=6,"moderate hopper",W13&lt;=9,"frequent hopper")</f>
        <v>stable</v>
      </c>
      <c r="Y13" t="s">
        <v>39</v>
      </c>
      <c r="Z13">
        <v>16</v>
      </c>
      <c r="AA13" t="str" cm="1">
        <f t="array" ref="AA13">_xlfn.IFS(Z13&lt;=14,"low hike",Z13&lt;=18,"moderate hike",Z13&lt;=22,"good hike",Z13&lt;=25,"high hike")</f>
        <v>moderate hike</v>
      </c>
      <c r="AB13">
        <v>3</v>
      </c>
      <c r="AC13" t="str" cm="1">
        <f t="array" ref="AC13">_xlfn.IFS(AB13=1,"low",AB13=2,"good",AB13=3,"excellent",AB13=4,"outstanding")</f>
        <v>excellent</v>
      </c>
      <c r="AD13">
        <v>1</v>
      </c>
      <c r="AE13" t="str" cm="1">
        <f t="array" ref="AE13">_xlfn.IFS(AD13=1,"low",AD13=2,"medium",AD13=3,"high",AD13=4,"very high")</f>
        <v>low</v>
      </c>
      <c r="AG13">
        <v>1</v>
      </c>
      <c r="AH13" t="str" cm="1">
        <f t="array" ref="AH13">_xlfn.IFS(AG13=0,"no stock options",AG13=2,"medium",AG13=3,"high",AG13=1,"low")</f>
        <v>low</v>
      </c>
      <c r="AI13">
        <v>6</v>
      </c>
      <c r="AJ13" s="1" t="str" cm="1">
        <f t="array" ref="AJ13">_xlfn.IFS(AI13&lt;=2,"fresher",AI13&lt;=7,"early career",AI13&lt;=15,"mid career",AI13&lt;=25,"experienced",AI13&gt;=26,"expert")</f>
        <v>early career</v>
      </c>
      <c r="AK13">
        <v>2</v>
      </c>
      <c r="AL13" s="1" t="str" cm="1">
        <f t="array" ref="AL13">_xlfn.IFS(AK13=0,"no training",AK13&lt;=2,"low",AK13&lt;=4,"moderate",AK13&lt;=6,"high")</f>
        <v>low</v>
      </c>
      <c r="AM13">
        <v>2</v>
      </c>
      <c r="AN13" t="str" cm="1">
        <f t="array" ref="AN13">_xlfn.IFS(AM13=1,"low",AM13=2,"medium",AM13=3,"high",AM13=4,"very high")</f>
        <v>medium</v>
      </c>
      <c r="AO13">
        <v>2</v>
      </c>
      <c r="AP13" s="1" t="str" cm="1">
        <f t="array" ref="AP13">_xlfn.IFS(AO13&lt;=1,"new",AO13&lt;=5,"early tenure",AO13&lt;=10,"established",AO13&lt;=20,"loyal",AO13&gt;=21,"long term")</f>
        <v>early tenure</v>
      </c>
      <c r="AQ13">
        <v>0</v>
      </c>
      <c r="AR13" s="1" t="str" cm="1">
        <f t="array" ref="AR13">_xlfn.IFS(AQ13&lt;=1,"new",AQ13&lt;=4,"settling",AQ13&lt;=7,"established",AQ13&lt;=12,"stagnant risk",AQ13&gt;12,"highly stagnant")</f>
        <v>new</v>
      </c>
      <c r="AS13">
        <v>2</v>
      </c>
      <c r="AT13" t="str" cm="1">
        <f t="array" ref="AT13">_xlfn.IFS(AS13&lt;=1,"recently promoted",AS13&lt;=3,"due soon",AS13&lt;=6,"over due",AS13&gt;=7,"critically overdue")</f>
        <v>due soon</v>
      </c>
      <c r="AU13">
        <v>0</v>
      </c>
      <c r="AV13" t="str" cm="1">
        <f t="array" ref="AV13">_xlfn.IFS(AU13&lt;=1,"new under manager",AU13&lt;=4,"settling",AU13&lt;=8,"established",AU13&gt;=9,"long term")</f>
        <v>new under manager</v>
      </c>
    </row>
    <row r="14" spans="1:48">
      <c r="A14">
        <v>43</v>
      </c>
      <c r="B14" s="1" t="str" cm="1">
        <f t="array" ref="B14">_xlfn.IFS(A14&lt;=25,"early career",A14&lt;=35,"mid career",A14&lt;=45,"experienced",A14&gt;=46,"senior")</f>
        <v>experienced</v>
      </c>
      <c r="C14" t="s">
        <v>29</v>
      </c>
      <c r="D14" t="s">
        <v>30</v>
      </c>
      <c r="E14" t="s">
        <v>31</v>
      </c>
      <c r="F14">
        <v>2</v>
      </c>
      <c r="G14" s="1" t="str" cm="1">
        <f t="array" ref="G14">_xlfn.IFS(F14&lt;=5,"very near",F14&lt;=10,"near",F14&lt;=20,"moderate",F14&lt;=29,"far")</f>
        <v>very near</v>
      </c>
      <c r="H14">
        <v>2</v>
      </c>
      <c r="I14" t="str" cm="1">
        <f t="array" ref="I14">_xlfn.IFS(H14=1,"Below College",H14=
2,"College",H14=
3,"Bachelor",H14=
4,"Master",H14=
5,"Doctor")</f>
        <v>College</v>
      </c>
      <c r="J14" t="s">
        <v>32</v>
      </c>
      <c r="K14">
        <v>4</v>
      </c>
      <c r="L14" t="str" cm="1">
        <f t="array" ref="L14">_xlfn.IFS(K14=1,"low",K14=2,"medium",K14=3,"high",K14=4,"very high")</f>
        <v>very high</v>
      </c>
      <c r="M14" t="s">
        <v>43</v>
      </c>
      <c r="N14">
        <v>4</v>
      </c>
      <c r="O14" t="str" cm="1">
        <f t="array" ref="O14">_xlfn.IFS(N14=1,"low",N14=2,"medium",N14=3,"high",N14=4,"very high")</f>
        <v>very high</v>
      </c>
      <c r="P14">
        <v>1</v>
      </c>
      <c r="Q14" t="str" cm="1">
        <f t="array" ref="Q14">_xlfn.IFS(P14=1,"junior",P14=2,"mid level",P14=3,"senior",P14=4,"lead",P14=5,"executive")</f>
        <v>junior</v>
      </c>
      <c r="R14" t="s">
        <v>37</v>
      </c>
      <c r="S14">
        <v>3</v>
      </c>
      <c r="T14" t="str" cm="1">
        <f t="array" ref="T14">_xlfn.IFS(S14=1,"low",S14=2,"medium",S14=3,"high",S14=4,"very high")</f>
        <v>high</v>
      </c>
      <c r="U14" t="s">
        <v>38</v>
      </c>
      <c r="V14">
        <v>2645</v>
      </c>
      <c r="W14">
        <v>1</v>
      </c>
      <c r="X14" t="str" cm="1">
        <f t="array" ref="X14">_xlfn.IFS(W14=0,"fresher",W14&lt;=3,"stable",W14&lt;=6,"moderate hopper",W14&lt;=9,"frequent hopper")</f>
        <v>stable</v>
      </c>
      <c r="Y14" t="s">
        <v>29</v>
      </c>
      <c r="Z14">
        <v>12</v>
      </c>
      <c r="AA14" t="str" cm="1">
        <f t="array" ref="AA14">_xlfn.IFS(Z14&lt;=14,"low hike",Z14&lt;=18,"moderate hike",Z14&lt;=22,"good hike",Z14&lt;=25,"high hike")</f>
        <v>low hike</v>
      </c>
      <c r="AB14">
        <v>3</v>
      </c>
      <c r="AC14" t="str" cm="1">
        <f t="array" ref="AC14">_xlfn.IFS(AB14=1,"low",AB14=2,"good",AB14=3,"excellent",AB14=4,"outstanding")</f>
        <v>excellent</v>
      </c>
      <c r="AD14">
        <v>4</v>
      </c>
      <c r="AE14" t="str" cm="1">
        <f t="array" ref="AE14">_xlfn.IFS(AD14=1,"low",AD14=2,"medium",AD14=3,"high",AD14=4,"very high")</f>
        <v>very high</v>
      </c>
      <c r="AG14">
        <v>2</v>
      </c>
      <c r="AH14" t="str" cm="1">
        <f t="array" ref="AH14">_xlfn.IFS(AG14=0,"no stock options",AG14=2,"medium",AG14=3,"high",AG14=1,"low")</f>
        <v>medium</v>
      </c>
      <c r="AI14">
        <v>6</v>
      </c>
      <c r="AJ14" s="1" t="str" cm="1">
        <f t="array" ref="AJ14">_xlfn.IFS(AI14&lt;=2,"fresher",AI14&lt;=7,"early career",AI14&lt;=15,"mid career",AI14&lt;=25,"experienced",AI14&gt;=26,"expert")</f>
        <v>early career</v>
      </c>
      <c r="AK14">
        <v>3</v>
      </c>
      <c r="AL14" s="1" t="str" cm="1">
        <f t="array" ref="AL14">_xlfn.IFS(AK14=0,"no training",AK14&lt;=2,"low",AK14&lt;=4,"moderate",AK14&lt;=6,"high")</f>
        <v>moderate</v>
      </c>
      <c r="AM14">
        <v>2</v>
      </c>
      <c r="AN14" t="str" cm="1">
        <f t="array" ref="AN14">_xlfn.IFS(AM14=1,"low",AM14=2,"medium",AM14=3,"high",AM14=4,"very high")</f>
        <v>medium</v>
      </c>
      <c r="AO14">
        <v>5</v>
      </c>
      <c r="AP14" s="1" t="str" cm="1">
        <f t="array" ref="AP14">_xlfn.IFS(AO14&lt;=1,"new",AO14&lt;=5,"early tenure",AO14&lt;=10,"established",AO14&lt;=20,"loyal",AO14&gt;=21,"long term")</f>
        <v>early tenure</v>
      </c>
      <c r="AQ14">
        <v>3</v>
      </c>
      <c r="AR14" s="1" t="str" cm="1">
        <f t="array" ref="AR14">_xlfn.IFS(AQ14&lt;=1,"new",AQ14&lt;=4,"settling",AQ14&lt;=7,"established",AQ14&lt;=12,"stagnant risk",AQ14&gt;12,"highly stagnant")</f>
        <v>settling</v>
      </c>
      <c r="AS14">
        <v>1</v>
      </c>
      <c r="AT14" t="str" cm="1">
        <f t="array" ref="AT14">_xlfn.IFS(AS14&lt;=1,"recently promoted",AS14&lt;=3,"due soon",AS14&lt;=6,"over due",AS14&gt;=7,"critically overdue")</f>
        <v>recently promoted</v>
      </c>
      <c r="AU14">
        <v>4</v>
      </c>
      <c r="AV14" t="str" cm="1">
        <f t="array" ref="AV14">_xlfn.IFS(AU14&lt;=1,"new under manager",AU14&lt;=4,"settling",AU14&lt;=8,"established",AU14&gt;=9,"long term")</f>
        <v>settling</v>
      </c>
    </row>
    <row r="15" spans="1:48">
      <c r="A15">
        <v>50</v>
      </c>
      <c r="B15" s="1" t="str" cm="1">
        <f t="array" ref="B15">_xlfn.IFS(A15&lt;=25,"early career",A15&lt;=35,"mid career",A15&lt;=45,"experienced",A15&gt;=46,"senior")</f>
        <v>senior</v>
      </c>
      <c r="C15" t="s">
        <v>39</v>
      </c>
      <c r="D15" t="s">
        <v>30</v>
      </c>
      <c r="E15" t="s">
        <v>45</v>
      </c>
      <c r="F15">
        <v>3</v>
      </c>
      <c r="G15" s="1" t="str" cm="1">
        <f t="array" ref="G15">_xlfn.IFS(F15&lt;=5,"very near",F15&lt;=10,"near",F15&lt;=20,"moderate",F15&lt;=29,"far")</f>
        <v>very near</v>
      </c>
      <c r="H15">
        <v>2</v>
      </c>
      <c r="I15" t="str" cm="1">
        <f t="array" ref="I15">_xlfn.IFS(H15=1,"Below College",H15=
2,"College",H15=
3,"Bachelor",H15=
4,"Master",H15=
5,"Doctor")</f>
        <v>College</v>
      </c>
      <c r="J15" t="s">
        <v>47</v>
      </c>
      <c r="K15">
        <v>1</v>
      </c>
      <c r="L15" t="str" cm="1">
        <f t="array" ref="L15">_xlfn.IFS(K15=1,"low",K15=2,"medium",K15=3,"high",K15=4,"very high")</f>
        <v>low</v>
      </c>
      <c r="M15" t="s">
        <v>33</v>
      </c>
      <c r="N15">
        <v>2</v>
      </c>
      <c r="O15" t="str" cm="1">
        <f t="array" ref="O15">_xlfn.IFS(N15=1,"low",N15=2,"medium",N15=3,"high",N15=4,"very high")</f>
        <v>medium</v>
      </c>
      <c r="P15">
        <v>1</v>
      </c>
      <c r="Q15" t="str" cm="1">
        <f t="array" ref="Q15">_xlfn.IFS(P15=1,"junior",P15=2,"mid level",P15=3,"senior",P15=4,"lead",P15=5,"executive")</f>
        <v>junior</v>
      </c>
      <c r="R15" t="s">
        <v>46</v>
      </c>
      <c r="S15">
        <v>3</v>
      </c>
      <c r="T15" t="str" cm="1">
        <f t="array" ref="T15">_xlfn.IFS(S15=1,"low",S15=2,"medium",S15=3,"high",S15=4,"very high")</f>
        <v>high</v>
      </c>
      <c r="U15" t="s">
        <v>35</v>
      </c>
      <c r="V15">
        <v>2683</v>
      </c>
      <c r="W15">
        <v>1</v>
      </c>
      <c r="X15" t="str" cm="1">
        <f t="array" ref="X15">_xlfn.IFS(W15=0,"fresher",W15&lt;=3,"stable",W15&lt;=6,"moderate hopper",W15&lt;=9,"frequent hopper")</f>
        <v>stable</v>
      </c>
      <c r="Y15" t="s">
        <v>39</v>
      </c>
      <c r="Z15">
        <v>14</v>
      </c>
      <c r="AA15" t="str" cm="1">
        <f t="array" ref="AA15">_xlfn.IFS(Z15&lt;=14,"low hike",Z15&lt;=18,"moderate hike",Z15&lt;=22,"good hike",Z15&lt;=25,"high hike")</f>
        <v>low hike</v>
      </c>
      <c r="AB15">
        <v>3</v>
      </c>
      <c r="AC15" t="str" cm="1">
        <f t="array" ref="AC15">_xlfn.IFS(AB15=1,"low",AB15=2,"good",AB15=3,"excellent",AB15=4,"outstanding")</f>
        <v>excellent</v>
      </c>
      <c r="AD15">
        <v>3</v>
      </c>
      <c r="AE15" t="str" cm="1">
        <f t="array" ref="AE15">_xlfn.IFS(AD15=1,"low",AD15=2,"medium",AD15=3,"high",AD15=4,"very high")</f>
        <v>high</v>
      </c>
      <c r="AG15">
        <v>0</v>
      </c>
      <c r="AH15" t="str" cm="1">
        <f t="array" ref="AH15">_xlfn.IFS(AG15=0,"no stock options",AG15=2,"medium",AG15=3,"high",AG15=1,"low")</f>
        <v>no stock options</v>
      </c>
      <c r="AI15">
        <v>3</v>
      </c>
      <c r="AJ15" s="1" t="str" cm="1">
        <f t="array" ref="AJ15">_xlfn.IFS(AI15&lt;=2,"fresher",AI15&lt;=7,"early career",AI15&lt;=15,"mid career",AI15&lt;=25,"experienced",AI15&gt;=26,"expert")</f>
        <v>early career</v>
      </c>
      <c r="AK15">
        <v>2</v>
      </c>
      <c r="AL15" s="1" t="str" cm="1">
        <f t="array" ref="AL15">_xlfn.IFS(AK15=0,"no training",AK15&lt;=2,"low",AK15&lt;=4,"moderate",AK15&lt;=6,"high")</f>
        <v>low</v>
      </c>
      <c r="AM15">
        <v>3</v>
      </c>
      <c r="AN15" t="str" cm="1">
        <f t="array" ref="AN15">_xlfn.IFS(AM15=1,"low",AM15=2,"medium",AM15=3,"high",AM15=4,"very high")</f>
        <v>high</v>
      </c>
      <c r="AO15">
        <v>3</v>
      </c>
      <c r="AP15" s="1" t="str" cm="1">
        <f t="array" ref="AP15">_xlfn.IFS(AO15&lt;=1,"new",AO15&lt;=5,"early tenure",AO15&lt;=10,"established",AO15&lt;=20,"loyal",AO15&gt;=21,"long term")</f>
        <v>early tenure</v>
      </c>
      <c r="AQ15">
        <v>2</v>
      </c>
      <c r="AR15" s="1" t="str" cm="1">
        <f t="array" ref="AR15">_xlfn.IFS(AQ15&lt;=1,"new",AQ15&lt;=4,"settling",AQ15&lt;=7,"established",AQ15&lt;=12,"stagnant risk",AQ15&gt;12,"highly stagnant")</f>
        <v>settling</v>
      </c>
      <c r="AS15">
        <v>0</v>
      </c>
      <c r="AT15" t="str" cm="1">
        <f t="array" ref="AT15">_xlfn.IFS(AS15&lt;=1,"recently promoted",AS15&lt;=3,"due soon",AS15&lt;=6,"over due",AS15&gt;=7,"critically overdue")</f>
        <v>recently promoted</v>
      </c>
      <c r="AU15">
        <v>2</v>
      </c>
      <c r="AV15" t="str" cm="1">
        <f t="array" ref="AV15">_xlfn.IFS(AU15&lt;=1,"new under manager",AU15&lt;=4,"settling",AU15&lt;=8,"established",AU15&gt;=9,"long term")</f>
        <v>settling</v>
      </c>
    </row>
    <row r="16" spans="1:48">
      <c r="A16">
        <v>35</v>
      </c>
      <c r="B16" s="1" t="str" cm="1">
        <f t="array" ref="B16">_xlfn.IFS(A16&lt;=25,"early career",A16&lt;=35,"mid career",A16&lt;=45,"experienced",A16&gt;=46,"senior")</f>
        <v>mid career</v>
      </c>
      <c r="C16" t="s">
        <v>29</v>
      </c>
      <c r="D16" t="s">
        <v>30</v>
      </c>
      <c r="E16" t="s">
        <v>45</v>
      </c>
      <c r="F16">
        <v>2</v>
      </c>
      <c r="G16" s="1" t="str" cm="1">
        <f t="array" ref="G16">_xlfn.IFS(F16&lt;=5,"very near",F16&lt;=10,"near",F16&lt;=20,"moderate",F16&lt;=29,"far")</f>
        <v>very near</v>
      </c>
      <c r="H16">
        <v>3</v>
      </c>
      <c r="I16" t="str" cm="1">
        <f t="array" ref="I16">_xlfn.IFS(H16=1,"Below College",H16=
2,"College",H16=
3,"Bachelor",H16=
4,"Master",H16=
5,"Doctor")</f>
        <v>Bachelor</v>
      </c>
      <c r="J16" t="s">
        <v>47</v>
      </c>
      <c r="K16">
        <v>4</v>
      </c>
      <c r="L16" t="str" cm="1">
        <f t="array" ref="L16">_xlfn.IFS(K16=1,"low",K16=2,"medium",K16=3,"high",K16=4,"very high")</f>
        <v>very high</v>
      </c>
      <c r="M16" t="s">
        <v>43</v>
      </c>
      <c r="N16">
        <v>3</v>
      </c>
      <c r="O16" t="str" cm="1">
        <f t="array" ref="O16">_xlfn.IFS(N16=1,"low",N16=2,"medium",N16=3,"high",N16=4,"very high")</f>
        <v>high</v>
      </c>
      <c r="P16">
        <v>1</v>
      </c>
      <c r="Q16" t="str" cm="1">
        <f t="array" ref="Q16">_xlfn.IFS(P16=1,"junior",P16=2,"mid level",P16=3,"senior",P16=4,"lead",P16=5,"executive")</f>
        <v>junior</v>
      </c>
      <c r="R16" t="s">
        <v>46</v>
      </c>
      <c r="S16">
        <v>4</v>
      </c>
      <c r="T16" t="str" cm="1">
        <f t="array" ref="T16">_xlfn.IFS(S16=1,"low",S16=2,"medium",S16=3,"high",S16=4,"very high")</f>
        <v>very high</v>
      </c>
      <c r="U16" t="s">
        <v>35</v>
      </c>
      <c r="V16">
        <v>2014</v>
      </c>
      <c r="W16">
        <v>1</v>
      </c>
      <c r="X16" t="str" cm="1">
        <f t="array" ref="X16">_xlfn.IFS(W16=0,"fresher",W16&lt;=3,"stable",W16&lt;=6,"moderate hopper",W16&lt;=9,"frequent hopper")</f>
        <v>stable</v>
      </c>
      <c r="Y16" t="s">
        <v>29</v>
      </c>
      <c r="Z16">
        <v>13</v>
      </c>
      <c r="AA16" t="str" cm="1">
        <f t="array" ref="AA16">_xlfn.IFS(Z16&lt;=14,"low hike",Z16&lt;=18,"moderate hike",Z16&lt;=22,"good hike",Z16&lt;=25,"high hike")</f>
        <v>low hike</v>
      </c>
      <c r="AB16">
        <v>3</v>
      </c>
      <c r="AC16" t="str" cm="1">
        <f t="array" ref="AC16">_xlfn.IFS(AB16=1,"low",AB16=2,"good",AB16=3,"excellent",AB16=4,"outstanding")</f>
        <v>excellent</v>
      </c>
      <c r="AD16">
        <v>1</v>
      </c>
      <c r="AE16" t="str" cm="1">
        <f t="array" ref="AE16">_xlfn.IFS(AD16=1,"low",AD16=2,"medium",AD16=3,"high",AD16=4,"very high")</f>
        <v>low</v>
      </c>
      <c r="AG16">
        <v>0</v>
      </c>
      <c r="AH16" t="str" cm="1">
        <f t="array" ref="AH16">_xlfn.IFS(AG16=0,"no stock options",AG16=2,"medium",AG16=3,"high",AG16=1,"low")</f>
        <v>no stock options</v>
      </c>
      <c r="AI16">
        <v>2</v>
      </c>
      <c r="AJ16" s="1" t="str" cm="1">
        <f t="array" ref="AJ16">_xlfn.IFS(AI16&lt;=2,"fresher",AI16&lt;=7,"early career",AI16&lt;=15,"mid career",AI16&lt;=25,"experienced",AI16&gt;=26,"expert")</f>
        <v>fresher</v>
      </c>
      <c r="AK16">
        <v>3</v>
      </c>
      <c r="AL16" s="1" t="str" cm="1">
        <f t="array" ref="AL16">_xlfn.IFS(AK16=0,"no training",AK16&lt;=2,"low",AK16&lt;=4,"moderate",AK16&lt;=6,"high")</f>
        <v>moderate</v>
      </c>
      <c r="AM16">
        <v>3</v>
      </c>
      <c r="AN16" t="str" cm="1">
        <f t="array" ref="AN16">_xlfn.IFS(AM16=1,"low",AM16=2,"medium",AM16=3,"high",AM16=4,"very high")</f>
        <v>high</v>
      </c>
      <c r="AO16">
        <v>2</v>
      </c>
      <c r="AP16" s="1" t="str" cm="1">
        <f t="array" ref="AP16">_xlfn.IFS(AO16&lt;=1,"new",AO16&lt;=5,"early tenure",AO16&lt;=10,"established",AO16&lt;=20,"loyal",AO16&gt;=21,"long term")</f>
        <v>early tenure</v>
      </c>
      <c r="AQ16">
        <v>2</v>
      </c>
      <c r="AR16" s="1" t="str" cm="1">
        <f t="array" ref="AR16">_xlfn.IFS(AQ16&lt;=1,"new",AQ16&lt;=4,"settling",AQ16&lt;=7,"established",AQ16&lt;=12,"stagnant risk",AQ16&gt;12,"highly stagnant")</f>
        <v>settling</v>
      </c>
      <c r="AS16">
        <v>2</v>
      </c>
      <c r="AT16" t="str" cm="1">
        <f t="array" ref="AT16">_xlfn.IFS(AS16&lt;=1,"recently promoted",AS16&lt;=3,"due soon",AS16&lt;=6,"over due",AS16&gt;=7,"critically overdue")</f>
        <v>due soon</v>
      </c>
      <c r="AU16">
        <v>2</v>
      </c>
      <c r="AV16" t="str" cm="1">
        <f t="array" ref="AV16">_xlfn.IFS(AU16&lt;=1,"new under manager",AU16&lt;=4,"settling",AU16&lt;=8,"established",AU16&gt;=9,"long term")</f>
        <v>settling</v>
      </c>
    </row>
    <row r="17" spans="1:48">
      <c r="A17">
        <v>33</v>
      </c>
      <c r="B17" s="1" t="str" cm="1">
        <f t="array" ref="B17">_xlfn.IFS(A17&lt;=25,"early career",A17&lt;=35,"mid career",A17&lt;=45,"experienced",A17&gt;=46,"senior")</f>
        <v>mid career</v>
      </c>
      <c r="C17" t="s">
        <v>29</v>
      </c>
      <c r="D17" t="s">
        <v>50</v>
      </c>
      <c r="E17" t="s">
        <v>45</v>
      </c>
      <c r="F17">
        <v>1</v>
      </c>
      <c r="G17" s="1" t="str" cm="1">
        <f t="array" ref="G17">_xlfn.IFS(F17&lt;=5,"very near",F17&lt;=10,"near",F17&lt;=20,"moderate",F17&lt;=29,"far")</f>
        <v>very near</v>
      </c>
      <c r="H17">
        <v>3</v>
      </c>
      <c r="I17" t="str" cm="1">
        <f t="array" ref="I17">_xlfn.IFS(H17=1,"Below College",H17=
2,"College",H17=
3,"Bachelor",H17=
4,"Master",H17=
5,"Doctor")</f>
        <v>Bachelor</v>
      </c>
      <c r="J17" t="s">
        <v>36</v>
      </c>
      <c r="K17">
        <v>3</v>
      </c>
      <c r="L17" t="str" cm="1">
        <f t="array" ref="L17">_xlfn.IFS(K17=1,"low",K17=2,"medium",K17=3,"high",K17=4,"very high")</f>
        <v>high</v>
      </c>
      <c r="M17" t="s">
        <v>43</v>
      </c>
      <c r="N17">
        <v>4</v>
      </c>
      <c r="O17" t="str" cm="1">
        <f t="array" ref="O17">_xlfn.IFS(N17=1,"low",N17=2,"medium",N17=3,"high",N17=4,"very high")</f>
        <v>very high</v>
      </c>
      <c r="P17">
        <v>2</v>
      </c>
      <c r="Q17" t="str" cm="1">
        <f t="array" ref="Q17">_xlfn.IFS(P17=1,"junior",P17=2,"mid level",P17=3,"senior",P17=4,"lead",P17=5,"executive")</f>
        <v>mid level</v>
      </c>
      <c r="R17" t="s">
        <v>51</v>
      </c>
      <c r="S17">
        <v>1</v>
      </c>
      <c r="T17" t="str" cm="1">
        <f t="array" ref="T17">_xlfn.IFS(S17=1,"low",S17=2,"medium",S17=3,"high",S17=4,"very high")</f>
        <v>low</v>
      </c>
      <c r="U17" t="s">
        <v>35</v>
      </c>
      <c r="V17">
        <v>5376</v>
      </c>
      <c r="W17">
        <v>2</v>
      </c>
      <c r="X17" t="str" cm="1">
        <f t="array" ref="X17">_xlfn.IFS(W17=0,"fresher",W17&lt;=3,"stable",W17&lt;=6,"moderate hopper",W17&lt;=9,"frequent hopper")</f>
        <v>stable</v>
      </c>
      <c r="Y17" t="s">
        <v>29</v>
      </c>
      <c r="Z17">
        <v>19</v>
      </c>
      <c r="AA17" t="str" cm="1">
        <f t="array" ref="AA17">_xlfn.IFS(Z17&lt;=14,"low hike",Z17&lt;=18,"moderate hike",Z17&lt;=22,"good hike",Z17&lt;=25,"high hike")</f>
        <v>good hike</v>
      </c>
      <c r="AB17">
        <v>3</v>
      </c>
      <c r="AC17" t="str" cm="1">
        <f t="array" ref="AC17">_xlfn.IFS(AB17=1,"low",AB17=2,"good",AB17=3,"excellent",AB17=4,"outstanding")</f>
        <v>excellent</v>
      </c>
      <c r="AD17">
        <v>1</v>
      </c>
      <c r="AE17" t="str" cm="1">
        <f t="array" ref="AE17">_xlfn.IFS(AD17=1,"low",AD17=2,"medium",AD17=3,"high",AD17=4,"very high")</f>
        <v>low</v>
      </c>
      <c r="AG17">
        <v>2</v>
      </c>
      <c r="AH17" t="str" cm="1">
        <f t="array" ref="AH17">_xlfn.IFS(AG17=0,"no stock options",AG17=2,"medium",AG17=3,"high",AG17=1,"low")</f>
        <v>medium</v>
      </c>
      <c r="AI17">
        <v>10</v>
      </c>
      <c r="AJ17" s="1" t="str" cm="1">
        <f t="array" ref="AJ17">_xlfn.IFS(AI17&lt;=2,"fresher",AI17&lt;=7,"early career",AI17&lt;=15,"mid career",AI17&lt;=25,"experienced",AI17&gt;=26,"expert")</f>
        <v>mid career</v>
      </c>
      <c r="AK17">
        <v>3</v>
      </c>
      <c r="AL17" s="1" t="str" cm="1">
        <f t="array" ref="AL17">_xlfn.IFS(AK17=0,"no training",AK17&lt;=2,"low",AK17&lt;=4,"moderate",AK17&lt;=6,"high")</f>
        <v>moderate</v>
      </c>
      <c r="AM17">
        <v>3</v>
      </c>
      <c r="AN17" t="str" cm="1">
        <f t="array" ref="AN17">_xlfn.IFS(AM17=1,"low",AM17=2,"medium",AM17=3,"high",AM17=4,"very high")</f>
        <v>high</v>
      </c>
      <c r="AO17">
        <v>5</v>
      </c>
      <c r="AP17" s="1" t="str" cm="1">
        <f t="array" ref="AP17">_xlfn.IFS(AO17&lt;=1,"new",AO17&lt;=5,"early tenure",AO17&lt;=10,"established",AO17&lt;=20,"loyal",AO17&gt;=21,"long term")</f>
        <v>early tenure</v>
      </c>
      <c r="AQ17">
        <v>3</v>
      </c>
      <c r="AR17" s="1" t="str" cm="1">
        <f t="array" ref="AR17">_xlfn.IFS(AQ17&lt;=1,"new",AQ17&lt;=4,"settling",AQ17&lt;=7,"established",AQ17&lt;=12,"stagnant risk",AQ17&gt;12,"highly stagnant")</f>
        <v>settling</v>
      </c>
      <c r="AS17">
        <v>1</v>
      </c>
      <c r="AT17" t="str" cm="1">
        <f t="array" ref="AT17">_xlfn.IFS(AS17&lt;=1,"recently promoted",AS17&lt;=3,"due soon",AS17&lt;=6,"over due",AS17&gt;=7,"critically overdue")</f>
        <v>recently promoted</v>
      </c>
      <c r="AU17">
        <v>3</v>
      </c>
      <c r="AV17" t="str" cm="1">
        <f t="array" ref="AV17">_xlfn.IFS(AU17&lt;=1,"new under manager",AU17&lt;=4,"settling",AU17&lt;=8,"established",AU17&gt;=9,"long term")</f>
        <v>settling</v>
      </c>
    </row>
    <row r="18" spans="1:48">
      <c r="A18">
        <v>28</v>
      </c>
      <c r="B18" s="1" t="str" cm="1">
        <f t="array" ref="B18">_xlfn.IFS(A18&lt;=25,"early career",A18&lt;=35,"mid career",A18&lt;=45,"experienced",A18&gt;=46,"senior")</f>
        <v>mid career</v>
      </c>
      <c r="C18" t="s">
        <v>39</v>
      </c>
      <c r="D18" t="s">
        <v>30</v>
      </c>
      <c r="E18" t="s">
        <v>31</v>
      </c>
      <c r="F18">
        <v>5</v>
      </c>
      <c r="G18" s="1" t="str" cm="1">
        <f t="array" ref="G18">_xlfn.IFS(F18&lt;=5,"very near",F18&lt;=10,"near",F18&lt;=20,"moderate",F18&lt;=29,"far")</f>
        <v>very near</v>
      </c>
      <c r="H18">
        <v>4</v>
      </c>
      <c r="I18" t="str" cm="1">
        <f t="array" ref="I18">_xlfn.IFS(H18=1,"Below College",H18=
2,"College",H18=
3,"Bachelor",H18=
4,"Master",H18=
5,"Doctor")</f>
        <v>Master</v>
      </c>
      <c r="J18" t="s">
        <v>52</v>
      </c>
      <c r="K18">
        <v>3</v>
      </c>
      <c r="L18" t="str" cm="1">
        <f t="array" ref="L18">_xlfn.IFS(K18=1,"low",K18=2,"medium",K18=3,"high",K18=4,"very high")</f>
        <v>high</v>
      </c>
      <c r="M18" t="s">
        <v>33</v>
      </c>
      <c r="N18">
        <v>3</v>
      </c>
      <c r="O18" t="str" cm="1">
        <f t="array" ref="O18">_xlfn.IFS(N18=1,"low",N18=2,"medium",N18=3,"high",N18=4,"very high")</f>
        <v>high</v>
      </c>
      <c r="P18">
        <v>1</v>
      </c>
      <c r="Q18" t="str" cm="1">
        <f t="array" ref="Q18">_xlfn.IFS(P18=1,"junior",P18=2,"mid level",P18=3,"senior",P18=4,"lead",P18=5,"executive")</f>
        <v>junior</v>
      </c>
      <c r="R18" t="s">
        <v>34</v>
      </c>
      <c r="S18">
        <v>3</v>
      </c>
      <c r="T18" t="str" cm="1">
        <f t="array" ref="T18">_xlfn.IFS(S18=1,"low",S18=2,"medium",S18=3,"high",S18=4,"very high")</f>
        <v>high</v>
      </c>
      <c r="U18" t="s">
        <v>40</v>
      </c>
      <c r="V18">
        <v>3441</v>
      </c>
      <c r="W18">
        <v>1</v>
      </c>
      <c r="X18" t="str" cm="1">
        <f t="array" ref="X18">_xlfn.IFS(W18=0,"fresher",W18&lt;=3,"stable",W18&lt;=6,"moderate hopper",W18&lt;=9,"frequent hopper")</f>
        <v>stable</v>
      </c>
      <c r="Y18" t="s">
        <v>39</v>
      </c>
      <c r="Z18">
        <v>13</v>
      </c>
      <c r="AA18" t="str" cm="1">
        <f t="array" ref="AA18">_xlfn.IFS(Z18&lt;=14,"low hike",Z18&lt;=18,"moderate hike",Z18&lt;=22,"good hike",Z18&lt;=25,"high hike")</f>
        <v>low hike</v>
      </c>
      <c r="AB18">
        <v>3</v>
      </c>
      <c r="AC18" t="str" cm="1">
        <f t="array" ref="AC18">_xlfn.IFS(AB18=1,"low",AB18=2,"good",AB18=3,"excellent",AB18=4,"outstanding")</f>
        <v>excellent</v>
      </c>
      <c r="AD18">
        <v>3</v>
      </c>
      <c r="AE18" t="str" cm="1">
        <f t="array" ref="AE18">_xlfn.IFS(AD18=1,"low",AD18=2,"medium",AD18=3,"high",AD18=4,"very high")</f>
        <v>high</v>
      </c>
      <c r="AG18">
        <v>0</v>
      </c>
      <c r="AH18" t="str" cm="1">
        <f t="array" ref="AH18">_xlfn.IFS(AG18=0,"no stock options",AG18=2,"medium",AG18=3,"high",AG18=1,"low")</f>
        <v>no stock options</v>
      </c>
      <c r="AI18">
        <v>2</v>
      </c>
      <c r="AJ18" s="1" t="str" cm="1">
        <f t="array" ref="AJ18">_xlfn.IFS(AI18&lt;=2,"fresher",AI18&lt;=7,"early career",AI18&lt;=15,"mid career",AI18&lt;=25,"experienced",AI18&gt;=26,"expert")</f>
        <v>fresher</v>
      </c>
      <c r="AK18">
        <v>3</v>
      </c>
      <c r="AL18" s="1" t="str" cm="1">
        <f t="array" ref="AL18">_xlfn.IFS(AK18=0,"no training",AK18&lt;=2,"low",AK18&lt;=4,"moderate",AK18&lt;=6,"high")</f>
        <v>moderate</v>
      </c>
      <c r="AM18">
        <v>2</v>
      </c>
      <c r="AN18" t="str" cm="1">
        <f t="array" ref="AN18">_xlfn.IFS(AM18=1,"low",AM18=2,"medium",AM18=3,"high",AM18=4,"very high")</f>
        <v>medium</v>
      </c>
      <c r="AO18">
        <v>2</v>
      </c>
      <c r="AP18" s="1" t="str" cm="1">
        <f t="array" ref="AP18">_xlfn.IFS(AO18&lt;=1,"new",AO18&lt;=5,"early tenure",AO18&lt;=10,"established",AO18&lt;=20,"loyal",AO18&gt;=21,"long term")</f>
        <v>early tenure</v>
      </c>
      <c r="AQ18">
        <v>2</v>
      </c>
      <c r="AR18" s="1" t="str" cm="1">
        <f t="array" ref="AR18">_xlfn.IFS(AQ18&lt;=1,"new",AQ18&lt;=4,"settling",AQ18&lt;=7,"established",AQ18&lt;=12,"stagnant risk",AQ18&gt;12,"highly stagnant")</f>
        <v>settling</v>
      </c>
      <c r="AS18">
        <v>2</v>
      </c>
      <c r="AT18" t="str" cm="1">
        <f t="array" ref="AT18">_xlfn.IFS(AS18&lt;=1,"recently promoted",AS18&lt;=3,"due soon",AS18&lt;=6,"over due",AS18&gt;=7,"critically overdue")</f>
        <v>due soon</v>
      </c>
      <c r="AU18">
        <v>2</v>
      </c>
      <c r="AV18" t="str" cm="1">
        <f t="array" ref="AV18">_xlfn.IFS(AU18&lt;=1,"new under manager",AU18&lt;=4,"settling",AU18&lt;=8,"established",AU18&gt;=9,"long term")</f>
        <v>settling</v>
      </c>
    </row>
    <row r="19" spans="1:48">
      <c r="A19">
        <v>44</v>
      </c>
      <c r="B19" s="1" t="str" cm="1">
        <f t="array" ref="B19">_xlfn.IFS(A19&lt;=25,"early career",A19&lt;=35,"mid career",A19&lt;=45,"experienced",A19&gt;=46,"senior")</f>
        <v>experienced</v>
      </c>
      <c r="C19" t="s">
        <v>29</v>
      </c>
      <c r="D19" t="s">
        <v>30</v>
      </c>
      <c r="E19" t="s">
        <v>45</v>
      </c>
      <c r="F19">
        <v>1</v>
      </c>
      <c r="G19" s="1" t="str" cm="1">
        <f t="array" ref="G19">_xlfn.IFS(F19&lt;=5,"very near",F19&lt;=10,"near",F19&lt;=20,"moderate",F19&lt;=29,"far")</f>
        <v>very near</v>
      </c>
      <c r="H19">
        <v>5</v>
      </c>
      <c r="I19" t="str" cm="1">
        <f t="array" ref="I19">_xlfn.IFS(H19=1,"Below College",H19=
2,"College",H19=
3,"Bachelor",H19=
4,"Master",H19=
5,"Doctor")</f>
        <v>Doctor</v>
      </c>
      <c r="J19" t="s">
        <v>47</v>
      </c>
      <c r="K19">
        <v>2</v>
      </c>
      <c r="L19" t="str" cm="1">
        <f t="array" ref="L19">_xlfn.IFS(K19=1,"low",K19=2,"medium",K19=3,"high",K19=4,"very high")</f>
        <v>medium</v>
      </c>
      <c r="M19" t="s">
        <v>43</v>
      </c>
      <c r="N19">
        <v>3</v>
      </c>
      <c r="O19" t="str" cm="1">
        <f t="array" ref="O19">_xlfn.IFS(N19=1,"low",N19=2,"medium",N19=3,"high",N19=4,"very high")</f>
        <v>high</v>
      </c>
      <c r="P19">
        <v>2</v>
      </c>
      <c r="Q19" t="str" cm="1">
        <f t="array" ref="Q19">_xlfn.IFS(P19=1,"junior",P19=2,"mid level",P19=3,"senior",P19=4,"lead",P19=5,"executive")</f>
        <v>mid level</v>
      </c>
      <c r="R19" t="s">
        <v>51</v>
      </c>
      <c r="S19">
        <v>1</v>
      </c>
      <c r="T19" t="str" cm="1">
        <f t="array" ref="T19">_xlfn.IFS(S19=1,"low",S19=2,"medium",S19=3,"high",S19=4,"very high")</f>
        <v>low</v>
      </c>
      <c r="U19" t="s">
        <v>38</v>
      </c>
      <c r="V19">
        <v>5454</v>
      </c>
      <c r="W19">
        <v>5</v>
      </c>
      <c r="X19" t="str" cm="1">
        <f t="array" ref="X19">_xlfn.IFS(W19=0,"fresher",W19&lt;=3,"stable",W19&lt;=6,"moderate hopper",W19&lt;=9,"frequent hopper")</f>
        <v>moderate hopper</v>
      </c>
      <c r="Y19" t="s">
        <v>39</v>
      </c>
      <c r="Z19">
        <v>21</v>
      </c>
      <c r="AA19" t="str" cm="1">
        <f t="array" ref="AA19">_xlfn.IFS(Z19&lt;=14,"low hike",Z19&lt;=18,"moderate hike",Z19&lt;=22,"good hike",Z19&lt;=25,"high hike")</f>
        <v>good hike</v>
      </c>
      <c r="AB19">
        <v>4</v>
      </c>
      <c r="AC19" t="str" cm="1">
        <f t="array" ref="AC19">_xlfn.IFS(AB19=1,"low",AB19=2,"good",AB19=3,"excellent",AB19=4,"outstanding")</f>
        <v>outstanding</v>
      </c>
      <c r="AD19">
        <v>3</v>
      </c>
      <c r="AE19" t="str" cm="1">
        <f t="array" ref="AE19">_xlfn.IFS(AD19=1,"low",AD19=2,"medium",AD19=3,"high",AD19=4,"very high")</f>
        <v>high</v>
      </c>
      <c r="AG19">
        <v>1</v>
      </c>
      <c r="AH19" t="str" cm="1">
        <f t="array" ref="AH19">_xlfn.IFS(AG19=0,"no stock options",AG19=2,"medium",AG19=3,"high",AG19=1,"low")</f>
        <v>low</v>
      </c>
      <c r="AI19">
        <v>9</v>
      </c>
      <c r="AJ19" s="1" t="str" cm="1">
        <f t="array" ref="AJ19">_xlfn.IFS(AI19&lt;=2,"fresher",AI19&lt;=7,"early career",AI19&lt;=15,"mid career",AI19&lt;=25,"experienced",AI19&gt;=26,"expert")</f>
        <v>mid career</v>
      </c>
      <c r="AK19">
        <v>2</v>
      </c>
      <c r="AL19" s="1" t="str" cm="1">
        <f t="array" ref="AL19">_xlfn.IFS(AK19=0,"no training",AK19&lt;=2,"low",AK19&lt;=4,"moderate",AK19&lt;=6,"high")</f>
        <v>low</v>
      </c>
      <c r="AM19">
        <v>2</v>
      </c>
      <c r="AN19" t="str" cm="1">
        <f t="array" ref="AN19">_xlfn.IFS(AM19=1,"low",AM19=2,"medium",AM19=3,"high",AM19=4,"very high")</f>
        <v>medium</v>
      </c>
      <c r="AO19">
        <v>4</v>
      </c>
      <c r="AP19" s="1" t="str" cm="1">
        <f t="array" ref="AP19">_xlfn.IFS(AO19&lt;=1,"new",AO19&lt;=5,"early tenure",AO19&lt;=10,"established",AO19&lt;=20,"loyal",AO19&gt;=21,"long term")</f>
        <v>early tenure</v>
      </c>
      <c r="AQ19">
        <v>3</v>
      </c>
      <c r="AR19" s="1" t="str" cm="1">
        <f t="array" ref="AR19">_xlfn.IFS(AQ19&lt;=1,"new",AQ19&lt;=4,"settling",AQ19&lt;=7,"established",AQ19&lt;=12,"stagnant risk",AQ19&gt;12,"highly stagnant")</f>
        <v>settling</v>
      </c>
      <c r="AS19">
        <v>1</v>
      </c>
      <c r="AT19" t="str" cm="1">
        <f t="array" ref="AT19">_xlfn.IFS(AS19&lt;=1,"recently promoted",AS19&lt;=3,"due soon",AS19&lt;=6,"over due",AS19&gt;=7,"critically overdue")</f>
        <v>recently promoted</v>
      </c>
      <c r="AU19">
        <v>3</v>
      </c>
      <c r="AV19" t="str" cm="1">
        <f t="array" ref="AV19">_xlfn.IFS(AU19&lt;=1,"new under manager",AU19&lt;=4,"settling",AU19&lt;=8,"established",AU19&gt;=9,"long term")</f>
        <v>settling</v>
      </c>
    </row>
    <row r="20" spans="1:48">
      <c r="A20">
        <v>35</v>
      </c>
      <c r="B20" s="1" t="str" cm="1">
        <f t="array" ref="B20">_xlfn.IFS(A20&lt;=25,"early career",A20&lt;=35,"mid career",A20&lt;=45,"experienced",A20&gt;=46,"senior")</f>
        <v>mid career</v>
      </c>
      <c r="C20" t="s">
        <v>29</v>
      </c>
      <c r="D20" t="s">
        <v>41</v>
      </c>
      <c r="E20" t="s">
        <v>31</v>
      </c>
      <c r="F20">
        <v>11</v>
      </c>
      <c r="G20" s="1" t="str" cm="1">
        <f t="array" ref="G20">_xlfn.IFS(F20&lt;=5,"very near",F20&lt;=10,"near",F20&lt;=20,"moderate",F20&lt;=29,"far")</f>
        <v>moderate</v>
      </c>
      <c r="H20">
        <v>2</v>
      </c>
      <c r="I20" t="str" cm="1">
        <f t="array" ref="I20">_xlfn.IFS(H20=1,"Below College",H20=
2,"College",H20=
3,"Bachelor",H20=
4,"Master",H20=
5,"Doctor")</f>
        <v>College</v>
      </c>
      <c r="J20" t="s">
        <v>32</v>
      </c>
      <c r="K20">
        <v>3</v>
      </c>
      <c r="L20" t="str" cm="1">
        <f t="array" ref="L20">_xlfn.IFS(K20=1,"low",K20=2,"medium",K20=3,"high",K20=4,"very high")</f>
        <v>high</v>
      </c>
      <c r="M20" t="s">
        <v>33</v>
      </c>
      <c r="N20">
        <v>2</v>
      </c>
      <c r="O20" t="str" cm="1">
        <f t="array" ref="O20">_xlfn.IFS(N20=1,"low",N20=2,"medium",N20=3,"high",N20=4,"very high")</f>
        <v>medium</v>
      </c>
      <c r="P20">
        <v>3</v>
      </c>
      <c r="Q20" t="str" cm="1">
        <f t="array" ref="Q20">_xlfn.IFS(P20=1,"junior",P20=2,"mid level",P20=3,"senior",P20=4,"lead",P20=5,"executive")</f>
        <v>senior</v>
      </c>
      <c r="R20" t="s">
        <v>49</v>
      </c>
      <c r="S20">
        <v>1</v>
      </c>
      <c r="T20" t="str" cm="1">
        <f t="array" ref="T20">_xlfn.IFS(S20=1,"low",S20=2,"medium",S20=3,"high",S20=4,"very high")</f>
        <v>low</v>
      </c>
      <c r="U20" t="s">
        <v>35</v>
      </c>
      <c r="V20">
        <v>9884</v>
      </c>
      <c r="W20">
        <v>2</v>
      </c>
      <c r="X20" t="str" cm="1">
        <f t="array" ref="X20">_xlfn.IFS(W20=0,"fresher",W20&lt;=3,"stable",W20&lt;=6,"moderate hopper",W20&lt;=9,"frequent hopper")</f>
        <v>stable</v>
      </c>
      <c r="Y20" t="s">
        <v>39</v>
      </c>
      <c r="Z20">
        <v>13</v>
      </c>
      <c r="AA20" t="str" cm="1">
        <f t="array" ref="AA20">_xlfn.IFS(Z20&lt;=14,"low hike",Z20&lt;=18,"moderate hike",Z20&lt;=22,"good hike",Z20&lt;=25,"high hike")</f>
        <v>low hike</v>
      </c>
      <c r="AB20">
        <v>3</v>
      </c>
      <c r="AC20" t="str" cm="1">
        <f t="array" ref="AC20">_xlfn.IFS(AB20=1,"low",AB20=2,"good",AB20=3,"excellent",AB20=4,"outstanding")</f>
        <v>excellent</v>
      </c>
      <c r="AD20">
        <v>3</v>
      </c>
      <c r="AE20" t="str" cm="1">
        <f t="array" ref="AE20">_xlfn.IFS(AD20=1,"low",AD20=2,"medium",AD20=3,"high",AD20=4,"very high")</f>
        <v>high</v>
      </c>
      <c r="AG20">
        <v>1</v>
      </c>
      <c r="AH20" t="str" cm="1">
        <f t="array" ref="AH20">_xlfn.IFS(AG20=0,"no stock options",AG20=2,"medium",AG20=3,"high",AG20=1,"low")</f>
        <v>low</v>
      </c>
      <c r="AI20">
        <v>10</v>
      </c>
      <c r="AJ20" s="1" t="str" cm="1">
        <f t="array" ref="AJ20">_xlfn.IFS(AI20&lt;=2,"fresher",AI20&lt;=7,"early career",AI20&lt;=15,"mid career",AI20&lt;=25,"experienced",AI20&gt;=26,"expert")</f>
        <v>mid career</v>
      </c>
      <c r="AK20">
        <v>3</v>
      </c>
      <c r="AL20" s="1" t="str" cm="1">
        <f t="array" ref="AL20">_xlfn.IFS(AK20=0,"no training",AK20&lt;=2,"low",AK20&lt;=4,"moderate",AK20&lt;=6,"high")</f>
        <v>moderate</v>
      </c>
      <c r="AM20">
        <v>3</v>
      </c>
      <c r="AN20" t="str" cm="1">
        <f t="array" ref="AN20">_xlfn.IFS(AM20=1,"low",AM20=2,"medium",AM20=3,"high",AM20=4,"very high")</f>
        <v>high</v>
      </c>
      <c r="AO20">
        <v>4</v>
      </c>
      <c r="AP20" s="1" t="str" cm="1">
        <f t="array" ref="AP20">_xlfn.IFS(AO20&lt;=1,"new",AO20&lt;=5,"early tenure",AO20&lt;=10,"established",AO20&lt;=20,"loyal",AO20&gt;=21,"long term")</f>
        <v>early tenure</v>
      </c>
      <c r="AQ20">
        <v>0</v>
      </c>
      <c r="AR20" s="1" t="str" cm="1">
        <f t="array" ref="AR20">_xlfn.IFS(AQ20&lt;=1,"new",AQ20&lt;=4,"settling",AQ20&lt;=7,"established",AQ20&lt;=12,"stagnant risk",AQ20&gt;12,"highly stagnant")</f>
        <v>new</v>
      </c>
      <c r="AS20">
        <v>2</v>
      </c>
      <c r="AT20" t="str" cm="1">
        <f t="array" ref="AT20">_xlfn.IFS(AS20&lt;=1,"recently promoted",AS20&lt;=3,"due soon",AS20&lt;=6,"over due",AS20&gt;=7,"critically overdue")</f>
        <v>due soon</v>
      </c>
      <c r="AU20">
        <v>3</v>
      </c>
      <c r="AV20" t="str" cm="1">
        <f t="array" ref="AV20">_xlfn.IFS(AU20&lt;=1,"new under manager",AU20&lt;=4,"settling",AU20&lt;=8,"established",AU20&gt;=9,"long term")</f>
        <v>settling</v>
      </c>
    </row>
    <row r="21" spans="1:48">
      <c r="A21">
        <v>26</v>
      </c>
      <c r="B21" s="1" t="str" cm="1">
        <f t="array" ref="B21">_xlfn.IFS(A21&lt;=25,"early career",A21&lt;=35,"mid career",A21&lt;=45,"experienced",A21&gt;=46,"senior")</f>
        <v>mid career</v>
      </c>
      <c r="C21" t="s">
        <v>29</v>
      </c>
      <c r="D21" t="s">
        <v>30</v>
      </c>
      <c r="E21" t="s">
        <v>45</v>
      </c>
      <c r="F21">
        <v>23</v>
      </c>
      <c r="G21" s="1" t="str" cm="1">
        <f t="array" ref="G21">_xlfn.IFS(F21&lt;=5,"very near",F21&lt;=10,"near",F21&lt;=20,"moderate",F21&lt;=29,"far")</f>
        <v>far</v>
      </c>
      <c r="H21">
        <v>3</v>
      </c>
      <c r="I21" t="str" cm="1">
        <f t="array" ref="I21">_xlfn.IFS(H21=1,"Below College",H21=
2,"College",H21=
3,"Bachelor",H21=
4,"Master",H21=
5,"Doctor")</f>
        <v>Bachelor</v>
      </c>
      <c r="J21" t="s">
        <v>47</v>
      </c>
      <c r="K21">
        <v>3</v>
      </c>
      <c r="L21" t="str" cm="1">
        <f t="array" ref="L21">_xlfn.IFS(K21=1,"low",K21=2,"medium",K21=3,"high",K21=4,"very high")</f>
        <v>high</v>
      </c>
      <c r="M21" t="s">
        <v>43</v>
      </c>
      <c r="N21">
        <v>2</v>
      </c>
      <c r="O21" t="str" cm="1">
        <f t="array" ref="O21">_xlfn.IFS(N21=1,"low",N21=2,"medium",N21=3,"high",N21=4,"very high")</f>
        <v>medium</v>
      </c>
      <c r="P21">
        <v>2</v>
      </c>
      <c r="Q21" t="str" cm="1">
        <f t="array" ref="Q21">_xlfn.IFS(P21=1,"junior",P21=2,"mid level",P21=3,"senior",P21=4,"lead",P21=5,"executive")</f>
        <v>mid level</v>
      </c>
      <c r="R21" t="s">
        <v>51</v>
      </c>
      <c r="S21">
        <v>4</v>
      </c>
      <c r="T21" t="str" cm="1">
        <f t="array" ref="T21">_xlfn.IFS(S21=1,"low",S21=2,"medium",S21=3,"high",S21=4,"very high")</f>
        <v>very high</v>
      </c>
      <c r="U21" t="s">
        <v>35</v>
      </c>
      <c r="V21">
        <v>4157</v>
      </c>
      <c r="W21">
        <v>7</v>
      </c>
      <c r="X21" t="str" cm="1">
        <f t="array" ref="X21">_xlfn.IFS(W21=0,"fresher",W21&lt;=3,"stable",W21&lt;=6,"moderate hopper",W21&lt;=9,"frequent hopper")</f>
        <v>frequent hopper</v>
      </c>
      <c r="Y21" t="s">
        <v>39</v>
      </c>
      <c r="Z21">
        <v>19</v>
      </c>
      <c r="AA21" t="str" cm="1">
        <f t="array" ref="AA21">_xlfn.IFS(Z21&lt;=14,"low hike",Z21&lt;=18,"moderate hike",Z21&lt;=22,"good hike",Z21&lt;=25,"high hike")</f>
        <v>good hike</v>
      </c>
      <c r="AB21">
        <v>3</v>
      </c>
      <c r="AC21" t="str" cm="1">
        <f t="array" ref="AC21">_xlfn.IFS(AB21=1,"low",AB21=2,"good",AB21=3,"excellent",AB21=4,"outstanding")</f>
        <v>excellent</v>
      </c>
      <c r="AD21">
        <v>3</v>
      </c>
      <c r="AE21" t="str" cm="1">
        <f t="array" ref="AE21">_xlfn.IFS(AD21=1,"low",AD21=2,"medium",AD21=3,"high",AD21=4,"very high")</f>
        <v>high</v>
      </c>
      <c r="AG21">
        <v>1</v>
      </c>
      <c r="AH21" t="str" cm="1">
        <f t="array" ref="AH21">_xlfn.IFS(AG21=0,"no stock options",AG21=2,"medium",AG21=3,"high",AG21=1,"low")</f>
        <v>low</v>
      </c>
      <c r="AI21">
        <v>5</v>
      </c>
      <c r="AJ21" s="1" t="str" cm="1">
        <f t="array" ref="AJ21">_xlfn.IFS(AI21&lt;=2,"fresher",AI21&lt;=7,"early career",AI21&lt;=15,"mid career",AI21&lt;=25,"experienced",AI21&gt;=26,"expert")</f>
        <v>early career</v>
      </c>
      <c r="AK21">
        <v>2</v>
      </c>
      <c r="AL21" s="1" t="str" cm="1">
        <f t="array" ref="AL21">_xlfn.IFS(AK21=0,"no training",AK21&lt;=2,"low",AK21&lt;=4,"moderate",AK21&lt;=6,"high")</f>
        <v>low</v>
      </c>
      <c r="AM21">
        <v>2</v>
      </c>
      <c r="AN21" t="str" cm="1">
        <f t="array" ref="AN21">_xlfn.IFS(AM21=1,"low",AM21=2,"medium",AM21=3,"high",AM21=4,"very high")</f>
        <v>medium</v>
      </c>
      <c r="AO21">
        <v>2</v>
      </c>
      <c r="AP21" s="1" t="str" cm="1">
        <f t="array" ref="AP21">_xlfn.IFS(AO21&lt;=1,"new",AO21&lt;=5,"early tenure",AO21&lt;=10,"established",AO21&lt;=20,"loyal",AO21&gt;=21,"long term")</f>
        <v>early tenure</v>
      </c>
      <c r="AQ21">
        <v>2</v>
      </c>
      <c r="AR21" s="1" t="str" cm="1">
        <f t="array" ref="AR21">_xlfn.IFS(AQ21&lt;=1,"new",AQ21&lt;=4,"settling",AQ21&lt;=7,"established",AQ21&lt;=12,"stagnant risk",AQ21&gt;12,"highly stagnant")</f>
        <v>settling</v>
      </c>
      <c r="AS21">
        <v>0</v>
      </c>
      <c r="AT21" t="str" cm="1">
        <f t="array" ref="AT21">_xlfn.IFS(AS21&lt;=1,"recently promoted",AS21&lt;=3,"due soon",AS21&lt;=6,"over due",AS21&gt;=7,"critically overdue")</f>
        <v>recently promoted</v>
      </c>
      <c r="AU21">
        <v>0</v>
      </c>
      <c r="AV21" t="str" cm="1">
        <f t="array" ref="AV21">_xlfn.IFS(AU21&lt;=1,"new under manager",AU21&lt;=4,"settling",AU21&lt;=8,"established",AU21&gt;=9,"long term")</f>
        <v>new under manager</v>
      </c>
    </row>
    <row r="22" spans="1:48">
      <c r="A22">
        <v>35</v>
      </c>
      <c r="B22" s="1" t="str" cm="1">
        <f t="array" ref="B22">_xlfn.IFS(A22&lt;=25,"early career",A22&lt;=35,"mid career",A22&lt;=45,"experienced",A22&gt;=46,"senior")</f>
        <v>mid career</v>
      </c>
      <c r="C22" t="s">
        <v>29</v>
      </c>
      <c r="D22" t="s">
        <v>30</v>
      </c>
      <c r="E22" t="s">
        <v>31</v>
      </c>
      <c r="F22">
        <v>23</v>
      </c>
      <c r="G22" s="1" t="str" cm="1">
        <f t="array" ref="G22">_xlfn.IFS(F22&lt;=5,"very near",F22&lt;=10,"near",F22&lt;=20,"moderate",F22&lt;=29,"far")</f>
        <v>far</v>
      </c>
      <c r="H22">
        <v>4</v>
      </c>
      <c r="I22" t="str" cm="1">
        <f t="array" ref="I22">_xlfn.IFS(H22=1,"Below College",H22=
2,"College",H22=
3,"Bachelor",H22=
4,"Master",H22=
5,"Doctor")</f>
        <v>Master</v>
      </c>
      <c r="J22" t="s">
        <v>32</v>
      </c>
      <c r="K22">
        <v>3</v>
      </c>
      <c r="L22" t="str" cm="1">
        <f t="array" ref="L22">_xlfn.IFS(K22=1,"low",K22=2,"medium",K22=3,"high",K22=4,"very high")</f>
        <v>high</v>
      </c>
      <c r="M22" t="s">
        <v>43</v>
      </c>
      <c r="N22">
        <v>3</v>
      </c>
      <c r="O22" t="str" cm="1">
        <f t="array" ref="O22">_xlfn.IFS(N22=1,"low",N22=2,"medium",N22=3,"high",N22=4,"very high")</f>
        <v>high</v>
      </c>
      <c r="P22">
        <v>1</v>
      </c>
      <c r="Q22" t="str" cm="1">
        <f t="array" ref="Q22">_xlfn.IFS(P22=1,"junior",P22=2,"mid level",P22=3,"senior",P22=4,"lead",P22=5,"executive")</f>
        <v>junior</v>
      </c>
      <c r="R22" t="s">
        <v>34</v>
      </c>
      <c r="S22">
        <v>1</v>
      </c>
      <c r="T22" t="str" cm="1">
        <f t="array" ref="T22">_xlfn.IFS(S22=1,"low",S22=2,"medium",S22=3,"high",S22=4,"very high")</f>
        <v>low</v>
      </c>
      <c r="U22" t="s">
        <v>35</v>
      </c>
      <c r="V22">
        <v>4014</v>
      </c>
      <c r="W22">
        <v>3</v>
      </c>
      <c r="X22" t="str" cm="1">
        <f t="array" ref="X22">_xlfn.IFS(W22=0,"fresher",W22&lt;=3,"stable",W22&lt;=6,"moderate hopper",W22&lt;=9,"frequent hopper")</f>
        <v>stable</v>
      </c>
      <c r="Y22" t="s">
        <v>39</v>
      </c>
      <c r="Z22">
        <v>15</v>
      </c>
      <c r="AA22" t="str" cm="1">
        <f t="array" ref="AA22">_xlfn.IFS(Z22&lt;=14,"low hike",Z22&lt;=18,"moderate hike",Z22&lt;=22,"good hike",Z22&lt;=25,"high hike")</f>
        <v>moderate hike</v>
      </c>
      <c r="AB22">
        <v>3</v>
      </c>
      <c r="AC22" t="str" cm="1">
        <f t="array" ref="AC22">_xlfn.IFS(AB22=1,"low",AB22=2,"good",AB22=3,"excellent",AB22=4,"outstanding")</f>
        <v>excellent</v>
      </c>
      <c r="AD22">
        <v>3</v>
      </c>
      <c r="AE22" t="str" cm="1">
        <f t="array" ref="AE22">_xlfn.IFS(AD22=1,"low",AD22=2,"medium",AD22=3,"high",AD22=4,"very high")</f>
        <v>high</v>
      </c>
      <c r="AG22">
        <v>1</v>
      </c>
      <c r="AH22" t="str" cm="1">
        <f t="array" ref="AH22">_xlfn.IFS(AG22=0,"no stock options",AG22=2,"medium",AG22=3,"high",AG22=1,"low")</f>
        <v>low</v>
      </c>
      <c r="AI22">
        <v>4</v>
      </c>
      <c r="AJ22" s="1" t="str" cm="1">
        <f t="array" ref="AJ22">_xlfn.IFS(AI22&lt;=2,"fresher",AI22&lt;=7,"early career",AI22&lt;=15,"mid career",AI22&lt;=25,"experienced",AI22&gt;=26,"expert")</f>
        <v>early career</v>
      </c>
      <c r="AK22">
        <v>3</v>
      </c>
      <c r="AL22" s="1" t="str" cm="1">
        <f t="array" ref="AL22">_xlfn.IFS(AK22=0,"no training",AK22&lt;=2,"low",AK22&lt;=4,"moderate",AK22&lt;=6,"high")</f>
        <v>moderate</v>
      </c>
      <c r="AM22">
        <v>3</v>
      </c>
      <c r="AN22" t="str" cm="1">
        <f t="array" ref="AN22">_xlfn.IFS(AM22=1,"low",AM22=2,"medium",AM22=3,"high",AM22=4,"very high")</f>
        <v>high</v>
      </c>
      <c r="AO22">
        <v>2</v>
      </c>
      <c r="AP22" s="1" t="str" cm="1">
        <f t="array" ref="AP22">_xlfn.IFS(AO22&lt;=1,"new",AO22&lt;=5,"early tenure",AO22&lt;=10,"established",AO22&lt;=20,"loyal",AO22&gt;=21,"long term")</f>
        <v>early tenure</v>
      </c>
      <c r="AQ22">
        <v>2</v>
      </c>
      <c r="AR22" s="1" t="str" cm="1">
        <f t="array" ref="AR22">_xlfn.IFS(AQ22&lt;=1,"new",AQ22&lt;=4,"settling",AQ22&lt;=7,"established",AQ22&lt;=12,"stagnant risk",AQ22&gt;12,"highly stagnant")</f>
        <v>settling</v>
      </c>
      <c r="AS22">
        <v>2</v>
      </c>
      <c r="AT22" t="str" cm="1">
        <f t="array" ref="AT22">_xlfn.IFS(AS22&lt;=1,"recently promoted",AS22&lt;=3,"due soon",AS22&lt;=6,"over due",AS22&gt;=7,"critically overdue")</f>
        <v>due soon</v>
      </c>
      <c r="AU22">
        <v>2</v>
      </c>
      <c r="AV22" t="str" cm="1">
        <f t="array" ref="AV22">_xlfn.IFS(AU22&lt;=1,"new under manager",AU22&lt;=4,"settling",AU22&lt;=8,"established",AU22&gt;=9,"long term")</f>
        <v>settling</v>
      </c>
    </row>
    <row r="23" spans="1:48">
      <c r="A23">
        <v>55</v>
      </c>
      <c r="B23" s="1" t="str" cm="1">
        <f t="array" ref="B23">_xlfn.IFS(A23&lt;=25,"early career",A23&lt;=35,"mid career",A23&lt;=45,"experienced",A23&gt;=46,"senior")</f>
        <v>senior</v>
      </c>
      <c r="C23" t="s">
        <v>29</v>
      </c>
      <c r="D23" t="s">
        <v>30</v>
      </c>
      <c r="E23" t="s">
        <v>31</v>
      </c>
      <c r="F23">
        <v>8</v>
      </c>
      <c r="G23" s="1" t="str" cm="1">
        <f t="array" ref="G23">_xlfn.IFS(F23&lt;=5,"very near",F23&lt;=10,"near",F23&lt;=20,"moderate",F23&lt;=29,"far")</f>
        <v>near</v>
      </c>
      <c r="H23">
        <v>3</v>
      </c>
      <c r="I23" t="str" cm="1">
        <f t="array" ref="I23">_xlfn.IFS(H23=1,"Below College",H23=
2,"College",H23=
3,"Bachelor",H23=
4,"Master",H23=
5,"Doctor")</f>
        <v>Bachelor</v>
      </c>
      <c r="J23" t="s">
        <v>32</v>
      </c>
      <c r="K23">
        <v>4</v>
      </c>
      <c r="L23" t="str" cm="1">
        <f t="array" ref="L23">_xlfn.IFS(K23=1,"low",K23=2,"medium",K23=3,"high",K23=4,"very high")</f>
        <v>very high</v>
      </c>
      <c r="M23" t="s">
        <v>43</v>
      </c>
      <c r="N23">
        <v>3</v>
      </c>
      <c r="O23" t="str" cm="1">
        <f t="array" ref="O23">_xlfn.IFS(N23=1,"low",N23=2,"medium",N23=3,"high",N23=4,"very high")</f>
        <v>high</v>
      </c>
      <c r="P23">
        <v>4</v>
      </c>
      <c r="Q23" t="str" cm="1">
        <f t="array" ref="Q23">_xlfn.IFS(P23=1,"junior",P23=2,"mid level",P23=3,"senior",P23=4,"lead",P23=5,"executive")</f>
        <v>lead</v>
      </c>
      <c r="R23" t="s">
        <v>48</v>
      </c>
      <c r="S23">
        <v>3</v>
      </c>
      <c r="T23" t="str" cm="1">
        <f t="array" ref="T23">_xlfn.IFS(S23=1,"low",S23=2,"medium",S23=3,"high",S23=4,"very high")</f>
        <v>high</v>
      </c>
      <c r="U23" t="s">
        <v>38</v>
      </c>
      <c r="V23">
        <v>14756</v>
      </c>
      <c r="W23">
        <v>2</v>
      </c>
      <c r="X23" t="str" cm="1">
        <f t="array" ref="X23">_xlfn.IFS(W23=0,"fresher",W23&lt;=3,"stable",W23&lt;=6,"moderate hopper",W23&lt;=9,"frequent hopper")</f>
        <v>stable</v>
      </c>
      <c r="Y23" t="s">
        <v>39</v>
      </c>
      <c r="Z23">
        <v>14</v>
      </c>
      <c r="AA23" t="str" cm="1">
        <f t="array" ref="AA23">_xlfn.IFS(Z23&lt;=14,"low hike",Z23&lt;=18,"moderate hike",Z23&lt;=22,"good hike",Z23&lt;=25,"high hike")</f>
        <v>low hike</v>
      </c>
      <c r="AB23">
        <v>3</v>
      </c>
      <c r="AC23" t="str" cm="1">
        <f t="array" ref="AC23">_xlfn.IFS(AB23=1,"low",AB23=2,"good",AB23=3,"excellent",AB23=4,"outstanding")</f>
        <v>excellent</v>
      </c>
      <c r="AD23">
        <v>3</v>
      </c>
      <c r="AE23" t="str" cm="1">
        <f t="array" ref="AE23">_xlfn.IFS(AD23=1,"low",AD23=2,"medium",AD23=3,"high",AD23=4,"very high")</f>
        <v>high</v>
      </c>
      <c r="AG23">
        <v>3</v>
      </c>
      <c r="AH23" t="str" cm="1">
        <f t="array" ref="AH23">_xlfn.IFS(AG23=0,"no stock options",AG23=2,"medium",AG23=3,"high",AG23=1,"low")</f>
        <v>high</v>
      </c>
      <c r="AI23">
        <v>21</v>
      </c>
      <c r="AJ23" s="1" t="str" cm="1">
        <f t="array" ref="AJ23">_xlfn.IFS(AI23&lt;=2,"fresher",AI23&lt;=7,"early career",AI23&lt;=15,"mid career",AI23&lt;=25,"experienced",AI23&gt;=26,"expert")</f>
        <v>experienced</v>
      </c>
      <c r="AK23">
        <v>2</v>
      </c>
      <c r="AL23" s="1" t="str" cm="1">
        <f t="array" ref="AL23">_xlfn.IFS(AK23=0,"no training",AK23&lt;=2,"low",AK23&lt;=4,"moderate",AK23&lt;=6,"high")</f>
        <v>low</v>
      </c>
      <c r="AM23">
        <v>3</v>
      </c>
      <c r="AN23" t="str" cm="1">
        <f t="array" ref="AN23">_xlfn.IFS(AM23=1,"low",AM23=2,"medium",AM23=3,"high",AM23=4,"very high")</f>
        <v>high</v>
      </c>
      <c r="AO23">
        <v>5</v>
      </c>
      <c r="AP23" s="1" t="str" cm="1">
        <f t="array" ref="AP23">_xlfn.IFS(AO23&lt;=1,"new",AO23&lt;=5,"early tenure",AO23&lt;=10,"established",AO23&lt;=20,"loyal",AO23&gt;=21,"long term")</f>
        <v>early tenure</v>
      </c>
      <c r="AQ23">
        <v>0</v>
      </c>
      <c r="AR23" s="1" t="str" cm="1">
        <f t="array" ref="AR23">_xlfn.IFS(AQ23&lt;=1,"new",AQ23&lt;=4,"settling",AQ23&lt;=7,"established",AQ23&lt;=12,"stagnant risk",AQ23&gt;12,"highly stagnant")</f>
        <v>new</v>
      </c>
      <c r="AS23">
        <v>0</v>
      </c>
      <c r="AT23" t="str" cm="1">
        <f t="array" ref="AT23">_xlfn.IFS(AS23&lt;=1,"recently promoted",AS23&lt;=3,"due soon",AS23&lt;=6,"over due",AS23&gt;=7,"critically overdue")</f>
        <v>recently promoted</v>
      </c>
      <c r="AU23">
        <v>2</v>
      </c>
      <c r="AV23" t="str" cm="1">
        <f t="array" ref="AV23">_xlfn.IFS(AU23&lt;=1,"new under manager",AU23&lt;=4,"settling",AU23&lt;=8,"established",AU23&gt;=9,"long term")</f>
        <v>settling</v>
      </c>
    </row>
    <row r="24" spans="1:48">
      <c r="A24">
        <v>35</v>
      </c>
      <c r="B24" s="1" t="str" cm="1">
        <f t="array" ref="B24">_xlfn.IFS(A24&lt;=25,"early career",A24&lt;=35,"mid career",A24&lt;=45,"experienced",A24&gt;=46,"senior")</f>
        <v>mid career</v>
      </c>
      <c r="C24" t="s">
        <v>29</v>
      </c>
      <c r="D24" t="s">
        <v>50</v>
      </c>
      <c r="E24" t="s">
        <v>31</v>
      </c>
      <c r="F24">
        <v>1</v>
      </c>
      <c r="G24" s="1" t="str" cm="1">
        <f t="array" ref="G24">_xlfn.IFS(F24&lt;=5,"very near",F24&lt;=10,"near",F24&lt;=20,"moderate",F24&lt;=29,"far")</f>
        <v>very near</v>
      </c>
      <c r="H24">
        <v>3</v>
      </c>
      <c r="I24" t="str" cm="1">
        <f t="array" ref="I24">_xlfn.IFS(H24=1,"Below College",H24=
2,"College",H24=
3,"Bachelor",H24=
4,"Master",H24=
5,"Doctor")</f>
        <v>Bachelor</v>
      </c>
      <c r="J24" t="s">
        <v>32</v>
      </c>
      <c r="K24">
        <v>2</v>
      </c>
      <c r="L24" t="str" cm="1">
        <f t="array" ref="L24">_xlfn.IFS(K24=1,"low",K24=2,"medium",K24=3,"high",K24=4,"very high")</f>
        <v>medium</v>
      </c>
      <c r="M24" t="s">
        <v>33</v>
      </c>
      <c r="N24">
        <v>3</v>
      </c>
      <c r="O24" t="str" cm="1">
        <f t="array" ref="O24">_xlfn.IFS(N24=1,"low",N24=2,"medium",N24=3,"high",N24=4,"very high")</f>
        <v>high</v>
      </c>
      <c r="P24">
        <v>1</v>
      </c>
      <c r="Q24" t="str" cm="1">
        <f t="array" ref="Q24">_xlfn.IFS(P24=1,"junior",P24=2,"mid level",P24=3,"senior",P24=4,"lead",P24=5,"executive")</f>
        <v>junior</v>
      </c>
      <c r="R24" t="s">
        <v>37</v>
      </c>
      <c r="S24">
        <v>1</v>
      </c>
      <c r="T24" t="str" cm="1">
        <f t="array" ref="T24">_xlfn.IFS(S24=1,"low",S24=2,"medium",S24=3,"high",S24=4,"very high")</f>
        <v>low</v>
      </c>
      <c r="U24" t="s">
        <v>35</v>
      </c>
      <c r="V24">
        <v>2194</v>
      </c>
      <c r="W24">
        <v>4</v>
      </c>
      <c r="X24" t="str" cm="1">
        <f t="array" ref="X24">_xlfn.IFS(W24=0,"fresher",W24&lt;=3,"stable",W24&lt;=6,"moderate hopper",W24&lt;=9,"frequent hopper")</f>
        <v>moderate hopper</v>
      </c>
      <c r="Y24" t="s">
        <v>29</v>
      </c>
      <c r="Z24">
        <v>13</v>
      </c>
      <c r="AA24" t="str" cm="1">
        <f t="array" ref="AA24">_xlfn.IFS(Z24&lt;=14,"low hike",Z24&lt;=18,"moderate hike",Z24&lt;=22,"good hike",Z24&lt;=25,"high hike")</f>
        <v>low hike</v>
      </c>
      <c r="AB24">
        <v>3</v>
      </c>
      <c r="AC24" t="str" cm="1">
        <f t="array" ref="AC24">_xlfn.IFS(AB24=1,"low",AB24=2,"good",AB24=3,"excellent",AB24=4,"outstanding")</f>
        <v>excellent</v>
      </c>
      <c r="AD24">
        <v>4</v>
      </c>
      <c r="AE24" t="str" cm="1">
        <f t="array" ref="AE24">_xlfn.IFS(AD24=1,"low",AD24=2,"medium",AD24=3,"high",AD24=4,"very high")</f>
        <v>very high</v>
      </c>
      <c r="AG24">
        <v>1</v>
      </c>
      <c r="AH24" t="str" cm="1">
        <f t="array" ref="AH24">_xlfn.IFS(AG24=0,"no stock options",AG24=2,"medium",AG24=3,"high",AG24=1,"low")</f>
        <v>low</v>
      </c>
      <c r="AI24">
        <v>5</v>
      </c>
      <c r="AJ24" s="1" t="str" cm="1">
        <f t="array" ref="AJ24">_xlfn.IFS(AI24&lt;=2,"fresher",AI24&lt;=7,"early career",AI24&lt;=15,"mid career",AI24&lt;=25,"experienced",AI24&gt;=26,"expert")</f>
        <v>early career</v>
      </c>
      <c r="AK24">
        <v>2</v>
      </c>
      <c r="AL24" s="1" t="str" cm="1">
        <f t="array" ref="AL24">_xlfn.IFS(AK24=0,"no training",AK24&lt;=2,"low",AK24&lt;=4,"moderate",AK24&lt;=6,"high")</f>
        <v>low</v>
      </c>
      <c r="AM24">
        <v>2</v>
      </c>
      <c r="AN24" t="str" cm="1">
        <f t="array" ref="AN24">_xlfn.IFS(AM24=1,"low",AM24=2,"medium",AM24=3,"high",AM24=4,"very high")</f>
        <v>medium</v>
      </c>
      <c r="AO24">
        <v>3</v>
      </c>
      <c r="AP24" s="1" t="str" cm="1">
        <f t="array" ref="AP24">_xlfn.IFS(AO24&lt;=1,"new",AO24&lt;=5,"early tenure",AO24&lt;=10,"established",AO24&lt;=20,"loyal",AO24&gt;=21,"long term")</f>
        <v>early tenure</v>
      </c>
      <c r="AQ24">
        <v>2</v>
      </c>
      <c r="AR24" s="1" t="str" cm="1">
        <f t="array" ref="AR24">_xlfn.IFS(AQ24&lt;=1,"new",AQ24&lt;=4,"settling",AQ24&lt;=7,"established",AQ24&lt;=12,"stagnant risk",AQ24&gt;12,"highly stagnant")</f>
        <v>settling</v>
      </c>
      <c r="AS24">
        <v>1</v>
      </c>
      <c r="AT24" t="str" cm="1">
        <f t="array" ref="AT24">_xlfn.IFS(AS24&lt;=1,"recently promoted",AS24&lt;=3,"due soon",AS24&lt;=6,"over due",AS24&gt;=7,"critically overdue")</f>
        <v>recently promoted</v>
      </c>
      <c r="AU24">
        <v>2</v>
      </c>
      <c r="AV24" t="str" cm="1">
        <f t="array" ref="AV24">_xlfn.IFS(AU24&lt;=1,"new under manager",AU24&lt;=4,"settling",AU24&lt;=8,"established",AU24&gt;=9,"long term")</f>
        <v>settling</v>
      </c>
    </row>
    <row r="25" spans="1:48">
      <c r="A25">
        <v>59</v>
      </c>
      <c r="B25" s="1" t="str" cm="1">
        <f t="array" ref="B25">_xlfn.IFS(A25&lt;=25,"early career",A25&lt;=35,"mid career",A25&lt;=45,"experienced",A25&gt;=46,"senior")</f>
        <v>senior</v>
      </c>
      <c r="C25" t="s">
        <v>29</v>
      </c>
      <c r="D25" t="s">
        <v>50</v>
      </c>
      <c r="E25" t="s">
        <v>45</v>
      </c>
      <c r="F25">
        <v>1</v>
      </c>
      <c r="G25" s="1" t="str" cm="1">
        <f t="array" ref="G25">_xlfn.IFS(F25&lt;=5,"very near",F25&lt;=10,"near",F25&lt;=20,"moderate",F25&lt;=29,"far")</f>
        <v>very near</v>
      </c>
      <c r="H25">
        <v>1</v>
      </c>
      <c r="I25" t="str" cm="1">
        <f t="array" ref="I25">_xlfn.IFS(H25=1,"Below College",H25=
2,"College",H25=
3,"Bachelor",H25=
4,"Master",H25=
5,"Doctor")</f>
        <v>Below College</v>
      </c>
      <c r="J25" t="s">
        <v>36</v>
      </c>
      <c r="K25">
        <v>1</v>
      </c>
      <c r="L25" t="str" cm="1">
        <f t="array" ref="L25">_xlfn.IFS(K25=1,"low",K25=2,"medium",K25=3,"high",K25=4,"very high")</f>
        <v>low</v>
      </c>
      <c r="M25" t="s">
        <v>43</v>
      </c>
      <c r="N25">
        <v>2</v>
      </c>
      <c r="O25" t="str" cm="1">
        <f t="array" ref="O25">_xlfn.IFS(N25=1,"low",N25=2,"medium",N25=3,"high",N25=4,"very high")</f>
        <v>medium</v>
      </c>
      <c r="P25">
        <v>2</v>
      </c>
      <c r="Q25" t="str" cm="1">
        <f t="array" ref="Q25">_xlfn.IFS(P25=1,"junior",P25=2,"mid level",P25=3,"senior",P25=4,"lead",P25=5,"executive")</f>
        <v>mid level</v>
      </c>
      <c r="R25" t="s">
        <v>51</v>
      </c>
      <c r="S25">
        <v>3</v>
      </c>
      <c r="T25" t="str" cm="1">
        <f t="array" ref="T25">_xlfn.IFS(S25=1,"low",S25=2,"medium",S25=3,"high",S25=4,"very high")</f>
        <v>high</v>
      </c>
      <c r="U25" t="s">
        <v>40</v>
      </c>
      <c r="V25">
        <v>5473</v>
      </c>
      <c r="W25">
        <v>7</v>
      </c>
      <c r="X25" t="str" cm="1">
        <f t="array" ref="X25">_xlfn.IFS(W25=0,"fresher",W25&lt;=3,"stable",W25&lt;=6,"moderate hopper",W25&lt;=9,"frequent hopper")</f>
        <v>frequent hopper</v>
      </c>
      <c r="Y25" t="s">
        <v>29</v>
      </c>
      <c r="Z25">
        <v>11</v>
      </c>
      <c r="AA25" t="str" cm="1">
        <f t="array" ref="AA25">_xlfn.IFS(Z25&lt;=14,"low hike",Z25&lt;=18,"moderate hike",Z25&lt;=22,"good hike",Z25&lt;=25,"high hike")</f>
        <v>low hike</v>
      </c>
      <c r="AB25">
        <v>3</v>
      </c>
      <c r="AC25" t="str" cm="1">
        <f t="array" ref="AC25">_xlfn.IFS(AB25=1,"low",AB25=2,"good",AB25=3,"excellent",AB25=4,"outstanding")</f>
        <v>excellent</v>
      </c>
      <c r="AD25">
        <v>4</v>
      </c>
      <c r="AE25" t="str" cm="1">
        <f t="array" ref="AE25">_xlfn.IFS(AD25=1,"low",AD25=2,"medium",AD25=3,"high",AD25=4,"very high")</f>
        <v>very high</v>
      </c>
      <c r="AG25">
        <v>0</v>
      </c>
      <c r="AH25" t="str" cm="1">
        <f t="array" ref="AH25">_xlfn.IFS(AG25=0,"no stock options",AG25=2,"medium",AG25=3,"high",AG25=1,"low")</f>
        <v>no stock options</v>
      </c>
      <c r="AI25">
        <v>20</v>
      </c>
      <c r="AJ25" s="1" t="str" cm="1">
        <f t="array" ref="AJ25">_xlfn.IFS(AI25&lt;=2,"fresher",AI25&lt;=7,"early career",AI25&lt;=15,"mid career",AI25&lt;=25,"experienced",AI25&gt;=26,"expert")</f>
        <v>experienced</v>
      </c>
      <c r="AK25">
        <v>2</v>
      </c>
      <c r="AL25" s="1" t="str" cm="1">
        <f t="array" ref="AL25">_xlfn.IFS(AK25=0,"no training",AK25&lt;=2,"low",AK25&lt;=4,"moderate",AK25&lt;=6,"high")</f>
        <v>low</v>
      </c>
      <c r="AM25">
        <v>2</v>
      </c>
      <c r="AN25" t="str" cm="1">
        <f t="array" ref="AN25">_xlfn.IFS(AM25=1,"low",AM25=2,"medium",AM25=3,"high",AM25=4,"very high")</f>
        <v>medium</v>
      </c>
      <c r="AO25">
        <v>4</v>
      </c>
      <c r="AP25" s="1" t="str" cm="1">
        <f t="array" ref="AP25">_xlfn.IFS(AO25&lt;=1,"new",AO25&lt;=5,"early tenure",AO25&lt;=10,"established",AO25&lt;=20,"loyal",AO25&gt;=21,"long term")</f>
        <v>early tenure</v>
      </c>
      <c r="AQ25">
        <v>3</v>
      </c>
      <c r="AR25" s="1" t="str" cm="1">
        <f t="array" ref="AR25">_xlfn.IFS(AQ25&lt;=1,"new",AQ25&lt;=4,"settling",AQ25&lt;=7,"established",AQ25&lt;=12,"stagnant risk",AQ25&gt;12,"highly stagnant")</f>
        <v>settling</v>
      </c>
      <c r="AS25">
        <v>1</v>
      </c>
      <c r="AT25" t="str" cm="1">
        <f t="array" ref="AT25">_xlfn.IFS(AS25&lt;=1,"recently promoted",AS25&lt;=3,"due soon",AS25&lt;=6,"over due",AS25&gt;=7,"critically overdue")</f>
        <v>recently promoted</v>
      </c>
      <c r="AU25">
        <v>3</v>
      </c>
      <c r="AV25" t="str" cm="1">
        <f t="array" ref="AV25">_xlfn.IFS(AU25&lt;=1,"new under manager",AU25&lt;=4,"settling",AU25&lt;=8,"established",AU25&gt;=9,"long term")</f>
        <v>settling</v>
      </c>
    </row>
    <row r="26" spans="1:48">
      <c r="A26">
        <v>29</v>
      </c>
      <c r="B26" s="1" t="str" cm="1">
        <f t="array" ref="B26">_xlfn.IFS(A26&lt;=25,"early career",A26&lt;=35,"mid career",A26&lt;=45,"experienced",A26&gt;=46,"senior")</f>
        <v>mid career</v>
      </c>
      <c r="C26" t="s">
        <v>29</v>
      </c>
      <c r="D26" t="s">
        <v>30</v>
      </c>
      <c r="E26" t="s">
        <v>31</v>
      </c>
      <c r="F26">
        <v>2</v>
      </c>
      <c r="G26" s="1" t="str" cm="1">
        <f t="array" ref="G26">_xlfn.IFS(F26&lt;=5,"very near",F26&lt;=10,"near",F26&lt;=20,"moderate",F26&lt;=29,"far")</f>
        <v>very near</v>
      </c>
      <c r="H26">
        <v>3</v>
      </c>
      <c r="I26" t="str" cm="1">
        <f t="array" ref="I26">_xlfn.IFS(H26=1,"Below College",H26=
2,"College",H26=
3,"Bachelor",H26=
4,"Master",H26=
5,"Doctor")</f>
        <v>Bachelor</v>
      </c>
      <c r="J26" t="s">
        <v>36</v>
      </c>
      <c r="K26">
        <v>3</v>
      </c>
      <c r="L26" t="str" cm="1">
        <f t="array" ref="L26">_xlfn.IFS(K26=1,"low",K26=2,"medium",K26=3,"high",K26=4,"very high")</f>
        <v>high</v>
      </c>
      <c r="M26" t="s">
        <v>33</v>
      </c>
      <c r="N26">
        <v>3</v>
      </c>
      <c r="O26" t="str" cm="1">
        <f t="array" ref="O26">_xlfn.IFS(N26=1,"low",N26=2,"medium",N26=3,"high",N26=4,"very high")</f>
        <v>high</v>
      </c>
      <c r="P26">
        <v>1</v>
      </c>
      <c r="Q26" t="str" cm="1">
        <f t="array" ref="Q26">_xlfn.IFS(P26=1,"junior",P26=2,"mid level",P26=3,"senior",P26=4,"lead",P26=5,"executive")</f>
        <v>junior</v>
      </c>
      <c r="R26" t="s">
        <v>37</v>
      </c>
      <c r="S26">
        <v>2</v>
      </c>
      <c r="T26" t="str" cm="1">
        <f t="array" ref="T26">_xlfn.IFS(S26=1,"low",S26=2,"medium",S26=3,"high",S26=4,"very high")</f>
        <v>medium</v>
      </c>
      <c r="U26" t="s">
        <v>35</v>
      </c>
      <c r="V26">
        <v>2703</v>
      </c>
      <c r="W26">
        <v>0</v>
      </c>
      <c r="X26" t="str" cm="1">
        <f t="array" ref="X26">_xlfn.IFS(W26=0,"fresher",W26&lt;=3,"stable",W26&lt;=6,"moderate hopper",W26&lt;=9,"frequent hopper")</f>
        <v>fresher</v>
      </c>
      <c r="Y26" t="s">
        <v>29</v>
      </c>
      <c r="Z26">
        <v>23</v>
      </c>
      <c r="AA26" t="str" cm="1">
        <f t="array" ref="AA26">_xlfn.IFS(Z26&lt;=14,"low hike",Z26&lt;=18,"moderate hike",Z26&lt;=22,"good hike",Z26&lt;=25,"high hike")</f>
        <v>high hike</v>
      </c>
      <c r="AB26">
        <v>4</v>
      </c>
      <c r="AC26" t="str" cm="1">
        <f t="array" ref="AC26">_xlfn.IFS(AB26=1,"low",AB26=2,"good",AB26=3,"excellent",AB26=4,"outstanding")</f>
        <v>outstanding</v>
      </c>
      <c r="AD26">
        <v>4</v>
      </c>
      <c r="AE26" t="str" cm="1">
        <f t="array" ref="AE26">_xlfn.IFS(AD26=1,"low",AD26=2,"medium",AD26=3,"high",AD26=4,"very high")</f>
        <v>very high</v>
      </c>
      <c r="AG26">
        <v>1</v>
      </c>
      <c r="AH26" t="str" cm="1">
        <f t="array" ref="AH26">_xlfn.IFS(AG26=0,"no stock options",AG26=2,"medium",AG26=3,"high",AG26=1,"low")</f>
        <v>low</v>
      </c>
      <c r="AI26">
        <v>6</v>
      </c>
      <c r="AJ26" s="1" t="str" cm="1">
        <f t="array" ref="AJ26">_xlfn.IFS(AI26&lt;=2,"fresher",AI26&lt;=7,"early career",AI26&lt;=15,"mid career",AI26&lt;=25,"experienced",AI26&gt;=26,"expert")</f>
        <v>early career</v>
      </c>
      <c r="AK26">
        <v>3</v>
      </c>
      <c r="AL26" s="1" t="str" cm="1">
        <f t="array" ref="AL26">_xlfn.IFS(AK26=0,"no training",AK26&lt;=2,"low",AK26&lt;=4,"moderate",AK26&lt;=6,"high")</f>
        <v>moderate</v>
      </c>
      <c r="AM26">
        <v>3</v>
      </c>
      <c r="AN26" t="str" cm="1">
        <f t="array" ref="AN26">_xlfn.IFS(AM26=1,"low",AM26=2,"medium",AM26=3,"high",AM26=4,"very high")</f>
        <v>high</v>
      </c>
      <c r="AO26">
        <v>5</v>
      </c>
      <c r="AP26" s="1" t="str" cm="1">
        <f t="array" ref="AP26">_xlfn.IFS(AO26&lt;=1,"new",AO26&lt;=5,"early tenure",AO26&lt;=10,"established",AO26&lt;=20,"loyal",AO26&gt;=21,"long term")</f>
        <v>early tenure</v>
      </c>
      <c r="AQ26">
        <v>4</v>
      </c>
      <c r="AR26" s="1" t="str" cm="1">
        <f t="array" ref="AR26">_xlfn.IFS(AQ26&lt;=1,"new",AQ26&lt;=4,"settling",AQ26&lt;=7,"established",AQ26&lt;=12,"stagnant risk",AQ26&gt;12,"highly stagnant")</f>
        <v>settling</v>
      </c>
      <c r="AS26">
        <v>0</v>
      </c>
      <c r="AT26" t="str" cm="1">
        <f t="array" ref="AT26">_xlfn.IFS(AS26&lt;=1,"recently promoted",AS26&lt;=3,"due soon",AS26&lt;=6,"over due",AS26&gt;=7,"critically overdue")</f>
        <v>recently promoted</v>
      </c>
      <c r="AU26">
        <v>4</v>
      </c>
      <c r="AV26" t="str" cm="1">
        <f t="array" ref="AV26">_xlfn.IFS(AU26&lt;=1,"new under manager",AU26&lt;=4,"settling",AU26&lt;=8,"established",AU26&gt;=9,"long term")</f>
        <v>settling</v>
      </c>
    </row>
    <row r="27" spans="1:48">
      <c r="A27">
        <v>37</v>
      </c>
      <c r="B27" s="1" t="str" cm="1">
        <f t="array" ref="B27">_xlfn.IFS(A27&lt;=25,"early career",A27&lt;=35,"mid career",A27&lt;=45,"experienced",A27&gt;=46,"senior")</f>
        <v>experienced</v>
      </c>
      <c r="C27" t="s">
        <v>29</v>
      </c>
      <c r="D27" t="s">
        <v>30</v>
      </c>
      <c r="E27" t="s">
        <v>31</v>
      </c>
      <c r="F27">
        <v>7</v>
      </c>
      <c r="G27" s="1" t="str" cm="1">
        <f t="array" ref="G27">_xlfn.IFS(F27&lt;=5,"very near",F27&lt;=10,"near",F27&lt;=20,"moderate",F27&lt;=29,"far")</f>
        <v>near</v>
      </c>
      <c r="H27">
        <v>4</v>
      </c>
      <c r="I27" t="str" cm="1">
        <f t="array" ref="I27">_xlfn.IFS(H27=1,"Below College",H27=
2,"College",H27=
3,"Bachelor",H27=
4,"Master",H27=
5,"Doctor")</f>
        <v>Master</v>
      </c>
      <c r="J27" t="s">
        <v>32</v>
      </c>
      <c r="K27">
        <v>1</v>
      </c>
      <c r="L27" t="str" cm="1">
        <f t="array" ref="L27">_xlfn.IFS(K27=1,"low",K27=2,"medium",K27=3,"high",K27=4,"very high")</f>
        <v>low</v>
      </c>
      <c r="M27" t="s">
        <v>33</v>
      </c>
      <c r="N27">
        <v>3</v>
      </c>
      <c r="O27" t="str" cm="1">
        <f t="array" ref="O27">_xlfn.IFS(N27=1,"low",N27=2,"medium",N27=3,"high",N27=4,"very high")</f>
        <v>high</v>
      </c>
      <c r="P27">
        <v>3</v>
      </c>
      <c r="Q27" t="str" cm="1">
        <f t="array" ref="Q27">_xlfn.IFS(P27=1,"junior",P27=2,"mid level",P27=3,"senior",P27=4,"lead",P27=5,"executive")</f>
        <v>senior</v>
      </c>
      <c r="R27" t="s">
        <v>53</v>
      </c>
      <c r="S27">
        <v>3</v>
      </c>
      <c r="T27" t="str" cm="1">
        <f t="array" ref="T27">_xlfn.IFS(S27=1,"low",S27=2,"medium",S27=3,"high",S27=4,"very high")</f>
        <v>high</v>
      </c>
      <c r="U27" t="s">
        <v>40</v>
      </c>
      <c r="V27">
        <v>13664</v>
      </c>
      <c r="W27">
        <v>4</v>
      </c>
      <c r="X27" t="str" cm="1">
        <f t="array" ref="X27">_xlfn.IFS(W27=0,"fresher",W27&lt;=3,"stable",W27&lt;=6,"moderate hopper",W27&lt;=9,"frequent hopper")</f>
        <v>moderate hopper</v>
      </c>
      <c r="Y27" t="s">
        <v>29</v>
      </c>
      <c r="Z27">
        <v>13</v>
      </c>
      <c r="AA27" t="str" cm="1">
        <f t="array" ref="AA27">_xlfn.IFS(Z27&lt;=14,"low hike",Z27&lt;=18,"moderate hike",Z27&lt;=22,"good hike",Z27&lt;=25,"high hike")</f>
        <v>low hike</v>
      </c>
      <c r="AB27">
        <v>3</v>
      </c>
      <c r="AC27" t="str" cm="1">
        <f t="array" ref="AC27">_xlfn.IFS(AB27=1,"low",AB27=2,"good",AB27=3,"excellent",AB27=4,"outstanding")</f>
        <v>excellent</v>
      </c>
      <c r="AD27">
        <v>1</v>
      </c>
      <c r="AE27" t="str" cm="1">
        <f t="array" ref="AE27">_xlfn.IFS(AD27=1,"low",AD27=2,"medium",AD27=3,"high",AD27=4,"very high")</f>
        <v>low</v>
      </c>
      <c r="AG27">
        <v>0</v>
      </c>
      <c r="AH27" t="str" cm="1">
        <f t="array" ref="AH27">_xlfn.IFS(AG27=0,"no stock options",AG27=2,"medium",AG27=3,"high",AG27=1,"low")</f>
        <v>no stock options</v>
      </c>
      <c r="AI27">
        <v>16</v>
      </c>
      <c r="AJ27" s="1" t="str" cm="1">
        <f t="array" ref="AJ27">_xlfn.IFS(AI27&lt;=2,"fresher",AI27&lt;=7,"early career",AI27&lt;=15,"mid career",AI27&lt;=25,"experienced",AI27&gt;=26,"expert")</f>
        <v>experienced</v>
      </c>
      <c r="AK27">
        <v>3</v>
      </c>
      <c r="AL27" s="1" t="str" cm="1">
        <f t="array" ref="AL27">_xlfn.IFS(AK27=0,"no training",AK27&lt;=2,"low",AK27&lt;=4,"moderate",AK27&lt;=6,"high")</f>
        <v>moderate</v>
      </c>
      <c r="AM27">
        <v>4</v>
      </c>
      <c r="AN27" t="str" cm="1">
        <f t="array" ref="AN27">_xlfn.IFS(AM27=1,"low",AM27=2,"medium",AM27=3,"high",AM27=4,"very high")</f>
        <v>very high</v>
      </c>
      <c r="AO27">
        <v>5</v>
      </c>
      <c r="AP27" s="1" t="str" cm="1">
        <f t="array" ref="AP27">_xlfn.IFS(AO27&lt;=1,"new",AO27&lt;=5,"early tenure",AO27&lt;=10,"established",AO27&lt;=20,"loyal",AO27&gt;=21,"long term")</f>
        <v>early tenure</v>
      </c>
      <c r="AQ27">
        <v>2</v>
      </c>
      <c r="AR27" s="1" t="str" cm="1">
        <f t="array" ref="AR27">_xlfn.IFS(AQ27&lt;=1,"new",AQ27&lt;=4,"settling",AQ27&lt;=7,"established",AQ27&lt;=12,"stagnant risk",AQ27&gt;12,"highly stagnant")</f>
        <v>settling</v>
      </c>
      <c r="AS27">
        <v>0</v>
      </c>
      <c r="AT27" t="str" cm="1">
        <f t="array" ref="AT27">_xlfn.IFS(AS27&lt;=1,"recently promoted",AS27&lt;=3,"due soon",AS27&lt;=6,"over due",AS27&gt;=7,"critically overdue")</f>
        <v>recently promoted</v>
      </c>
      <c r="AU27">
        <v>2</v>
      </c>
      <c r="AV27" t="str" cm="1">
        <f t="array" ref="AV27">_xlfn.IFS(AU27&lt;=1,"new under manager",AU27&lt;=4,"settling",AU27&lt;=8,"established",AU27&gt;=9,"long term")</f>
        <v>settling</v>
      </c>
    </row>
    <row r="28" spans="1:48">
      <c r="A28">
        <v>46</v>
      </c>
      <c r="B28" s="1" t="str" cm="1">
        <f t="array" ref="B28">_xlfn.IFS(A28&lt;=25,"early career",A28&lt;=35,"mid career",A28&lt;=45,"experienced",A28&gt;=46,"senior")</f>
        <v>senior</v>
      </c>
      <c r="C28" t="s">
        <v>29</v>
      </c>
      <c r="D28" t="s">
        <v>30</v>
      </c>
      <c r="E28" t="s">
        <v>54</v>
      </c>
      <c r="F28">
        <v>5</v>
      </c>
      <c r="G28" s="1" t="str" cm="1">
        <f t="array" ref="G28">_xlfn.IFS(F28&lt;=5,"very near",F28&lt;=10,"near",F28&lt;=20,"moderate",F28&lt;=29,"far")</f>
        <v>very near</v>
      </c>
      <c r="H28">
        <v>2</v>
      </c>
      <c r="I28" t="str" cm="1">
        <f t="array" ref="I28">_xlfn.IFS(H28=1,"Below College",H28=
2,"College",H28=
3,"Bachelor",H28=
4,"Master",H28=
5,"Doctor")</f>
        <v>College</v>
      </c>
      <c r="J28" t="s">
        <v>32</v>
      </c>
      <c r="K28">
        <v>2</v>
      </c>
      <c r="L28" t="str" cm="1">
        <f t="array" ref="L28">_xlfn.IFS(K28=1,"low",K28=2,"medium",K28=3,"high",K28=4,"very high")</f>
        <v>medium</v>
      </c>
      <c r="M28" t="s">
        <v>33</v>
      </c>
      <c r="N28">
        <v>3</v>
      </c>
      <c r="O28" t="str" cm="1">
        <f t="array" ref="O28">_xlfn.IFS(N28=1,"low",N28=2,"medium",N28=3,"high",N28=4,"very high")</f>
        <v>high</v>
      </c>
      <c r="P28">
        <v>2</v>
      </c>
      <c r="Q28" t="str" cm="1">
        <f t="array" ref="Q28">_xlfn.IFS(P28=1,"junior",P28=2,"mid level",P28=3,"senior",P28=4,"lead",P28=5,"executive")</f>
        <v>mid level</v>
      </c>
      <c r="R28" t="s">
        <v>54</v>
      </c>
      <c r="S28">
        <v>2</v>
      </c>
      <c r="T28" t="str" cm="1">
        <f t="array" ref="T28">_xlfn.IFS(S28=1,"low",S28=2,"medium",S28=3,"high",S28=4,"very high")</f>
        <v>medium</v>
      </c>
      <c r="U28" t="s">
        <v>38</v>
      </c>
      <c r="V28">
        <v>5021</v>
      </c>
      <c r="W28">
        <v>8</v>
      </c>
      <c r="X28" t="str" cm="1">
        <f t="array" ref="X28">_xlfn.IFS(W28=0,"fresher",W28&lt;=3,"stable",W28&lt;=6,"moderate hopper",W28&lt;=9,"frequent hopper")</f>
        <v>frequent hopper</v>
      </c>
      <c r="Y28" t="s">
        <v>39</v>
      </c>
      <c r="Z28">
        <v>22</v>
      </c>
      <c r="AA28" t="str" cm="1">
        <f t="array" ref="AA28">_xlfn.IFS(Z28&lt;=14,"low hike",Z28&lt;=18,"moderate hike",Z28&lt;=22,"good hike",Z28&lt;=25,"high hike")</f>
        <v>good hike</v>
      </c>
      <c r="AB28">
        <v>4</v>
      </c>
      <c r="AC28" t="str" cm="1">
        <f t="array" ref="AC28">_xlfn.IFS(AB28=1,"low",AB28=2,"good",AB28=3,"excellent",AB28=4,"outstanding")</f>
        <v>outstanding</v>
      </c>
      <c r="AD28">
        <v>4</v>
      </c>
      <c r="AE28" t="str" cm="1">
        <f t="array" ref="AE28">_xlfn.IFS(AD28=1,"low",AD28=2,"medium",AD28=3,"high",AD28=4,"very high")</f>
        <v>very high</v>
      </c>
      <c r="AG28">
        <v>1</v>
      </c>
      <c r="AH28" t="str" cm="1">
        <f t="array" ref="AH28">_xlfn.IFS(AG28=0,"no stock options",AG28=2,"medium",AG28=3,"high",AG28=1,"low")</f>
        <v>low</v>
      </c>
      <c r="AI28">
        <v>16</v>
      </c>
      <c r="AJ28" s="1" t="str" cm="1">
        <f t="array" ref="AJ28">_xlfn.IFS(AI28&lt;=2,"fresher",AI28&lt;=7,"early career",AI28&lt;=15,"mid career",AI28&lt;=25,"experienced",AI28&gt;=26,"expert")</f>
        <v>experienced</v>
      </c>
      <c r="AK28">
        <v>2</v>
      </c>
      <c r="AL28" s="1" t="str" cm="1">
        <f t="array" ref="AL28">_xlfn.IFS(AK28=0,"no training",AK28&lt;=2,"low",AK28&lt;=4,"moderate",AK28&lt;=6,"high")</f>
        <v>low</v>
      </c>
      <c r="AM28">
        <v>3</v>
      </c>
      <c r="AN28" t="str" cm="1">
        <f t="array" ref="AN28">_xlfn.IFS(AM28=1,"low",AM28=2,"medium",AM28=3,"high",AM28=4,"very high")</f>
        <v>high</v>
      </c>
      <c r="AO28">
        <v>4</v>
      </c>
      <c r="AP28" s="1" t="str" cm="1">
        <f t="array" ref="AP28">_xlfn.IFS(AO28&lt;=1,"new",AO28&lt;=5,"early tenure",AO28&lt;=10,"established",AO28&lt;=20,"loyal",AO28&gt;=21,"long term")</f>
        <v>early tenure</v>
      </c>
      <c r="AQ28">
        <v>2</v>
      </c>
      <c r="AR28" s="1" t="str" cm="1">
        <f t="array" ref="AR28">_xlfn.IFS(AQ28&lt;=1,"new",AQ28&lt;=4,"settling",AQ28&lt;=7,"established",AQ28&lt;=12,"stagnant risk",AQ28&gt;12,"highly stagnant")</f>
        <v>settling</v>
      </c>
      <c r="AS28">
        <v>0</v>
      </c>
      <c r="AT28" t="str" cm="1">
        <f t="array" ref="AT28">_xlfn.IFS(AS28&lt;=1,"recently promoted",AS28&lt;=3,"due soon",AS28&lt;=6,"over due",AS28&gt;=7,"critically overdue")</f>
        <v>recently promoted</v>
      </c>
      <c r="AU28">
        <v>2</v>
      </c>
      <c r="AV28" t="str" cm="1">
        <f t="array" ref="AV28">_xlfn.IFS(AU28&lt;=1,"new under manager",AU28&lt;=4,"settling",AU28&lt;=8,"established",AU28&gt;=9,"long term")</f>
        <v>settling</v>
      </c>
    </row>
    <row r="29" spans="1:48">
      <c r="A29">
        <v>34</v>
      </c>
      <c r="B29" s="1" t="str" cm="1">
        <f t="array" ref="B29">_xlfn.IFS(A29&lt;=25,"early career",A29&lt;=35,"mid career",A29&lt;=45,"experienced",A29&gt;=46,"senior")</f>
        <v>mid career</v>
      </c>
      <c r="C29" t="s">
        <v>29</v>
      </c>
      <c r="D29" t="s">
        <v>30</v>
      </c>
      <c r="E29" t="s">
        <v>31</v>
      </c>
      <c r="F29">
        <v>1</v>
      </c>
      <c r="G29" s="1" t="str" cm="1">
        <f t="array" ref="G29">_xlfn.IFS(F29&lt;=5,"very near",F29&lt;=10,"near",F29&lt;=20,"moderate",F29&lt;=29,"far")</f>
        <v>very near</v>
      </c>
      <c r="H29">
        <v>2</v>
      </c>
      <c r="I29" t="str" cm="1">
        <f t="array" ref="I29">_xlfn.IFS(H29=1,"Below College",H29=
2,"College",H29=
3,"Bachelor",H29=
4,"Master",H29=
5,"Doctor")</f>
        <v>College</v>
      </c>
      <c r="J29" t="s">
        <v>32</v>
      </c>
      <c r="K29">
        <v>1</v>
      </c>
      <c r="L29" t="str" cm="1">
        <f t="array" ref="L29">_xlfn.IFS(K29=1,"low",K29=2,"medium",K29=3,"high",K29=4,"very high")</f>
        <v>low</v>
      </c>
      <c r="M29" t="s">
        <v>33</v>
      </c>
      <c r="N29">
        <v>3</v>
      </c>
      <c r="O29" t="str" cm="1">
        <f t="array" ref="O29">_xlfn.IFS(N29=1,"low",N29=2,"medium",N29=3,"high",N29=4,"very high")</f>
        <v>high</v>
      </c>
      <c r="P29">
        <v>2</v>
      </c>
      <c r="Q29" t="str" cm="1">
        <f t="array" ref="Q29">_xlfn.IFS(P29=1,"junior",P29=2,"mid level",P29=3,"senior",P29=4,"lead",P29=5,"executive")</f>
        <v>mid level</v>
      </c>
      <c r="R29" t="s">
        <v>44</v>
      </c>
      <c r="S29">
        <v>2</v>
      </c>
      <c r="T29" t="str" cm="1">
        <f t="array" ref="T29">_xlfn.IFS(S29=1,"low",S29=2,"medium",S29=3,"high",S29=4,"very high")</f>
        <v>medium</v>
      </c>
      <c r="U29" t="s">
        <v>35</v>
      </c>
      <c r="V29">
        <v>4325</v>
      </c>
      <c r="W29">
        <v>1</v>
      </c>
      <c r="X29" t="str" cm="1">
        <f t="array" ref="X29">_xlfn.IFS(W29=0,"fresher",W29&lt;=3,"stable",W29&lt;=6,"moderate hopper",W29&lt;=9,"frequent hopper")</f>
        <v>stable</v>
      </c>
      <c r="Y29" t="s">
        <v>29</v>
      </c>
      <c r="Z29">
        <v>15</v>
      </c>
      <c r="AA29" t="str" cm="1">
        <f t="array" ref="AA29">_xlfn.IFS(Z29&lt;=14,"low hike",Z29&lt;=18,"moderate hike",Z29&lt;=22,"good hike",Z29&lt;=25,"high hike")</f>
        <v>moderate hike</v>
      </c>
      <c r="AB29">
        <v>3</v>
      </c>
      <c r="AC29" t="str" cm="1">
        <f t="array" ref="AC29">_xlfn.IFS(AB29=1,"low",AB29=2,"good",AB29=3,"excellent",AB29=4,"outstanding")</f>
        <v>excellent</v>
      </c>
      <c r="AD29">
        <v>3</v>
      </c>
      <c r="AE29" t="str" cm="1">
        <f t="array" ref="AE29">_xlfn.IFS(AD29=1,"low",AD29=2,"medium",AD29=3,"high",AD29=4,"very high")</f>
        <v>high</v>
      </c>
      <c r="AG29">
        <v>0</v>
      </c>
      <c r="AH29" t="str" cm="1">
        <f t="array" ref="AH29">_xlfn.IFS(AG29=0,"no stock options",AG29=2,"medium",AG29=3,"high",AG29=1,"low")</f>
        <v>no stock options</v>
      </c>
      <c r="AI29">
        <v>5</v>
      </c>
      <c r="AJ29" s="1" t="str" cm="1">
        <f t="array" ref="AJ29">_xlfn.IFS(AI29&lt;=2,"fresher",AI29&lt;=7,"early career",AI29&lt;=15,"mid career",AI29&lt;=25,"experienced",AI29&gt;=26,"expert")</f>
        <v>early career</v>
      </c>
      <c r="AK29">
        <v>2</v>
      </c>
      <c r="AL29" s="1" t="str" cm="1">
        <f t="array" ref="AL29">_xlfn.IFS(AK29=0,"no training",AK29&lt;=2,"low",AK29&lt;=4,"moderate",AK29&lt;=6,"high")</f>
        <v>low</v>
      </c>
      <c r="AM29">
        <v>3</v>
      </c>
      <c r="AN29" t="str" cm="1">
        <f t="array" ref="AN29">_xlfn.IFS(AM29=1,"low",AM29=2,"medium",AM29=3,"high",AM29=4,"very high")</f>
        <v>high</v>
      </c>
      <c r="AO29">
        <v>5</v>
      </c>
      <c r="AP29" s="1" t="str" cm="1">
        <f t="array" ref="AP29">_xlfn.IFS(AO29&lt;=1,"new",AO29&lt;=5,"early tenure",AO29&lt;=10,"established",AO29&lt;=20,"loyal",AO29&gt;=21,"long term")</f>
        <v>early tenure</v>
      </c>
      <c r="AQ29">
        <v>2</v>
      </c>
      <c r="AR29" s="1" t="str" cm="1">
        <f t="array" ref="AR29">_xlfn.IFS(AQ29&lt;=1,"new",AQ29&lt;=4,"settling",AQ29&lt;=7,"established",AQ29&lt;=12,"stagnant risk",AQ29&gt;12,"highly stagnant")</f>
        <v>settling</v>
      </c>
      <c r="AS29">
        <v>1</v>
      </c>
      <c r="AT29" t="str" cm="1">
        <f t="array" ref="AT29">_xlfn.IFS(AS29&lt;=1,"recently promoted",AS29&lt;=3,"due soon",AS29&lt;=6,"over due",AS29&gt;=7,"critically overdue")</f>
        <v>recently promoted</v>
      </c>
      <c r="AU29">
        <v>3</v>
      </c>
      <c r="AV29" t="str" cm="1">
        <f t="array" ref="AV29">_xlfn.IFS(AU29&lt;=1,"new under manager",AU29&lt;=4,"settling",AU29&lt;=8,"established",AU29&gt;=9,"long term")</f>
        <v>settling</v>
      </c>
    </row>
    <row r="30" spans="1:48">
      <c r="A30">
        <v>51</v>
      </c>
      <c r="B30" s="1" t="str" cm="1">
        <f t="array" ref="B30">_xlfn.IFS(A30&lt;=25,"early career",A30&lt;=35,"mid career",A30&lt;=45,"experienced",A30&gt;=46,"senior")</f>
        <v>senior</v>
      </c>
      <c r="C30" t="s">
        <v>29</v>
      </c>
      <c r="D30" t="s">
        <v>30</v>
      </c>
      <c r="E30" t="s">
        <v>31</v>
      </c>
      <c r="F30">
        <v>9</v>
      </c>
      <c r="G30" s="1" t="str" cm="1">
        <f t="array" ref="G30">_xlfn.IFS(F30&lt;=5,"very near",F30&lt;=10,"near",F30&lt;=20,"moderate",F30&lt;=29,"far")</f>
        <v>near</v>
      </c>
      <c r="H30">
        <v>4</v>
      </c>
      <c r="I30" t="str" cm="1">
        <f t="array" ref="I30">_xlfn.IFS(H30=1,"Below College",H30=
2,"College",H30=
3,"Bachelor",H30=
4,"Master",H30=
5,"Doctor")</f>
        <v>Master</v>
      </c>
      <c r="J30" t="s">
        <v>36</v>
      </c>
      <c r="K30">
        <v>4</v>
      </c>
      <c r="L30" t="str" cm="1">
        <f t="array" ref="L30">_xlfn.IFS(K30=1,"low",K30=2,"medium",K30=3,"high",K30=4,"very high")</f>
        <v>very high</v>
      </c>
      <c r="M30" t="s">
        <v>33</v>
      </c>
      <c r="N30">
        <v>3</v>
      </c>
      <c r="O30" t="str" cm="1">
        <f t="array" ref="O30">_xlfn.IFS(N30=1,"low",N30=2,"medium",N30=3,"high",N30=4,"very high")</f>
        <v>high</v>
      </c>
      <c r="P30">
        <v>1</v>
      </c>
      <c r="Q30" t="str" cm="1">
        <f t="array" ref="Q30">_xlfn.IFS(P30=1,"junior",P30=2,"mid level",P30=3,"senior",P30=4,"lead",P30=5,"executive")</f>
        <v>junior</v>
      </c>
      <c r="R30" t="s">
        <v>34</v>
      </c>
      <c r="S30">
        <v>4</v>
      </c>
      <c r="T30" t="str" cm="1">
        <f t="array" ref="T30">_xlfn.IFS(S30=1,"low",S30=2,"medium",S30=3,"high",S30=4,"very high")</f>
        <v>very high</v>
      </c>
      <c r="U30" t="s">
        <v>35</v>
      </c>
      <c r="V30">
        <v>2075</v>
      </c>
      <c r="W30">
        <v>3</v>
      </c>
      <c r="X30" t="str" cm="1">
        <f t="array" ref="X30">_xlfn.IFS(W30=0,"fresher",W30&lt;=3,"stable",W30&lt;=6,"moderate hopper",W30&lt;=9,"frequent hopper")</f>
        <v>stable</v>
      </c>
      <c r="Y30" t="s">
        <v>29</v>
      </c>
      <c r="Z30">
        <v>23</v>
      </c>
      <c r="AA30" t="str" cm="1">
        <f t="array" ref="AA30">_xlfn.IFS(Z30&lt;=14,"low hike",Z30&lt;=18,"moderate hike",Z30&lt;=22,"good hike",Z30&lt;=25,"high hike")</f>
        <v>high hike</v>
      </c>
      <c r="AB30">
        <v>4</v>
      </c>
      <c r="AC30" t="str" cm="1">
        <f t="array" ref="AC30">_xlfn.IFS(AB30=1,"low",AB30=2,"good",AB30=3,"excellent",AB30=4,"outstanding")</f>
        <v>outstanding</v>
      </c>
      <c r="AD30">
        <v>2</v>
      </c>
      <c r="AE30" t="str" cm="1">
        <f t="array" ref="AE30">_xlfn.IFS(AD30=1,"low",AD30=2,"medium",AD30=3,"high",AD30=4,"very high")</f>
        <v>medium</v>
      </c>
      <c r="AG30">
        <v>2</v>
      </c>
      <c r="AH30" t="str" cm="1">
        <f t="array" ref="AH30">_xlfn.IFS(AG30=0,"no stock options",AG30=2,"medium",AG30=3,"high",AG30=1,"low")</f>
        <v>medium</v>
      </c>
      <c r="AI30">
        <v>10</v>
      </c>
      <c r="AJ30" s="1" t="str" cm="1">
        <f t="array" ref="AJ30">_xlfn.IFS(AI30&lt;=2,"fresher",AI30&lt;=7,"early career",AI30&lt;=15,"mid career",AI30&lt;=25,"experienced",AI30&gt;=26,"expert")</f>
        <v>mid career</v>
      </c>
      <c r="AK30">
        <v>4</v>
      </c>
      <c r="AL30" s="1" t="str" cm="1">
        <f t="array" ref="AL30">_xlfn.IFS(AK30=0,"no training",AK30&lt;=2,"low",AK30&lt;=4,"moderate",AK30&lt;=6,"high")</f>
        <v>moderate</v>
      </c>
      <c r="AM30">
        <v>3</v>
      </c>
      <c r="AN30" t="str" cm="1">
        <f t="array" ref="AN30">_xlfn.IFS(AM30=1,"low",AM30=2,"medium",AM30=3,"high",AM30=4,"very high")</f>
        <v>high</v>
      </c>
      <c r="AO30">
        <v>4</v>
      </c>
      <c r="AP30" s="1" t="str" cm="1">
        <f t="array" ref="AP30">_xlfn.IFS(AO30&lt;=1,"new",AO30&lt;=5,"early tenure",AO30&lt;=10,"established",AO30&lt;=20,"loyal",AO30&gt;=21,"long term")</f>
        <v>early tenure</v>
      </c>
      <c r="AQ30">
        <v>2</v>
      </c>
      <c r="AR30" s="1" t="str" cm="1">
        <f t="array" ref="AR30">_xlfn.IFS(AQ30&lt;=1,"new",AQ30&lt;=4,"settling",AQ30&lt;=7,"established",AQ30&lt;=12,"stagnant risk",AQ30&gt;12,"highly stagnant")</f>
        <v>settling</v>
      </c>
      <c r="AS30">
        <v>0</v>
      </c>
      <c r="AT30" t="str" cm="1">
        <f t="array" ref="AT30">_xlfn.IFS(AS30&lt;=1,"recently promoted",AS30&lt;=3,"due soon",AS30&lt;=6,"over due",AS30&gt;=7,"critically overdue")</f>
        <v>recently promoted</v>
      </c>
      <c r="AU30">
        <v>3</v>
      </c>
      <c r="AV30" t="str" cm="1">
        <f t="array" ref="AV30">_xlfn.IFS(AU30&lt;=1,"new under manager",AU30&lt;=4,"settling",AU30&lt;=8,"established",AU30&gt;=9,"long term")</f>
        <v>settling</v>
      </c>
    </row>
    <row r="31" spans="1:48">
      <c r="A31">
        <v>54</v>
      </c>
      <c r="B31" s="1" t="str" cm="1">
        <f t="array" ref="B31">_xlfn.IFS(A31&lt;=25,"early career",A31&lt;=35,"mid career",A31&lt;=45,"experienced",A31&gt;=46,"senior")</f>
        <v>senior</v>
      </c>
      <c r="C31" t="s">
        <v>29</v>
      </c>
      <c r="D31" t="s">
        <v>30</v>
      </c>
      <c r="E31" t="s">
        <v>31</v>
      </c>
      <c r="F31">
        <v>2</v>
      </c>
      <c r="G31" s="1" t="str" cm="1">
        <f t="array" ref="G31">_xlfn.IFS(F31&lt;=5,"very near",F31&lt;=10,"near",F31&lt;=20,"moderate",F31&lt;=29,"far")</f>
        <v>very near</v>
      </c>
      <c r="H31">
        <v>4</v>
      </c>
      <c r="I31" t="str" cm="1">
        <f t="array" ref="I31">_xlfn.IFS(H31=1,"Below College",H31=
2,"College",H31=
3,"Bachelor",H31=
4,"Master",H31=
5,"Doctor")</f>
        <v>Master</v>
      </c>
      <c r="J31" t="s">
        <v>52</v>
      </c>
      <c r="K31">
        <v>1</v>
      </c>
      <c r="L31" t="str" cm="1">
        <f t="array" ref="L31">_xlfn.IFS(K31=1,"low",K31=2,"medium",K31=3,"high",K31=4,"very high")</f>
        <v>low</v>
      </c>
      <c r="M31" t="s">
        <v>43</v>
      </c>
      <c r="N31">
        <v>3</v>
      </c>
      <c r="O31" t="str" cm="1">
        <f t="array" ref="O31">_xlfn.IFS(N31=1,"low",N31=2,"medium",N31=3,"high",N31=4,"very high")</f>
        <v>high</v>
      </c>
      <c r="P31">
        <v>3</v>
      </c>
      <c r="Q31" t="str" cm="1">
        <f t="array" ref="Q31">_xlfn.IFS(P31=1,"junior",P31=2,"mid level",P31=3,"senior",P31=4,"lead",P31=5,"executive")</f>
        <v>senior</v>
      </c>
      <c r="R31" t="s">
        <v>53</v>
      </c>
      <c r="S31">
        <v>3</v>
      </c>
      <c r="T31" t="str" cm="1">
        <f t="array" ref="T31">_xlfn.IFS(S31=1,"low",S31=2,"medium",S31=3,"high",S31=4,"very high")</f>
        <v>high</v>
      </c>
      <c r="U31" t="s">
        <v>35</v>
      </c>
      <c r="V31">
        <v>13549</v>
      </c>
      <c r="W31">
        <v>9</v>
      </c>
      <c r="X31" t="str" cm="1">
        <f t="array" ref="X31">_xlfn.IFS(W31=0,"fresher",W31&lt;=3,"stable",W31&lt;=6,"moderate hopper",W31&lt;=9,"frequent hopper")</f>
        <v>frequent hopper</v>
      </c>
      <c r="Y31" t="s">
        <v>29</v>
      </c>
      <c r="Z31">
        <v>12</v>
      </c>
      <c r="AA31" t="str" cm="1">
        <f t="array" ref="AA31">_xlfn.IFS(Z31&lt;=14,"low hike",Z31&lt;=18,"moderate hike",Z31&lt;=22,"good hike",Z31&lt;=25,"high hike")</f>
        <v>low hike</v>
      </c>
      <c r="AB31">
        <v>3</v>
      </c>
      <c r="AC31" t="str" cm="1">
        <f t="array" ref="AC31">_xlfn.IFS(AB31=1,"low",AB31=2,"good",AB31=3,"excellent",AB31=4,"outstanding")</f>
        <v>excellent</v>
      </c>
      <c r="AD31">
        <v>1</v>
      </c>
      <c r="AE31" t="str" cm="1">
        <f t="array" ref="AE31">_xlfn.IFS(AD31=1,"low",AD31=2,"medium",AD31=3,"high",AD31=4,"very high")</f>
        <v>low</v>
      </c>
      <c r="AG31">
        <v>1</v>
      </c>
      <c r="AH31" t="str" cm="1">
        <f t="array" ref="AH31">_xlfn.IFS(AG31=0,"no stock options",AG31=2,"medium",AG31=3,"high",AG31=1,"low")</f>
        <v>low</v>
      </c>
      <c r="AI31">
        <v>16</v>
      </c>
      <c r="AJ31" s="1" t="str" cm="1">
        <f t="array" ref="AJ31">_xlfn.IFS(AI31&lt;=2,"fresher",AI31&lt;=7,"early career",AI31&lt;=15,"mid career",AI31&lt;=25,"experienced",AI31&gt;=26,"expert")</f>
        <v>experienced</v>
      </c>
      <c r="AK31">
        <v>5</v>
      </c>
      <c r="AL31" s="1" t="str" cm="1">
        <f t="array" ref="AL31">_xlfn.IFS(AK31=0,"no training",AK31&lt;=2,"low",AK31&lt;=4,"moderate",AK31&lt;=6,"high")</f>
        <v>high</v>
      </c>
      <c r="AM31">
        <v>1</v>
      </c>
      <c r="AN31" t="str" cm="1">
        <f t="array" ref="AN31">_xlfn.IFS(AM31=1,"low",AM31=2,"medium",AM31=3,"high",AM31=4,"very high")</f>
        <v>low</v>
      </c>
      <c r="AO31">
        <v>4</v>
      </c>
      <c r="AP31" s="1" t="str" cm="1">
        <f t="array" ref="AP31">_xlfn.IFS(AO31&lt;=1,"new",AO31&lt;=5,"early tenure",AO31&lt;=10,"established",AO31&lt;=20,"loyal",AO31&gt;=21,"long term")</f>
        <v>early tenure</v>
      </c>
      <c r="AQ31">
        <v>3</v>
      </c>
      <c r="AR31" s="1" t="str" cm="1">
        <f t="array" ref="AR31">_xlfn.IFS(AQ31&lt;=1,"new",AQ31&lt;=4,"settling",AQ31&lt;=7,"established",AQ31&lt;=12,"stagnant risk",AQ31&gt;12,"highly stagnant")</f>
        <v>settling</v>
      </c>
      <c r="AS31">
        <v>0</v>
      </c>
      <c r="AT31" t="str" cm="1">
        <f t="array" ref="AT31">_xlfn.IFS(AS31&lt;=1,"recently promoted",AS31&lt;=3,"due soon",AS31&lt;=6,"over due",AS31&gt;=7,"critically overdue")</f>
        <v>recently promoted</v>
      </c>
      <c r="AU31">
        <v>3</v>
      </c>
      <c r="AV31" t="str" cm="1">
        <f t="array" ref="AV31">_xlfn.IFS(AU31&lt;=1,"new under manager",AU31&lt;=4,"settling",AU31&lt;=8,"established",AU31&gt;=9,"long term")</f>
        <v>settling</v>
      </c>
    </row>
    <row r="32" spans="1:48">
      <c r="A32">
        <v>24</v>
      </c>
      <c r="B32" s="1" t="str" cm="1">
        <f t="array" ref="B32">_xlfn.IFS(A32&lt;=25,"early career",A32&lt;=35,"mid career",A32&lt;=45,"experienced",A32&gt;=46,"senior")</f>
        <v>early career</v>
      </c>
      <c r="C32" t="s">
        <v>29</v>
      </c>
      <c r="D32" t="s">
        <v>30</v>
      </c>
      <c r="E32" t="s">
        <v>45</v>
      </c>
      <c r="F32">
        <v>3</v>
      </c>
      <c r="G32" s="1" t="str" cm="1">
        <f t="array" ref="G32">_xlfn.IFS(F32&lt;=5,"very near",F32&lt;=10,"near",F32&lt;=20,"moderate",F32&lt;=29,"far")</f>
        <v>very near</v>
      </c>
      <c r="H32">
        <v>2</v>
      </c>
      <c r="I32" t="str" cm="1">
        <f t="array" ref="I32">_xlfn.IFS(H32=1,"Below College",H32=
2,"College",H32=
3,"Bachelor",H32=
4,"Master",H32=
5,"Doctor")</f>
        <v>College</v>
      </c>
      <c r="J32" t="s">
        <v>42</v>
      </c>
      <c r="K32">
        <v>1</v>
      </c>
      <c r="L32" t="str" cm="1">
        <f t="array" ref="L32">_xlfn.IFS(K32=1,"low",K32=2,"medium",K32=3,"high",K32=4,"very high")</f>
        <v>low</v>
      </c>
      <c r="M32" t="s">
        <v>43</v>
      </c>
      <c r="N32">
        <v>3</v>
      </c>
      <c r="O32" t="str" cm="1">
        <f t="array" ref="O32">_xlfn.IFS(N32=1,"low",N32=2,"medium",N32=3,"high",N32=4,"very high")</f>
        <v>high</v>
      </c>
      <c r="P32">
        <v>2</v>
      </c>
      <c r="Q32" t="str" cm="1">
        <f t="array" ref="Q32">_xlfn.IFS(P32=1,"junior",P32=2,"mid level",P32=3,"senior",P32=4,"lead",P32=5,"executive")</f>
        <v>mid level</v>
      </c>
      <c r="R32" t="s">
        <v>51</v>
      </c>
      <c r="S32">
        <v>3</v>
      </c>
      <c r="T32" t="str" cm="1">
        <f t="array" ref="T32">_xlfn.IFS(S32=1,"low",S32=2,"medium",S32=3,"high",S32=4,"very high")</f>
        <v>high</v>
      </c>
      <c r="U32" t="s">
        <v>35</v>
      </c>
      <c r="V32">
        <v>4999</v>
      </c>
      <c r="W32">
        <v>0</v>
      </c>
      <c r="X32" t="str" cm="1">
        <f t="array" ref="X32">_xlfn.IFS(W32=0,"fresher",W32&lt;=3,"stable",W32&lt;=6,"moderate hopper",W32&lt;=9,"frequent hopper")</f>
        <v>fresher</v>
      </c>
      <c r="Y32" t="s">
        <v>29</v>
      </c>
      <c r="Z32">
        <v>21</v>
      </c>
      <c r="AA32" t="str" cm="1">
        <f t="array" ref="AA32">_xlfn.IFS(Z32&lt;=14,"low hike",Z32&lt;=18,"moderate hike",Z32&lt;=22,"good hike",Z32&lt;=25,"high hike")</f>
        <v>good hike</v>
      </c>
      <c r="AB32">
        <v>4</v>
      </c>
      <c r="AC32" t="str" cm="1">
        <f t="array" ref="AC32">_xlfn.IFS(AB32=1,"low",AB32=2,"good",AB32=3,"excellent",AB32=4,"outstanding")</f>
        <v>outstanding</v>
      </c>
      <c r="AD32">
        <v>1</v>
      </c>
      <c r="AE32" t="str" cm="1">
        <f t="array" ref="AE32">_xlfn.IFS(AD32=1,"low",AD32=2,"medium",AD32=3,"high",AD32=4,"very high")</f>
        <v>low</v>
      </c>
      <c r="AG32">
        <v>1</v>
      </c>
      <c r="AH32" t="str" cm="1">
        <f t="array" ref="AH32">_xlfn.IFS(AG32=0,"no stock options",AG32=2,"medium",AG32=3,"high",AG32=1,"low")</f>
        <v>low</v>
      </c>
      <c r="AI32">
        <v>4</v>
      </c>
      <c r="AJ32" s="1" t="str" cm="1">
        <f t="array" ref="AJ32">_xlfn.IFS(AI32&lt;=2,"fresher",AI32&lt;=7,"early career",AI32&lt;=15,"mid career",AI32&lt;=25,"experienced",AI32&gt;=26,"expert")</f>
        <v>early career</v>
      </c>
      <c r="AK32">
        <v>2</v>
      </c>
      <c r="AL32" s="1" t="str" cm="1">
        <f t="array" ref="AL32">_xlfn.IFS(AK32=0,"no training",AK32&lt;=2,"low",AK32&lt;=4,"moderate",AK32&lt;=6,"high")</f>
        <v>low</v>
      </c>
      <c r="AM32">
        <v>2</v>
      </c>
      <c r="AN32" t="str" cm="1">
        <f t="array" ref="AN32">_xlfn.IFS(AM32=1,"low",AM32=2,"medium",AM32=3,"high",AM32=4,"very high")</f>
        <v>medium</v>
      </c>
      <c r="AO32">
        <v>3</v>
      </c>
      <c r="AP32" s="1" t="str" cm="1">
        <f t="array" ref="AP32">_xlfn.IFS(AO32&lt;=1,"new",AO32&lt;=5,"early tenure",AO32&lt;=10,"established",AO32&lt;=20,"loyal",AO32&gt;=21,"long term")</f>
        <v>early tenure</v>
      </c>
      <c r="AQ32">
        <v>2</v>
      </c>
      <c r="AR32" s="1" t="str" cm="1">
        <f t="array" ref="AR32">_xlfn.IFS(AQ32&lt;=1,"new",AQ32&lt;=4,"settling",AQ32&lt;=7,"established",AQ32&lt;=12,"stagnant risk",AQ32&gt;12,"highly stagnant")</f>
        <v>settling</v>
      </c>
      <c r="AS32">
        <v>0</v>
      </c>
      <c r="AT32" t="str" cm="1">
        <f t="array" ref="AT32">_xlfn.IFS(AS32&lt;=1,"recently promoted",AS32&lt;=3,"due soon",AS32&lt;=6,"over due",AS32&gt;=7,"critically overdue")</f>
        <v>recently promoted</v>
      </c>
      <c r="AU32">
        <v>2</v>
      </c>
      <c r="AV32" t="str" cm="1">
        <f t="array" ref="AV32">_xlfn.IFS(AU32&lt;=1,"new under manager",AU32&lt;=4,"settling",AU32&lt;=8,"established",AU32&gt;=9,"long term")</f>
        <v>settling</v>
      </c>
    </row>
    <row r="33" spans="1:48">
      <c r="A33">
        <v>28</v>
      </c>
      <c r="B33" s="1" t="str" cm="1">
        <f t="array" ref="B33">_xlfn.IFS(A33&lt;=25,"early career",A33&lt;=35,"mid career",A33&lt;=45,"experienced",A33&gt;=46,"senior")</f>
        <v>mid career</v>
      </c>
      <c r="C33" t="s">
        <v>29</v>
      </c>
      <c r="D33" t="s">
        <v>41</v>
      </c>
      <c r="E33" t="s">
        <v>45</v>
      </c>
      <c r="F33">
        <v>4</v>
      </c>
      <c r="G33" s="1" t="str" cm="1">
        <f t="array" ref="G33">_xlfn.IFS(F33&lt;=5,"very near",F33&lt;=10,"near",F33&lt;=20,"moderate",F33&lt;=29,"far")</f>
        <v>very near</v>
      </c>
      <c r="H33">
        <v>3</v>
      </c>
      <c r="I33" t="str" cm="1">
        <f t="array" ref="I33">_xlfn.IFS(H33=1,"Below College",H33=
2,"College",H33=
3,"Bachelor",H33=
4,"Master",H33=
5,"Doctor")</f>
        <v>Bachelor</v>
      </c>
      <c r="J33" t="s">
        <v>32</v>
      </c>
      <c r="K33">
        <v>2</v>
      </c>
      <c r="L33" t="str" cm="1">
        <f t="array" ref="L33">_xlfn.IFS(K33=1,"low",K33=2,"medium",K33=3,"high",K33=4,"very high")</f>
        <v>medium</v>
      </c>
      <c r="M33" t="s">
        <v>33</v>
      </c>
      <c r="N33">
        <v>3</v>
      </c>
      <c r="O33" t="str" cm="1">
        <f t="array" ref="O33">_xlfn.IFS(N33=1,"low",N33=2,"medium",N33=3,"high",N33=4,"very high")</f>
        <v>high</v>
      </c>
      <c r="P33">
        <v>2</v>
      </c>
      <c r="Q33" t="str" cm="1">
        <f t="array" ref="Q33">_xlfn.IFS(P33=1,"junior",P33=2,"mid level",P33=3,"senior",P33=4,"lead",P33=5,"executive")</f>
        <v>mid level</v>
      </c>
      <c r="R33" t="s">
        <v>51</v>
      </c>
      <c r="S33">
        <v>3</v>
      </c>
      <c r="T33" t="str" cm="1">
        <f t="array" ref="T33">_xlfn.IFS(S33=1,"low",S33=2,"medium",S33=3,"high",S33=4,"very high")</f>
        <v>high</v>
      </c>
      <c r="U33" t="s">
        <v>35</v>
      </c>
      <c r="V33">
        <v>4221</v>
      </c>
      <c r="W33">
        <v>1</v>
      </c>
      <c r="X33" t="str" cm="1">
        <f t="array" ref="X33">_xlfn.IFS(W33=0,"fresher",W33&lt;=3,"stable",W33&lt;=6,"moderate hopper",W33&lt;=9,"frequent hopper")</f>
        <v>stable</v>
      </c>
      <c r="Y33" t="s">
        <v>29</v>
      </c>
      <c r="Z33">
        <v>15</v>
      </c>
      <c r="AA33" t="str" cm="1">
        <f t="array" ref="AA33">_xlfn.IFS(Z33&lt;=14,"low hike",Z33&lt;=18,"moderate hike",Z33&lt;=22,"good hike",Z33&lt;=25,"high hike")</f>
        <v>moderate hike</v>
      </c>
      <c r="AB33">
        <v>3</v>
      </c>
      <c r="AC33" t="str" cm="1">
        <f t="array" ref="AC33">_xlfn.IFS(AB33=1,"low",AB33=2,"good",AB33=3,"excellent",AB33=4,"outstanding")</f>
        <v>excellent</v>
      </c>
      <c r="AD33">
        <v>2</v>
      </c>
      <c r="AE33" t="str" cm="1">
        <f t="array" ref="AE33">_xlfn.IFS(AD33=1,"low",AD33=2,"medium",AD33=3,"high",AD33=4,"very high")</f>
        <v>medium</v>
      </c>
      <c r="AG33">
        <v>0</v>
      </c>
      <c r="AH33" t="str" cm="1">
        <f t="array" ref="AH33">_xlfn.IFS(AG33=0,"no stock options",AG33=2,"medium",AG33=3,"high",AG33=1,"low")</f>
        <v>no stock options</v>
      </c>
      <c r="AI33">
        <v>5</v>
      </c>
      <c r="AJ33" s="1" t="str" cm="1">
        <f t="array" ref="AJ33">_xlfn.IFS(AI33&lt;=2,"fresher",AI33&lt;=7,"early career",AI33&lt;=15,"mid career",AI33&lt;=25,"experienced",AI33&gt;=26,"expert")</f>
        <v>early career</v>
      </c>
      <c r="AK33">
        <v>3</v>
      </c>
      <c r="AL33" s="1" t="str" cm="1">
        <f t="array" ref="AL33">_xlfn.IFS(AK33=0,"no training",AK33&lt;=2,"low",AK33&lt;=4,"moderate",AK33&lt;=6,"high")</f>
        <v>moderate</v>
      </c>
      <c r="AM33">
        <v>4</v>
      </c>
      <c r="AN33" t="str" cm="1">
        <f t="array" ref="AN33">_xlfn.IFS(AM33=1,"low",AM33=2,"medium",AM33=3,"high",AM33=4,"very high")</f>
        <v>very high</v>
      </c>
      <c r="AO33">
        <v>5</v>
      </c>
      <c r="AP33" s="1" t="str" cm="1">
        <f t="array" ref="AP33">_xlfn.IFS(AO33&lt;=1,"new",AO33&lt;=5,"early tenure",AO33&lt;=10,"established",AO33&lt;=20,"loyal",AO33&gt;=21,"long term")</f>
        <v>early tenure</v>
      </c>
      <c r="AQ33">
        <v>4</v>
      </c>
      <c r="AR33" s="1" t="str" cm="1">
        <f t="array" ref="AR33">_xlfn.IFS(AQ33&lt;=1,"new",AQ33&lt;=4,"settling",AQ33&lt;=7,"established",AQ33&lt;=12,"stagnant risk",AQ33&gt;12,"highly stagnant")</f>
        <v>settling</v>
      </c>
      <c r="AS33">
        <v>0</v>
      </c>
      <c r="AT33" t="str" cm="1">
        <f t="array" ref="AT33">_xlfn.IFS(AS33&lt;=1,"recently promoted",AS33&lt;=3,"due soon",AS33&lt;=6,"over due",AS33&gt;=7,"critically overdue")</f>
        <v>recently promoted</v>
      </c>
      <c r="AU33">
        <v>4</v>
      </c>
      <c r="AV33" t="str" cm="1">
        <f t="array" ref="AV33">_xlfn.IFS(AU33&lt;=1,"new under manager",AU33&lt;=4,"settling",AU33&lt;=8,"established",AU33&gt;=9,"long term")</f>
        <v>settling</v>
      </c>
    </row>
    <row r="34" spans="1:48">
      <c r="A34">
        <v>44</v>
      </c>
      <c r="B34" s="1" t="str" cm="1">
        <f t="array" ref="B34">_xlfn.IFS(A34&lt;=25,"early career",A34&lt;=35,"mid career",A34&lt;=45,"experienced",A34&gt;=46,"senior")</f>
        <v>experienced</v>
      </c>
      <c r="C34" t="s">
        <v>29</v>
      </c>
      <c r="D34" t="s">
        <v>41</v>
      </c>
      <c r="E34" t="s">
        <v>31</v>
      </c>
      <c r="F34">
        <v>23</v>
      </c>
      <c r="G34" s="1" t="str" cm="1">
        <f t="array" ref="G34">_xlfn.IFS(F34&lt;=5,"very near",F34&lt;=10,"near",F34&lt;=20,"moderate",F34&lt;=29,"far")</f>
        <v>far</v>
      </c>
      <c r="H34">
        <v>3</v>
      </c>
      <c r="I34" t="str" cm="1">
        <f t="array" ref="I34">_xlfn.IFS(H34=1,"Below College",H34=
2,"College",H34=
3,"Bachelor",H34=
4,"Master",H34=
5,"Doctor")</f>
        <v>Bachelor</v>
      </c>
      <c r="J34" t="s">
        <v>32</v>
      </c>
      <c r="K34">
        <v>2</v>
      </c>
      <c r="L34" t="str" cm="1">
        <f t="array" ref="L34">_xlfn.IFS(K34=1,"low",K34=2,"medium",K34=3,"high",K34=4,"very high")</f>
        <v>medium</v>
      </c>
      <c r="M34" t="s">
        <v>33</v>
      </c>
      <c r="N34">
        <v>3</v>
      </c>
      <c r="O34" t="str" cm="1">
        <f t="array" ref="O34">_xlfn.IFS(N34=1,"low",N34=2,"medium",N34=3,"high",N34=4,"very high")</f>
        <v>high</v>
      </c>
      <c r="P34">
        <v>2</v>
      </c>
      <c r="Q34" t="str" cm="1">
        <f t="array" ref="Q34">_xlfn.IFS(P34=1,"junior",P34=2,"mid level",P34=3,"senior",P34=4,"lead",P34=5,"executive")</f>
        <v>mid level</v>
      </c>
      <c r="R34" t="s">
        <v>34</v>
      </c>
      <c r="S34">
        <v>2</v>
      </c>
      <c r="T34" t="str" cm="1">
        <f t="array" ref="T34">_xlfn.IFS(S34=1,"low",S34=2,"medium",S34=3,"high",S34=4,"very high")</f>
        <v>medium</v>
      </c>
      <c r="U34" t="s">
        <v>35</v>
      </c>
      <c r="V34">
        <v>2042</v>
      </c>
      <c r="W34">
        <v>4</v>
      </c>
      <c r="X34" t="str" cm="1">
        <f t="array" ref="X34">_xlfn.IFS(W34=0,"fresher",W34&lt;=3,"stable",W34&lt;=6,"moderate hopper",W34&lt;=9,"frequent hopper")</f>
        <v>moderate hopper</v>
      </c>
      <c r="Y34" t="s">
        <v>29</v>
      </c>
      <c r="Z34">
        <v>12</v>
      </c>
      <c r="AA34" t="str" cm="1">
        <f t="array" ref="AA34">_xlfn.IFS(Z34&lt;=14,"low hike",Z34&lt;=18,"moderate hike",Z34&lt;=22,"good hike",Z34&lt;=25,"high hike")</f>
        <v>low hike</v>
      </c>
      <c r="AB34">
        <v>3</v>
      </c>
      <c r="AC34" t="str" cm="1">
        <f t="array" ref="AC34">_xlfn.IFS(AB34=1,"low",AB34=2,"good",AB34=3,"excellent",AB34=4,"outstanding")</f>
        <v>excellent</v>
      </c>
      <c r="AD34">
        <v>3</v>
      </c>
      <c r="AE34" t="str" cm="1">
        <f t="array" ref="AE34">_xlfn.IFS(AD34=1,"low",AD34=2,"medium",AD34=3,"high",AD34=4,"very high")</f>
        <v>high</v>
      </c>
      <c r="AG34">
        <v>1</v>
      </c>
      <c r="AH34" t="str" cm="1">
        <f t="array" ref="AH34">_xlfn.IFS(AG34=0,"no stock options",AG34=2,"medium",AG34=3,"high",AG34=1,"low")</f>
        <v>low</v>
      </c>
      <c r="AI34">
        <v>17</v>
      </c>
      <c r="AJ34" s="1" t="str" cm="1">
        <f t="array" ref="AJ34">_xlfn.IFS(AI34&lt;=2,"fresher",AI34&lt;=7,"early career",AI34&lt;=15,"mid career",AI34&lt;=25,"experienced",AI34&gt;=26,"expert")</f>
        <v>experienced</v>
      </c>
      <c r="AK34">
        <v>3</v>
      </c>
      <c r="AL34" s="1" t="str" cm="1">
        <f t="array" ref="AL34">_xlfn.IFS(AK34=0,"no training",AK34&lt;=2,"low",AK34&lt;=4,"moderate",AK34&lt;=6,"high")</f>
        <v>moderate</v>
      </c>
      <c r="AM34">
        <v>4</v>
      </c>
      <c r="AN34" t="str" cm="1">
        <f t="array" ref="AN34">_xlfn.IFS(AM34=1,"low",AM34=2,"medium",AM34=3,"high",AM34=4,"very high")</f>
        <v>very high</v>
      </c>
      <c r="AO34">
        <v>3</v>
      </c>
      <c r="AP34" s="1" t="str" cm="1">
        <f t="array" ref="AP34">_xlfn.IFS(AO34&lt;=1,"new",AO34&lt;=5,"early tenure",AO34&lt;=10,"established",AO34&lt;=20,"loyal",AO34&gt;=21,"long term")</f>
        <v>early tenure</v>
      </c>
      <c r="AQ34">
        <v>2</v>
      </c>
      <c r="AR34" s="1" t="str" cm="1">
        <f t="array" ref="AR34">_xlfn.IFS(AQ34&lt;=1,"new",AQ34&lt;=4,"settling",AQ34&lt;=7,"established",AQ34&lt;=12,"stagnant risk",AQ34&gt;12,"highly stagnant")</f>
        <v>settling</v>
      </c>
      <c r="AS34">
        <v>1</v>
      </c>
      <c r="AT34" t="str" cm="1">
        <f t="array" ref="AT34">_xlfn.IFS(AS34&lt;=1,"recently promoted",AS34&lt;=3,"due soon",AS34&lt;=6,"over due",AS34&gt;=7,"critically overdue")</f>
        <v>recently promoted</v>
      </c>
      <c r="AU34">
        <v>2</v>
      </c>
      <c r="AV34" t="str" cm="1">
        <f t="array" ref="AV34">_xlfn.IFS(AU34&lt;=1,"new under manager",AU34&lt;=4,"settling",AU34&lt;=8,"established",AU34&gt;=9,"long term")</f>
        <v>settling</v>
      </c>
    </row>
    <row r="35" spans="1:48">
      <c r="A35">
        <v>37</v>
      </c>
      <c r="B35" s="1" t="str" cm="1">
        <f t="array" ref="B35">_xlfn.IFS(A35&lt;=25,"early career",A35&lt;=35,"mid career",A35&lt;=45,"experienced",A35&gt;=46,"senior")</f>
        <v>experienced</v>
      </c>
      <c r="C35" t="s">
        <v>39</v>
      </c>
      <c r="D35" t="s">
        <v>30</v>
      </c>
      <c r="E35" t="s">
        <v>54</v>
      </c>
      <c r="F35">
        <v>6</v>
      </c>
      <c r="G35" s="1" t="str" cm="1">
        <f t="array" ref="G35">_xlfn.IFS(F35&lt;=5,"very near",F35&lt;=10,"near",F35&lt;=20,"moderate",F35&lt;=29,"far")</f>
        <v>near</v>
      </c>
      <c r="H35">
        <v>4</v>
      </c>
      <c r="I35" t="str" cm="1">
        <f t="array" ref="I35">_xlfn.IFS(H35=1,"Below College",H35=
2,"College",H35=
3,"Bachelor",H35=
4,"Master",H35=
5,"Doctor")</f>
        <v>Master</v>
      </c>
      <c r="J35" t="s">
        <v>54</v>
      </c>
      <c r="K35">
        <v>3</v>
      </c>
      <c r="L35" t="str" cm="1">
        <f t="array" ref="L35">_xlfn.IFS(K35=1,"low",K35=2,"medium",K35=3,"high",K35=4,"very high")</f>
        <v>high</v>
      </c>
      <c r="M35" t="s">
        <v>33</v>
      </c>
      <c r="N35">
        <v>3</v>
      </c>
      <c r="O35" t="str" cm="1">
        <f t="array" ref="O35">_xlfn.IFS(N35=1,"low",N35=2,"medium",N35=3,"high",N35=4,"very high")</f>
        <v>high</v>
      </c>
      <c r="P35">
        <v>1</v>
      </c>
      <c r="Q35" t="str" cm="1">
        <f t="array" ref="Q35">_xlfn.IFS(P35=1,"junior",P35=2,"mid level",P35=3,"senior",P35=4,"lead",P35=5,"executive")</f>
        <v>junior</v>
      </c>
      <c r="R35" t="s">
        <v>54</v>
      </c>
      <c r="S35">
        <v>1</v>
      </c>
      <c r="T35" t="str" cm="1">
        <f t="array" ref="T35">_xlfn.IFS(S35=1,"low",S35=2,"medium",S35=3,"high",S35=4,"very high")</f>
        <v>low</v>
      </c>
      <c r="U35" t="s">
        <v>38</v>
      </c>
      <c r="V35">
        <v>2073</v>
      </c>
      <c r="W35">
        <v>4</v>
      </c>
      <c r="X35" t="str" cm="1">
        <f t="array" ref="X35">_xlfn.IFS(W35=0,"fresher",W35&lt;=3,"stable",W35&lt;=6,"moderate hopper",W35&lt;=9,"frequent hopper")</f>
        <v>moderate hopper</v>
      </c>
      <c r="Y35" t="s">
        <v>39</v>
      </c>
      <c r="Z35">
        <v>22</v>
      </c>
      <c r="AA35" t="str" cm="1">
        <f t="array" ref="AA35">_xlfn.IFS(Z35&lt;=14,"low hike",Z35&lt;=18,"moderate hike",Z35&lt;=22,"good hike",Z35&lt;=25,"high hike")</f>
        <v>good hike</v>
      </c>
      <c r="AB35">
        <v>4</v>
      </c>
      <c r="AC35" t="str" cm="1">
        <f t="array" ref="AC35">_xlfn.IFS(AB35=1,"low",AB35=2,"good",AB35=3,"excellent",AB35=4,"outstanding")</f>
        <v>outstanding</v>
      </c>
      <c r="AD35">
        <v>4</v>
      </c>
      <c r="AE35" t="str" cm="1">
        <f t="array" ref="AE35">_xlfn.IFS(AD35=1,"low",AD35=2,"medium",AD35=3,"high",AD35=4,"very high")</f>
        <v>very high</v>
      </c>
      <c r="AG35">
        <v>0</v>
      </c>
      <c r="AH35" t="str" cm="1">
        <f t="array" ref="AH35">_xlfn.IFS(AG35=0,"no stock options",AG35=2,"medium",AG35=3,"high",AG35=1,"low")</f>
        <v>no stock options</v>
      </c>
      <c r="AI35">
        <v>7</v>
      </c>
      <c r="AJ35" s="1" t="str" cm="1">
        <f t="array" ref="AJ35">_xlfn.IFS(AI35&lt;=2,"fresher",AI35&lt;=7,"early career",AI35&lt;=15,"mid career",AI35&lt;=25,"experienced",AI35&gt;=26,"expert")</f>
        <v>early career</v>
      </c>
      <c r="AK35">
        <v>3</v>
      </c>
      <c r="AL35" s="1" t="str" cm="1">
        <f t="array" ref="AL35">_xlfn.IFS(AK35=0,"no training",AK35&lt;=2,"low",AK35&lt;=4,"moderate",AK35&lt;=6,"high")</f>
        <v>moderate</v>
      </c>
      <c r="AM35">
        <v>3</v>
      </c>
      <c r="AN35" t="str" cm="1">
        <f t="array" ref="AN35">_xlfn.IFS(AM35=1,"low",AM35=2,"medium",AM35=3,"high",AM35=4,"very high")</f>
        <v>high</v>
      </c>
      <c r="AO35">
        <v>3</v>
      </c>
      <c r="AP35" s="1" t="str" cm="1">
        <f t="array" ref="AP35">_xlfn.IFS(AO35&lt;=1,"new",AO35&lt;=5,"early tenure",AO35&lt;=10,"established",AO35&lt;=20,"loyal",AO35&gt;=21,"long term")</f>
        <v>early tenure</v>
      </c>
      <c r="AQ35">
        <v>2</v>
      </c>
      <c r="AR35" s="1" t="str" cm="1">
        <f t="array" ref="AR35">_xlfn.IFS(AQ35&lt;=1,"new",AQ35&lt;=4,"settling",AQ35&lt;=7,"established",AQ35&lt;=12,"stagnant risk",AQ35&gt;12,"highly stagnant")</f>
        <v>settling</v>
      </c>
      <c r="AS35">
        <v>0</v>
      </c>
      <c r="AT35" t="str" cm="1">
        <f t="array" ref="AT35">_xlfn.IFS(AS35&lt;=1,"recently promoted",AS35&lt;=3,"due soon",AS35&lt;=6,"over due",AS35&gt;=7,"critically overdue")</f>
        <v>recently promoted</v>
      </c>
      <c r="AU35">
        <v>2</v>
      </c>
      <c r="AV35" t="str" cm="1">
        <f t="array" ref="AV35">_xlfn.IFS(AU35&lt;=1,"new under manager",AU35&lt;=4,"settling",AU35&lt;=8,"established",AU35&gt;=9,"long term")</f>
        <v>settling</v>
      </c>
    </row>
    <row r="36" spans="1:48">
      <c r="A36">
        <v>59</v>
      </c>
      <c r="B36" s="1" t="str" cm="1">
        <f t="array" ref="B36">_xlfn.IFS(A36&lt;=25,"early career",A36&lt;=35,"mid career",A36&lt;=45,"experienced",A36&gt;=46,"senior")</f>
        <v>senior</v>
      </c>
      <c r="C36" t="s">
        <v>29</v>
      </c>
      <c r="D36" t="s">
        <v>41</v>
      </c>
      <c r="E36" t="s">
        <v>54</v>
      </c>
      <c r="F36">
        <v>2</v>
      </c>
      <c r="G36" s="1" t="str" cm="1">
        <f t="array" ref="G36">_xlfn.IFS(F36&lt;=5,"very near",F36&lt;=10,"near",F36&lt;=20,"moderate",F36&lt;=29,"far")</f>
        <v>very near</v>
      </c>
      <c r="H36">
        <v>4</v>
      </c>
      <c r="I36" t="str" cm="1">
        <f t="array" ref="I36">_xlfn.IFS(H36=1,"Below College",H36=
2,"College",H36=
3,"Bachelor",H36=
4,"Master",H36=
5,"Doctor")</f>
        <v>Master</v>
      </c>
      <c r="J36" t="s">
        <v>54</v>
      </c>
      <c r="K36">
        <v>3</v>
      </c>
      <c r="L36" t="str" cm="1">
        <f t="array" ref="L36">_xlfn.IFS(K36=1,"low",K36=2,"medium",K36=3,"high",K36=4,"very high")</f>
        <v>high</v>
      </c>
      <c r="M36" t="s">
        <v>43</v>
      </c>
      <c r="N36">
        <v>2</v>
      </c>
      <c r="O36" t="str" cm="1">
        <f t="array" ref="O36">_xlfn.IFS(N36=1,"low",N36=2,"medium",N36=3,"high",N36=4,"very high")</f>
        <v>medium</v>
      </c>
      <c r="P36">
        <v>5</v>
      </c>
      <c r="Q36" t="str" cm="1">
        <f t="array" ref="Q36">_xlfn.IFS(P36=1,"junior",P36=2,"mid level",P36=3,"senior",P36=4,"lead",P36=5,"executive")</f>
        <v>executive</v>
      </c>
      <c r="R36" t="s">
        <v>48</v>
      </c>
      <c r="S36">
        <v>4</v>
      </c>
      <c r="T36" t="str" cm="1">
        <f t="array" ref="T36">_xlfn.IFS(S36=1,"low",S36=2,"medium",S36=3,"high",S36=4,"very high")</f>
        <v>very high</v>
      </c>
      <c r="U36" t="s">
        <v>35</v>
      </c>
      <c r="V36">
        <v>18844</v>
      </c>
      <c r="W36">
        <v>9</v>
      </c>
      <c r="X36" t="str" cm="1">
        <f t="array" ref="X36">_xlfn.IFS(W36=0,"fresher",W36&lt;=3,"stable",W36&lt;=6,"moderate hopper",W36&lt;=9,"frequent hopper")</f>
        <v>frequent hopper</v>
      </c>
      <c r="Y36" t="s">
        <v>29</v>
      </c>
      <c r="Z36">
        <v>21</v>
      </c>
      <c r="AA36" t="str" cm="1">
        <f t="array" ref="AA36">_xlfn.IFS(Z36&lt;=14,"low hike",Z36&lt;=18,"moderate hike",Z36&lt;=22,"good hike",Z36&lt;=25,"high hike")</f>
        <v>good hike</v>
      </c>
      <c r="AB36">
        <v>4</v>
      </c>
      <c r="AC36" t="str" cm="1">
        <f t="array" ref="AC36">_xlfn.IFS(AB36=1,"low",AB36=2,"good",AB36=3,"excellent",AB36=4,"outstanding")</f>
        <v>outstanding</v>
      </c>
      <c r="AD36">
        <v>4</v>
      </c>
      <c r="AE36" t="str" cm="1">
        <f t="array" ref="AE36">_xlfn.IFS(AD36=1,"low",AD36=2,"medium",AD36=3,"high",AD36=4,"very high")</f>
        <v>very high</v>
      </c>
      <c r="AG36">
        <v>1</v>
      </c>
      <c r="AH36" t="str" cm="1">
        <f t="array" ref="AH36">_xlfn.IFS(AG36=0,"no stock options",AG36=2,"medium",AG36=3,"high",AG36=1,"low")</f>
        <v>low</v>
      </c>
      <c r="AI36">
        <v>30</v>
      </c>
      <c r="AJ36" s="1" t="str" cm="1">
        <f t="array" ref="AJ36">_xlfn.IFS(AI36&lt;=2,"fresher",AI36&lt;=7,"early career",AI36&lt;=15,"mid career",AI36&lt;=25,"experienced",AI36&gt;=26,"expert")</f>
        <v>expert</v>
      </c>
      <c r="AK36">
        <v>3</v>
      </c>
      <c r="AL36" s="1" t="str" cm="1">
        <f t="array" ref="AL36">_xlfn.IFS(AK36=0,"no training",AK36&lt;=2,"low",AK36&lt;=4,"moderate",AK36&lt;=6,"high")</f>
        <v>moderate</v>
      </c>
      <c r="AM36">
        <v>3</v>
      </c>
      <c r="AN36" t="str" cm="1">
        <f t="array" ref="AN36">_xlfn.IFS(AM36=1,"low",AM36=2,"medium",AM36=3,"high",AM36=4,"very high")</f>
        <v>high</v>
      </c>
      <c r="AO36">
        <v>3</v>
      </c>
      <c r="AP36" s="1" t="str" cm="1">
        <f t="array" ref="AP36">_xlfn.IFS(AO36&lt;=1,"new",AO36&lt;=5,"early tenure",AO36&lt;=10,"established",AO36&lt;=20,"loyal",AO36&gt;=21,"long term")</f>
        <v>early tenure</v>
      </c>
      <c r="AQ36">
        <v>2</v>
      </c>
      <c r="AR36" s="1" t="str" cm="1">
        <f t="array" ref="AR36">_xlfn.IFS(AQ36&lt;=1,"new",AQ36&lt;=4,"settling",AQ36&lt;=7,"established",AQ36&lt;=12,"stagnant risk",AQ36&gt;12,"highly stagnant")</f>
        <v>settling</v>
      </c>
      <c r="AS36">
        <v>2</v>
      </c>
      <c r="AT36" t="str" cm="1">
        <f t="array" ref="AT36">_xlfn.IFS(AS36&lt;=1,"recently promoted",AS36&lt;=3,"due soon",AS36&lt;=6,"over due",AS36&gt;=7,"critically overdue")</f>
        <v>due soon</v>
      </c>
      <c r="AU36">
        <v>2</v>
      </c>
      <c r="AV36" t="str" cm="1">
        <f t="array" ref="AV36">_xlfn.IFS(AU36&lt;=1,"new under manager",AU36&lt;=4,"settling",AU36&lt;=8,"established",AU36&gt;=9,"long term")</f>
        <v>settling</v>
      </c>
    </row>
    <row r="37" spans="1:48">
      <c r="A37">
        <v>25</v>
      </c>
      <c r="B37" s="1" t="str" cm="1">
        <f t="array" ref="B37">_xlfn.IFS(A37&lt;=25,"early career",A37&lt;=35,"mid career",A37&lt;=45,"experienced",A37&gt;=46,"senior")</f>
        <v>early career</v>
      </c>
      <c r="C37" t="s">
        <v>29</v>
      </c>
      <c r="D37" t="s">
        <v>30</v>
      </c>
      <c r="E37" t="s">
        <v>31</v>
      </c>
      <c r="F37">
        <v>7</v>
      </c>
      <c r="G37" s="1" t="str" cm="1">
        <f t="array" ref="G37">_xlfn.IFS(F37&lt;=5,"very near",F37&lt;=10,"near",F37&lt;=20,"moderate",F37&lt;=29,"far")</f>
        <v>near</v>
      </c>
      <c r="H37">
        <v>1</v>
      </c>
      <c r="I37" t="str" cm="1">
        <f t="array" ref="I37">_xlfn.IFS(H37=1,"Below College",H37=
2,"College",H37=
3,"Bachelor",H37=
4,"Master",H37=
5,"Doctor")</f>
        <v>Below College</v>
      </c>
      <c r="J37" t="s">
        <v>32</v>
      </c>
      <c r="K37">
        <v>4</v>
      </c>
      <c r="L37" t="str" cm="1">
        <f t="array" ref="L37">_xlfn.IFS(K37=1,"low",K37=2,"medium",K37=3,"high",K37=4,"very high")</f>
        <v>very high</v>
      </c>
      <c r="M37" t="s">
        <v>33</v>
      </c>
      <c r="N37">
        <v>2</v>
      </c>
      <c r="O37" t="str" cm="1">
        <f t="array" ref="O37">_xlfn.IFS(N37=1,"low",N37=2,"medium",N37=3,"high",N37=4,"very high")</f>
        <v>medium</v>
      </c>
      <c r="P37">
        <v>1</v>
      </c>
      <c r="Q37" t="str" cm="1">
        <f t="array" ref="Q37">_xlfn.IFS(P37=1,"junior",P37=2,"mid level",P37=3,"senior",P37=4,"lead",P37=5,"executive")</f>
        <v>junior</v>
      </c>
      <c r="R37" t="s">
        <v>37</v>
      </c>
      <c r="S37">
        <v>4</v>
      </c>
      <c r="T37" t="str" cm="1">
        <f t="array" ref="T37">_xlfn.IFS(S37=1,"low",S37=2,"medium",S37=3,"high",S37=4,"very high")</f>
        <v>very high</v>
      </c>
      <c r="U37" t="s">
        <v>35</v>
      </c>
      <c r="V37">
        <v>2889</v>
      </c>
      <c r="W37">
        <v>1</v>
      </c>
      <c r="X37" t="str" cm="1">
        <f t="array" ref="X37">_xlfn.IFS(W37=0,"fresher",W37&lt;=3,"stable",W37&lt;=6,"moderate hopper",W37&lt;=9,"frequent hopper")</f>
        <v>stable</v>
      </c>
      <c r="Y37" t="s">
        <v>29</v>
      </c>
      <c r="Z37">
        <v>11</v>
      </c>
      <c r="AA37" t="str" cm="1">
        <f t="array" ref="AA37">_xlfn.IFS(Z37&lt;=14,"low hike",Z37&lt;=18,"moderate hike",Z37&lt;=22,"good hike",Z37&lt;=25,"high hike")</f>
        <v>low hike</v>
      </c>
      <c r="AB37">
        <v>3</v>
      </c>
      <c r="AC37" t="str" cm="1">
        <f t="array" ref="AC37">_xlfn.IFS(AB37=1,"low",AB37=2,"good",AB37=3,"excellent",AB37=4,"outstanding")</f>
        <v>excellent</v>
      </c>
      <c r="AD37">
        <v>3</v>
      </c>
      <c r="AE37" t="str" cm="1">
        <f t="array" ref="AE37">_xlfn.IFS(AD37=1,"low",AD37=2,"medium",AD37=3,"high",AD37=4,"very high")</f>
        <v>high</v>
      </c>
      <c r="AG37">
        <v>2</v>
      </c>
      <c r="AH37" t="str" cm="1">
        <f t="array" ref="AH37">_xlfn.IFS(AG37=0,"no stock options",AG37=2,"medium",AG37=3,"high",AG37=1,"low")</f>
        <v>medium</v>
      </c>
      <c r="AI37">
        <v>2</v>
      </c>
      <c r="AJ37" s="1" t="str" cm="1">
        <f t="array" ref="AJ37">_xlfn.IFS(AI37&lt;=2,"fresher",AI37&lt;=7,"early career",AI37&lt;=15,"mid career",AI37&lt;=25,"experienced",AI37&gt;=26,"expert")</f>
        <v>fresher</v>
      </c>
      <c r="AK37">
        <v>2</v>
      </c>
      <c r="AL37" s="1" t="str" cm="1">
        <f t="array" ref="AL37">_xlfn.IFS(AK37=0,"no training",AK37&lt;=2,"low",AK37&lt;=4,"moderate",AK37&lt;=6,"high")</f>
        <v>low</v>
      </c>
      <c r="AM37">
        <v>3</v>
      </c>
      <c r="AN37" t="str" cm="1">
        <f t="array" ref="AN37">_xlfn.IFS(AM37=1,"low",AM37=2,"medium",AM37=3,"high",AM37=4,"very high")</f>
        <v>high</v>
      </c>
      <c r="AO37">
        <v>2</v>
      </c>
      <c r="AP37" s="1" t="str" cm="1">
        <f t="array" ref="AP37">_xlfn.IFS(AO37&lt;=1,"new",AO37&lt;=5,"early tenure",AO37&lt;=10,"established",AO37&lt;=20,"loyal",AO37&gt;=21,"long term")</f>
        <v>early tenure</v>
      </c>
      <c r="AQ37">
        <v>2</v>
      </c>
      <c r="AR37" s="1" t="str" cm="1">
        <f t="array" ref="AR37">_xlfn.IFS(AQ37&lt;=1,"new",AQ37&lt;=4,"settling",AQ37&lt;=7,"established",AQ37&lt;=12,"stagnant risk",AQ37&gt;12,"highly stagnant")</f>
        <v>settling</v>
      </c>
      <c r="AS37">
        <v>2</v>
      </c>
      <c r="AT37" t="str" cm="1">
        <f t="array" ref="AT37">_xlfn.IFS(AS37&lt;=1,"recently promoted",AS37&lt;=3,"due soon",AS37&lt;=6,"over due",AS37&gt;=7,"critically overdue")</f>
        <v>due soon</v>
      </c>
      <c r="AU37">
        <v>1</v>
      </c>
      <c r="AV37" t="str" cm="1">
        <f t="array" ref="AV37">_xlfn.IFS(AU37&lt;=1,"new under manager",AU37&lt;=4,"settling",AU37&lt;=8,"established",AU37&gt;=9,"long term")</f>
        <v>new under manager</v>
      </c>
    </row>
    <row r="38" spans="1:48">
      <c r="A38">
        <v>54</v>
      </c>
      <c r="B38" s="1" t="str" cm="1">
        <f t="array" ref="B38">_xlfn.IFS(A38&lt;=25,"early career",A38&lt;=35,"mid career",A38&lt;=45,"experienced",A38&gt;=46,"senior")</f>
        <v>senior</v>
      </c>
      <c r="C38" t="s">
        <v>29</v>
      </c>
      <c r="D38" t="s">
        <v>41</v>
      </c>
      <c r="E38" t="s">
        <v>54</v>
      </c>
      <c r="F38">
        <v>26</v>
      </c>
      <c r="G38" s="1" t="str" cm="1">
        <f t="array" ref="G38">_xlfn.IFS(F38&lt;=5,"very near",F38&lt;=10,"near",F38&lt;=20,"moderate",F38&lt;=29,"far")</f>
        <v>far</v>
      </c>
      <c r="H38">
        <v>3</v>
      </c>
      <c r="I38" t="str" cm="1">
        <f t="array" ref="I38">_xlfn.IFS(H38=1,"Below College",H38=
2,"College",H38=
3,"Bachelor",H38=
4,"Master",H38=
5,"Doctor")</f>
        <v>Bachelor</v>
      </c>
      <c r="J38" t="s">
        <v>54</v>
      </c>
      <c r="K38">
        <v>4</v>
      </c>
      <c r="L38" t="str" cm="1">
        <f t="array" ref="L38">_xlfn.IFS(K38=1,"low",K38=2,"medium",K38=3,"high",K38=4,"very high")</f>
        <v>very high</v>
      </c>
      <c r="M38" t="s">
        <v>43</v>
      </c>
      <c r="N38">
        <v>4</v>
      </c>
      <c r="O38" t="str" cm="1">
        <f t="array" ref="O38">_xlfn.IFS(N38=1,"low",N38=2,"medium",N38=3,"high",N38=4,"very high")</f>
        <v>very high</v>
      </c>
      <c r="P38">
        <v>4</v>
      </c>
      <c r="Q38" t="str" cm="1">
        <f t="array" ref="Q38">_xlfn.IFS(P38=1,"junior",P38=2,"mid level",P38=3,"senior",P38=4,"lead",P38=5,"executive")</f>
        <v>lead</v>
      </c>
      <c r="R38" t="s">
        <v>48</v>
      </c>
      <c r="S38">
        <v>4</v>
      </c>
      <c r="T38" t="str" cm="1">
        <f t="array" ref="T38">_xlfn.IFS(S38=1,"low",S38=2,"medium",S38=3,"high",S38=4,"very high")</f>
        <v>very high</v>
      </c>
      <c r="U38" t="s">
        <v>40</v>
      </c>
      <c r="V38">
        <v>17328</v>
      </c>
      <c r="W38">
        <v>2</v>
      </c>
      <c r="X38" t="str" cm="1">
        <f t="array" ref="X38">_xlfn.IFS(W38=0,"fresher",W38&lt;=3,"stable",W38&lt;=6,"moderate hopper",W38&lt;=9,"frequent hopper")</f>
        <v>stable</v>
      </c>
      <c r="Y38" t="s">
        <v>39</v>
      </c>
      <c r="Z38">
        <v>12</v>
      </c>
      <c r="AA38" t="str" cm="1">
        <f t="array" ref="AA38">_xlfn.IFS(Z38&lt;=14,"low hike",Z38&lt;=18,"moderate hike",Z38&lt;=22,"good hike",Z38&lt;=25,"high hike")</f>
        <v>low hike</v>
      </c>
      <c r="AB38">
        <v>3</v>
      </c>
      <c r="AC38" t="str" cm="1">
        <f t="array" ref="AC38">_xlfn.IFS(AB38=1,"low",AB38=2,"good",AB38=3,"excellent",AB38=4,"outstanding")</f>
        <v>excellent</v>
      </c>
      <c r="AD38">
        <v>3</v>
      </c>
      <c r="AE38" t="str" cm="1">
        <f t="array" ref="AE38">_xlfn.IFS(AD38=1,"low",AD38=2,"medium",AD38=3,"high",AD38=4,"very high")</f>
        <v>high</v>
      </c>
      <c r="AG38">
        <v>0</v>
      </c>
      <c r="AH38" t="str" cm="1">
        <f t="array" ref="AH38">_xlfn.IFS(AG38=0,"no stock options",AG38=2,"medium",AG38=3,"high",AG38=1,"low")</f>
        <v>no stock options</v>
      </c>
      <c r="AI38">
        <v>23</v>
      </c>
      <c r="AJ38" s="1" t="str" cm="1">
        <f t="array" ref="AJ38">_xlfn.IFS(AI38&lt;=2,"fresher",AI38&lt;=7,"early career",AI38&lt;=15,"mid career",AI38&lt;=25,"experienced",AI38&gt;=26,"expert")</f>
        <v>experienced</v>
      </c>
      <c r="AK38">
        <v>3</v>
      </c>
      <c r="AL38" s="1" t="str" cm="1">
        <f t="array" ref="AL38">_xlfn.IFS(AK38=0,"no training",AK38&lt;=2,"low",AK38&lt;=4,"moderate",AK38&lt;=6,"high")</f>
        <v>moderate</v>
      </c>
      <c r="AM38">
        <v>3</v>
      </c>
      <c r="AN38" t="str" cm="1">
        <f t="array" ref="AN38">_xlfn.IFS(AM38=1,"low",AM38=2,"medium",AM38=3,"high",AM38=4,"very high")</f>
        <v>high</v>
      </c>
      <c r="AO38">
        <v>5</v>
      </c>
      <c r="AP38" s="1" t="str" cm="1">
        <f t="array" ref="AP38">_xlfn.IFS(AO38&lt;=1,"new",AO38&lt;=5,"early tenure",AO38&lt;=10,"established",AO38&lt;=20,"loyal",AO38&gt;=21,"long term")</f>
        <v>early tenure</v>
      </c>
      <c r="AQ38">
        <v>3</v>
      </c>
      <c r="AR38" s="1" t="str" cm="1">
        <f t="array" ref="AR38">_xlfn.IFS(AQ38&lt;=1,"new",AQ38&lt;=4,"settling",AQ38&lt;=7,"established",AQ38&lt;=12,"stagnant risk",AQ38&gt;12,"highly stagnant")</f>
        <v>settling</v>
      </c>
      <c r="AS38">
        <v>4</v>
      </c>
      <c r="AT38" t="str" cm="1">
        <f t="array" ref="AT38">_xlfn.IFS(AS38&lt;=1,"recently promoted",AS38&lt;=3,"due soon",AS38&lt;=6,"over due",AS38&gt;=7,"critically overdue")</f>
        <v>over due</v>
      </c>
      <c r="AU38">
        <v>4</v>
      </c>
      <c r="AV38" t="str" cm="1">
        <f t="array" ref="AV38">_xlfn.IFS(AU38&lt;=1,"new under manager",AU38&lt;=4,"settling",AU38&lt;=8,"established",AU38&gt;=9,"long term")</f>
        <v>settling</v>
      </c>
    </row>
    <row r="39" spans="1:48">
      <c r="A39">
        <v>24</v>
      </c>
      <c r="B39" s="1" t="str" cm="1">
        <f t="array" ref="B39">_xlfn.IFS(A39&lt;=25,"early career",A39&lt;=35,"mid career",A39&lt;=45,"experienced",A39&gt;=46,"senior")</f>
        <v>early career</v>
      </c>
      <c r="C39" t="s">
        <v>29</v>
      </c>
      <c r="D39" t="s">
        <v>30</v>
      </c>
      <c r="E39" t="s">
        <v>31</v>
      </c>
      <c r="F39">
        <v>18</v>
      </c>
      <c r="G39" s="1" t="str" cm="1">
        <f t="array" ref="G39">_xlfn.IFS(F39&lt;=5,"very near",F39&lt;=10,"near",F39&lt;=20,"moderate",F39&lt;=29,"far")</f>
        <v>moderate</v>
      </c>
      <c r="H39">
        <v>1</v>
      </c>
      <c r="I39" t="str" cm="1">
        <f t="array" ref="I39">_xlfn.IFS(H39=1,"Below College",H39=
2,"College",H39=
3,"Bachelor",H39=
4,"Master",H39=
5,"Doctor")</f>
        <v>Below College</v>
      </c>
      <c r="J39" t="s">
        <v>36</v>
      </c>
      <c r="K39">
        <v>2</v>
      </c>
      <c r="L39" t="str" cm="1">
        <f t="array" ref="L39">_xlfn.IFS(K39=1,"low",K39=2,"medium",K39=3,"high",K39=4,"very high")</f>
        <v>medium</v>
      </c>
      <c r="M39" t="s">
        <v>33</v>
      </c>
      <c r="N39">
        <v>3</v>
      </c>
      <c r="O39" t="str" cm="1">
        <f t="array" ref="O39">_xlfn.IFS(N39=1,"low",N39=2,"medium",N39=3,"high",N39=4,"very high")</f>
        <v>high</v>
      </c>
      <c r="P39">
        <v>1</v>
      </c>
      <c r="Q39" t="str" cm="1">
        <f t="array" ref="Q39">_xlfn.IFS(P39=1,"junior",P39=2,"mid level",P39=3,"senior",P39=4,"lead",P39=5,"executive")</f>
        <v>junior</v>
      </c>
      <c r="R39" t="s">
        <v>34</v>
      </c>
      <c r="S39">
        <v>3</v>
      </c>
      <c r="T39" t="str" cm="1">
        <f t="array" ref="T39">_xlfn.IFS(S39=1,"low",S39=2,"medium",S39=3,"high",S39=4,"very high")</f>
        <v>high</v>
      </c>
      <c r="U39" t="s">
        <v>35</v>
      </c>
      <c r="V39">
        <v>2774</v>
      </c>
      <c r="W39">
        <v>0</v>
      </c>
      <c r="X39" t="str" cm="1">
        <f t="array" ref="X39">_xlfn.IFS(W39=0,"fresher",W39&lt;=3,"stable",W39&lt;=6,"moderate hopper",W39&lt;=9,"frequent hopper")</f>
        <v>fresher</v>
      </c>
      <c r="Y39" t="s">
        <v>29</v>
      </c>
      <c r="Z39">
        <v>12</v>
      </c>
      <c r="AA39" t="str" cm="1">
        <f t="array" ref="AA39">_xlfn.IFS(Z39&lt;=14,"low hike",Z39&lt;=18,"moderate hike",Z39&lt;=22,"good hike",Z39&lt;=25,"high hike")</f>
        <v>low hike</v>
      </c>
      <c r="AB39">
        <v>3</v>
      </c>
      <c r="AC39" t="str" cm="1">
        <f t="array" ref="AC39">_xlfn.IFS(AB39=1,"low",AB39=2,"good",AB39=3,"excellent",AB39=4,"outstanding")</f>
        <v>excellent</v>
      </c>
      <c r="AD39">
        <v>3</v>
      </c>
      <c r="AE39" t="str" cm="1">
        <f t="array" ref="AE39">_xlfn.IFS(AD39=1,"low",AD39=2,"medium",AD39=3,"high",AD39=4,"very high")</f>
        <v>high</v>
      </c>
      <c r="AG39">
        <v>1</v>
      </c>
      <c r="AH39" t="str" cm="1">
        <f t="array" ref="AH39">_xlfn.IFS(AG39=0,"no stock options",AG39=2,"medium",AG39=3,"high",AG39=1,"low")</f>
        <v>low</v>
      </c>
      <c r="AI39">
        <v>6</v>
      </c>
      <c r="AJ39" s="1" t="str" cm="1">
        <f t="array" ref="AJ39">_xlfn.IFS(AI39&lt;=2,"fresher",AI39&lt;=7,"early career",AI39&lt;=15,"mid career",AI39&lt;=25,"experienced",AI39&gt;=26,"expert")</f>
        <v>early career</v>
      </c>
      <c r="AK39">
        <v>2</v>
      </c>
      <c r="AL39" s="1" t="str" cm="1">
        <f t="array" ref="AL39">_xlfn.IFS(AK39=0,"no training",AK39&lt;=2,"low",AK39&lt;=4,"moderate",AK39&lt;=6,"high")</f>
        <v>low</v>
      </c>
      <c r="AM39">
        <v>3</v>
      </c>
      <c r="AN39" t="str" cm="1">
        <f t="array" ref="AN39">_xlfn.IFS(AM39=1,"low",AM39=2,"medium",AM39=3,"high",AM39=4,"very high")</f>
        <v>high</v>
      </c>
      <c r="AO39">
        <v>5</v>
      </c>
      <c r="AP39" s="1" t="str" cm="1">
        <f t="array" ref="AP39">_xlfn.IFS(AO39&lt;=1,"new",AO39&lt;=5,"early tenure",AO39&lt;=10,"established",AO39&lt;=20,"loyal",AO39&gt;=21,"long term")</f>
        <v>early tenure</v>
      </c>
      <c r="AQ39">
        <v>3</v>
      </c>
      <c r="AR39" s="1" t="str" cm="1">
        <f t="array" ref="AR39">_xlfn.IFS(AQ39&lt;=1,"new",AQ39&lt;=4,"settling",AQ39&lt;=7,"established",AQ39&lt;=12,"stagnant risk",AQ39&gt;12,"highly stagnant")</f>
        <v>settling</v>
      </c>
      <c r="AS39">
        <v>1</v>
      </c>
      <c r="AT39" t="str" cm="1">
        <f t="array" ref="AT39">_xlfn.IFS(AS39&lt;=1,"recently promoted",AS39&lt;=3,"due soon",AS39&lt;=6,"over due",AS39&gt;=7,"critically overdue")</f>
        <v>recently promoted</v>
      </c>
      <c r="AU39">
        <v>2</v>
      </c>
      <c r="AV39" t="str" cm="1">
        <f t="array" ref="AV39">_xlfn.IFS(AU39&lt;=1,"new under manager",AU39&lt;=4,"settling",AU39&lt;=8,"established",AU39&gt;=9,"long term")</f>
        <v>settling</v>
      </c>
    </row>
    <row r="40" spans="1:48">
      <c r="A40">
        <v>37</v>
      </c>
      <c r="B40" s="1" t="str" cm="1">
        <f t="array" ref="B40">_xlfn.IFS(A40&lt;=25,"early career",A40&lt;=35,"mid career",A40&lt;=45,"experienced",A40&gt;=46,"senior")</f>
        <v>experienced</v>
      </c>
      <c r="C40" t="s">
        <v>29</v>
      </c>
      <c r="D40" t="s">
        <v>30</v>
      </c>
      <c r="E40" t="s">
        <v>45</v>
      </c>
      <c r="F40">
        <v>3</v>
      </c>
      <c r="G40" s="1" t="str" cm="1">
        <f t="array" ref="G40">_xlfn.IFS(F40&lt;=5,"very near",F40&lt;=10,"near",F40&lt;=20,"moderate",F40&lt;=29,"far")</f>
        <v>very near</v>
      </c>
      <c r="H40">
        <v>3</v>
      </c>
      <c r="I40" t="str" cm="1">
        <f t="array" ref="I40">_xlfn.IFS(H40=1,"Below College",H40=
2,"College",H40=
3,"Bachelor",H40=
4,"Master",H40=
5,"Doctor")</f>
        <v>Bachelor</v>
      </c>
      <c r="J40" t="s">
        <v>36</v>
      </c>
      <c r="K40">
        <v>3</v>
      </c>
      <c r="L40" t="str" cm="1">
        <f t="array" ref="L40">_xlfn.IFS(K40=1,"low",K40=2,"medium",K40=3,"high",K40=4,"very high")</f>
        <v>high</v>
      </c>
      <c r="M40" t="s">
        <v>33</v>
      </c>
      <c r="N40">
        <v>3</v>
      </c>
      <c r="O40" t="str" cm="1">
        <f t="array" ref="O40">_xlfn.IFS(N40=1,"low",N40=2,"medium",N40=3,"high",N40=4,"very high")</f>
        <v>high</v>
      </c>
      <c r="P40">
        <v>3</v>
      </c>
      <c r="Q40" t="str" cm="1">
        <f t="array" ref="Q40">_xlfn.IFS(P40=1,"junior",P40=2,"mid level",P40=3,"senior",P40=4,"lead",P40=5,"executive")</f>
        <v>senior</v>
      </c>
      <c r="R40" t="s">
        <v>51</v>
      </c>
      <c r="S40">
        <v>4</v>
      </c>
      <c r="T40" t="str" cm="1">
        <f t="array" ref="T40">_xlfn.IFS(S40=1,"low",S40=2,"medium",S40=3,"high",S40=4,"very high")</f>
        <v>very high</v>
      </c>
      <c r="U40" t="s">
        <v>40</v>
      </c>
      <c r="V40">
        <v>7428</v>
      </c>
      <c r="W40">
        <v>2</v>
      </c>
      <c r="X40" t="str" cm="1">
        <f t="array" ref="X40">_xlfn.IFS(W40=0,"fresher",W40&lt;=3,"stable",W40&lt;=6,"moderate hopper",W40&lt;=9,"frequent hopper")</f>
        <v>stable</v>
      </c>
      <c r="Y40" t="s">
        <v>29</v>
      </c>
      <c r="Z40">
        <v>12</v>
      </c>
      <c r="AA40" t="str" cm="1">
        <f t="array" ref="AA40">_xlfn.IFS(Z40&lt;=14,"low hike",Z40&lt;=18,"moderate hike",Z40&lt;=22,"good hike",Z40&lt;=25,"high hike")</f>
        <v>low hike</v>
      </c>
      <c r="AB40">
        <v>3</v>
      </c>
      <c r="AC40" t="str" cm="1">
        <f t="array" ref="AC40">_xlfn.IFS(AB40=1,"low",AB40=2,"good",AB40=3,"excellent",AB40=4,"outstanding")</f>
        <v>excellent</v>
      </c>
      <c r="AD40">
        <v>1</v>
      </c>
      <c r="AE40" t="str" cm="1">
        <f t="array" ref="AE40">_xlfn.IFS(AD40=1,"low",AD40=2,"medium",AD40=3,"high",AD40=4,"very high")</f>
        <v>low</v>
      </c>
      <c r="AG40">
        <v>0</v>
      </c>
      <c r="AH40" t="str" cm="1">
        <f t="array" ref="AH40">_xlfn.IFS(AG40=0,"no stock options",AG40=2,"medium",AG40=3,"high",AG40=1,"low")</f>
        <v>no stock options</v>
      </c>
      <c r="AI40">
        <v>12</v>
      </c>
      <c r="AJ40" s="1" t="str" cm="1">
        <f t="array" ref="AJ40">_xlfn.IFS(AI40&lt;=2,"fresher",AI40&lt;=7,"early career",AI40&lt;=15,"mid career",AI40&lt;=25,"experienced",AI40&gt;=26,"expert")</f>
        <v>mid career</v>
      </c>
      <c r="AK40">
        <v>3</v>
      </c>
      <c r="AL40" s="1" t="str" cm="1">
        <f t="array" ref="AL40">_xlfn.IFS(AK40=0,"no training",AK40&lt;=2,"low",AK40&lt;=4,"moderate",AK40&lt;=6,"high")</f>
        <v>moderate</v>
      </c>
      <c r="AM40">
        <v>3</v>
      </c>
      <c r="AN40" t="str" cm="1">
        <f t="array" ref="AN40">_xlfn.IFS(AM40=1,"low",AM40=2,"medium",AM40=3,"high",AM40=4,"very high")</f>
        <v>high</v>
      </c>
      <c r="AO40">
        <v>5</v>
      </c>
      <c r="AP40" s="1" t="str" cm="1">
        <f t="array" ref="AP40">_xlfn.IFS(AO40&lt;=1,"new",AO40&lt;=5,"early tenure",AO40&lt;=10,"established",AO40&lt;=20,"loyal",AO40&gt;=21,"long term")</f>
        <v>early tenure</v>
      </c>
      <c r="AQ40">
        <v>3</v>
      </c>
      <c r="AR40" s="1" t="str" cm="1">
        <f t="array" ref="AR40">_xlfn.IFS(AQ40&lt;=1,"new",AQ40&lt;=4,"settling",AQ40&lt;=7,"established",AQ40&lt;=12,"stagnant risk",AQ40&gt;12,"highly stagnant")</f>
        <v>settling</v>
      </c>
      <c r="AS40">
        <v>1</v>
      </c>
      <c r="AT40" t="str" cm="1">
        <f t="array" ref="AT40">_xlfn.IFS(AS40&lt;=1,"recently promoted",AS40&lt;=3,"due soon",AS40&lt;=6,"over due",AS40&gt;=7,"critically overdue")</f>
        <v>recently promoted</v>
      </c>
      <c r="AU40">
        <v>3</v>
      </c>
      <c r="AV40" t="str" cm="1">
        <f t="array" ref="AV40">_xlfn.IFS(AU40&lt;=1,"new under manager",AU40&lt;=4,"settling",AU40&lt;=8,"established",AU40&gt;=9,"long term")</f>
        <v>settling</v>
      </c>
    </row>
    <row r="41" spans="1:48">
      <c r="A41">
        <v>56</v>
      </c>
      <c r="B41" s="1" t="str" cm="1">
        <f t="array" ref="B41">_xlfn.IFS(A41&lt;=25,"early career",A41&lt;=35,"mid career",A41&lt;=45,"experienced",A41&gt;=46,"senior")</f>
        <v>senior</v>
      </c>
      <c r="C41" t="s">
        <v>39</v>
      </c>
      <c r="D41" t="s">
        <v>30</v>
      </c>
      <c r="E41" t="s">
        <v>31</v>
      </c>
      <c r="F41">
        <v>14</v>
      </c>
      <c r="G41" s="1" t="str" cm="1">
        <f t="array" ref="G41">_xlfn.IFS(F41&lt;=5,"very near",F41&lt;=10,"near",F41&lt;=20,"moderate",F41&lt;=29,"far")</f>
        <v>moderate</v>
      </c>
      <c r="H41">
        <v>4</v>
      </c>
      <c r="I41" t="str" cm="1">
        <f t="array" ref="I41">_xlfn.IFS(H41=1,"Below College",H41=
2,"College",H41=
3,"Bachelor",H41=
4,"Master",H41=
5,"Doctor")</f>
        <v>Master</v>
      </c>
      <c r="J41" t="s">
        <v>36</v>
      </c>
      <c r="K41">
        <v>2</v>
      </c>
      <c r="L41" t="str" cm="1">
        <f t="array" ref="L41">_xlfn.IFS(K41=1,"low",K41=2,"medium",K41=3,"high",K41=4,"very high")</f>
        <v>medium</v>
      </c>
      <c r="M41" t="s">
        <v>43</v>
      </c>
      <c r="N41">
        <v>3</v>
      </c>
      <c r="O41" t="str" cm="1">
        <f t="array" ref="O41">_xlfn.IFS(N41=1,"low",N41=2,"medium",N41=3,"high",N41=4,"very high")</f>
        <v>high</v>
      </c>
      <c r="P41">
        <v>1</v>
      </c>
      <c r="Q41" t="str" cm="1">
        <f t="array" ref="Q41">_xlfn.IFS(P41=1,"junior",P41=2,"mid level",P41=3,"senior",P41=4,"lead",P41=5,"executive")</f>
        <v>junior</v>
      </c>
      <c r="R41" t="s">
        <v>37</v>
      </c>
      <c r="S41">
        <v>2</v>
      </c>
      <c r="T41" t="str" cm="1">
        <f t="array" ref="T41">_xlfn.IFS(S41=1,"low",S41=2,"medium",S41=3,"high",S41=4,"very high")</f>
        <v>medium</v>
      </c>
      <c r="U41" t="s">
        <v>35</v>
      </c>
      <c r="V41">
        <v>4963</v>
      </c>
      <c r="W41">
        <v>9</v>
      </c>
      <c r="X41" t="str" cm="1">
        <f t="array" ref="X41">_xlfn.IFS(W41=0,"fresher",W41&lt;=3,"stable",W41&lt;=6,"moderate hopper",W41&lt;=9,"frequent hopper")</f>
        <v>frequent hopper</v>
      </c>
      <c r="Y41" t="s">
        <v>39</v>
      </c>
      <c r="Z41">
        <v>18</v>
      </c>
      <c r="AA41" t="str" cm="1">
        <f t="array" ref="AA41">_xlfn.IFS(Z41&lt;=14,"low hike",Z41&lt;=18,"moderate hike",Z41&lt;=22,"good hike",Z41&lt;=25,"high hike")</f>
        <v>moderate hike</v>
      </c>
      <c r="AB41">
        <v>3</v>
      </c>
      <c r="AC41" t="str" cm="1">
        <f t="array" ref="AC41">_xlfn.IFS(AB41=1,"low",AB41=2,"good",AB41=3,"excellent",AB41=4,"outstanding")</f>
        <v>excellent</v>
      </c>
      <c r="AD41">
        <v>1</v>
      </c>
      <c r="AE41" t="str" cm="1">
        <f t="array" ref="AE41">_xlfn.IFS(AD41=1,"low",AD41=2,"medium",AD41=3,"high",AD41=4,"very high")</f>
        <v>low</v>
      </c>
      <c r="AG41">
        <v>3</v>
      </c>
      <c r="AH41" t="str" cm="1">
        <f t="array" ref="AH41">_xlfn.IFS(AG41=0,"no stock options",AG41=2,"medium",AG41=3,"high",AG41=1,"low")</f>
        <v>high</v>
      </c>
      <c r="AI41">
        <v>7</v>
      </c>
      <c r="AJ41" s="1" t="str" cm="1">
        <f t="array" ref="AJ41">_xlfn.IFS(AI41&lt;=2,"fresher",AI41&lt;=7,"early career",AI41&lt;=15,"mid career",AI41&lt;=25,"experienced",AI41&gt;=26,"expert")</f>
        <v>early career</v>
      </c>
      <c r="AK41">
        <v>2</v>
      </c>
      <c r="AL41" s="1" t="str" cm="1">
        <f t="array" ref="AL41">_xlfn.IFS(AK41=0,"no training",AK41&lt;=2,"low",AK41&lt;=4,"moderate",AK41&lt;=6,"high")</f>
        <v>low</v>
      </c>
      <c r="AM41">
        <v>3</v>
      </c>
      <c r="AN41" t="str" cm="1">
        <f t="array" ref="AN41">_xlfn.IFS(AM41=1,"low",AM41=2,"medium",AM41=3,"high",AM41=4,"very high")</f>
        <v>high</v>
      </c>
      <c r="AO41">
        <v>5</v>
      </c>
      <c r="AP41" s="1" t="str" cm="1">
        <f t="array" ref="AP41">_xlfn.IFS(AO41&lt;=1,"new",AO41&lt;=5,"early tenure",AO41&lt;=10,"established",AO41&lt;=20,"loyal",AO41&gt;=21,"long term")</f>
        <v>early tenure</v>
      </c>
      <c r="AQ41">
        <v>4</v>
      </c>
      <c r="AR41" s="1" t="str" cm="1">
        <f t="array" ref="AR41">_xlfn.IFS(AQ41&lt;=1,"new",AQ41&lt;=4,"settling",AQ41&lt;=7,"established",AQ41&lt;=12,"stagnant risk",AQ41&gt;12,"highly stagnant")</f>
        <v>settling</v>
      </c>
      <c r="AS41">
        <v>4</v>
      </c>
      <c r="AT41" t="str" cm="1">
        <f t="array" ref="AT41">_xlfn.IFS(AS41&lt;=1,"recently promoted",AS41&lt;=3,"due soon",AS41&lt;=6,"over due",AS41&gt;=7,"critically overdue")</f>
        <v>over due</v>
      </c>
      <c r="AU41">
        <v>3</v>
      </c>
      <c r="AV41" t="str" cm="1">
        <f t="array" ref="AV41">_xlfn.IFS(AU41&lt;=1,"new under manager",AU41&lt;=4,"settling",AU41&lt;=8,"established",AU41&gt;=9,"long term")</f>
        <v>settling</v>
      </c>
    </row>
    <row r="42" spans="1:48">
      <c r="A42">
        <v>26</v>
      </c>
      <c r="B42" s="1" t="str" cm="1">
        <f t="array" ref="B42">_xlfn.IFS(A42&lt;=25,"early career",A42&lt;=35,"mid career",A42&lt;=45,"experienced",A42&gt;=46,"senior")</f>
        <v>mid career</v>
      </c>
      <c r="C42" t="s">
        <v>29</v>
      </c>
      <c r="D42" t="s">
        <v>30</v>
      </c>
      <c r="E42" t="s">
        <v>31</v>
      </c>
      <c r="F42">
        <v>6</v>
      </c>
      <c r="G42" s="1" t="str" cm="1">
        <f t="array" ref="G42">_xlfn.IFS(F42&lt;=5,"very near",F42&lt;=10,"near",F42&lt;=20,"moderate",F42&lt;=29,"far")</f>
        <v>near</v>
      </c>
      <c r="H42">
        <v>3</v>
      </c>
      <c r="I42" t="str" cm="1">
        <f t="array" ref="I42">_xlfn.IFS(H42=1,"Below College",H42=
2,"College",H42=
3,"Bachelor",H42=
4,"Master",H42=
5,"Doctor")</f>
        <v>Bachelor</v>
      </c>
      <c r="J42" t="s">
        <v>42</v>
      </c>
      <c r="K42">
        <v>3</v>
      </c>
      <c r="L42" t="str" cm="1">
        <f t="array" ref="L42">_xlfn.IFS(K42=1,"low",K42=2,"medium",K42=3,"high",K42=4,"very high")</f>
        <v>high</v>
      </c>
      <c r="M42" t="s">
        <v>43</v>
      </c>
      <c r="N42">
        <v>2</v>
      </c>
      <c r="O42" t="str" cm="1">
        <f t="array" ref="O42">_xlfn.IFS(N42=1,"low",N42=2,"medium",N42=3,"high",N42=4,"very high")</f>
        <v>medium</v>
      </c>
      <c r="P42">
        <v>1</v>
      </c>
      <c r="Q42" t="str" cm="1">
        <f t="array" ref="Q42">_xlfn.IFS(P42=1,"junior",P42=2,"mid level",P42=3,"senior",P42=4,"lead",P42=5,"executive")</f>
        <v>junior</v>
      </c>
      <c r="R42" t="s">
        <v>37</v>
      </c>
      <c r="S42">
        <v>2</v>
      </c>
      <c r="T42" t="str" cm="1">
        <f t="array" ref="T42">_xlfn.IFS(S42=1,"low",S42=2,"medium",S42=3,"high",S42=4,"very high")</f>
        <v>medium</v>
      </c>
      <c r="U42" t="s">
        <v>35</v>
      </c>
      <c r="V42">
        <v>2368</v>
      </c>
      <c r="W42">
        <v>1</v>
      </c>
      <c r="X42" t="str" cm="1">
        <f t="array" ref="X42">_xlfn.IFS(W42=0,"fresher",W42&lt;=3,"stable",W42&lt;=6,"moderate hopper",W42&lt;=9,"frequent hopper")</f>
        <v>stable</v>
      </c>
      <c r="Y42" t="s">
        <v>29</v>
      </c>
      <c r="Z42">
        <v>19</v>
      </c>
      <c r="AA42" t="str" cm="1">
        <f t="array" ref="AA42">_xlfn.IFS(Z42&lt;=14,"low hike",Z42&lt;=18,"moderate hike",Z42&lt;=22,"good hike",Z42&lt;=25,"high hike")</f>
        <v>good hike</v>
      </c>
      <c r="AB42">
        <v>3</v>
      </c>
      <c r="AC42" t="str" cm="1">
        <f t="array" ref="AC42">_xlfn.IFS(AB42=1,"low",AB42=2,"good",AB42=3,"excellent",AB42=4,"outstanding")</f>
        <v>excellent</v>
      </c>
      <c r="AD42">
        <v>3</v>
      </c>
      <c r="AE42" t="str" cm="1">
        <f t="array" ref="AE42">_xlfn.IFS(AD42=1,"low",AD42=2,"medium",AD42=3,"high",AD42=4,"very high")</f>
        <v>high</v>
      </c>
      <c r="AG42">
        <v>0</v>
      </c>
      <c r="AH42" t="str" cm="1">
        <f t="array" ref="AH42">_xlfn.IFS(AG42=0,"no stock options",AG42=2,"medium",AG42=3,"high",AG42=1,"low")</f>
        <v>no stock options</v>
      </c>
      <c r="AI42">
        <v>5</v>
      </c>
      <c r="AJ42" s="1" t="str" cm="1">
        <f t="array" ref="AJ42">_xlfn.IFS(AI42&lt;=2,"fresher",AI42&lt;=7,"early career",AI42&lt;=15,"mid career",AI42&lt;=25,"experienced",AI42&gt;=26,"expert")</f>
        <v>early career</v>
      </c>
      <c r="AK42">
        <v>3</v>
      </c>
      <c r="AL42" s="1" t="str" cm="1">
        <f t="array" ref="AL42">_xlfn.IFS(AK42=0,"no training",AK42&lt;=2,"low",AK42&lt;=4,"moderate",AK42&lt;=6,"high")</f>
        <v>moderate</v>
      </c>
      <c r="AM42">
        <v>2</v>
      </c>
      <c r="AN42" t="str" cm="1">
        <f t="array" ref="AN42">_xlfn.IFS(AM42=1,"low",AM42=2,"medium",AM42=3,"high",AM42=4,"very high")</f>
        <v>medium</v>
      </c>
      <c r="AO42">
        <v>5</v>
      </c>
      <c r="AP42" s="1" t="str" cm="1">
        <f t="array" ref="AP42">_xlfn.IFS(AO42&lt;=1,"new",AO42&lt;=5,"early tenure",AO42&lt;=10,"established",AO42&lt;=20,"loyal",AO42&gt;=21,"long term")</f>
        <v>early tenure</v>
      </c>
      <c r="AQ42">
        <v>4</v>
      </c>
      <c r="AR42" s="1" t="str" cm="1">
        <f t="array" ref="AR42">_xlfn.IFS(AQ42&lt;=1,"new",AQ42&lt;=4,"settling",AQ42&lt;=7,"established",AQ42&lt;=12,"stagnant risk",AQ42&gt;12,"highly stagnant")</f>
        <v>settling</v>
      </c>
      <c r="AS42">
        <v>4</v>
      </c>
      <c r="AT42" t="str" cm="1">
        <f t="array" ref="AT42">_xlfn.IFS(AS42&lt;=1,"recently promoted",AS42&lt;=3,"due soon",AS42&lt;=6,"over due",AS42&gt;=7,"critically overdue")</f>
        <v>over due</v>
      </c>
      <c r="AU42">
        <v>3</v>
      </c>
      <c r="AV42" t="str" cm="1">
        <f t="array" ref="AV42">_xlfn.IFS(AU42&lt;=1,"new under manager",AU42&lt;=4,"settling",AU42&lt;=8,"established",AU42&gt;=9,"long term")</f>
        <v>settling</v>
      </c>
    </row>
    <row r="43" spans="1:48">
      <c r="A43">
        <v>22</v>
      </c>
      <c r="B43" s="1" t="str" cm="1">
        <f t="array" ref="B43">_xlfn.IFS(A43&lt;=25,"early career",A43&lt;=35,"mid career",A43&lt;=45,"experienced",A43&gt;=46,"senior")</f>
        <v>early career</v>
      </c>
      <c r="C43" t="s">
        <v>29</v>
      </c>
      <c r="D43" t="s">
        <v>30</v>
      </c>
      <c r="E43" t="s">
        <v>31</v>
      </c>
      <c r="F43">
        <v>2</v>
      </c>
      <c r="G43" s="1" t="str" cm="1">
        <f t="array" ref="G43">_xlfn.IFS(F43&lt;=5,"very near",F43&lt;=10,"near",F43&lt;=20,"moderate",F43&lt;=29,"far")</f>
        <v>very near</v>
      </c>
      <c r="H43">
        <v>1</v>
      </c>
      <c r="I43" t="str" cm="1">
        <f t="array" ref="I43">_xlfn.IFS(H43=1,"Below College",H43=
2,"College",H43=
3,"Bachelor",H43=
4,"Master",H43=
5,"Doctor")</f>
        <v>Below College</v>
      </c>
      <c r="J43" t="s">
        <v>52</v>
      </c>
      <c r="K43">
        <v>3</v>
      </c>
      <c r="L43" t="str" cm="1">
        <f t="array" ref="L43">_xlfn.IFS(K43=1,"low",K43=2,"medium",K43=3,"high",K43=4,"very high")</f>
        <v>high</v>
      </c>
      <c r="M43" t="s">
        <v>33</v>
      </c>
      <c r="N43">
        <v>3</v>
      </c>
      <c r="O43" t="str" cm="1">
        <f t="array" ref="O43">_xlfn.IFS(N43=1,"low",N43=2,"medium",N43=3,"high",N43=4,"very high")</f>
        <v>high</v>
      </c>
      <c r="P43">
        <v>1</v>
      </c>
      <c r="Q43" t="str" cm="1">
        <f t="array" ref="Q43">_xlfn.IFS(P43=1,"junior",P43=2,"mid level",P43=3,"senior",P43=4,"lead",P43=5,"executive")</f>
        <v>junior</v>
      </c>
      <c r="R43" t="s">
        <v>34</v>
      </c>
      <c r="S43">
        <v>4</v>
      </c>
      <c r="T43" t="str" cm="1">
        <f t="array" ref="T43">_xlfn.IFS(S43=1,"low",S43=2,"medium",S43=3,"high",S43=4,"very high")</f>
        <v>very high</v>
      </c>
      <c r="U43" t="s">
        <v>35</v>
      </c>
      <c r="V43">
        <v>2523</v>
      </c>
      <c r="W43">
        <v>0</v>
      </c>
      <c r="X43" t="str" cm="1">
        <f t="array" ref="X43">_xlfn.IFS(W43=0,"fresher",W43&lt;=3,"stable",W43&lt;=6,"moderate hopper",W43&lt;=9,"frequent hopper")</f>
        <v>fresher</v>
      </c>
      <c r="Y43" t="s">
        <v>29</v>
      </c>
      <c r="Z43">
        <v>14</v>
      </c>
      <c r="AA43" t="str" cm="1">
        <f t="array" ref="AA43">_xlfn.IFS(Z43&lt;=14,"low hike",Z43&lt;=18,"moderate hike",Z43&lt;=22,"good hike",Z43&lt;=25,"high hike")</f>
        <v>low hike</v>
      </c>
      <c r="AB43">
        <v>3</v>
      </c>
      <c r="AC43" t="str" cm="1">
        <f t="array" ref="AC43">_xlfn.IFS(AB43=1,"low",AB43=2,"good",AB43=3,"excellent",AB43=4,"outstanding")</f>
        <v>excellent</v>
      </c>
      <c r="AD43">
        <v>3</v>
      </c>
      <c r="AE43" t="str" cm="1">
        <f t="array" ref="AE43">_xlfn.IFS(AD43=1,"low",AD43=2,"medium",AD43=3,"high",AD43=4,"very high")</f>
        <v>high</v>
      </c>
      <c r="AG43">
        <v>1</v>
      </c>
      <c r="AH43" t="str" cm="1">
        <f t="array" ref="AH43">_xlfn.IFS(AG43=0,"no stock options",AG43=2,"medium",AG43=3,"high",AG43=1,"low")</f>
        <v>low</v>
      </c>
      <c r="AI43">
        <v>3</v>
      </c>
      <c r="AJ43" s="1" t="str" cm="1">
        <f t="array" ref="AJ43">_xlfn.IFS(AI43&lt;=2,"fresher",AI43&lt;=7,"early career",AI43&lt;=15,"mid career",AI43&lt;=25,"experienced",AI43&gt;=26,"expert")</f>
        <v>early career</v>
      </c>
      <c r="AK43">
        <v>2</v>
      </c>
      <c r="AL43" s="1" t="str" cm="1">
        <f t="array" ref="AL43">_xlfn.IFS(AK43=0,"no training",AK43&lt;=2,"low",AK43&lt;=4,"moderate",AK43&lt;=6,"high")</f>
        <v>low</v>
      </c>
      <c r="AM43">
        <v>3</v>
      </c>
      <c r="AN43" t="str" cm="1">
        <f t="array" ref="AN43">_xlfn.IFS(AM43=1,"low",AM43=2,"medium",AM43=3,"high",AM43=4,"very high")</f>
        <v>high</v>
      </c>
      <c r="AO43">
        <v>2</v>
      </c>
      <c r="AP43" s="1" t="str" cm="1">
        <f t="array" ref="AP43">_xlfn.IFS(AO43&lt;=1,"new",AO43&lt;=5,"early tenure",AO43&lt;=10,"established",AO43&lt;=20,"loyal",AO43&gt;=21,"long term")</f>
        <v>early tenure</v>
      </c>
      <c r="AQ43">
        <v>1</v>
      </c>
      <c r="AR43" s="1" t="str" cm="1">
        <f t="array" ref="AR43">_xlfn.IFS(AQ43&lt;=1,"new",AQ43&lt;=4,"settling",AQ43&lt;=7,"established",AQ43&lt;=12,"stagnant risk",AQ43&gt;12,"highly stagnant")</f>
        <v>new</v>
      </c>
      <c r="AS43">
        <v>2</v>
      </c>
      <c r="AT43" t="str" cm="1">
        <f t="array" ref="AT43">_xlfn.IFS(AS43&lt;=1,"recently promoted",AS43&lt;=3,"due soon",AS43&lt;=6,"over due",AS43&gt;=7,"critically overdue")</f>
        <v>due soon</v>
      </c>
      <c r="AU43">
        <v>1</v>
      </c>
      <c r="AV43" t="str" cm="1">
        <f t="array" ref="AV43">_xlfn.IFS(AU43&lt;=1,"new under manager",AU43&lt;=4,"settling",AU43&lt;=8,"established",AU43&gt;=9,"long term")</f>
        <v>new under manager</v>
      </c>
    </row>
    <row r="44" spans="1:48">
      <c r="A44">
        <v>43</v>
      </c>
      <c r="B44" s="1" t="str" cm="1">
        <f t="array" ref="B44">_xlfn.IFS(A44&lt;=25,"early career",A44&lt;=35,"mid career",A44&lt;=45,"experienced",A44&gt;=46,"senior")</f>
        <v>experienced</v>
      </c>
      <c r="C44" t="s">
        <v>29</v>
      </c>
      <c r="D44" t="s">
        <v>50</v>
      </c>
      <c r="E44" t="s">
        <v>31</v>
      </c>
      <c r="F44">
        <v>28</v>
      </c>
      <c r="G44" s="1" t="str" cm="1">
        <f t="array" ref="G44">_xlfn.IFS(F44&lt;=5,"very near",F44&lt;=10,"near",F44&lt;=20,"moderate",F44&lt;=29,"far")</f>
        <v>far</v>
      </c>
      <c r="H44">
        <v>3</v>
      </c>
      <c r="I44" t="str" cm="1">
        <f t="array" ref="I44">_xlfn.IFS(H44=1,"Below College",H44=
2,"College",H44=
3,"Bachelor",H44=
4,"Master",H44=
5,"Doctor")</f>
        <v>Bachelor</v>
      </c>
      <c r="J44" t="s">
        <v>32</v>
      </c>
      <c r="K44">
        <v>2</v>
      </c>
      <c r="L44" t="str" cm="1">
        <f t="array" ref="L44">_xlfn.IFS(K44=1,"low",K44=2,"medium",K44=3,"high",K44=4,"very high")</f>
        <v>medium</v>
      </c>
      <c r="M44" t="s">
        <v>43</v>
      </c>
      <c r="N44">
        <v>4</v>
      </c>
      <c r="O44" t="str" cm="1">
        <f t="array" ref="O44">_xlfn.IFS(N44=1,"low",N44=2,"medium",N44=3,"high",N44=4,"very high")</f>
        <v>very high</v>
      </c>
      <c r="P44">
        <v>1</v>
      </c>
      <c r="Q44" t="str" cm="1">
        <f t="array" ref="Q44">_xlfn.IFS(P44=1,"junior",P44=2,"mid level",P44=3,"senior",P44=4,"lead",P44=5,"executive")</f>
        <v>junior</v>
      </c>
      <c r="R44" t="s">
        <v>37</v>
      </c>
      <c r="S44">
        <v>3</v>
      </c>
      <c r="T44" t="str" cm="1">
        <f t="array" ref="T44">_xlfn.IFS(S44=1,"low",S44=2,"medium",S44=3,"high",S44=4,"very high")</f>
        <v>high</v>
      </c>
      <c r="U44" t="s">
        <v>40</v>
      </c>
      <c r="V44">
        <v>4739</v>
      </c>
      <c r="W44">
        <v>4</v>
      </c>
      <c r="X44" t="str" cm="1">
        <f t="array" ref="X44">_xlfn.IFS(W44=0,"fresher",W44&lt;=3,"stable",W44&lt;=6,"moderate hopper",W44&lt;=9,"frequent hopper")</f>
        <v>moderate hopper</v>
      </c>
      <c r="Y44" t="s">
        <v>29</v>
      </c>
      <c r="Z44">
        <v>12</v>
      </c>
      <c r="AA44" t="str" cm="1">
        <f t="array" ref="AA44">_xlfn.IFS(Z44&lt;=14,"low hike",Z44&lt;=18,"moderate hike",Z44&lt;=22,"good hike",Z44&lt;=25,"high hike")</f>
        <v>low hike</v>
      </c>
      <c r="AB44">
        <v>3</v>
      </c>
      <c r="AC44" t="str" cm="1">
        <f t="array" ref="AC44">_xlfn.IFS(AB44=1,"low",AB44=2,"good",AB44=3,"excellent",AB44=4,"outstanding")</f>
        <v>excellent</v>
      </c>
      <c r="AD44">
        <v>4</v>
      </c>
      <c r="AE44" t="str" cm="1">
        <f t="array" ref="AE44">_xlfn.IFS(AD44=1,"low",AD44=2,"medium",AD44=3,"high",AD44=4,"very high")</f>
        <v>very high</v>
      </c>
      <c r="AG44">
        <v>0</v>
      </c>
      <c r="AH44" t="str" cm="1">
        <f t="array" ref="AH44">_xlfn.IFS(AG44=0,"no stock options",AG44=2,"medium",AG44=3,"high",AG44=1,"low")</f>
        <v>no stock options</v>
      </c>
      <c r="AI44">
        <v>18</v>
      </c>
      <c r="AJ44" s="1" t="str" cm="1">
        <f t="array" ref="AJ44">_xlfn.IFS(AI44&lt;=2,"fresher",AI44&lt;=7,"early career",AI44&lt;=15,"mid career",AI44&lt;=25,"experienced",AI44&gt;=26,"expert")</f>
        <v>experienced</v>
      </c>
      <c r="AK44">
        <v>2</v>
      </c>
      <c r="AL44" s="1" t="str" cm="1">
        <f t="array" ref="AL44">_xlfn.IFS(AK44=0,"no training",AK44&lt;=2,"low",AK44&lt;=4,"moderate",AK44&lt;=6,"high")</f>
        <v>low</v>
      </c>
      <c r="AM44">
        <v>3</v>
      </c>
      <c r="AN44" t="str" cm="1">
        <f t="array" ref="AN44">_xlfn.IFS(AM44=1,"low",AM44=2,"medium",AM44=3,"high",AM44=4,"very high")</f>
        <v>high</v>
      </c>
      <c r="AO44">
        <v>3</v>
      </c>
      <c r="AP44" s="1" t="str" cm="1">
        <f t="array" ref="AP44">_xlfn.IFS(AO44&lt;=1,"new",AO44&lt;=5,"early tenure",AO44&lt;=10,"established",AO44&lt;=20,"loyal",AO44&gt;=21,"long term")</f>
        <v>early tenure</v>
      </c>
      <c r="AQ44">
        <v>2</v>
      </c>
      <c r="AR44" s="1" t="str" cm="1">
        <f t="array" ref="AR44">_xlfn.IFS(AQ44&lt;=1,"new",AQ44&lt;=4,"settling",AQ44&lt;=7,"established",AQ44&lt;=12,"stagnant risk",AQ44&gt;12,"highly stagnant")</f>
        <v>settling</v>
      </c>
      <c r="AS44">
        <v>1</v>
      </c>
      <c r="AT44" t="str" cm="1">
        <f t="array" ref="AT44">_xlfn.IFS(AS44&lt;=1,"recently promoted",AS44&lt;=3,"due soon",AS44&lt;=6,"over due",AS44&gt;=7,"critically overdue")</f>
        <v>recently promoted</v>
      </c>
      <c r="AU44">
        <v>2</v>
      </c>
      <c r="AV44" t="str" cm="1">
        <f t="array" ref="AV44">_xlfn.IFS(AU44&lt;=1,"new under manager",AU44&lt;=4,"settling",AU44&lt;=8,"established",AU44&gt;=9,"long term")</f>
        <v>settling</v>
      </c>
    </row>
    <row r="45" spans="1:48">
      <c r="A45">
        <v>50</v>
      </c>
      <c r="B45" s="1" t="str" cm="1">
        <f t="array" ref="B45">_xlfn.IFS(A45&lt;=25,"early career",A45&lt;=35,"mid career",A45&lt;=45,"experienced",A45&gt;=46,"senior")</f>
        <v>senior</v>
      </c>
      <c r="C45" t="s">
        <v>29</v>
      </c>
      <c r="D45" t="s">
        <v>50</v>
      </c>
      <c r="E45" t="s">
        <v>45</v>
      </c>
      <c r="F45">
        <v>12</v>
      </c>
      <c r="G45" s="1" t="str" cm="1">
        <f t="array" ref="G45">_xlfn.IFS(F45&lt;=5,"very near",F45&lt;=10,"near",F45&lt;=20,"moderate",F45&lt;=29,"far")</f>
        <v>moderate</v>
      </c>
      <c r="H45">
        <v>3</v>
      </c>
      <c r="I45" t="str" cm="1">
        <f t="array" ref="I45">_xlfn.IFS(H45=1,"Below College",H45=
2,"College",H45=
3,"Bachelor",H45=
4,"Master",H45=
5,"Doctor")</f>
        <v>Bachelor</v>
      </c>
      <c r="J45" t="s">
        <v>47</v>
      </c>
      <c r="K45">
        <v>3</v>
      </c>
      <c r="L45" t="str" cm="1">
        <f t="array" ref="L45">_xlfn.IFS(K45=1,"low",K45=2,"medium",K45=3,"high",K45=4,"very high")</f>
        <v>high</v>
      </c>
      <c r="M45" t="s">
        <v>43</v>
      </c>
      <c r="N45">
        <v>3</v>
      </c>
      <c r="O45" t="str" cm="1">
        <f t="array" ref="O45">_xlfn.IFS(N45=1,"low",N45=2,"medium",N45=3,"high",N45=4,"very high")</f>
        <v>high</v>
      </c>
      <c r="P45">
        <v>3</v>
      </c>
      <c r="Q45" t="str" cm="1">
        <f t="array" ref="Q45">_xlfn.IFS(P45=1,"junior",P45=2,"mid level",P45=3,"senior",P45=4,"lead",P45=5,"executive")</f>
        <v>senior</v>
      </c>
      <c r="R45" t="s">
        <v>51</v>
      </c>
      <c r="S45">
        <v>4</v>
      </c>
      <c r="T45" t="str" cm="1">
        <f t="array" ref="T45">_xlfn.IFS(S45=1,"low",S45=2,"medium",S45=3,"high",S45=4,"very high")</f>
        <v>very high</v>
      </c>
      <c r="U45" t="s">
        <v>40</v>
      </c>
      <c r="V45">
        <v>9208</v>
      </c>
      <c r="W45">
        <v>4</v>
      </c>
      <c r="X45" t="str" cm="1">
        <f t="array" ref="X45">_xlfn.IFS(W45=0,"fresher",W45&lt;=3,"stable",W45&lt;=6,"moderate hopper",W45&lt;=9,"frequent hopper")</f>
        <v>moderate hopper</v>
      </c>
      <c r="Y45" t="s">
        <v>29</v>
      </c>
      <c r="Z45">
        <v>11</v>
      </c>
      <c r="AA45" t="str" cm="1">
        <f t="array" ref="AA45">_xlfn.IFS(Z45&lt;=14,"low hike",Z45&lt;=18,"moderate hike",Z45&lt;=22,"good hike",Z45&lt;=25,"high hike")</f>
        <v>low hike</v>
      </c>
      <c r="AB45">
        <v>3</v>
      </c>
      <c r="AC45" t="str" cm="1">
        <f t="array" ref="AC45">_xlfn.IFS(AB45=1,"low",AB45=2,"good",AB45=3,"excellent",AB45=4,"outstanding")</f>
        <v>excellent</v>
      </c>
      <c r="AD45">
        <v>4</v>
      </c>
      <c r="AE45" t="str" cm="1">
        <f t="array" ref="AE45">_xlfn.IFS(AD45=1,"low",AD45=2,"medium",AD45=3,"high",AD45=4,"very high")</f>
        <v>very high</v>
      </c>
      <c r="AG45">
        <v>0</v>
      </c>
      <c r="AH45" t="str" cm="1">
        <f t="array" ref="AH45">_xlfn.IFS(AG45=0,"no stock options",AG45=2,"medium",AG45=3,"high",AG45=1,"low")</f>
        <v>no stock options</v>
      </c>
      <c r="AI45">
        <v>16</v>
      </c>
      <c r="AJ45" s="1" t="str" cm="1">
        <f t="array" ref="AJ45">_xlfn.IFS(AI45&lt;=2,"fresher",AI45&lt;=7,"early career",AI45&lt;=15,"mid career",AI45&lt;=25,"experienced",AI45&gt;=26,"expert")</f>
        <v>experienced</v>
      </c>
      <c r="AK45">
        <v>3</v>
      </c>
      <c r="AL45" s="1" t="str" cm="1">
        <f t="array" ref="AL45">_xlfn.IFS(AK45=0,"no training",AK45&lt;=2,"low",AK45&lt;=4,"moderate",AK45&lt;=6,"high")</f>
        <v>moderate</v>
      </c>
      <c r="AM45">
        <v>3</v>
      </c>
      <c r="AN45" t="str" cm="1">
        <f t="array" ref="AN45">_xlfn.IFS(AM45=1,"low",AM45=2,"medium",AM45=3,"high",AM45=4,"very high")</f>
        <v>high</v>
      </c>
      <c r="AO45">
        <v>2</v>
      </c>
      <c r="AP45" s="1" t="str" cm="1">
        <f t="array" ref="AP45">_xlfn.IFS(AO45&lt;=1,"new",AO45&lt;=5,"early tenure",AO45&lt;=10,"established",AO45&lt;=20,"loyal",AO45&gt;=21,"long term")</f>
        <v>early tenure</v>
      </c>
      <c r="AQ45">
        <v>2</v>
      </c>
      <c r="AR45" s="1" t="str" cm="1">
        <f t="array" ref="AR45">_xlfn.IFS(AQ45&lt;=1,"new",AQ45&lt;=4,"settling",AQ45&lt;=7,"established",AQ45&lt;=12,"stagnant risk",AQ45&gt;12,"highly stagnant")</f>
        <v>settling</v>
      </c>
      <c r="AS45">
        <v>2</v>
      </c>
      <c r="AT45" t="str" cm="1">
        <f t="array" ref="AT45">_xlfn.IFS(AS45&lt;=1,"recently promoted",AS45&lt;=3,"due soon",AS45&lt;=6,"over due",AS45&gt;=7,"critically overdue")</f>
        <v>due soon</v>
      </c>
      <c r="AU45">
        <v>1</v>
      </c>
      <c r="AV45" t="str" cm="1">
        <f t="array" ref="AV45">_xlfn.IFS(AU45&lt;=1,"new under manager",AU45&lt;=4,"settling",AU45&lt;=8,"established",AU45&gt;=9,"long term")</f>
        <v>new under manager</v>
      </c>
    </row>
    <row r="46" spans="1:48">
      <c r="A46">
        <v>31</v>
      </c>
      <c r="B46" s="1" t="str" cm="1">
        <f t="array" ref="B46">_xlfn.IFS(A46&lt;=25,"early career",A46&lt;=35,"mid career",A46&lt;=45,"experienced",A46&gt;=46,"senior")</f>
        <v>mid career</v>
      </c>
      <c r="C46" t="s">
        <v>39</v>
      </c>
      <c r="D46" t="s">
        <v>30</v>
      </c>
      <c r="E46" t="s">
        <v>45</v>
      </c>
      <c r="F46">
        <v>20</v>
      </c>
      <c r="G46" s="1" t="str" cm="1">
        <f t="array" ref="G46">_xlfn.IFS(F46&lt;=5,"very near",F46&lt;=10,"near",F46&lt;=20,"moderate",F46&lt;=29,"far")</f>
        <v>moderate</v>
      </c>
      <c r="H46">
        <v>3</v>
      </c>
      <c r="I46" t="str" cm="1">
        <f t="array" ref="I46">_xlfn.IFS(H46=1,"Below College",H46=
2,"College",H46=
3,"Bachelor",H46=
4,"Master",H46=
5,"Doctor")</f>
        <v>Bachelor</v>
      </c>
      <c r="J46" t="s">
        <v>36</v>
      </c>
      <c r="K46">
        <v>2</v>
      </c>
      <c r="L46" t="str" cm="1">
        <f t="array" ref="L46">_xlfn.IFS(K46=1,"low",K46=2,"medium",K46=3,"high",K46=4,"very high")</f>
        <v>medium</v>
      </c>
      <c r="M46" t="s">
        <v>43</v>
      </c>
      <c r="N46">
        <v>1</v>
      </c>
      <c r="O46" t="str" cm="1">
        <f t="array" ref="O46">_xlfn.IFS(N46=1,"low",N46=2,"medium",N46=3,"high",N46=4,"very high")</f>
        <v>low</v>
      </c>
      <c r="P46">
        <v>2</v>
      </c>
      <c r="Q46" t="str" cm="1">
        <f t="array" ref="Q46">_xlfn.IFS(P46=1,"junior",P46=2,"mid level",P46=3,"senior",P46=4,"lead",P46=5,"executive")</f>
        <v>mid level</v>
      </c>
      <c r="R46" t="s">
        <v>51</v>
      </c>
      <c r="S46">
        <v>3</v>
      </c>
      <c r="T46" t="str" cm="1">
        <f t="array" ref="T46">_xlfn.IFS(S46=1,"low",S46=2,"medium",S46=3,"high",S46=4,"very high")</f>
        <v>high</v>
      </c>
      <c r="U46" t="s">
        <v>35</v>
      </c>
      <c r="V46">
        <v>4559</v>
      </c>
      <c r="W46">
        <v>3</v>
      </c>
      <c r="X46" t="str" cm="1">
        <f t="array" ref="X46">_xlfn.IFS(W46=0,"fresher",W46&lt;=3,"stable",W46&lt;=6,"moderate hopper",W46&lt;=9,"frequent hopper")</f>
        <v>stable</v>
      </c>
      <c r="Y46" t="s">
        <v>39</v>
      </c>
      <c r="Z46">
        <v>11</v>
      </c>
      <c r="AA46" t="str" cm="1">
        <f t="array" ref="AA46">_xlfn.IFS(Z46&lt;=14,"low hike",Z46&lt;=18,"moderate hike",Z46&lt;=22,"good hike",Z46&lt;=25,"high hike")</f>
        <v>low hike</v>
      </c>
      <c r="AB46">
        <v>3</v>
      </c>
      <c r="AC46" t="str" cm="1">
        <f t="array" ref="AC46">_xlfn.IFS(AB46=1,"low",AB46=2,"good",AB46=3,"excellent",AB46=4,"outstanding")</f>
        <v>excellent</v>
      </c>
      <c r="AD46">
        <v>3</v>
      </c>
      <c r="AE46" t="str" cm="1">
        <f t="array" ref="AE46">_xlfn.IFS(AD46=1,"low",AD46=2,"medium",AD46=3,"high",AD46=4,"very high")</f>
        <v>high</v>
      </c>
      <c r="AG46">
        <v>1</v>
      </c>
      <c r="AH46" t="str" cm="1">
        <f t="array" ref="AH46">_xlfn.IFS(AG46=0,"no stock options",AG46=2,"medium",AG46=3,"high",AG46=1,"low")</f>
        <v>low</v>
      </c>
      <c r="AI46">
        <v>4</v>
      </c>
      <c r="AJ46" s="1" t="str" cm="1">
        <f t="array" ref="AJ46">_xlfn.IFS(AI46&lt;=2,"fresher",AI46&lt;=7,"early career",AI46&lt;=15,"mid career",AI46&lt;=25,"experienced",AI46&gt;=26,"expert")</f>
        <v>early career</v>
      </c>
      <c r="AK46">
        <v>2</v>
      </c>
      <c r="AL46" s="1" t="str" cm="1">
        <f t="array" ref="AL46">_xlfn.IFS(AK46=0,"no training",AK46&lt;=2,"low",AK46&lt;=4,"moderate",AK46&lt;=6,"high")</f>
        <v>low</v>
      </c>
      <c r="AM46">
        <v>3</v>
      </c>
      <c r="AN46" t="str" cm="1">
        <f t="array" ref="AN46">_xlfn.IFS(AM46=1,"low",AM46=2,"medium",AM46=3,"high",AM46=4,"very high")</f>
        <v>high</v>
      </c>
      <c r="AO46">
        <v>2</v>
      </c>
      <c r="AP46" s="1" t="str" cm="1">
        <f t="array" ref="AP46">_xlfn.IFS(AO46&lt;=1,"new",AO46&lt;=5,"early tenure",AO46&lt;=10,"established",AO46&lt;=20,"loyal",AO46&gt;=21,"long term")</f>
        <v>early tenure</v>
      </c>
      <c r="AQ46">
        <v>2</v>
      </c>
      <c r="AR46" s="1" t="str" cm="1">
        <f t="array" ref="AR46">_xlfn.IFS(AQ46&lt;=1,"new",AQ46&lt;=4,"settling",AQ46&lt;=7,"established",AQ46&lt;=12,"stagnant risk",AQ46&gt;12,"highly stagnant")</f>
        <v>settling</v>
      </c>
      <c r="AS46">
        <v>2</v>
      </c>
      <c r="AT46" t="str" cm="1">
        <f t="array" ref="AT46">_xlfn.IFS(AS46&lt;=1,"recently promoted",AS46&lt;=3,"due soon",AS46&lt;=6,"over due",AS46&gt;=7,"critically overdue")</f>
        <v>due soon</v>
      </c>
      <c r="AU46">
        <v>2</v>
      </c>
      <c r="AV46" t="str" cm="1">
        <f t="array" ref="AV46">_xlfn.IFS(AU46&lt;=1,"new under manager",AU46&lt;=4,"settling",AU46&lt;=8,"established",AU46&gt;=9,"long term")</f>
        <v>settling</v>
      </c>
    </row>
    <row r="47" spans="1:48">
      <c r="A47">
        <v>36</v>
      </c>
      <c r="B47" s="1" t="str" cm="1">
        <f t="array" ref="B47">_xlfn.IFS(A47&lt;=25,"early career",A47&lt;=35,"mid career",A47&lt;=45,"experienced",A47&gt;=46,"senior")</f>
        <v>experienced</v>
      </c>
      <c r="C47" t="s">
        <v>29</v>
      </c>
      <c r="D47" t="s">
        <v>30</v>
      </c>
      <c r="E47" t="s">
        <v>31</v>
      </c>
      <c r="F47">
        <v>6</v>
      </c>
      <c r="G47" s="1" t="str" cm="1">
        <f t="array" ref="G47">_xlfn.IFS(F47&lt;=5,"very near",F47&lt;=10,"near",F47&lt;=20,"moderate",F47&lt;=29,"far")</f>
        <v>near</v>
      </c>
      <c r="H47">
        <v>2</v>
      </c>
      <c r="I47" t="str" cm="1">
        <f t="array" ref="I47">_xlfn.IFS(H47=1,"Below College",H47=
2,"College",H47=
3,"Bachelor",H47=
4,"Master",H47=
5,"Doctor")</f>
        <v>College</v>
      </c>
      <c r="J47" t="s">
        <v>32</v>
      </c>
      <c r="K47">
        <v>2</v>
      </c>
      <c r="L47" t="str" cm="1">
        <f t="array" ref="L47">_xlfn.IFS(K47=1,"low",K47=2,"medium",K47=3,"high",K47=4,"very high")</f>
        <v>medium</v>
      </c>
      <c r="M47" t="s">
        <v>33</v>
      </c>
      <c r="N47">
        <v>3</v>
      </c>
      <c r="O47" t="str" cm="1">
        <f t="array" ref="O47">_xlfn.IFS(N47=1,"low",N47=2,"medium",N47=3,"high",N47=4,"very high")</f>
        <v>high</v>
      </c>
      <c r="P47">
        <v>2</v>
      </c>
      <c r="Q47" t="str" cm="1">
        <f t="array" ref="Q47">_xlfn.IFS(P47=1,"junior",P47=2,"mid level",P47=3,"senior",P47=4,"lead",P47=5,"executive")</f>
        <v>mid level</v>
      </c>
      <c r="R47" t="s">
        <v>44</v>
      </c>
      <c r="S47">
        <v>2</v>
      </c>
      <c r="T47" t="str" cm="1">
        <f t="array" ref="T47">_xlfn.IFS(S47=1,"low",S47=2,"medium",S47=3,"high",S47=4,"very high")</f>
        <v>medium</v>
      </c>
      <c r="U47" t="s">
        <v>38</v>
      </c>
      <c r="V47">
        <v>4941</v>
      </c>
      <c r="W47">
        <v>6</v>
      </c>
      <c r="X47" t="str" cm="1">
        <f t="array" ref="X47">_xlfn.IFS(W47=0,"fresher",W47&lt;=3,"stable",W47&lt;=6,"moderate hopper",W47&lt;=9,"frequent hopper")</f>
        <v>moderate hopper</v>
      </c>
      <c r="Y47" t="s">
        <v>29</v>
      </c>
      <c r="Z47">
        <v>20</v>
      </c>
      <c r="AA47" t="str" cm="1">
        <f t="array" ref="AA47">_xlfn.IFS(Z47&lt;=14,"low hike",Z47&lt;=18,"moderate hike",Z47&lt;=22,"good hike",Z47&lt;=25,"high hike")</f>
        <v>good hike</v>
      </c>
      <c r="AB47">
        <v>4</v>
      </c>
      <c r="AC47" t="str" cm="1">
        <f t="array" ref="AC47">_xlfn.IFS(AB47=1,"low",AB47=2,"good",AB47=3,"excellent",AB47=4,"outstanding")</f>
        <v>outstanding</v>
      </c>
      <c r="AD47">
        <v>4</v>
      </c>
      <c r="AE47" t="str" cm="1">
        <f t="array" ref="AE47">_xlfn.IFS(AD47=1,"low",AD47=2,"medium",AD47=3,"high",AD47=4,"very high")</f>
        <v>very high</v>
      </c>
      <c r="AG47">
        <v>2</v>
      </c>
      <c r="AH47" t="str" cm="1">
        <f t="array" ref="AH47">_xlfn.IFS(AG47=0,"no stock options",AG47=2,"medium",AG47=3,"high",AG47=1,"low")</f>
        <v>medium</v>
      </c>
      <c r="AI47">
        <v>7</v>
      </c>
      <c r="AJ47" s="1" t="str" cm="1">
        <f t="array" ref="AJ47">_xlfn.IFS(AI47&lt;=2,"fresher",AI47&lt;=7,"early career",AI47&lt;=15,"mid career",AI47&lt;=25,"experienced",AI47&gt;=26,"expert")</f>
        <v>early career</v>
      </c>
      <c r="AK47">
        <v>0</v>
      </c>
      <c r="AL47" s="1" t="str" cm="1">
        <f t="array" ref="AL47">_xlfn.IFS(AK47=0,"no training",AK47&lt;=2,"low",AK47&lt;=4,"moderate",AK47&lt;=6,"high")</f>
        <v>no training</v>
      </c>
      <c r="AM47">
        <v>3</v>
      </c>
      <c r="AN47" t="str" cm="1">
        <f t="array" ref="AN47">_xlfn.IFS(AM47=1,"low",AM47=2,"medium",AM47=3,"high",AM47=4,"very high")</f>
        <v>high</v>
      </c>
      <c r="AO47">
        <v>3</v>
      </c>
      <c r="AP47" s="1" t="str" cm="1">
        <f t="array" ref="AP47">_xlfn.IFS(AO47&lt;=1,"new",AO47&lt;=5,"early tenure",AO47&lt;=10,"established",AO47&lt;=20,"loyal",AO47&gt;=21,"long term")</f>
        <v>early tenure</v>
      </c>
      <c r="AQ47">
        <v>2</v>
      </c>
      <c r="AR47" s="1" t="str" cm="1">
        <f t="array" ref="AR47">_xlfn.IFS(AQ47&lt;=1,"new",AQ47&lt;=4,"settling",AQ47&lt;=7,"established",AQ47&lt;=12,"stagnant risk",AQ47&gt;12,"highly stagnant")</f>
        <v>settling</v>
      </c>
      <c r="AS47">
        <v>0</v>
      </c>
      <c r="AT47" t="str" cm="1">
        <f t="array" ref="AT47">_xlfn.IFS(AS47&lt;=1,"recently promoted",AS47&lt;=3,"due soon",AS47&lt;=6,"over due",AS47&gt;=7,"critically overdue")</f>
        <v>recently promoted</v>
      </c>
      <c r="AU47">
        <v>1</v>
      </c>
      <c r="AV47" t="str" cm="1">
        <f t="array" ref="AV47">_xlfn.IFS(AU47&lt;=1,"new under manager",AU47&lt;=4,"settling",AU47&lt;=8,"established",AU47&gt;=9,"long term")</f>
        <v>new under manager</v>
      </c>
    </row>
    <row r="48" spans="1:48">
      <c r="A48">
        <v>51</v>
      </c>
      <c r="B48" s="1" t="str" cm="1">
        <f t="array" ref="B48">_xlfn.IFS(A48&lt;=25,"early career",A48&lt;=35,"mid career",A48&lt;=45,"experienced",A48&gt;=46,"senior")</f>
        <v>senior</v>
      </c>
      <c r="C48" t="s">
        <v>39</v>
      </c>
      <c r="D48" t="s">
        <v>50</v>
      </c>
      <c r="E48" t="s">
        <v>31</v>
      </c>
      <c r="F48">
        <v>8</v>
      </c>
      <c r="G48" s="1" t="str" cm="1">
        <f t="array" ref="G48">_xlfn.IFS(F48&lt;=5,"very near",F48&lt;=10,"near",F48&lt;=20,"moderate",F48&lt;=29,"far")</f>
        <v>near</v>
      </c>
      <c r="H48">
        <v>4</v>
      </c>
      <c r="I48" t="str" cm="1">
        <f t="array" ref="I48">_xlfn.IFS(H48=1,"Below College",H48=
2,"College",H48=
3,"Bachelor",H48=
4,"Master",H48=
5,"Doctor")</f>
        <v>Master</v>
      </c>
      <c r="J48" t="s">
        <v>36</v>
      </c>
      <c r="K48">
        <v>1</v>
      </c>
      <c r="L48" t="str" cm="1">
        <f t="array" ref="L48">_xlfn.IFS(K48=1,"low",K48=2,"medium",K48=3,"high",K48=4,"very high")</f>
        <v>low</v>
      </c>
      <c r="M48" t="s">
        <v>33</v>
      </c>
      <c r="N48">
        <v>1</v>
      </c>
      <c r="O48" t="str" cm="1">
        <f t="array" ref="O48">_xlfn.IFS(N48=1,"low",N48=2,"medium",N48=3,"high",N48=4,"very high")</f>
        <v>low</v>
      </c>
      <c r="P48">
        <v>3</v>
      </c>
      <c r="Q48" t="str" cm="1">
        <f t="array" ref="Q48">_xlfn.IFS(P48=1,"junior",P48=2,"mid level",P48=3,"senior",P48=4,"lead",P48=5,"executive")</f>
        <v>senior</v>
      </c>
      <c r="R48" t="s">
        <v>44</v>
      </c>
      <c r="S48">
        <v>4</v>
      </c>
      <c r="T48" t="str" cm="1">
        <f t="array" ref="T48">_xlfn.IFS(S48=1,"low",S48=2,"medium",S48=3,"high",S48=4,"very high")</f>
        <v>very high</v>
      </c>
      <c r="U48" t="s">
        <v>40</v>
      </c>
      <c r="V48">
        <v>10650</v>
      </c>
      <c r="W48">
        <v>2</v>
      </c>
      <c r="X48" t="str" cm="1">
        <f t="array" ref="X48">_xlfn.IFS(W48=0,"fresher",W48&lt;=3,"stable",W48&lt;=6,"moderate hopper",W48&lt;=9,"frequent hopper")</f>
        <v>stable</v>
      </c>
      <c r="Y48" t="s">
        <v>29</v>
      </c>
      <c r="Z48">
        <v>15</v>
      </c>
      <c r="AA48" t="str" cm="1">
        <f t="array" ref="AA48">_xlfn.IFS(Z48&lt;=14,"low hike",Z48&lt;=18,"moderate hike",Z48&lt;=22,"good hike",Z48&lt;=25,"high hike")</f>
        <v>moderate hike</v>
      </c>
      <c r="AB48">
        <v>3</v>
      </c>
      <c r="AC48" t="str" cm="1">
        <f t="array" ref="AC48">_xlfn.IFS(AB48=1,"low",AB48=2,"good",AB48=3,"excellent",AB48=4,"outstanding")</f>
        <v>excellent</v>
      </c>
      <c r="AD48">
        <v>4</v>
      </c>
      <c r="AE48" t="str" cm="1">
        <f t="array" ref="AE48">_xlfn.IFS(AD48=1,"low",AD48=2,"medium",AD48=3,"high",AD48=4,"very high")</f>
        <v>very high</v>
      </c>
      <c r="AG48">
        <v>0</v>
      </c>
      <c r="AH48" t="str" cm="1">
        <f t="array" ref="AH48">_xlfn.IFS(AG48=0,"no stock options",AG48=2,"medium",AG48=3,"high",AG48=1,"low")</f>
        <v>no stock options</v>
      </c>
      <c r="AI48">
        <v>18</v>
      </c>
      <c r="AJ48" s="1" t="str" cm="1">
        <f t="array" ref="AJ48">_xlfn.IFS(AI48&lt;=2,"fresher",AI48&lt;=7,"early career",AI48&lt;=15,"mid career",AI48&lt;=25,"experienced",AI48&gt;=26,"expert")</f>
        <v>experienced</v>
      </c>
      <c r="AK48">
        <v>2</v>
      </c>
      <c r="AL48" s="1" t="str" cm="1">
        <f t="array" ref="AL48">_xlfn.IFS(AK48=0,"no training",AK48&lt;=2,"low",AK48&lt;=4,"moderate",AK48&lt;=6,"high")</f>
        <v>low</v>
      </c>
      <c r="AM48">
        <v>3</v>
      </c>
      <c r="AN48" t="str" cm="1">
        <f t="array" ref="AN48">_xlfn.IFS(AM48=1,"low",AM48=2,"medium",AM48=3,"high",AM48=4,"very high")</f>
        <v>high</v>
      </c>
      <c r="AO48">
        <v>4</v>
      </c>
      <c r="AP48" s="1" t="str" cm="1">
        <f t="array" ref="AP48">_xlfn.IFS(AO48&lt;=1,"new",AO48&lt;=5,"early tenure",AO48&lt;=10,"established",AO48&lt;=20,"loyal",AO48&gt;=21,"long term")</f>
        <v>early tenure</v>
      </c>
      <c r="AQ48">
        <v>2</v>
      </c>
      <c r="AR48" s="1" t="str" cm="1">
        <f t="array" ref="AR48">_xlfn.IFS(AQ48&lt;=1,"new",AQ48&lt;=4,"settling",AQ48&lt;=7,"established",AQ48&lt;=12,"stagnant risk",AQ48&gt;12,"highly stagnant")</f>
        <v>settling</v>
      </c>
      <c r="AS48">
        <v>0</v>
      </c>
      <c r="AT48" t="str" cm="1">
        <f t="array" ref="AT48">_xlfn.IFS(AS48&lt;=1,"recently promoted",AS48&lt;=3,"due soon",AS48&lt;=6,"over due",AS48&gt;=7,"critically overdue")</f>
        <v>recently promoted</v>
      </c>
      <c r="AU48">
        <v>3</v>
      </c>
      <c r="AV48" t="str" cm="1">
        <f t="array" ref="AV48">_xlfn.IFS(AU48&lt;=1,"new under manager",AU48&lt;=4,"settling",AU48&lt;=8,"established",AU48&gt;=9,"long term")</f>
        <v>settling</v>
      </c>
    </row>
    <row r="49" spans="1:48">
      <c r="A49">
        <v>25</v>
      </c>
      <c r="B49" s="1" t="str" cm="1">
        <f t="array" ref="B49">_xlfn.IFS(A49&lt;=25,"early career",A49&lt;=35,"mid career",A49&lt;=45,"experienced",A49&gt;=46,"senior")</f>
        <v>early career</v>
      </c>
      <c r="C49" t="s">
        <v>29</v>
      </c>
      <c r="D49" t="s">
        <v>30</v>
      </c>
      <c r="E49" t="s">
        <v>45</v>
      </c>
      <c r="F49">
        <v>28</v>
      </c>
      <c r="G49" s="1" t="str" cm="1">
        <f t="array" ref="G49">_xlfn.IFS(F49&lt;=5,"very near",F49&lt;=10,"near",F49&lt;=20,"moderate",F49&lt;=29,"far")</f>
        <v>far</v>
      </c>
      <c r="H49">
        <v>3</v>
      </c>
      <c r="I49" t="str" cm="1">
        <f t="array" ref="I49">_xlfn.IFS(H49=1,"Below College",H49=
2,"College",H49=
3,"Bachelor",H49=
4,"Master",H49=
5,"Doctor")</f>
        <v>Bachelor</v>
      </c>
      <c r="J49" t="s">
        <v>36</v>
      </c>
      <c r="K49">
        <v>1</v>
      </c>
      <c r="L49" t="str" cm="1">
        <f t="array" ref="L49">_xlfn.IFS(K49=1,"low",K49=2,"medium",K49=3,"high",K49=4,"very high")</f>
        <v>low</v>
      </c>
      <c r="M49" t="s">
        <v>33</v>
      </c>
      <c r="N49">
        <v>2</v>
      </c>
      <c r="O49" t="str" cm="1">
        <f t="array" ref="O49">_xlfn.IFS(N49=1,"low",N49=2,"medium",N49=3,"high",N49=4,"very high")</f>
        <v>medium</v>
      </c>
      <c r="P49">
        <v>2</v>
      </c>
      <c r="Q49" t="str" cm="1">
        <f t="array" ref="Q49">_xlfn.IFS(P49=1,"junior",P49=2,"mid level",P49=3,"senior",P49=4,"lead",P49=5,"executive")</f>
        <v>mid level</v>
      </c>
      <c r="R49" t="s">
        <v>51</v>
      </c>
      <c r="S49">
        <v>3</v>
      </c>
      <c r="T49" t="str" cm="1">
        <f t="array" ref="T49">_xlfn.IFS(S49=1,"low",S49=2,"medium",S49=3,"high",S49=4,"very high")</f>
        <v>high</v>
      </c>
      <c r="U49" t="s">
        <v>35</v>
      </c>
      <c r="V49">
        <v>8639</v>
      </c>
      <c r="W49">
        <v>2</v>
      </c>
      <c r="X49" t="str" cm="1">
        <f t="array" ref="X49">_xlfn.IFS(W49=0,"fresher",W49&lt;=3,"stable",W49&lt;=6,"moderate hopper",W49&lt;=9,"frequent hopper")</f>
        <v>stable</v>
      </c>
      <c r="Y49" t="s">
        <v>29</v>
      </c>
      <c r="Z49">
        <v>18</v>
      </c>
      <c r="AA49" t="str" cm="1">
        <f t="array" ref="AA49">_xlfn.IFS(Z49&lt;=14,"low hike",Z49&lt;=18,"moderate hike",Z49&lt;=22,"good hike",Z49&lt;=25,"high hike")</f>
        <v>moderate hike</v>
      </c>
      <c r="AB49">
        <v>3</v>
      </c>
      <c r="AC49" t="str" cm="1">
        <f t="array" ref="AC49">_xlfn.IFS(AB49=1,"low",AB49=2,"good",AB49=3,"excellent",AB49=4,"outstanding")</f>
        <v>excellent</v>
      </c>
      <c r="AD49">
        <v>4</v>
      </c>
      <c r="AE49" t="str" cm="1">
        <f t="array" ref="AE49">_xlfn.IFS(AD49=1,"low",AD49=2,"medium",AD49=3,"high",AD49=4,"very high")</f>
        <v>very high</v>
      </c>
      <c r="AG49">
        <v>0</v>
      </c>
      <c r="AH49" t="str" cm="1">
        <f t="array" ref="AH49">_xlfn.IFS(AG49=0,"no stock options",AG49=2,"medium",AG49=3,"high",AG49=1,"low")</f>
        <v>no stock options</v>
      </c>
      <c r="AI49">
        <v>6</v>
      </c>
      <c r="AJ49" s="1" t="str" cm="1">
        <f t="array" ref="AJ49">_xlfn.IFS(AI49&lt;=2,"fresher",AI49&lt;=7,"early career",AI49&lt;=15,"mid career",AI49&lt;=25,"experienced",AI49&gt;=26,"expert")</f>
        <v>early career</v>
      </c>
      <c r="AK49">
        <v>3</v>
      </c>
      <c r="AL49" s="1" t="str" cm="1">
        <f t="array" ref="AL49">_xlfn.IFS(AK49=0,"no training",AK49&lt;=2,"low",AK49&lt;=4,"moderate",AK49&lt;=6,"high")</f>
        <v>moderate</v>
      </c>
      <c r="AM49">
        <v>3</v>
      </c>
      <c r="AN49" t="str" cm="1">
        <f t="array" ref="AN49">_xlfn.IFS(AM49=1,"low",AM49=2,"medium",AM49=3,"high",AM49=4,"very high")</f>
        <v>high</v>
      </c>
      <c r="AO49">
        <v>2</v>
      </c>
      <c r="AP49" s="1" t="str" cm="1">
        <f t="array" ref="AP49">_xlfn.IFS(AO49&lt;=1,"new",AO49&lt;=5,"early tenure",AO49&lt;=10,"established",AO49&lt;=20,"loyal",AO49&gt;=21,"long term")</f>
        <v>early tenure</v>
      </c>
      <c r="AQ49">
        <v>2</v>
      </c>
      <c r="AR49" s="1" t="str" cm="1">
        <f t="array" ref="AR49">_xlfn.IFS(AQ49&lt;=1,"new",AQ49&lt;=4,"settling",AQ49&lt;=7,"established",AQ49&lt;=12,"stagnant risk",AQ49&gt;12,"highly stagnant")</f>
        <v>settling</v>
      </c>
      <c r="AS49">
        <v>2</v>
      </c>
      <c r="AT49" t="str" cm="1">
        <f t="array" ref="AT49">_xlfn.IFS(AS49&lt;=1,"recently promoted",AS49&lt;=3,"due soon",AS49&lt;=6,"over due",AS49&gt;=7,"critically overdue")</f>
        <v>due soon</v>
      </c>
      <c r="AU49">
        <v>2</v>
      </c>
      <c r="AV49" t="str" cm="1">
        <f t="array" ref="AV49">_xlfn.IFS(AU49&lt;=1,"new under manager",AU49&lt;=4,"settling",AU49&lt;=8,"established",AU49&gt;=9,"long term")</f>
        <v>settling</v>
      </c>
    </row>
    <row r="50" spans="1:48">
      <c r="A50">
        <v>32</v>
      </c>
      <c r="B50" s="1" t="str" cm="1">
        <f t="array" ref="B50">_xlfn.IFS(A50&lt;=25,"early career",A50&lt;=35,"mid career",A50&lt;=45,"experienced",A50&gt;=46,"senior")</f>
        <v>mid career</v>
      </c>
      <c r="C50" t="s">
        <v>39</v>
      </c>
      <c r="D50" t="s">
        <v>30</v>
      </c>
      <c r="E50" t="s">
        <v>31</v>
      </c>
      <c r="F50">
        <v>9</v>
      </c>
      <c r="G50" s="1" t="str" cm="1">
        <f t="array" ref="G50">_xlfn.IFS(F50&lt;=5,"very near",F50&lt;=10,"near",F50&lt;=20,"moderate",F50&lt;=29,"far")</f>
        <v>near</v>
      </c>
      <c r="H50">
        <v>3</v>
      </c>
      <c r="I50" t="str" cm="1">
        <f t="array" ref="I50">_xlfn.IFS(H50=1,"Below College",H50=
2,"College",H50=
3,"Bachelor",H50=
4,"Master",H50=
5,"Doctor")</f>
        <v>Bachelor</v>
      </c>
      <c r="J50" t="s">
        <v>32</v>
      </c>
      <c r="K50">
        <v>1</v>
      </c>
      <c r="L50" t="str" cm="1">
        <f t="array" ref="L50">_xlfn.IFS(K50=1,"low",K50=2,"medium",K50=3,"high",K50=4,"very high")</f>
        <v>low</v>
      </c>
      <c r="M50" t="s">
        <v>43</v>
      </c>
      <c r="N50">
        <v>3</v>
      </c>
      <c r="O50" t="str" cm="1">
        <f t="array" ref="O50">_xlfn.IFS(N50=1,"low",N50=2,"medium",N50=3,"high",N50=4,"very high")</f>
        <v>high</v>
      </c>
      <c r="P50">
        <v>1</v>
      </c>
      <c r="Q50" t="str" cm="1">
        <f t="array" ref="Q50">_xlfn.IFS(P50=1,"junior",P50=2,"mid level",P50=3,"senior",P50=4,"lead",P50=5,"executive")</f>
        <v>junior</v>
      </c>
      <c r="R50" t="s">
        <v>34</v>
      </c>
      <c r="S50">
        <v>1</v>
      </c>
      <c r="T50" t="str" cm="1">
        <f t="array" ref="T50">_xlfn.IFS(S50=1,"low",S50=2,"medium",S50=3,"high",S50=4,"very high")</f>
        <v>low</v>
      </c>
      <c r="U50" t="s">
        <v>40</v>
      </c>
      <c r="V50">
        <v>4200</v>
      </c>
      <c r="W50">
        <v>7</v>
      </c>
      <c r="X50" t="str" cm="1">
        <f t="array" ref="X50">_xlfn.IFS(W50=0,"fresher",W50&lt;=3,"stable",W50&lt;=6,"moderate hopper",W50&lt;=9,"frequent hopper")</f>
        <v>frequent hopper</v>
      </c>
      <c r="Y50" t="s">
        <v>29</v>
      </c>
      <c r="Z50">
        <v>22</v>
      </c>
      <c r="AA50" t="str" cm="1">
        <f t="array" ref="AA50">_xlfn.IFS(Z50&lt;=14,"low hike",Z50&lt;=18,"moderate hike",Z50&lt;=22,"good hike",Z50&lt;=25,"high hike")</f>
        <v>good hike</v>
      </c>
      <c r="AB50">
        <v>4</v>
      </c>
      <c r="AC50" t="str" cm="1">
        <f t="array" ref="AC50">_xlfn.IFS(AB50=1,"low",AB50=2,"good",AB50=3,"excellent",AB50=4,"outstanding")</f>
        <v>outstanding</v>
      </c>
      <c r="AD50">
        <v>1</v>
      </c>
      <c r="AE50" t="str" cm="1">
        <f t="array" ref="AE50">_xlfn.IFS(AD50=1,"low",AD50=2,"medium",AD50=3,"high",AD50=4,"very high")</f>
        <v>low</v>
      </c>
      <c r="AG50">
        <v>0</v>
      </c>
      <c r="AH50" t="str" cm="1">
        <f t="array" ref="AH50">_xlfn.IFS(AG50=0,"no stock options",AG50=2,"medium",AG50=3,"high",AG50=1,"low")</f>
        <v>no stock options</v>
      </c>
      <c r="AI50">
        <v>10</v>
      </c>
      <c r="AJ50" s="1" t="str" cm="1">
        <f t="array" ref="AJ50">_xlfn.IFS(AI50&lt;=2,"fresher",AI50&lt;=7,"early career",AI50&lt;=15,"mid career",AI50&lt;=25,"experienced",AI50&gt;=26,"expert")</f>
        <v>mid career</v>
      </c>
      <c r="AK50">
        <v>2</v>
      </c>
      <c r="AL50" s="1" t="str" cm="1">
        <f t="array" ref="AL50">_xlfn.IFS(AK50=0,"no training",AK50&lt;=2,"low",AK50&lt;=4,"moderate",AK50&lt;=6,"high")</f>
        <v>low</v>
      </c>
      <c r="AM50">
        <v>4</v>
      </c>
      <c r="AN50" t="str" cm="1">
        <f t="array" ref="AN50">_xlfn.IFS(AM50=1,"low",AM50=2,"medium",AM50=3,"high",AM50=4,"very high")</f>
        <v>very high</v>
      </c>
      <c r="AO50">
        <v>5</v>
      </c>
      <c r="AP50" s="1" t="str" cm="1">
        <f t="array" ref="AP50">_xlfn.IFS(AO50&lt;=1,"new",AO50&lt;=5,"early tenure",AO50&lt;=10,"established",AO50&lt;=20,"loyal",AO50&gt;=21,"long term")</f>
        <v>early tenure</v>
      </c>
      <c r="AQ50">
        <v>4</v>
      </c>
      <c r="AR50" s="1" t="str" cm="1">
        <f t="array" ref="AR50">_xlfn.IFS(AQ50&lt;=1,"new",AQ50&lt;=4,"settling",AQ50&lt;=7,"established",AQ50&lt;=12,"stagnant risk",AQ50&gt;12,"highly stagnant")</f>
        <v>settling</v>
      </c>
      <c r="AS50">
        <v>0</v>
      </c>
      <c r="AT50" t="str" cm="1">
        <f t="array" ref="AT50">_xlfn.IFS(AS50&lt;=1,"recently promoted",AS50&lt;=3,"due soon",AS50&lt;=6,"over due",AS50&gt;=7,"critically overdue")</f>
        <v>recently promoted</v>
      </c>
      <c r="AU50">
        <v>4</v>
      </c>
      <c r="AV50" t="str" cm="1">
        <f t="array" ref="AV50">_xlfn.IFS(AU50&lt;=1,"new under manager",AU50&lt;=4,"settling",AU50&lt;=8,"established",AU50&gt;=9,"long term")</f>
        <v>settling</v>
      </c>
    </row>
    <row r="51" spans="1:48">
      <c r="A51">
        <v>38</v>
      </c>
      <c r="B51" s="1" t="str" cm="1">
        <f t="array" ref="B51">_xlfn.IFS(A51&lt;=25,"early career",A51&lt;=35,"mid career",A51&lt;=45,"experienced",A51&gt;=46,"senior")</f>
        <v>experienced</v>
      </c>
      <c r="C51" t="s">
        <v>29</v>
      </c>
      <c r="D51" t="s">
        <v>30</v>
      </c>
      <c r="E51" t="s">
        <v>31</v>
      </c>
      <c r="F51">
        <v>3</v>
      </c>
      <c r="G51" s="1" t="str" cm="1">
        <f t="array" ref="G51">_xlfn.IFS(F51&lt;=5,"very near",F51&lt;=10,"near",F51&lt;=20,"moderate",F51&lt;=29,"far")</f>
        <v>very near</v>
      </c>
      <c r="H51">
        <v>5</v>
      </c>
      <c r="I51" t="str" cm="1">
        <f t="array" ref="I51">_xlfn.IFS(H51=1,"Below College",H51=
2,"College",H51=
3,"Bachelor",H51=
4,"Master",H51=
5,"Doctor")</f>
        <v>Doctor</v>
      </c>
      <c r="J51" t="s">
        <v>52</v>
      </c>
      <c r="K51">
        <v>4</v>
      </c>
      <c r="L51" t="str" cm="1">
        <f t="array" ref="L51">_xlfn.IFS(K51=1,"low",K51=2,"medium",K51=3,"high",K51=4,"very high")</f>
        <v>very high</v>
      </c>
      <c r="M51" t="s">
        <v>43</v>
      </c>
      <c r="N51">
        <v>3</v>
      </c>
      <c r="O51" t="str" cm="1">
        <f t="array" ref="O51">_xlfn.IFS(N51=1,"low",N51=2,"medium",N51=3,"high",N51=4,"very high")</f>
        <v>high</v>
      </c>
      <c r="P51">
        <v>2</v>
      </c>
      <c r="Q51" t="str" cm="1">
        <f t="array" ref="Q51">_xlfn.IFS(P51=1,"junior",P51=2,"mid level",P51=3,"senior",P51=4,"lead",P51=5,"executive")</f>
        <v>mid level</v>
      </c>
      <c r="R51" t="s">
        <v>37</v>
      </c>
      <c r="S51">
        <v>3</v>
      </c>
      <c r="T51" t="str" cm="1">
        <f t="array" ref="T51">_xlfn.IFS(S51=1,"low",S51=2,"medium",S51=3,"high",S51=4,"very high")</f>
        <v>high</v>
      </c>
      <c r="U51" t="s">
        <v>40</v>
      </c>
      <c r="V51">
        <v>4317</v>
      </c>
      <c r="W51">
        <v>3</v>
      </c>
      <c r="X51" t="str" cm="1">
        <f t="array" ref="X51">_xlfn.IFS(W51=0,"fresher",W51&lt;=3,"stable",W51&lt;=6,"moderate hopper",W51&lt;=9,"frequent hopper")</f>
        <v>stable</v>
      </c>
      <c r="Y51" t="s">
        <v>39</v>
      </c>
      <c r="Z51">
        <v>20</v>
      </c>
      <c r="AA51" t="str" cm="1">
        <f t="array" ref="AA51">_xlfn.IFS(Z51&lt;=14,"low hike",Z51&lt;=18,"moderate hike",Z51&lt;=22,"good hike",Z51&lt;=25,"high hike")</f>
        <v>good hike</v>
      </c>
      <c r="AB51">
        <v>4</v>
      </c>
      <c r="AC51" t="str" cm="1">
        <f t="array" ref="AC51">_xlfn.IFS(AB51=1,"low",AB51=2,"good",AB51=3,"excellent",AB51=4,"outstanding")</f>
        <v>outstanding</v>
      </c>
      <c r="AD51">
        <v>2</v>
      </c>
      <c r="AE51" t="str" cm="1">
        <f t="array" ref="AE51">_xlfn.IFS(AD51=1,"low",AD51=2,"medium",AD51=3,"high",AD51=4,"very high")</f>
        <v>medium</v>
      </c>
      <c r="AG51">
        <v>0</v>
      </c>
      <c r="AH51" t="str" cm="1">
        <f t="array" ref="AH51">_xlfn.IFS(AG51=0,"no stock options",AG51=2,"medium",AG51=3,"high",AG51=1,"low")</f>
        <v>no stock options</v>
      </c>
      <c r="AI51">
        <v>19</v>
      </c>
      <c r="AJ51" s="1" t="str" cm="1">
        <f t="array" ref="AJ51">_xlfn.IFS(AI51&lt;=2,"fresher",AI51&lt;=7,"early career",AI51&lt;=15,"mid career",AI51&lt;=25,"experienced",AI51&gt;=26,"expert")</f>
        <v>experienced</v>
      </c>
      <c r="AK51">
        <v>2</v>
      </c>
      <c r="AL51" s="1" t="str" cm="1">
        <f t="array" ref="AL51">_xlfn.IFS(AK51=0,"no training",AK51&lt;=2,"low",AK51&lt;=4,"moderate",AK51&lt;=6,"high")</f>
        <v>low</v>
      </c>
      <c r="AM51">
        <v>3</v>
      </c>
      <c r="AN51" t="str" cm="1">
        <f t="array" ref="AN51">_xlfn.IFS(AM51=1,"low",AM51=2,"medium",AM51=3,"high",AM51=4,"very high")</f>
        <v>high</v>
      </c>
      <c r="AO51">
        <v>3</v>
      </c>
      <c r="AP51" s="1" t="str" cm="1">
        <f t="array" ref="AP51">_xlfn.IFS(AO51&lt;=1,"new",AO51&lt;=5,"early tenure",AO51&lt;=10,"established",AO51&lt;=20,"loyal",AO51&gt;=21,"long term")</f>
        <v>early tenure</v>
      </c>
      <c r="AQ51">
        <v>2</v>
      </c>
      <c r="AR51" s="1" t="str" cm="1">
        <f t="array" ref="AR51">_xlfn.IFS(AQ51&lt;=1,"new",AQ51&lt;=4,"settling",AQ51&lt;=7,"established",AQ51&lt;=12,"stagnant risk",AQ51&gt;12,"highly stagnant")</f>
        <v>settling</v>
      </c>
      <c r="AS51">
        <v>2</v>
      </c>
      <c r="AT51" t="str" cm="1">
        <f t="array" ref="AT51">_xlfn.IFS(AS51&lt;=1,"recently promoted",AS51&lt;=3,"due soon",AS51&lt;=6,"over due",AS51&gt;=7,"critically overdue")</f>
        <v>due soon</v>
      </c>
      <c r="AU51">
        <v>2</v>
      </c>
      <c r="AV51" t="str" cm="1">
        <f t="array" ref="AV51">_xlfn.IFS(AU51&lt;=1,"new under manager",AU51&lt;=4,"settling",AU51&lt;=8,"established",AU51&gt;=9,"long term")</f>
        <v>settling</v>
      </c>
    </row>
    <row r="52" spans="1:48">
      <c r="A52">
        <v>30</v>
      </c>
      <c r="B52" s="1" t="str" cm="1">
        <f t="array" ref="B52">_xlfn.IFS(A52&lt;=25,"early career",A52&lt;=35,"mid career",A52&lt;=45,"experienced",A52&gt;=46,"senior")</f>
        <v>mid career</v>
      </c>
      <c r="C52" t="s">
        <v>29</v>
      </c>
      <c r="D52" t="s">
        <v>30</v>
      </c>
      <c r="E52" t="s">
        <v>31</v>
      </c>
      <c r="F52">
        <v>18</v>
      </c>
      <c r="G52" s="1" t="str" cm="1">
        <f t="array" ref="G52">_xlfn.IFS(F52&lt;=5,"very near",F52&lt;=10,"near",F52&lt;=20,"moderate",F52&lt;=29,"far")</f>
        <v>moderate</v>
      </c>
      <c r="H52">
        <v>3</v>
      </c>
      <c r="I52" t="str" cm="1">
        <f t="array" ref="I52">_xlfn.IFS(H52=1,"Below College",H52=
2,"College",H52=
3,"Bachelor",H52=
4,"Master",H52=
5,"Doctor")</f>
        <v>Bachelor</v>
      </c>
      <c r="J52" t="s">
        <v>36</v>
      </c>
      <c r="K52">
        <v>1</v>
      </c>
      <c r="L52" t="str" cm="1">
        <f t="array" ref="L52">_xlfn.IFS(K52=1,"low",K52=2,"medium",K52=3,"high",K52=4,"very high")</f>
        <v>low</v>
      </c>
      <c r="M52" t="s">
        <v>43</v>
      </c>
      <c r="N52">
        <v>3</v>
      </c>
      <c r="O52" t="str" cm="1">
        <f t="array" ref="O52">_xlfn.IFS(N52=1,"low",N52=2,"medium",N52=3,"high",N52=4,"very high")</f>
        <v>high</v>
      </c>
      <c r="P52">
        <v>1</v>
      </c>
      <c r="Q52" t="str" cm="1">
        <f t="array" ref="Q52">_xlfn.IFS(P52=1,"junior",P52=2,"mid level",P52=3,"senior",P52=4,"lead",P52=5,"executive")</f>
        <v>junior</v>
      </c>
      <c r="R52" t="s">
        <v>37</v>
      </c>
      <c r="S52">
        <v>3</v>
      </c>
      <c r="T52" t="str" cm="1">
        <f t="array" ref="T52">_xlfn.IFS(S52=1,"low",S52=2,"medium",S52=3,"high",S52=4,"very high")</f>
        <v>high</v>
      </c>
      <c r="U52" t="s">
        <v>40</v>
      </c>
      <c r="V52">
        <v>2632</v>
      </c>
      <c r="W52">
        <v>1</v>
      </c>
      <c r="X52" t="str" cm="1">
        <f t="array" ref="X52">_xlfn.IFS(W52=0,"fresher",W52&lt;=3,"stable",W52&lt;=6,"moderate hopper",W52&lt;=9,"frequent hopper")</f>
        <v>stable</v>
      </c>
      <c r="Y52" t="s">
        <v>29</v>
      </c>
      <c r="Z52">
        <v>14</v>
      </c>
      <c r="AA52" t="str" cm="1">
        <f t="array" ref="AA52">_xlfn.IFS(Z52&lt;=14,"low hike",Z52&lt;=18,"moderate hike",Z52&lt;=22,"good hike",Z52&lt;=25,"high hike")</f>
        <v>low hike</v>
      </c>
      <c r="AB52">
        <v>3</v>
      </c>
      <c r="AC52" t="str" cm="1">
        <f t="array" ref="AC52">_xlfn.IFS(AB52=1,"low",AB52=2,"good",AB52=3,"excellent",AB52=4,"outstanding")</f>
        <v>excellent</v>
      </c>
      <c r="AD52">
        <v>3</v>
      </c>
      <c r="AE52" t="str" cm="1">
        <f t="array" ref="AE52">_xlfn.IFS(AD52=1,"low",AD52=2,"medium",AD52=3,"high",AD52=4,"very high")</f>
        <v>high</v>
      </c>
      <c r="AG52">
        <v>0</v>
      </c>
      <c r="AH52" t="str" cm="1">
        <f t="array" ref="AH52">_xlfn.IFS(AG52=0,"no stock options",AG52=2,"medium",AG52=3,"high",AG52=1,"low")</f>
        <v>no stock options</v>
      </c>
      <c r="AI52">
        <v>5</v>
      </c>
      <c r="AJ52" s="1" t="str" cm="1">
        <f t="array" ref="AJ52">_xlfn.IFS(AI52&lt;=2,"fresher",AI52&lt;=7,"early career",AI52&lt;=15,"mid career",AI52&lt;=25,"experienced",AI52&gt;=26,"expert")</f>
        <v>early career</v>
      </c>
      <c r="AK52">
        <v>4</v>
      </c>
      <c r="AL52" s="1" t="str" cm="1">
        <f t="array" ref="AL52">_xlfn.IFS(AK52=0,"no training",AK52&lt;=2,"low",AK52&lt;=4,"moderate",AK52&lt;=6,"high")</f>
        <v>moderate</v>
      </c>
      <c r="AM52">
        <v>2</v>
      </c>
      <c r="AN52" t="str" cm="1">
        <f t="array" ref="AN52">_xlfn.IFS(AM52=1,"low",AM52=2,"medium",AM52=3,"high",AM52=4,"very high")</f>
        <v>medium</v>
      </c>
      <c r="AO52">
        <v>5</v>
      </c>
      <c r="AP52" s="1" t="str" cm="1">
        <f t="array" ref="AP52">_xlfn.IFS(AO52&lt;=1,"new",AO52&lt;=5,"early tenure",AO52&lt;=10,"established",AO52&lt;=20,"loyal",AO52&gt;=21,"long term")</f>
        <v>early tenure</v>
      </c>
      <c r="AQ52">
        <v>4</v>
      </c>
      <c r="AR52" s="1" t="str" cm="1">
        <f t="array" ref="AR52">_xlfn.IFS(AQ52&lt;=1,"new",AQ52&lt;=4,"settling",AQ52&lt;=7,"established",AQ52&lt;=12,"stagnant risk",AQ52&gt;12,"highly stagnant")</f>
        <v>settling</v>
      </c>
      <c r="AS52">
        <v>0</v>
      </c>
      <c r="AT52" t="str" cm="1">
        <f t="array" ref="AT52">_xlfn.IFS(AS52&lt;=1,"recently promoted",AS52&lt;=3,"due soon",AS52&lt;=6,"over due",AS52&gt;=7,"critically overdue")</f>
        <v>recently promoted</v>
      </c>
      <c r="AU52">
        <v>4</v>
      </c>
      <c r="AV52" t="str" cm="1">
        <f t="array" ref="AV52">_xlfn.IFS(AU52&lt;=1,"new under manager",AU52&lt;=4,"settling",AU52&lt;=8,"established",AU52&gt;=9,"long term")</f>
        <v>settling</v>
      </c>
    </row>
    <row r="53" spans="1:48">
      <c r="A53">
        <v>30</v>
      </c>
      <c r="B53" s="1" t="str" cm="1">
        <f t="array" ref="B53">_xlfn.IFS(A53&lt;=25,"early career",A53&lt;=35,"mid career",A53&lt;=45,"experienced",A53&gt;=46,"senior")</f>
        <v>mid career</v>
      </c>
      <c r="C53" t="s">
        <v>29</v>
      </c>
      <c r="D53" t="s">
        <v>30</v>
      </c>
      <c r="E53" t="s">
        <v>31</v>
      </c>
      <c r="F53">
        <v>5</v>
      </c>
      <c r="G53" s="1" t="str" cm="1">
        <f t="array" ref="G53">_xlfn.IFS(F53&lt;=5,"very near",F53&lt;=10,"near",F53&lt;=20,"moderate",F53&lt;=29,"far")</f>
        <v>very near</v>
      </c>
      <c r="H53">
        <v>3</v>
      </c>
      <c r="I53" t="str" cm="1">
        <f t="array" ref="I53">_xlfn.IFS(H53=1,"Below College",H53=
2,"College",H53=
3,"Bachelor",H53=
4,"Master",H53=
5,"Doctor")</f>
        <v>Bachelor</v>
      </c>
      <c r="J53" t="s">
        <v>52</v>
      </c>
      <c r="K53">
        <v>4</v>
      </c>
      <c r="L53" t="str" cm="1">
        <f t="array" ref="L53">_xlfn.IFS(K53=1,"low",K53=2,"medium",K53=3,"high",K53=4,"very high")</f>
        <v>very high</v>
      </c>
      <c r="M53" t="s">
        <v>43</v>
      </c>
      <c r="N53">
        <v>3</v>
      </c>
      <c r="O53" t="str" cm="1">
        <f t="array" ref="O53">_xlfn.IFS(N53=1,"low",N53=2,"medium",N53=3,"high",N53=4,"very high")</f>
        <v>high</v>
      </c>
      <c r="P53">
        <v>1</v>
      </c>
      <c r="Q53" t="str" cm="1">
        <f t="array" ref="Q53">_xlfn.IFS(P53=1,"junior",P53=2,"mid level",P53=3,"senior",P53=4,"lead",P53=5,"executive")</f>
        <v>junior</v>
      </c>
      <c r="R53" t="s">
        <v>37</v>
      </c>
      <c r="S53">
        <v>1</v>
      </c>
      <c r="T53" t="str" cm="1">
        <f t="array" ref="T53">_xlfn.IFS(S53=1,"low",S53=2,"medium",S53=3,"high",S53=4,"very high")</f>
        <v>low</v>
      </c>
      <c r="U53" t="s">
        <v>38</v>
      </c>
      <c r="V53">
        <v>3204</v>
      </c>
      <c r="W53">
        <v>5</v>
      </c>
      <c r="X53" t="str" cm="1">
        <f t="array" ref="X53">_xlfn.IFS(W53=0,"fresher",W53&lt;=3,"stable",W53&lt;=6,"moderate hopper",W53&lt;=9,"frequent hopper")</f>
        <v>moderate hopper</v>
      </c>
      <c r="Y53" t="s">
        <v>29</v>
      </c>
      <c r="Z53">
        <v>14</v>
      </c>
      <c r="AA53" t="str" cm="1">
        <f t="array" ref="AA53">_xlfn.IFS(Z53&lt;=14,"low hike",Z53&lt;=18,"moderate hike",Z53&lt;=22,"good hike",Z53&lt;=25,"high hike")</f>
        <v>low hike</v>
      </c>
      <c r="AB53">
        <v>3</v>
      </c>
      <c r="AC53" t="str" cm="1">
        <f t="array" ref="AC53">_xlfn.IFS(AB53=1,"low",AB53=2,"good",AB53=3,"excellent",AB53=4,"outstanding")</f>
        <v>excellent</v>
      </c>
      <c r="AD53">
        <v>4</v>
      </c>
      <c r="AE53" t="str" cm="1">
        <f t="array" ref="AE53">_xlfn.IFS(AD53=1,"low",AD53=2,"medium",AD53=3,"high",AD53=4,"very high")</f>
        <v>very high</v>
      </c>
      <c r="AG53">
        <v>1</v>
      </c>
      <c r="AH53" t="str" cm="1">
        <f t="array" ref="AH53">_xlfn.IFS(AG53=0,"no stock options",AG53=2,"medium",AG53=3,"high",AG53=1,"low")</f>
        <v>low</v>
      </c>
      <c r="AI53">
        <v>8</v>
      </c>
      <c r="AJ53" s="1" t="str" cm="1">
        <f t="array" ref="AJ53">_xlfn.IFS(AI53&lt;=2,"fresher",AI53&lt;=7,"early career",AI53&lt;=15,"mid career",AI53&lt;=25,"experienced",AI53&gt;=26,"expert")</f>
        <v>mid career</v>
      </c>
      <c r="AK53">
        <v>3</v>
      </c>
      <c r="AL53" s="1" t="str" cm="1">
        <f t="array" ref="AL53">_xlfn.IFS(AK53=0,"no training",AK53&lt;=2,"low",AK53&lt;=4,"moderate",AK53&lt;=6,"high")</f>
        <v>moderate</v>
      </c>
      <c r="AM53">
        <v>3</v>
      </c>
      <c r="AN53" t="str" cm="1">
        <f t="array" ref="AN53">_xlfn.IFS(AM53=1,"low",AM53=2,"medium",AM53=3,"high",AM53=4,"very high")</f>
        <v>high</v>
      </c>
      <c r="AO53">
        <v>3</v>
      </c>
      <c r="AP53" s="1" t="str" cm="1">
        <f t="array" ref="AP53">_xlfn.IFS(AO53&lt;=1,"new",AO53&lt;=5,"early tenure",AO53&lt;=10,"established",AO53&lt;=20,"loyal",AO53&gt;=21,"long term")</f>
        <v>early tenure</v>
      </c>
      <c r="AQ53">
        <v>2</v>
      </c>
      <c r="AR53" s="1" t="str" cm="1">
        <f t="array" ref="AR53">_xlfn.IFS(AQ53&lt;=1,"new",AQ53&lt;=4,"settling",AQ53&lt;=7,"established",AQ53&lt;=12,"stagnant risk",AQ53&gt;12,"highly stagnant")</f>
        <v>settling</v>
      </c>
      <c r="AS53">
        <v>2</v>
      </c>
      <c r="AT53" t="str" cm="1">
        <f t="array" ref="AT53">_xlfn.IFS(AS53&lt;=1,"recently promoted",AS53&lt;=3,"due soon",AS53&lt;=6,"over due",AS53&gt;=7,"critically overdue")</f>
        <v>due soon</v>
      </c>
      <c r="AU53">
        <v>2</v>
      </c>
      <c r="AV53" t="str" cm="1">
        <f t="array" ref="AV53">_xlfn.IFS(AU53&lt;=1,"new under manager",AU53&lt;=4,"settling",AU53&lt;=8,"established",AU53&gt;=9,"long term")</f>
        <v>settling</v>
      </c>
    </row>
    <row r="54" spans="1:48">
      <c r="A54">
        <v>30</v>
      </c>
      <c r="B54" s="1" t="str" cm="1">
        <f t="array" ref="B54">_xlfn.IFS(A54&lt;=25,"early career",A54&lt;=35,"mid career",A54&lt;=45,"experienced",A54&gt;=46,"senior")</f>
        <v>mid career</v>
      </c>
      <c r="C54" t="s">
        <v>29</v>
      </c>
      <c r="D54" t="s">
        <v>30</v>
      </c>
      <c r="E54" t="s">
        <v>31</v>
      </c>
      <c r="F54">
        <v>2</v>
      </c>
      <c r="G54" s="1" t="str" cm="1">
        <f t="array" ref="G54">_xlfn.IFS(F54&lt;=5,"very near",F54&lt;=10,"near",F54&lt;=20,"moderate",F54&lt;=29,"far")</f>
        <v>very near</v>
      </c>
      <c r="H54">
        <v>1</v>
      </c>
      <c r="I54" t="str" cm="1">
        <f t="array" ref="I54">_xlfn.IFS(H54=1,"Below College",H54=
2,"College",H54=
3,"Bachelor",H54=
4,"Master",H54=
5,"Doctor")</f>
        <v>Below College</v>
      </c>
      <c r="J54" t="s">
        <v>32</v>
      </c>
      <c r="K54">
        <v>2</v>
      </c>
      <c r="L54" t="str" cm="1">
        <f t="array" ref="L54">_xlfn.IFS(K54=1,"low",K54=2,"medium",K54=3,"high",K54=4,"very high")</f>
        <v>medium</v>
      </c>
      <c r="M54" t="s">
        <v>33</v>
      </c>
      <c r="N54">
        <v>2</v>
      </c>
      <c r="O54" t="str" cm="1">
        <f t="array" ref="O54">_xlfn.IFS(N54=1,"low",N54=2,"medium",N54=3,"high",N54=4,"very high")</f>
        <v>medium</v>
      </c>
      <c r="P54">
        <v>1</v>
      </c>
      <c r="Q54" t="str" cm="1">
        <f t="array" ref="Q54">_xlfn.IFS(P54=1,"junior",P54=2,"mid level",P54=3,"senior",P54=4,"lead",P54=5,"executive")</f>
        <v>junior</v>
      </c>
      <c r="R54" t="s">
        <v>34</v>
      </c>
      <c r="S54">
        <v>4</v>
      </c>
      <c r="T54" t="str" cm="1">
        <f t="array" ref="T54">_xlfn.IFS(S54=1,"low",S54=2,"medium",S54=3,"high",S54=4,"very high")</f>
        <v>very high</v>
      </c>
      <c r="U54" t="s">
        <v>40</v>
      </c>
      <c r="V54">
        <v>2720</v>
      </c>
      <c r="W54">
        <v>0</v>
      </c>
      <c r="X54" t="str" cm="1">
        <f t="array" ref="X54">_xlfn.IFS(W54=0,"fresher",W54&lt;=3,"stable",W54&lt;=6,"moderate hopper",W54&lt;=9,"frequent hopper")</f>
        <v>fresher</v>
      </c>
      <c r="Y54" t="s">
        <v>29</v>
      </c>
      <c r="Z54">
        <v>13</v>
      </c>
      <c r="AA54" t="str" cm="1">
        <f t="array" ref="AA54">_xlfn.IFS(Z54&lt;=14,"low hike",Z54&lt;=18,"moderate hike",Z54&lt;=22,"good hike",Z54&lt;=25,"high hike")</f>
        <v>low hike</v>
      </c>
      <c r="AB54">
        <v>3</v>
      </c>
      <c r="AC54" t="str" cm="1">
        <f t="array" ref="AC54">_xlfn.IFS(AB54=1,"low",AB54=2,"good",AB54=3,"excellent",AB54=4,"outstanding")</f>
        <v>excellent</v>
      </c>
      <c r="AD54">
        <v>4</v>
      </c>
      <c r="AE54" t="str" cm="1">
        <f t="array" ref="AE54">_xlfn.IFS(AD54=1,"low",AD54=2,"medium",AD54=3,"high",AD54=4,"very high")</f>
        <v>very high</v>
      </c>
      <c r="AG54">
        <v>0</v>
      </c>
      <c r="AH54" t="str" cm="1">
        <f t="array" ref="AH54">_xlfn.IFS(AG54=0,"no stock options",AG54=2,"medium",AG54=3,"high",AG54=1,"low")</f>
        <v>no stock options</v>
      </c>
      <c r="AI54">
        <v>6</v>
      </c>
      <c r="AJ54" s="1" t="str" cm="1">
        <f t="array" ref="AJ54">_xlfn.IFS(AI54&lt;=2,"fresher",AI54&lt;=7,"early career",AI54&lt;=15,"mid career",AI54&lt;=25,"experienced",AI54&gt;=26,"expert")</f>
        <v>early career</v>
      </c>
      <c r="AK54">
        <v>3</v>
      </c>
      <c r="AL54" s="1" t="str" cm="1">
        <f t="array" ref="AL54">_xlfn.IFS(AK54=0,"no training",AK54&lt;=2,"low",AK54&lt;=4,"moderate",AK54&lt;=6,"high")</f>
        <v>moderate</v>
      </c>
      <c r="AM54">
        <v>3</v>
      </c>
      <c r="AN54" t="str" cm="1">
        <f t="array" ref="AN54">_xlfn.IFS(AM54=1,"low",AM54=2,"medium",AM54=3,"high",AM54=4,"very high")</f>
        <v>high</v>
      </c>
      <c r="AO54">
        <v>5</v>
      </c>
      <c r="AP54" s="1" t="str" cm="1">
        <f t="array" ref="AP54">_xlfn.IFS(AO54&lt;=1,"new",AO54&lt;=5,"early tenure",AO54&lt;=10,"established",AO54&lt;=20,"loyal",AO54&gt;=21,"long term")</f>
        <v>early tenure</v>
      </c>
      <c r="AQ54">
        <v>3</v>
      </c>
      <c r="AR54" s="1" t="str" cm="1">
        <f t="array" ref="AR54">_xlfn.IFS(AQ54&lt;=1,"new",AQ54&lt;=4,"settling",AQ54&lt;=7,"established",AQ54&lt;=12,"stagnant risk",AQ54&gt;12,"highly stagnant")</f>
        <v>settling</v>
      </c>
      <c r="AS54">
        <v>1</v>
      </c>
      <c r="AT54" t="str" cm="1">
        <f t="array" ref="AT54">_xlfn.IFS(AS54&lt;=1,"recently promoted",AS54&lt;=3,"due soon",AS54&lt;=6,"over due",AS54&gt;=7,"critically overdue")</f>
        <v>recently promoted</v>
      </c>
      <c r="AU54">
        <v>2</v>
      </c>
      <c r="AV54" t="str" cm="1">
        <f t="array" ref="AV54">_xlfn.IFS(AU54&lt;=1,"new under manager",AU54&lt;=4,"settling",AU54&lt;=8,"established",AU54&gt;=9,"long term")</f>
        <v>settling</v>
      </c>
    </row>
    <row r="55" spans="1:48">
      <c r="A55">
        <v>41</v>
      </c>
      <c r="B55" s="1" t="str" cm="1">
        <f t="array" ref="B55">_xlfn.IFS(A55&lt;=25,"early career",A55&lt;=35,"mid career",A55&lt;=45,"experienced",A55&gt;=46,"senior")</f>
        <v>experienced</v>
      </c>
      <c r="C55" t="s">
        <v>29</v>
      </c>
      <c r="D55" t="s">
        <v>30</v>
      </c>
      <c r="E55" t="s">
        <v>31</v>
      </c>
      <c r="F55">
        <v>9</v>
      </c>
      <c r="G55" s="1" t="str" cm="1">
        <f t="array" ref="G55">_xlfn.IFS(F55&lt;=5,"very near",F55&lt;=10,"near",F55&lt;=20,"moderate",F55&lt;=29,"far")</f>
        <v>near</v>
      </c>
      <c r="H55">
        <v>4</v>
      </c>
      <c r="I55" t="str" cm="1">
        <f t="array" ref="I55">_xlfn.IFS(H55=1,"Below College",H55=
2,"College",H55=
3,"Bachelor",H55=
4,"Master",H55=
5,"Doctor")</f>
        <v>Master</v>
      </c>
      <c r="J55" t="s">
        <v>36</v>
      </c>
      <c r="K55">
        <v>3</v>
      </c>
      <c r="L55" t="str" cm="1">
        <f t="array" ref="L55">_xlfn.IFS(K55=1,"low",K55=2,"medium",K55=3,"high",K55=4,"very high")</f>
        <v>high</v>
      </c>
      <c r="M55" t="s">
        <v>33</v>
      </c>
      <c r="N55">
        <v>3</v>
      </c>
      <c r="O55" t="str" cm="1">
        <f t="array" ref="O55">_xlfn.IFS(N55=1,"low",N55=2,"medium",N55=3,"high",N55=4,"very high")</f>
        <v>high</v>
      </c>
      <c r="P55">
        <v>1</v>
      </c>
      <c r="Q55" t="str" cm="1">
        <f t="array" ref="Q55">_xlfn.IFS(P55=1,"junior",P55=2,"mid level",P55=3,"senior",P55=4,"lead",P55=5,"executive")</f>
        <v>junior</v>
      </c>
      <c r="R55" t="s">
        <v>34</v>
      </c>
      <c r="S55">
        <v>1</v>
      </c>
      <c r="T55" t="str" cm="1">
        <f t="array" ref="T55">_xlfn.IFS(S55=1,"low",S55=2,"medium",S55=3,"high",S55=4,"very high")</f>
        <v>low</v>
      </c>
      <c r="U55" t="s">
        <v>35</v>
      </c>
      <c r="V55">
        <v>2238</v>
      </c>
      <c r="W55">
        <v>2</v>
      </c>
      <c r="X55" t="str" cm="1">
        <f t="array" ref="X55">_xlfn.IFS(W55=0,"fresher",W55&lt;=3,"stable",W55&lt;=6,"moderate hopper",W55&lt;=9,"frequent hopper")</f>
        <v>stable</v>
      </c>
      <c r="Y55" t="s">
        <v>29</v>
      </c>
      <c r="Z55">
        <v>21</v>
      </c>
      <c r="AA55" t="str" cm="1">
        <f t="array" ref="AA55">_xlfn.IFS(Z55&lt;=14,"low hike",Z55&lt;=18,"moderate hike",Z55&lt;=22,"good hike",Z55&lt;=25,"high hike")</f>
        <v>good hike</v>
      </c>
      <c r="AB55">
        <v>4</v>
      </c>
      <c r="AC55" t="str" cm="1">
        <f t="array" ref="AC55">_xlfn.IFS(AB55=1,"low",AB55=2,"good",AB55=3,"excellent",AB55=4,"outstanding")</f>
        <v>outstanding</v>
      </c>
      <c r="AD55">
        <v>4</v>
      </c>
      <c r="AE55" t="str" cm="1">
        <f t="array" ref="AE55">_xlfn.IFS(AD55=1,"low",AD55=2,"medium",AD55=3,"high",AD55=4,"very high")</f>
        <v>very high</v>
      </c>
      <c r="AG55">
        <v>1</v>
      </c>
      <c r="AH55" t="str" cm="1">
        <f t="array" ref="AH55">_xlfn.IFS(AG55=0,"no stock options",AG55=2,"medium",AG55=3,"high",AG55=1,"low")</f>
        <v>low</v>
      </c>
      <c r="AI55">
        <v>7</v>
      </c>
      <c r="AJ55" s="1" t="str" cm="1">
        <f t="array" ref="AJ55">_xlfn.IFS(AI55&lt;=2,"fresher",AI55&lt;=7,"early career",AI55&lt;=15,"mid career",AI55&lt;=25,"experienced",AI55&gt;=26,"expert")</f>
        <v>early career</v>
      </c>
      <c r="AK55">
        <v>2</v>
      </c>
      <c r="AL55" s="1" t="str" cm="1">
        <f t="array" ref="AL55">_xlfn.IFS(AK55=0,"no training",AK55&lt;=2,"low",AK55&lt;=4,"moderate",AK55&lt;=6,"high")</f>
        <v>low</v>
      </c>
      <c r="AM55">
        <v>3</v>
      </c>
      <c r="AN55" t="str" cm="1">
        <f t="array" ref="AN55">_xlfn.IFS(AM55=1,"low",AM55=2,"medium",AM55=3,"high",AM55=4,"very high")</f>
        <v>high</v>
      </c>
      <c r="AO55">
        <v>5</v>
      </c>
      <c r="AP55" s="1" t="str" cm="1">
        <f t="array" ref="AP55">_xlfn.IFS(AO55&lt;=1,"new",AO55&lt;=5,"early tenure",AO55&lt;=10,"established",AO55&lt;=20,"loyal",AO55&gt;=21,"long term")</f>
        <v>early tenure</v>
      </c>
      <c r="AQ55">
        <v>0</v>
      </c>
      <c r="AR55" s="1" t="str" cm="1">
        <f t="array" ref="AR55">_xlfn.IFS(AQ55&lt;=1,"new",AQ55&lt;=4,"settling",AQ55&lt;=7,"established",AQ55&lt;=12,"stagnant risk",AQ55&gt;12,"highly stagnant")</f>
        <v>new</v>
      </c>
      <c r="AS55">
        <v>1</v>
      </c>
      <c r="AT55" t="str" cm="1">
        <f t="array" ref="AT55">_xlfn.IFS(AS55&lt;=1,"recently promoted",AS55&lt;=3,"due soon",AS55&lt;=6,"over due",AS55&gt;=7,"critically overdue")</f>
        <v>recently promoted</v>
      </c>
      <c r="AU55">
        <v>4</v>
      </c>
      <c r="AV55" t="str" cm="1">
        <f t="array" ref="AV55">_xlfn.IFS(AU55&lt;=1,"new under manager",AU55&lt;=4,"settling",AU55&lt;=8,"established",AU55&gt;=9,"long term")</f>
        <v>settling</v>
      </c>
    </row>
    <row r="56" spans="1:48">
      <c r="A56">
        <v>34</v>
      </c>
      <c r="B56" s="1" t="str" cm="1">
        <f t="array" ref="B56">_xlfn.IFS(A56&lt;=25,"early career",A56&lt;=35,"mid career",A56&lt;=45,"experienced",A56&gt;=46,"senior")</f>
        <v>mid career</v>
      </c>
      <c r="C56" t="s">
        <v>29</v>
      </c>
      <c r="D56" t="s">
        <v>50</v>
      </c>
      <c r="E56" t="s">
        <v>45</v>
      </c>
      <c r="F56">
        <v>2</v>
      </c>
      <c r="G56" s="1" t="str" cm="1">
        <f t="array" ref="G56">_xlfn.IFS(F56&lt;=5,"very near",F56&lt;=10,"near",F56&lt;=20,"moderate",F56&lt;=29,"far")</f>
        <v>very near</v>
      </c>
      <c r="H56">
        <v>4</v>
      </c>
      <c r="I56" t="str" cm="1">
        <f t="array" ref="I56">_xlfn.IFS(H56=1,"Below College",H56=
2,"College",H56=
3,"Bachelor",H56=
4,"Master",H56=
5,"Doctor")</f>
        <v>Master</v>
      </c>
      <c r="J56" t="s">
        <v>47</v>
      </c>
      <c r="K56">
        <v>3</v>
      </c>
      <c r="L56" t="str" cm="1">
        <f t="array" ref="L56">_xlfn.IFS(K56=1,"low",K56=2,"medium",K56=3,"high",K56=4,"very high")</f>
        <v>high</v>
      </c>
      <c r="M56" t="s">
        <v>43</v>
      </c>
      <c r="N56">
        <v>3</v>
      </c>
      <c r="O56" t="str" cm="1">
        <f t="array" ref="O56">_xlfn.IFS(N56=1,"low",N56=2,"medium",N56=3,"high",N56=4,"very high")</f>
        <v>high</v>
      </c>
      <c r="P56">
        <v>1</v>
      </c>
      <c r="Q56" t="str" cm="1">
        <f t="array" ref="Q56">_xlfn.IFS(P56=1,"junior",P56=2,"mid level",P56=3,"senior",P56=4,"lead",P56=5,"executive")</f>
        <v>junior</v>
      </c>
      <c r="R56" t="s">
        <v>46</v>
      </c>
      <c r="S56">
        <v>3</v>
      </c>
      <c r="T56" t="str" cm="1">
        <f t="array" ref="T56">_xlfn.IFS(S56=1,"low",S56=2,"medium",S56=3,"high",S56=4,"very high")</f>
        <v>high</v>
      </c>
      <c r="U56" t="s">
        <v>35</v>
      </c>
      <c r="V56">
        <v>2231</v>
      </c>
      <c r="W56">
        <v>6</v>
      </c>
      <c r="X56" t="str" cm="1">
        <f t="array" ref="X56">_xlfn.IFS(W56=0,"fresher",W56&lt;=3,"stable",W56&lt;=6,"moderate hopper",W56&lt;=9,"frequent hopper")</f>
        <v>moderate hopper</v>
      </c>
      <c r="Y56" t="s">
        <v>29</v>
      </c>
      <c r="Z56">
        <v>18</v>
      </c>
      <c r="AA56" t="str" cm="1">
        <f t="array" ref="AA56">_xlfn.IFS(Z56&lt;=14,"low hike",Z56&lt;=18,"moderate hike",Z56&lt;=22,"good hike",Z56&lt;=25,"high hike")</f>
        <v>moderate hike</v>
      </c>
      <c r="AB56">
        <v>3</v>
      </c>
      <c r="AC56" t="str" cm="1">
        <f t="array" ref="AC56">_xlfn.IFS(AB56=1,"low",AB56=2,"good",AB56=3,"excellent",AB56=4,"outstanding")</f>
        <v>excellent</v>
      </c>
      <c r="AD56">
        <v>4</v>
      </c>
      <c r="AE56" t="str" cm="1">
        <f t="array" ref="AE56">_xlfn.IFS(AD56=1,"low",AD56=2,"medium",AD56=3,"high",AD56=4,"very high")</f>
        <v>very high</v>
      </c>
      <c r="AG56">
        <v>1</v>
      </c>
      <c r="AH56" t="str" cm="1">
        <f t="array" ref="AH56">_xlfn.IFS(AG56=0,"no stock options",AG56=2,"medium",AG56=3,"high",AG56=1,"low")</f>
        <v>low</v>
      </c>
      <c r="AI56">
        <v>6</v>
      </c>
      <c r="AJ56" s="1" t="str" cm="1">
        <f t="array" ref="AJ56">_xlfn.IFS(AI56&lt;=2,"fresher",AI56&lt;=7,"early career",AI56&lt;=15,"mid career",AI56&lt;=25,"experienced",AI56&gt;=26,"expert")</f>
        <v>early career</v>
      </c>
      <c r="AK56">
        <v>3</v>
      </c>
      <c r="AL56" s="1" t="str" cm="1">
        <f t="array" ref="AL56">_xlfn.IFS(AK56=0,"no training",AK56&lt;=2,"low",AK56&lt;=4,"moderate",AK56&lt;=6,"high")</f>
        <v>moderate</v>
      </c>
      <c r="AM56">
        <v>3</v>
      </c>
      <c r="AN56" t="str" cm="1">
        <f t="array" ref="AN56">_xlfn.IFS(AM56=1,"low",AM56=2,"medium",AM56=3,"high",AM56=4,"very high")</f>
        <v>high</v>
      </c>
      <c r="AO56">
        <v>4</v>
      </c>
      <c r="AP56" s="1" t="str" cm="1">
        <f t="array" ref="AP56">_xlfn.IFS(AO56&lt;=1,"new",AO56&lt;=5,"early tenure",AO56&lt;=10,"established",AO56&lt;=20,"loyal",AO56&gt;=21,"long term")</f>
        <v>early tenure</v>
      </c>
      <c r="AQ56">
        <v>3</v>
      </c>
      <c r="AR56" s="1" t="str" cm="1">
        <f t="array" ref="AR56">_xlfn.IFS(AQ56&lt;=1,"new",AQ56&lt;=4,"settling",AQ56&lt;=7,"established",AQ56&lt;=12,"stagnant risk",AQ56&gt;12,"highly stagnant")</f>
        <v>settling</v>
      </c>
      <c r="AS56">
        <v>1</v>
      </c>
      <c r="AT56" t="str" cm="1">
        <f t="array" ref="AT56">_xlfn.IFS(AS56&lt;=1,"recently promoted",AS56&lt;=3,"due soon",AS56&lt;=6,"over due",AS56&gt;=7,"critically overdue")</f>
        <v>recently promoted</v>
      </c>
      <c r="AU56">
        <v>2</v>
      </c>
      <c r="AV56" t="str" cm="1">
        <f t="array" ref="AV56">_xlfn.IFS(AU56&lt;=1,"new under manager",AU56&lt;=4,"settling",AU56&lt;=8,"established",AU56&gt;=9,"long term")</f>
        <v>settling</v>
      </c>
    </row>
    <row r="57" spans="1:48">
      <c r="A57">
        <v>22</v>
      </c>
      <c r="B57" s="1" t="str" cm="1">
        <f t="array" ref="B57">_xlfn.IFS(A57&lt;=25,"early career",A57&lt;=35,"mid career",A57&lt;=45,"experienced",A57&gt;=46,"senior")</f>
        <v>early career</v>
      </c>
      <c r="C57" t="s">
        <v>29</v>
      </c>
      <c r="D57" t="s">
        <v>30</v>
      </c>
      <c r="E57" t="s">
        <v>31</v>
      </c>
      <c r="F57">
        <v>19</v>
      </c>
      <c r="G57" s="1" t="str" cm="1">
        <f t="array" ref="G57">_xlfn.IFS(F57&lt;=5,"very near",F57&lt;=10,"near",F57&lt;=20,"moderate",F57&lt;=29,"far")</f>
        <v>moderate</v>
      </c>
      <c r="H57">
        <v>1</v>
      </c>
      <c r="I57" t="str" cm="1">
        <f t="array" ref="I57">_xlfn.IFS(H57=1,"Below College",H57=
2,"College",H57=
3,"Bachelor",H57=
4,"Master",H57=
5,"Doctor")</f>
        <v>Below College</v>
      </c>
      <c r="J57" t="s">
        <v>32</v>
      </c>
      <c r="K57">
        <v>3</v>
      </c>
      <c r="L57" t="str" cm="1">
        <f t="array" ref="L57">_xlfn.IFS(K57=1,"low",K57=2,"medium",K57=3,"high",K57=4,"very high")</f>
        <v>high</v>
      </c>
      <c r="M57" t="s">
        <v>33</v>
      </c>
      <c r="N57">
        <v>3</v>
      </c>
      <c r="O57" t="str" cm="1">
        <f t="array" ref="O57">_xlfn.IFS(N57=1,"low",N57=2,"medium",N57=3,"high",N57=4,"very high")</f>
        <v>high</v>
      </c>
      <c r="P57">
        <v>1</v>
      </c>
      <c r="Q57" t="str" cm="1">
        <f t="array" ref="Q57">_xlfn.IFS(P57=1,"junior",P57=2,"mid level",P57=3,"senior",P57=4,"lead",P57=5,"executive")</f>
        <v>junior</v>
      </c>
      <c r="R57" t="s">
        <v>37</v>
      </c>
      <c r="S57">
        <v>4</v>
      </c>
      <c r="T57" t="str" cm="1">
        <f t="array" ref="T57">_xlfn.IFS(S57=1,"low",S57=2,"medium",S57=3,"high",S57=4,"very high")</f>
        <v>very high</v>
      </c>
      <c r="U57" t="s">
        <v>35</v>
      </c>
      <c r="V57">
        <v>2323</v>
      </c>
      <c r="W57">
        <v>1</v>
      </c>
      <c r="X57" t="str" cm="1">
        <f t="array" ref="X57">_xlfn.IFS(W57=0,"fresher",W57&lt;=3,"stable",W57&lt;=6,"moderate hopper",W57&lt;=9,"frequent hopper")</f>
        <v>stable</v>
      </c>
      <c r="Y57" t="s">
        <v>29</v>
      </c>
      <c r="Z57">
        <v>24</v>
      </c>
      <c r="AA57" t="str" cm="1">
        <f t="array" ref="AA57">_xlfn.IFS(Z57&lt;=14,"low hike",Z57&lt;=18,"moderate hike",Z57&lt;=22,"good hike",Z57&lt;=25,"high hike")</f>
        <v>high hike</v>
      </c>
      <c r="AB57">
        <v>4</v>
      </c>
      <c r="AC57" t="str" cm="1">
        <f t="array" ref="AC57">_xlfn.IFS(AB57=1,"low",AB57=2,"good",AB57=3,"excellent",AB57=4,"outstanding")</f>
        <v>outstanding</v>
      </c>
      <c r="AD57">
        <v>1</v>
      </c>
      <c r="AE57" t="str" cm="1">
        <f t="array" ref="AE57">_xlfn.IFS(AD57=1,"low",AD57=2,"medium",AD57=3,"high",AD57=4,"very high")</f>
        <v>low</v>
      </c>
      <c r="AG57">
        <v>2</v>
      </c>
      <c r="AH57" t="str" cm="1">
        <f t="array" ref="AH57">_xlfn.IFS(AG57=0,"no stock options",AG57=2,"medium",AG57=3,"high",AG57=1,"low")</f>
        <v>medium</v>
      </c>
      <c r="AI57">
        <v>2</v>
      </c>
      <c r="AJ57" s="1" t="str" cm="1">
        <f t="array" ref="AJ57">_xlfn.IFS(AI57&lt;=2,"fresher",AI57&lt;=7,"early career",AI57&lt;=15,"mid career",AI57&lt;=25,"experienced",AI57&gt;=26,"expert")</f>
        <v>fresher</v>
      </c>
      <c r="AK57">
        <v>6</v>
      </c>
      <c r="AL57" s="1" t="str" cm="1">
        <f t="array" ref="AL57">_xlfn.IFS(AK57=0,"no training",AK57&lt;=2,"low",AK57&lt;=4,"moderate",AK57&lt;=6,"high")</f>
        <v>high</v>
      </c>
      <c r="AM57">
        <v>3</v>
      </c>
      <c r="AN57" t="str" cm="1">
        <f t="array" ref="AN57">_xlfn.IFS(AM57=1,"low",AM57=2,"medium",AM57=3,"high",AM57=4,"very high")</f>
        <v>high</v>
      </c>
      <c r="AO57">
        <v>2</v>
      </c>
      <c r="AP57" s="1" t="str" cm="1">
        <f t="array" ref="AP57">_xlfn.IFS(AO57&lt;=1,"new",AO57&lt;=5,"early tenure",AO57&lt;=10,"established",AO57&lt;=20,"loyal",AO57&gt;=21,"long term")</f>
        <v>early tenure</v>
      </c>
      <c r="AQ57">
        <v>2</v>
      </c>
      <c r="AR57" s="1" t="str" cm="1">
        <f t="array" ref="AR57">_xlfn.IFS(AQ57&lt;=1,"new",AQ57&lt;=4,"settling",AQ57&lt;=7,"established",AQ57&lt;=12,"stagnant risk",AQ57&gt;12,"highly stagnant")</f>
        <v>settling</v>
      </c>
      <c r="AS57">
        <v>2</v>
      </c>
      <c r="AT57" t="str" cm="1">
        <f t="array" ref="AT57">_xlfn.IFS(AS57&lt;=1,"recently promoted",AS57&lt;=3,"due soon",AS57&lt;=6,"over due",AS57&gt;=7,"critically overdue")</f>
        <v>due soon</v>
      </c>
      <c r="AU57">
        <v>2</v>
      </c>
      <c r="AV57" t="str" cm="1">
        <f t="array" ref="AV57">_xlfn.IFS(AU57&lt;=1,"new under manager",AU57&lt;=4,"settling",AU57&lt;=8,"established",AU57&gt;=9,"long term")</f>
        <v>settling</v>
      </c>
    </row>
    <row r="58" spans="1:48">
      <c r="A58">
        <v>27</v>
      </c>
      <c r="B58" s="1" t="str" cm="1">
        <f t="array" ref="B58">_xlfn.IFS(A58&lt;=25,"early career",A58&lt;=35,"mid career",A58&lt;=45,"experienced",A58&gt;=46,"senior")</f>
        <v>mid career</v>
      </c>
      <c r="C58" t="s">
        <v>29</v>
      </c>
      <c r="D58" t="s">
        <v>41</v>
      </c>
      <c r="E58" t="s">
        <v>31</v>
      </c>
      <c r="F58">
        <v>9</v>
      </c>
      <c r="G58" s="1" t="str" cm="1">
        <f t="array" ref="G58">_xlfn.IFS(F58&lt;=5,"very near",F58&lt;=10,"near",F58&lt;=20,"moderate",F58&lt;=29,"far")</f>
        <v>near</v>
      </c>
      <c r="H58">
        <v>3</v>
      </c>
      <c r="I58" t="str" cm="1">
        <f t="array" ref="I58">_xlfn.IFS(H58=1,"Below College",H58=
2,"College",H58=
3,"Bachelor",H58=
4,"Master",H58=
5,"Doctor")</f>
        <v>Bachelor</v>
      </c>
      <c r="J58" t="s">
        <v>32</v>
      </c>
      <c r="K58">
        <v>4</v>
      </c>
      <c r="L58" t="str" cm="1">
        <f t="array" ref="L58">_xlfn.IFS(K58=1,"low",K58=2,"medium",K58=3,"high",K58=4,"very high")</f>
        <v>very high</v>
      </c>
      <c r="M58" t="s">
        <v>33</v>
      </c>
      <c r="N58">
        <v>3</v>
      </c>
      <c r="O58" t="str" cm="1">
        <f t="array" ref="O58">_xlfn.IFS(N58=1,"low",N58=2,"medium",N58=3,"high",N58=4,"very high")</f>
        <v>high</v>
      </c>
      <c r="P58">
        <v>1</v>
      </c>
      <c r="Q58" t="str" cm="1">
        <f t="array" ref="Q58">_xlfn.IFS(P58=1,"junior",P58=2,"mid level",P58=3,"senior",P58=4,"lead",P58=5,"executive")</f>
        <v>junior</v>
      </c>
      <c r="R58" t="s">
        <v>37</v>
      </c>
      <c r="S58">
        <v>2</v>
      </c>
      <c r="T58" t="str" cm="1">
        <f t="array" ref="T58">_xlfn.IFS(S58=1,"low",S58=2,"medium",S58=3,"high",S58=4,"very high")</f>
        <v>medium</v>
      </c>
      <c r="U58" t="s">
        <v>38</v>
      </c>
      <c r="V58">
        <v>2024</v>
      </c>
      <c r="W58">
        <v>6</v>
      </c>
      <c r="X58" t="str" cm="1">
        <f t="array" ref="X58">_xlfn.IFS(W58=0,"fresher",W58&lt;=3,"stable",W58&lt;=6,"moderate hopper",W58&lt;=9,"frequent hopper")</f>
        <v>moderate hopper</v>
      </c>
      <c r="Y58" t="s">
        <v>29</v>
      </c>
      <c r="Z58">
        <v>18</v>
      </c>
      <c r="AA58" t="str" cm="1">
        <f t="array" ref="AA58">_xlfn.IFS(Z58&lt;=14,"low hike",Z58&lt;=18,"moderate hike",Z58&lt;=22,"good hike",Z58&lt;=25,"high hike")</f>
        <v>moderate hike</v>
      </c>
      <c r="AB58">
        <v>3</v>
      </c>
      <c r="AC58" t="str" cm="1">
        <f t="array" ref="AC58">_xlfn.IFS(AB58=1,"low",AB58=2,"good",AB58=3,"excellent",AB58=4,"outstanding")</f>
        <v>excellent</v>
      </c>
      <c r="AD58">
        <v>4</v>
      </c>
      <c r="AE58" t="str" cm="1">
        <f t="array" ref="AE58">_xlfn.IFS(AD58=1,"low",AD58=2,"medium",AD58=3,"high",AD58=4,"very high")</f>
        <v>very high</v>
      </c>
      <c r="AG58">
        <v>1</v>
      </c>
      <c r="AH58" t="str" cm="1">
        <f t="array" ref="AH58">_xlfn.IFS(AG58=0,"no stock options",AG58=2,"medium",AG58=3,"high",AG58=1,"low")</f>
        <v>low</v>
      </c>
      <c r="AI58">
        <v>6</v>
      </c>
      <c r="AJ58" s="1" t="str" cm="1">
        <f t="array" ref="AJ58">_xlfn.IFS(AI58&lt;=2,"fresher",AI58&lt;=7,"early career",AI58&lt;=15,"mid career",AI58&lt;=25,"experienced",AI58&gt;=26,"expert")</f>
        <v>early career</v>
      </c>
      <c r="AK58">
        <v>1</v>
      </c>
      <c r="AL58" s="1" t="str" cm="1">
        <f t="array" ref="AL58">_xlfn.IFS(AK58=0,"no training",AK58&lt;=2,"low",AK58&lt;=4,"moderate",AK58&lt;=6,"high")</f>
        <v>low</v>
      </c>
      <c r="AM58">
        <v>1</v>
      </c>
      <c r="AN58" t="str" cm="1">
        <f t="array" ref="AN58">_xlfn.IFS(AM58=1,"low",AM58=2,"medium",AM58=3,"high",AM58=4,"very high")</f>
        <v>low</v>
      </c>
      <c r="AO58">
        <v>2</v>
      </c>
      <c r="AP58" s="1" t="str" cm="1">
        <f t="array" ref="AP58">_xlfn.IFS(AO58&lt;=1,"new",AO58&lt;=5,"early tenure",AO58&lt;=10,"established",AO58&lt;=20,"loyal",AO58&gt;=21,"long term")</f>
        <v>early tenure</v>
      </c>
      <c r="AQ58">
        <v>2</v>
      </c>
      <c r="AR58" s="1" t="str" cm="1">
        <f t="array" ref="AR58">_xlfn.IFS(AQ58&lt;=1,"new",AQ58&lt;=4,"settling",AQ58&lt;=7,"established",AQ58&lt;=12,"stagnant risk",AQ58&gt;12,"highly stagnant")</f>
        <v>settling</v>
      </c>
      <c r="AS58">
        <v>2</v>
      </c>
      <c r="AT58" t="str" cm="1">
        <f t="array" ref="AT58">_xlfn.IFS(AS58&lt;=1,"recently promoted",AS58&lt;=3,"due soon",AS58&lt;=6,"over due",AS58&gt;=7,"critically overdue")</f>
        <v>due soon</v>
      </c>
      <c r="AU58">
        <v>2</v>
      </c>
      <c r="AV58" t="str" cm="1">
        <f t="array" ref="AV58">_xlfn.IFS(AU58&lt;=1,"new under manager",AU58&lt;=4,"settling",AU58&lt;=8,"established",AU58&gt;=9,"long term")</f>
        <v>settling</v>
      </c>
    </row>
    <row r="59" spans="1:48">
      <c r="A59">
        <v>28</v>
      </c>
      <c r="B59" s="1" t="str" cm="1">
        <f t="array" ref="B59">_xlfn.IFS(A59&lt;=25,"early career",A59&lt;=35,"mid career",A59&lt;=45,"experienced",A59&gt;=46,"senior")</f>
        <v>mid career</v>
      </c>
      <c r="C59" t="s">
        <v>29</v>
      </c>
      <c r="D59" t="s">
        <v>30</v>
      </c>
      <c r="E59" t="s">
        <v>31</v>
      </c>
      <c r="F59">
        <v>21</v>
      </c>
      <c r="G59" s="1" t="str" cm="1">
        <f t="array" ref="G59">_xlfn.IFS(F59&lt;=5,"very near",F59&lt;=10,"near",F59&lt;=20,"moderate",F59&lt;=29,"far")</f>
        <v>far</v>
      </c>
      <c r="H59">
        <v>3</v>
      </c>
      <c r="I59" t="str" cm="1">
        <f t="array" ref="I59">_xlfn.IFS(H59=1,"Below College",H59=
2,"College",H59=
3,"Bachelor",H59=
4,"Master",H59=
5,"Doctor")</f>
        <v>Bachelor</v>
      </c>
      <c r="J59" t="s">
        <v>32</v>
      </c>
      <c r="K59">
        <v>3</v>
      </c>
      <c r="L59" t="str" cm="1">
        <f t="array" ref="L59">_xlfn.IFS(K59=1,"low",K59=2,"medium",K59=3,"high",K59=4,"very high")</f>
        <v>high</v>
      </c>
      <c r="M59" t="s">
        <v>33</v>
      </c>
      <c r="N59">
        <v>3</v>
      </c>
      <c r="O59" t="str" cm="1">
        <f t="array" ref="O59">_xlfn.IFS(N59=1,"low",N59=2,"medium",N59=3,"high",N59=4,"very high")</f>
        <v>high</v>
      </c>
      <c r="P59">
        <v>1</v>
      </c>
      <c r="Q59" t="str" cm="1">
        <f t="array" ref="Q59">_xlfn.IFS(P59=1,"junior",P59=2,"mid level",P59=3,"senior",P59=4,"lead",P59=5,"executive")</f>
        <v>junior</v>
      </c>
      <c r="R59" t="s">
        <v>37</v>
      </c>
      <c r="S59">
        <v>4</v>
      </c>
      <c r="T59" t="str" cm="1">
        <f t="array" ref="T59">_xlfn.IFS(S59=1,"low",S59=2,"medium",S59=3,"high",S59=4,"very high")</f>
        <v>very high</v>
      </c>
      <c r="U59" t="s">
        <v>35</v>
      </c>
      <c r="V59">
        <v>2713</v>
      </c>
      <c r="W59">
        <v>1</v>
      </c>
      <c r="X59" t="str" cm="1">
        <f t="array" ref="X59">_xlfn.IFS(W59=0,"fresher",W59&lt;=3,"stable",W59&lt;=6,"moderate hopper",W59&lt;=9,"frequent hopper")</f>
        <v>stable</v>
      </c>
      <c r="Y59" t="s">
        <v>29</v>
      </c>
      <c r="Z59">
        <v>11</v>
      </c>
      <c r="AA59" t="str" cm="1">
        <f t="array" ref="AA59">_xlfn.IFS(Z59&lt;=14,"low hike",Z59&lt;=18,"moderate hike",Z59&lt;=22,"good hike",Z59&lt;=25,"high hike")</f>
        <v>low hike</v>
      </c>
      <c r="AB59">
        <v>3</v>
      </c>
      <c r="AC59" t="str" cm="1">
        <f t="array" ref="AC59">_xlfn.IFS(AB59=1,"low",AB59=2,"good",AB59=3,"excellent",AB59=4,"outstanding")</f>
        <v>excellent</v>
      </c>
      <c r="AD59">
        <v>3</v>
      </c>
      <c r="AE59" t="str" cm="1">
        <f t="array" ref="AE59">_xlfn.IFS(AD59=1,"low",AD59=2,"medium",AD59=3,"high",AD59=4,"very high")</f>
        <v>high</v>
      </c>
      <c r="AG59">
        <v>1</v>
      </c>
      <c r="AH59" t="str" cm="1">
        <f t="array" ref="AH59">_xlfn.IFS(AG59=0,"no stock options",AG59=2,"medium",AG59=3,"high",AG59=1,"low")</f>
        <v>low</v>
      </c>
      <c r="AI59">
        <v>5</v>
      </c>
      <c r="AJ59" s="1" t="str" cm="1">
        <f t="array" ref="AJ59">_xlfn.IFS(AI59&lt;=2,"fresher",AI59&lt;=7,"early career",AI59&lt;=15,"mid career",AI59&lt;=25,"experienced",AI59&gt;=26,"expert")</f>
        <v>early career</v>
      </c>
      <c r="AK59">
        <v>2</v>
      </c>
      <c r="AL59" s="1" t="str" cm="1">
        <f t="array" ref="AL59">_xlfn.IFS(AK59=0,"no training",AK59&lt;=2,"low",AK59&lt;=4,"moderate",AK59&lt;=6,"high")</f>
        <v>low</v>
      </c>
      <c r="AM59">
        <v>1</v>
      </c>
      <c r="AN59" t="str" cm="1">
        <f t="array" ref="AN59">_xlfn.IFS(AM59=1,"low",AM59=2,"medium",AM59=3,"high",AM59=4,"very high")</f>
        <v>low</v>
      </c>
      <c r="AO59">
        <v>5</v>
      </c>
      <c r="AP59" s="1" t="str" cm="1">
        <f t="array" ref="AP59">_xlfn.IFS(AO59&lt;=1,"new",AO59&lt;=5,"early tenure",AO59&lt;=10,"established",AO59&lt;=20,"loyal",AO59&gt;=21,"long term")</f>
        <v>early tenure</v>
      </c>
      <c r="AQ59">
        <v>2</v>
      </c>
      <c r="AR59" s="1" t="str" cm="1">
        <f t="array" ref="AR59">_xlfn.IFS(AQ59&lt;=1,"new",AQ59&lt;=4,"settling",AQ59&lt;=7,"established",AQ59&lt;=12,"stagnant risk",AQ59&gt;12,"highly stagnant")</f>
        <v>settling</v>
      </c>
      <c r="AS59">
        <v>0</v>
      </c>
      <c r="AT59" t="str" cm="1">
        <f t="array" ref="AT59">_xlfn.IFS(AS59&lt;=1,"recently promoted",AS59&lt;=3,"due soon",AS59&lt;=6,"over due",AS59&gt;=7,"critically overdue")</f>
        <v>recently promoted</v>
      </c>
      <c r="AU59">
        <v>2</v>
      </c>
      <c r="AV59" t="str" cm="1">
        <f t="array" ref="AV59">_xlfn.IFS(AU59&lt;=1,"new under manager",AU59&lt;=4,"settling",AU59&lt;=8,"established",AU59&gt;=9,"long term")</f>
        <v>settling</v>
      </c>
    </row>
    <row r="60" spans="1:48">
      <c r="A60">
        <v>57</v>
      </c>
      <c r="B60" s="1" t="str" cm="1">
        <f t="array" ref="B60">_xlfn.IFS(A60&lt;=25,"early career",A60&lt;=35,"mid career",A60&lt;=45,"experienced",A60&gt;=46,"senior")</f>
        <v>senior</v>
      </c>
      <c r="C60" t="s">
        <v>29</v>
      </c>
      <c r="D60" t="s">
        <v>30</v>
      </c>
      <c r="E60" t="s">
        <v>31</v>
      </c>
      <c r="F60">
        <v>24</v>
      </c>
      <c r="G60" s="1" t="str" cm="1">
        <f t="array" ref="G60">_xlfn.IFS(F60&lt;=5,"very near",F60&lt;=10,"near",F60&lt;=20,"moderate",F60&lt;=29,"far")</f>
        <v>far</v>
      </c>
      <c r="H60">
        <v>2</v>
      </c>
      <c r="I60" t="str" cm="1">
        <f t="array" ref="I60">_xlfn.IFS(H60=1,"Below College",H60=
2,"College",H60=
3,"Bachelor",H60=
4,"Master",H60=
5,"Doctor")</f>
        <v>College</v>
      </c>
      <c r="J60" t="s">
        <v>36</v>
      </c>
      <c r="K60">
        <v>3</v>
      </c>
      <c r="L60" t="str" cm="1">
        <f t="array" ref="L60">_xlfn.IFS(K60=1,"low",K60=2,"medium",K60=3,"high",K60=4,"very high")</f>
        <v>high</v>
      </c>
      <c r="M60" t="s">
        <v>33</v>
      </c>
      <c r="N60">
        <v>4</v>
      </c>
      <c r="O60" t="str" cm="1">
        <f t="array" ref="O60">_xlfn.IFS(N60=1,"low",N60=2,"medium",N60=3,"high",N60=4,"very high")</f>
        <v>very high</v>
      </c>
      <c r="P60">
        <v>3</v>
      </c>
      <c r="Q60" t="str" cm="1">
        <f t="array" ref="Q60">_xlfn.IFS(P60=1,"junior",P60=2,"mid level",P60=3,"senior",P60=4,"lead",P60=5,"executive")</f>
        <v>senior</v>
      </c>
      <c r="R60" t="s">
        <v>49</v>
      </c>
      <c r="S60">
        <v>4</v>
      </c>
      <c r="T60" t="str" cm="1">
        <f t="array" ref="T60">_xlfn.IFS(S60=1,"low",S60=2,"medium",S60=3,"high",S60=4,"very high")</f>
        <v>very high</v>
      </c>
      <c r="U60" t="s">
        <v>38</v>
      </c>
      <c r="V60">
        <v>9439</v>
      </c>
      <c r="W60">
        <v>3</v>
      </c>
      <c r="X60" t="str" cm="1">
        <f t="array" ref="X60">_xlfn.IFS(W60=0,"fresher",W60&lt;=3,"stable",W60&lt;=6,"moderate hopper",W60&lt;=9,"frequent hopper")</f>
        <v>stable</v>
      </c>
      <c r="Y60" t="s">
        <v>39</v>
      </c>
      <c r="Z60">
        <v>16</v>
      </c>
      <c r="AA60" t="str" cm="1">
        <f t="array" ref="AA60">_xlfn.IFS(Z60&lt;=14,"low hike",Z60&lt;=18,"moderate hike",Z60&lt;=22,"good hike",Z60&lt;=25,"high hike")</f>
        <v>moderate hike</v>
      </c>
      <c r="AB60">
        <v>3</v>
      </c>
      <c r="AC60" t="str" cm="1">
        <f t="array" ref="AC60">_xlfn.IFS(AB60=1,"low",AB60=2,"good",AB60=3,"excellent",AB60=4,"outstanding")</f>
        <v>excellent</v>
      </c>
      <c r="AD60">
        <v>2</v>
      </c>
      <c r="AE60" t="str" cm="1">
        <f t="array" ref="AE60">_xlfn.IFS(AD60=1,"low",AD60=2,"medium",AD60=3,"high",AD60=4,"very high")</f>
        <v>medium</v>
      </c>
      <c r="AG60">
        <v>1</v>
      </c>
      <c r="AH60" t="str" cm="1">
        <f t="array" ref="AH60">_xlfn.IFS(AG60=0,"no stock options",AG60=2,"medium",AG60=3,"high",AG60=1,"low")</f>
        <v>low</v>
      </c>
      <c r="AI60">
        <v>12</v>
      </c>
      <c r="AJ60" s="1" t="str" cm="1">
        <f t="array" ref="AJ60">_xlfn.IFS(AI60&lt;=2,"fresher",AI60&lt;=7,"early career",AI60&lt;=15,"mid career",AI60&lt;=25,"experienced",AI60&gt;=26,"expert")</f>
        <v>mid career</v>
      </c>
      <c r="AK60">
        <v>2</v>
      </c>
      <c r="AL60" s="1" t="str" cm="1">
        <f t="array" ref="AL60">_xlfn.IFS(AK60=0,"no training",AK60&lt;=2,"low",AK60&lt;=4,"moderate",AK60&lt;=6,"high")</f>
        <v>low</v>
      </c>
      <c r="AM60">
        <v>1</v>
      </c>
      <c r="AN60" t="str" cm="1">
        <f t="array" ref="AN60">_xlfn.IFS(AM60=1,"low",AM60=2,"medium",AM60=3,"high",AM60=4,"very high")</f>
        <v>low</v>
      </c>
      <c r="AO60">
        <v>5</v>
      </c>
      <c r="AP60" s="1" t="str" cm="1">
        <f t="array" ref="AP60">_xlfn.IFS(AO60&lt;=1,"new",AO60&lt;=5,"early tenure",AO60&lt;=10,"established",AO60&lt;=20,"loyal",AO60&gt;=21,"long term")</f>
        <v>early tenure</v>
      </c>
      <c r="AQ60">
        <v>3</v>
      </c>
      <c r="AR60" s="1" t="str" cm="1">
        <f t="array" ref="AR60">_xlfn.IFS(AQ60&lt;=1,"new",AQ60&lt;=4,"settling",AQ60&lt;=7,"established",AQ60&lt;=12,"stagnant risk",AQ60&gt;12,"highly stagnant")</f>
        <v>settling</v>
      </c>
      <c r="AS60">
        <v>1</v>
      </c>
      <c r="AT60" t="str" cm="1">
        <f t="array" ref="AT60">_xlfn.IFS(AS60&lt;=1,"recently promoted",AS60&lt;=3,"due soon",AS60&lt;=6,"over due",AS60&gt;=7,"critically overdue")</f>
        <v>recently promoted</v>
      </c>
      <c r="AU60">
        <v>4</v>
      </c>
      <c r="AV60" t="str" cm="1">
        <f t="array" ref="AV60">_xlfn.IFS(AU60&lt;=1,"new under manager",AU60&lt;=4,"settling",AU60&lt;=8,"established",AU60&gt;=9,"long term")</f>
        <v>settling</v>
      </c>
    </row>
    <row r="61" spans="1:48">
      <c r="A61">
        <v>50</v>
      </c>
      <c r="B61" s="1" t="str" cm="1">
        <f t="array" ref="B61">_xlfn.IFS(A61&lt;=25,"early career",A61&lt;=35,"mid career",A61&lt;=45,"experienced",A61&gt;=46,"senior")</f>
        <v>senior</v>
      </c>
      <c r="C61" t="s">
        <v>29</v>
      </c>
      <c r="D61" t="s">
        <v>30</v>
      </c>
      <c r="E61" t="s">
        <v>31</v>
      </c>
      <c r="F61">
        <v>11</v>
      </c>
      <c r="G61" s="1" t="str" cm="1">
        <f t="array" ref="G61">_xlfn.IFS(F61&lt;=5,"very near",F61&lt;=10,"near",F61&lt;=20,"moderate",F61&lt;=29,"far")</f>
        <v>moderate</v>
      </c>
      <c r="H61">
        <v>3</v>
      </c>
      <c r="I61" t="str" cm="1">
        <f t="array" ref="I61">_xlfn.IFS(H61=1,"Below College",H61=
2,"College",H61=
3,"Bachelor",H61=
4,"Master",H61=
5,"Doctor")</f>
        <v>Bachelor</v>
      </c>
      <c r="J61" t="s">
        <v>36</v>
      </c>
      <c r="K61">
        <v>3</v>
      </c>
      <c r="L61" t="str" cm="1">
        <f t="array" ref="L61">_xlfn.IFS(K61=1,"low",K61=2,"medium",K61=3,"high",K61=4,"very high")</f>
        <v>high</v>
      </c>
      <c r="M61" t="s">
        <v>43</v>
      </c>
      <c r="N61">
        <v>3</v>
      </c>
      <c r="O61" t="str" cm="1">
        <f t="array" ref="O61">_xlfn.IFS(N61=1,"low",N61=2,"medium",N61=3,"high",N61=4,"very high")</f>
        <v>high</v>
      </c>
      <c r="P61">
        <v>5</v>
      </c>
      <c r="Q61" t="str" cm="1">
        <f t="array" ref="Q61">_xlfn.IFS(P61=1,"junior",P61=2,"mid level",P61=3,"senior",P61=4,"lead",P61=5,"executive")</f>
        <v>executive</v>
      </c>
      <c r="R61" t="s">
        <v>48</v>
      </c>
      <c r="S61">
        <v>2</v>
      </c>
      <c r="T61" t="str" cm="1">
        <f t="array" ref="T61">_xlfn.IFS(S61=1,"low",S61=2,"medium",S61=3,"high",S61=4,"very high")</f>
        <v>medium</v>
      </c>
      <c r="U61" t="s">
        <v>40</v>
      </c>
      <c r="V61">
        <v>19926</v>
      </c>
      <c r="W61">
        <v>3</v>
      </c>
      <c r="X61" t="str" cm="1">
        <f t="array" ref="X61">_xlfn.IFS(W61=0,"fresher",W61&lt;=3,"stable",W61&lt;=6,"moderate hopper",W61&lt;=9,"frequent hopper")</f>
        <v>stable</v>
      </c>
      <c r="Y61" t="s">
        <v>29</v>
      </c>
      <c r="Z61">
        <v>15</v>
      </c>
      <c r="AA61" t="str" cm="1">
        <f t="array" ref="AA61">_xlfn.IFS(Z61&lt;=14,"low hike",Z61&lt;=18,"moderate hike",Z61&lt;=22,"good hike",Z61&lt;=25,"high hike")</f>
        <v>moderate hike</v>
      </c>
      <c r="AB61">
        <v>3</v>
      </c>
      <c r="AC61" t="str" cm="1">
        <f t="array" ref="AC61">_xlfn.IFS(AB61=1,"low",AB61=2,"good",AB61=3,"excellent",AB61=4,"outstanding")</f>
        <v>excellent</v>
      </c>
      <c r="AD61">
        <v>2</v>
      </c>
      <c r="AE61" t="str" cm="1">
        <f t="array" ref="AE61">_xlfn.IFS(AD61=1,"low",AD61=2,"medium",AD61=3,"high",AD61=4,"very high")</f>
        <v>medium</v>
      </c>
      <c r="AG61">
        <v>0</v>
      </c>
      <c r="AH61" t="str" cm="1">
        <f t="array" ref="AH61">_xlfn.IFS(AG61=0,"no stock options",AG61=2,"medium",AG61=3,"high",AG61=1,"low")</f>
        <v>no stock options</v>
      </c>
      <c r="AI61">
        <v>21</v>
      </c>
      <c r="AJ61" s="1" t="str" cm="1">
        <f t="array" ref="AJ61">_xlfn.IFS(AI61&lt;=2,"fresher",AI61&lt;=7,"early career",AI61&lt;=15,"mid career",AI61&lt;=25,"experienced",AI61&gt;=26,"expert")</f>
        <v>experienced</v>
      </c>
      <c r="AK61">
        <v>5</v>
      </c>
      <c r="AL61" s="1" t="str" cm="1">
        <f t="array" ref="AL61">_xlfn.IFS(AK61=0,"no training",AK61&lt;=2,"low",AK61&lt;=4,"moderate",AK61&lt;=6,"high")</f>
        <v>high</v>
      </c>
      <c r="AM61">
        <v>3</v>
      </c>
      <c r="AN61" t="str" cm="1">
        <f t="array" ref="AN61">_xlfn.IFS(AM61=1,"low",AM61=2,"medium",AM61=3,"high",AM61=4,"very high")</f>
        <v>high</v>
      </c>
      <c r="AO61">
        <v>5</v>
      </c>
      <c r="AP61" s="1" t="str" cm="1">
        <f t="array" ref="AP61">_xlfn.IFS(AO61&lt;=1,"new",AO61&lt;=5,"early tenure",AO61&lt;=10,"established",AO61&lt;=20,"loyal",AO61&gt;=21,"long term")</f>
        <v>early tenure</v>
      </c>
      <c r="AQ61">
        <v>4</v>
      </c>
      <c r="AR61" s="1" t="str" cm="1">
        <f t="array" ref="AR61">_xlfn.IFS(AQ61&lt;=1,"new",AQ61&lt;=4,"settling",AQ61&lt;=7,"established",AQ61&lt;=12,"stagnant risk",AQ61&gt;12,"highly stagnant")</f>
        <v>settling</v>
      </c>
      <c r="AS61">
        <v>4</v>
      </c>
      <c r="AT61" t="str" cm="1">
        <f t="array" ref="AT61">_xlfn.IFS(AS61&lt;=1,"recently promoted",AS61&lt;=3,"due soon",AS61&lt;=6,"over due",AS61&gt;=7,"critically overdue")</f>
        <v>over due</v>
      </c>
      <c r="AU61">
        <v>4</v>
      </c>
      <c r="AV61" t="str" cm="1">
        <f t="array" ref="AV61">_xlfn.IFS(AU61&lt;=1,"new under manager",AU61&lt;=4,"settling",AU61&lt;=8,"established",AU61&gt;=9,"long term")</f>
        <v>settling</v>
      </c>
    </row>
    <row r="62" spans="1:48">
      <c r="A62">
        <v>32</v>
      </c>
      <c r="B62" s="1" t="str" cm="1">
        <f t="array" ref="B62">_xlfn.IFS(A62&lt;=25,"early career",A62&lt;=35,"mid career",A62&lt;=45,"experienced",A62&gt;=46,"senior")</f>
        <v>mid career</v>
      </c>
      <c r="C62" t="s">
        <v>29</v>
      </c>
      <c r="D62" t="s">
        <v>30</v>
      </c>
      <c r="E62" t="s">
        <v>31</v>
      </c>
      <c r="F62">
        <v>6</v>
      </c>
      <c r="G62" s="1" t="str" cm="1">
        <f t="array" ref="G62">_xlfn.IFS(F62&lt;=5,"very near",F62&lt;=10,"near",F62&lt;=20,"moderate",F62&lt;=29,"far")</f>
        <v>near</v>
      </c>
      <c r="H62">
        <v>5</v>
      </c>
      <c r="I62" t="str" cm="1">
        <f t="array" ref="I62">_xlfn.IFS(H62=1,"Below College",H62=
2,"College",H62=
3,"Bachelor",H62=
4,"Master",H62=
5,"Doctor")</f>
        <v>Doctor</v>
      </c>
      <c r="J62" t="s">
        <v>36</v>
      </c>
      <c r="K62">
        <v>3</v>
      </c>
      <c r="L62" t="str" cm="1">
        <f t="array" ref="L62">_xlfn.IFS(K62=1,"low",K62=2,"medium",K62=3,"high",K62=4,"very high")</f>
        <v>high</v>
      </c>
      <c r="M62" t="s">
        <v>33</v>
      </c>
      <c r="N62">
        <v>3</v>
      </c>
      <c r="O62" t="str" cm="1">
        <f t="array" ref="O62">_xlfn.IFS(N62=1,"low",N62=2,"medium",N62=3,"high",N62=4,"very high")</f>
        <v>high</v>
      </c>
      <c r="P62">
        <v>1</v>
      </c>
      <c r="Q62" t="str" cm="1">
        <f t="array" ref="Q62">_xlfn.IFS(P62=1,"junior",P62=2,"mid level",P62=3,"senior",P62=4,"lead",P62=5,"executive")</f>
        <v>junior</v>
      </c>
      <c r="R62" t="s">
        <v>37</v>
      </c>
      <c r="S62">
        <v>3</v>
      </c>
      <c r="T62" t="str" cm="1">
        <f t="array" ref="T62">_xlfn.IFS(S62=1,"low",S62=2,"medium",S62=3,"high",S62=4,"very high")</f>
        <v>high</v>
      </c>
      <c r="U62" t="s">
        <v>40</v>
      </c>
      <c r="V62">
        <v>3038</v>
      </c>
      <c r="W62">
        <v>3</v>
      </c>
      <c r="X62" t="str" cm="1">
        <f t="array" ref="X62">_xlfn.IFS(W62=0,"fresher",W62&lt;=3,"stable",W62&lt;=6,"moderate hopper",W62&lt;=9,"frequent hopper")</f>
        <v>stable</v>
      </c>
      <c r="Y62" t="s">
        <v>29</v>
      </c>
      <c r="Z62">
        <v>20</v>
      </c>
      <c r="AA62" t="str" cm="1">
        <f t="array" ref="AA62">_xlfn.IFS(Z62&lt;=14,"low hike",Z62&lt;=18,"moderate hike",Z62&lt;=22,"good hike",Z62&lt;=25,"high hike")</f>
        <v>good hike</v>
      </c>
      <c r="AB62">
        <v>4</v>
      </c>
      <c r="AC62" t="str" cm="1">
        <f t="array" ref="AC62">_xlfn.IFS(AB62=1,"low",AB62=2,"good",AB62=3,"excellent",AB62=4,"outstanding")</f>
        <v>outstanding</v>
      </c>
      <c r="AD62">
        <v>1</v>
      </c>
      <c r="AE62" t="str" cm="1">
        <f t="array" ref="AE62">_xlfn.IFS(AD62=1,"low",AD62=2,"medium",AD62=3,"high",AD62=4,"very high")</f>
        <v>low</v>
      </c>
      <c r="AG62">
        <v>0</v>
      </c>
      <c r="AH62" t="str" cm="1">
        <f t="array" ref="AH62">_xlfn.IFS(AG62=0,"no stock options",AG62=2,"medium",AG62=3,"high",AG62=1,"low")</f>
        <v>no stock options</v>
      </c>
      <c r="AI62">
        <v>8</v>
      </c>
      <c r="AJ62" s="1" t="str" cm="1">
        <f t="array" ref="AJ62">_xlfn.IFS(AI62&lt;=2,"fresher",AI62&lt;=7,"early career",AI62&lt;=15,"mid career",AI62&lt;=25,"experienced",AI62&gt;=26,"expert")</f>
        <v>mid career</v>
      </c>
      <c r="AK62">
        <v>2</v>
      </c>
      <c r="AL62" s="1" t="str" cm="1">
        <f t="array" ref="AL62">_xlfn.IFS(AK62=0,"no training",AK62&lt;=2,"low",AK62&lt;=4,"moderate",AK62&lt;=6,"high")</f>
        <v>low</v>
      </c>
      <c r="AM62">
        <v>3</v>
      </c>
      <c r="AN62" t="str" cm="1">
        <f t="array" ref="AN62">_xlfn.IFS(AM62=1,"low",AM62=2,"medium",AM62=3,"high",AM62=4,"very high")</f>
        <v>high</v>
      </c>
      <c r="AO62">
        <v>5</v>
      </c>
      <c r="AP62" s="1" t="str" cm="1">
        <f t="array" ref="AP62">_xlfn.IFS(AO62&lt;=1,"new",AO62&lt;=5,"early tenure",AO62&lt;=10,"established",AO62&lt;=20,"loyal",AO62&gt;=21,"long term")</f>
        <v>early tenure</v>
      </c>
      <c r="AQ62">
        <v>4</v>
      </c>
      <c r="AR62" s="1" t="str" cm="1">
        <f t="array" ref="AR62">_xlfn.IFS(AQ62&lt;=1,"new",AQ62&lt;=4,"settling",AQ62&lt;=7,"established",AQ62&lt;=12,"stagnant risk",AQ62&gt;12,"highly stagnant")</f>
        <v>settling</v>
      </c>
      <c r="AS62">
        <v>1</v>
      </c>
      <c r="AT62" t="str" cm="1">
        <f t="array" ref="AT62">_xlfn.IFS(AS62&lt;=1,"recently promoted",AS62&lt;=3,"due soon",AS62&lt;=6,"over due",AS62&gt;=7,"critically overdue")</f>
        <v>recently promoted</v>
      </c>
      <c r="AU62">
        <v>4</v>
      </c>
      <c r="AV62" t="str" cm="1">
        <f t="array" ref="AV62">_xlfn.IFS(AU62&lt;=1,"new under manager",AU62&lt;=4,"settling",AU62&lt;=8,"established",AU62&gt;=9,"long term")</f>
        <v>settling</v>
      </c>
    </row>
    <row r="63" spans="1:48">
      <c r="A63">
        <v>27</v>
      </c>
      <c r="B63" s="1" t="str" cm="1">
        <f t="array" ref="B63">_xlfn.IFS(A63&lt;=25,"early career",A63&lt;=35,"mid career",A63&lt;=45,"experienced",A63&gt;=46,"senior")</f>
        <v>mid career</v>
      </c>
      <c r="C63" t="s">
        <v>29</v>
      </c>
      <c r="D63" t="s">
        <v>30</v>
      </c>
      <c r="E63" t="s">
        <v>31</v>
      </c>
      <c r="F63">
        <v>17</v>
      </c>
      <c r="G63" s="1" t="str" cm="1">
        <f t="array" ref="G63">_xlfn.IFS(F63&lt;=5,"very near",F63&lt;=10,"near",F63&lt;=20,"moderate",F63&lt;=29,"far")</f>
        <v>moderate</v>
      </c>
      <c r="H63">
        <v>3</v>
      </c>
      <c r="I63" t="str" cm="1">
        <f t="array" ref="I63">_xlfn.IFS(H63=1,"Below College",H63=
2,"College",H63=
3,"Bachelor",H63=
4,"Master",H63=
5,"Doctor")</f>
        <v>Bachelor</v>
      </c>
      <c r="J63" t="s">
        <v>52</v>
      </c>
      <c r="K63">
        <v>3</v>
      </c>
      <c r="L63" t="str" cm="1">
        <f t="array" ref="L63">_xlfn.IFS(K63=1,"low",K63=2,"medium",K63=3,"high",K63=4,"very high")</f>
        <v>high</v>
      </c>
      <c r="M63" t="s">
        <v>33</v>
      </c>
      <c r="N63">
        <v>3</v>
      </c>
      <c r="O63" t="str" cm="1">
        <f t="array" ref="O63">_xlfn.IFS(N63=1,"low",N63=2,"medium",N63=3,"high",N63=4,"very high")</f>
        <v>high</v>
      </c>
      <c r="P63">
        <v>1</v>
      </c>
      <c r="Q63" t="str" cm="1">
        <f t="array" ref="Q63">_xlfn.IFS(P63=1,"junior",P63=2,"mid level",P63=3,"senior",P63=4,"lead",P63=5,"executive")</f>
        <v>junior</v>
      </c>
      <c r="R63" t="s">
        <v>37</v>
      </c>
      <c r="S63">
        <v>2</v>
      </c>
      <c r="T63" t="str" cm="1">
        <f t="array" ref="T63">_xlfn.IFS(S63=1,"low",S63=2,"medium",S63=3,"high",S63=4,"very high")</f>
        <v>medium</v>
      </c>
      <c r="U63" t="s">
        <v>35</v>
      </c>
      <c r="V63">
        <v>3058</v>
      </c>
      <c r="W63">
        <v>0</v>
      </c>
      <c r="X63" t="str" cm="1">
        <f t="array" ref="X63">_xlfn.IFS(W63=0,"fresher",W63&lt;=3,"stable",W63&lt;=6,"moderate hopper",W63&lt;=9,"frequent hopper")</f>
        <v>fresher</v>
      </c>
      <c r="Y63" t="s">
        <v>39</v>
      </c>
      <c r="Z63">
        <v>16</v>
      </c>
      <c r="AA63" t="str" cm="1">
        <f t="array" ref="AA63">_xlfn.IFS(Z63&lt;=14,"low hike",Z63&lt;=18,"moderate hike",Z63&lt;=22,"good hike",Z63&lt;=25,"high hike")</f>
        <v>moderate hike</v>
      </c>
      <c r="AB63">
        <v>3</v>
      </c>
      <c r="AC63" t="str" cm="1">
        <f t="array" ref="AC63">_xlfn.IFS(AB63=1,"low",AB63=2,"good",AB63=3,"excellent",AB63=4,"outstanding")</f>
        <v>excellent</v>
      </c>
      <c r="AD63">
        <v>4</v>
      </c>
      <c r="AE63" t="str" cm="1">
        <f t="array" ref="AE63">_xlfn.IFS(AD63=1,"low",AD63=2,"medium",AD63=3,"high",AD63=4,"very high")</f>
        <v>very high</v>
      </c>
      <c r="AG63">
        <v>1</v>
      </c>
      <c r="AH63" t="str" cm="1">
        <f t="array" ref="AH63">_xlfn.IFS(AG63=0,"no stock options",AG63=2,"medium",AG63=3,"high",AG63=1,"low")</f>
        <v>low</v>
      </c>
      <c r="AI63">
        <v>6</v>
      </c>
      <c r="AJ63" s="1" t="str" cm="1">
        <f t="array" ref="AJ63">_xlfn.IFS(AI63&lt;=2,"fresher",AI63&lt;=7,"early career",AI63&lt;=15,"mid career",AI63&lt;=25,"experienced",AI63&gt;=26,"expert")</f>
        <v>early career</v>
      </c>
      <c r="AK63">
        <v>3</v>
      </c>
      <c r="AL63" s="1" t="str" cm="1">
        <f t="array" ref="AL63">_xlfn.IFS(AK63=0,"no training",AK63&lt;=2,"low",AK63&lt;=4,"moderate",AK63&lt;=6,"high")</f>
        <v>moderate</v>
      </c>
      <c r="AM63">
        <v>2</v>
      </c>
      <c r="AN63" t="str" cm="1">
        <f t="array" ref="AN63">_xlfn.IFS(AM63=1,"low",AM63=2,"medium",AM63=3,"high",AM63=4,"very high")</f>
        <v>medium</v>
      </c>
      <c r="AO63">
        <v>5</v>
      </c>
      <c r="AP63" s="1" t="str" cm="1">
        <f t="array" ref="AP63">_xlfn.IFS(AO63&lt;=1,"new",AO63&lt;=5,"early tenure",AO63&lt;=10,"established",AO63&lt;=20,"loyal",AO63&gt;=21,"long term")</f>
        <v>early tenure</v>
      </c>
      <c r="AQ63">
        <v>2</v>
      </c>
      <c r="AR63" s="1" t="str" cm="1">
        <f t="array" ref="AR63">_xlfn.IFS(AQ63&lt;=1,"new",AQ63&lt;=4,"settling",AQ63&lt;=7,"established",AQ63&lt;=12,"stagnant risk",AQ63&gt;12,"highly stagnant")</f>
        <v>settling</v>
      </c>
      <c r="AS63">
        <v>1</v>
      </c>
      <c r="AT63" t="str" cm="1">
        <f t="array" ref="AT63">_xlfn.IFS(AS63&lt;=1,"recently promoted",AS63&lt;=3,"due soon",AS63&lt;=6,"over due",AS63&gt;=7,"critically overdue")</f>
        <v>recently promoted</v>
      </c>
      <c r="AU63">
        <v>1</v>
      </c>
      <c r="AV63" t="str" cm="1">
        <f t="array" ref="AV63">_xlfn.IFS(AU63&lt;=1,"new under manager",AU63&lt;=4,"settling",AU63&lt;=8,"established",AU63&gt;=9,"long term")</f>
        <v>new under manager</v>
      </c>
    </row>
    <row r="64" spans="1:48">
      <c r="A64">
        <v>45</v>
      </c>
      <c r="B64" s="1" t="str" cm="1">
        <f t="array" ref="B64">_xlfn.IFS(A64&lt;=25,"early career",A64&lt;=35,"mid career",A64&lt;=45,"experienced",A64&gt;=46,"senior")</f>
        <v>experienced</v>
      </c>
      <c r="C64" t="s">
        <v>29</v>
      </c>
      <c r="D64" t="s">
        <v>30</v>
      </c>
      <c r="E64" t="s">
        <v>45</v>
      </c>
      <c r="F64">
        <v>4</v>
      </c>
      <c r="G64" s="1" t="str" cm="1">
        <f t="array" ref="G64">_xlfn.IFS(F64&lt;=5,"very near",F64&lt;=10,"near",F64&lt;=20,"moderate",F64&lt;=29,"far")</f>
        <v>very near</v>
      </c>
      <c r="H64">
        <v>2</v>
      </c>
      <c r="I64" t="str" cm="1">
        <f t="array" ref="I64">_xlfn.IFS(H64=1,"Below College",H64=
2,"College",H64=
3,"Bachelor",H64=
4,"Master",H64=
5,"Doctor")</f>
        <v>College</v>
      </c>
      <c r="J64" t="s">
        <v>36</v>
      </c>
      <c r="K64">
        <v>3</v>
      </c>
      <c r="L64" t="str" cm="1">
        <f t="array" ref="L64">_xlfn.IFS(K64=1,"low",K64=2,"medium",K64=3,"high",K64=4,"very high")</f>
        <v>high</v>
      </c>
      <c r="M64" t="s">
        <v>43</v>
      </c>
      <c r="N64">
        <v>3</v>
      </c>
      <c r="O64" t="str" cm="1">
        <f t="array" ref="O64">_xlfn.IFS(N64=1,"low",N64=2,"medium",N64=3,"high",N64=4,"very high")</f>
        <v>high</v>
      </c>
      <c r="P64">
        <v>2</v>
      </c>
      <c r="Q64" t="str" cm="1">
        <f t="array" ref="Q64">_xlfn.IFS(P64=1,"junior",P64=2,"mid level",P64=3,"senior",P64=4,"lead",P64=5,"executive")</f>
        <v>mid level</v>
      </c>
      <c r="R64" t="s">
        <v>51</v>
      </c>
      <c r="S64">
        <v>1</v>
      </c>
      <c r="T64" t="str" cm="1">
        <f t="array" ref="T64">_xlfn.IFS(S64=1,"low",S64=2,"medium",S64=3,"high",S64=4,"very high")</f>
        <v>low</v>
      </c>
      <c r="U64" t="s">
        <v>38</v>
      </c>
      <c r="V64">
        <v>5006</v>
      </c>
      <c r="W64">
        <v>4</v>
      </c>
      <c r="X64" t="str" cm="1">
        <f t="array" ref="X64">_xlfn.IFS(W64=0,"fresher",W64&lt;=3,"stable",W64&lt;=6,"moderate hopper",W64&lt;=9,"frequent hopper")</f>
        <v>moderate hopper</v>
      </c>
      <c r="Y64" t="s">
        <v>39</v>
      </c>
      <c r="Z64">
        <v>11</v>
      </c>
      <c r="AA64" t="str" cm="1">
        <f t="array" ref="AA64">_xlfn.IFS(Z64&lt;=14,"low hike",Z64&lt;=18,"moderate hike",Z64&lt;=22,"good hike",Z64&lt;=25,"high hike")</f>
        <v>low hike</v>
      </c>
      <c r="AB64">
        <v>3</v>
      </c>
      <c r="AC64" t="str" cm="1">
        <f t="array" ref="AC64">_xlfn.IFS(AB64=1,"low",AB64=2,"good",AB64=3,"excellent",AB64=4,"outstanding")</f>
        <v>excellent</v>
      </c>
      <c r="AD64">
        <v>1</v>
      </c>
      <c r="AE64" t="str" cm="1">
        <f t="array" ref="AE64">_xlfn.IFS(AD64=1,"low",AD64=2,"medium",AD64=3,"high",AD64=4,"very high")</f>
        <v>low</v>
      </c>
      <c r="AG64">
        <v>1</v>
      </c>
      <c r="AH64" t="str" cm="1">
        <f t="array" ref="AH64">_xlfn.IFS(AG64=0,"no stock options",AG64=2,"medium",AG64=3,"high",AG64=1,"low")</f>
        <v>low</v>
      </c>
      <c r="AI64">
        <v>9</v>
      </c>
      <c r="AJ64" s="1" t="str" cm="1">
        <f t="array" ref="AJ64">_xlfn.IFS(AI64&lt;=2,"fresher",AI64&lt;=7,"early career",AI64&lt;=15,"mid career",AI64&lt;=25,"experienced",AI64&gt;=26,"expert")</f>
        <v>mid career</v>
      </c>
      <c r="AK64">
        <v>3</v>
      </c>
      <c r="AL64" s="1" t="str" cm="1">
        <f t="array" ref="AL64">_xlfn.IFS(AK64=0,"no training",AK64&lt;=2,"low",AK64&lt;=4,"moderate",AK64&lt;=6,"high")</f>
        <v>moderate</v>
      </c>
      <c r="AM64">
        <v>4</v>
      </c>
      <c r="AN64" t="str" cm="1">
        <f t="array" ref="AN64">_xlfn.IFS(AM64=1,"low",AM64=2,"medium",AM64=3,"high",AM64=4,"very high")</f>
        <v>very high</v>
      </c>
      <c r="AO64">
        <v>5</v>
      </c>
      <c r="AP64" s="1" t="str" cm="1">
        <f t="array" ref="AP64">_xlfn.IFS(AO64&lt;=1,"new",AO64&lt;=5,"early tenure",AO64&lt;=10,"established",AO64&lt;=20,"loyal",AO64&gt;=21,"long term")</f>
        <v>early tenure</v>
      </c>
      <c r="AQ64">
        <v>4</v>
      </c>
      <c r="AR64" s="1" t="str" cm="1">
        <f t="array" ref="AR64">_xlfn.IFS(AQ64&lt;=1,"new",AQ64&lt;=4,"settling",AQ64&lt;=7,"established",AQ64&lt;=12,"stagnant risk",AQ64&gt;12,"highly stagnant")</f>
        <v>settling</v>
      </c>
      <c r="AS64">
        <v>0</v>
      </c>
      <c r="AT64" t="str" cm="1">
        <f t="array" ref="AT64">_xlfn.IFS(AS64&lt;=1,"recently promoted",AS64&lt;=3,"due soon",AS64&lt;=6,"over due",AS64&gt;=7,"critically overdue")</f>
        <v>recently promoted</v>
      </c>
      <c r="AU64">
        <v>3</v>
      </c>
      <c r="AV64" t="str" cm="1">
        <f t="array" ref="AV64">_xlfn.IFS(AU64&lt;=1,"new under manager",AU64&lt;=4,"settling",AU64&lt;=8,"established",AU64&gt;=9,"long term")</f>
        <v>settling</v>
      </c>
    </row>
    <row r="65" spans="1:48">
      <c r="A65">
        <v>56</v>
      </c>
      <c r="B65" s="1" t="str" cm="1">
        <f t="array" ref="B65">_xlfn.IFS(A65&lt;=25,"early career",A65&lt;=35,"mid career",A65&lt;=45,"experienced",A65&gt;=46,"senior")</f>
        <v>senior</v>
      </c>
      <c r="C65" t="s">
        <v>29</v>
      </c>
      <c r="D65" t="s">
        <v>30</v>
      </c>
      <c r="E65" t="s">
        <v>31</v>
      </c>
      <c r="F65">
        <v>8</v>
      </c>
      <c r="G65" s="1" t="str" cm="1">
        <f t="array" ref="G65">_xlfn.IFS(F65&lt;=5,"very near",F65&lt;=10,"near",F65&lt;=20,"moderate",F65&lt;=29,"far")</f>
        <v>near</v>
      </c>
      <c r="H65">
        <v>3</v>
      </c>
      <c r="I65" t="str" cm="1">
        <f t="array" ref="I65">_xlfn.IFS(H65=1,"Below College",H65=
2,"College",H65=
3,"Bachelor",H65=
4,"Master",H65=
5,"Doctor")</f>
        <v>Bachelor</v>
      </c>
      <c r="J65" t="s">
        <v>36</v>
      </c>
      <c r="K65">
        <v>3</v>
      </c>
      <c r="L65" t="str" cm="1">
        <f t="array" ref="L65">_xlfn.IFS(K65=1,"low",K65=2,"medium",K65=3,"high",K65=4,"very high")</f>
        <v>high</v>
      </c>
      <c r="M65" t="s">
        <v>43</v>
      </c>
      <c r="N65">
        <v>3</v>
      </c>
      <c r="O65" t="str" cm="1">
        <f t="array" ref="O65">_xlfn.IFS(N65=1,"low",N65=2,"medium",N65=3,"high",N65=4,"very high")</f>
        <v>high</v>
      </c>
      <c r="P65">
        <v>1</v>
      </c>
      <c r="Q65" t="str" cm="1">
        <f t="array" ref="Q65">_xlfn.IFS(P65=1,"junior",P65=2,"mid level",P65=3,"senior",P65=4,"lead",P65=5,"executive")</f>
        <v>junior</v>
      </c>
      <c r="R65" t="s">
        <v>37</v>
      </c>
      <c r="S65">
        <v>1</v>
      </c>
      <c r="T65" t="str" cm="1">
        <f t="array" ref="T65">_xlfn.IFS(S65=1,"low",S65=2,"medium",S65=3,"high",S65=4,"very high")</f>
        <v>low</v>
      </c>
      <c r="U65" t="s">
        <v>38</v>
      </c>
      <c r="V65">
        <v>4257</v>
      </c>
      <c r="W65">
        <v>4</v>
      </c>
      <c r="X65" t="str" cm="1">
        <f t="array" ref="X65">_xlfn.IFS(W65=0,"fresher",W65&lt;=3,"stable",W65&lt;=6,"moderate hopper",W65&lt;=9,"frequent hopper")</f>
        <v>moderate hopper</v>
      </c>
      <c r="Y65" t="s">
        <v>39</v>
      </c>
      <c r="Z65">
        <v>18</v>
      </c>
      <c r="AA65" t="str" cm="1">
        <f t="array" ref="AA65">_xlfn.IFS(Z65&lt;=14,"low hike",Z65&lt;=18,"moderate hike",Z65&lt;=22,"good hike",Z65&lt;=25,"high hike")</f>
        <v>moderate hike</v>
      </c>
      <c r="AB65">
        <v>3</v>
      </c>
      <c r="AC65" t="str" cm="1">
        <f t="array" ref="AC65">_xlfn.IFS(AB65=1,"low",AB65=2,"good",AB65=3,"excellent",AB65=4,"outstanding")</f>
        <v>excellent</v>
      </c>
      <c r="AD65">
        <v>3</v>
      </c>
      <c r="AE65" t="str" cm="1">
        <f t="array" ref="AE65">_xlfn.IFS(AD65=1,"low",AD65=2,"medium",AD65=3,"high",AD65=4,"very high")</f>
        <v>high</v>
      </c>
      <c r="AG65">
        <v>1</v>
      </c>
      <c r="AH65" t="str" cm="1">
        <f t="array" ref="AH65">_xlfn.IFS(AG65=0,"no stock options",AG65=2,"medium",AG65=3,"high",AG65=1,"low")</f>
        <v>low</v>
      </c>
      <c r="AI65">
        <v>19</v>
      </c>
      <c r="AJ65" s="1" t="str" cm="1">
        <f t="array" ref="AJ65">_xlfn.IFS(AI65&lt;=2,"fresher",AI65&lt;=7,"early career",AI65&lt;=15,"mid career",AI65&lt;=25,"experienced",AI65&gt;=26,"expert")</f>
        <v>experienced</v>
      </c>
      <c r="AK65">
        <v>3</v>
      </c>
      <c r="AL65" s="1" t="str" cm="1">
        <f t="array" ref="AL65">_xlfn.IFS(AK65=0,"no training",AK65&lt;=2,"low",AK65&lt;=4,"moderate",AK65&lt;=6,"high")</f>
        <v>moderate</v>
      </c>
      <c r="AM65">
        <v>3</v>
      </c>
      <c r="AN65" t="str" cm="1">
        <f t="array" ref="AN65">_xlfn.IFS(AM65=1,"low",AM65=2,"medium",AM65=3,"high",AM65=4,"very high")</f>
        <v>high</v>
      </c>
      <c r="AO65">
        <v>2</v>
      </c>
      <c r="AP65" s="1" t="str" cm="1">
        <f t="array" ref="AP65">_xlfn.IFS(AO65&lt;=1,"new",AO65&lt;=5,"early tenure",AO65&lt;=10,"established",AO65&lt;=20,"loyal",AO65&gt;=21,"long term")</f>
        <v>early tenure</v>
      </c>
      <c r="AQ65">
        <v>2</v>
      </c>
      <c r="AR65" s="1" t="str" cm="1">
        <f t="array" ref="AR65">_xlfn.IFS(AQ65&lt;=1,"new",AQ65&lt;=4,"settling",AQ65&lt;=7,"established",AQ65&lt;=12,"stagnant risk",AQ65&gt;12,"highly stagnant")</f>
        <v>settling</v>
      </c>
      <c r="AS65">
        <v>2</v>
      </c>
      <c r="AT65" t="str" cm="1">
        <f t="array" ref="AT65">_xlfn.IFS(AS65&lt;=1,"recently promoted",AS65&lt;=3,"due soon",AS65&lt;=6,"over due",AS65&gt;=7,"critically overdue")</f>
        <v>due soon</v>
      </c>
      <c r="AU65">
        <v>2</v>
      </c>
      <c r="AV65" t="str" cm="1">
        <f t="array" ref="AV65">_xlfn.IFS(AU65&lt;=1,"new under manager",AU65&lt;=4,"settling",AU65&lt;=8,"established",AU65&gt;=9,"long term")</f>
        <v>settling</v>
      </c>
    </row>
    <row r="66" spans="1:48">
      <c r="A66">
        <v>33</v>
      </c>
      <c r="B66" s="1" t="str" cm="1">
        <f t="array" ref="B66">_xlfn.IFS(A66&lt;=25,"early career",A66&lt;=35,"mid career",A66&lt;=45,"experienced",A66&gt;=46,"senior")</f>
        <v>mid career</v>
      </c>
      <c r="C66" t="s">
        <v>29</v>
      </c>
      <c r="D66" t="s">
        <v>30</v>
      </c>
      <c r="E66" t="s">
        <v>31</v>
      </c>
      <c r="F66">
        <v>2</v>
      </c>
      <c r="G66" s="1" t="str" cm="1">
        <f t="array" ref="G66">_xlfn.IFS(F66&lt;=5,"very near",F66&lt;=10,"near",F66&lt;=20,"moderate",F66&lt;=29,"far")</f>
        <v>very near</v>
      </c>
      <c r="H66">
        <v>3</v>
      </c>
      <c r="I66" t="str" cm="1">
        <f t="array" ref="I66">_xlfn.IFS(H66=1,"Below College",H66=
2,"College",H66=
3,"Bachelor",H66=
4,"Master",H66=
5,"Doctor")</f>
        <v>Bachelor</v>
      </c>
      <c r="J66" t="s">
        <v>36</v>
      </c>
      <c r="K66">
        <v>3</v>
      </c>
      <c r="L66" t="str" cm="1">
        <f t="array" ref="L66">_xlfn.IFS(K66=1,"low",K66=2,"medium",K66=3,"high",K66=4,"very high")</f>
        <v>high</v>
      </c>
      <c r="M66" t="s">
        <v>33</v>
      </c>
      <c r="N66">
        <v>3</v>
      </c>
      <c r="O66" t="str" cm="1">
        <f t="array" ref="O66">_xlfn.IFS(N66=1,"low",N66=2,"medium",N66=3,"high",N66=4,"very high")</f>
        <v>high</v>
      </c>
      <c r="P66">
        <v>1</v>
      </c>
      <c r="Q66" t="str" cm="1">
        <f t="array" ref="Q66">_xlfn.IFS(P66=1,"junior",P66=2,"mid level",P66=3,"senior",P66=4,"lead",P66=5,"executive")</f>
        <v>junior</v>
      </c>
      <c r="R66" t="s">
        <v>37</v>
      </c>
      <c r="S66">
        <v>4</v>
      </c>
      <c r="T66" t="str" cm="1">
        <f t="array" ref="T66">_xlfn.IFS(S66=1,"low",S66=2,"medium",S66=3,"high",S66=4,"very high")</f>
        <v>very high</v>
      </c>
      <c r="U66" t="s">
        <v>40</v>
      </c>
      <c r="V66">
        <v>2500</v>
      </c>
      <c r="W66">
        <v>0</v>
      </c>
      <c r="X66" t="str" cm="1">
        <f t="array" ref="X66">_xlfn.IFS(W66=0,"fresher",W66&lt;=3,"stable",W66&lt;=6,"moderate hopper",W66&lt;=9,"frequent hopper")</f>
        <v>fresher</v>
      </c>
      <c r="Y66" t="s">
        <v>29</v>
      </c>
      <c r="Z66">
        <v>14</v>
      </c>
      <c r="AA66" t="str" cm="1">
        <f t="array" ref="AA66">_xlfn.IFS(Z66&lt;=14,"low hike",Z66&lt;=18,"moderate hike",Z66&lt;=22,"good hike",Z66&lt;=25,"high hike")</f>
        <v>low hike</v>
      </c>
      <c r="AB66">
        <v>3</v>
      </c>
      <c r="AC66" t="str" cm="1">
        <f t="array" ref="AC66">_xlfn.IFS(AB66=1,"low",AB66=2,"good",AB66=3,"excellent",AB66=4,"outstanding")</f>
        <v>excellent</v>
      </c>
      <c r="AD66">
        <v>1</v>
      </c>
      <c r="AE66" t="str" cm="1">
        <f t="array" ref="AE66">_xlfn.IFS(AD66=1,"low",AD66=2,"medium",AD66=3,"high",AD66=4,"very high")</f>
        <v>low</v>
      </c>
      <c r="AG66">
        <v>0</v>
      </c>
      <c r="AH66" t="str" cm="1">
        <f t="array" ref="AH66">_xlfn.IFS(AG66=0,"no stock options",AG66=2,"medium",AG66=3,"high",AG66=1,"low")</f>
        <v>no stock options</v>
      </c>
      <c r="AI66">
        <v>4</v>
      </c>
      <c r="AJ66" s="1" t="str" cm="1">
        <f t="array" ref="AJ66">_xlfn.IFS(AI66&lt;=2,"fresher",AI66&lt;=7,"early career",AI66&lt;=15,"mid career",AI66&lt;=25,"experienced",AI66&gt;=26,"expert")</f>
        <v>early career</v>
      </c>
      <c r="AK66">
        <v>2</v>
      </c>
      <c r="AL66" s="1" t="str" cm="1">
        <f t="array" ref="AL66">_xlfn.IFS(AK66=0,"no training",AK66&lt;=2,"low",AK66&lt;=4,"moderate",AK66&lt;=6,"high")</f>
        <v>low</v>
      </c>
      <c r="AM66">
        <v>4</v>
      </c>
      <c r="AN66" t="str" cm="1">
        <f t="array" ref="AN66">_xlfn.IFS(AM66=1,"low",AM66=2,"medium",AM66=3,"high",AM66=4,"very high")</f>
        <v>very high</v>
      </c>
      <c r="AO66">
        <v>3</v>
      </c>
      <c r="AP66" s="1" t="str" cm="1">
        <f t="array" ref="AP66">_xlfn.IFS(AO66&lt;=1,"new",AO66&lt;=5,"early tenure",AO66&lt;=10,"established",AO66&lt;=20,"loyal",AO66&gt;=21,"long term")</f>
        <v>early tenure</v>
      </c>
      <c r="AQ66">
        <v>1</v>
      </c>
      <c r="AR66" s="1" t="str" cm="1">
        <f t="array" ref="AR66">_xlfn.IFS(AQ66&lt;=1,"new",AQ66&lt;=4,"settling",AQ66&lt;=7,"established",AQ66&lt;=12,"stagnant risk",AQ66&gt;12,"highly stagnant")</f>
        <v>new</v>
      </c>
      <c r="AS66">
        <v>0</v>
      </c>
      <c r="AT66" t="str" cm="1">
        <f t="array" ref="AT66">_xlfn.IFS(AS66&lt;=1,"recently promoted",AS66&lt;=3,"due soon",AS66&lt;=6,"over due",AS66&gt;=7,"critically overdue")</f>
        <v>recently promoted</v>
      </c>
      <c r="AU66">
        <v>2</v>
      </c>
      <c r="AV66" t="str" cm="1">
        <f t="array" ref="AV66">_xlfn.IFS(AU66&lt;=1,"new under manager",AU66&lt;=4,"settling",AU66&lt;=8,"established",AU66&gt;=9,"long term")</f>
        <v>settling</v>
      </c>
    </row>
    <row r="67" spans="1:48">
      <c r="A67">
        <v>38</v>
      </c>
      <c r="B67" s="1" t="str" cm="1">
        <f t="array" ref="B67">_xlfn.IFS(A67&lt;=25,"early career",A67&lt;=35,"mid career",A67&lt;=45,"experienced",A67&gt;=46,"senior")</f>
        <v>experienced</v>
      </c>
      <c r="C67" t="s">
        <v>29</v>
      </c>
      <c r="D67" t="s">
        <v>30</v>
      </c>
      <c r="E67" t="s">
        <v>31</v>
      </c>
      <c r="F67">
        <v>9</v>
      </c>
      <c r="G67" s="1" t="str" cm="1">
        <f t="array" ref="G67">_xlfn.IFS(F67&lt;=5,"very near",F67&lt;=10,"near",F67&lt;=20,"moderate",F67&lt;=29,"far")</f>
        <v>near</v>
      </c>
      <c r="H67">
        <v>2</v>
      </c>
      <c r="I67" t="str" cm="1">
        <f t="array" ref="I67">_xlfn.IFS(H67=1,"Below College",H67=
2,"College",H67=
3,"Bachelor",H67=
4,"Master",H67=
5,"Doctor")</f>
        <v>College</v>
      </c>
      <c r="J67" t="s">
        <v>36</v>
      </c>
      <c r="K67">
        <v>3</v>
      </c>
      <c r="L67" t="str" cm="1">
        <f t="array" ref="L67">_xlfn.IFS(K67=1,"low",K67=2,"medium",K67=3,"high",K67=4,"very high")</f>
        <v>high</v>
      </c>
      <c r="M67" t="s">
        <v>43</v>
      </c>
      <c r="N67">
        <v>3</v>
      </c>
      <c r="O67" t="str" cm="1">
        <f t="array" ref="O67">_xlfn.IFS(N67=1,"low",N67=2,"medium",N67=3,"high",N67=4,"very high")</f>
        <v>high</v>
      </c>
      <c r="P67">
        <v>1</v>
      </c>
      <c r="Q67" t="str" cm="1">
        <f t="array" ref="Q67">_xlfn.IFS(P67=1,"junior",P67=2,"mid level",P67=3,"senior",P67=4,"lead",P67=5,"executive")</f>
        <v>junior</v>
      </c>
      <c r="R67" t="s">
        <v>34</v>
      </c>
      <c r="S67">
        <v>4</v>
      </c>
      <c r="T67" t="str" cm="1">
        <f t="array" ref="T67">_xlfn.IFS(S67=1,"low",S67=2,"medium",S67=3,"high",S67=4,"very high")</f>
        <v>very high</v>
      </c>
      <c r="U67" t="s">
        <v>40</v>
      </c>
      <c r="V67">
        <v>2288</v>
      </c>
      <c r="W67">
        <v>1</v>
      </c>
      <c r="X67" t="str" cm="1">
        <f t="array" ref="X67">_xlfn.IFS(W67=0,"fresher",W67&lt;=3,"stable",W67&lt;=6,"moderate hopper",W67&lt;=9,"frequent hopper")</f>
        <v>stable</v>
      </c>
      <c r="Y67" t="s">
        <v>29</v>
      </c>
      <c r="Z67">
        <v>12</v>
      </c>
      <c r="AA67" t="str" cm="1">
        <f t="array" ref="AA67">_xlfn.IFS(Z67&lt;=14,"low hike",Z67&lt;=18,"moderate hike",Z67&lt;=22,"good hike",Z67&lt;=25,"high hike")</f>
        <v>low hike</v>
      </c>
      <c r="AB67">
        <v>3</v>
      </c>
      <c r="AC67" t="str" cm="1">
        <f t="array" ref="AC67">_xlfn.IFS(AB67=1,"low",AB67=2,"good",AB67=3,"excellent",AB67=4,"outstanding")</f>
        <v>excellent</v>
      </c>
      <c r="AD67">
        <v>3</v>
      </c>
      <c r="AE67" t="str" cm="1">
        <f t="array" ref="AE67">_xlfn.IFS(AD67=1,"low",AD67=2,"medium",AD67=3,"high",AD67=4,"very high")</f>
        <v>high</v>
      </c>
      <c r="AG67">
        <v>0</v>
      </c>
      <c r="AH67" t="str" cm="1">
        <f t="array" ref="AH67">_xlfn.IFS(AG67=0,"no stock options",AG67=2,"medium",AG67=3,"high",AG67=1,"low")</f>
        <v>no stock options</v>
      </c>
      <c r="AI67">
        <v>2</v>
      </c>
      <c r="AJ67" s="1" t="str" cm="1">
        <f t="array" ref="AJ67">_xlfn.IFS(AI67&lt;=2,"fresher",AI67&lt;=7,"early career",AI67&lt;=15,"mid career",AI67&lt;=25,"experienced",AI67&gt;=26,"expert")</f>
        <v>fresher</v>
      </c>
      <c r="AK67">
        <v>3</v>
      </c>
      <c r="AL67" s="1" t="str" cm="1">
        <f t="array" ref="AL67">_xlfn.IFS(AK67=0,"no training",AK67&lt;=2,"low",AK67&lt;=4,"moderate",AK67&lt;=6,"high")</f>
        <v>moderate</v>
      </c>
      <c r="AM67">
        <v>3</v>
      </c>
      <c r="AN67" t="str" cm="1">
        <f t="array" ref="AN67">_xlfn.IFS(AM67=1,"low",AM67=2,"medium",AM67=3,"high",AM67=4,"very high")</f>
        <v>high</v>
      </c>
      <c r="AO67">
        <v>2</v>
      </c>
      <c r="AP67" s="1" t="str" cm="1">
        <f t="array" ref="AP67">_xlfn.IFS(AO67&lt;=1,"new",AO67&lt;=5,"early tenure",AO67&lt;=10,"established",AO67&lt;=20,"loyal",AO67&gt;=21,"long term")</f>
        <v>early tenure</v>
      </c>
      <c r="AQ67">
        <v>2</v>
      </c>
      <c r="AR67" s="1" t="str" cm="1">
        <f t="array" ref="AR67">_xlfn.IFS(AQ67&lt;=1,"new",AQ67&lt;=4,"settling",AQ67&lt;=7,"established",AQ67&lt;=12,"stagnant risk",AQ67&gt;12,"highly stagnant")</f>
        <v>settling</v>
      </c>
      <c r="AS67">
        <v>2</v>
      </c>
      <c r="AT67" t="str" cm="1">
        <f t="array" ref="AT67">_xlfn.IFS(AS67&lt;=1,"recently promoted",AS67&lt;=3,"due soon",AS67&lt;=6,"over due",AS67&gt;=7,"critically overdue")</f>
        <v>due soon</v>
      </c>
      <c r="AU67">
        <v>1</v>
      </c>
      <c r="AV67" t="str" cm="1">
        <f t="array" ref="AV67">_xlfn.IFS(AU67&lt;=1,"new under manager",AU67&lt;=4,"settling",AU67&lt;=8,"established",AU67&gt;=9,"long term")</f>
        <v>new under manager</v>
      </c>
    </row>
    <row r="68" spans="1:48">
      <c r="A68">
        <v>31</v>
      </c>
      <c r="B68" s="1" t="str" cm="1">
        <f t="array" ref="B68">_xlfn.IFS(A68&lt;=25,"early career",A68&lt;=35,"mid career",A68&lt;=45,"experienced",A68&gt;=46,"senior")</f>
        <v>mid career</v>
      </c>
      <c r="C68" t="s">
        <v>29</v>
      </c>
      <c r="D68" t="s">
        <v>30</v>
      </c>
      <c r="E68" t="s">
        <v>31</v>
      </c>
      <c r="F68">
        <v>12</v>
      </c>
      <c r="G68" s="1" t="str" cm="1">
        <f t="array" ref="G68">_xlfn.IFS(F68&lt;=5,"very near",F68&lt;=10,"near",F68&lt;=20,"moderate",F68&lt;=29,"far")</f>
        <v>moderate</v>
      </c>
      <c r="H68">
        <v>1</v>
      </c>
      <c r="I68" t="str" cm="1">
        <f t="array" ref="I68">_xlfn.IFS(H68=1,"Below College",H68=
2,"College",H68=
3,"Bachelor",H68=
4,"Master",H68=
5,"Doctor")</f>
        <v>Below College</v>
      </c>
      <c r="J68" t="s">
        <v>32</v>
      </c>
      <c r="K68">
        <v>3</v>
      </c>
      <c r="L68" t="str" cm="1">
        <f t="array" ref="L68">_xlfn.IFS(K68=1,"low",K68=2,"medium",K68=3,"high",K68=4,"very high")</f>
        <v>high</v>
      </c>
      <c r="M68" t="s">
        <v>43</v>
      </c>
      <c r="N68">
        <v>3</v>
      </c>
      <c r="O68" t="str" cm="1">
        <f t="array" ref="O68">_xlfn.IFS(N68=1,"low",N68=2,"medium",N68=3,"high",N68=4,"very high")</f>
        <v>high</v>
      </c>
      <c r="P68">
        <v>1</v>
      </c>
      <c r="Q68" t="str" cm="1">
        <f t="array" ref="Q68">_xlfn.IFS(P68=1,"junior",P68=2,"mid level",P68=3,"senior",P68=4,"lead",P68=5,"executive")</f>
        <v>junior</v>
      </c>
      <c r="R68" t="s">
        <v>37</v>
      </c>
      <c r="S68">
        <v>4</v>
      </c>
      <c r="T68" t="str" cm="1">
        <f t="array" ref="T68">_xlfn.IFS(S68=1,"low",S68=2,"medium",S68=3,"high",S68=4,"very high")</f>
        <v>very high</v>
      </c>
      <c r="U68" t="s">
        <v>35</v>
      </c>
      <c r="V68">
        <v>3929</v>
      </c>
      <c r="W68">
        <v>8</v>
      </c>
      <c r="X68" t="str" cm="1">
        <f t="array" ref="X68">_xlfn.IFS(W68=0,"fresher",W68&lt;=3,"stable",W68&lt;=6,"moderate hopper",W68&lt;=9,"frequent hopper")</f>
        <v>frequent hopper</v>
      </c>
      <c r="Y68" t="s">
        <v>39</v>
      </c>
      <c r="Z68">
        <v>23</v>
      </c>
      <c r="AA68" t="str" cm="1">
        <f t="array" ref="AA68">_xlfn.IFS(Z68&lt;=14,"low hike",Z68&lt;=18,"moderate hike",Z68&lt;=22,"good hike",Z68&lt;=25,"high hike")</f>
        <v>high hike</v>
      </c>
      <c r="AB68">
        <v>4</v>
      </c>
      <c r="AC68" t="str" cm="1">
        <f t="array" ref="AC68">_xlfn.IFS(AB68=1,"low",AB68=2,"good",AB68=3,"excellent",AB68=4,"outstanding")</f>
        <v>outstanding</v>
      </c>
      <c r="AD68">
        <v>3</v>
      </c>
      <c r="AE68" t="str" cm="1">
        <f t="array" ref="AE68">_xlfn.IFS(AD68=1,"low",AD68=2,"medium",AD68=3,"high",AD68=4,"very high")</f>
        <v>high</v>
      </c>
      <c r="AG68">
        <v>1</v>
      </c>
      <c r="AH68" t="str" cm="1">
        <f t="array" ref="AH68">_xlfn.IFS(AG68=0,"no stock options",AG68=2,"medium",AG68=3,"high",AG68=1,"low")</f>
        <v>low</v>
      </c>
      <c r="AI68">
        <v>7</v>
      </c>
      <c r="AJ68" s="1" t="str" cm="1">
        <f t="array" ref="AJ68">_xlfn.IFS(AI68&lt;=2,"fresher",AI68&lt;=7,"early career",AI68&lt;=15,"mid career",AI68&lt;=25,"experienced",AI68&gt;=26,"expert")</f>
        <v>early career</v>
      </c>
      <c r="AK68">
        <v>0</v>
      </c>
      <c r="AL68" s="1" t="str" cm="1">
        <f t="array" ref="AL68">_xlfn.IFS(AK68=0,"no training",AK68&lt;=2,"low",AK68&lt;=4,"moderate",AK68&lt;=6,"high")</f>
        <v>no training</v>
      </c>
      <c r="AM68">
        <v>3</v>
      </c>
      <c r="AN68" t="str" cm="1">
        <f t="array" ref="AN68">_xlfn.IFS(AM68=1,"low",AM68=2,"medium",AM68=3,"high",AM68=4,"very high")</f>
        <v>high</v>
      </c>
      <c r="AO68">
        <v>4</v>
      </c>
      <c r="AP68" s="1" t="str" cm="1">
        <f t="array" ref="AP68">_xlfn.IFS(AO68&lt;=1,"new",AO68&lt;=5,"early tenure",AO68&lt;=10,"established",AO68&lt;=20,"loyal",AO68&gt;=21,"long term")</f>
        <v>early tenure</v>
      </c>
      <c r="AQ68">
        <v>2</v>
      </c>
      <c r="AR68" s="1" t="str" cm="1">
        <f t="array" ref="AR68">_xlfn.IFS(AQ68&lt;=1,"new",AQ68&lt;=4,"settling",AQ68&lt;=7,"established",AQ68&lt;=12,"stagnant risk",AQ68&gt;12,"highly stagnant")</f>
        <v>settling</v>
      </c>
      <c r="AS68">
        <v>0</v>
      </c>
      <c r="AT68" t="str" cm="1">
        <f t="array" ref="AT68">_xlfn.IFS(AS68&lt;=1,"recently promoted",AS68&lt;=3,"due soon",AS68&lt;=6,"over due",AS68&gt;=7,"critically overdue")</f>
        <v>recently promoted</v>
      </c>
      <c r="AU68">
        <v>2</v>
      </c>
      <c r="AV68" t="str" cm="1">
        <f t="array" ref="AV68">_xlfn.IFS(AU68&lt;=1,"new under manager",AU68&lt;=4,"settling",AU68&lt;=8,"established",AU68&gt;=9,"long term")</f>
        <v>settling</v>
      </c>
    </row>
    <row r="69" spans="1:48">
      <c r="A69">
        <v>34</v>
      </c>
      <c r="B69" s="1" t="str" cm="1">
        <f t="array" ref="B69">_xlfn.IFS(A69&lt;=25,"early career",A69&lt;=35,"mid career",A69&lt;=45,"experienced",A69&gt;=46,"senior")</f>
        <v>mid career</v>
      </c>
      <c r="C69" t="s">
        <v>29</v>
      </c>
      <c r="D69" t="s">
        <v>30</v>
      </c>
      <c r="E69" t="s">
        <v>31</v>
      </c>
      <c r="F69">
        <v>27</v>
      </c>
      <c r="G69" s="1" t="str" cm="1">
        <f t="array" ref="G69">_xlfn.IFS(F69&lt;=5,"very near",F69&lt;=10,"near",F69&lt;=20,"moderate",F69&lt;=29,"far")</f>
        <v>far</v>
      </c>
      <c r="H69">
        <v>2</v>
      </c>
      <c r="I69" t="str" cm="1">
        <f t="array" ref="I69">_xlfn.IFS(H69=1,"Below College",H69=
2,"College",H69=
3,"Bachelor",H69=
4,"Master",H69=
5,"Doctor")</f>
        <v>College</v>
      </c>
      <c r="J69" t="s">
        <v>32</v>
      </c>
      <c r="K69">
        <v>4</v>
      </c>
      <c r="L69" t="str" cm="1">
        <f t="array" ref="L69">_xlfn.IFS(K69=1,"low",K69=2,"medium",K69=3,"high",K69=4,"very high")</f>
        <v>very high</v>
      </c>
      <c r="M69" t="s">
        <v>43</v>
      </c>
      <c r="N69">
        <v>3</v>
      </c>
      <c r="O69" t="str" cm="1">
        <f t="array" ref="O69">_xlfn.IFS(N69=1,"low",N69=2,"medium",N69=3,"high",N69=4,"very high")</f>
        <v>high</v>
      </c>
      <c r="P69">
        <v>1</v>
      </c>
      <c r="Q69" t="str" cm="1">
        <f t="array" ref="Q69">_xlfn.IFS(P69=1,"junior",P69=2,"mid level",P69=3,"senior",P69=4,"lead",P69=5,"executive")</f>
        <v>junior</v>
      </c>
      <c r="R69" t="s">
        <v>37</v>
      </c>
      <c r="S69">
        <v>2</v>
      </c>
      <c r="T69" t="str" cm="1">
        <f t="array" ref="T69">_xlfn.IFS(S69=1,"low",S69=2,"medium",S69=3,"high",S69=4,"very high")</f>
        <v>medium</v>
      </c>
      <c r="U69" t="s">
        <v>40</v>
      </c>
      <c r="V69">
        <v>2311</v>
      </c>
      <c r="W69">
        <v>2</v>
      </c>
      <c r="X69" t="str" cm="1">
        <f t="array" ref="X69">_xlfn.IFS(W69=0,"fresher",W69&lt;=3,"stable",W69&lt;=6,"moderate hopper",W69&lt;=9,"frequent hopper")</f>
        <v>stable</v>
      </c>
      <c r="Y69" t="s">
        <v>29</v>
      </c>
      <c r="Z69">
        <v>15</v>
      </c>
      <c r="AA69" t="str" cm="1">
        <f t="array" ref="AA69">_xlfn.IFS(Z69&lt;=14,"low hike",Z69&lt;=18,"moderate hike",Z69&lt;=22,"good hike",Z69&lt;=25,"high hike")</f>
        <v>moderate hike</v>
      </c>
      <c r="AB69">
        <v>3</v>
      </c>
      <c r="AC69" t="str" cm="1">
        <f t="array" ref="AC69">_xlfn.IFS(AB69=1,"low",AB69=2,"good",AB69=3,"excellent",AB69=4,"outstanding")</f>
        <v>excellent</v>
      </c>
      <c r="AD69">
        <v>4</v>
      </c>
      <c r="AE69" t="str" cm="1">
        <f t="array" ref="AE69">_xlfn.IFS(AD69=1,"low",AD69=2,"medium",AD69=3,"high",AD69=4,"very high")</f>
        <v>very high</v>
      </c>
      <c r="AG69">
        <v>0</v>
      </c>
      <c r="AH69" t="str" cm="1">
        <f t="array" ref="AH69">_xlfn.IFS(AG69=0,"no stock options",AG69=2,"medium",AG69=3,"high",AG69=1,"low")</f>
        <v>no stock options</v>
      </c>
      <c r="AI69">
        <v>9</v>
      </c>
      <c r="AJ69" s="1" t="str" cm="1">
        <f t="array" ref="AJ69">_xlfn.IFS(AI69&lt;=2,"fresher",AI69&lt;=7,"early career",AI69&lt;=15,"mid career",AI69&lt;=25,"experienced",AI69&gt;=26,"expert")</f>
        <v>mid career</v>
      </c>
      <c r="AK69">
        <v>3</v>
      </c>
      <c r="AL69" s="1" t="str" cm="1">
        <f t="array" ref="AL69">_xlfn.IFS(AK69=0,"no training",AK69&lt;=2,"low",AK69&lt;=4,"moderate",AK69&lt;=6,"high")</f>
        <v>moderate</v>
      </c>
      <c r="AM69">
        <v>3</v>
      </c>
      <c r="AN69" t="str" cm="1">
        <f t="array" ref="AN69">_xlfn.IFS(AM69=1,"low",AM69=2,"medium",AM69=3,"high",AM69=4,"very high")</f>
        <v>high</v>
      </c>
      <c r="AO69">
        <v>3</v>
      </c>
      <c r="AP69" s="1" t="str" cm="1">
        <f t="array" ref="AP69">_xlfn.IFS(AO69&lt;=1,"new",AO69&lt;=5,"early tenure",AO69&lt;=10,"established",AO69&lt;=20,"loyal",AO69&gt;=21,"long term")</f>
        <v>early tenure</v>
      </c>
      <c r="AQ69">
        <v>2</v>
      </c>
      <c r="AR69" s="1" t="str" cm="1">
        <f t="array" ref="AR69">_xlfn.IFS(AQ69&lt;=1,"new",AQ69&lt;=4,"settling",AQ69&lt;=7,"established",AQ69&lt;=12,"stagnant risk",AQ69&gt;12,"highly stagnant")</f>
        <v>settling</v>
      </c>
      <c r="AS69">
        <v>1</v>
      </c>
      <c r="AT69" t="str" cm="1">
        <f t="array" ref="AT69">_xlfn.IFS(AS69&lt;=1,"recently promoted",AS69&lt;=3,"due soon",AS69&lt;=6,"over due",AS69&gt;=7,"critically overdue")</f>
        <v>recently promoted</v>
      </c>
      <c r="AU69">
        <v>2</v>
      </c>
      <c r="AV69" t="str" cm="1">
        <f t="array" ref="AV69">_xlfn.IFS(AU69&lt;=1,"new under manager",AU69&lt;=4,"settling",AU69&lt;=8,"established",AU69&gt;=9,"long term")</f>
        <v>settling</v>
      </c>
    </row>
    <row r="70" spans="1:48">
      <c r="A70">
        <v>41</v>
      </c>
      <c r="B70" s="1" t="str" cm="1">
        <f t="array" ref="B70">_xlfn.IFS(A70&lt;=25,"early career",A70&lt;=35,"mid career",A70&lt;=45,"experienced",A70&gt;=46,"senior")</f>
        <v>experienced</v>
      </c>
      <c r="C70" t="s">
        <v>39</v>
      </c>
      <c r="D70" t="s">
        <v>30</v>
      </c>
      <c r="E70" t="s">
        <v>45</v>
      </c>
      <c r="F70">
        <v>20</v>
      </c>
      <c r="G70" s="1" t="str" cm="1">
        <f t="array" ref="G70">_xlfn.IFS(F70&lt;=5,"very near",F70&lt;=10,"near",F70&lt;=20,"moderate",F70&lt;=29,"far")</f>
        <v>moderate</v>
      </c>
      <c r="H70">
        <v>2</v>
      </c>
      <c r="I70" t="str" cm="1">
        <f t="array" ref="I70">_xlfn.IFS(H70=1,"Below College",H70=
2,"College",H70=
3,"Bachelor",H70=
4,"Master",H70=
5,"Doctor")</f>
        <v>College</v>
      </c>
      <c r="J70" t="s">
        <v>47</v>
      </c>
      <c r="K70">
        <v>2</v>
      </c>
      <c r="L70" t="str" cm="1">
        <f t="array" ref="L70">_xlfn.IFS(K70=1,"low",K70=2,"medium",K70=3,"high",K70=4,"very high")</f>
        <v>medium</v>
      </c>
      <c r="M70" t="s">
        <v>43</v>
      </c>
      <c r="N70">
        <v>3</v>
      </c>
      <c r="O70" t="str" cm="1">
        <f t="array" ref="O70">_xlfn.IFS(N70=1,"low",N70=2,"medium",N70=3,"high",N70=4,"very high")</f>
        <v>high</v>
      </c>
      <c r="P70">
        <v>1</v>
      </c>
      <c r="Q70" t="str" cm="1">
        <f t="array" ref="Q70">_xlfn.IFS(P70=1,"junior",P70=2,"mid level",P70=3,"senior",P70=4,"lead",P70=5,"executive")</f>
        <v>junior</v>
      </c>
      <c r="R70" t="s">
        <v>46</v>
      </c>
      <c r="S70">
        <v>2</v>
      </c>
      <c r="T70" t="str" cm="1">
        <f t="array" ref="T70">_xlfn.IFS(S70=1,"low",S70=2,"medium",S70=3,"high",S70=4,"very high")</f>
        <v>medium</v>
      </c>
      <c r="U70" t="s">
        <v>40</v>
      </c>
      <c r="V70">
        <v>3140</v>
      </c>
      <c r="W70">
        <v>1</v>
      </c>
      <c r="X70" t="str" cm="1">
        <f t="array" ref="X70">_xlfn.IFS(W70=0,"fresher",W70&lt;=3,"stable",W70&lt;=6,"moderate hopper",W70&lt;=9,"frequent hopper")</f>
        <v>stable</v>
      </c>
      <c r="Y70" t="s">
        <v>39</v>
      </c>
      <c r="Z70">
        <v>22</v>
      </c>
      <c r="AA70" t="str" cm="1">
        <f t="array" ref="AA70">_xlfn.IFS(Z70&lt;=14,"low hike",Z70&lt;=18,"moderate hike",Z70&lt;=22,"good hike",Z70&lt;=25,"high hike")</f>
        <v>good hike</v>
      </c>
      <c r="AB70">
        <v>4</v>
      </c>
      <c r="AC70" t="str" cm="1">
        <f t="array" ref="AC70">_xlfn.IFS(AB70=1,"low",AB70=2,"good",AB70=3,"excellent",AB70=4,"outstanding")</f>
        <v>outstanding</v>
      </c>
      <c r="AD70">
        <v>4</v>
      </c>
      <c r="AE70" t="str" cm="1">
        <f t="array" ref="AE70">_xlfn.IFS(AD70=1,"low",AD70=2,"medium",AD70=3,"high",AD70=4,"very high")</f>
        <v>very high</v>
      </c>
      <c r="AG70">
        <v>0</v>
      </c>
      <c r="AH70" t="str" cm="1">
        <f t="array" ref="AH70">_xlfn.IFS(AG70=0,"no stock options",AG70=2,"medium",AG70=3,"high",AG70=1,"low")</f>
        <v>no stock options</v>
      </c>
      <c r="AI70">
        <v>4</v>
      </c>
      <c r="AJ70" s="1" t="str" cm="1">
        <f t="array" ref="AJ70">_xlfn.IFS(AI70&lt;=2,"fresher",AI70&lt;=7,"early career",AI70&lt;=15,"mid career",AI70&lt;=25,"experienced",AI70&gt;=26,"expert")</f>
        <v>early career</v>
      </c>
      <c r="AK70">
        <v>5</v>
      </c>
      <c r="AL70" s="1" t="str" cm="1">
        <f t="array" ref="AL70">_xlfn.IFS(AK70=0,"no training",AK70&lt;=2,"low",AK70&lt;=4,"moderate",AK70&lt;=6,"high")</f>
        <v>high</v>
      </c>
      <c r="AM70">
        <v>2</v>
      </c>
      <c r="AN70" t="str" cm="1">
        <f t="array" ref="AN70">_xlfn.IFS(AM70=1,"low",AM70=2,"medium",AM70=3,"high",AM70=4,"very high")</f>
        <v>medium</v>
      </c>
      <c r="AO70">
        <v>4</v>
      </c>
      <c r="AP70" s="1" t="str" cm="1">
        <f t="array" ref="AP70">_xlfn.IFS(AO70&lt;=1,"new",AO70&lt;=5,"early tenure",AO70&lt;=10,"established",AO70&lt;=20,"loyal",AO70&gt;=21,"long term")</f>
        <v>early tenure</v>
      </c>
      <c r="AQ70">
        <v>3</v>
      </c>
      <c r="AR70" s="1" t="str" cm="1">
        <f t="array" ref="AR70">_xlfn.IFS(AQ70&lt;=1,"new",AQ70&lt;=4,"settling",AQ70&lt;=7,"established",AQ70&lt;=12,"stagnant risk",AQ70&gt;12,"highly stagnant")</f>
        <v>settling</v>
      </c>
      <c r="AS70">
        <v>0</v>
      </c>
      <c r="AT70" t="str" cm="1">
        <f t="array" ref="AT70">_xlfn.IFS(AS70&lt;=1,"recently promoted",AS70&lt;=3,"due soon",AS70&lt;=6,"over due",AS70&gt;=7,"critically overdue")</f>
        <v>recently promoted</v>
      </c>
      <c r="AU70">
        <v>2</v>
      </c>
      <c r="AV70" t="str" cm="1">
        <f t="array" ref="AV70">_xlfn.IFS(AU70&lt;=1,"new under manager",AU70&lt;=4,"settling",AU70&lt;=8,"established",AU70&gt;=9,"long term")</f>
        <v>settling</v>
      </c>
    </row>
    <row r="71" spans="1:48">
      <c r="A71">
        <v>50</v>
      </c>
      <c r="B71" s="1" t="str" cm="1">
        <f t="array" ref="B71">_xlfn.IFS(A71&lt;=25,"early career",A71&lt;=35,"mid career",A71&lt;=45,"experienced",A71&gt;=46,"senior")</f>
        <v>senior</v>
      </c>
      <c r="C71" t="s">
        <v>29</v>
      </c>
      <c r="D71" t="s">
        <v>30</v>
      </c>
      <c r="E71" t="s">
        <v>31</v>
      </c>
      <c r="F71">
        <v>1</v>
      </c>
      <c r="G71" s="1" t="str" cm="1">
        <f t="array" ref="G71">_xlfn.IFS(F71&lt;=5,"very near",F71&lt;=10,"near",F71&lt;=20,"moderate",F71&lt;=29,"far")</f>
        <v>very near</v>
      </c>
      <c r="H71">
        <v>3</v>
      </c>
      <c r="I71" t="str" cm="1">
        <f t="array" ref="I71">_xlfn.IFS(H71=1,"Below College",H71=
2,"College",H71=
3,"Bachelor",H71=
4,"Master",H71=
5,"Doctor")</f>
        <v>Bachelor</v>
      </c>
      <c r="J71" t="s">
        <v>32</v>
      </c>
      <c r="K71">
        <v>3</v>
      </c>
      <c r="L71" t="str" cm="1">
        <f t="array" ref="L71">_xlfn.IFS(K71=1,"low",K71=2,"medium",K71=3,"high",K71=4,"very high")</f>
        <v>high</v>
      </c>
      <c r="M71" t="s">
        <v>33</v>
      </c>
      <c r="N71">
        <v>2</v>
      </c>
      <c r="O71" t="str" cm="1">
        <f t="array" ref="O71">_xlfn.IFS(N71=1,"low",N71=2,"medium",N71=3,"high",N71=4,"very high")</f>
        <v>medium</v>
      </c>
      <c r="P71">
        <v>1</v>
      </c>
      <c r="Q71" t="str" cm="1">
        <f t="array" ref="Q71">_xlfn.IFS(P71=1,"junior",P71=2,"mid level",P71=3,"senior",P71=4,"lead",P71=5,"executive")</f>
        <v>junior</v>
      </c>
      <c r="R71" t="s">
        <v>34</v>
      </c>
      <c r="S71">
        <v>3</v>
      </c>
      <c r="T71" t="str" cm="1">
        <f t="array" ref="T71">_xlfn.IFS(S71=1,"low",S71=2,"medium",S71=3,"high",S71=4,"very high")</f>
        <v>high</v>
      </c>
      <c r="U71" t="s">
        <v>35</v>
      </c>
      <c r="V71">
        <v>3690</v>
      </c>
      <c r="W71">
        <v>2</v>
      </c>
      <c r="X71" t="str" cm="1">
        <f t="array" ref="X71">_xlfn.IFS(W71=0,"fresher",W71&lt;=3,"stable",W71&lt;=6,"moderate hopper",W71&lt;=9,"frequent hopper")</f>
        <v>stable</v>
      </c>
      <c r="Y71" t="s">
        <v>29</v>
      </c>
      <c r="Z71">
        <v>15</v>
      </c>
      <c r="AA71" t="str" cm="1">
        <f t="array" ref="AA71">_xlfn.IFS(Z71&lt;=14,"low hike",Z71&lt;=18,"moderate hike",Z71&lt;=22,"good hike",Z71&lt;=25,"high hike")</f>
        <v>moderate hike</v>
      </c>
      <c r="AB71">
        <v>3</v>
      </c>
      <c r="AC71" t="str" cm="1">
        <f t="array" ref="AC71">_xlfn.IFS(AB71=1,"low",AB71=2,"good",AB71=3,"excellent",AB71=4,"outstanding")</f>
        <v>excellent</v>
      </c>
      <c r="AD71">
        <v>4</v>
      </c>
      <c r="AE71" t="str" cm="1">
        <f t="array" ref="AE71">_xlfn.IFS(AD71=1,"low",AD71=2,"medium",AD71=3,"high",AD71=4,"very high")</f>
        <v>very high</v>
      </c>
      <c r="AG71">
        <v>1</v>
      </c>
      <c r="AH71" t="str" cm="1">
        <f t="array" ref="AH71">_xlfn.IFS(AG71=0,"no stock options",AG71=2,"medium",AG71=3,"high",AG71=1,"low")</f>
        <v>low</v>
      </c>
      <c r="AI71">
        <v>5</v>
      </c>
      <c r="AJ71" s="1" t="str" cm="1">
        <f t="array" ref="AJ71">_xlfn.IFS(AI71&lt;=2,"fresher",AI71&lt;=7,"early career",AI71&lt;=15,"mid career",AI71&lt;=25,"experienced",AI71&gt;=26,"expert")</f>
        <v>early career</v>
      </c>
      <c r="AK71">
        <v>2</v>
      </c>
      <c r="AL71" s="1" t="str" cm="1">
        <f t="array" ref="AL71">_xlfn.IFS(AK71=0,"no training",AK71&lt;=2,"low",AK71&lt;=4,"moderate",AK71&lt;=6,"high")</f>
        <v>low</v>
      </c>
      <c r="AM71">
        <v>2</v>
      </c>
      <c r="AN71" t="str" cm="1">
        <f t="array" ref="AN71">_xlfn.IFS(AM71=1,"low",AM71=2,"medium",AM71=3,"high",AM71=4,"very high")</f>
        <v>medium</v>
      </c>
      <c r="AO71">
        <v>3</v>
      </c>
      <c r="AP71" s="1" t="str" cm="1">
        <f t="array" ref="AP71">_xlfn.IFS(AO71&lt;=1,"new",AO71&lt;=5,"early tenure",AO71&lt;=10,"established",AO71&lt;=20,"loyal",AO71&gt;=21,"long term")</f>
        <v>early tenure</v>
      </c>
      <c r="AQ71">
        <v>2</v>
      </c>
      <c r="AR71" s="1" t="str" cm="1">
        <f t="array" ref="AR71">_xlfn.IFS(AQ71&lt;=1,"new",AQ71&lt;=4,"settling",AQ71&lt;=7,"established",AQ71&lt;=12,"stagnant risk",AQ71&gt;12,"highly stagnant")</f>
        <v>settling</v>
      </c>
      <c r="AS71">
        <v>0</v>
      </c>
      <c r="AT71" t="str" cm="1">
        <f t="array" ref="AT71">_xlfn.IFS(AS71&lt;=1,"recently promoted",AS71&lt;=3,"due soon",AS71&lt;=6,"over due",AS71&gt;=7,"critically overdue")</f>
        <v>recently promoted</v>
      </c>
      <c r="AU71">
        <v>2</v>
      </c>
      <c r="AV71" t="str" cm="1">
        <f t="array" ref="AV71">_xlfn.IFS(AU71&lt;=1,"new under manager",AU71&lt;=4,"settling",AU71&lt;=8,"established",AU71&gt;=9,"long term")</f>
        <v>settling</v>
      </c>
    </row>
    <row r="72" spans="1:48">
      <c r="A72">
        <v>53</v>
      </c>
      <c r="B72" s="1" t="str" cm="1">
        <f t="array" ref="B72">_xlfn.IFS(A72&lt;=25,"early career",A72&lt;=35,"mid career",A72&lt;=45,"experienced",A72&gt;=46,"senior")</f>
        <v>senior</v>
      </c>
      <c r="C72" t="s">
        <v>29</v>
      </c>
      <c r="D72" t="s">
        <v>30</v>
      </c>
      <c r="E72" t="s">
        <v>31</v>
      </c>
      <c r="F72">
        <v>13</v>
      </c>
      <c r="G72" s="1" t="str" cm="1">
        <f t="array" ref="G72">_xlfn.IFS(F72&lt;=5,"very near",F72&lt;=10,"near",F72&lt;=20,"moderate",F72&lt;=29,"far")</f>
        <v>moderate</v>
      </c>
      <c r="H72">
        <v>2</v>
      </c>
      <c r="I72" t="str" cm="1">
        <f t="array" ref="I72">_xlfn.IFS(H72=1,"Below College",H72=
2,"College",H72=
3,"Bachelor",H72=
4,"Master",H72=
5,"Doctor")</f>
        <v>College</v>
      </c>
      <c r="J72" t="s">
        <v>32</v>
      </c>
      <c r="K72">
        <v>4</v>
      </c>
      <c r="L72" t="str" cm="1">
        <f t="array" ref="L72">_xlfn.IFS(K72=1,"low",K72=2,"medium",K72=3,"high",K72=4,"very high")</f>
        <v>very high</v>
      </c>
      <c r="M72" t="s">
        <v>43</v>
      </c>
      <c r="N72">
        <v>4</v>
      </c>
      <c r="O72" t="str" cm="1">
        <f t="array" ref="O72">_xlfn.IFS(N72=1,"low",N72=2,"medium",N72=3,"high",N72=4,"very high")</f>
        <v>very high</v>
      </c>
      <c r="P72">
        <v>2</v>
      </c>
      <c r="Q72" t="str" cm="1">
        <f t="array" ref="Q72">_xlfn.IFS(P72=1,"junior",P72=2,"mid level",P72=3,"senior",P72=4,"lead",P72=5,"executive")</f>
        <v>mid level</v>
      </c>
      <c r="R72" t="s">
        <v>44</v>
      </c>
      <c r="S72">
        <v>1</v>
      </c>
      <c r="T72" t="str" cm="1">
        <f t="array" ref="T72">_xlfn.IFS(S72=1,"low",S72=2,"medium",S72=3,"high",S72=4,"very high")</f>
        <v>low</v>
      </c>
      <c r="U72" t="s">
        <v>38</v>
      </c>
      <c r="V72">
        <v>4450</v>
      </c>
      <c r="W72">
        <v>1</v>
      </c>
      <c r="X72" t="str" cm="1">
        <f t="array" ref="X72">_xlfn.IFS(W72=0,"fresher",W72&lt;=3,"stable",W72&lt;=6,"moderate hopper",W72&lt;=9,"frequent hopper")</f>
        <v>stable</v>
      </c>
      <c r="Y72" t="s">
        <v>29</v>
      </c>
      <c r="Z72">
        <v>11</v>
      </c>
      <c r="AA72" t="str" cm="1">
        <f t="array" ref="AA72">_xlfn.IFS(Z72&lt;=14,"low hike",Z72&lt;=18,"moderate hike",Z72&lt;=22,"good hike",Z72&lt;=25,"high hike")</f>
        <v>low hike</v>
      </c>
      <c r="AB72">
        <v>3</v>
      </c>
      <c r="AC72" t="str" cm="1">
        <f t="array" ref="AC72">_xlfn.IFS(AB72=1,"low",AB72=2,"good",AB72=3,"excellent",AB72=4,"outstanding")</f>
        <v>excellent</v>
      </c>
      <c r="AD72">
        <v>3</v>
      </c>
      <c r="AE72" t="str" cm="1">
        <f t="array" ref="AE72">_xlfn.IFS(AD72=1,"low",AD72=2,"medium",AD72=3,"high",AD72=4,"very high")</f>
        <v>high</v>
      </c>
      <c r="AG72">
        <v>2</v>
      </c>
      <c r="AH72" t="str" cm="1">
        <f t="array" ref="AH72">_xlfn.IFS(AG72=0,"no stock options",AG72=2,"medium",AG72=3,"high",AG72=1,"low")</f>
        <v>medium</v>
      </c>
      <c r="AI72">
        <v>5</v>
      </c>
      <c r="AJ72" s="1" t="str" cm="1">
        <f t="array" ref="AJ72">_xlfn.IFS(AI72&lt;=2,"fresher",AI72&lt;=7,"early career",AI72&lt;=15,"mid career",AI72&lt;=25,"experienced",AI72&gt;=26,"expert")</f>
        <v>early career</v>
      </c>
      <c r="AK72">
        <v>3</v>
      </c>
      <c r="AL72" s="1" t="str" cm="1">
        <f t="array" ref="AL72">_xlfn.IFS(AK72=0,"no training",AK72&lt;=2,"low",AK72&lt;=4,"moderate",AK72&lt;=6,"high")</f>
        <v>moderate</v>
      </c>
      <c r="AM72">
        <v>3</v>
      </c>
      <c r="AN72" t="str" cm="1">
        <f t="array" ref="AN72">_xlfn.IFS(AM72=1,"low",AM72=2,"medium",AM72=3,"high",AM72=4,"very high")</f>
        <v>high</v>
      </c>
      <c r="AO72">
        <v>4</v>
      </c>
      <c r="AP72" s="1" t="str" cm="1">
        <f t="array" ref="AP72">_xlfn.IFS(AO72&lt;=1,"new",AO72&lt;=5,"early tenure",AO72&lt;=10,"established",AO72&lt;=20,"loyal",AO72&gt;=21,"long term")</f>
        <v>early tenure</v>
      </c>
      <c r="AQ72">
        <v>2</v>
      </c>
      <c r="AR72" s="1" t="str" cm="1">
        <f t="array" ref="AR72">_xlfn.IFS(AQ72&lt;=1,"new",AQ72&lt;=4,"settling",AQ72&lt;=7,"established",AQ72&lt;=12,"stagnant risk",AQ72&gt;12,"highly stagnant")</f>
        <v>settling</v>
      </c>
      <c r="AS72">
        <v>1</v>
      </c>
      <c r="AT72" t="str" cm="1">
        <f t="array" ref="AT72">_xlfn.IFS(AS72&lt;=1,"recently promoted",AS72&lt;=3,"due soon",AS72&lt;=6,"over due",AS72&gt;=7,"critically overdue")</f>
        <v>recently promoted</v>
      </c>
      <c r="AU72">
        <v>3</v>
      </c>
      <c r="AV72" t="str" cm="1">
        <f t="array" ref="AV72">_xlfn.IFS(AU72&lt;=1,"new under manager",AU72&lt;=4,"settling",AU72&lt;=8,"established",AU72&gt;=9,"long term")</f>
        <v>settling</v>
      </c>
    </row>
    <row r="73" spans="1:48">
      <c r="A73">
        <v>43</v>
      </c>
      <c r="B73" s="1" t="str" cm="1">
        <f t="array" ref="B73">_xlfn.IFS(A73&lt;=25,"early career",A73&lt;=35,"mid career",A73&lt;=45,"experienced",A73&gt;=46,"senior")</f>
        <v>experienced</v>
      </c>
      <c r="C73" t="s">
        <v>29</v>
      </c>
      <c r="D73" t="s">
        <v>41</v>
      </c>
      <c r="E73" t="s">
        <v>31</v>
      </c>
      <c r="F73">
        <v>7</v>
      </c>
      <c r="G73" s="1" t="str" cm="1">
        <f t="array" ref="G73">_xlfn.IFS(F73&lt;=5,"very near",F73&lt;=10,"near",F73&lt;=20,"moderate",F73&lt;=29,"far")</f>
        <v>near</v>
      </c>
      <c r="H73">
        <v>3</v>
      </c>
      <c r="I73" t="str" cm="1">
        <f t="array" ref="I73">_xlfn.IFS(H73=1,"Below College",H73=
2,"College",H73=
3,"Bachelor",H73=
4,"Master",H73=
5,"Doctor")</f>
        <v>Bachelor</v>
      </c>
      <c r="J73" t="s">
        <v>32</v>
      </c>
      <c r="K73">
        <v>4</v>
      </c>
      <c r="L73" t="str" cm="1">
        <f t="array" ref="L73">_xlfn.IFS(K73=1,"low",K73=2,"medium",K73=3,"high",K73=4,"very high")</f>
        <v>very high</v>
      </c>
      <c r="M73" t="s">
        <v>33</v>
      </c>
      <c r="N73">
        <v>4</v>
      </c>
      <c r="O73" t="str" cm="1">
        <f t="array" ref="O73">_xlfn.IFS(N73=1,"low",N73=2,"medium",N73=3,"high",N73=4,"very high")</f>
        <v>very high</v>
      </c>
      <c r="P73">
        <v>1</v>
      </c>
      <c r="Q73" t="str" cm="1">
        <f t="array" ref="Q73">_xlfn.IFS(P73=1,"junior",P73=2,"mid level",P73=3,"senior",P73=4,"lead",P73=5,"executive")</f>
        <v>junior</v>
      </c>
      <c r="R73" t="s">
        <v>37</v>
      </c>
      <c r="S73">
        <v>4</v>
      </c>
      <c r="T73" t="str" cm="1">
        <f t="array" ref="T73">_xlfn.IFS(S73=1,"low",S73=2,"medium",S73=3,"high",S73=4,"very high")</f>
        <v>very high</v>
      </c>
      <c r="U73" t="s">
        <v>38</v>
      </c>
      <c r="V73">
        <v>2089</v>
      </c>
      <c r="W73">
        <v>4</v>
      </c>
      <c r="X73" t="str" cm="1">
        <f t="array" ref="X73">_xlfn.IFS(W73=0,"fresher",W73&lt;=3,"stable",W73&lt;=6,"moderate hopper",W73&lt;=9,"frequent hopper")</f>
        <v>moderate hopper</v>
      </c>
      <c r="Y73" t="s">
        <v>29</v>
      </c>
      <c r="Z73">
        <v>14</v>
      </c>
      <c r="AA73" t="str" cm="1">
        <f t="array" ref="AA73">_xlfn.IFS(Z73&lt;=14,"low hike",Z73&lt;=18,"moderate hike",Z73&lt;=22,"good hike",Z73&lt;=25,"high hike")</f>
        <v>low hike</v>
      </c>
      <c r="AB73">
        <v>3</v>
      </c>
      <c r="AC73" t="str" cm="1">
        <f t="array" ref="AC73">_xlfn.IFS(AB73=1,"low",AB73=2,"good",AB73=3,"excellent",AB73=4,"outstanding")</f>
        <v>excellent</v>
      </c>
      <c r="AD73">
        <v>4</v>
      </c>
      <c r="AE73" t="str" cm="1">
        <f t="array" ref="AE73">_xlfn.IFS(AD73=1,"low",AD73=2,"medium",AD73=3,"high",AD73=4,"very high")</f>
        <v>very high</v>
      </c>
      <c r="AG73">
        <v>3</v>
      </c>
      <c r="AH73" t="str" cm="1">
        <f t="array" ref="AH73">_xlfn.IFS(AG73=0,"no stock options",AG73=2,"medium",AG73=3,"high",AG73=1,"low")</f>
        <v>high</v>
      </c>
      <c r="AI73">
        <v>7</v>
      </c>
      <c r="AJ73" s="1" t="str" cm="1">
        <f t="array" ref="AJ73">_xlfn.IFS(AI73&lt;=2,"fresher",AI73&lt;=7,"early career",AI73&lt;=15,"mid career",AI73&lt;=25,"experienced",AI73&gt;=26,"expert")</f>
        <v>early career</v>
      </c>
      <c r="AK73">
        <v>3</v>
      </c>
      <c r="AL73" s="1" t="str" cm="1">
        <f t="array" ref="AL73">_xlfn.IFS(AK73=0,"no training",AK73&lt;=2,"low",AK73&lt;=4,"moderate",AK73&lt;=6,"high")</f>
        <v>moderate</v>
      </c>
      <c r="AM73">
        <v>4</v>
      </c>
      <c r="AN73" t="str" cm="1">
        <f t="array" ref="AN73">_xlfn.IFS(AM73=1,"low",AM73=2,"medium",AM73=3,"high",AM73=4,"very high")</f>
        <v>very high</v>
      </c>
      <c r="AO73">
        <v>5</v>
      </c>
      <c r="AP73" s="1" t="str" cm="1">
        <f t="array" ref="AP73">_xlfn.IFS(AO73&lt;=1,"new",AO73&lt;=5,"early tenure",AO73&lt;=10,"established",AO73&lt;=20,"loyal",AO73&gt;=21,"long term")</f>
        <v>early tenure</v>
      </c>
      <c r="AQ73">
        <v>4</v>
      </c>
      <c r="AR73" s="1" t="str" cm="1">
        <f t="array" ref="AR73">_xlfn.IFS(AQ73&lt;=1,"new",AQ73&lt;=4,"settling",AQ73&lt;=7,"established",AQ73&lt;=12,"stagnant risk",AQ73&gt;12,"highly stagnant")</f>
        <v>settling</v>
      </c>
      <c r="AS73">
        <v>2</v>
      </c>
      <c r="AT73" t="str" cm="1">
        <f t="array" ref="AT73">_xlfn.IFS(AS73&lt;=1,"recently promoted",AS73&lt;=3,"due soon",AS73&lt;=6,"over due",AS73&gt;=7,"critically overdue")</f>
        <v>due soon</v>
      </c>
      <c r="AU73">
        <v>2</v>
      </c>
      <c r="AV73" t="str" cm="1">
        <f t="array" ref="AV73">_xlfn.IFS(AU73&lt;=1,"new under manager",AU73&lt;=4,"settling",AU73&lt;=8,"established",AU73&gt;=9,"long term")</f>
        <v>settling</v>
      </c>
    </row>
    <row r="74" spans="1:48">
      <c r="A74">
        <v>42</v>
      </c>
      <c r="B74" s="1" t="str" cm="1">
        <f t="array" ref="B74">_xlfn.IFS(A74&lt;=25,"early career",A74&lt;=35,"mid career",A74&lt;=45,"experienced",A74&gt;=46,"senior")</f>
        <v>experienced</v>
      </c>
      <c r="C74" t="s">
        <v>29</v>
      </c>
      <c r="D74" t="s">
        <v>41</v>
      </c>
      <c r="E74" t="s">
        <v>31</v>
      </c>
      <c r="F74">
        <v>21</v>
      </c>
      <c r="G74" s="1" t="str" cm="1">
        <f t="array" ref="G74">_xlfn.IFS(F74&lt;=5,"very near",F74&lt;=10,"near",F74&lt;=20,"moderate",F74&lt;=29,"far")</f>
        <v>far</v>
      </c>
      <c r="H74">
        <v>2</v>
      </c>
      <c r="I74" t="str" cm="1">
        <f t="array" ref="I74">_xlfn.IFS(H74=1,"Below College",H74=
2,"College",H74=
3,"Bachelor",H74=
4,"Master",H74=
5,"Doctor")</f>
        <v>College</v>
      </c>
      <c r="J74" t="s">
        <v>32</v>
      </c>
      <c r="K74">
        <v>3</v>
      </c>
      <c r="L74" t="str" cm="1">
        <f t="array" ref="L74">_xlfn.IFS(K74=1,"low",K74=2,"medium",K74=3,"high",K74=4,"very high")</f>
        <v>high</v>
      </c>
      <c r="M74" t="s">
        <v>43</v>
      </c>
      <c r="N74">
        <v>3</v>
      </c>
      <c r="O74" t="str" cm="1">
        <f t="array" ref="O74">_xlfn.IFS(N74=1,"low",N74=2,"medium",N74=3,"high",N74=4,"very high")</f>
        <v>high</v>
      </c>
      <c r="P74">
        <v>2</v>
      </c>
      <c r="Q74" t="str" cm="1">
        <f t="array" ref="Q74">_xlfn.IFS(P74=1,"junior",P74=2,"mid level",P74=3,"senior",P74=4,"lead",P74=5,"executive")</f>
        <v>mid level</v>
      </c>
      <c r="R74" t="s">
        <v>44</v>
      </c>
      <c r="S74">
        <v>3</v>
      </c>
      <c r="T74" t="str" cm="1">
        <f t="array" ref="T74">_xlfn.IFS(S74=1,"low",S74=2,"medium",S74=3,"high",S74=4,"very high")</f>
        <v>high</v>
      </c>
      <c r="U74" t="s">
        <v>38</v>
      </c>
      <c r="V74">
        <v>5265</v>
      </c>
      <c r="W74">
        <v>2</v>
      </c>
      <c r="X74" t="str" cm="1">
        <f t="array" ref="X74">_xlfn.IFS(W74=0,"fresher",W74&lt;=3,"stable",W74&lt;=6,"moderate hopper",W74&lt;=9,"frequent hopper")</f>
        <v>stable</v>
      </c>
      <c r="Y74" t="s">
        <v>29</v>
      </c>
      <c r="Z74">
        <v>16</v>
      </c>
      <c r="AA74" t="str" cm="1">
        <f t="array" ref="AA74">_xlfn.IFS(Z74&lt;=14,"low hike",Z74&lt;=18,"moderate hike",Z74&lt;=22,"good hike",Z74&lt;=25,"high hike")</f>
        <v>moderate hike</v>
      </c>
      <c r="AB74">
        <v>3</v>
      </c>
      <c r="AC74" t="str" cm="1">
        <f t="array" ref="AC74">_xlfn.IFS(AB74=1,"low",AB74=2,"good",AB74=3,"excellent",AB74=4,"outstanding")</f>
        <v>excellent</v>
      </c>
      <c r="AD74">
        <v>2</v>
      </c>
      <c r="AE74" t="str" cm="1">
        <f t="array" ref="AE74">_xlfn.IFS(AD74=1,"low",AD74=2,"medium",AD74=3,"high",AD74=4,"very high")</f>
        <v>medium</v>
      </c>
      <c r="AG74">
        <v>1</v>
      </c>
      <c r="AH74" t="str" cm="1">
        <f t="array" ref="AH74">_xlfn.IFS(AG74=0,"no stock options",AG74=2,"medium",AG74=3,"high",AG74=1,"low")</f>
        <v>low</v>
      </c>
      <c r="AI74">
        <v>11</v>
      </c>
      <c r="AJ74" s="1" t="str" cm="1">
        <f t="array" ref="AJ74">_xlfn.IFS(AI74&lt;=2,"fresher",AI74&lt;=7,"early career",AI74&lt;=15,"mid career",AI74&lt;=25,"experienced",AI74&gt;=26,"expert")</f>
        <v>mid career</v>
      </c>
      <c r="AK74">
        <v>5</v>
      </c>
      <c r="AL74" s="1" t="str" cm="1">
        <f t="array" ref="AL74">_xlfn.IFS(AK74=0,"no training",AK74&lt;=2,"low",AK74&lt;=4,"moderate",AK74&lt;=6,"high")</f>
        <v>high</v>
      </c>
      <c r="AM74">
        <v>3</v>
      </c>
      <c r="AN74" t="str" cm="1">
        <f t="array" ref="AN74">_xlfn.IFS(AM74=1,"low",AM74=2,"medium",AM74=3,"high",AM74=4,"very high")</f>
        <v>high</v>
      </c>
      <c r="AO74">
        <v>5</v>
      </c>
      <c r="AP74" s="1" t="str" cm="1">
        <f t="array" ref="AP74">_xlfn.IFS(AO74&lt;=1,"new",AO74&lt;=5,"early tenure",AO74&lt;=10,"established",AO74&lt;=20,"loyal",AO74&gt;=21,"long term")</f>
        <v>early tenure</v>
      </c>
      <c r="AQ74">
        <v>3</v>
      </c>
      <c r="AR74" s="1" t="str" cm="1">
        <f t="array" ref="AR74">_xlfn.IFS(AQ74&lt;=1,"new",AQ74&lt;=4,"settling",AQ74&lt;=7,"established",AQ74&lt;=12,"stagnant risk",AQ74&gt;12,"highly stagnant")</f>
        <v>settling</v>
      </c>
      <c r="AS74">
        <v>0</v>
      </c>
      <c r="AT74" t="str" cm="1">
        <f t="array" ref="AT74">_xlfn.IFS(AS74&lt;=1,"recently promoted",AS74&lt;=3,"due soon",AS74&lt;=6,"over due",AS74&gt;=7,"critically overdue")</f>
        <v>recently promoted</v>
      </c>
      <c r="AU74">
        <v>2</v>
      </c>
      <c r="AV74" t="str" cm="1">
        <f t="array" ref="AV74">_xlfn.IFS(AU74&lt;=1,"new under manager",AU74&lt;=4,"settling",AU74&lt;=8,"established",AU74&gt;=9,"long term")</f>
        <v>settling</v>
      </c>
    </row>
    <row r="75" spans="1:48">
      <c r="A75">
        <v>27</v>
      </c>
      <c r="B75" s="1" t="str" cm="1">
        <f t="array" ref="B75">_xlfn.IFS(A75&lt;=25,"early career",A75&lt;=35,"mid career",A75&lt;=45,"experienced",A75&gt;=46,"senior")</f>
        <v>mid career</v>
      </c>
      <c r="C75" t="s">
        <v>29</v>
      </c>
      <c r="D75" t="s">
        <v>50</v>
      </c>
      <c r="E75" t="s">
        <v>31</v>
      </c>
      <c r="F75">
        <v>1</v>
      </c>
      <c r="G75" s="1" t="str" cm="1">
        <f t="array" ref="G75">_xlfn.IFS(F75&lt;=5,"very near",F75&lt;=10,"near",F75&lt;=20,"moderate",F75&lt;=29,"far")</f>
        <v>very near</v>
      </c>
      <c r="H75">
        <v>1</v>
      </c>
      <c r="I75" t="str" cm="1">
        <f t="array" ref="I75">_xlfn.IFS(H75=1,"Below College",H75=
2,"College",H75=
3,"Bachelor",H75=
4,"Master",H75=
5,"Doctor")</f>
        <v>Below College</v>
      </c>
      <c r="J75" t="s">
        <v>52</v>
      </c>
      <c r="K75">
        <v>3</v>
      </c>
      <c r="L75" t="str" cm="1">
        <f t="array" ref="L75">_xlfn.IFS(K75=1,"low",K75=2,"medium",K75=3,"high",K75=4,"very high")</f>
        <v>high</v>
      </c>
      <c r="M75" t="s">
        <v>33</v>
      </c>
      <c r="N75">
        <v>2</v>
      </c>
      <c r="O75" t="str" cm="1">
        <f t="array" ref="O75">_xlfn.IFS(N75=1,"low",N75=2,"medium",N75=3,"high",N75=4,"very high")</f>
        <v>medium</v>
      </c>
      <c r="P75">
        <v>2</v>
      </c>
      <c r="Q75" t="str" cm="1">
        <f t="array" ref="Q75">_xlfn.IFS(P75=1,"junior",P75=2,"mid level",P75=3,"senior",P75=4,"lead",P75=5,"executive")</f>
        <v>mid level</v>
      </c>
      <c r="R75" t="s">
        <v>44</v>
      </c>
      <c r="S75">
        <v>1</v>
      </c>
      <c r="T75" t="str" cm="1">
        <f t="array" ref="T75">_xlfn.IFS(S75=1,"low",S75=2,"medium",S75=3,"high",S75=4,"very high")</f>
        <v>low</v>
      </c>
      <c r="U75" t="s">
        <v>35</v>
      </c>
      <c r="V75">
        <v>4298</v>
      </c>
      <c r="W75">
        <v>5</v>
      </c>
      <c r="X75" t="str" cm="1">
        <f t="array" ref="X75">_xlfn.IFS(W75=0,"fresher",W75&lt;=3,"stable",W75&lt;=6,"moderate hopper",W75&lt;=9,"frequent hopper")</f>
        <v>moderate hopper</v>
      </c>
      <c r="Y75" t="s">
        <v>29</v>
      </c>
      <c r="Z75">
        <v>19</v>
      </c>
      <c r="AA75" t="str" cm="1">
        <f t="array" ref="AA75">_xlfn.IFS(Z75&lt;=14,"low hike",Z75&lt;=18,"moderate hike",Z75&lt;=22,"good hike",Z75&lt;=25,"high hike")</f>
        <v>good hike</v>
      </c>
      <c r="AB75">
        <v>3</v>
      </c>
      <c r="AC75" t="str" cm="1">
        <f t="array" ref="AC75">_xlfn.IFS(AB75=1,"low",AB75=2,"good",AB75=3,"excellent",AB75=4,"outstanding")</f>
        <v>excellent</v>
      </c>
      <c r="AD75">
        <v>3</v>
      </c>
      <c r="AE75" t="str" cm="1">
        <f t="array" ref="AE75">_xlfn.IFS(AD75=1,"low",AD75=2,"medium",AD75=3,"high",AD75=4,"very high")</f>
        <v>high</v>
      </c>
      <c r="AG75">
        <v>1</v>
      </c>
      <c r="AH75" t="str" cm="1">
        <f t="array" ref="AH75">_xlfn.IFS(AG75=0,"no stock options",AG75=2,"medium",AG75=3,"high",AG75=1,"low")</f>
        <v>low</v>
      </c>
      <c r="AI75">
        <v>6</v>
      </c>
      <c r="AJ75" s="1" t="str" cm="1">
        <f t="array" ref="AJ75">_xlfn.IFS(AI75&lt;=2,"fresher",AI75&lt;=7,"early career",AI75&lt;=15,"mid career",AI75&lt;=25,"experienced",AI75&gt;=26,"expert")</f>
        <v>early career</v>
      </c>
      <c r="AK75">
        <v>1</v>
      </c>
      <c r="AL75" s="1" t="str" cm="1">
        <f t="array" ref="AL75">_xlfn.IFS(AK75=0,"no training",AK75&lt;=2,"low",AK75&lt;=4,"moderate",AK75&lt;=6,"high")</f>
        <v>low</v>
      </c>
      <c r="AM75">
        <v>3</v>
      </c>
      <c r="AN75" t="str" cm="1">
        <f t="array" ref="AN75">_xlfn.IFS(AM75=1,"low",AM75=2,"medium",AM75=3,"high",AM75=4,"very high")</f>
        <v>high</v>
      </c>
      <c r="AO75">
        <v>2</v>
      </c>
      <c r="AP75" s="1" t="str" cm="1">
        <f t="array" ref="AP75">_xlfn.IFS(AO75&lt;=1,"new",AO75&lt;=5,"early tenure",AO75&lt;=10,"established",AO75&lt;=20,"loyal",AO75&gt;=21,"long term")</f>
        <v>early tenure</v>
      </c>
      <c r="AQ75">
        <v>2</v>
      </c>
      <c r="AR75" s="1" t="str" cm="1">
        <f t="array" ref="AR75">_xlfn.IFS(AQ75&lt;=1,"new",AQ75&lt;=4,"settling",AQ75&lt;=7,"established",AQ75&lt;=12,"stagnant risk",AQ75&gt;12,"highly stagnant")</f>
        <v>settling</v>
      </c>
      <c r="AS75">
        <v>2</v>
      </c>
      <c r="AT75" t="str" cm="1">
        <f t="array" ref="AT75">_xlfn.IFS(AS75&lt;=1,"recently promoted",AS75&lt;=3,"due soon",AS75&lt;=6,"over due",AS75&gt;=7,"critically overdue")</f>
        <v>due soon</v>
      </c>
      <c r="AU75">
        <v>0</v>
      </c>
      <c r="AV75" t="str" cm="1">
        <f t="array" ref="AV75">_xlfn.IFS(AU75&lt;=1,"new under manager",AU75&lt;=4,"settling",AU75&lt;=8,"established",AU75&gt;=9,"long term")</f>
        <v>new under manager</v>
      </c>
    </row>
    <row r="76" spans="1:48">
      <c r="A76">
        <v>34</v>
      </c>
      <c r="B76" s="1" t="str" cm="1">
        <f t="array" ref="B76">_xlfn.IFS(A76&lt;=25,"early career",A76&lt;=35,"mid career",A76&lt;=45,"experienced",A76&gt;=46,"senior")</f>
        <v>mid career</v>
      </c>
      <c r="C76" t="s">
        <v>29</v>
      </c>
      <c r="D76" t="s">
        <v>50</v>
      </c>
      <c r="E76" t="s">
        <v>31</v>
      </c>
      <c r="F76">
        <v>10</v>
      </c>
      <c r="G76" s="1" t="str" cm="1">
        <f t="array" ref="G76">_xlfn.IFS(F76&lt;=5,"very near",F76&lt;=10,"near",F76&lt;=20,"moderate",F76&lt;=29,"far")</f>
        <v>near</v>
      </c>
      <c r="H76">
        <v>4</v>
      </c>
      <c r="I76" t="str" cm="1">
        <f t="array" ref="I76">_xlfn.IFS(H76=1,"Below College",H76=
2,"College",H76=
3,"Bachelor",H76=
4,"Master",H76=
5,"Doctor")</f>
        <v>Master</v>
      </c>
      <c r="J76" t="s">
        <v>32</v>
      </c>
      <c r="K76">
        <v>4</v>
      </c>
      <c r="L76" t="str" cm="1">
        <f t="array" ref="L76">_xlfn.IFS(K76=1,"low",K76=2,"medium",K76=3,"high",K76=4,"very high")</f>
        <v>very high</v>
      </c>
      <c r="M76" t="s">
        <v>33</v>
      </c>
      <c r="N76">
        <v>3</v>
      </c>
      <c r="O76" t="str" cm="1">
        <f t="array" ref="O76">_xlfn.IFS(N76=1,"low",N76=2,"medium",N76=3,"high",N76=4,"very high")</f>
        <v>high</v>
      </c>
      <c r="P76">
        <v>1</v>
      </c>
      <c r="Q76" t="str" cm="1">
        <f t="array" ref="Q76">_xlfn.IFS(P76=1,"junior",P76=2,"mid level",P76=3,"senior",P76=4,"lead",P76=5,"executive")</f>
        <v>junior</v>
      </c>
      <c r="R76" t="s">
        <v>37</v>
      </c>
      <c r="S76">
        <v>3</v>
      </c>
      <c r="T76" t="str" cm="1">
        <f t="array" ref="T76">_xlfn.IFS(S76=1,"low",S76=2,"medium",S76=3,"high",S76=4,"very high")</f>
        <v>high</v>
      </c>
      <c r="U76" t="s">
        <v>38</v>
      </c>
      <c r="V76">
        <v>3815</v>
      </c>
      <c r="W76">
        <v>1</v>
      </c>
      <c r="X76" t="str" cm="1">
        <f t="array" ref="X76">_xlfn.IFS(W76=0,"fresher",W76&lt;=3,"stable",W76&lt;=6,"moderate hopper",W76&lt;=9,"frequent hopper")</f>
        <v>stable</v>
      </c>
      <c r="Y76" t="s">
        <v>39</v>
      </c>
      <c r="Z76">
        <v>17</v>
      </c>
      <c r="AA76" t="str" cm="1">
        <f t="array" ref="AA76">_xlfn.IFS(Z76&lt;=14,"low hike",Z76&lt;=18,"moderate hike",Z76&lt;=22,"good hike",Z76&lt;=25,"high hike")</f>
        <v>moderate hike</v>
      </c>
      <c r="AB76">
        <v>3</v>
      </c>
      <c r="AC76" t="str" cm="1">
        <f t="array" ref="AC76">_xlfn.IFS(AB76=1,"low",AB76=2,"good",AB76=3,"excellent",AB76=4,"outstanding")</f>
        <v>excellent</v>
      </c>
      <c r="AD76">
        <v>4</v>
      </c>
      <c r="AE76" t="str" cm="1">
        <f t="array" ref="AE76">_xlfn.IFS(AD76=1,"low",AD76=2,"medium",AD76=3,"high",AD76=4,"very high")</f>
        <v>very high</v>
      </c>
      <c r="AG76">
        <v>1</v>
      </c>
      <c r="AH76" t="str" cm="1">
        <f t="array" ref="AH76">_xlfn.IFS(AG76=0,"no stock options",AG76=2,"medium",AG76=3,"high",AG76=1,"low")</f>
        <v>low</v>
      </c>
      <c r="AI76">
        <v>5</v>
      </c>
      <c r="AJ76" s="1" t="str" cm="1">
        <f t="array" ref="AJ76">_xlfn.IFS(AI76&lt;=2,"fresher",AI76&lt;=7,"early career",AI76&lt;=15,"mid career",AI76&lt;=25,"experienced",AI76&gt;=26,"expert")</f>
        <v>early career</v>
      </c>
      <c r="AK76">
        <v>4</v>
      </c>
      <c r="AL76" s="1" t="str" cm="1">
        <f t="array" ref="AL76">_xlfn.IFS(AK76=0,"no training",AK76&lt;=2,"low",AK76&lt;=4,"moderate",AK76&lt;=6,"high")</f>
        <v>moderate</v>
      </c>
      <c r="AM76">
        <v>4</v>
      </c>
      <c r="AN76" t="str" cm="1">
        <f t="array" ref="AN76">_xlfn.IFS(AM76=1,"low",AM76=2,"medium",AM76=3,"high",AM76=4,"very high")</f>
        <v>very high</v>
      </c>
      <c r="AO76">
        <v>5</v>
      </c>
      <c r="AP76" s="1" t="str" cm="1">
        <f t="array" ref="AP76">_xlfn.IFS(AO76&lt;=1,"new",AO76&lt;=5,"early tenure",AO76&lt;=10,"established",AO76&lt;=20,"loyal",AO76&gt;=21,"long term")</f>
        <v>early tenure</v>
      </c>
      <c r="AQ76">
        <v>3</v>
      </c>
      <c r="AR76" s="1" t="str" cm="1">
        <f t="array" ref="AR76">_xlfn.IFS(AQ76&lt;=1,"new",AQ76&lt;=4,"settling",AQ76&lt;=7,"established",AQ76&lt;=12,"stagnant risk",AQ76&gt;12,"highly stagnant")</f>
        <v>settling</v>
      </c>
      <c r="AS76">
        <v>2</v>
      </c>
      <c r="AT76" t="str" cm="1">
        <f t="array" ref="AT76">_xlfn.IFS(AS76&lt;=1,"recently promoted",AS76&lt;=3,"due soon",AS76&lt;=6,"over due",AS76&gt;=7,"critically overdue")</f>
        <v>due soon</v>
      </c>
      <c r="AU76">
        <v>0</v>
      </c>
      <c r="AV76" t="str" cm="1">
        <f t="array" ref="AV76">_xlfn.IFS(AU76&lt;=1,"new under manager",AU76&lt;=4,"settling",AU76&lt;=8,"established",AU76&gt;=9,"long term")</f>
        <v>new under manager</v>
      </c>
    </row>
    <row r="77" spans="1:48">
      <c r="A77">
        <v>22</v>
      </c>
      <c r="B77" s="1" t="str" cm="1">
        <f t="array" ref="B77">_xlfn.IFS(A77&lt;=25,"early career",A77&lt;=35,"mid career",A77&lt;=45,"experienced",A77&gt;=46,"senior")</f>
        <v>early career</v>
      </c>
      <c r="C77" t="s">
        <v>29</v>
      </c>
      <c r="D77" t="s">
        <v>30</v>
      </c>
      <c r="E77" t="s">
        <v>31</v>
      </c>
      <c r="F77">
        <v>5</v>
      </c>
      <c r="G77" s="1" t="str" cm="1">
        <f t="array" ref="G77">_xlfn.IFS(F77&lt;=5,"very near",F77&lt;=10,"near",F77&lt;=20,"moderate",F77&lt;=29,"far")</f>
        <v>very near</v>
      </c>
      <c r="H77">
        <v>3</v>
      </c>
      <c r="I77" t="str" cm="1">
        <f t="array" ref="I77">_xlfn.IFS(H77=1,"Below College",H77=
2,"College",H77=
3,"Bachelor",H77=
4,"Master",H77=
5,"Doctor")</f>
        <v>Bachelor</v>
      </c>
      <c r="J77" t="s">
        <v>36</v>
      </c>
      <c r="K77">
        <v>4</v>
      </c>
      <c r="L77" t="str" cm="1">
        <f t="array" ref="L77">_xlfn.IFS(K77=1,"low",K77=2,"medium",K77=3,"high",K77=4,"very high")</f>
        <v>very high</v>
      </c>
      <c r="M77" t="s">
        <v>33</v>
      </c>
      <c r="N77">
        <v>4</v>
      </c>
      <c r="O77" t="str" cm="1">
        <f t="array" ref="O77">_xlfn.IFS(N77=1,"low",N77=2,"medium",N77=3,"high",N77=4,"very high")</f>
        <v>very high</v>
      </c>
      <c r="P77">
        <v>1</v>
      </c>
      <c r="Q77" t="str" cm="1">
        <f t="array" ref="Q77">_xlfn.IFS(P77=1,"junior",P77=2,"mid level",P77=3,"senior",P77=4,"lead",P77=5,"executive")</f>
        <v>junior</v>
      </c>
      <c r="R77" t="s">
        <v>37</v>
      </c>
      <c r="S77">
        <v>2</v>
      </c>
      <c r="T77" t="str" cm="1">
        <f t="array" ref="T77">_xlfn.IFS(S77=1,"low",S77=2,"medium",S77=3,"high",S77=4,"very high")</f>
        <v>medium</v>
      </c>
      <c r="U77" t="s">
        <v>38</v>
      </c>
      <c r="V77">
        <v>2328</v>
      </c>
      <c r="W77">
        <v>1</v>
      </c>
      <c r="X77" t="str" cm="1">
        <f t="array" ref="X77">_xlfn.IFS(W77=0,"fresher",W77&lt;=3,"stable",W77&lt;=6,"moderate hopper",W77&lt;=9,"frequent hopper")</f>
        <v>stable</v>
      </c>
      <c r="Y77" t="s">
        <v>39</v>
      </c>
      <c r="Z77">
        <v>16</v>
      </c>
      <c r="AA77" t="str" cm="1">
        <f t="array" ref="AA77">_xlfn.IFS(Z77&lt;=14,"low hike",Z77&lt;=18,"moderate hike",Z77&lt;=22,"good hike",Z77&lt;=25,"high hike")</f>
        <v>moderate hike</v>
      </c>
      <c r="AB77">
        <v>3</v>
      </c>
      <c r="AC77" t="str" cm="1">
        <f t="array" ref="AC77">_xlfn.IFS(AB77=1,"low",AB77=2,"good",AB77=3,"excellent",AB77=4,"outstanding")</f>
        <v>excellent</v>
      </c>
      <c r="AD77">
        <v>1</v>
      </c>
      <c r="AE77" t="str" cm="1">
        <f t="array" ref="AE77">_xlfn.IFS(AD77=1,"low",AD77=2,"medium",AD77=3,"high",AD77=4,"very high")</f>
        <v>low</v>
      </c>
      <c r="AG77">
        <v>1</v>
      </c>
      <c r="AH77" t="str" cm="1">
        <f t="array" ref="AH77">_xlfn.IFS(AG77=0,"no stock options",AG77=2,"medium",AG77=3,"high",AG77=1,"low")</f>
        <v>low</v>
      </c>
      <c r="AI77">
        <v>4</v>
      </c>
      <c r="AJ77" s="1" t="str" cm="1">
        <f t="array" ref="AJ77">_xlfn.IFS(AI77&lt;=2,"fresher",AI77&lt;=7,"early career",AI77&lt;=15,"mid career",AI77&lt;=25,"experienced",AI77&gt;=26,"expert")</f>
        <v>early career</v>
      </c>
      <c r="AK77">
        <v>2</v>
      </c>
      <c r="AL77" s="1" t="str" cm="1">
        <f t="array" ref="AL77">_xlfn.IFS(AK77=0,"no training",AK77&lt;=2,"low",AK77&lt;=4,"moderate",AK77&lt;=6,"high")</f>
        <v>low</v>
      </c>
      <c r="AM77">
        <v>2</v>
      </c>
      <c r="AN77" t="str" cm="1">
        <f t="array" ref="AN77">_xlfn.IFS(AM77=1,"low",AM77=2,"medium",AM77=3,"high",AM77=4,"very high")</f>
        <v>medium</v>
      </c>
      <c r="AO77">
        <v>4</v>
      </c>
      <c r="AP77" s="1" t="str" cm="1">
        <f t="array" ref="AP77">_xlfn.IFS(AO77&lt;=1,"new",AO77&lt;=5,"early tenure",AO77&lt;=10,"established",AO77&lt;=20,"loyal",AO77&gt;=21,"long term")</f>
        <v>early tenure</v>
      </c>
      <c r="AQ77">
        <v>2</v>
      </c>
      <c r="AR77" s="1" t="str" cm="1">
        <f t="array" ref="AR77">_xlfn.IFS(AQ77&lt;=1,"new",AQ77&lt;=4,"settling",AQ77&lt;=7,"established",AQ77&lt;=12,"stagnant risk",AQ77&gt;12,"highly stagnant")</f>
        <v>settling</v>
      </c>
      <c r="AS77">
        <v>2</v>
      </c>
      <c r="AT77" t="str" cm="1">
        <f t="array" ref="AT77">_xlfn.IFS(AS77&lt;=1,"recently promoted",AS77&lt;=3,"due soon",AS77&lt;=6,"over due",AS77&gt;=7,"critically overdue")</f>
        <v>due soon</v>
      </c>
      <c r="AU77">
        <v>2</v>
      </c>
      <c r="AV77" t="str" cm="1">
        <f t="array" ref="AV77">_xlfn.IFS(AU77&lt;=1,"new under manager",AU77&lt;=4,"settling",AU77&lt;=8,"established",AU77&gt;=9,"long term")</f>
        <v>settling</v>
      </c>
    </row>
    <row r="78" spans="1:48">
      <c r="A78">
        <v>40</v>
      </c>
      <c r="B78" s="1" t="str" cm="1">
        <f t="array" ref="B78">_xlfn.IFS(A78&lt;=25,"early career",A78&lt;=35,"mid career",A78&lt;=45,"experienced",A78&gt;=46,"senior")</f>
        <v>experienced</v>
      </c>
      <c r="C78" t="s">
        <v>29</v>
      </c>
      <c r="D78" t="s">
        <v>41</v>
      </c>
      <c r="E78" t="s">
        <v>31</v>
      </c>
      <c r="F78">
        <v>9</v>
      </c>
      <c r="G78" s="1" t="str" cm="1">
        <f t="array" ref="G78">_xlfn.IFS(F78&lt;=5,"very near",F78&lt;=10,"near",F78&lt;=20,"moderate",F78&lt;=29,"far")</f>
        <v>near</v>
      </c>
      <c r="H78">
        <v>5</v>
      </c>
      <c r="I78" t="str" cm="1">
        <f t="array" ref="I78">_xlfn.IFS(H78=1,"Below College",H78=
2,"College",H78=
3,"Bachelor",H78=
4,"Master",H78=
5,"Doctor")</f>
        <v>Doctor</v>
      </c>
      <c r="J78" t="s">
        <v>36</v>
      </c>
      <c r="K78">
        <v>4</v>
      </c>
      <c r="L78" t="str" cm="1">
        <f t="array" ref="L78">_xlfn.IFS(K78=1,"low",K78=2,"medium",K78=3,"high",K78=4,"very high")</f>
        <v>very high</v>
      </c>
      <c r="M78" t="s">
        <v>33</v>
      </c>
      <c r="N78">
        <v>2</v>
      </c>
      <c r="O78" t="str" cm="1">
        <f t="array" ref="O78">_xlfn.IFS(N78=1,"low",N78=2,"medium",N78=3,"high",N78=4,"very high")</f>
        <v>medium</v>
      </c>
      <c r="P78">
        <v>2</v>
      </c>
      <c r="Q78" t="str" cm="1">
        <f t="array" ref="Q78">_xlfn.IFS(P78=1,"junior",P78=2,"mid level",P78=3,"senior",P78=4,"lead",P78=5,"executive")</f>
        <v>mid level</v>
      </c>
      <c r="R78" t="s">
        <v>49</v>
      </c>
      <c r="S78">
        <v>4</v>
      </c>
      <c r="T78" t="str" cm="1">
        <f t="array" ref="T78">_xlfn.IFS(S78=1,"low",S78=2,"medium",S78=3,"high",S78=4,"very high")</f>
        <v>very high</v>
      </c>
      <c r="U78" t="s">
        <v>35</v>
      </c>
      <c r="V78">
        <v>4876</v>
      </c>
      <c r="W78">
        <v>9</v>
      </c>
      <c r="X78" t="str" cm="1">
        <f t="array" ref="X78">_xlfn.IFS(W78=0,"fresher",W78&lt;=3,"stable",W78&lt;=6,"moderate hopper",W78&lt;=9,"frequent hopper")</f>
        <v>frequent hopper</v>
      </c>
      <c r="Y78" t="s">
        <v>29</v>
      </c>
      <c r="Z78">
        <v>14</v>
      </c>
      <c r="AA78" t="str" cm="1">
        <f t="array" ref="AA78">_xlfn.IFS(Z78&lt;=14,"low hike",Z78&lt;=18,"moderate hike",Z78&lt;=22,"good hike",Z78&lt;=25,"high hike")</f>
        <v>low hike</v>
      </c>
      <c r="AB78">
        <v>3</v>
      </c>
      <c r="AC78" t="str" cm="1">
        <f t="array" ref="AC78">_xlfn.IFS(AB78=1,"low",AB78=2,"good",AB78=3,"excellent",AB78=4,"outstanding")</f>
        <v>excellent</v>
      </c>
      <c r="AD78">
        <v>4</v>
      </c>
      <c r="AE78" t="str" cm="1">
        <f t="array" ref="AE78">_xlfn.IFS(AD78=1,"low",AD78=2,"medium",AD78=3,"high",AD78=4,"very high")</f>
        <v>very high</v>
      </c>
      <c r="AG78">
        <v>1</v>
      </c>
      <c r="AH78" t="str" cm="1">
        <f t="array" ref="AH78">_xlfn.IFS(AG78=0,"no stock options",AG78=2,"medium",AG78=3,"high",AG78=1,"low")</f>
        <v>low</v>
      </c>
      <c r="AI78">
        <v>5</v>
      </c>
      <c r="AJ78" s="1" t="str" cm="1">
        <f t="array" ref="AJ78">_xlfn.IFS(AI78&lt;=2,"fresher",AI78&lt;=7,"early career",AI78&lt;=15,"mid career",AI78&lt;=25,"experienced",AI78&gt;=26,"expert")</f>
        <v>early career</v>
      </c>
      <c r="AK78">
        <v>5</v>
      </c>
      <c r="AL78" s="1" t="str" cm="1">
        <f t="array" ref="AL78">_xlfn.IFS(AK78=0,"no training",AK78&lt;=2,"low",AK78&lt;=4,"moderate",AK78&lt;=6,"high")</f>
        <v>high</v>
      </c>
      <c r="AM78">
        <v>1</v>
      </c>
      <c r="AN78" t="str" cm="1">
        <f t="array" ref="AN78">_xlfn.IFS(AM78=1,"low",AM78=2,"medium",AM78=3,"high",AM78=4,"very high")</f>
        <v>low</v>
      </c>
      <c r="AO78">
        <v>3</v>
      </c>
      <c r="AP78" s="1" t="str" cm="1">
        <f t="array" ref="AP78">_xlfn.IFS(AO78&lt;=1,"new",AO78&lt;=5,"early tenure",AO78&lt;=10,"established",AO78&lt;=20,"loyal",AO78&gt;=21,"long term")</f>
        <v>early tenure</v>
      </c>
      <c r="AQ78">
        <v>2</v>
      </c>
      <c r="AR78" s="1" t="str" cm="1">
        <f t="array" ref="AR78">_xlfn.IFS(AQ78&lt;=1,"new",AQ78&lt;=4,"settling",AQ78&lt;=7,"established",AQ78&lt;=12,"stagnant risk",AQ78&gt;12,"highly stagnant")</f>
        <v>settling</v>
      </c>
      <c r="AS78">
        <v>0</v>
      </c>
      <c r="AT78" t="str" cm="1">
        <f t="array" ref="AT78">_xlfn.IFS(AS78&lt;=1,"recently promoted",AS78&lt;=3,"due soon",AS78&lt;=6,"over due",AS78&gt;=7,"critically overdue")</f>
        <v>recently promoted</v>
      </c>
      <c r="AU78">
        <v>2</v>
      </c>
      <c r="AV78" t="str" cm="1">
        <f t="array" ref="AV78">_xlfn.IFS(AU78&lt;=1,"new under manager",AU78&lt;=4,"settling",AU78&lt;=8,"established",AU78&gt;=9,"long term")</f>
        <v>settling</v>
      </c>
    </row>
    <row r="79" spans="1:48">
      <c r="A79">
        <v>46</v>
      </c>
      <c r="B79" s="1" t="str" cm="1">
        <f t="array" ref="B79">_xlfn.IFS(A79&lt;=25,"early career",A79&lt;=35,"mid career",A79&lt;=45,"experienced",A79&gt;=46,"senior")</f>
        <v>senior</v>
      </c>
      <c r="C79" t="s">
        <v>29</v>
      </c>
      <c r="D79" t="s">
        <v>30</v>
      </c>
      <c r="E79" t="s">
        <v>31</v>
      </c>
      <c r="F79">
        <v>1</v>
      </c>
      <c r="G79" s="1" t="str" cm="1">
        <f t="array" ref="G79">_xlfn.IFS(F79&lt;=5,"very near",F79&lt;=10,"near",F79&lt;=20,"moderate",F79&lt;=29,"far")</f>
        <v>very near</v>
      </c>
      <c r="H79">
        <v>4</v>
      </c>
      <c r="I79" t="str" cm="1">
        <f t="array" ref="I79">_xlfn.IFS(H79=1,"Below College",H79=
2,"College",H79=
3,"Bachelor",H79=
4,"Master",H79=
5,"Doctor")</f>
        <v>Master</v>
      </c>
      <c r="J79" t="s">
        <v>32</v>
      </c>
      <c r="K79">
        <v>4</v>
      </c>
      <c r="L79" t="str" cm="1">
        <f t="array" ref="L79">_xlfn.IFS(K79=1,"low",K79=2,"medium",K79=3,"high",K79=4,"very high")</f>
        <v>very high</v>
      </c>
      <c r="M79" t="s">
        <v>33</v>
      </c>
      <c r="N79">
        <v>3</v>
      </c>
      <c r="O79" t="str" cm="1">
        <f t="array" ref="O79">_xlfn.IFS(N79=1,"low",N79=2,"medium",N79=3,"high",N79=4,"very high")</f>
        <v>high</v>
      </c>
      <c r="P79">
        <v>3</v>
      </c>
      <c r="Q79" t="str" cm="1">
        <f t="array" ref="Q79">_xlfn.IFS(P79=1,"junior",P79=2,"mid level",P79=3,"senior",P79=4,"lead",P79=5,"executive")</f>
        <v>senior</v>
      </c>
      <c r="R79" t="s">
        <v>49</v>
      </c>
      <c r="S79">
        <v>1</v>
      </c>
      <c r="T79" t="str" cm="1">
        <f t="array" ref="T79">_xlfn.IFS(S79=1,"low",S79=2,"medium",S79=3,"high",S79=4,"very high")</f>
        <v>low</v>
      </c>
      <c r="U79" t="s">
        <v>38</v>
      </c>
      <c r="V79">
        <v>9396</v>
      </c>
      <c r="W79">
        <v>7</v>
      </c>
      <c r="X79" t="str" cm="1">
        <f t="array" ref="X79">_xlfn.IFS(W79=0,"fresher",W79&lt;=3,"stable",W79&lt;=6,"moderate hopper",W79&lt;=9,"frequent hopper")</f>
        <v>frequent hopper</v>
      </c>
      <c r="Y79" t="s">
        <v>29</v>
      </c>
      <c r="Z79">
        <v>16</v>
      </c>
      <c r="AA79" t="str" cm="1">
        <f t="array" ref="AA79">_xlfn.IFS(Z79&lt;=14,"low hike",Z79&lt;=18,"moderate hike",Z79&lt;=22,"good hike",Z79&lt;=25,"high hike")</f>
        <v>moderate hike</v>
      </c>
      <c r="AB79">
        <v>3</v>
      </c>
      <c r="AC79" t="str" cm="1">
        <f t="array" ref="AC79">_xlfn.IFS(AB79=1,"low",AB79=2,"good",AB79=3,"excellent",AB79=4,"outstanding")</f>
        <v>excellent</v>
      </c>
      <c r="AD79">
        <v>3</v>
      </c>
      <c r="AE79" t="str" cm="1">
        <f t="array" ref="AE79">_xlfn.IFS(AD79=1,"low",AD79=2,"medium",AD79=3,"high",AD79=4,"very high")</f>
        <v>high</v>
      </c>
      <c r="AG79">
        <v>1</v>
      </c>
      <c r="AH79" t="str" cm="1">
        <f t="array" ref="AH79">_xlfn.IFS(AG79=0,"no stock options",AG79=2,"medium",AG79=3,"high",AG79=1,"low")</f>
        <v>low</v>
      </c>
      <c r="AI79">
        <v>17</v>
      </c>
      <c r="AJ79" s="1" t="str" cm="1">
        <f t="array" ref="AJ79">_xlfn.IFS(AI79&lt;=2,"fresher",AI79&lt;=7,"early career",AI79&lt;=15,"mid career",AI79&lt;=25,"experienced",AI79&gt;=26,"expert")</f>
        <v>experienced</v>
      </c>
      <c r="AK79">
        <v>3</v>
      </c>
      <c r="AL79" s="1" t="str" cm="1">
        <f t="array" ref="AL79">_xlfn.IFS(AK79=0,"no training",AK79&lt;=2,"low",AK79&lt;=4,"moderate",AK79&lt;=6,"high")</f>
        <v>moderate</v>
      </c>
      <c r="AM79">
        <v>3</v>
      </c>
      <c r="AN79" t="str" cm="1">
        <f t="array" ref="AN79">_xlfn.IFS(AM79=1,"low",AM79=2,"medium",AM79=3,"high",AM79=4,"very high")</f>
        <v>high</v>
      </c>
      <c r="AO79">
        <v>4</v>
      </c>
      <c r="AP79" s="1" t="str" cm="1">
        <f t="array" ref="AP79">_xlfn.IFS(AO79&lt;=1,"new",AO79&lt;=5,"early tenure",AO79&lt;=10,"established",AO79&lt;=20,"loyal",AO79&gt;=21,"long term")</f>
        <v>early tenure</v>
      </c>
      <c r="AQ79">
        <v>2</v>
      </c>
      <c r="AR79" s="1" t="str" cm="1">
        <f t="array" ref="AR79">_xlfn.IFS(AQ79&lt;=1,"new",AQ79&lt;=4,"settling",AQ79&lt;=7,"established",AQ79&lt;=12,"stagnant risk",AQ79&gt;12,"highly stagnant")</f>
        <v>settling</v>
      </c>
      <c r="AS79">
        <v>0</v>
      </c>
      <c r="AT79" t="str" cm="1">
        <f t="array" ref="AT79">_xlfn.IFS(AS79&lt;=1,"recently promoted",AS79&lt;=3,"due soon",AS79&lt;=6,"over due",AS79&gt;=7,"critically overdue")</f>
        <v>recently promoted</v>
      </c>
      <c r="AU79">
        <v>3</v>
      </c>
      <c r="AV79" t="str" cm="1">
        <f t="array" ref="AV79">_xlfn.IFS(AU79&lt;=1,"new under manager",AU79&lt;=4,"settling",AU79&lt;=8,"established",AU79&gt;=9,"long term")</f>
        <v>settling</v>
      </c>
    </row>
    <row r="80" spans="1:48">
      <c r="A80">
        <v>30</v>
      </c>
      <c r="B80" s="1" t="str" cm="1">
        <f t="array" ref="B80">_xlfn.IFS(A80&lt;=25,"early career",A80&lt;=35,"mid career",A80&lt;=45,"experienced",A80&gt;=46,"senior")</f>
        <v>mid career</v>
      </c>
      <c r="C80" t="s">
        <v>39</v>
      </c>
      <c r="D80" t="s">
        <v>30</v>
      </c>
      <c r="E80" t="s">
        <v>31</v>
      </c>
      <c r="F80">
        <v>3</v>
      </c>
      <c r="G80" s="1" t="str" cm="1">
        <f t="array" ref="G80">_xlfn.IFS(F80&lt;=5,"very near",F80&lt;=10,"near",F80&lt;=20,"moderate",F80&lt;=29,"far")</f>
        <v>very near</v>
      </c>
      <c r="H80">
        <v>3</v>
      </c>
      <c r="I80" t="str" cm="1">
        <f t="array" ref="I80">_xlfn.IFS(H80=1,"Below College",H80=
2,"College",H80=
3,"Bachelor",H80=
4,"Master",H80=
5,"Doctor")</f>
        <v>Bachelor</v>
      </c>
      <c r="J80" t="s">
        <v>52</v>
      </c>
      <c r="K80">
        <v>4</v>
      </c>
      <c r="L80" t="str" cm="1">
        <f t="array" ref="L80">_xlfn.IFS(K80=1,"low",K80=2,"medium",K80=3,"high",K80=4,"very high")</f>
        <v>very high</v>
      </c>
      <c r="M80" t="s">
        <v>43</v>
      </c>
      <c r="N80">
        <v>3</v>
      </c>
      <c r="O80" t="str" cm="1">
        <f t="array" ref="O80">_xlfn.IFS(N80=1,"low",N80=2,"medium",N80=3,"high",N80=4,"very high")</f>
        <v>high</v>
      </c>
      <c r="P80">
        <v>1</v>
      </c>
      <c r="Q80" t="str" cm="1">
        <f t="array" ref="Q80">_xlfn.IFS(P80=1,"junior",P80=2,"mid level",P80=3,"senior",P80=4,"lead",P80=5,"executive")</f>
        <v>junior</v>
      </c>
      <c r="R80" t="s">
        <v>37</v>
      </c>
      <c r="S80">
        <v>1</v>
      </c>
      <c r="T80" t="str" cm="1">
        <f t="array" ref="T80">_xlfn.IFS(S80=1,"low",S80=2,"medium",S80=3,"high",S80=4,"very high")</f>
        <v>low</v>
      </c>
      <c r="U80" t="s">
        <v>40</v>
      </c>
      <c r="V80">
        <v>2657</v>
      </c>
      <c r="W80">
        <v>5</v>
      </c>
      <c r="X80" t="str" cm="1">
        <f t="array" ref="X80">_xlfn.IFS(W80=0,"fresher",W80&lt;=3,"stable",W80&lt;=6,"moderate hopper",W80&lt;=9,"frequent hopper")</f>
        <v>moderate hopper</v>
      </c>
      <c r="Y80" t="s">
        <v>39</v>
      </c>
      <c r="Z80">
        <v>11</v>
      </c>
      <c r="AA80" t="str" cm="1">
        <f t="array" ref="AA80">_xlfn.IFS(Z80&lt;=14,"low hike",Z80&lt;=18,"moderate hike",Z80&lt;=22,"good hike",Z80&lt;=25,"high hike")</f>
        <v>low hike</v>
      </c>
      <c r="AB80">
        <v>3</v>
      </c>
      <c r="AC80" t="str" cm="1">
        <f t="array" ref="AC80">_xlfn.IFS(AB80=1,"low",AB80=2,"good",AB80=3,"excellent",AB80=4,"outstanding")</f>
        <v>excellent</v>
      </c>
      <c r="AD80">
        <v>3</v>
      </c>
      <c r="AE80" t="str" cm="1">
        <f t="array" ref="AE80">_xlfn.IFS(AD80=1,"low",AD80=2,"medium",AD80=3,"high",AD80=4,"very high")</f>
        <v>high</v>
      </c>
      <c r="AG80">
        <v>0</v>
      </c>
      <c r="AH80" t="str" cm="1">
        <f t="array" ref="AH80">_xlfn.IFS(AG80=0,"no stock options",AG80=2,"medium",AG80=3,"high",AG80=1,"low")</f>
        <v>no stock options</v>
      </c>
      <c r="AI80">
        <v>8</v>
      </c>
      <c r="AJ80" s="1" t="str" cm="1">
        <f t="array" ref="AJ80">_xlfn.IFS(AI80&lt;=2,"fresher",AI80&lt;=7,"early career",AI80&lt;=15,"mid career",AI80&lt;=25,"experienced",AI80&gt;=26,"expert")</f>
        <v>mid career</v>
      </c>
      <c r="AK80">
        <v>5</v>
      </c>
      <c r="AL80" s="1" t="str" cm="1">
        <f t="array" ref="AL80">_xlfn.IFS(AK80=0,"no training",AK80&lt;=2,"low",AK80&lt;=4,"moderate",AK80&lt;=6,"high")</f>
        <v>high</v>
      </c>
      <c r="AM80">
        <v>3</v>
      </c>
      <c r="AN80" t="str" cm="1">
        <f t="array" ref="AN80">_xlfn.IFS(AM80=1,"low",AM80=2,"medium",AM80=3,"high",AM80=4,"very high")</f>
        <v>high</v>
      </c>
      <c r="AO80">
        <v>5</v>
      </c>
      <c r="AP80" s="1" t="str" cm="1">
        <f t="array" ref="AP80">_xlfn.IFS(AO80&lt;=1,"new",AO80&lt;=5,"early tenure",AO80&lt;=10,"established",AO80&lt;=20,"loyal",AO80&gt;=21,"long term")</f>
        <v>early tenure</v>
      </c>
      <c r="AQ80">
        <v>2</v>
      </c>
      <c r="AR80" s="1" t="str" cm="1">
        <f t="array" ref="AR80">_xlfn.IFS(AQ80&lt;=1,"new",AQ80&lt;=4,"settling",AQ80&lt;=7,"established",AQ80&lt;=12,"stagnant risk",AQ80&gt;12,"highly stagnant")</f>
        <v>settling</v>
      </c>
      <c r="AS80">
        <v>0</v>
      </c>
      <c r="AT80" t="str" cm="1">
        <f t="array" ref="AT80">_xlfn.IFS(AS80&lt;=1,"recently promoted",AS80&lt;=3,"due soon",AS80&lt;=6,"over due",AS80&gt;=7,"critically overdue")</f>
        <v>recently promoted</v>
      </c>
      <c r="AU80">
        <v>4</v>
      </c>
      <c r="AV80" t="str" cm="1">
        <f t="array" ref="AV80">_xlfn.IFS(AU80&lt;=1,"new under manager",AU80&lt;=4,"settling",AU80&lt;=8,"established",AU80&gt;=9,"long term")</f>
        <v>settling</v>
      </c>
    </row>
    <row r="81" spans="1:48">
      <c r="A81">
        <v>33</v>
      </c>
      <c r="B81" s="1" t="str" cm="1">
        <f t="array" ref="B81">_xlfn.IFS(A81&lt;=25,"early career",A81&lt;=35,"mid career",A81&lt;=45,"experienced",A81&gt;=46,"senior")</f>
        <v>mid career</v>
      </c>
      <c r="C81" t="s">
        <v>29</v>
      </c>
      <c r="D81" t="s">
        <v>30</v>
      </c>
      <c r="E81" t="s">
        <v>31</v>
      </c>
      <c r="F81">
        <v>4</v>
      </c>
      <c r="G81" s="1" t="str" cm="1">
        <f t="array" ref="G81">_xlfn.IFS(F81&lt;=5,"very near",F81&lt;=10,"near",F81&lt;=20,"moderate",F81&lt;=29,"far")</f>
        <v>very near</v>
      </c>
      <c r="H81">
        <v>4</v>
      </c>
      <c r="I81" t="str" cm="1">
        <f t="array" ref="I81">_xlfn.IFS(H81=1,"Below College",H81=
2,"College",H81=
3,"Bachelor",H81=
4,"Master",H81=
5,"Doctor")</f>
        <v>Master</v>
      </c>
      <c r="J81" t="s">
        <v>32</v>
      </c>
      <c r="K81">
        <v>3</v>
      </c>
      <c r="L81" t="str" cm="1">
        <f t="array" ref="L81">_xlfn.IFS(K81=1,"low",K81=2,"medium",K81=3,"high",K81=4,"very high")</f>
        <v>high</v>
      </c>
      <c r="M81" t="s">
        <v>43</v>
      </c>
      <c r="N81">
        <v>2</v>
      </c>
      <c r="O81" t="str" cm="1">
        <f t="array" ref="O81">_xlfn.IFS(N81=1,"low",N81=2,"medium",N81=3,"high",N81=4,"very high")</f>
        <v>medium</v>
      </c>
      <c r="P81">
        <v>1</v>
      </c>
      <c r="Q81" t="str" cm="1">
        <f t="array" ref="Q81">_xlfn.IFS(P81=1,"junior",P81=2,"mid level",P81=3,"senior",P81=4,"lead",P81=5,"executive")</f>
        <v>junior</v>
      </c>
      <c r="R81" t="s">
        <v>37</v>
      </c>
      <c r="S81">
        <v>2</v>
      </c>
      <c r="T81" t="str" cm="1">
        <f t="array" ref="T81">_xlfn.IFS(S81=1,"low",S81=2,"medium",S81=3,"high",S81=4,"very high")</f>
        <v>medium</v>
      </c>
      <c r="U81" t="s">
        <v>35</v>
      </c>
      <c r="V81">
        <v>2622</v>
      </c>
      <c r="W81">
        <v>6</v>
      </c>
      <c r="X81" t="str" cm="1">
        <f t="array" ref="X81">_xlfn.IFS(W81=0,"fresher",W81&lt;=3,"stable",W81&lt;=6,"moderate hopper",W81&lt;=9,"frequent hopper")</f>
        <v>moderate hopper</v>
      </c>
      <c r="Y81" t="s">
        <v>29</v>
      </c>
      <c r="Z81">
        <v>21</v>
      </c>
      <c r="AA81" t="str" cm="1">
        <f t="array" ref="AA81">_xlfn.IFS(Z81&lt;=14,"low hike",Z81&lt;=18,"moderate hike",Z81&lt;=22,"good hike",Z81&lt;=25,"high hike")</f>
        <v>good hike</v>
      </c>
      <c r="AB81">
        <v>4</v>
      </c>
      <c r="AC81" t="str" cm="1">
        <f t="array" ref="AC81">_xlfn.IFS(AB81=1,"low",AB81=2,"good",AB81=3,"excellent",AB81=4,"outstanding")</f>
        <v>outstanding</v>
      </c>
      <c r="AD81">
        <v>4</v>
      </c>
      <c r="AE81" t="str" cm="1">
        <f t="array" ref="AE81">_xlfn.IFS(AD81=1,"low",AD81=2,"medium",AD81=3,"high",AD81=4,"very high")</f>
        <v>very high</v>
      </c>
      <c r="AG81">
        <v>0</v>
      </c>
      <c r="AH81" t="str" cm="1">
        <f t="array" ref="AH81">_xlfn.IFS(AG81=0,"no stock options",AG81=2,"medium",AG81=3,"high",AG81=1,"low")</f>
        <v>no stock options</v>
      </c>
      <c r="AI81">
        <v>7</v>
      </c>
      <c r="AJ81" s="1" t="str" cm="1">
        <f t="array" ref="AJ81">_xlfn.IFS(AI81&lt;=2,"fresher",AI81&lt;=7,"early career",AI81&lt;=15,"mid career",AI81&lt;=25,"experienced",AI81&gt;=26,"expert")</f>
        <v>early career</v>
      </c>
      <c r="AK81">
        <v>3</v>
      </c>
      <c r="AL81" s="1" t="str" cm="1">
        <f t="array" ref="AL81">_xlfn.IFS(AK81=0,"no training",AK81&lt;=2,"low",AK81&lt;=4,"moderate",AK81&lt;=6,"high")</f>
        <v>moderate</v>
      </c>
      <c r="AM81">
        <v>3</v>
      </c>
      <c r="AN81" t="str" cm="1">
        <f t="array" ref="AN81">_xlfn.IFS(AM81=1,"low",AM81=2,"medium",AM81=3,"high",AM81=4,"very high")</f>
        <v>high</v>
      </c>
      <c r="AO81">
        <v>3</v>
      </c>
      <c r="AP81" s="1" t="str" cm="1">
        <f t="array" ref="AP81">_xlfn.IFS(AO81&lt;=1,"new",AO81&lt;=5,"early tenure",AO81&lt;=10,"established",AO81&lt;=20,"loyal",AO81&gt;=21,"long term")</f>
        <v>early tenure</v>
      </c>
      <c r="AQ81">
        <v>2</v>
      </c>
      <c r="AR81" s="1" t="str" cm="1">
        <f t="array" ref="AR81">_xlfn.IFS(AQ81&lt;=1,"new",AQ81&lt;=4,"settling",AQ81&lt;=7,"established",AQ81&lt;=12,"stagnant risk",AQ81&gt;12,"highly stagnant")</f>
        <v>settling</v>
      </c>
      <c r="AS81">
        <v>1</v>
      </c>
      <c r="AT81" t="str" cm="1">
        <f t="array" ref="AT81">_xlfn.IFS(AS81&lt;=1,"recently promoted",AS81&lt;=3,"due soon",AS81&lt;=6,"over due",AS81&gt;=7,"critically overdue")</f>
        <v>recently promoted</v>
      </c>
      <c r="AU81">
        <v>1</v>
      </c>
      <c r="AV81" t="str" cm="1">
        <f t="array" ref="AV81">_xlfn.IFS(AU81&lt;=1,"new under manager",AU81&lt;=4,"settling",AU81&lt;=8,"established",AU81&gt;=9,"long term")</f>
        <v>new under manager</v>
      </c>
    </row>
    <row r="82" spans="1:48">
      <c r="A82">
        <v>31</v>
      </c>
      <c r="B82" s="1" t="str" cm="1">
        <f t="array" ref="B82">_xlfn.IFS(A82&lt;=25,"early career",A82&lt;=35,"mid career",A82&lt;=45,"experienced",A82&gt;=46,"senior")</f>
        <v>mid career</v>
      </c>
      <c r="C82" t="s">
        <v>29</v>
      </c>
      <c r="D82" t="s">
        <v>41</v>
      </c>
      <c r="E82" t="s">
        <v>31</v>
      </c>
      <c r="F82">
        <v>1</v>
      </c>
      <c r="G82" s="1" t="str" cm="1">
        <f t="array" ref="G82">_xlfn.IFS(F82&lt;=5,"very near",F82&lt;=10,"near",F82&lt;=20,"moderate",F82&lt;=29,"far")</f>
        <v>very near</v>
      </c>
      <c r="H82">
        <v>4</v>
      </c>
      <c r="I82" t="str" cm="1">
        <f t="array" ref="I82">_xlfn.IFS(H82=1,"Below College",H82=
2,"College",H82=
3,"Bachelor",H82=
4,"Master",H82=
5,"Doctor")</f>
        <v>Master</v>
      </c>
      <c r="J82" t="s">
        <v>32</v>
      </c>
      <c r="K82">
        <v>3</v>
      </c>
      <c r="L82" t="str" cm="1">
        <f t="array" ref="L82">_xlfn.IFS(K82=1,"low",K82=2,"medium",K82=3,"high",K82=4,"very high")</f>
        <v>high</v>
      </c>
      <c r="M82" t="s">
        <v>33</v>
      </c>
      <c r="N82">
        <v>1</v>
      </c>
      <c r="O82" t="str" cm="1">
        <f t="array" ref="O82">_xlfn.IFS(N82=1,"low",N82=2,"medium",N82=3,"high",N82=4,"very high")</f>
        <v>low</v>
      </c>
      <c r="P82">
        <v>2</v>
      </c>
      <c r="Q82" t="str" cm="1">
        <f t="array" ref="Q82">_xlfn.IFS(P82=1,"junior",P82=2,"mid level",P82=3,"senior",P82=4,"lead",P82=5,"executive")</f>
        <v>mid level</v>
      </c>
      <c r="R82" t="s">
        <v>44</v>
      </c>
      <c r="S82">
        <v>3</v>
      </c>
      <c r="T82" t="str" cm="1">
        <f t="array" ref="T82">_xlfn.IFS(S82=1,"low",S82=2,"medium",S82=3,"high",S82=4,"very high")</f>
        <v>high</v>
      </c>
      <c r="U82" t="s">
        <v>35</v>
      </c>
      <c r="V82">
        <v>4345</v>
      </c>
      <c r="W82">
        <v>0</v>
      </c>
      <c r="X82" t="str" cm="1">
        <f t="array" ref="X82">_xlfn.IFS(W82=0,"fresher",W82&lt;=3,"stable",W82&lt;=6,"moderate hopper",W82&lt;=9,"frequent hopper")</f>
        <v>fresher</v>
      </c>
      <c r="Y82" t="s">
        <v>29</v>
      </c>
      <c r="Z82">
        <v>12</v>
      </c>
      <c r="AA82" t="str" cm="1">
        <f t="array" ref="AA82">_xlfn.IFS(Z82&lt;=14,"low hike",Z82&lt;=18,"moderate hike",Z82&lt;=22,"good hike",Z82&lt;=25,"high hike")</f>
        <v>low hike</v>
      </c>
      <c r="AB82">
        <v>3</v>
      </c>
      <c r="AC82" t="str" cm="1">
        <f t="array" ref="AC82">_xlfn.IFS(AB82=1,"low",AB82=2,"good",AB82=3,"excellent",AB82=4,"outstanding")</f>
        <v>excellent</v>
      </c>
      <c r="AD82">
        <v>4</v>
      </c>
      <c r="AE82" t="str" cm="1">
        <f t="array" ref="AE82">_xlfn.IFS(AD82=1,"low",AD82=2,"medium",AD82=3,"high",AD82=4,"very high")</f>
        <v>very high</v>
      </c>
      <c r="AG82">
        <v>1</v>
      </c>
      <c r="AH82" t="str" cm="1">
        <f t="array" ref="AH82">_xlfn.IFS(AG82=0,"no stock options",AG82=2,"medium",AG82=3,"high",AG82=1,"low")</f>
        <v>low</v>
      </c>
      <c r="AI82">
        <v>6</v>
      </c>
      <c r="AJ82" s="1" t="str" cm="1">
        <f t="array" ref="AJ82">_xlfn.IFS(AI82&lt;=2,"fresher",AI82&lt;=7,"early career",AI82&lt;=15,"mid career",AI82&lt;=25,"experienced",AI82&gt;=26,"expert")</f>
        <v>early career</v>
      </c>
      <c r="AK82">
        <v>2</v>
      </c>
      <c r="AL82" s="1" t="str" cm="1">
        <f t="array" ref="AL82">_xlfn.IFS(AK82=0,"no training",AK82&lt;=2,"low",AK82&lt;=4,"moderate",AK82&lt;=6,"high")</f>
        <v>low</v>
      </c>
      <c r="AM82">
        <v>3</v>
      </c>
      <c r="AN82" t="str" cm="1">
        <f t="array" ref="AN82">_xlfn.IFS(AM82=1,"low",AM82=2,"medium",AM82=3,"high",AM82=4,"very high")</f>
        <v>high</v>
      </c>
      <c r="AO82">
        <v>5</v>
      </c>
      <c r="AP82" s="1" t="str" cm="1">
        <f t="array" ref="AP82">_xlfn.IFS(AO82&lt;=1,"new",AO82&lt;=5,"early tenure",AO82&lt;=10,"established",AO82&lt;=20,"loyal",AO82&gt;=21,"long term")</f>
        <v>early tenure</v>
      </c>
      <c r="AQ82">
        <v>4</v>
      </c>
      <c r="AR82" s="1" t="str" cm="1">
        <f t="array" ref="AR82">_xlfn.IFS(AQ82&lt;=1,"new",AQ82&lt;=4,"settling",AQ82&lt;=7,"established",AQ82&lt;=12,"stagnant risk",AQ82&gt;12,"highly stagnant")</f>
        <v>settling</v>
      </c>
      <c r="AS82">
        <v>1</v>
      </c>
      <c r="AT82" t="str" cm="1">
        <f t="array" ref="AT82">_xlfn.IFS(AS82&lt;=1,"recently promoted",AS82&lt;=3,"due soon",AS82&lt;=6,"over due",AS82&gt;=7,"critically overdue")</f>
        <v>recently promoted</v>
      </c>
      <c r="AU82">
        <v>4</v>
      </c>
      <c r="AV82" t="str" cm="1">
        <f t="array" ref="AV82">_xlfn.IFS(AU82&lt;=1,"new under manager",AU82&lt;=4,"settling",AU82&lt;=8,"established",AU82&gt;=9,"long term")</f>
        <v>settling</v>
      </c>
    </row>
    <row r="83" spans="1:48">
      <c r="A83">
        <v>29</v>
      </c>
      <c r="B83" s="1" t="str" cm="1">
        <f t="array" ref="B83">_xlfn.IFS(A83&lt;=25,"early career",A83&lt;=35,"mid career",A83&lt;=45,"experienced",A83&gt;=46,"senior")</f>
        <v>mid career</v>
      </c>
      <c r="C83" t="s">
        <v>39</v>
      </c>
      <c r="D83" t="s">
        <v>30</v>
      </c>
      <c r="E83" t="s">
        <v>31</v>
      </c>
      <c r="F83">
        <v>18</v>
      </c>
      <c r="G83" s="1" t="str" cm="1">
        <f t="array" ref="G83">_xlfn.IFS(F83&lt;=5,"very near",F83&lt;=10,"near",F83&lt;=20,"moderate",F83&lt;=29,"far")</f>
        <v>moderate</v>
      </c>
      <c r="H83">
        <v>1</v>
      </c>
      <c r="I83" t="str" cm="1">
        <f t="array" ref="I83">_xlfn.IFS(H83=1,"Below College",H83=
2,"College",H83=
3,"Bachelor",H83=
4,"Master",H83=
5,"Doctor")</f>
        <v>Below College</v>
      </c>
      <c r="J83" t="s">
        <v>32</v>
      </c>
      <c r="K83">
        <v>3</v>
      </c>
      <c r="L83" t="str" cm="1">
        <f t="array" ref="L83">_xlfn.IFS(K83=1,"low",K83=2,"medium",K83=3,"high",K83=4,"very high")</f>
        <v>high</v>
      </c>
      <c r="M83" t="s">
        <v>33</v>
      </c>
      <c r="N83">
        <v>2</v>
      </c>
      <c r="O83" t="str" cm="1">
        <f t="array" ref="O83">_xlfn.IFS(N83=1,"low",N83=2,"medium",N83=3,"high",N83=4,"very high")</f>
        <v>medium</v>
      </c>
      <c r="P83">
        <v>1</v>
      </c>
      <c r="Q83" t="str" cm="1">
        <f t="array" ref="Q83">_xlfn.IFS(P83=1,"junior",P83=2,"mid level",P83=3,"senior",P83=4,"lead",P83=5,"executive")</f>
        <v>junior</v>
      </c>
      <c r="R83" t="s">
        <v>37</v>
      </c>
      <c r="S83">
        <v>4</v>
      </c>
      <c r="T83" t="str" cm="1">
        <f t="array" ref="T83">_xlfn.IFS(S83=1,"low",S83=2,"medium",S83=3,"high",S83=4,"very high")</f>
        <v>very high</v>
      </c>
      <c r="U83" t="s">
        <v>40</v>
      </c>
      <c r="V83">
        <v>2389</v>
      </c>
      <c r="W83">
        <v>1</v>
      </c>
      <c r="X83" t="str" cm="1">
        <f t="array" ref="X83">_xlfn.IFS(W83=0,"fresher",W83&lt;=3,"stable",W83&lt;=6,"moderate hopper",W83&lt;=9,"frequent hopper")</f>
        <v>stable</v>
      </c>
      <c r="Y83" t="s">
        <v>39</v>
      </c>
      <c r="Z83">
        <v>13</v>
      </c>
      <c r="AA83" t="str" cm="1">
        <f t="array" ref="AA83">_xlfn.IFS(Z83&lt;=14,"low hike",Z83&lt;=18,"moderate hike",Z83&lt;=22,"good hike",Z83&lt;=25,"high hike")</f>
        <v>low hike</v>
      </c>
      <c r="AB83">
        <v>3</v>
      </c>
      <c r="AC83" t="str" cm="1">
        <f t="array" ref="AC83">_xlfn.IFS(AB83=1,"low",AB83=2,"good",AB83=3,"excellent",AB83=4,"outstanding")</f>
        <v>excellent</v>
      </c>
      <c r="AD83">
        <v>3</v>
      </c>
      <c r="AE83" t="str" cm="1">
        <f t="array" ref="AE83">_xlfn.IFS(AD83=1,"low",AD83=2,"medium",AD83=3,"high",AD83=4,"very high")</f>
        <v>high</v>
      </c>
      <c r="AG83">
        <v>0</v>
      </c>
      <c r="AH83" t="str" cm="1">
        <f t="array" ref="AH83">_xlfn.IFS(AG83=0,"no stock options",AG83=2,"medium",AG83=3,"high",AG83=1,"low")</f>
        <v>no stock options</v>
      </c>
      <c r="AI83">
        <v>4</v>
      </c>
      <c r="AJ83" s="1" t="str" cm="1">
        <f t="array" ref="AJ83">_xlfn.IFS(AI83&lt;=2,"fresher",AI83&lt;=7,"early career",AI83&lt;=15,"mid career",AI83&lt;=25,"experienced",AI83&gt;=26,"expert")</f>
        <v>early career</v>
      </c>
      <c r="AK83">
        <v>3</v>
      </c>
      <c r="AL83" s="1" t="str" cm="1">
        <f t="array" ref="AL83">_xlfn.IFS(AK83=0,"no training",AK83&lt;=2,"low",AK83&lt;=4,"moderate",AK83&lt;=6,"high")</f>
        <v>moderate</v>
      </c>
      <c r="AM83">
        <v>2</v>
      </c>
      <c r="AN83" t="str" cm="1">
        <f t="array" ref="AN83">_xlfn.IFS(AM83=1,"low",AM83=2,"medium",AM83=3,"high",AM83=4,"very high")</f>
        <v>medium</v>
      </c>
      <c r="AO83">
        <v>4</v>
      </c>
      <c r="AP83" s="1" t="str" cm="1">
        <f t="array" ref="AP83">_xlfn.IFS(AO83&lt;=1,"new",AO83&lt;=5,"early tenure",AO83&lt;=10,"established",AO83&lt;=20,"loyal",AO83&gt;=21,"long term")</f>
        <v>early tenure</v>
      </c>
      <c r="AQ83">
        <v>3</v>
      </c>
      <c r="AR83" s="1" t="str" cm="1">
        <f t="array" ref="AR83">_xlfn.IFS(AQ83&lt;=1,"new",AQ83&lt;=4,"settling",AQ83&lt;=7,"established",AQ83&lt;=12,"stagnant risk",AQ83&gt;12,"highly stagnant")</f>
        <v>settling</v>
      </c>
      <c r="AS83">
        <v>0</v>
      </c>
      <c r="AT83" t="str" cm="1">
        <f t="array" ref="AT83">_xlfn.IFS(AS83&lt;=1,"recently promoted",AS83&lt;=3,"due soon",AS83&lt;=6,"over due",AS83&gt;=7,"critically overdue")</f>
        <v>recently promoted</v>
      </c>
      <c r="AU83">
        <v>1</v>
      </c>
      <c r="AV83" t="str" cm="1">
        <f t="array" ref="AV83">_xlfn.IFS(AU83&lt;=1,"new under manager",AU83&lt;=4,"settling",AU83&lt;=8,"established",AU83&gt;=9,"long term")</f>
        <v>new under manager</v>
      </c>
    </row>
    <row r="84" spans="1:48">
      <c r="A84">
        <v>52</v>
      </c>
      <c r="B84" s="1" t="str" cm="1">
        <f t="array" ref="B84">_xlfn.IFS(A84&lt;=25,"early career",A84&lt;=35,"mid career",A84&lt;=45,"experienced",A84&gt;=46,"senior")</f>
        <v>senior</v>
      </c>
      <c r="C84" t="s">
        <v>29</v>
      </c>
      <c r="D84" t="s">
        <v>30</v>
      </c>
      <c r="E84" t="s">
        <v>31</v>
      </c>
      <c r="F84">
        <v>2</v>
      </c>
      <c r="G84" s="1" t="str" cm="1">
        <f t="array" ref="G84">_xlfn.IFS(F84&lt;=5,"very near",F84&lt;=10,"near",F84&lt;=20,"moderate",F84&lt;=29,"far")</f>
        <v>very near</v>
      </c>
      <c r="H84">
        <v>3</v>
      </c>
      <c r="I84" t="str" cm="1">
        <f t="array" ref="I84">_xlfn.IFS(H84=1,"Below College",H84=
2,"College",H84=
3,"Bachelor",H84=
4,"Master",H84=
5,"Doctor")</f>
        <v>Bachelor</v>
      </c>
      <c r="J84" t="s">
        <v>36</v>
      </c>
      <c r="K84">
        <v>3</v>
      </c>
      <c r="L84" t="str" cm="1">
        <f t="array" ref="L84">_xlfn.IFS(K84=1,"low",K84=2,"medium",K84=3,"high",K84=4,"very high")</f>
        <v>high</v>
      </c>
      <c r="M84" t="s">
        <v>43</v>
      </c>
      <c r="N84">
        <v>2</v>
      </c>
      <c r="O84" t="str" cm="1">
        <f t="array" ref="O84">_xlfn.IFS(N84=1,"low",N84=2,"medium",N84=3,"high",N84=4,"very high")</f>
        <v>medium</v>
      </c>
      <c r="P84">
        <v>1</v>
      </c>
      <c r="Q84" t="str" cm="1">
        <f t="array" ref="Q84">_xlfn.IFS(P84=1,"junior",P84=2,"mid level",P84=3,"senior",P84=4,"lead",P84=5,"executive")</f>
        <v>junior</v>
      </c>
      <c r="R84" t="s">
        <v>34</v>
      </c>
      <c r="S84">
        <v>4</v>
      </c>
      <c r="T84" t="str" cm="1">
        <f t="array" ref="T84">_xlfn.IFS(S84=1,"low",S84=2,"medium",S84=3,"high",S84=4,"very high")</f>
        <v>very high</v>
      </c>
      <c r="U84" t="s">
        <v>40</v>
      </c>
      <c r="V84">
        <v>3212</v>
      </c>
      <c r="W84">
        <v>7</v>
      </c>
      <c r="X84" t="str" cm="1">
        <f t="array" ref="X84">_xlfn.IFS(W84=0,"fresher",W84&lt;=3,"stable",W84&lt;=6,"moderate hopper",W84&lt;=9,"frequent hopper")</f>
        <v>frequent hopper</v>
      </c>
      <c r="Y84" t="s">
        <v>29</v>
      </c>
      <c r="Z84">
        <v>15</v>
      </c>
      <c r="AA84" t="str" cm="1">
        <f t="array" ref="AA84">_xlfn.IFS(Z84&lt;=14,"low hike",Z84&lt;=18,"moderate hike",Z84&lt;=22,"good hike",Z84&lt;=25,"high hike")</f>
        <v>moderate hike</v>
      </c>
      <c r="AB84">
        <v>3</v>
      </c>
      <c r="AC84" t="str" cm="1">
        <f t="array" ref="AC84">_xlfn.IFS(AB84=1,"low",AB84=2,"good",AB84=3,"excellent",AB84=4,"outstanding")</f>
        <v>excellent</v>
      </c>
      <c r="AD84">
        <v>2</v>
      </c>
      <c r="AE84" t="str" cm="1">
        <f t="array" ref="AE84">_xlfn.IFS(AD84=1,"low",AD84=2,"medium",AD84=3,"high",AD84=4,"very high")</f>
        <v>medium</v>
      </c>
      <c r="AG84">
        <v>0</v>
      </c>
      <c r="AH84" t="str" cm="1">
        <f t="array" ref="AH84">_xlfn.IFS(AG84=0,"no stock options",AG84=2,"medium",AG84=3,"high",AG84=1,"low")</f>
        <v>no stock options</v>
      </c>
      <c r="AI84">
        <v>6</v>
      </c>
      <c r="AJ84" s="1" t="str" cm="1">
        <f t="array" ref="AJ84">_xlfn.IFS(AI84&lt;=2,"fresher",AI84&lt;=7,"early career",AI84&lt;=15,"mid career",AI84&lt;=25,"experienced",AI84&gt;=26,"expert")</f>
        <v>early career</v>
      </c>
      <c r="AK84">
        <v>3</v>
      </c>
      <c r="AL84" s="1" t="str" cm="1">
        <f t="array" ref="AL84">_xlfn.IFS(AK84=0,"no training",AK84&lt;=2,"low",AK84&lt;=4,"moderate",AK84&lt;=6,"high")</f>
        <v>moderate</v>
      </c>
      <c r="AM84">
        <v>2</v>
      </c>
      <c r="AN84" t="str" cm="1">
        <f t="array" ref="AN84">_xlfn.IFS(AM84=1,"low",AM84=2,"medium",AM84=3,"high",AM84=4,"very high")</f>
        <v>medium</v>
      </c>
      <c r="AO84">
        <v>2</v>
      </c>
      <c r="AP84" s="1" t="str" cm="1">
        <f t="array" ref="AP84">_xlfn.IFS(AO84&lt;=1,"new",AO84&lt;=5,"early tenure",AO84&lt;=10,"established",AO84&lt;=20,"loyal",AO84&gt;=21,"long term")</f>
        <v>early tenure</v>
      </c>
      <c r="AQ84">
        <v>2</v>
      </c>
      <c r="AR84" s="1" t="str" cm="1">
        <f t="array" ref="AR84">_xlfn.IFS(AQ84&lt;=1,"new",AQ84&lt;=4,"settling",AQ84&lt;=7,"established",AQ84&lt;=12,"stagnant risk",AQ84&gt;12,"highly stagnant")</f>
        <v>settling</v>
      </c>
      <c r="AS84">
        <v>2</v>
      </c>
      <c r="AT84" t="str" cm="1">
        <f t="array" ref="AT84">_xlfn.IFS(AS84&lt;=1,"recently promoted",AS84&lt;=3,"due soon",AS84&lt;=6,"over due",AS84&gt;=7,"critically overdue")</f>
        <v>due soon</v>
      </c>
      <c r="AU84">
        <v>2</v>
      </c>
      <c r="AV84" t="str" cm="1">
        <f t="array" ref="AV84">_xlfn.IFS(AU84&lt;=1,"new under manager",AU84&lt;=4,"settling",AU84&lt;=8,"established",AU84&gt;=9,"long term")</f>
        <v>settling</v>
      </c>
    </row>
    <row r="85" spans="1:48">
      <c r="A85">
        <v>59</v>
      </c>
      <c r="B85" s="1" t="str" cm="1">
        <f t="array" ref="B85">_xlfn.IFS(A85&lt;=25,"early career",A85&lt;=35,"mid career",A85&lt;=45,"experienced",A85&gt;=46,"senior")</f>
        <v>senior</v>
      </c>
      <c r="C85" t="s">
        <v>29</v>
      </c>
      <c r="D85" t="s">
        <v>30</v>
      </c>
      <c r="E85" t="s">
        <v>54</v>
      </c>
      <c r="F85">
        <v>6</v>
      </c>
      <c r="G85" s="1" t="str" cm="1">
        <f t="array" ref="G85">_xlfn.IFS(F85&lt;=5,"very near",F85&lt;=10,"near",F85&lt;=20,"moderate",F85&lt;=29,"far")</f>
        <v>near</v>
      </c>
      <c r="H85">
        <v>2</v>
      </c>
      <c r="I85" t="str" cm="1">
        <f t="array" ref="I85">_xlfn.IFS(H85=1,"Below College",H85=
2,"College",H85=
3,"Bachelor",H85=
4,"Master",H85=
5,"Doctor")</f>
        <v>College</v>
      </c>
      <c r="J85" t="s">
        <v>32</v>
      </c>
      <c r="K85">
        <v>2</v>
      </c>
      <c r="L85" t="str" cm="1">
        <f t="array" ref="L85">_xlfn.IFS(K85=1,"low",K85=2,"medium",K85=3,"high",K85=4,"very high")</f>
        <v>medium</v>
      </c>
      <c r="M85" t="s">
        <v>33</v>
      </c>
      <c r="N85">
        <v>3</v>
      </c>
      <c r="O85" t="str" cm="1">
        <f t="array" ref="O85">_xlfn.IFS(N85=1,"low",N85=2,"medium",N85=3,"high",N85=4,"very high")</f>
        <v>high</v>
      </c>
      <c r="P85">
        <v>1</v>
      </c>
      <c r="Q85" t="str" cm="1">
        <f t="array" ref="Q85">_xlfn.IFS(P85=1,"junior",P85=2,"mid level",P85=3,"senior",P85=4,"lead",P85=5,"executive")</f>
        <v>junior</v>
      </c>
      <c r="R85" t="s">
        <v>54</v>
      </c>
      <c r="S85">
        <v>3</v>
      </c>
      <c r="T85" t="str" cm="1">
        <f t="array" ref="T85">_xlfn.IFS(S85=1,"low",S85=2,"medium",S85=3,"high",S85=4,"very high")</f>
        <v>high</v>
      </c>
      <c r="U85" t="s">
        <v>35</v>
      </c>
      <c r="V85">
        <v>2267</v>
      </c>
      <c r="W85">
        <v>8</v>
      </c>
      <c r="X85" t="str" cm="1">
        <f t="array" ref="X85">_xlfn.IFS(W85=0,"fresher",W85&lt;=3,"stable",W85&lt;=6,"moderate hopper",W85&lt;=9,"frequent hopper")</f>
        <v>frequent hopper</v>
      </c>
      <c r="Y85" t="s">
        <v>29</v>
      </c>
      <c r="Z85">
        <v>17</v>
      </c>
      <c r="AA85" t="str" cm="1">
        <f t="array" ref="AA85">_xlfn.IFS(Z85&lt;=14,"low hike",Z85&lt;=18,"moderate hike",Z85&lt;=22,"good hike",Z85&lt;=25,"high hike")</f>
        <v>moderate hike</v>
      </c>
      <c r="AB85">
        <v>3</v>
      </c>
      <c r="AC85" t="str" cm="1">
        <f t="array" ref="AC85">_xlfn.IFS(AB85=1,"low",AB85=2,"good",AB85=3,"excellent",AB85=4,"outstanding")</f>
        <v>excellent</v>
      </c>
      <c r="AD85">
        <v>4</v>
      </c>
      <c r="AE85" t="str" cm="1">
        <f t="array" ref="AE85">_xlfn.IFS(AD85=1,"low",AD85=2,"medium",AD85=3,"high",AD85=4,"very high")</f>
        <v>very high</v>
      </c>
      <c r="AG85">
        <v>0</v>
      </c>
      <c r="AH85" t="str" cm="1">
        <f t="array" ref="AH85">_xlfn.IFS(AG85=0,"no stock options",AG85=2,"medium",AG85=3,"high",AG85=1,"low")</f>
        <v>no stock options</v>
      </c>
      <c r="AI85">
        <v>7</v>
      </c>
      <c r="AJ85" s="1" t="str" cm="1">
        <f t="array" ref="AJ85">_xlfn.IFS(AI85&lt;=2,"fresher",AI85&lt;=7,"early career",AI85&lt;=15,"mid career",AI85&lt;=25,"experienced",AI85&gt;=26,"expert")</f>
        <v>early career</v>
      </c>
      <c r="AK85">
        <v>2</v>
      </c>
      <c r="AL85" s="1" t="str" cm="1">
        <f t="array" ref="AL85">_xlfn.IFS(AK85=0,"no training",AK85&lt;=2,"low",AK85&lt;=4,"moderate",AK85&lt;=6,"high")</f>
        <v>low</v>
      </c>
      <c r="AM85">
        <v>2</v>
      </c>
      <c r="AN85" t="str" cm="1">
        <f t="array" ref="AN85">_xlfn.IFS(AM85=1,"low",AM85=2,"medium",AM85=3,"high",AM85=4,"very high")</f>
        <v>medium</v>
      </c>
      <c r="AO85">
        <v>2</v>
      </c>
      <c r="AP85" s="1" t="str" cm="1">
        <f t="array" ref="AP85">_xlfn.IFS(AO85&lt;=1,"new",AO85&lt;=5,"early tenure",AO85&lt;=10,"established",AO85&lt;=20,"loyal",AO85&gt;=21,"long term")</f>
        <v>early tenure</v>
      </c>
      <c r="AQ85">
        <v>2</v>
      </c>
      <c r="AR85" s="1" t="str" cm="1">
        <f t="array" ref="AR85">_xlfn.IFS(AQ85&lt;=1,"new",AQ85&lt;=4,"settling",AQ85&lt;=7,"established",AQ85&lt;=12,"stagnant risk",AQ85&gt;12,"highly stagnant")</f>
        <v>settling</v>
      </c>
      <c r="AS85">
        <v>2</v>
      </c>
      <c r="AT85" t="str" cm="1">
        <f t="array" ref="AT85">_xlfn.IFS(AS85&lt;=1,"recently promoted",AS85&lt;=3,"due soon",AS85&lt;=6,"over due",AS85&gt;=7,"critically overdue")</f>
        <v>due soon</v>
      </c>
      <c r="AU85">
        <v>2</v>
      </c>
      <c r="AV85" t="str" cm="1">
        <f t="array" ref="AV85">_xlfn.IFS(AU85&lt;=1,"new under manager",AU85&lt;=4,"settling",AU85&lt;=8,"established",AU85&gt;=9,"long term")</f>
        <v>settling</v>
      </c>
    </row>
    <row r="86" spans="1:48">
      <c r="A86">
        <v>33</v>
      </c>
      <c r="B86" s="1" t="str" cm="1">
        <f t="array" ref="B86">_xlfn.IFS(A86&lt;=25,"early career",A86&lt;=35,"mid career",A86&lt;=45,"experienced",A86&gt;=46,"senior")</f>
        <v>mid career</v>
      </c>
      <c r="C86" t="s">
        <v>39</v>
      </c>
      <c r="D86" t="s">
        <v>30</v>
      </c>
      <c r="E86" t="s">
        <v>31</v>
      </c>
      <c r="F86">
        <v>14</v>
      </c>
      <c r="G86" s="1" t="str" cm="1">
        <f t="array" ref="G86">_xlfn.IFS(F86&lt;=5,"very near",F86&lt;=10,"near",F86&lt;=20,"moderate",F86&lt;=29,"far")</f>
        <v>moderate</v>
      </c>
      <c r="H86">
        <v>3</v>
      </c>
      <c r="I86" t="str" cm="1">
        <f t="array" ref="I86">_xlfn.IFS(H86=1,"Below College",H86=
2,"College",H86=
3,"Bachelor",H86=
4,"Master",H86=
5,"Doctor")</f>
        <v>Bachelor</v>
      </c>
      <c r="J86" t="s">
        <v>32</v>
      </c>
      <c r="K86">
        <v>3</v>
      </c>
      <c r="L86" t="str" cm="1">
        <f t="array" ref="L86">_xlfn.IFS(K86=1,"low",K86=2,"medium",K86=3,"high",K86=4,"very high")</f>
        <v>high</v>
      </c>
      <c r="M86" t="s">
        <v>33</v>
      </c>
      <c r="N86">
        <v>3</v>
      </c>
      <c r="O86" t="str" cm="1">
        <f t="array" ref="O86">_xlfn.IFS(N86=1,"low",N86=2,"medium",N86=3,"high",N86=4,"very high")</f>
        <v>high</v>
      </c>
      <c r="P86">
        <v>1</v>
      </c>
      <c r="Q86" t="str" cm="1">
        <f t="array" ref="Q86">_xlfn.IFS(P86=1,"junior",P86=2,"mid level",P86=3,"senior",P86=4,"lead",P86=5,"executive")</f>
        <v>junior</v>
      </c>
      <c r="R86" t="s">
        <v>34</v>
      </c>
      <c r="S86">
        <v>4</v>
      </c>
      <c r="T86" t="str" cm="1">
        <f t="array" ref="T86">_xlfn.IFS(S86=1,"low",S86=2,"medium",S86=3,"high",S86=4,"very high")</f>
        <v>very high</v>
      </c>
      <c r="U86" t="s">
        <v>35</v>
      </c>
      <c r="V86">
        <v>2436</v>
      </c>
      <c r="W86">
        <v>5</v>
      </c>
      <c r="X86" t="str" cm="1">
        <f t="array" ref="X86">_xlfn.IFS(W86=0,"fresher",W86&lt;=3,"stable",W86&lt;=6,"moderate hopper",W86&lt;=9,"frequent hopper")</f>
        <v>moderate hopper</v>
      </c>
      <c r="Y86" t="s">
        <v>39</v>
      </c>
      <c r="Z86">
        <v>13</v>
      </c>
      <c r="AA86" t="str" cm="1">
        <f t="array" ref="AA86">_xlfn.IFS(Z86&lt;=14,"low hike",Z86&lt;=18,"moderate hike",Z86&lt;=22,"good hike",Z86&lt;=25,"high hike")</f>
        <v>low hike</v>
      </c>
      <c r="AB86">
        <v>3</v>
      </c>
      <c r="AC86" t="str" cm="1">
        <f t="array" ref="AC86">_xlfn.IFS(AB86=1,"low",AB86=2,"good",AB86=3,"excellent",AB86=4,"outstanding")</f>
        <v>excellent</v>
      </c>
      <c r="AD86">
        <v>3</v>
      </c>
      <c r="AE86" t="str" cm="1">
        <f t="array" ref="AE86">_xlfn.IFS(AD86=1,"low",AD86=2,"medium",AD86=3,"high",AD86=4,"very high")</f>
        <v>high</v>
      </c>
      <c r="AG86">
        <v>1</v>
      </c>
      <c r="AH86" t="str" cm="1">
        <f t="array" ref="AH86">_xlfn.IFS(AG86=0,"no stock options",AG86=2,"medium",AG86=3,"high",AG86=1,"low")</f>
        <v>low</v>
      </c>
      <c r="AI86">
        <v>8</v>
      </c>
      <c r="AJ86" s="1" t="str" cm="1">
        <f t="array" ref="AJ86">_xlfn.IFS(AI86&lt;=2,"fresher",AI86&lt;=7,"early career",AI86&lt;=15,"mid career",AI86&lt;=25,"experienced",AI86&gt;=26,"expert")</f>
        <v>mid career</v>
      </c>
      <c r="AK86">
        <v>2</v>
      </c>
      <c r="AL86" s="1" t="str" cm="1">
        <f t="array" ref="AL86">_xlfn.IFS(AK86=0,"no training",AK86&lt;=2,"low",AK86&lt;=4,"moderate",AK86&lt;=6,"high")</f>
        <v>low</v>
      </c>
      <c r="AM86">
        <v>1</v>
      </c>
      <c r="AN86" t="str" cm="1">
        <f t="array" ref="AN86">_xlfn.IFS(AM86=1,"low",AM86=2,"medium",AM86=3,"high",AM86=4,"very high")</f>
        <v>low</v>
      </c>
      <c r="AO86">
        <v>5</v>
      </c>
      <c r="AP86" s="1" t="str" cm="1">
        <f t="array" ref="AP86">_xlfn.IFS(AO86&lt;=1,"new",AO86&lt;=5,"early tenure",AO86&lt;=10,"established",AO86&lt;=20,"loyal",AO86&gt;=21,"long term")</f>
        <v>early tenure</v>
      </c>
      <c r="AQ86">
        <v>4</v>
      </c>
      <c r="AR86" s="1" t="str" cm="1">
        <f t="array" ref="AR86">_xlfn.IFS(AQ86&lt;=1,"new",AQ86&lt;=4,"settling",AQ86&lt;=7,"established",AQ86&lt;=12,"stagnant risk",AQ86&gt;12,"highly stagnant")</f>
        <v>settling</v>
      </c>
      <c r="AS86">
        <v>0</v>
      </c>
      <c r="AT86" t="str" cm="1">
        <f t="array" ref="AT86">_xlfn.IFS(AS86&lt;=1,"recently promoted",AS86&lt;=3,"due soon",AS86&lt;=6,"over due",AS86&gt;=7,"critically overdue")</f>
        <v>recently promoted</v>
      </c>
      <c r="AU86">
        <v>4</v>
      </c>
      <c r="AV86" t="str" cm="1">
        <f t="array" ref="AV86">_xlfn.IFS(AU86&lt;=1,"new under manager",AU86&lt;=4,"settling",AU86&lt;=8,"established",AU86&gt;=9,"long term")</f>
        <v>settling</v>
      </c>
    </row>
    <row r="87" spans="1:48">
      <c r="A87">
        <v>32</v>
      </c>
      <c r="B87" s="1" t="str" cm="1">
        <f t="array" ref="B87">_xlfn.IFS(A87&lt;=25,"early career",A87&lt;=35,"mid career",A87&lt;=45,"experienced",A87&gt;=46,"senior")</f>
        <v>mid career</v>
      </c>
      <c r="C87" t="s">
        <v>29</v>
      </c>
      <c r="D87" t="s">
        <v>30</v>
      </c>
      <c r="E87" t="s">
        <v>45</v>
      </c>
      <c r="F87">
        <v>4</v>
      </c>
      <c r="G87" s="1" t="str" cm="1">
        <f t="array" ref="G87">_xlfn.IFS(F87&lt;=5,"very near",F87&lt;=10,"near",F87&lt;=20,"moderate",F87&lt;=29,"far")</f>
        <v>very near</v>
      </c>
      <c r="H87">
        <v>2</v>
      </c>
      <c r="I87" t="str" cm="1">
        <f t="array" ref="I87">_xlfn.IFS(H87=1,"Below College",H87=
2,"College",H87=
3,"Bachelor",H87=
4,"Master",H87=
5,"Doctor")</f>
        <v>College</v>
      </c>
      <c r="J87" t="s">
        <v>36</v>
      </c>
      <c r="K87">
        <v>3</v>
      </c>
      <c r="L87" t="str" cm="1">
        <f t="array" ref="L87">_xlfn.IFS(K87=1,"low",K87=2,"medium",K87=3,"high",K87=4,"very high")</f>
        <v>high</v>
      </c>
      <c r="M87" t="s">
        <v>43</v>
      </c>
      <c r="N87">
        <v>3</v>
      </c>
      <c r="O87" t="str" cm="1">
        <f t="array" ref="O87">_xlfn.IFS(N87=1,"low",N87=2,"medium",N87=3,"high",N87=4,"very high")</f>
        <v>high</v>
      </c>
      <c r="P87">
        <v>1</v>
      </c>
      <c r="Q87" t="str" cm="1">
        <f t="array" ref="Q87">_xlfn.IFS(P87=1,"junior",P87=2,"mid level",P87=3,"senior",P87=4,"lead",P87=5,"executive")</f>
        <v>junior</v>
      </c>
      <c r="R87" t="s">
        <v>46</v>
      </c>
      <c r="S87">
        <v>2</v>
      </c>
      <c r="T87" t="str" cm="1">
        <f t="array" ref="T87">_xlfn.IFS(S87=1,"low",S87=2,"medium",S87=3,"high",S87=4,"very high")</f>
        <v>medium</v>
      </c>
      <c r="U87" t="s">
        <v>35</v>
      </c>
      <c r="V87">
        <v>3931</v>
      </c>
      <c r="W87">
        <v>2</v>
      </c>
      <c r="X87" t="str" cm="1">
        <f t="array" ref="X87">_xlfn.IFS(W87=0,"fresher",W87&lt;=3,"stable",W87&lt;=6,"moderate hopper",W87&lt;=9,"frequent hopper")</f>
        <v>stable</v>
      </c>
      <c r="Y87" t="s">
        <v>29</v>
      </c>
      <c r="Z87">
        <v>11</v>
      </c>
      <c r="AA87" t="str" cm="1">
        <f t="array" ref="AA87">_xlfn.IFS(Z87&lt;=14,"low hike",Z87&lt;=18,"moderate hike",Z87&lt;=22,"good hike",Z87&lt;=25,"high hike")</f>
        <v>low hike</v>
      </c>
      <c r="AB87">
        <v>3</v>
      </c>
      <c r="AC87" t="str" cm="1">
        <f t="array" ref="AC87">_xlfn.IFS(AB87=1,"low",AB87=2,"good",AB87=3,"excellent",AB87=4,"outstanding")</f>
        <v>excellent</v>
      </c>
      <c r="AD87">
        <v>1</v>
      </c>
      <c r="AE87" t="str" cm="1">
        <f t="array" ref="AE87">_xlfn.IFS(AD87=1,"low",AD87=2,"medium",AD87=3,"high",AD87=4,"very high")</f>
        <v>low</v>
      </c>
      <c r="AG87">
        <v>1</v>
      </c>
      <c r="AH87" t="str" cm="1">
        <f t="array" ref="AH87">_xlfn.IFS(AG87=0,"no stock options",AG87=2,"medium",AG87=3,"high",AG87=1,"low")</f>
        <v>low</v>
      </c>
      <c r="AI87">
        <v>6</v>
      </c>
      <c r="AJ87" s="1" t="str" cm="1">
        <f t="array" ref="AJ87">_xlfn.IFS(AI87&lt;=2,"fresher",AI87&lt;=7,"early career",AI87&lt;=15,"mid career",AI87&lt;=25,"experienced",AI87&gt;=26,"expert")</f>
        <v>early career</v>
      </c>
      <c r="AK87">
        <v>5</v>
      </c>
      <c r="AL87" s="1" t="str" cm="1">
        <f t="array" ref="AL87">_xlfn.IFS(AK87=0,"no training",AK87&lt;=2,"low",AK87&lt;=4,"moderate",AK87&lt;=6,"high")</f>
        <v>high</v>
      </c>
      <c r="AM87">
        <v>3</v>
      </c>
      <c r="AN87" t="str" cm="1">
        <f t="array" ref="AN87">_xlfn.IFS(AM87=1,"low",AM87=2,"medium",AM87=3,"high",AM87=4,"very high")</f>
        <v>high</v>
      </c>
      <c r="AO87">
        <v>4</v>
      </c>
      <c r="AP87" s="1" t="str" cm="1">
        <f t="array" ref="AP87">_xlfn.IFS(AO87&lt;=1,"new",AO87&lt;=5,"early tenure",AO87&lt;=10,"established",AO87&lt;=20,"loyal",AO87&gt;=21,"long term")</f>
        <v>early tenure</v>
      </c>
      <c r="AQ87">
        <v>3</v>
      </c>
      <c r="AR87" s="1" t="str" cm="1">
        <f t="array" ref="AR87">_xlfn.IFS(AQ87&lt;=1,"new",AQ87&lt;=4,"settling",AQ87&lt;=7,"established",AQ87&lt;=12,"stagnant risk",AQ87&gt;12,"highly stagnant")</f>
        <v>settling</v>
      </c>
      <c r="AS87">
        <v>1</v>
      </c>
      <c r="AT87" t="str" cm="1">
        <f t="array" ref="AT87">_xlfn.IFS(AS87&lt;=1,"recently promoted",AS87&lt;=3,"due soon",AS87&lt;=6,"over due",AS87&gt;=7,"critically overdue")</f>
        <v>recently promoted</v>
      </c>
      <c r="AU87">
        <v>2</v>
      </c>
      <c r="AV87" t="str" cm="1">
        <f t="array" ref="AV87">_xlfn.IFS(AU87&lt;=1,"new under manager",AU87&lt;=4,"settling",AU87&lt;=8,"established",AU87&gt;=9,"long term")</f>
        <v>settling</v>
      </c>
    </row>
    <row r="88" spans="1:48">
      <c r="A88">
        <v>32</v>
      </c>
      <c r="B88" s="1" t="str" cm="1">
        <f t="array" ref="B88">_xlfn.IFS(A88&lt;=25,"early career",A88&lt;=35,"mid career",A88&lt;=45,"experienced",A88&gt;=46,"senior")</f>
        <v>mid career</v>
      </c>
      <c r="C88" t="s">
        <v>39</v>
      </c>
      <c r="D88" t="s">
        <v>30</v>
      </c>
      <c r="E88" t="s">
        <v>31</v>
      </c>
      <c r="F88">
        <v>1</v>
      </c>
      <c r="G88" s="1" t="str" cm="1">
        <f t="array" ref="G88">_xlfn.IFS(F88&lt;=5,"very near",F88&lt;=10,"near",F88&lt;=20,"moderate",F88&lt;=29,"far")</f>
        <v>very near</v>
      </c>
      <c r="H88">
        <v>3</v>
      </c>
      <c r="I88" t="str" cm="1">
        <f t="array" ref="I88">_xlfn.IFS(H88=1,"Below College",H88=
2,"College",H88=
3,"Bachelor",H88=
4,"Master",H88=
5,"Doctor")</f>
        <v>Bachelor</v>
      </c>
      <c r="J88" t="s">
        <v>36</v>
      </c>
      <c r="K88">
        <v>4</v>
      </c>
      <c r="L88" t="str" cm="1">
        <f t="array" ref="L88">_xlfn.IFS(K88=1,"low",K88=2,"medium",K88=3,"high",K88=4,"very high")</f>
        <v>very high</v>
      </c>
      <c r="M88" t="s">
        <v>33</v>
      </c>
      <c r="N88">
        <v>2</v>
      </c>
      <c r="O88" t="str" cm="1">
        <f t="array" ref="O88">_xlfn.IFS(N88=1,"low",N88=2,"medium",N88=3,"high",N88=4,"very high")</f>
        <v>medium</v>
      </c>
      <c r="P88">
        <v>1</v>
      </c>
      <c r="Q88" t="str" cm="1">
        <f t="array" ref="Q88">_xlfn.IFS(P88=1,"junior",P88=2,"mid level",P88=3,"senior",P88=4,"lead",P88=5,"executive")</f>
        <v>junior</v>
      </c>
      <c r="R88" t="s">
        <v>34</v>
      </c>
      <c r="S88">
        <v>3</v>
      </c>
      <c r="T88" t="str" cm="1">
        <f t="array" ref="T88">_xlfn.IFS(S88=1,"low",S88=2,"medium",S88=3,"high",S88=4,"very high")</f>
        <v>high</v>
      </c>
      <c r="U88" t="s">
        <v>40</v>
      </c>
      <c r="V88">
        <v>3730</v>
      </c>
      <c r="W88">
        <v>0</v>
      </c>
      <c r="X88" t="str" cm="1">
        <f t="array" ref="X88">_xlfn.IFS(W88=0,"fresher",W88&lt;=3,"stable",W88&lt;=6,"moderate hopper",W88&lt;=9,"frequent hopper")</f>
        <v>fresher</v>
      </c>
      <c r="Y88" t="s">
        <v>39</v>
      </c>
      <c r="Z88">
        <v>14</v>
      </c>
      <c r="AA88" t="str" cm="1">
        <f t="array" ref="AA88">_xlfn.IFS(Z88&lt;=14,"low hike",Z88&lt;=18,"moderate hike",Z88&lt;=22,"good hike",Z88&lt;=25,"high hike")</f>
        <v>low hike</v>
      </c>
      <c r="AB88">
        <v>3</v>
      </c>
      <c r="AC88" t="str" cm="1">
        <f t="array" ref="AC88">_xlfn.IFS(AB88=1,"low",AB88=2,"good",AB88=3,"excellent",AB88=4,"outstanding")</f>
        <v>excellent</v>
      </c>
      <c r="AD88">
        <v>4</v>
      </c>
      <c r="AE88" t="str" cm="1">
        <f t="array" ref="AE88">_xlfn.IFS(AD88=1,"low",AD88=2,"medium",AD88=3,"high",AD88=4,"very high")</f>
        <v>very high</v>
      </c>
      <c r="AG88">
        <v>0</v>
      </c>
      <c r="AH88" t="str" cm="1">
        <f t="array" ref="AH88">_xlfn.IFS(AG88=0,"no stock options",AG88=2,"medium",AG88=3,"high",AG88=1,"low")</f>
        <v>no stock options</v>
      </c>
      <c r="AI88">
        <v>4</v>
      </c>
      <c r="AJ88" s="1" t="str" cm="1">
        <f t="array" ref="AJ88">_xlfn.IFS(AI88&lt;=2,"fresher",AI88&lt;=7,"early career",AI88&lt;=15,"mid career",AI88&lt;=25,"experienced",AI88&gt;=26,"expert")</f>
        <v>early career</v>
      </c>
      <c r="AK88">
        <v>2</v>
      </c>
      <c r="AL88" s="1" t="str" cm="1">
        <f t="array" ref="AL88">_xlfn.IFS(AK88=0,"no training",AK88&lt;=2,"low",AK88&lt;=4,"moderate",AK88&lt;=6,"high")</f>
        <v>low</v>
      </c>
      <c r="AM88">
        <v>1</v>
      </c>
      <c r="AN88" t="str" cm="1">
        <f t="array" ref="AN88">_xlfn.IFS(AM88=1,"low",AM88=2,"medium",AM88=3,"high",AM88=4,"very high")</f>
        <v>low</v>
      </c>
      <c r="AO88">
        <v>3</v>
      </c>
      <c r="AP88" s="1" t="str" cm="1">
        <f t="array" ref="AP88">_xlfn.IFS(AO88&lt;=1,"new",AO88&lt;=5,"early tenure",AO88&lt;=10,"established",AO88&lt;=20,"loyal",AO88&gt;=21,"long term")</f>
        <v>early tenure</v>
      </c>
      <c r="AQ88">
        <v>2</v>
      </c>
      <c r="AR88" s="1" t="str" cm="1">
        <f t="array" ref="AR88">_xlfn.IFS(AQ88&lt;=1,"new",AQ88&lt;=4,"settling",AQ88&lt;=7,"established",AQ88&lt;=12,"stagnant risk",AQ88&gt;12,"highly stagnant")</f>
        <v>settling</v>
      </c>
      <c r="AS88">
        <v>1</v>
      </c>
      <c r="AT88" t="str" cm="1">
        <f t="array" ref="AT88">_xlfn.IFS(AS88&lt;=1,"recently promoted",AS88&lt;=3,"due soon",AS88&lt;=6,"over due",AS88&gt;=7,"critically overdue")</f>
        <v>recently promoted</v>
      </c>
      <c r="AU88">
        <v>2</v>
      </c>
      <c r="AV88" t="str" cm="1">
        <f t="array" ref="AV88">_xlfn.IFS(AU88&lt;=1,"new under manager",AU88&lt;=4,"settling",AU88&lt;=8,"established",AU88&gt;=9,"long term")</f>
        <v>settling</v>
      </c>
    </row>
    <row r="89" spans="1:48">
      <c r="A89">
        <v>39</v>
      </c>
      <c r="B89" s="1" t="str" cm="1">
        <f t="array" ref="B89">_xlfn.IFS(A89&lt;=25,"early career",A89&lt;=35,"mid career",A89&lt;=45,"experienced",A89&gt;=46,"senior")</f>
        <v>experienced</v>
      </c>
      <c r="C89" t="s">
        <v>29</v>
      </c>
      <c r="D89" t="s">
        <v>30</v>
      </c>
      <c r="E89" t="s">
        <v>31</v>
      </c>
      <c r="F89">
        <v>1</v>
      </c>
      <c r="G89" s="1" t="str" cm="1">
        <f t="array" ref="G89">_xlfn.IFS(F89&lt;=5,"very near",F89&lt;=10,"near",F89&lt;=20,"moderate",F89&lt;=29,"far")</f>
        <v>very near</v>
      </c>
      <c r="H89">
        <v>4</v>
      </c>
      <c r="I89" t="str" cm="1">
        <f t="array" ref="I89">_xlfn.IFS(H89=1,"Below College",H89=
2,"College",H89=
3,"Bachelor",H89=
4,"Master",H89=
5,"Doctor")</f>
        <v>Master</v>
      </c>
      <c r="J89" t="s">
        <v>32</v>
      </c>
      <c r="K89">
        <v>3</v>
      </c>
      <c r="L89" t="str" cm="1">
        <f t="array" ref="L89">_xlfn.IFS(K89=1,"low",K89=2,"medium",K89=3,"high",K89=4,"very high")</f>
        <v>high</v>
      </c>
      <c r="M89" t="s">
        <v>43</v>
      </c>
      <c r="N89">
        <v>3</v>
      </c>
      <c r="O89" t="str" cm="1">
        <f t="array" ref="O89">_xlfn.IFS(N89=1,"low",N89=2,"medium",N89=3,"high",N89=4,"very high")</f>
        <v>high</v>
      </c>
      <c r="P89">
        <v>1</v>
      </c>
      <c r="Q89" t="str" cm="1">
        <f t="array" ref="Q89">_xlfn.IFS(P89=1,"junior",P89=2,"mid level",P89=3,"senior",P89=4,"lead",P89=5,"executive")</f>
        <v>junior</v>
      </c>
      <c r="R89" t="s">
        <v>34</v>
      </c>
      <c r="S89">
        <v>3</v>
      </c>
      <c r="T89" t="str" cm="1">
        <f t="array" ref="T89">_xlfn.IFS(S89=1,"low",S89=2,"medium",S89=3,"high",S89=4,"very high")</f>
        <v>high</v>
      </c>
      <c r="U89" t="s">
        <v>38</v>
      </c>
      <c r="V89">
        <v>2232</v>
      </c>
      <c r="W89">
        <v>7</v>
      </c>
      <c r="X89" t="str" cm="1">
        <f t="array" ref="X89">_xlfn.IFS(W89=0,"fresher",W89&lt;=3,"stable",W89&lt;=6,"moderate hopper",W89&lt;=9,"frequent hopper")</f>
        <v>frequent hopper</v>
      </c>
      <c r="Y89" t="s">
        <v>29</v>
      </c>
      <c r="Z89">
        <v>14</v>
      </c>
      <c r="AA89" t="str" cm="1">
        <f t="array" ref="AA89">_xlfn.IFS(Z89&lt;=14,"low hike",Z89&lt;=18,"moderate hike",Z89&lt;=22,"good hike",Z89&lt;=25,"high hike")</f>
        <v>low hike</v>
      </c>
      <c r="AB89">
        <v>3</v>
      </c>
      <c r="AC89" t="str" cm="1">
        <f t="array" ref="AC89">_xlfn.IFS(AB89=1,"low",AB89=2,"good",AB89=3,"excellent",AB89=4,"outstanding")</f>
        <v>excellent</v>
      </c>
      <c r="AD89">
        <v>3</v>
      </c>
      <c r="AE89" t="str" cm="1">
        <f t="array" ref="AE89">_xlfn.IFS(AD89=1,"low",AD89=2,"medium",AD89=3,"high",AD89=4,"very high")</f>
        <v>high</v>
      </c>
      <c r="AG89">
        <v>3</v>
      </c>
      <c r="AH89" t="str" cm="1">
        <f t="array" ref="AH89">_xlfn.IFS(AG89=0,"no stock options",AG89=2,"medium",AG89=3,"high",AG89=1,"low")</f>
        <v>high</v>
      </c>
      <c r="AI89">
        <v>7</v>
      </c>
      <c r="AJ89" s="1" t="str" cm="1">
        <f t="array" ref="AJ89">_xlfn.IFS(AI89&lt;=2,"fresher",AI89&lt;=7,"early career",AI89&lt;=15,"mid career",AI89&lt;=25,"experienced",AI89&gt;=26,"expert")</f>
        <v>early career</v>
      </c>
      <c r="AK89">
        <v>1</v>
      </c>
      <c r="AL89" s="1" t="str" cm="1">
        <f t="array" ref="AL89">_xlfn.IFS(AK89=0,"no training",AK89&lt;=2,"low",AK89&lt;=4,"moderate",AK89&lt;=6,"high")</f>
        <v>low</v>
      </c>
      <c r="AM89">
        <v>3</v>
      </c>
      <c r="AN89" t="str" cm="1">
        <f t="array" ref="AN89">_xlfn.IFS(AM89=1,"low",AM89=2,"medium",AM89=3,"high",AM89=4,"very high")</f>
        <v>high</v>
      </c>
      <c r="AO89">
        <v>3</v>
      </c>
      <c r="AP89" s="1" t="str" cm="1">
        <f t="array" ref="AP89">_xlfn.IFS(AO89&lt;=1,"new",AO89&lt;=5,"early tenure",AO89&lt;=10,"established",AO89&lt;=20,"loyal",AO89&gt;=21,"long term")</f>
        <v>early tenure</v>
      </c>
      <c r="AQ89">
        <v>2</v>
      </c>
      <c r="AR89" s="1" t="str" cm="1">
        <f t="array" ref="AR89">_xlfn.IFS(AQ89&lt;=1,"new",AQ89&lt;=4,"settling",AQ89&lt;=7,"established",AQ89&lt;=12,"stagnant risk",AQ89&gt;12,"highly stagnant")</f>
        <v>settling</v>
      </c>
      <c r="AS89">
        <v>1</v>
      </c>
      <c r="AT89" t="str" cm="1">
        <f t="array" ref="AT89">_xlfn.IFS(AS89&lt;=1,"recently promoted",AS89&lt;=3,"due soon",AS89&lt;=6,"over due",AS89&gt;=7,"critically overdue")</f>
        <v>recently promoted</v>
      </c>
      <c r="AU89">
        <v>2</v>
      </c>
      <c r="AV89" t="str" cm="1">
        <f t="array" ref="AV89">_xlfn.IFS(AU89&lt;=1,"new under manager",AU89&lt;=4,"settling",AU89&lt;=8,"established",AU89&gt;=9,"long term")</f>
        <v>settling</v>
      </c>
    </row>
    <row r="90" spans="1:48">
      <c r="A90">
        <v>32</v>
      </c>
      <c r="B90" s="1" t="str" cm="1">
        <f t="array" ref="B90">_xlfn.IFS(A90&lt;=25,"early career",A90&lt;=35,"mid career",A90&lt;=45,"experienced",A90&gt;=46,"senior")</f>
        <v>mid career</v>
      </c>
      <c r="C90" t="s">
        <v>29</v>
      </c>
      <c r="D90" t="s">
        <v>41</v>
      </c>
      <c r="E90" t="s">
        <v>45</v>
      </c>
      <c r="F90">
        <v>26</v>
      </c>
      <c r="G90" s="1" t="str" cm="1">
        <f t="array" ref="G90">_xlfn.IFS(F90&lt;=5,"very near",F90&lt;=10,"near",F90&lt;=20,"moderate",F90&lt;=29,"far")</f>
        <v>far</v>
      </c>
      <c r="H90">
        <v>4</v>
      </c>
      <c r="I90" t="str" cm="1">
        <f t="array" ref="I90">_xlfn.IFS(H90=1,"Below College",H90=
2,"College",H90=
3,"Bachelor",H90=
4,"Master",H90=
5,"Doctor")</f>
        <v>Master</v>
      </c>
      <c r="J90" t="s">
        <v>47</v>
      </c>
      <c r="K90">
        <v>3</v>
      </c>
      <c r="L90" t="str" cm="1">
        <f t="array" ref="L90">_xlfn.IFS(K90=1,"low",K90=2,"medium",K90=3,"high",K90=4,"very high")</f>
        <v>high</v>
      </c>
      <c r="M90" t="s">
        <v>33</v>
      </c>
      <c r="N90">
        <v>3</v>
      </c>
      <c r="O90" t="str" cm="1">
        <f t="array" ref="O90">_xlfn.IFS(N90=1,"low",N90=2,"medium",N90=3,"high",N90=4,"very high")</f>
        <v>high</v>
      </c>
      <c r="P90">
        <v>2</v>
      </c>
      <c r="Q90" t="str" cm="1">
        <f t="array" ref="Q90">_xlfn.IFS(P90=1,"junior",P90=2,"mid level",P90=3,"senior",P90=4,"lead",P90=5,"executive")</f>
        <v>mid level</v>
      </c>
      <c r="R90" t="s">
        <v>51</v>
      </c>
      <c r="S90">
        <v>4</v>
      </c>
      <c r="T90" t="str" cm="1">
        <f t="array" ref="T90">_xlfn.IFS(S90=1,"low",S90=2,"medium",S90=3,"high",S90=4,"very high")</f>
        <v>very high</v>
      </c>
      <c r="U90" t="s">
        <v>35</v>
      </c>
      <c r="V90">
        <v>4465</v>
      </c>
      <c r="W90">
        <v>0</v>
      </c>
      <c r="X90" t="str" cm="1">
        <f t="array" ref="X90">_xlfn.IFS(W90=0,"fresher",W90&lt;=3,"stable",W90&lt;=6,"moderate hopper",W90&lt;=9,"frequent hopper")</f>
        <v>fresher</v>
      </c>
      <c r="Y90" t="s">
        <v>29</v>
      </c>
      <c r="Z90">
        <v>18</v>
      </c>
      <c r="AA90" t="str" cm="1">
        <f t="array" ref="AA90">_xlfn.IFS(Z90&lt;=14,"low hike",Z90&lt;=18,"moderate hike",Z90&lt;=22,"good hike",Z90&lt;=25,"high hike")</f>
        <v>moderate hike</v>
      </c>
      <c r="AB90">
        <v>3</v>
      </c>
      <c r="AC90" t="str" cm="1">
        <f t="array" ref="AC90">_xlfn.IFS(AB90=1,"low",AB90=2,"good",AB90=3,"excellent",AB90=4,"outstanding")</f>
        <v>excellent</v>
      </c>
      <c r="AD90">
        <v>1</v>
      </c>
      <c r="AE90" t="str" cm="1">
        <f t="array" ref="AE90">_xlfn.IFS(AD90=1,"low",AD90=2,"medium",AD90=3,"high",AD90=4,"very high")</f>
        <v>low</v>
      </c>
      <c r="AG90">
        <v>0</v>
      </c>
      <c r="AH90" t="str" cm="1">
        <f t="array" ref="AH90">_xlfn.IFS(AG90=0,"no stock options",AG90=2,"medium",AG90=3,"high",AG90=1,"low")</f>
        <v>no stock options</v>
      </c>
      <c r="AI90">
        <v>4</v>
      </c>
      <c r="AJ90" s="1" t="str" cm="1">
        <f t="array" ref="AJ90">_xlfn.IFS(AI90&lt;=2,"fresher",AI90&lt;=7,"early career",AI90&lt;=15,"mid career",AI90&lt;=25,"experienced",AI90&gt;=26,"expert")</f>
        <v>early career</v>
      </c>
      <c r="AK90">
        <v>2</v>
      </c>
      <c r="AL90" s="1" t="str" cm="1">
        <f t="array" ref="AL90">_xlfn.IFS(AK90=0,"no training",AK90&lt;=2,"low",AK90&lt;=4,"moderate",AK90&lt;=6,"high")</f>
        <v>low</v>
      </c>
      <c r="AM90">
        <v>3</v>
      </c>
      <c r="AN90" t="str" cm="1">
        <f t="array" ref="AN90">_xlfn.IFS(AM90=1,"low",AM90=2,"medium",AM90=3,"high",AM90=4,"very high")</f>
        <v>high</v>
      </c>
      <c r="AO90">
        <v>3</v>
      </c>
      <c r="AP90" s="1" t="str" cm="1">
        <f t="array" ref="AP90">_xlfn.IFS(AO90&lt;=1,"new",AO90&lt;=5,"early tenure",AO90&lt;=10,"established",AO90&lt;=20,"loyal",AO90&gt;=21,"long term")</f>
        <v>early tenure</v>
      </c>
      <c r="AQ90">
        <v>2</v>
      </c>
      <c r="AR90" s="1" t="str" cm="1">
        <f t="array" ref="AR90">_xlfn.IFS(AQ90&lt;=1,"new",AQ90&lt;=4,"settling",AQ90&lt;=7,"established",AQ90&lt;=12,"stagnant risk",AQ90&gt;12,"highly stagnant")</f>
        <v>settling</v>
      </c>
      <c r="AS90">
        <v>2</v>
      </c>
      <c r="AT90" t="str" cm="1">
        <f t="array" ref="AT90">_xlfn.IFS(AS90&lt;=1,"recently promoted",AS90&lt;=3,"due soon",AS90&lt;=6,"over due",AS90&gt;=7,"critically overdue")</f>
        <v>due soon</v>
      </c>
      <c r="AU90">
        <v>2</v>
      </c>
      <c r="AV90" t="str" cm="1">
        <f t="array" ref="AV90">_xlfn.IFS(AU90&lt;=1,"new under manager",AU90&lt;=4,"settling",AU90&lt;=8,"established",AU90&gt;=9,"long term")</f>
        <v>settling</v>
      </c>
    </row>
    <row r="91" spans="1:48">
      <c r="A91">
        <v>31</v>
      </c>
      <c r="B91" s="1" t="str" cm="1">
        <f t="array" ref="B91">_xlfn.IFS(A91&lt;=25,"early career",A91&lt;=35,"mid career",A91&lt;=45,"experienced",A91&gt;=46,"senior")</f>
        <v>mid career</v>
      </c>
      <c r="C91" t="s">
        <v>29</v>
      </c>
      <c r="D91" t="s">
        <v>50</v>
      </c>
      <c r="E91" t="s">
        <v>31</v>
      </c>
      <c r="F91">
        <v>3</v>
      </c>
      <c r="G91" s="1" t="str" cm="1">
        <f t="array" ref="G91">_xlfn.IFS(F91&lt;=5,"very near",F91&lt;=10,"near",F91&lt;=20,"moderate",F91&lt;=29,"far")</f>
        <v>very near</v>
      </c>
      <c r="H91">
        <v>4</v>
      </c>
      <c r="I91" t="str" cm="1">
        <f t="array" ref="I91">_xlfn.IFS(H91=1,"Below College",H91=
2,"College",H91=
3,"Bachelor",H91=
4,"Master",H91=
5,"Doctor")</f>
        <v>Master</v>
      </c>
      <c r="J91" t="s">
        <v>32</v>
      </c>
      <c r="K91">
        <v>2</v>
      </c>
      <c r="L91" t="str" cm="1">
        <f t="array" ref="L91">_xlfn.IFS(K91=1,"low",K91=2,"medium",K91=3,"high",K91=4,"very high")</f>
        <v>medium</v>
      </c>
      <c r="M91" t="s">
        <v>33</v>
      </c>
      <c r="N91">
        <v>3</v>
      </c>
      <c r="O91" t="str" cm="1">
        <f t="array" ref="O91">_xlfn.IFS(N91=1,"low",N91=2,"medium",N91=3,"high",N91=4,"very high")</f>
        <v>high</v>
      </c>
      <c r="P91">
        <v>3</v>
      </c>
      <c r="Q91" t="str" cm="1">
        <f t="array" ref="Q91">_xlfn.IFS(P91=1,"junior",P91=2,"mid level",P91=3,"senior",P91=4,"lead",P91=5,"executive")</f>
        <v>senior</v>
      </c>
      <c r="R91" t="s">
        <v>53</v>
      </c>
      <c r="S91">
        <v>3</v>
      </c>
      <c r="T91" t="str" cm="1">
        <f t="array" ref="T91">_xlfn.IFS(S91=1,"low",S91=2,"medium",S91=3,"high",S91=4,"very high")</f>
        <v>high</v>
      </c>
      <c r="U91" t="s">
        <v>38</v>
      </c>
      <c r="V91">
        <v>13675</v>
      </c>
      <c r="W91">
        <v>9</v>
      </c>
      <c r="X91" t="str" cm="1">
        <f t="array" ref="X91">_xlfn.IFS(W91=0,"fresher",W91&lt;=3,"stable",W91&lt;=6,"moderate hopper",W91&lt;=9,"frequent hopper")</f>
        <v>frequent hopper</v>
      </c>
      <c r="Y91" t="s">
        <v>29</v>
      </c>
      <c r="Z91">
        <v>12</v>
      </c>
      <c r="AA91" t="str" cm="1">
        <f t="array" ref="AA91">_xlfn.IFS(Z91&lt;=14,"low hike",Z91&lt;=18,"moderate hike",Z91&lt;=22,"good hike",Z91&lt;=25,"high hike")</f>
        <v>low hike</v>
      </c>
      <c r="AB91">
        <v>3</v>
      </c>
      <c r="AC91" t="str" cm="1">
        <f t="array" ref="AC91">_xlfn.IFS(AB91=1,"low",AB91=2,"good",AB91=3,"excellent",AB91=4,"outstanding")</f>
        <v>excellent</v>
      </c>
      <c r="AD91">
        <v>1</v>
      </c>
      <c r="AE91" t="str" cm="1">
        <f t="array" ref="AE91">_xlfn.IFS(AD91=1,"low",AD91=2,"medium",AD91=3,"high",AD91=4,"very high")</f>
        <v>low</v>
      </c>
      <c r="AG91">
        <v>1</v>
      </c>
      <c r="AH91" t="str" cm="1">
        <f t="array" ref="AH91">_xlfn.IFS(AG91=0,"no stock options",AG91=2,"medium",AG91=3,"high",AG91=1,"low")</f>
        <v>low</v>
      </c>
      <c r="AI91">
        <v>9</v>
      </c>
      <c r="AJ91" s="1" t="str" cm="1">
        <f t="array" ref="AJ91">_xlfn.IFS(AI91&lt;=2,"fresher",AI91&lt;=7,"early career",AI91&lt;=15,"mid career",AI91&lt;=25,"experienced",AI91&gt;=26,"expert")</f>
        <v>mid career</v>
      </c>
      <c r="AK91">
        <v>3</v>
      </c>
      <c r="AL91" s="1" t="str" cm="1">
        <f t="array" ref="AL91">_xlfn.IFS(AK91=0,"no training",AK91&lt;=2,"low",AK91&lt;=4,"moderate",AK91&lt;=6,"high")</f>
        <v>moderate</v>
      </c>
      <c r="AM91">
        <v>3</v>
      </c>
      <c r="AN91" t="str" cm="1">
        <f t="array" ref="AN91">_xlfn.IFS(AM91=1,"low",AM91=2,"medium",AM91=3,"high",AM91=4,"very high")</f>
        <v>high</v>
      </c>
      <c r="AO91">
        <v>2</v>
      </c>
      <c r="AP91" s="1" t="str" cm="1">
        <f t="array" ref="AP91">_xlfn.IFS(AO91&lt;=1,"new",AO91&lt;=5,"early tenure",AO91&lt;=10,"established",AO91&lt;=20,"loyal",AO91&gt;=21,"long term")</f>
        <v>early tenure</v>
      </c>
      <c r="AQ91">
        <v>2</v>
      </c>
      <c r="AR91" s="1" t="str" cm="1">
        <f t="array" ref="AR91">_xlfn.IFS(AQ91&lt;=1,"new",AQ91&lt;=4,"settling",AQ91&lt;=7,"established",AQ91&lt;=12,"stagnant risk",AQ91&gt;12,"highly stagnant")</f>
        <v>settling</v>
      </c>
      <c r="AS91">
        <v>2</v>
      </c>
      <c r="AT91" t="str" cm="1">
        <f t="array" ref="AT91">_xlfn.IFS(AS91&lt;=1,"recently promoted",AS91&lt;=3,"due soon",AS91&lt;=6,"over due",AS91&gt;=7,"critically overdue")</f>
        <v>due soon</v>
      </c>
      <c r="AU91">
        <v>2</v>
      </c>
      <c r="AV91" t="str" cm="1">
        <f t="array" ref="AV91">_xlfn.IFS(AU91&lt;=1,"new under manager",AU91&lt;=4,"settling",AU91&lt;=8,"established",AU91&gt;=9,"long term")</f>
        <v>settling</v>
      </c>
    </row>
    <row r="92" spans="1:48">
      <c r="A92">
        <v>33</v>
      </c>
      <c r="B92" s="1" t="str" cm="1">
        <f t="array" ref="B92">_xlfn.IFS(A92&lt;=25,"early career",A92&lt;=35,"mid career",A92&lt;=45,"experienced",A92&gt;=46,"senior")</f>
        <v>mid career</v>
      </c>
      <c r="C92" t="s">
        <v>29</v>
      </c>
      <c r="D92" t="s">
        <v>30</v>
      </c>
      <c r="E92" t="s">
        <v>31</v>
      </c>
      <c r="F92">
        <v>5</v>
      </c>
      <c r="G92" s="1" t="str" cm="1">
        <f t="array" ref="G92">_xlfn.IFS(F92&lt;=5,"very near",F92&lt;=10,"near",F92&lt;=20,"moderate",F92&lt;=29,"far")</f>
        <v>very near</v>
      </c>
      <c r="H92">
        <v>4</v>
      </c>
      <c r="I92" t="str" cm="1">
        <f t="array" ref="I92">_xlfn.IFS(H92=1,"Below College",H92=
2,"College",H92=
3,"Bachelor",H92=
4,"Master",H92=
5,"Doctor")</f>
        <v>Master</v>
      </c>
      <c r="J92" t="s">
        <v>36</v>
      </c>
      <c r="K92">
        <v>3</v>
      </c>
      <c r="L92" t="str" cm="1">
        <f t="array" ref="L92">_xlfn.IFS(K92=1,"low",K92=2,"medium",K92=3,"high",K92=4,"very high")</f>
        <v>high</v>
      </c>
      <c r="M92" t="s">
        <v>43</v>
      </c>
      <c r="N92">
        <v>2</v>
      </c>
      <c r="O92" t="str" cm="1">
        <f t="array" ref="O92">_xlfn.IFS(N92=1,"low",N92=2,"medium",N92=3,"high",N92=4,"very high")</f>
        <v>medium</v>
      </c>
      <c r="P92">
        <v>1</v>
      </c>
      <c r="Q92" t="str" cm="1">
        <f t="array" ref="Q92">_xlfn.IFS(P92=1,"junior",P92=2,"mid level",P92=3,"senior",P92=4,"lead",P92=5,"executive")</f>
        <v>junior</v>
      </c>
      <c r="R92" t="s">
        <v>37</v>
      </c>
      <c r="S92">
        <v>4</v>
      </c>
      <c r="T92" t="str" cm="1">
        <f t="array" ref="T92">_xlfn.IFS(S92=1,"low",S92=2,"medium",S92=3,"high",S92=4,"very high")</f>
        <v>very high</v>
      </c>
      <c r="U92" t="s">
        <v>35</v>
      </c>
      <c r="V92">
        <v>2911</v>
      </c>
      <c r="W92">
        <v>1</v>
      </c>
      <c r="X92" t="str" cm="1">
        <f t="array" ref="X92">_xlfn.IFS(W92=0,"fresher",W92&lt;=3,"stable",W92&lt;=6,"moderate hopper",W92&lt;=9,"frequent hopper")</f>
        <v>stable</v>
      </c>
      <c r="Y92" t="s">
        <v>29</v>
      </c>
      <c r="Z92">
        <v>13</v>
      </c>
      <c r="AA92" t="str" cm="1">
        <f t="array" ref="AA92">_xlfn.IFS(Z92&lt;=14,"low hike",Z92&lt;=18,"moderate hike",Z92&lt;=22,"good hike",Z92&lt;=25,"high hike")</f>
        <v>low hike</v>
      </c>
      <c r="AB92">
        <v>3</v>
      </c>
      <c r="AC92" t="str" cm="1">
        <f t="array" ref="AC92">_xlfn.IFS(AB92=1,"low",AB92=2,"good",AB92=3,"excellent",AB92=4,"outstanding")</f>
        <v>excellent</v>
      </c>
      <c r="AD92">
        <v>3</v>
      </c>
      <c r="AE92" t="str" cm="1">
        <f t="array" ref="AE92">_xlfn.IFS(AD92=1,"low",AD92=2,"medium",AD92=3,"high",AD92=4,"very high")</f>
        <v>high</v>
      </c>
      <c r="AG92">
        <v>1</v>
      </c>
      <c r="AH92" t="str" cm="1">
        <f t="array" ref="AH92">_xlfn.IFS(AG92=0,"no stock options",AG92=2,"medium",AG92=3,"high",AG92=1,"low")</f>
        <v>low</v>
      </c>
      <c r="AI92">
        <v>2</v>
      </c>
      <c r="AJ92" s="1" t="str" cm="1">
        <f t="array" ref="AJ92">_xlfn.IFS(AI92&lt;=2,"fresher",AI92&lt;=7,"early career",AI92&lt;=15,"mid career",AI92&lt;=25,"experienced",AI92&gt;=26,"expert")</f>
        <v>fresher</v>
      </c>
      <c r="AK92">
        <v>2</v>
      </c>
      <c r="AL92" s="1" t="str" cm="1">
        <f t="array" ref="AL92">_xlfn.IFS(AK92=0,"no training",AK92&lt;=2,"low",AK92&lt;=4,"moderate",AK92&lt;=6,"high")</f>
        <v>low</v>
      </c>
      <c r="AM92">
        <v>2</v>
      </c>
      <c r="AN92" t="str" cm="1">
        <f t="array" ref="AN92">_xlfn.IFS(AM92=1,"low",AM92=2,"medium",AM92=3,"high",AM92=4,"very high")</f>
        <v>medium</v>
      </c>
      <c r="AO92">
        <v>2</v>
      </c>
      <c r="AP92" s="1" t="str" cm="1">
        <f t="array" ref="AP92">_xlfn.IFS(AO92&lt;=1,"new",AO92&lt;=5,"early tenure",AO92&lt;=10,"established",AO92&lt;=20,"loyal",AO92&gt;=21,"long term")</f>
        <v>early tenure</v>
      </c>
      <c r="AQ92">
        <v>2</v>
      </c>
      <c r="AR92" s="1" t="str" cm="1">
        <f t="array" ref="AR92">_xlfn.IFS(AQ92&lt;=1,"new",AQ92&lt;=4,"settling",AQ92&lt;=7,"established",AQ92&lt;=12,"stagnant risk",AQ92&gt;12,"highly stagnant")</f>
        <v>settling</v>
      </c>
      <c r="AS92">
        <v>0</v>
      </c>
      <c r="AT92" t="str" cm="1">
        <f t="array" ref="AT92">_xlfn.IFS(AS92&lt;=1,"recently promoted",AS92&lt;=3,"due soon",AS92&lt;=6,"over due",AS92&gt;=7,"critically overdue")</f>
        <v>recently promoted</v>
      </c>
      <c r="AU92">
        <v>2</v>
      </c>
      <c r="AV92" t="str" cm="1">
        <f t="array" ref="AV92">_xlfn.IFS(AU92&lt;=1,"new under manager",AU92&lt;=4,"settling",AU92&lt;=8,"established",AU92&gt;=9,"long term")</f>
        <v>settling</v>
      </c>
    </row>
    <row r="93" spans="1:48">
      <c r="A93">
        <v>37</v>
      </c>
      <c r="B93" s="1" t="str" cm="1">
        <f t="array" ref="B93">_xlfn.IFS(A93&lt;=25,"early career",A93&lt;=35,"mid career",A93&lt;=45,"experienced",A93&gt;=46,"senior")</f>
        <v>experienced</v>
      </c>
      <c r="C93" t="s">
        <v>29</v>
      </c>
      <c r="D93" t="s">
        <v>30</v>
      </c>
      <c r="E93" t="s">
        <v>31</v>
      </c>
      <c r="F93">
        <v>1</v>
      </c>
      <c r="G93" s="1" t="str" cm="1">
        <f t="array" ref="G93">_xlfn.IFS(F93&lt;=5,"very near",F93&lt;=10,"near",F93&lt;=20,"moderate",F93&lt;=29,"far")</f>
        <v>very near</v>
      </c>
      <c r="H93">
        <v>2</v>
      </c>
      <c r="I93" t="str" cm="1">
        <f t="array" ref="I93">_xlfn.IFS(H93=1,"Below College",H93=
2,"College",H93=
3,"Bachelor",H93=
4,"Master",H93=
5,"Doctor")</f>
        <v>College</v>
      </c>
      <c r="J93" t="s">
        <v>32</v>
      </c>
      <c r="K93">
        <v>3</v>
      </c>
      <c r="L93" t="str" cm="1">
        <f t="array" ref="L93">_xlfn.IFS(K93=1,"low",K93=2,"medium",K93=3,"high",K93=4,"very high")</f>
        <v>high</v>
      </c>
      <c r="M93" t="s">
        <v>43</v>
      </c>
      <c r="N93">
        <v>2</v>
      </c>
      <c r="O93" t="str" cm="1">
        <f t="array" ref="O93">_xlfn.IFS(N93=1,"low",N93=2,"medium",N93=3,"high",N93=4,"very high")</f>
        <v>medium</v>
      </c>
      <c r="P93">
        <v>1</v>
      </c>
      <c r="Q93" t="str" cm="1">
        <f t="array" ref="Q93">_xlfn.IFS(P93=1,"junior",P93=2,"mid level",P93=3,"senior",P93=4,"lead",P93=5,"executive")</f>
        <v>junior</v>
      </c>
      <c r="R93" t="s">
        <v>37</v>
      </c>
      <c r="S93">
        <v>1</v>
      </c>
      <c r="T93" t="str" cm="1">
        <f t="array" ref="T93">_xlfn.IFS(S93=1,"low",S93=2,"medium",S93=3,"high",S93=4,"very high")</f>
        <v>low</v>
      </c>
      <c r="U93" t="s">
        <v>35</v>
      </c>
      <c r="V93">
        <v>3920</v>
      </c>
      <c r="W93">
        <v>2</v>
      </c>
      <c r="X93" t="str" cm="1">
        <f t="array" ref="X93">_xlfn.IFS(W93=0,"fresher",W93&lt;=3,"stable",W93&lt;=6,"moderate hopper",W93&lt;=9,"frequent hopper")</f>
        <v>stable</v>
      </c>
      <c r="Y93" t="s">
        <v>29</v>
      </c>
      <c r="Z93">
        <v>14</v>
      </c>
      <c r="AA93" t="str" cm="1">
        <f t="array" ref="AA93">_xlfn.IFS(Z93&lt;=14,"low hike",Z93&lt;=18,"moderate hike",Z93&lt;=22,"good hike",Z93&lt;=25,"high hike")</f>
        <v>low hike</v>
      </c>
      <c r="AB93">
        <v>3</v>
      </c>
      <c r="AC93" t="str" cm="1">
        <f t="array" ref="AC93">_xlfn.IFS(AB93=1,"low",AB93=2,"good",AB93=3,"excellent",AB93=4,"outstanding")</f>
        <v>excellent</v>
      </c>
      <c r="AD93">
        <v>1</v>
      </c>
      <c r="AE93" t="str" cm="1">
        <f t="array" ref="AE93">_xlfn.IFS(AD93=1,"low",AD93=2,"medium",AD93=3,"high",AD93=4,"very high")</f>
        <v>low</v>
      </c>
      <c r="AG93">
        <v>1</v>
      </c>
      <c r="AH93" t="str" cm="1">
        <f t="array" ref="AH93">_xlfn.IFS(AG93=0,"no stock options",AG93=2,"medium",AG93=3,"high",AG93=1,"low")</f>
        <v>low</v>
      </c>
      <c r="AI93">
        <v>17</v>
      </c>
      <c r="AJ93" s="1" t="str" cm="1">
        <f t="array" ref="AJ93">_xlfn.IFS(AI93&lt;=2,"fresher",AI93&lt;=7,"early career",AI93&lt;=15,"mid career",AI93&lt;=25,"experienced",AI93&gt;=26,"expert")</f>
        <v>experienced</v>
      </c>
      <c r="AK93">
        <v>2</v>
      </c>
      <c r="AL93" s="1" t="str" cm="1">
        <f t="array" ref="AL93">_xlfn.IFS(AK93=0,"no training",AK93&lt;=2,"low",AK93&lt;=4,"moderate",AK93&lt;=6,"high")</f>
        <v>low</v>
      </c>
      <c r="AM93">
        <v>2</v>
      </c>
      <c r="AN93" t="str" cm="1">
        <f t="array" ref="AN93">_xlfn.IFS(AM93=1,"low",AM93=2,"medium",AM93=3,"high",AM93=4,"very high")</f>
        <v>medium</v>
      </c>
      <c r="AO93">
        <v>3</v>
      </c>
      <c r="AP93" s="1" t="str" cm="1">
        <f t="array" ref="AP93">_xlfn.IFS(AO93&lt;=1,"new",AO93&lt;=5,"early tenure",AO93&lt;=10,"established",AO93&lt;=20,"loyal",AO93&gt;=21,"long term")</f>
        <v>early tenure</v>
      </c>
      <c r="AQ93">
        <v>1</v>
      </c>
      <c r="AR93" s="1" t="str" cm="1">
        <f t="array" ref="AR93">_xlfn.IFS(AQ93&lt;=1,"new",AQ93&lt;=4,"settling",AQ93&lt;=7,"established",AQ93&lt;=12,"stagnant risk",AQ93&gt;12,"highly stagnant")</f>
        <v>new</v>
      </c>
      <c r="AS93">
        <v>0</v>
      </c>
      <c r="AT93" t="str" cm="1">
        <f t="array" ref="AT93">_xlfn.IFS(AS93&lt;=1,"recently promoted",AS93&lt;=3,"due soon",AS93&lt;=6,"over due",AS93&gt;=7,"critically overdue")</f>
        <v>recently promoted</v>
      </c>
      <c r="AU93">
        <v>2</v>
      </c>
      <c r="AV93" t="str" cm="1">
        <f t="array" ref="AV93">_xlfn.IFS(AU93&lt;=1,"new under manager",AU93&lt;=4,"settling",AU93&lt;=8,"established",AU93&gt;=9,"long term")</f>
        <v>settling</v>
      </c>
    </row>
    <row r="94" spans="1:48">
      <c r="A94">
        <v>45</v>
      </c>
      <c r="B94" s="1" t="str" cm="1">
        <f t="array" ref="B94">_xlfn.IFS(A94&lt;=25,"early career",A94&lt;=35,"mid career",A94&lt;=45,"experienced",A94&gt;=46,"senior")</f>
        <v>experienced</v>
      </c>
      <c r="C94" t="s">
        <v>29</v>
      </c>
      <c r="D94" t="s">
        <v>50</v>
      </c>
      <c r="E94" t="s">
        <v>31</v>
      </c>
      <c r="F94">
        <v>7</v>
      </c>
      <c r="G94" s="1" t="str" cm="1">
        <f t="array" ref="G94">_xlfn.IFS(F94&lt;=5,"very near",F94&lt;=10,"near",F94&lt;=20,"moderate",F94&lt;=29,"far")</f>
        <v>near</v>
      </c>
      <c r="H94">
        <v>4</v>
      </c>
      <c r="I94" t="str" cm="1">
        <f t="array" ref="I94">_xlfn.IFS(H94=1,"Below College",H94=
2,"College",H94=
3,"Bachelor",H94=
4,"Master",H94=
5,"Doctor")</f>
        <v>Master</v>
      </c>
      <c r="J94" t="s">
        <v>36</v>
      </c>
      <c r="K94">
        <v>1</v>
      </c>
      <c r="L94" t="str" cm="1">
        <f t="array" ref="L94">_xlfn.IFS(K94=1,"low",K94=2,"medium",K94=3,"high",K94=4,"very high")</f>
        <v>low</v>
      </c>
      <c r="M94" t="s">
        <v>33</v>
      </c>
      <c r="N94">
        <v>4</v>
      </c>
      <c r="O94" t="str" cm="1">
        <f t="array" ref="O94">_xlfn.IFS(N94=1,"low",N94=2,"medium",N94=3,"high",N94=4,"very high")</f>
        <v>very high</v>
      </c>
      <c r="P94">
        <v>2</v>
      </c>
      <c r="Q94" t="str" cm="1">
        <f t="array" ref="Q94">_xlfn.IFS(P94=1,"junior",P94=2,"mid level",P94=3,"senior",P94=4,"lead",P94=5,"executive")</f>
        <v>mid level</v>
      </c>
      <c r="R94" t="s">
        <v>44</v>
      </c>
      <c r="S94">
        <v>3</v>
      </c>
      <c r="T94" t="str" cm="1">
        <f t="array" ref="T94">_xlfn.IFS(S94=1,"low",S94=2,"medium",S94=3,"high",S94=4,"very high")</f>
        <v>high</v>
      </c>
      <c r="U94" t="s">
        <v>35</v>
      </c>
      <c r="V94">
        <v>6434</v>
      </c>
      <c r="W94">
        <v>4</v>
      </c>
      <c r="X94" t="str" cm="1">
        <f t="array" ref="X94">_xlfn.IFS(W94=0,"fresher",W94&lt;=3,"stable",W94&lt;=6,"moderate hopper",W94&lt;=9,"frequent hopper")</f>
        <v>moderate hopper</v>
      </c>
      <c r="Y94" t="s">
        <v>29</v>
      </c>
      <c r="Z94">
        <v>17</v>
      </c>
      <c r="AA94" t="str" cm="1">
        <f t="array" ref="AA94">_xlfn.IFS(Z94&lt;=14,"low hike",Z94&lt;=18,"moderate hike",Z94&lt;=22,"good hike",Z94&lt;=25,"high hike")</f>
        <v>moderate hike</v>
      </c>
      <c r="AB94">
        <v>3</v>
      </c>
      <c r="AC94" t="str" cm="1">
        <f t="array" ref="AC94">_xlfn.IFS(AB94=1,"low",AB94=2,"good",AB94=3,"excellent",AB94=4,"outstanding")</f>
        <v>excellent</v>
      </c>
      <c r="AD94">
        <v>4</v>
      </c>
      <c r="AE94" t="str" cm="1">
        <f t="array" ref="AE94">_xlfn.IFS(AD94=1,"low",AD94=2,"medium",AD94=3,"high",AD94=4,"very high")</f>
        <v>very high</v>
      </c>
      <c r="AG94">
        <v>1</v>
      </c>
      <c r="AH94" t="str" cm="1">
        <f t="array" ref="AH94">_xlfn.IFS(AG94=0,"no stock options",AG94=2,"medium",AG94=3,"high",AG94=1,"low")</f>
        <v>low</v>
      </c>
      <c r="AI94">
        <v>9</v>
      </c>
      <c r="AJ94" s="1" t="str" cm="1">
        <f t="array" ref="AJ94">_xlfn.IFS(AI94&lt;=2,"fresher",AI94&lt;=7,"early career",AI94&lt;=15,"mid career",AI94&lt;=25,"experienced",AI94&gt;=26,"expert")</f>
        <v>mid career</v>
      </c>
      <c r="AK94">
        <v>1</v>
      </c>
      <c r="AL94" s="1" t="str" cm="1">
        <f t="array" ref="AL94">_xlfn.IFS(AK94=0,"no training",AK94&lt;=2,"low",AK94&lt;=4,"moderate",AK94&lt;=6,"high")</f>
        <v>low</v>
      </c>
      <c r="AM94">
        <v>3</v>
      </c>
      <c r="AN94" t="str" cm="1">
        <f t="array" ref="AN94">_xlfn.IFS(AM94=1,"low",AM94=2,"medium",AM94=3,"high",AM94=4,"very high")</f>
        <v>high</v>
      </c>
      <c r="AO94">
        <v>3</v>
      </c>
      <c r="AP94" s="1" t="str" cm="1">
        <f t="array" ref="AP94">_xlfn.IFS(AO94&lt;=1,"new",AO94&lt;=5,"early tenure",AO94&lt;=10,"established",AO94&lt;=20,"loyal",AO94&gt;=21,"long term")</f>
        <v>early tenure</v>
      </c>
      <c r="AQ94">
        <v>2</v>
      </c>
      <c r="AR94" s="1" t="str" cm="1">
        <f t="array" ref="AR94">_xlfn.IFS(AQ94&lt;=1,"new",AQ94&lt;=4,"settling",AQ94&lt;=7,"established",AQ94&lt;=12,"stagnant risk",AQ94&gt;12,"highly stagnant")</f>
        <v>settling</v>
      </c>
      <c r="AS94">
        <v>0</v>
      </c>
      <c r="AT94" t="str" cm="1">
        <f t="array" ref="AT94">_xlfn.IFS(AS94&lt;=1,"recently promoted",AS94&lt;=3,"due soon",AS94&lt;=6,"over due",AS94&gt;=7,"critically overdue")</f>
        <v>recently promoted</v>
      </c>
      <c r="AU94">
        <v>2</v>
      </c>
      <c r="AV94" t="str" cm="1">
        <f t="array" ref="AV94">_xlfn.IFS(AU94&lt;=1,"new under manager",AU94&lt;=4,"settling",AU94&lt;=8,"established",AU94&gt;=9,"long term")</f>
        <v>settling</v>
      </c>
    </row>
    <row r="95" spans="1:48">
      <c r="A95">
        <v>42</v>
      </c>
      <c r="B95" s="1" t="str" cm="1">
        <f t="array" ref="B95">_xlfn.IFS(A95&lt;=25,"early career",A95&lt;=35,"mid career",A95&lt;=45,"experienced",A95&gt;=46,"senior")</f>
        <v>experienced</v>
      </c>
      <c r="C95" t="s">
        <v>29</v>
      </c>
      <c r="D95" t="s">
        <v>30</v>
      </c>
      <c r="E95" t="s">
        <v>31</v>
      </c>
      <c r="F95">
        <v>17</v>
      </c>
      <c r="G95" s="1" t="str" cm="1">
        <f t="array" ref="G95">_xlfn.IFS(F95&lt;=5,"very near",F95&lt;=10,"near",F95&lt;=20,"moderate",F95&lt;=29,"far")</f>
        <v>moderate</v>
      </c>
      <c r="H95">
        <v>2</v>
      </c>
      <c r="I95" t="str" cm="1">
        <f t="array" ref="I95">_xlfn.IFS(H95=1,"Below College",H95=
2,"College",H95=
3,"Bachelor",H95=
4,"Master",H95=
5,"Doctor")</f>
        <v>College</v>
      </c>
      <c r="J95" t="s">
        <v>36</v>
      </c>
      <c r="K95">
        <v>4</v>
      </c>
      <c r="L95" t="str" cm="1">
        <f t="array" ref="L95">_xlfn.IFS(K95=1,"low",K95=2,"medium",K95=3,"high",K95=4,"very high")</f>
        <v>very high</v>
      </c>
      <c r="M95" t="s">
        <v>43</v>
      </c>
      <c r="N95">
        <v>4</v>
      </c>
      <c r="O95" t="str" cm="1">
        <f t="array" ref="O95">_xlfn.IFS(N95=1,"low",N95=2,"medium",N95=3,"high",N95=4,"very high")</f>
        <v>very high</v>
      </c>
      <c r="P95">
        <v>2</v>
      </c>
      <c r="Q95" t="str" cm="1">
        <f t="array" ref="Q95">_xlfn.IFS(P95=1,"junior",P95=2,"mid level",P95=3,"senior",P95=4,"lead",P95=5,"executive")</f>
        <v>mid level</v>
      </c>
      <c r="R95" t="s">
        <v>37</v>
      </c>
      <c r="S95">
        <v>1</v>
      </c>
      <c r="T95" t="str" cm="1">
        <f t="array" ref="T95">_xlfn.IFS(S95=1,"low",S95=2,"medium",S95=3,"high",S95=4,"very high")</f>
        <v>low</v>
      </c>
      <c r="U95" t="s">
        <v>40</v>
      </c>
      <c r="V95">
        <v>6545</v>
      </c>
      <c r="W95">
        <v>3</v>
      </c>
      <c r="X95" t="str" cm="1">
        <f t="array" ref="X95">_xlfn.IFS(W95=0,"fresher",W95&lt;=3,"stable",W95&lt;=6,"moderate hopper",W95&lt;=9,"frequent hopper")</f>
        <v>stable</v>
      </c>
      <c r="Y95" t="s">
        <v>39</v>
      </c>
      <c r="Z95">
        <v>13</v>
      </c>
      <c r="AA95" t="str" cm="1">
        <f t="array" ref="AA95">_xlfn.IFS(Z95&lt;=14,"low hike",Z95&lt;=18,"moderate hike",Z95&lt;=22,"good hike",Z95&lt;=25,"high hike")</f>
        <v>low hike</v>
      </c>
      <c r="AB95">
        <v>3</v>
      </c>
      <c r="AC95" t="str" cm="1">
        <f t="array" ref="AC95">_xlfn.IFS(AB95=1,"low",AB95=2,"good",AB95=3,"excellent",AB95=4,"outstanding")</f>
        <v>excellent</v>
      </c>
      <c r="AD95">
        <v>3</v>
      </c>
      <c r="AE95" t="str" cm="1">
        <f t="array" ref="AE95">_xlfn.IFS(AD95=1,"low",AD95=2,"medium",AD95=3,"high",AD95=4,"very high")</f>
        <v>high</v>
      </c>
      <c r="AG95">
        <v>0</v>
      </c>
      <c r="AH95" t="str" cm="1">
        <f t="array" ref="AH95">_xlfn.IFS(AG95=0,"no stock options",AG95=2,"medium",AG95=3,"high",AG95=1,"low")</f>
        <v>no stock options</v>
      </c>
      <c r="AI95">
        <v>10</v>
      </c>
      <c r="AJ95" s="1" t="str" cm="1">
        <f t="array" ref="AJ95">_xlfn.IFS(AI95&lt;=2,"fresher",AI95&lt;=7,"early career",AI95&lt;=15,"mid career",AI95&lt;=25,"experienced",AI95&gt;=26,"expert")</f>
        <v>mid career</v>
      </c>
      <c r="AK95">
        <v>1</v>
      </c>
      <c r="AL95" s="1" t="str" cm="1">
        <f t="array" ref="AL95">_xlfn.IFS(AK95=0,"no training",AK95&lt;=2,"low",AK95&lt;=4,"moderate",AK95&lt;=6,"high")</f>
        <v>low</v>
      </c>
      <c r="AM95">
        <v>3</v>
      </c>
      <c r="AN95" t="str" cm="1">
        <f t="array" ref="AN95">_xlfn.IFS(AM95=1,"low",AM95=2,"medium",AM95=3,"high",AM95=4,"very high")</f>
        <v>high</v>
      </c>
      <c r="AO95">
        <v>3</v>
      </c>
      <c r="AP95" s="1" t="str" cm="1">
        <f t="array" ref="AP95">_xlfn.IFS(AO95&lt;=1,"new",AO95&lt;=5,"early tenure",AO95&lt;=10,"established",AO95&lt;=20,"loyal",AO95&gt;=21,"long term")</f>
        <v>early tenure</v>
      </c>
      <c r="AQ95">
        <v>2</v>
      </c>
      <c r="AR95" s="1" t="str" cm="1">
        <f t="array" ref="AR95">_xlfn.IFS(AQ95&lt;=1,"new",AQ95&lt;=4,"settling",AQ95&lt;=7,"established",AQ95&lt;=12,"stagnant risk",AQ95&gt;12,"highly stagnant")</f>
        <v>settling</v>
      </c>
      <c r="AS95">
        <v>0</v>
      </c>
      <c r="AT95" t="str" cm="1">
        <f t="array" ref="AT95">_xlfn.IFS(AS95&lt;=1,"recently promoted",AS95&lt;=3,"due soon",AS95&lt;=6,"over due",AS95&gt;=7,"critically overdue")</f>
        <v>recently promoted</v>
      </c>
      <c r="AU95">
        <v>2</v>
      </c>
      <c r="AV95" t="str" cm="1">
        <f t="array" ref="AV95">_xlfn.IFS(AU95&lt;=1,"new under manager",AU95&lt;=4,"settling",AU95&lt;=8,"established",AU95&gt;=9,"long term")</f>
        <v>settling</v>
      </c>
    </row>
    <row r="96" spans="1:48">
      <c r="A96">
        <v>29</v>
      </c>
      <c r="B96" s="1" t="str" cm="1">
        <f t="array" ref="B96">_xlfn.IFS(A96&lt;=25,"early career",A96&lt;=35,"mid career",A96&lt;=45,"experienced",A96&gt;=46,"senior")</f>
        <v>mid career</v>
      </c>
      <c r="C96" t="s">
        <v>29</v>
      </c>
      <c r="D96" t="s">
        <v>30</v>
      </c>
      <c r="E96" t="s">
        <v>45</v>
      </c>
      <c r="F96">
        <v>20</v>
      </c>
      <c r="G96" s="1" t="str" cm="1">
        <f t="array" ref="G96">_xlfn.IFS(F96&lt;=5,"very near",F96&lt;=10,"near",F96&lt;=20,"moderate",F96&lt;=29,"far")</f>
        <v>moderate</v>
      </c>
      <c r="H96">
        <v>2</v>
      </c>
      <c r="I96" t="str" cm="1">
        <f t="array" ref="I96">_xlfn.IFS(H96=1,"Below College",H96=
2,"College",H96=
3,"Bachelor",H96=
4,"Master",H96=
5,"Doctor")</f>
        <v>College</v>
      </c>
      <c r="J96" t="s">
        <v>47</v>
      </c>
      <c r="K96">
        <v>4</v>
      </c>
      <c r="L96" t="str" cm="1">
        <f t="array" ref="L96">_xlfn.IFS(K96=1,"low",K96=2,"medium",K96=3,"high",K96=4,"very high")</f>
        <v>very high</v>
      </c>
      <c r="M96" t="s">
        <v>33</v>
      </c>
      <c r="N96">
        <v>3</v>
      </c>
      <c r="O96" t="str" cm="1">
        <f t="array" ref="O96">_xlfn.IFS(N96=1,"low",N96=2,"medium",N96=3,"high",N96=4,"very high")</f>
        <v>high</v>
      </c>
      <c r="P96">
        <v>2</v>
      </c>
      <c r="Q96" t="str" cm="1">
        <f t="array" ref="Q96">_xlfn.IFS(P96=1,"junior",P96=2,"mid level",P96=3,"senior",P96=4,"lead",P96=5,"executive")</f>
        <v>mid level</v>
      </c>
      <c r="R96" t="s">
        <v>51</v>
      </c>
      <c r="S96">
        <v>4</v>
      </c>
      <c r="T96" t="str" cm="1">
        <f t="array" ref="T96">_xlfn.IFS(S96=1,"low",S96=2,"medium",S96=3,"high",S96=4,"very high")</f>
        <v>very high</v>
      </c>
      <c r="U96" t="s">
        <v>38</v>
      </c>
      <c r="V96">
        <v>6931</v>
      </c>
      <c r="W96">
        <v>2</v>
      </c>
      <c r="X96" t="str" cm="1">
        <f t="array" ref="X96">_xlfn.IFS(W96=0,"fresher",W96&lt;=3,"stable",W96&lt;=6,"moderate hopper",W96&lt;=9,"frequent hopper")</f>
        <v>stable</v>
      </c>
      <c r="Y96" t="s">
        <v>29</v>
      </c>
      <c r="Z96">
        <v>14</v>
      </c>
      <c r="AA96" t="str" cm="1">
        <f t="array" ref="AA96">_xlfn.IFS(Z96&lt;=14,"low hike",Z96&lt;=18,"moderate hike",Z96&lt;=22,"good hike",Z96&lt;=25,"high hike")</f>
        <v>low hike</v>
      </c>
      <c r="AB96">
        <v>3</v>
      </c>
      <c r="AC96" t="str" cm="1">
        <f t="array" ref="AC96">_xlfn.IFS(AB96=1,"low",AB96=2,"good",AB96=3,"excellent",AB96=4,"outstanding")</f>
        <v>excellent</v>
      </c>
      <c r="AD96">
        <v>4</v>
      </c>
      <c r="AE96" t="str" cm="1">
        <f t="array" ref="AE96">_xlfn.IFS(AD96=1,"low",AD96=2,"medium",AD96=3,"high",AD96=4,"very high")</f>
        <v>very high</v>
      </c>
      <c r="AG96">
        <v>1</v>
      </c>
      <c r="AH96" t="str" cm="1">
        <f t="array" ref="AH96">_xlfn.IFS(AG96=0,"no stock options",AG96=2,"medium",AG96=3,"high",AG96=1,"low")</f>
        <v>low</v>
      </c>
      <c r="AI96">
        <v>10</v>
      </c>
      <c r="AJ96" s="1" t="str" cm="1">
        <f t="array" ref="AJ96">_xlfn.IFS(AI96&lt;=2,"fresher",AI96&lt;=7,"early career",AI96&lt;=15,"mid career",AI96&lt;=25,"experienced",AI96&gt;=26,"expert")</f>
        <v>mid career</v>
      </c>
      <c r="AK96">
        <v>2</v>
      </c>
      <c r="AL96" s="1" t="str" cm="1">
        <f t="array" ref="AL96">_xlfn.IFS(AK96=0,"no training",AK96&lt;=2,"low",AK96&lt;=4,"moderate",AK96&lt;=6,"high")</f>
        <v>low</v>
      </c>
      <c r="AM96">
        <v>3</v>
      </c>
      <c r="AN96" t="str" cm="1">
        <f t="array" ref="AN96">_xlfn.IFS(AM96=1,"low",AM96=2,"medium",AM96=3,"high",AM96=4,"very high")</f>
        <v>high</v>
      </c>
      <c r="AO96">
        <v>3</v>
      </c>
      <c r="AP96" s="1" t="str" cm="1">
        <f t="array" ref="AP96">_xlfn.IFS(AO96&lt;=1,"new",AO96&lt;=5,"early tenure",AO96&lt;=10,"established",AO96&lt;=20,"loyal",AO96&gt;=21,"long term")</f>
        <v>early tenure</v>
      </c>
      <c r="AQ96">
        <v>2</v>
      </c>
      <c r="AR96" s="1" t="str" cm="1">
        <f t="array" ref="AR96">_xlfn.IFS(AQ96&lt;=1,"new",AQ96&lt;=4,"settling",AQ96&lt;=7,"established",AQ96&lt;=12,"stagnant risk",AQ96&gt;12,"highly stagnant")</f>
        <v>settling</v>
      </c>
      <c r="AS96">
        <v>0</v>
      </c>
      <c r="AT96" t="str" cm="1">
        <f t="array" ref="AT96">_xlfn.IFS(AS96&lt;=1,"recently promoted",AS96&lt;=3,"due soon",AS96&lt;=6,"over due",AS96&gt;=7,"critically overdue")</f>
        <v>recently promoted</v>
      </c>
      <c r="AU96">
        <v>2</v>
      </c>
      <c r="AV96" t="str" cm="1">
        <f t="array" ref="AV96">_xlfn.IFS(AU96&lt;=1,"new under manager",AU96&lt;=4,"settling",AU96&lt;=8,"established",AU96&gt;=9,"long term")</f>
        <v>settling</v>
      </c>
    </row>
    <row r="97" spans="1:48">
      <c r="A97">
        <v>25</v>
      </c>
      <c r="B97" s="1" t="str" cm="1">
        <f t="array" ref="B97">_xlfn.IFS(A97&lt;=25,"early career",A97&lt;=35,"mid career",A97&lt;=45,"experienced",A97&gt;=46,"senior")</f>
        <v>early career</v>
      </c>
      <c r="C97" t="s">
        <v>29</v>
      </c>
      <c r="D97" t="s">
        <v>30</v>
      </c>
      <c r="E97" t="s">
        <v>31</v>
      </c>
      <c r="F97">
        <v>1</v>
      </c>
      <c r="G97" s="1" t="str" cm="1">
        <f t="array" ref="G97">_xlfn.IFS(F97&lt;=5,"very near",F97&lt;=10,"near",F97&lt;=20,"moderate",F97&lt;=29,"far")</f>
        <v>very near</v>
      </c>
      <c r="H97">
        <v>3</v>
      </c>
      <c r="I97" t="str" cm="1">
        <f t="array" ref="I97">_xlfn.IFS(H97=1,"Below College",H97=
2,"College",H97=
3,"Bachelor",H97=
4,"Master",H97=
5,"Doctor")</f>
        <v>Bachelor</v>
      </c>
      <c r="J97" t="s">
        <v>36</v>
      </c>
      <c r="K97">
        <v>1</v>
      </c>
      <c r="L97" t="str" cm="1">
        <f t="array" ref="L97">_xlfn.IFS(K97=1,"low",K97=2,"medium",K97=3,"high",K97=4,"very high")</f>
        <v>low</v>
      </c>
      <c r="M97" t="s">
        <v>43</v>
      </c>
      <c r="N97">
        <v>3</v>
      </c>
      <c r="O97" t="str" cm="1">
        <f t="array" ref="O97">_xlfn.IFS(N97=1,"low",N97=2,"medium",N97=3,"high",N97=4,"very high")</f>
        <v>high</v>
      </c>
      <c r="P97">
        <v>2</v>
      </c>
      <c r="Q97" t="str" cm="1">
        <f t="array" ref="Q97">_xlfn.IFS(P97=1,"junior",P97=2,"mid level",P97=3,"senior",P97=4,"lead",P97=5,"executive")</f>
        <v>mid level</v>
      </c>
      <c r="R97" t="s">
        <v>44</v>
      </c>
      <c r="S97">
        <v>3</v>
      </c>
      <c r="T97" t="str" cm="1">
        <f t="array" ref="T97">_xlfn.IFS(S97=1,"low",S97=2,"medium",S97=3,"high",S97=4,"very high")</f>
        <v>high</v>
      </c>
      <c r="U97" t="s">
        <v>35</v>
      </c>
      <c r="V97">
        <v>4898</v>
      </c>
      <c r="W97">
        <v>0</v>
      </c>
      <c r="X97" t="str" cm="1">
        <f t="array" ref="X97">_xlfn.IFS(W97=0,"fresher",W97&lt;=3,"stable",W97&lt;=6,"moderate hopper",W97&lt;=9,"frequent hopper")</f>
        <v>fresher</v>
      </c>
      <c r="Y97" t="s">
        <v>29</v>
      </c>
      <c r="Z97">
        <v>12</v>
      </c>
      <c r="AA97" t="str" cm="1">
        <f t="array" ref="AA97">_xlfn.IFS(Z97&lt;=14,"low hike",Z97&lt;=18,"moderate hike",Z97&lt;=22,"good hike",Z97&lt;=25,"high hike")</f>
        <v>low hike</v>
      </c>
      <c r="AB97">
        <v>3</v>
      </c>
      <c r="AC97" t="str" cm="1">
        <f t="array" ref="AC97">_xlfn.IFS(AB97=1,"low",AB97=2,"good",AB97=3,"excellent",AB97=4,"outstanding")</f>
        <v>excellent</v>
      </c>
      <c r="AD97">
        <v>4</v>
      </c>
      <c r="AE97" t="str" cm="1">
        <f t="array" ref="AE97">_xlfn.IFS(AD97=1,"low",AD97=2,"medium",AD97=3,"high",AD97=4,"very high")</f>
        <v>very high</v>
      </c>
      <c r="AG97">
        <v>2</v>
      </c>
      <c r="AH97" t="str" cm="1">
        <f t="array" ref="AH97">_xlfn.IFS(AG97=0,"no stock options",AG97=2,"medium",AG97=3,"high",AG97=1,"low")</f>
        <v>medium</v>
      </c>
      <c r="AI97">
        <v>5</v>
      </c>
      <c r="AJ97" s="1" t="str" cm="1">
        <f t="array" ref="AJ97">_xlfn.IFS(AI97&lt;=2,"fresher",AI97&lt;=7,"early career",AI97&lt;=15,"mid career",AI97&lt;=25,"experienced",AI97&gt;=26,"expert")</f>
        <v>early career</v>
      </c>
      <c r="AK97">
        <v>3</v>
      </c>
      <c r="AL97" s="1" t="str" cm="1">
        <f t="array" ref="AL97">_xlfn.IFS(AK97=0,"no training",AK97&lt;=2,"low",AK97&lt;=4,"moderate",AK97&lt;=6,"high")</f>
        <v>moderate</v>
      </c>
      <c r="AM97">
        <v>3</v>
      </c>
      <c r="AN97" t="str" cm="1">
        <f t="array" ref="AN97">_xlfn.IFS(AM97=1,"low",AM97=2,"medium",AM97=3,"high",AM97=4,"very high")</f>
        <v>high</v>
      </c>
      <c r="AO97">
        <v>4</v>
      </c>
      <c r="AP97" s="1" t="str" cm="1">
        <f t="array" ref="AP97">_xlfn.IFS(AO97&lt;=1,"new",AO97&lt;=5,"early tenure",AO97&lt;=10,"established",AO97&lt;=20,"loyal",AO97&gt;=21,"long term")</f>
        <v>early tenure</v>
      </c>
      <c r="AQ97">
        <v>2</v>
      </c>
      <c r="AR97" s="1" t="str" cm="1">
        <f t="array" ref="AR97">_xlfn.IFS(AQ97&lt;=1,"new",AQ97&lt;=4,"settling",AQ97&lt;=7,"established",AQ97&lt;=12,"stagnant risk",AQ97&gt;12,"highly stagnant")</f>
        <v>settling</v>
      </c>
      <c r="AS97">
        <v>1</v>
      </c>
      <c r="AT97" t="str" cm="1">
        <f t="array" ref="AT97">_xlfn.IFS(AS97&lt;=1,"recently promoted",AS97&lt;=3,"due soon",AS97&lt;=6,"over due",AS97&gt;=7,"critically overdue")</f>
        <v>recently promoted</v>
      </c>
      <c r="AU97">
        <v>2</v>
      </c>
      <c r="AV97" t="str" cm="1">
        <f t="array" ref="AV97">_xlfn.IFS(AU97&lt;=1,"new under manager",AU97&lt;=4,"settling",AU97&lt;=8,"established",AU97&gt;=9,"long term")</f>
        <v>settling</v>
      </c>
    </row>
    <row r="98" spans="1:48">
      <c r="A98">
        <v>31</v>
      </c>
      <c r="B98" s="1" t="str" cm="1">
        <f t="array" ref="B98">_xlfn.IFS(A98&lt;=25,"early career",A98&lt;=35,"mid career",A98&lt;=45,"experienced",A98&gt;=46,"senior")</f>
        <v>mid career</v>
      </c>
      <c r="C98" t="s">
        <v>39</v>
      </c>
      <c r="D98" t="s">
        <v>50</v>
      </c>
      <c r="E98" t="s">
        <v>31</v>
      </c>
      <c r="F98">
        <v>29</v>
      </c>
      <c r="G98" s="1" t="str" cm="1">
        <f t="array" ref="G98">_xlfn.IFS(F98&lt;=5,"very near",F98&lt;=10,"near",F98&lt;=20,"moderate",F98&lt;=29,"far")</f>
        <v>far</v>
      </c>
      <c r="H98">
        <v>2</v>
      </c>
      <c r="I98" t="str" cm="1">
        <f t="array" ref="I98">_xlfn.IFS(H98=1,"Below College",H98=
2,"College",H98=
3,"Bachelor",H98=
4,"Master",H98=
5,"Doctor")</f>
        <v>College</v>
      </c>
      <c r="J98" t="s">
        <v>32</v>
      </c>
      <c r="K98">
        <v>3</v>
      </c>
      <c r="L98" t="str" cm="1">
        <f t="array" ref="L98">_xlfn.IFS(K98=1,"low",K98=2,"medium",K98=3,"high",K98=4,"very high")</f>
        <v>high</v>
      </c>
      <c r="M98" t="s">
        <v>33</v>
      </c>
      <c r="N98">
        <v>2</v>
      </c>
      <c r="O98" t="str" cm="1">
        <f t="array" ref="O98">_xlfn.IFS(N98=1,"low",N98=2,"medium",N98=3,"high",N98=4,"very high")</f>
        <v>medium</v>
      </c>
      <c r="P98">
        <v>1</v>
      </c>
      <c r="Q98" t="str" cm="1">
        <f t="array" ref="Q98">_xlfn.IFS(P98=1,"junior",P98=2,"mid level",P98=3,"senior",P98=4,"lead",P98=5,"executive")</f>
        <v>junior</v>
      </c>
      <c r="R98" t="s">
        <v>34</v>
      </c>
      <c r="S98">
        <v>2</v>
      </c>
      <c r="T98" t="str" cm="1">
        <f t="array" ref="T98">_xlfn.IFS(S98=1,"low",S98=2,"medium",S98=3,"high",S98=4,"very high")</f>
        <v>medium</v>
      </c>
      <c r="U98" t="s">
        <v>40</v>
      </c>
      <c r="V98">
        <v>3479</v>
      </c>
      <c r="W98">
        <v>0</v>
      </c>
      <c r="X98" t="str" cm="1">
        <f t="array" ref="X98">_xlfn.IFS(W98=0,"fresher",W98&lt;=3,"stable",W98&lt;=6,"moderate hopper",W98&lt;=9,"frequent hopper")</f>
        <v>fresher</v>
      </c>
      <c r="Y98" t="s">
        <v>29</v>
      </c>
      <c r="Z98">
        <v>11</v>
      </c>
      <c r="AA98" t="str" cm="1">
        <f t="array" ref="AA98">_xlfn.IFS(Z98&lt;=14,"low hike",Z98&lt;=18,"moderate hike",Z98&lt;=22,"good hike",Z98&lt;=25,"high hike")</f>
        <v>low hike</v>
      </c>
      <c r="AB98">
        <v>3</v>
      </c>
      <c r="AC98" t="str" cm="1">
        <f t="array" ref="AC98">_xlfn.IFS(AB98=1,"low",AB98=2,"good",AB98=3,"excellent",AB98=4,"outstanding")</f>
        <v>excellent</v>
      </c>
      <c r="AD98">
        <v>2</v>
      </c>
      <c r="AE98" t="str" cm="1">
        <f t="array" ref="AE98">_xlfn.IFS(AD98=1,"low",AD98=2,"medium",AD98=3,"high",AD98=4,"very high")</f>
        <v>medium</v>
      </c>
      <c r="AG98">
        <v>0</v>
      </c>
      <c r="AH98" t="str" cm="1">
        <f t="array" ref="AH98">_xlfn.IFS(AG98=0,"no stock options",AG98=2,"medium",AG98=3,"high",AG98=1,"low")</f>
        <v>no stock options</v>
      </c>
      <c r="AI98">
        <v>6</v>
      </c>
      <c r="AJ98" s="1" t="str" cm="1">
        <f t="array" ref="AJ98">_xlfn.IFS(AI98&lt;=2,"fresher",AI98&lt;=7,"early career",AI98&lt;=15,"mid career",AI98&lt;=25,"experienced",AI98&gt;=26,"expert")</f>
        <v>early career</v>
      </c>
      <c r="AK98">
        <v>2</v>
      </c>
      <c r="AL98" s="1" t="str" cm="1">
        <f t="array" ref="AL98">_xlfn.IFS(AK98=0,"no training",AK98&lt;=2,"low",AK98&lt;=4,"moderate",AK98&lt;=6,"high")</f>
        <v>low</v>
      </c>
      <c r="AM98">
        <v>4</v>
      </c>
      <c r="AN98" t="str" cm="1">
        <f t="array" ref="AN98">_xlfn.IFS(AM98=1,"low",AM98=2,"medium",AM98=3,"high",AM98=4,"very high")</f>
        <v>very high</v>
      </c>
      <c r="AO98">
        <v>5</v>
      </c>
      <c r="AP98" s="1" t="str" cm="1">
        <f t="array" ref="AP98">_xlfn.IFS(AO98&lt;=1,"new",AO98&lt;=5,"early tenure",AO98&lt;=10,"established",AO98&lt;=20,"loyal",AO98&gt;=21,"long term")</f>
        <v>early tenure</v>
      </c>
      <c r="AQ98">
        <v>4</v>
      </c>
      <c r="AR98" s="1" t="str" cm="1">
        <f t="array" ref="AR98">_xlfn.IFS(AQ98&lt;=1,"new",AQ98&lt;=4,"settling",AQ98&lt;=7,"established",AQ98&lt;=12,"stagnant risk",AQ98&gt;12,"highly stagnant")</f>
        <v>settling</v>
      </c>
      <c r="AS98">
        <v>1</v>
      </c>
      <c r="AT98" t="str" cm="1">
        <f t="array" ref="AT98">_xlfn.IFS(AS98&lt;=1,"recently promoted",AS98&lt;=3,"due soon",AS98&lt;=6,"over due",AS98&gt;=7,"critically overdue")</f>
        <v>recently promoted</v>
      </c>
      <c r="AU98">
        <v>4</v>
      </c>
      <c r="AV98" t="str" cm="1">
        <f t="array" ref="AV98">_xlfn.IFS(AU98&lt;=1,"new under manager",AU98&lt;=4,"settling",AU98&lt;=8,"established",AU98&gt;=9,"long term")</f>
        <v>settling</v>
      </c>
    </row>
    <row r="99" spans="1:48">
      <c r="A99">
        <v>32</v>
      </c>
      <c r="B99" s="1" t="str" cm="1">
        <f t="array" ref="B99">_xlfn.IFS(A99&lt;=25,"early career",A99&lt;=35,"mid career",A99&lt;=45,"experienced",A99&gt;=46,"senior")</f>
        <v>mid career</v>
      </c>
      <c r="C99" t="s">
        <v>29</v>
      </c>
      <c r="D99" t="s">
        <v>50</v>
      </c>
      <c r="E99" t="s">
        <v>31</v>
      </c>
      <c r="F99">
        <v>7</v>
      </c>
      <c r="G99" s="1" t="str" cm="1">
        <f t="array" ref="G99">_xlfn.IFS(F99&lt;=5,"very near",F99&lt;=10,"near",F99&lt;=20,"moderate",F99&lt;=29,"far")</f>
        <v>near</v>
      </c>
      <c r="H99">
        <v>3</v>
      </c>
      <c r="I99" t="str" cm="1">
        <f t="array" ref="I99">_xlfn.IFS(H99=1,"Below College",H99=
2,"College",H99=
3,"Bachelor",H99=
4,"Master",H99=
5,"Doctor")</f>
        <v>Bachelor</v>
      </c>
      <c r="J99" t="s">
        <v>36</v>
      </c>
      <c r="K99">
        <v>2</v>
      </c>
      <c r="L99" t="str" cm="1">
        <f t="array" ref="L99">_xlfn.IFS(K99=1,"low",K99=2,"medium",K99=3,"high",K99=4,"very high")</f>
        <v>medium</v>
      </c>
      <c r="M99" t="s">
        <v>33</v>
      </c>
      <c r="N99">
        <v>4</v>
      </c>
      <c r="O99" t="str" cm="1">
        <f t="array" ref="O99">_xlfn.IFS(N99=1,"low",N99=2,"medium",N99=3,"high",N99=4,"very high")</f>
        <v>very high</v>
      </c>
      <c r="P99">
        <v>1</v>
      </c>
      <c r="Q99" t="str" cm="1">
        <f t="array" ref="Q99">_xlfn.IFS(P99=1,"junior",P99=2,"mid level",P99=3,"senior",P99=4,"lead",P99=5,"executive")</f>
        <v>junior</v>
      </c>
      <c r="R99" t="s">
        <v>34</v>
      </c>
      <c r="S99">
        <v>2</v>
      </c>
      <c r="T99" t="str" cm="1">
        <f t="array" ref="T99">_xlfn.IFS(S99=1,"low",S99=2,"medium",S99=3,"high",S99=4,"very high")</f>
        <v>medium</v>
      </c>
      <c r="U99" t="s">
        <v>35</v>
      </c>
      <c r="V99">
        <v>2794</v>
      </c>
      <c r="W99">
        <v>1</v>
      </c>
      <c r="X99" t="str" cm="1">
        <f t="array" ref="X99">_xlfn.IFS(W99=0,"fresher",W99&lt;=3,"stable",W99&lt;=6,"moderate hopper",W99&lt;=9,"frequent hopper")</f>
        <v>stable</v>
      </c>
      <c r="Y99" t="s">
        <v>29</v>
      </c>
      <c r="Z99">
        <v>20</v>
      </c>
      <c r="AA99" t="str" cm="1">
        <f t="array" ref="AA99">_xlfn.IFS(Z99&lt;=14,"low hike",Z99&lt;=18,"moderate hike",Z99&lt;=22,"good hike",Z99&lt;=25,"high hike")</f>
        <v>good hike</v>
      </c>
      <c r="AB99">
        <v>4</v>
      </c>
      <c r="AC99" t="str" cm="1">
        <f t="array" ref="AC99">_xlfn.IFS(AB99=1,"low",AB99=2,"good",AB99=3,"excellent",AB99=4,"outstanding")</f>
        <v>outstanding</v>
      </c>
      <c r="AD99">
        <v>3</v>
      </c>
      <c r="AE99" t="str" cm="1">
        <f t="array" ref="AE99">_xlfn.IFS(AD99=1,"low",AD99=2,"medium",AD99=3,"high",AD99=4,"very high")</f>
        <v>high</v>
      </c>
      <c r="AG99">
        <v>0</v>
      </c>
      <c r="AH99" t="str" cm="1">
        <f t="array" ref="AH99">_xlfn.IFS(AG99=0,"no stock options",AG99=2,"medium",AG99=3,"high",AG99=1,"low")</f>
        <v>no stock options</v>
      </c>
      <c r="AI99">
        <v>5</v>
      </c>
      <c r="AJ99" s="1" t="str" cm="1">
        <f t="array" ref="AJ99">_xlfn.IFS(AI99&lt;=2,"fresher",AI99&lt;=7,"early career",AI99&lt;=15,"mid career",AI99&lt;=25,"experienced",AI99&gt;=26,"expert")</f>
        <v>early career</v>
      </c>
      <c r="AK99">
        <v>3</v>
      </c>
      <c r="AL99" s="1" t="str" cm="1">
        <f t="array" ref="AL99">_xlfn.IFS(AK99=0,"no training",AK99&lt;=2,"low",AK99&lt;=4,"moderate",AK99&lt;=6,"high")</f>
        <v>moderate</v>
      </c>
      <c r="AM99">
        <v>1</v>
      </c>
      <c r="AN99" t="str" cm="1">
        <f t="array" ref="AN99">_xlfn.IFS(AM99=1,"low",AM99=2,"medium",AM99=3,"high",AM99=4,"very high")</f>
        <v>low</v>
      </c>
      <c r="AO99">
        <v>5</v>
      </c>
      <c r="AP99" s="1" t="str" cm="1">
        <f t="array" ref="AP99">_xlfn.IFS(AO99&lt;=1,"new",AO99&lt;=5,"early tenure",AO99&lt;=10,"established",AO99&lt;=20,"loyal",AO99&gt;=21,"long term")</f>
        <v>early tenure</v>
      </c>
      <c r="AQ99">
        <v>1</v>
      </c>
      <c r="AR99" s="1" t="str" cm="1">
        <f t="array" ref="AR99">_xlfn.IFS(AQ99&lt;=1,"new",AQ99&lt;=4,"settling",AQ99&lt;=7,"established",AQ99&lt;=12,"stagnant risk",AQ99&gt;12,"highly stagnant")</f>
        <v>new</v>
      </c>
      <c r="AS99">
        <v>0</v>
      </c>
      <c r="AT99" t="str" cm="1">
        <f t="array" ref="AT99">_xlfn.IFS(AS99&lt;=1,"recently promoted",AS99&lt;=3,"due soon",AS99&lt;=6,"over due",AS99&gt;=7,"critically overdue")</f>
        <v>recently promoted</v>
      </c>
      <c r="AU99">
        <v>3</v>
      </c>
      <c r="AV99" t="str" cm="1">
        <f t="array" ref="AV99">_xlfn.IFS(AU99&lt;=1,"new under manager",AU99&lt;=4,"settling",AU99&lt;=8,"established",AU99&gt;=9,"long term")</f>
        <v>settling</v>
      </c>
    </row>
    <row r="100" spans="1:48">
      <c r="A100">
        <v>28</v>
      </c>
      <c r="B100" s="1" t="str" cm="1">
        <f t="array" ref="B100">_xlfn.IFS(A100&lt;=25,"early career",A100&lt;=35,"mid career",A100&lt;=45,"experienced",A100&gt;=46,"senior")</f>
        <v>mid career</v>
      </c>
      <c r="C100" t="s">
        <v>29</v>
      </c>
      <c r="D100" t="s">
        <v>30</v>
      </c>
      <c r="E100" t="s">
        <v>31</v>
      </c>
      <c r="F100">
        <v>9</v>
      </c>
      <c r="G100" s="1" t="str" cm="1">
        <f t="array" ref="G100">_xlfn.IFS(F100&lt;=5,"very near",F100&lt;=10,"near",F100&lt;=20,"moderate",F100&lt;=29,"far")</f>
        <v>near</v>
      </c>
      <c r="H100">
        <v>3</v>
      </c>
      <c r="I100" t="str" cm="1">
        <f t="array" ref="I100">_xlfn.IFS(H100=1,"Below College",H100=
2,"College",H100=
3,"Bachelor",H100=
4,"Master",H100=
5,"Doctor")</f>
        <v>Bachelor</v>
      </c>
      <c r="J100" t="s">
        <v>32</v>
      </c>
      <c r="K100">
        <v>4</v>
      </c>
      <c r="L100" t="str" cm="1">
        <f t="array" ref="L100">_xlfn.IFS(K100=1,"low",K100=2,"medium",K100=3,"high",K100=4,"very high")</f>
        <v>very high</v>
      </c>
      <c r="M100" t="s">
        <v>33</v>
      </c>
      <c r="N100">
        <v>3</v>
      </c>
      <c r="O100" t="str" cm="1">
        <f t="array" ref="O100">_xlfn.IFS(N100=1,"low",N100=2,"medium",N100=3,"high",N100=4,"very high")</f>
        <v>high</v>
      </c>
      <c r="P100">
        <v>1</v>
      </c>
      <c r="Q100" t="str" cm="1">
        <f t="array" ref="Q100">_xlfn.IFS(P100=1,"junior",P100=2,"mid level",P100=3,"senior",P100=4,"lead",P100=5,"executive")</f>
        <v>junior</v>
      </c>
      <c r="R100" t="s">
        <v>37</v>
      </c>
      <c r="S100">
        <v>4</v>
      </c>
      <c r="T100" t="str" cm="1">
        <f t="array" ref="T100">_xlfn.IFS(S100=1,"low",S100=2,"medium",S100=3,"high",S100=4,"very high")</f>
        <v>very high</v>
      </c>
      <c r="U100" t="s">
        <v>35</v>
      </c>
      <c r="V100">
        <v>2070</v>
      </c>
      <c r="W100">
        <v>1</v>
      </c>
      <c r="X100" t="str" cm="1">
        <f t="array" ref="X100">_xlfn.IFS(W100=0,"fresher",W100&lt;=3,"stable",W100&lt;=6,"moderate hopper",W100&lt;=9,"frequent hopper")</f>
        <v>stable</v>
      </c>
      <c r="Y100" t="s">
        <v>29</v>
      </c>
      <c r="Z100">
        <v>23</v>
      </c>
      <c r="AA100" t="str" cm="1">
        <f t="array" ref="AA100">_xlfn.IFS(Z100&lt;=14,"low hike",Z100&lt;=18,"moderate hike",Z100&lt;=22,"good hike",Z100&lt;=25,"high hike")</f>
        <v>high hike</v>
      </c>
      <c r="AB100">
        <v>4</v>
      </c>
      <c r="AC100" t="str" cm="1">
        <f t="array" ref="AC100">_xlfn.IFS(AB100=1,"low",AB100=2,"good",AB100=3,"excellent",AB100=4,"outstanding")</f>
        <v>outstanding</v>
      </c>
      <c r="AD100">
        <v>4</v>
      </c>
      <c r="AE100" t="str" cm="1">
        <f t="array" ref="AE100">_xlfn.IFS(AD100=1,"low",AD100=2,"medium",AD100=3,"high",AD100=4,"very high")</f>
        <v>very high</v>
      </c>
      <c r="AG100">
        <v>1</v>
      </c>
      <c r="AH100" t="str" cm="1">
        <f t="array" ref="AH100">_xlfn.IFS(AG100=0,"no stock options",AG100=2,"medium",AG100=3,"high",AG100=1,"low")</f>
        <v>low</v>
      </c>
      <c r="AI100">
        <v>5</v>
      </c>
      <c r="AJ100" s="1" t="str" cm="1">
        <f t="array" ref="AJ100">_xlfn.IFS(AI100&lt;=2,"fresher",AI100&lt;=7,"early career",AI100&lt;=15,"mid career",AI100&lt;=25,"experienced",AI100&gt;=26,"expert")</f>
        <v>early career</v>
      </c>
      <c r="AK100">
        <v>3</v>
      </c>
      <c r="AL100" s="1" t="str" cm="1">
        <f t="array" ref="AL100">_xlfn.IFS(AK100=0,"no training",AK100&lt;=2,"low",AK100&lt;=4,"moderate",AK100&lt;=6,"high")</f>
        <v>moderate</v>
      </c>
      <c r="AM100">
        <v>2</v>
      </c>
      <c r="AN100" t="str" cm="1">
        <f t="array" ref="AN100">_xlfn.IFS(AM100=1,"low",AM100=2,"medium",AM100=3,"high",AM100=4,"very high")</f>
        <v>medium</v>
      </c>
      <c r="AO100">
        <v>5</v>
      </c>
      <c r="AP100" s="1" t="str" cm="1">
        <f t="array" ref="AP100">_xlfn.IFS(AO100&lt;=1,"new",AO100&lt;=5,"early tenure",AO100&lt;=10,"established",AO100&lt;=20,"loyal",AO100&gt;=21,"long term")</f>
        <v>early tenure</v>
      </c>
      <c r="AQ100">
        <v>2</v>
      </c>
      <c r="AR100" s="1" t="str" cm="1">
        <f t="array" ref="AR100">_xlfn.IFS(AQ100&lt;=1,"new",AQ100&lt;=4,"settling",AQ100&lt;=7,"established",AQ100&lt;=12,"stagnant risk",AQ100&gt;12,"highly stagnant")</f>
        <v>settling</v>
      </c>
      <c r="AS100">
        <v>0</v>
      </c>
      <c r="AT100" t="str" cm="1">
        <f t="array" ref="AT100">_xlfn.IFS(AS100&lt;=1,"recently promoted",AS100&lt;=3,"due soon",AS100&lt;=6,"over due",AS100&gt;=7,"critically overdue")</f>
        <v>recently promoted</v>
      </c>
      <c r="AU100">
        <v>4</v>
      </c>
      <c r="AV100" t="str" cm="1">
        <f t="array" ref="AV100">_xlfn.IFS(AU100&lt;=1,"new under manager",AU100&lt;=4,"settling",AU100&lt;=8,"established",AU100&gt;=9,"long term")</f>
        <v>settling</v>
      </c>
    </row>
    <row r="101" spans="1:48">
      <c r="A101">
        <v>37</v>
      </c>
      <c r="B101" s="1" t="str" cm="1">
        <f t="array" ref="B101">_xlfn.IFS(A101&lt;=25,"early career",A101&lt;=35,"mid career",A101&lt;=45,"experienced",A101&gt;=46,"senior")</f>
        <v>experienced</v>
      </c>
      <c r="C101" t="s">
        <v>29</v>
      </c>
      <c r="D101" t="s">
        <v>30</v>
      </c>
      <c r="E101" t="s">
        <v>45</v>
      </c>
      <c r="F101">
        <v>6</v>
      </c>
      <c r="G101" s="1" t="str" cm="1">
        <f t="array" ref="G101">_xlfn.IFS(F101&lt;=5,"very near",F101&lt;=10,"near",F101&lt;=20,"moderate",F101&lt;=29,"far")</f>
        <v>near</v>
      </c>
      <c r="H101">
        <v>4</v>
      </c>
      <c r="I101" t="str" cm="1">
        <f t="array" ref="I101">_xlfn.IFS(H101=1,"Below College",H101=
2,"College",H101=
3,"Bachelor",H101=
4,"Master",H101=
5,"Doctor")</f>
        <v>Master</v>
      </c>
      <c r="J101" t="s">
        <v>32</v>
      </c>
      <c r="K101">
        <v>3</v>
      </c>
      <c r="L101" t="str" cm="1">
        <f t="array" ref="L101">_xlfn.IFS(K101=1,"low",K101=2,"medium",K101=3,"high",K101=4,"very high")</f>
        <v>high</v>
      </c>
      <c r="M101" t="s">
        <v>33</v>
      </c>
      <c r="N101">
        <v>3</v>
      </c>
      <c r="O101" t="str" cm="1">
        <f t="array" ref="O101">_xlfn.IFS(N101=1,"low",N101=2,"medium",N101=3,"high",N101=4,"very high")</f>
        <v>high</v>
      </c>
      <c r="P101">
        <v>2</v>
      </c>
      <c r="Q101" t="str" cm="1">
        <f t="array" ref="Q101">_xlfn.IFS(P101=1,"junior",P101=2,"mid level",P101=3,"senior",P101=4,"lead",P101=5,"executive")</f>
        <v>mid level</v>
      </c>
      <c r="R101" t="s">
        <v>51</v>
      </c>
      <c r="S101">
        <v>4</v>
      </c>
      <c r="T101" t="str" cm="1">
        <f t="array" ref="T101">_xlfn.IFS(S101=1,"low",S101=2,"medium",S101=3,"high",S101=4,"very high")</f>
        <v>very high</v>
      </c>
      <c r="U101" t="s">
        <v>35</v>
      </c>
      <c r="V101">
        <v>6502</v>
      </c>
      <c r="W101">
        <v>4</v>
      </c>
      <c r="X101" t="str" cm="1">
        <f t="array" ref="X101">_xlfn.IFS(W101=0,"fresher",W101&lt;=3,"stable",W101&lt;=6,"moderate hopper",W101&lt;=9,"frequent hopper")</f>
        <v>moderate hopper</v>
      </c>
      <c r="Y101" t="s">
        <v>29</v>
      </c>
      <c r="Z101">
        <v>14</v>
      </c>
      <c r="AA101" t="str" cm="1">
        <f t="array" ref="AA101">_xlfn.IFS(Z101&lt;=14,"low hike",Z101&lt;=18,"moderate hike",Z101&lt;=22,"good hike",Z101&lt;=25,"high hike")</f>
        <v>low hike</v>
      </c>
      <c r="AB101">
        <v>3</v>
      </c>
      <c r="AC101" t="str" cm="1">
        <f t="array" ref="AC101">_xlfn.IFS(AB101=1,"low",AB101=2,"good",AB101=3,"excellent",AB101=4,"outstanding")</f>
        <v>excellent</v>
      </c>
      <c r="AD101">
        <v>2</v>
      </c>
      <c r="AE101" t="str" cm="1">
        <f t="array" ref="AE101">_xlfn.IFS(AD101=1,"low",AD101=2,"medium",AD101=3,"high",AD101=4,"very high")</f>
        <v>medium</v>
      </c>
      <c r="AG101">
        <v>1</v>
      </c>
      <c r="AH101" t="str" cm="1">
        <f t="array" ref="AH101">_xlfn.IFS(AG101=0,"no stock options",AG101=2,"medium",AG101=3,"high",AG101=1,"low")</f>
        <v>low</v>
      </c>
      <c r="AI101">
        <v>7</v>
      </c>
      <c r="AJ101" s="1" t="str" cm="1">
        <f t="array" ref="AJ101">_xlfn.IFS(AI101&lt;=2,"fresher",AI101&lt;=7,"early career",AI101&lt;=15,"mid career",AI101&lt;=25,"experienced",AI101&gt;=26,"expert")</f>
        <v>early career</v>
      </c>
      <c r="AK101">
        <v>5</v>
      </c>
      <c r="AL101" s="1" t="str" cm="1">
        <f t="array" ref="AL101">_xlfn.IFS(AK101=0,"no training",AK101&lt;=2,"low",AK101&lt;=4,"moderate",AK101&lt;=6,"high")</f>
        <v>high</v>
      </c>
      <c r="AM101">
        <v>4</v>
      </c>
      <c r="AN101" t="str" cm="1">
        <f t="array" ref="AN101">_xlfn.IFS(AM101=1,"low",AM101=2,"medium",AM101=3,"high",AM101=4,"very high")</f>
        <v>very high</v>
      </c>
      <c r="AO101">
        <v>5</v>
      </c>
      <c r="AP101" s="1" t="str" cm="1">
        <f t="array" ref="AP101">_xlfn.IFS(AO101&lt;=1,"new",AO101&lt;=5,"early tenure",AO101&lt;=10,"established",AO101&lt;=20,"loyal",AO101&gt;=21,"long term")</f>
        <v>early tenure</v>
      </c>
      <c r="AQ101">
        <v>4</v>
      </c>
      <c r="AR101" s="1" t="str" cm="1">
        <f t="array" ref="AR101">_xlfn.IFS(AQ101&lt;=1,"new",AQ101&lt;=4,"settling",AQ101&lt;=7,"established",AQ101&lt;=12,"stagnant risk",AQ101&gt;12,"highly stagnant")</f>
        <v>settling</v>
      </c>
      <c r="AS101">
        <v>0</v>
      </c>
      <c r="AT101" t="str" cm="1">
        <f t="array" ref="AT101">_xlfn.IFS(AS101&lt;=1,"recently promoted",AS101&lt;=3,"due soon",AS101&lt;=6,"over due",AS101&gt;=7,"critically overdue")</f>
        <v>recently promoted</v>
      </c>
      <c r="AU101">
        <v>1</v>
      </c>
      <c r="AV101" t="str" cm="1">
        <f t="array" ref="AV101">_xlfn.IFS(AU101&lt;=1,"new under manager",AU101&lt;=4,"settling",AU101&lt;=8,"established",AU101&gt;=9,"long term")</f>
        <v>new under manager</v>
      </c>
    </row>
    <row r="102" spans="1:48">
      <c r="A102">
        <v>21</v>
      </c>
      <c r="B102" s="1" t="str" cm="1">
        <f t="array" ref="B102">_xlfn.IFS(A102&lt;=25,"early career",A102&lt;=35,"mid career",A102&lt;=45,"experienced",A102&gt;=46,"senior")</f>
        <v>early career</v>
      </c>
      <c r="C102" t="s">
        <v>29</v>
      </c>
      <c r="D102" t="s">
        <v>30</v>
      </c>
      <c r="E102" t="s">
        <v>31</v>
      </c>
      <c r="F102">
        <v>3</v>
      </c>
      <c r="G102" s="1" t="str" cm="1">
        <f t="array" ref="G102">_xlfn.IFS(F102&lt;=5,"very near",F102&lt;=10,"near",F102&lt;=20,"moderate",F102&lt;=29,"far")</f>
        <v>very near</v>
      </c>
      <c r="H102">
        <v>2</v>
      </c>
      <c r="I102" t="str" cm="1">
        <f t="array" ref="I102">_xlfn.IFS(H102=1,"Below College",H102=
2,"College",H102=
3,"Bachelor",H102=
4,"Master",H102=
5,"Doctor")</f>
        <v>College</v>
      </c>
      <c r="J102" t="s">
        <v>32</v>
      </c>
      <c r="K102">
        <v>4</v>
      </c>
      <c r="L102" t="str" cm="1">
        <f t="array" ref="L102">_xlfn.IFS(K102=1,"low",K102=2,"medium",K102=3,"high",K102=4,"very high")</f>
        <v>very high</v>
      </c>
      <c r="M102" t="s">
        <v>33</v>
      </c>
      <c r="N102">
        <v>2</v>
      </c>
      <c r="O102" t="str" cm="1">
        <f t="array" ref="O102">_xlfn.IFS(N102=1,"low",N102=2,"medium",N102=3,"high",N102=4,"very high")</f>
        <v>medium</v>
      </c>
      <c r="P102">
        <v>1</v>
      </c>
      <c r="Q102" t="str" cm="1">
        <f t="array" ref="Q102">_xlfn.IFS(P102=1,"junior",P102=2,"mid level",P102=3,"senior",P102=4,"lead",P102=5,"executive")</f>
        <v>junior</v>
      </c>
      <c r="R102" t="s">
        <v>37</v>
      </c>
      <c r="S102">
        <v>3</v>
      </c>
      <c r="T102" t="str" cm="1">
        <f t="array" ref="T102">_xlfn.IFS(S102=1,"low",S102=2,"medium",S102=3,"high",S102=4,"very high")</f>
        <v>high</v>
      </c>
      <c r="U102" t="s">
        <v>40</v>
      </c>
      <c r="V102">
        <v>3230</v>
      </c>
      <c r="W102">
        <v>1</v>
      </c>
      <c r="X102" t="str" cm="1">
        <f t="array" ref="X102">_xlfn.IFS(W102=0,"fresher",W102&lt;=3,"stable",W102&lt;=6,"moderate hopper",W102&lt;=9,"frequent hopper")</f>
        <v>stable</v>
      </c>
      <c r="Y102" t="s">
        <v>29</v>
      </c>
      <c r="Z102">
        <v>17</v>
      </c>
      <c r="AA102" t="str" cm="1">
        <f t="array" ref="AA102">_xlfn.IFS(Z102&lt;=14,"low hike",Z102&lt;=18,"moderate hike",Z102&lt;=22,"good hike",Z102&lt;=25,"high hike")</f>
        <v>moderate hike</v>
      </c>
      <c r="AB102">
        <v>3</v>
      </c>
      <c r="AC102" t="str" cm="1">
        <f t="array" ref="AC102">_xlfn.IFS(AB102=1,"low",AB102=2,"good",AB102=3,"excellent",AB102=4,"outstanding")</f>
        <v>excellent</v>
      </c>
      <c r="AD102">
        <v>1</v>
      </c>
      <c r="AE102" t="str" cm="1">
        <f t="array" ref="AE102">_xlfn.IFS(AD102=1,"low",AD102=2,"medium",AD102=3,"high",AD102=4,"very high")</f>
        <v>low</v>
      </c>
      <c r="AG102">
        <v>0</v>
      </c>
      <c r="AH102" t="str" cm="1">
        <f t="array" ref="AH102">_xlfn.IFS(AG102=0,"no stock options",AG102=2,"medium",AG102=3,"high",AG102=1,"low")</f>
        <v>no stock options</v>
      </c>
      <c r="AI102">
        <v>3</v>
      </c>
      <c r="AJ102" s="1" t="str" cm="1">
        <f t="array" ref="AJ102">_xlfn.IFS(AI102&lt;=2,"fresher",AI102&lt;=7,"early career",AI102&lt;=15,"mid career",AI102&lt;=25,"experienced",AI102&gt;=26,"expert")</f>
        <v>early career</v>
      </c>
      <c r="AK102">
        <v>4</v>
      </c>
      <c r="AL102" s="1" t="str" cm="1">
        <f t="array" ref="AL102">_xlfn.IFS(AK102=0,"no training",AK102&lt;=2,"low",AK102&lt;=4,"moderate",AK102&lt;=6,"high")</f>
        <v>moderate</v>
      </c>
      <c r="AM102">
        <v>4</v>
      </c>
      <c r="AN102" t="str" cm="1">
        <f t="array" ref="AN102">_xlfn.IFS(AM102=1,"low",AM102=2,"medium",AM102=3,"high",AM102=4,"very high")</f>
        <v>very high</v>
      </c>
      <c r="AO102">
        <v>3</v>
      </c>
      <c r="AP102" s="1" t="str" cm="1">
        <f t="array" ref="AP102">_xlfn.IFS(AO102&lt;=1,"new",AO102&lt;=5,"early tenure",AO102&lt;=10,"established",AO102&lt;=20,"loyal",AO102&gt;=21,"long term")</f>
        <v>early tenure</v>
      </c>
      <c r="AQ102">
        <v>2</v>
      </c>
      <c r="AR102" s="1" t="str" cm="1">
        <f t="array" ref="AR102">_xlfn.IFS(AQ102&lt;=1,"new",AQ102&lt;=4,"settling",AQ102&lt;=7,"established",AQ102&lt;=12,"stagnant risk",AQ102&gt;12,"highly stagnant")</f>
        <v>settling</v>
      </c>
      <c r="AS102">
        <v>1</v>
      </c>
      <c r="AT102" t="str" cm="1">
        <f t="array" ref="AT102">_xlfn.IFS(AS102&lt;=1,"recently promoted",AS102&lt;=3,"due soon",AS102&lt;=6,"over due",AS102&gt;=7,"critically overdue")</f>
        <v>recently promoted</v>
      </c>
      <c r="AU102">
        <v>0</v>
      </c>
      <c r="AV102" t="str" cm="1">
        <f t="array" ref="AV102">_xlfn.IFS(AU102&lt;=1,"new under manager",AU102&lt;=4,"settling",AU102&lt;=8,"established",AU102&gt;=9,"long term")</f>
        <v>new under manager</v>
      </c>
    </row>
    <row r="103" spans="1:48">
      <c r="A103">
        <v>37</v>
      </c>
      <c r="B103" s="1" t="str" cm="1">
        <f t="array" ref="B103">_xlfn.IFS(A103&lt;=25,"early career",A103&lt;=35,"mid career",A103&lt;=45,"experienced",A103&gt;=46,"senior")</f>
        <v>experienced</v>
      </c>
      <c r="C103" t="s">
        <v>29</v>
      </c>
      <c r="D103" t="s">
        <v>41</v>
      </c>
      <c r="E103" t="s">
        <v>31</v>
      </c>
      <c r="F103">
        <v>1</v>
      </c>
      <c r="G103" s="1" t="str" cm="1">
        <f t="array" ref="G103">_xlfn.IFS(F103&lt;=5,"very near",F103&lt;=10,"near",F103&lt;=20,"moderate",F103&lt;=29,"far")</f>
        <v>very near</v>
      </c>
      <c r="H103">
        <v>4</v>
      </c>
      <c r="I103" t="str" cm="1">
        <f t="array" ref="I103">_xlfn.IFS(H103=1,"Below College",H103=
2,"College",H103=
3,"Bachelor",H103=
4,"Master",H103=
5,"Doctor")</f>
        <v>Master</v>
      </c>
      <c r="J103" t="s">
        <v>32</v>
      </c>
      <c r="K103">
        <v>1</v>
      </c>
      <c r="L103" t="str" cm="1">
        <f t="array" ref="L103">_xlfn.IFS(K103=1,"low",K103=2,"medium",K103=3,"high",K103=4,"very high")</f>
        <v>low</v>
      </c>
      <c r="M103" t="s">
        <v>43</v>
      </c>
      <c r="N103">
        <v>3</v>
      </c>
      <c r="O103" t="str" cm="1">
        <f t="array" ref="O103">_xlfn.IFS(N103=1,"low",N103=2,"medium",N103=3,"high",N103=4,"very high")</f>
        <v>high</v>
      </c>
      <c r="P103">
        <v>3</v>
      </c>
      <c r="Q103" t="str" cm="1">
        <f t="array" ref="Q103">_xlfn.IFS(P103=1,"junior",P103=2,"mid level",P103=3,"senior",P103=4,"lead",P103=5,"executive")</f>
        <v>senior</v>
      </c>
      <c r="R103" t="s">
        <v>53</v>
      </c>
      <c r="S103">
        <v>4</v>
      </c>
      <c r="T103" t="str" cm="1">
        <f t="array" ref="T103">_xlfn.IFS(S103=1,"low",S103=2,"medium",S103=3,"high",S103=4,"very high")</f>
        <v>very high</v>
      </c>
      <c r="U103" t="s">
        <v>38</v>
      </c>
      <c r="V103">
        <v>13603</v>
      </c>
      <c r="W103">
        <v>2</v>
      </c>
      <c r="X103" t="str" cm="1">
        <f t="array" ref="X103">_xlfn.IFS(W103=0,"fresher",W103&lt;=3,"stable",W103&lt;=6,"moderate hopper",W103&lt;=9,"frequent hopper")</f>
        <v>stable</v>
      </c>
      <c r="Y103" t="s">
        <v>39</v>
      </c>
      <c r="Z103">
        <v>18</v>
      </c>
      <c r="AA103" t="str" cm="1">
        <f t="array" ref="AA103">_xlfn.IFS(Z103&lt;=14,"low hike",Z103&lt;=18,"moderate hike",Z103&lt;=22,"good hike",Z103&lt;=25,"high hike")</f>
        <v>moderate hike</v>
      </c>
      <c r="AB103">
        <v>3</v>
      </c>
      <c r="AC103" t="str" cm="1">
        <f t="array" ref="AC103">_xlfn.IFS(AB103=1,"low",AB103=2,"good",AB103=3,"excellent",AB103=4,"outstanding")</f>
        <v>excellent</v>
      </c>
      <c r="AD103">
        <v>1</v>
      </c>
      <c r="AE103" t="str" cm="1">
        <f t="array" ref="AE103">_xlfn.IFS(AD103=1,"low",AD103=2,"medium",AD103=3,"high",AD103=4,"very high")</f>
        <v>low</v>
      </c>
      <c r="AG103">
        <v>2</v>
      </c>
      <c r="AH103" t="str" cm="1">
        <f t="array" ref="AH103">_xlfn.IFS(AG103=0,"no stock options",AG103=2,"medium",AG103=3,"high",AG103=1,"low")</f>
        <v>medium</v>
      </c>
      <c r="AI103">
        <v>15</v>
      </c>
      <c r="AJ103" s="1" t="str" cm="1">
        <f t="array" ref="AJ103">_xlfn.IFS(AI103&lt;=2,"fresher",AI103&lt;=7,"early career",AI103&lt;=15,"mid career",AI103&lt;=25,"experienced",AI103&gt;=26,"expert")</f>
        <v>mid career</v>
      </c>
      <c r="AK103">
        <v>2</v>
      </c>
      <c r="AL103" s="1" t="str" cm="1">
        <f t="array" ref="AL103">_xlfn.IFS(AK103=0,"no training",AK103&lt;=2,"low",AK103&lt;=4,"moderate",AK103&lt;=6,"high")</f>
        <v>low</v>
      </c>
      <c r="AM103">
        <v>3</v>
      </c>
      <c r="AN103" t="str" cm="1">
        <f t="array" ref="AN103">_xlfn.IFS(AM103=1,"low",AM103=2,"medium",AM103=3,"high",AM103=4,"very high")</f>
        <v>high</v>
      </c>
      <c r="AO103">
        <v>5</v>
      </c>
      <c r="AP103" s="1" t="str" cm="1">
        <f t="array" ref="AP103">_xlfn.IFS(AO103&lt;=1,"new",AO103&lt;=5,"early tenure",AO103&lt;=10,"established",AO103&lt;=20,"loyal",AO103&gt;=21,"long term")</f>
        <v>early tenure</v>
      </c>
      <c r="AQ103">
        <v>2</v>
      </c>
      <c r="AR103" s="1" t="str" cm="1">
        <f t="array" ref="AR103">_xlfn.IFS(AQ103&lt;=1,"new",AQ103&lt;=4,"settling",AQ103&lt;=7,"established",AQ103&lt;=12,"stagnant risk",AQ103&gt;12,"highly stagnant")</f>
        <v>settling</v>
      </c>
      <c r="AS103">
        <v>0</v>
      </c>
      <c r="AT103" t="str" cm="1">
        <f t="array" ref="AT103">_xlfn.IFS(AS103&lt;=1,"recently promoted",AS103&lt;=3,"due soon",AS103&lt;=6,"over due",AS103&gt;=7,"critically overdue")</f>
        <v>recently promoted</v>
      </c>
      <c r="AU103">
        <v>2</v>
      </c>
      <c r="AV103" t="str" cm="1">
        <f t="array" ref="AV103">_xlfn.IFS(AU103&lt;=1,"new under manager",AU103&lt;=4,"settling",AU103&lt;=8,"established",AU103&gt;=9,"long term")</f>
        <v>settling</v>
      </c>
    </row>
    <row r="104" spans="1:48">
      <c r="A104">
        <v>53</v>
      </c>
      <c r="B104" s="1" t="str" cm="1">
        <f t="array" ref="B104">_xlfn.IFS(A104&lt;=25,"early career",A104&lt;=35,"mid career",A104&lt;=45,"experienced",A104&gt;=46,"senior")</f>
        <v>senior</v>
      </c>
      <c r="C104" t="s">
        <v>29</v>
      </c>
      <c r="D104" t="s">
        <v>30</v>
      </c>
      <c r="E104" t="s">
        <v>31</v>
      </c>
      <c r="F104">
        <v>3</v>
      </c>
      <c r="G104" s="1" t="str" cm="1">
        <f t="array" ref="G104">_xlfn.IFS(F104&lt;=5,"very near",F104&lt;=10,"near",F104&lt;=20,"moderate",F104&lt;=29,"far")</f>
        <v>very near</v>
      </c>
      <c r="H104">
        <v>4</v>
      </c>
      <c r="I104" t="str" cm="1">
        <f t="array" ref="I104">_xlfn.IFS(H104=1,"Below College",H104=
2,"College",H104=
3,"Bachelor",H104=
4,"Master",H104=
5,"Doctor")</f>
        <v>Master</v>
      </c>
      <c r="J104" t="s">
        <v>32</v>
      </c>
      <c r="K104">
        <v>3</v>
      </c>
      <c r="L104" t="str" cm="1">
        <f t="array" ref="L104">_xlfn.IFS(K104=1,"low",K104=2,"medium",K104=3,"high",K104=4,"very high")</f>
        <v>high</v>
      </c>
      <c r="M104" t="s">
        <v>33</v>
      </c>
      <c r="N104">
        <v>3</v>
      </c>
      <c r="O104" t="str" cm="1">
        <f t="array" ref="O104">_xlfn.IFS(N104=1,"low",N104=2,"medium",N104=3,"high",N104=4,"very high")</f>
        <v>high</v>
      </c>
      <c r="P104">
        <v>4</v>
      </c>
      <c r="Q104" t="str" cm="1">
        <f t="array" ref="Q104">_xlfn.IFS(P104=1,"junior",P104=2,"mid level",P104=3,"senior",P104=4,"lead",P104=5,"executive")</f>
        <v>lead</v>
      </c>
      <c r="R104" t="s">
        <v>53</v>
      </c>
      <c r="S104">
        <v>3</v>
      </c>
      <c r="T104" t="str" cm="1">
        <f t="array" ref="T104">_xlfn.IFS(S104=1,"low",S104=2,"medium",S104=3,"high",S104=4,"very high")</f>
        <v>high</v>
      </c>
      <c r="U104" t="s">
        <v>35</v>
      </c>
      <c r="V104">
        <v>17584</v>
      </c>
      <c r="W104">
        <v>3</v>
      </c>
      <c r="X104" t="str" cm="1">
        <f t="array" ref="X104">_xlfn.IFS(W104=0,"fresher",W104&lt;=3,"stable",W104&lt;=6,"moderate hopper",W104&lt;=9,"frequent hopper")</f>
        <v>stable</v>
      </c>
      <c r="Y104" t="s">
        <v>39</v>
      </c>
      <c r="Z104">
        <v>16</v>
      </c>
      <c r="AA104" t="str" cm="1">
        <f t="array" ref="AA104">_xlfn.IFS(Z104&lt;=14,"low hike",Z104&lt;=18,"moderate hike",Z104&lt;=22,"good hike",Z104&lt;=25,"high hike")</f>
        <v>moderate hike</v>
      </c>
      <c r="AB104">
        <v>3</v>
      </c>
      <c r="AC104" t="str" cm="1">
        <f t="array" ref="AC104">_xlfn.IFS(AB104=1,"low",AB104=2,"good",AB104=3,"excellent",AB104=4,"outstanding")</f>
        <v>excellent</v>
      </c>
      <c r="AD104">
        <v>4</v>
      </c>
      <c r="AE104" t="str" cm="1">
        <f t="array" ref="AE104">_xlfn.IFS(AD104=1,"low",AD104=2,"medium",AD104=3,"high",AD104=4,"very high")</f>
        <v>very high</v>
      </c>
      <c r="AG104">
        <v>3</v>
      </c>
      <c r="AH104" t="str" cm="1">
        <f t="array" ref="AH104">_xlfn.IFS(AG104=0,"no stock options",AG104=2,"medium",AG104=3,"high",AG104=1,"low")</f>
        <v>high</v>
      </c>
      <c r="AI104">
        <v>21</v>
      </c>
      <c r="AJ104" s="1" t="str" cm="1">
        <f t="array" ref="AJ104">_xlfn.IFS(AI104&lt;=2,"fresher",AI104&lt;=7,"early career",AI104&lt;=15,"mid career",AI104&lt;=25,"experienced",AI104&gt;=26,"expert")</f>
        <v>experienced</v>
      </c>
      <c r="AK104">
        <v>5</v>
      </c>
      <c r="AL104" s="1" t="str" cm="1">
        <f t="array" ref="AL104">_xlfn.IFS(AK104=0,"no training",AK104&lt;=2,"low",AK104&lt;=4,"moderate",AK104&lt;=6,"high")</f>
        <v>high</v>
      </c>
      <c r="AM104">
        <v>2</v>
      </c>
      <c r="AN104" t="str" cm="1">
        <f t="array" ref="AN104">_xlfn.IFS(AM104=1,"low",AM104=2,"medium",AM104=3,"high",AM104=4,"very high")</f>
        <v>medium</v>
      </c>
      <c r="AO104">
        <v>5</v>
      </c>
      <c r="AP104" s="1" t="str" cm="1">
        <f t="array" ref="AP104">_xlfn.IFS(AO104&lt;=1,"new",AO104&lt;=5,"early tenure",AO104&lt;=10,"established",AO104&lt;=20,"loyal",AO104&gt;=21,"long term")</f>
        <v>early tenure</v>
      </c>
      <c r="AQ104">
        <v>3</v>
      </c>
      <c r="AR104" s="1" t="str" cm="1">
        <f t="array" ref="AR104">_xlfn.IFS(AQ104&lt;=1,"new",AQ104&lt;=4,"settling",AQ104&lt;=7,"established",AQ104&lt;=12,"stagnant risk",AQ104&gt;12,"highly stagnant")</f>
        <v>settling</v>
      </c>
      <c r="AS104">
        <v>1</v>
      </c>
      <c r="AT104" t="str" cm="1">
        <f t="array" ref="AT104">_xlfn.IFS(AS104&lt;=1,"recently promoted",AS104&lt;=3,"due soon",AS104&lt;=6,"over due",AS104&gt;=7,"critically overdue")</f>
        <v>recently promoted</v>
      </c>
      <c r="AU104">
        <v>3</v>
      </c>
      <c r="AV104" t="str" cm="1">
        <f t="array" ref="AV104">_xlfn.IFS(AU104&lt;=1,"new under manager",AU104&lt;=4,"settling",AU104&lt;=8,"established",AU104&gt;=9,"long term")</f>
        <v>settling</v>
      </c>
    </row>
    <row r="105" spans="1:48">
      <c r="A105">
        <v>26</v>
      </c>
      <c r="B105" s="1" t="str" cm="1">
        <f t="array" ref="B105">_xlfn.IFS(A105&lt;=25,"early career",A105&lt;=35,"mid career",A105&lt;=45,"experienced",A105&gt;=46,"senior")</f>
        <v>mid career</v>
      </c>
      <c r="C105" t="s">
        <v>29</v>
      </c>
      <c r="D105" t="s">
        <v>50</v>
      </c>
      <c r="E105" t="s">
        <v>31</v>
      </c>
      <c r="F105">
        <v>11</v>
      </c>
      <c r="G105" s="1" t="str" cm="1">
        <f t="array" ref="G105">_xlfn.IFS(F105&lt;=5,"very near",F105&lt;=10,"near",F105&lt;=20,"moderate",F105&lt;=29,"far")</f>
        <v>moderate</v>
      </c>
      <c r="H105">
        <v>2</v>
      </c>
      <c r="I105" t="str" cm="1">
        <f t="array" ref="I105">_xlfn.IFS(H105=1,"Below College",H105=
2,"College",H105=
3,"Bachelor",H105=
4,"Master",H105=
5,"Doctor")</f>
        <v>College</v>
      </c>
      <c r="J105" t="s">
        <v>32</v>
      </c>
      <c r="K105">
        <v>1</v>
      </c>
      <c r="L105" t="str" cm="1">
        <f t="array" ref="L105">_xlfn.IFS(K105=1,"low",K105=2,"medium",K105=3,"high",K105=4,"very high")</f>
        <v>low</v>
      </c>
      <c r="M105" t="s">
        <v>33</v>
      </c>
      <c r="N105">
        <v>3</v>
      </c>
      <c r="O105" t="str" cm="1">
        <f t="array" ref="O105">_xlfn.IFS(N105=1,"low",N105=2,"medium",N105=3,"high",N105=4,"very high")</f>
        <v>high</v>
      </c>
      <c r="P105">
        <v>2</v>
      </c>
      <c r="Q105" t="str" cm="1">
        <f t="array" ref="Q105">_xlfn.IFS(P105=1,"junior",P105=2,"mid level",P105=3,"senior",P105=4,"lead",P105=5,"executive")</f>
        <v>mid level</v>
      </c>
      <c r="R105" t="s">
        <v>49</v>
      </c>
      <c r="S105">
        <v>1</v>
      </c>
      <c r="T105" t="str" cm="1">
        <f t="array" ref="T105">_xlfn.IFS(S105=1,"low",S105=2,"medium",S105=3,"high",S105=4,"very high")</f>
        <v>low</v>
      </c>
      <c r="U105" t="s">
        <v>35</v>
      </c>
      <c r="V105">
        <v>4741</v>
      </c>
      <c r="W105">
        <v>1</v>
      </c>
      <c r="X105" t="str" cm="1">
        <f t="array" ref="X105">_xlfn.IFS(W105=0,"fresher",W105&lt;=3,"stable",W105&lt;=6,"moderate hopper",W105&lt;=9,"frequent hopper")</f>
        <v>stable</v>
      </c>
      <c r="Y105" t="s">
        <v>39</v>
      </c>
      <c r="Z105">
        <v>13</v>
      </c>
      <c r="AA105" t="str" cm="1">
        <f t="array" ref="AA105">_xlfn.IFS(Z105&lt;=14,"low hike",Z105&lt;=18,"moderate hike",Z105&lt;=22,"good hike",Z105&lt;=25,"high hike")</f>
        <v>low hike</v>
      </c>
      <c r="AB105">
        <v>3</v>
      </c>
      <c r="AC105" t="str" cm="1">
        <f t="array" ref="AC105">_xlfn.IFS(AB105=1,"low",AB105=2,"good",AB105=3,"excellent",AB105=4,"outstanding")</f>
        <v>excellent</v>
      </c>
      <c r="AD105">
        <v>3</v>
      </c>
      <c r="AE105" t="str" cm="1">
        <f t="array" ref="AE105">_xlfn.IFS(AD105=1,"low",AD105=2,"medium",AD105=3,"high",AD105=4,"very high")</f>
        <v>high</v>
      </c>
      <c r="AG105">
        <v>1</v>
      </c>
      <c r="AH105" t="str" cm="1">
        <f t="array" ref="AH105">_xlfn.IFS(AG105=0,"no stock options",AG105=2,"medium",AG105=3,"high",AG105=1,"low")</f>
        <v>low</v>
      </c>
      <c r="AI105">
        <v>5</v>
      </c>
      <c r="AJ105" s="1" t="str" cm="1">
        <f t="array" ref="AJ105">_xlfn.IFS(AI105&lt;=2,"fresher",AI105&lt;=7,"early career",AI105&lt;=15,"mid career",AI105&lt;=25,"experienced",AI105&gt;=26,"expert")</f>
        <v>early career</v>
      </c>
      <c r="AK105">
        <v>3</v>
      </c>
      <c r="AL105" s="1" t="str" cm="1">
        <f t="array" ref="AL105">_xlfn.IFS(AK105=0,"no training",AK105&lt;=2,"low",AK105&lt;=4,"moderate",AK105&lt;=6,"high")</f>
        <v>moderate</v>
      </c>
      <c r="AM105">
        <v>3</v>
      </c>
      <c r="AN105" t="str" cm="1">
        <f t="array" ref="AN105">_xlfn.IFS(AM105=1,"low",AM105=2,"medium",AM105=3,"high",AM105=4,"very high")</f>
        <v>high</v>
      </c>
      <c r="AO105">
        <v>5</v>
      </c>
      <c r="AP105" s="1" t="str" cm="1">
        <f t="array" ref="AP105">_xlfn.IFS(AO105&lt;=1,"new",AO105&lt;=5,"early tenure",AO105&lt;=10,"established",AO105&lt;=20,"loyal",AO105&gt;=21,"long term")</f>
        <v>early tenure</v>
      </c>
      <c r="AQ105">
        <v>3</v>
      </c>
      <c r="AR105" s="1" t="str" cm="1">
        <f t="array" ref="AR105">_xlfn.IFS(AQ105&lt;=1,"new",AQ105&lt;=4,"settling",AQ105&lt;=7,"established",AQ105&lt;=12,"stagnant risk",AQ105&gt;12,"highly stagnant")</f>
        <v>settling</v>
      </c>
      <c r="AS105">
        <v>3</v>
      </c>
      <c r="AT105" t="str" cm="1">
        <f t="array" ref="AT105">_xlfn.IFS(AS105&lt;=1,"recently promoted",AS105&lt;=3,"due soon",AS105&lt;=6,"over due",AS105&gt;=7,"critically overdue")</f>
        <v>due soon</v>
      </c>
      <c r="AU105">
        <v>3</v>
      </c>
      <c r="AV105" t="str" cm="1">
        <f t="array" ref="AV105">_xlfn.IFS(AU105&lt;=1,"new under manager",AU105&lt;=4,"settling",AU105&lt;=8,"established",AU105&gt;=9,"long term")</f>
        <v>settling</v>
      </c>
    </row>
    <row r="106" spans="1:48">
      <c r="A106">
        <v>38</v>
      </c>
      <c r="B106" s="1" t="str" cm="1">
        <f t="array" ref="B106">_xlfn.IFS(A106&lt;=25,"early career",A106&lt;=35,"mid career",A106&lt;=45,"experienced",A106&gt;=46,"senior")</f>
        <v>experienced</v>
      </c>
      <c r="C106" t="s">
        <v>29</v>
      </c>
      <c r="D106" t="s">
        <v>30</v>
      </c>
      <c r="E106" t="s">
        <v>31</v>
      </c>
      <c r="F106">
        <v>23</v>
      </c>
      <c r="G106" s="1" t="str" cm="1">
        <f t="array" ref="G106">_xlfn.IFS(F106&lt;=5,"very near",F106&lt;=10,"near",F106&lt;=20,"moderate",F106&lt;=29,"far")</f>
        <v>far</v>
      </c>
      <c r="H106">
        <v>4</v>
      </c>
      <c r="I106" t="str" cm="1">
        <f t="array" ref="I106">_xlfn.IFS(H106=1,"Below College",H106=
2,"College",H106=
3,"Bachelor",H106=
4,"Master",H106=
5,"Doctor")</f>
        <v>Master</v>
      </c>
      <c r="J106" t="s">
        <v>36</v>
      </c>
      <c r="K106">
        <v>4</v>
      </c>
      <c r="L106" t="str" cm="1">
        <f t="array" ref="L106">_xlfn.IFS(K106=1,"low",K106=2,"medium",K106=3,"high",K106=4,"very high")</f>
        <v>very high</v>
      </c>
      <c r="M106" t="s">
        <v>33</v>
      </c>
      <c r="N106">
        <v>3</v>
      </c>
      <c r="O106" t="str" cm="1">
        <f t="array" ref="O106">_xlfn.IFS(N106=1,"low",N106=2,"medium",N106=3,"high",N106=4,"very high")</f>
        <v>high</v>
      </c>
      <c r="P106">
        <v>2</v>
      </c>
      <c r="Q106" t="str" cm="1">
        <f t="array" ref="Q106">_xlfn.IFS(P106=1,"junior",P106=2,"mid level",P106=3,"senior",P106=4,"lead",P106=5,"executive")</f>
        <v>mid level</v>
      </c>
      <c r="R106" t="s">
        <v>49</v>
      </c>
      <c r="S106">
        <v>4</v>
      </c>
      <c r="T106" t="str" cm="1">
        <f t="array" ref="T106">_xlfn.IFS(S106=1,"low",S106=2,"medium",S106=3,"high",S106=4,"very high")</f>
        <v>very high</v>
      </c>
      <c r="U106" t="s">
        <v>38</v>
      </c>
      <c r="V106">
        <v>5745</v>
      </c>
      <c r="W106">
        <v>9</v>
      </c>
      <c r="X106" t="str" cm="1">
        <f t="array" ref="X106">_xlfn.IFS(W106=0,"fresher",W106&lt;=3,"stable",W106&lt;=6,"moderate hopper",W106&lt;=9,"frequent hopper")</f>
        <v>frequent hopper</v>
      </c>
      <c r="Y106" t="s">
        <v>29</v>
      </c>
      <c r="Z106">
        <v>14</v>
      </c>
      <c r="AA106" t="str" cm="1">
        <f t="array" ref="AA106">_xlfn.IFS(Z106&lt;=14,"low hike",Z106&lt;=18,"moderate hike",Z106&lt;=22,"good hike",Z106&lt;=25,"high hike")</f>
        <v>low hike</v>
      </c>
      <c r="AB106">
        <v>3</v>
      </c>
      <c r="AC106" t="str" cm="1">
        <f t="array" ref="AC106">_xlfn.IFS(AB106=1,"low",AB106=2,"good",AB106=3,"excellent",AB106=4,"outstanding")</f>
        <v>excellent</v>
      </c>
      <c r="AD106">
        <v>2</v>
      </c>
      <c r="AE106" t="str" cm="1">
        <f t="array" ref="AE106">_xlfn.IFS(AD106=1,"low",AD106=2,"medium",AD106=3,"high",AD106=4,"very high")</f>
        <v>medium</v>
      </c>
      <c r="AG106">
        <v>1</v>
      </c>
      <c r="AH106" t="str" cm="1">
        <f t="array" ref="AH106">_xlfn.IFS(AG106=0,"no stock options",AG106=2,"medium",AG106=3,"high",AG106=1,"low")</f>
        <v>low</v>
      </c>
      <c r="AI106">
        <v>10</v>
      </c>
      <c r="AJ106" s="1" t="str" cm="1">
        <f t="array" ref="AJ106">_xlfn.IFS(AI106&lt;=2,"fresher",AI106&lt;=7,"early career",AI106&lt;=15,"mid career",AI106&lt;=25,"experienced",AI106&gt;=26,"expert")</f>
        <v>mid career</v>
      </c>
      <c r="AK106">
        <v>2</v>
      </c>
      <c r="AL106" s="1" t="str" cm="1">
        <f t="array" ref="AL106">_xlfn.IFS(AK106=0,"no training",AK106&lt;=2,"low",AK106&lt;=4,"moderate",AK106&lt;=6,"high")</f>
        <v>low</v>
      </c>
      <c r="AM106">
        <v>3</v>
      </c>
      <c r="AN106" t="str" cm="1">
        <f t="array" ref="AN106">_xlfn.IFS(AM106=1,"low",AM106=2,"medium",AM106=3,"high",AM106=4,"very high")</f>
        <v>high</v>
      </c>
      <c r="AO106">
        <v>2</v>
      </c>
      <c r="AP106" s="1" t="str" cm="1">
        <f t="array" ref="AP106">_xlfn.IFS(AO106&lt;=1,"new",AO106&lt;=5,"early tenure",AO106&lt;=10,"established",AO106&lt;=20,"loyal",AO106&gt;=21,"long term")</f>
        <v>early tenure</v>
      </c>
      <c r="AQ106">
        <v>2</v>
      </c>
      <c r="AR106" s="1" t="str" cm="1">
        <f t="array" ref="AR106">_xlfn.IFS(AQ106&lt;=1,"new",AQ106&lt;=4,"settling",AQ106&lt;=7,"established",AQ106&lt;=12,"stagnant risk",AQ106&gt;12,"highly stagnant")</f>
        <v>settling</v>
      </c>
      <c r="AS106">
        <v>1</v>
      </c>
      <c r="AT106" t="str" cm="1">
        <f t="array" ref="AT106">_xlfn.IFS(AS106&lt;=1,"recently promoted",AS106&lt;=3,"due soon",AS106&lt;=6,"over due",AS106&gt;=7,"critically overdue")</f>
        <v>recently promoted</v>
      </c>
      <c r="AU106">
        <v>2</v>
      </c>
      <c r="AV106" t="str" cm="1">
        <f t="array" ref="AV106">_xlfn.IFS(AU106&lt;=1,"new under manager",AU106&lt;=4,"settling",AU106&lt;=8,"established",AU106&gt;=9,"long term")</f>
        <v>settling</v>
      </c>
    </row>
    <row r="107" spans="1:48">
      <c r="A107">
        <v>26</v>
      </c>
      <c r="B107" s="1" t="str" cm="1">
        <f t="array" ref="B107">_xlfn.IFS(A107&lt;=25,"early career",A107&lt;=35,"mid career",A107&lt;=45,"experienced",A107&gt;=46,"senior")</f>
        <v>mid career</v>
      </c>
      <c r="C107" t="s">
        <v>39</v>
      </c>
      <c r="D107" t="s">
        <v>30</v>
      </c>
      <c r="E107" t="s">
        <v>31</v>
      </c>
      <c r="F107">
        <v>16</v>
      </c>
      <c r="G107" s="1" t="str" cm="1">
        <f t="array" ref="G107">_xlfn.IFS(F107&lt;=5,"very near",F107&lt;=10,"near",F107&lt;=20,"moderate",F107&lt;=29,"far")</f>
        <v>moderate</v>
      </c>
      <c r="H107">
        <v>4</v>
      </c>
      <c r="I107" t="str" cm="1">
        <f t="array" ref="I107">_xlfn.IFS(H107=1,"Below College",H107=
2,"College",H107=
3,"Bachelor",H107=
4,"Master",H107=
5,"Doctor")</f>
        <v>Master</v>
      </c>
      <c r="J107" t="s">
        <v>32</v>
      </c>
      <c r="K107">
        <v>1</v>
      </c>
      <c r="L107" t="str" cm="1">
        <f t="array" ref="L107">_xlfn.IFS(K107=1,"low",K107=2,"medium",K107=3,"high",K107=4,"very high")</f>
        <v>low</v>
      </c>
      <c r="M107" t="s">
        <v>33</v>
      </c>
      <c r="N107">
        <v>3</v>
      </c>
      <c r="O107" t="str" cm="1">
        <f t="array" ref="O107">_xlfn.IFS(N107=1,"low",N107=2,"medium",N107=3,"high",N107=4,"very high")</f>
        <v>high</v>
      </c>
      <c r="P107">
        <v>1</v>
      </c>
      <c r="Q107" t="str" cm="1">
        <f t="array" ref="Q107">_xlfn.IFS(P107=1,"junior",P107=2,"mid level",P107=3,"senior",P107=4,"lead",P107=5,"executive")</f>
        <v>junior</v>
      </c>
      <c r="R107" t="s">
        <v>34</v>
      </c>
      <c r="S107">
        <v>2</v>
      </c>
      <c r="T107" t="str" cm="1">
        <f t="array" ref="T107">_xlfn.IFS(S107=1,"low",S107=2,"medium",S107=3,"high",S107=4,"very high")</f>
        <v>medium</v>
      </c>
      <c r="U107" t="s">
        <v>38</v>
      </c>
      <c r="V107">
        <v>2373</v>
      </c>
      <c r="W107">
        <v>2</v>
      </c>
      <c r="X107" t="str" cm="1">
        <f t="array" ref="X107">_xlfn.IFS(W107=0,"fresher",W107&lt;=3,"stable",W107&lt;=6,"moderate hopper",W107&lt;=9,"frequent hopper")</f>
        <v>stable</v>
      </c>
      <c r="Y107" t="s">
        <v>39</v>
      </c>
      <c r="Z107">
        <v>13</v>
      </c>
      <c r="AA107" t="str" cm="1">
        <f t="array" ref="AA107">_xlfn.IFS(Z107&lt;=14,"low hike",Z107&lt;=18,"moderate hike",Z107&lt;=22,"good hike",Z107&lt;=25,"high hike")</f>
        <v>low hike</v>
      </c>
      <c r="AB107">
        <v>3</v>
      </c>
      <c r="AC107" t="str" cm="1">
        <f t="array" ref="AC107">_xlfn.IFS(AB107=1,"low",AB107=2,"good",AB107=3,"excellent",AB107=4,"outstanding")</f>
        <v>excellent</v>
      </c>
      <c r="AD107">
        <v>4</v>
      </c>
      <c r="AE107" t="str" cm="1">
        <f t="array" ref="AE107">_xlfn.IFS(AD107=1,"low",AD107=2,"medium",AD107=3,"high",AD107=4,"very high")</f>
        <v>very high</v>
      </c>
      <c r="AG107">
        <v>1</v>
      </c>
      <c r="AH107" t="str" cm="1">
        <f t="array" ref="AH107">_xlfn.IFS(AG107=0,"no stock options",AG107=2,"medium",AG107=3,"high",AG107=1,"low")</f>
        <v>low</v>
      </c>
      <c r="AI107">
        <v>5</v>
      </c>
      <c r="AJ107" s="1" t="str" cm="1">
        <f t="array" ref="AJ107">_xlfn.IFS(AI107&lt;=2,"fresher",AI107&lt;=7,"early career",AI107&lt;=15,"mid career",AI107&lt;=25,"experienced",AI107&gt;=26,"expert")</f>
        <v>early career</v>
      </c>
      <c r="AK107">
        <v>2</v>
      </c>
      <c r="AL107" s="1" t="str" cm="1">
        <f t="array" ref="AL107">_xlfn.IFS(AK107=0,"no training",AK107&lt;=2,"low",AK107&lt;=4,"moderate",AK107&lt;=6,"high")</f>
        <v>low</v>
      </c>
      <c r="AM107">
        <v>3</v>
      </c>
      <c r="AN107" t="str" cm="1">
        <f t="array" ref="AN107">_xlfn.IFS(AM107=1,"low",AM107=2,"medium",AM107=3,"high",AM107=4,"very high")</f>
        <v>high</v>
      </c>
      <c r="AO107">
        <v>3</v>
      </c>
      <c r="AP107" s="1" t="str" cm="1">
        <f t="array" ref="AP107">_xlfn.IFS(AO107&lt;=1,"new",AO107&lt;=5,"early tenure",AO107&lt;=10,"established",AO107&lt;=20,"loyal",AO107&gt;=21,"long term")</f>
        <v>early tenure</v>
      </c>
      <c r="AQ107">
        <v>2</v>
      </c>
      <c r="AR107" s="1" t="str" cm="1">
        <f t="array" ref="AR107">_xlfn.IFS(AQ107&lt;=1,"new",AQ107&lt;=4,"settling",AQ107&lt;=7,"established",AQ107&lt;=12,"stagnant risk",AQ107&gt;12,"highly stagnant")</f>
        <v>settling</v>
      </c>
      <c r="AS107">
        <v>0</v>
      </c>
      <c r="AT107" t="str" cm="1">
        <f t="array" ref="AT107">_xlfn.IFS(AS107&lt;=1,"recently promoted",AS107&lt;=3,"due soon",AS107&lt;=6,"over due",AS107&gt;=7,"critically overdue")</f>
        <v>recently promoted</v>
      </c>
      <c r="AU107">
        <v>2</v>
      </c>
      <c r="AV107" t="str" cm="1">
        <f t="array" ref="AV107">_xlfn.IFS(AU107&lt;=1,"new under manager",AU107&lt;=4,"settling",AU107&lt;=8,"established",AU107&gt;=9,"long term")</f>
        <v>settling</v>
      </c>
    </row>
    <row r="108" spans="1:48">
      <c r="A108">
        <v>28</v>
      </c>
      <c r="B108" s="1" t="str" cm="1">
        <f t="array" ref="B108">_xlfn.IFS(A108&lt;=25,"early career",A108&lt;=35,"mid career",A108&lt;=45,"experienced",A108&gt;=46,"senior")</f>
        <v>mid career</v>
      </c>
      <c r="C108" t="s">
        <v>29</v>
      </c>
      <c r="D108" t="s">
        <v>30</v>
      </c>
      <c r="E108" t="s">
        <v>31</v>
      </c>
      <c r="F108">
        <v>8</v>
      </c>
      <c r="G108" s="1" t="str" cm="1">
        <f t="array" ref="G108">_xlfn.IFS(F108&lt;=5,"very near",F108&lt;=10,"near",F108&lt;=20,"moderate",F108&lt;=29,"far")</f>
        <v>near</v>
      </c>
      <c r="H108">
        <v>2</v>
      </c>
      <c r="I108" t="str" cm="1">
        <f t="array" ref="I108">_xlfn.IFS(H108=1,"Below College",H108=
2,"College",H108=
3,"Bachelor",H108=
4,"Master",H108=
5,"Doctor")</f>
        <v>College</v>
      </c>
      <c r="J108" t="s">
        <v>36</v>
      </c>
      <c r="K108">
        <v>4</v>
      </c>
      <c r="L108" t="str" cm="1">
        <f t="array" ref="L108">_xlfn.IFS(K108=1,"low",K108=2,"medium",K108=3,"high",K108=4,"very high")</f>
        <v>very high</v>
      </c>
      <c r="M108" t="s">
        <v>43</v>
      </c>
      <c r="N108">
        <v>3</v>
      </c>
      <c r="O108" t="str" cm="1">
        <f t="array" ref="O108">_xlfn.IFS(N108=1,"low",N108=2,"medium",N108=3,"high",N108=4,"very high")</f>
        <v>high</v>
      </c>
      <c r="P108">
        <v>1</v>
      </c>
      <c r="Q108" t="str" cm="1">
        <f t="array" ref="Q108">_xlfn.IFS(P108=1,"junior",P108=2,"mid level",P108=3,"senior",P108=4,"lead",P108=5,"executive")</f>
        <v>junior</v>
      </c>
      <c r="R108" t="s">
        <v>37</v>
      </c>
      <c r="S108">
        <v>4</v>
      </c>
      <c r="T108" t="str" cm="1">
        <f t="array" ref="T108">_xlfn.IFS(S108=1,"low",S108=2,"medium",S108=3,"high",S108=4,"very high")</f>
        <v>very high</v>
      </c>
      <c r="U108" t="s">
        <v>40</v>
      </c>
      <c r="V108">
        <v>3310</v>
      </c>
      <c r="W108">
        <v>1</v>
      </c>
      <c r="X108" t="str" cm="1">
        <f t="array" ref="X108">_xlfn.IFS(W108=0,"fresher",W108&lt;=3,"stable",W108&lt;=6,"moderate hopper",W108&lt;=9,"frequent hopper")</f>
        <v>stable</v>
      </c>
      <c r="Y108" t="s">
        <v>29</v>
      </c>
      <c r="Z108">
        <v>21</v>
      </c>
      <c r="AA108" t="str" cm="1">
        <f t="array" ref="AA108">_xlfn.IFS(Z108&lt;=14,"low hike",Z108&lt;=18,"moderate hike",Z108&lt;=22,"good hike",Z108&lt;=25,"high hike")</f>
        <v>good hike</v>
      </c>
      <c r="AB108">
        <v>4</v>
      </c>
      <c r="AC108" t="str" cm="1">
        <f t="array" ref="AC108">_xlfn.IFS(AB108=1,"low",AB108=2,"good",AB108=3,"excellent",AB108=4,"outstanding")</f>
        <v>outstanding</v>
      </c>
      <c r="AD108">
        <v>4</v>
      </c>
      <c r="AE108" t="str" cm="1">
        <f t="array" ref="AE108">_xlfn.IFS(AD108=1,"low",AD108=2,"medium",AD108=3,"high",AD108=4,"very high")</f>
        <v>very high</v>
      </c>
      <c r="AG108">
        <v>0</v>
      </c>
      <c r="AH108" t="str" cm="1">
        <f t="array" ref="AH108">_xlfn.IFS(AG108=0,"no stock options",AG108=2,"medium",AG108=3,"high",AG108=1,"low")</f>
        <v>no stock options</v>
      </c>
      <c r="AI108">
        <v>5</v>
      </c>
      <c r="AJ108" s="1" t="str" cm="1">
        <f t="array" ref="AJ108">_xlfn.IFS(AI108&lt;=2,"fresher",AI108&lt;=7,"early career",AI108&lt;=15,"mid career",AI108&lt;=25,"experienced",AI108&gt;=26,"expert")</f>
        <v>early career</v>
      </c>
      <c r="AK108">
        <v>3</v>
      </c>
      <c r="AL108" s="1" t="str" cm="1">
        <f t="array" ref="AL108">_xlfn.IFS(AK108=0,"no training",AK108&lt;=2,"low",AK108&lt;=4,"moderate",AK108&lt;=6,"high")</f>
        <v>moderate</v>
      </c>
      <c r="AM108">
        <v>3</v>
      </c>
      <c r="AN108" t="str" cm="1">
        <f t="array" ref="AN108">_xlfn.IFS(AM108=1,"low",AM108=2,"medium",AM108=3,"high",AM108=4,"very high")</f>
        <v>high</v>
      </c>
      <c r="AO108">
        <v>5</v>
      </c>
      <c r="AP108" s="1" t="str" cm="1">
        <f t="array" ref="AP108">_xlfn.IFS(AO108&lt;=1,"new",AO108&lt;=5,"early tenure",AO108&lt;=10,"established",AO108&lt;=20,"loyal",AO108&gt;=21,"long term")</f>
        <v>early tenure</v>
      </c>
      <c r="AQ108">
        <v>3</v>
      </c>
      <c r="AR108" s="1" t="str" cm="1">
        <f t="array" ref="AR108">_xlfn.IFS(AQ108&lt;=1,"new",AQ108&lt;=4,"settling",AQ108&lt;=7,"established",AQ108&lt;=12,"stagnant risk",AQ108&gt;12,"highly stagnant")</f>
        <v>settling</v>
      </c>
      <c r="AS108">
        <v>0</v>
      </c>
      <c r="AT108" t="str" cm="1">
        <f t="array" ref="AT108">_xlfn.IFS(AS108&lt;=1,"recently promoted",AS108&lt;=3,"due soon",AS108&lt;=6,"over due",AS108&gt;=7,"critically overdue")</f>
        <v>recently promoted</v>
      </c>
      <c r="AU108">
        <v>2</v>
      </c>
      <c r="AV108" t="str" cm="1">
        <f t="array" ref="AV108">_xlfn.IFS(AU108&lt;=1,"new under manager",AU108&lt;=4,"settling",AU108&lt;=8,"established",AU108&gt;=9,"long term")</f>
        <v>settling</v>
      </c>
    </row>
    <row r="109" spans="1:48">
      <c r="A109">
        <v>49</v>
      </c>
      <c r="B109" s="1" t="str" cm="1">
        <f t="array" ref="B109">_xlfn.IFS(A109&lt;=25,"early career",A109&lt;=35,"mid career",A109&lt;=45,"experienced",A109&gt;=46,"senior")</f>
        <v>senior</v>
      </c>
      <c r="C109" t="s">
        <v>29</v>
      </c>
      <c r="D109" t="s">
        <v>50</v>
      </c>
      <c r="E109" t="s">
        <v>31</v>
      </c>
      <c r="F109">
        <v>10</v>
      </c>
      <c r="G109" s="1" t="str" cm="1">
        <f t="array" ref="G109">_xlfn.IFS(F109&lt;=5,"very near",F109&lt;=10,"near",F109&lt;=20,"moderate",F109&lt;=29,"far")</f>
        <v>near</v>
      </c>
      <c r="H109">
        <v>4</v>
      </c>
      <c r="I109" t="str" cm="1">
        <f t="array" ref="I109">_xlfn.IFS(H109=1,"Below College",H109=
2,"College",H109=
3,"Bachelor",H109=
4,"Master",H109=
5,"Doctor")</f>
        <v>Master</v>
      </c>
      <c r="J109" t="s">
        <v>36</v>
      </c>
      <c r="K109">
        <v>3</v>
      </c>
      <c r="L109" t="str" cm="1">
        <f t="array" ref="L109">_xlfn.IFS(K109=1,"low",K109=2,"medium",K109=3,"high",K109=4,"very high")</f>
        <v>high</v>
      </c>
      <c r="M109" t="s">
        <v>43</v>
      </c>
      <c r="N109">
        <v>3</v>
      </c>
      <c r="O109" t="str" cm="1">
        <f t="array" ref="O109">_xlfn.IFS(N109=1,"low",N109=2,"medium",N109=3,"high",N109=4,"very high")</f>
        <v>high</v>
      </c>
      <c r="P109">
        <v>5</v>
      </c>
      <c r="Q109" t="str" cm="1">
        <f t="array" ref="Q109">_xlfn.IFS(P109=1,"junior",P109=2,"mid level",P109=3,"senior",P109=4,"lead",P109=5,"executive")</f>
        <v>executive</v>
      </c>
      <c r="R109" t="s">
        <v>53</v>
      </c>
      <c r="S109">
        <v>1</v>
      </c>
      <c r="T109" t="str" cm="1">
        <f t="array" ref="T109">_xlfn.IFS(S109=1,"low",S109=2,"medium",S109=3,"high",S109=4,"very high")</f>
        <v>low</v>
      </c>
      <c r="U109" t="s">
        <v>40</v>
      </c>
      <c r="V109">
        <v>18665</v>
      </c>
      <c r="W109">
        <v>9</v>
      </c>
      <c r="X109" t="str" cm="1">
        <f t="array" ref="X109">_xlfn.IFS(W109=0,"fresher",W109&lt;=3,"stable",W109&lt;=6,"moderate hopper",W109&lt;=9,"frequent hopper")</f>
        <v>frequent hopper</v>
      </c>
      <c r="Y109" t="s">
        <v>39</v>
      </c>
      <c r="Z109">
        <v>11</v>
      </c>
      <c r="AA109" t="str" cm="1">
        <f t="array" ref="AA109">_xlfn.IFS(Z109&lt;=14,"low hike",Z109&lt;=18,"moderate hike",Z109&lt;=22,"good hike",Z109&lt;=25,"high hike")</f>
        <v>low hike</v>
      </c>
      <c r="AB109">
        <v>3</v>
      </c>
      <c r="AC109" t="str" cm="1">
        <f t="array" ref="AC109">_xlfn.IFS(AB109=1,"low",AB109=2,"good",AB109=3,"excellent",AB109=4,"outstanding")</f>
        <v>excellent</v>
      </c>
      <c r="AD109">
        <v>4</v>
      </c>
      <c r="AE109" t="str" cm="1">
        <f t="array" ref="AE109">_xlfn.IFS(AD109=1,"low",AD109=2,"medium",AD109=3,"high",AD109=4,"very high")</f>
        <v>very high</v>
      </c>
      <c r="AG109">
        <v>0</v>
      </c>
      <c r="AH109" t="str" cm="1">
        <f t="array" ref="AH109">_xlfn.IFS(AG109=0,"no stock options",AG109=2,"medium",AG109=3,"high",AG109=1,"low")</f>
        <v>no stock options</v>
      </c>
      <c r="AI109">
        <v>22</v>
      </c>
      <c r="AJ109" s="1" t="str" cm="1">
        <f t="array" ref="AJ109">_xlfn.IFS(AI109&lt;=2,"fresher",AI109&lt;=7,"early career",AI109&lt;=15,"mid career",AI109&lt;=25,"experienced",AI109&gt;=26,"expert")</f>
        <v>experienced</v>
      </c>
      <c r="AK109">
        <v>4</v>
      </c>
      <c r="AL109" s="1" t="str" cm="1">
        <f t="array" ref="AL109">_xlfn.IFS(AK109=0,"no training",AK109&lt;=2,"low",AK109&lt;=4,"moderate",AK109&lt;=6,"high")</f>
        <v>moderate</v>
      </c>
      <c r="AM109">
        <v>3</v>
      </c>
      <c r="AN109" t="str" cm="1">
        <f t="array" ref="AN109">_xlfn.IFS(AM109=1,"low",AM109=2,"medium",AM109=3,"high",AM109=4,"very high")</f>
        <v>high</v>
      </c>
      <c r="AO109">
        <v>3</v>
      </c>
      <c r="AP109" s="1" t="str" cm="1">
        <f t="array" ref="AP109">_xlfn.IFS(AO109&lt;=1,"new",AO109&lt;=5,"early tenure",AO109&lt;=10,"established",AO109&lt;=20,"loyal",AO109&gt;=21,"long term")</f>
        <v>early tenure</v>
      </c>
      <c r="AQ109">
        <v>2</v>
      </c>
      <c r="AR109" s="1" t="str" cm="1">
        <f t="array" ref="AR109">_xlfn.IFS(AQ109&lt;=1,"new",AQ109&lt;=4,"settling",AQ109&lt;=7,"established",AQ109&lt;=12,"stagnant risk",AQ109&gt;12,"highly stagnant")</f>
        <v>settling</v>
      </c>
      <c r="AS109">
        <v>1</v>
      </c>
      <c r="AT109" t="str" cm="1">
        <f t="array" ref="AT109">_xlfn.IFS(AS109&lt;=1,"recently promoted",AS109&lt;=3,"due soon",AS109&lt;=6,"over due",AS109&gt;=7,"critically overdue")</f>
        <v>recently promoted</v>
      </c>
      <c r="AU109">
        <v>2</v>
      </c>
      <c r="AV109" t="str" cm="1">
        <f t="array" ref="AV109">_xlfn.IFS(AU109&lt;=1,"new under manager",AU109&lt;=4,"settling",AU109&lt;=8,"established",AU109&gt;=9,"long term")</f>
        <v>settling</v>
      </c>
    </row>
    <row r="110" spans="1:48">
      <c r="A110">
        <v>31</v>
      </c>
      <c r="B110" s="1" t="str" cm="1">
        <f t="array" ref="B110">_xlfn.IFS(A110&lt;=25,"early career",A110&lt;=35,"mid career",A110&lt;=45,"experienced",A110&gt;=46,"senior")</f>
        <v>mid career</v>
      </c>
      <c r="C110" t="s">
        <v>29</v>
      </c>
      <c r="D110" t="s">
        <v>50</v>
      </c>
      <c r="E110" t="s">
        <v>45</v>
      </c>
      <c r="F110">
        <v>5</v>
      </c>
      <c r="G110" s="1" t="str" cm="1">
        <f t="array" ref="G110">_xlfn.IFS(F110&lt;=5,"very near",F110&lt;=10,"near",F110&lt;=20,"moderate",F110&lt;=29,"far")</f>
        <v>very near</v>
      </c>
      <c r="H110">
        <v>3</v>
      </c>
      <c r="I110" t="str" cm="1">
        <f t="array" ref="I110">_xlfn.IFS(H110=1,"Below College",H110=
2,"College",H110=
3,"Bachelor",H110=
4,"Master",H110=
5,"Doctor")</f>
        <v>Bachelor</v>
      </c>
      <c r="J110" t="s">
        <v>47</v>
      </c>
      <c r="K110">
        <v>4</v>
      </c>
      <c r="L110" t="str" cm="1">
        <f t="array" ref="L110">_xlfn.IFS(K110=1,"low",K110=2,"medium",K110=3,"high",K110=4,"very high")</f>
        <v>very high</v>
      </c>
      <c r="M110" t="s">
        <v>43</v>
      </c>
      <c r="N110">
        <v>3</v>
      </c>
      <c r="O110" t="str" cm="1">
        <f t="array" ref="O110">_xlfn.IFS(N110=1,"low",N110=2,"medium",N110=3,"high",N110=4,"very high")</f>
        <v>high</v>
      </c>
      <c r="P110">
        <v>1</v>
      </c>
      <c r="Q110" t="str" cm="1">
        <f t="array" ref="Q110">_xlfn.IFS(P110=1,"junior",P110=2,"mid level",P110=3,"senior",P110=4,"lead",P110=5,"executive")</f>
        <v>junior</v>
      </c>
      <c r="R110" t="s">
        <v>46</v>
      </c>
      <c r="S110">
        <v>2</v>
      </c>
      <c r="T110" t="str" cm="1">
        <f t="array" ref="T110">_xlfn.IFS(S110=1,"low",S110=2,"medium",S110=3,"high",S110=4,"very high")</f>
        <v>medium</v>
      </c>
      <c r="U110" t="s">
        <v>38</v>
      </c>
      <c r="V110">
        <v>2789</v>
      </c>
      <c r="W110">
        <v>1</v>
      </c>
      <c r="X110" t="str" cm="1">
        <f t="array" ref="X110">_xlfn.IFS(W110=0,"fresher",W110&lt;=3,"stable",W110&lt;=6,"moderate hopper",W110&lt;=9,"frequent hopper")</f>
        <v>stable</v>
      </c>
      <c r="Y110" t="s">
        <v>29</v>
      </c>
      <c r="Z110">
        <v>11</v>
      </c>
      <c r="AA110" t="str" cm="1">
        <f t="array" ref="AA110">_xlfn.IFS(Z110&lt;=14,"low hike",Z110&lt;=18,"moderate hike",Z110&lt;=22,"good hike",Z110&lt;=25,"high hike")</f>
        <v>low hike</v>
      </c>
      <c r="AB110">
        <v>3</v>
      </c>
      <c r="AC110" t="str" cm="1">
        <f t="array" ref="AC110">_xlfn.IFS(AB110=1,"low",AB110=2,"good",AB110=3,"excellent",AB110=4,"outstanding")</f>
        <v>excellent</v>
      </c>
      <c r="AD110">
        <v>3</v>
      </c>
      <c r="AE110" t="str" cm="1">
        <f t="array" ref="AE110">_xlfn.IFS(AD110=1,"low",AD110=2,"medium",AD110=3,"high",AD110=4,"very high")</f>
        <v>high</v>
      </c>
      <c r="AG110">
        <v>1</v>
      </c>
      <c r="AH110" t="str" cm="1">
        <f t="array" ref="AH110">_xlfn.IFS(AG110=0,"no stock options",AG110=2,"medium",AG110=3,"high",AG110=1,"low")</f>
        <v>low</v>
      </c>
      <c r="AI110">
        <v>2</v>
      </c>
      <c r="AJ110" s="1" t="str" cm="1">
        <f t="array" ref="AJ110">_xlfn.IFS(AI110&lt;=2,"fresher",AI110&lt;=7,"early career",AI110&lt;=15,"mid career",AI110&lt;=25,"experienced",AI110&gt;=26,"expert")</f>
        <v>fresher</v>
      </c>
      <c r="AK110">
        <v>5</v>
      </c>
      <c r="AL110" s="1" t="str" cm="1">
        <f t="array" ref="AL110">_xlfn.IFS(AK110=0,"no training",AK110&lt;=2,"low",AK110&lt;=4,"moderate",AK110&lt;=6,"high")</f>
        <v>high</v>
      </c>
      <c r="AM110">
        <v>2</v>
      </c>
      <c r="AN110" t="str" cm="1">
        <f t="array" ref="AN110">_xlfn.IFS(AM110=1,"low",AM110=2,"medium",AM110=3,"high",AM110=4,"very high")</f>
        <v>medium</v>
      </c>
      <c r="AO110">
        <v>2</v>
      </c>
      <c r="AP110" s="1" t="str" cm="1">
        <f t="array" ref="AP110">_xlfn.IFS(AO110&lt;=1,"new",AO110&lt;=5,"early tenure",AO110&lt;=10,"established",AO110&lt;=20,"loyal",AO110&gt;=21,"long term")</f>
        <v>early tenure</v>
      </c>
      <c r="AQ110">
        <v>2</v>
      </c>
      <c r="AR110" s="1" t="str" cm="1">
        <f t="array" ref="AR110">_xlfn.IFS(AQ110&lt;=1,"new",AQ110&lt;=4,"settling",AQ110&lt;=7,"established",AQ110&lt;=12,"stagnant risk",AQ110&gt;12,"highly stagnant")</f>
        <v>settling</v>
      </c>
      <c r="AS110">
        <v>2</v>
      </c>
      <c r="AT110" t="str" cm="1">
        <f t="array" ref="AT110">_xlfn.IFS(AS110&lt;=1,"recently promoted",AS110&lt;=3,"due soon",AS110&lt;=6,"over due",AS110&gt;=7,"critically overdue")</f>
        <v>due soon</v>
      </c>
      <c r="AU110">
        <v>2</v>
      </c>
      <c r="AV110" t="str" cm="1">
        <f t="array" ref="AV110">_xlfn.IFS(AU110&lt;=1,"new under manager",AU110&lt;=4,"settling",AU110&lt;=8,"established",AU110&gt;=9,"long term")</f>
        <v>settling</v>
      </c>
    </row>
    <row r="111" spans="1:48">
      <c r="A111">
        <v>37</v>
      </c>
      <c r="B111" s="1" t="str" cm="1">
        <f t="array" ref="B111">_xlfn.IFS(A111&lt;=25,"early career",A111&lt;=35,"mid career",A111&lt;=45,"experienced",A111&gt;=46,"senior")</f>
        <v>experienced</v>
      </c>
      <c r="C111" t="s">
        <v>29</v>
      </c>
      <c r="D111" t="s">
        <v>50</v>
      </c>
      <c r="E111" t="s">
        <v>31</v>
      </c>
      <c r="F111">
        <v>9</v>
      </c>
      <c r="G111" s="1" t="str" cm="1">
        <f t="array" ref="G111">_xlfn.IFS(F111&lt;=5,"very near",F111&lt;=10,"near",F111&lt;=20,"moderate",F111&lt;=29,"far")</f>
        <v>near</v>
      </c>
      <c r="H111">
        <v>3</v>
      </c>
      <c r="I111" t="str" cm="1">
        <f t="array" ref="I111">_xlfn.IFS(H111=1,"Below College",H111=
2,"College",H111=
3,"Bachelor",H111=
4,"Master",H111=
5,"Doctor")</f>
        <v>Bachelor</v>
      </c>
      <c r="J111" t="s">
        <v>32</v>
      </c>
      <c r="K111">
        <v>2</v>
      </c>
      <c r="L111" t="str" cm="1">
        <f t="array" ref="L111">_xlfn.IFS(K111=1,"low",K111=2,"medium",K111=3,"high",K111=4,"very high")</f>
        <v>medium</v>
      </c>
      <c r="M111" t="s">
        <v>33</v>
      </c>
      <c r="N111">
        <v>3</v>
      </c>
      <c r="O111" t="str" cm="1">
        <f t="array" ref="O111">_xlfn.IFS(N111=1,"low",N111=2,"medium",N111=3,"high",N111=4,"very high")</f>
        <v>high</v>
      </c>
      <c r="P111">
        <v>1</v>
      </c>
      <c r="Q111" t="str" cm="1">
        <f t="array" ref="Q111">_xlfn.IFS(P111=1,"junior",P111=2,"mid level",P111=3,"senior",P111=4,"lead",P111=5,"executive")</f>
        <v>junior</v>
      </c>
      <c r="R111" t="s">
        <v>37</v>
      </c>
      <c r="S111">
        <v>4</v>
      </c>
      <c r="T111" t="str" cm="1">
        <f t="array" ref="T111">_xlfn.IFS(S111=1,"low",S111=2,"medium",S111=3,"high",S111=4,"very high")</f>
        <v>very high</v>
      </c>
      <c r="U111" t="s">
        <v>35</v>
      </c>
      <c r="V111">
        <v>2326</v>
      </c>
      <c r="W111">
        <v>1</v>
      </c>
      <c r="X111" t="str" cm="1">
        <f t="array" ref="X111">_xlfn.IFS(W111=0,"fresher",W111&lt;=3,"stable",W111&lt;=6,"moderate hopper",W111&lt;=9,"frequent hopper")</f>
        <v>stable</v>
      </c>
      <c r="Y111" t="s">
        <v>39</v>
      </c>
      <c r="Z111">
        <v>12</v>
      </c>
      <c r="AA111" t="str" cm="1">
        <f t="array" ref="AA111">_xlfn.IFS(Z111&lt;=14,"low hike",Z111&lt;=18,"moderate hike",Z111&lt;=22,"good hike",Z111&lt;=25,"high hike")</f>
        <v>low hike</v>
      </c>
      <c r="AB111">
        <v>3</v>
      </c>
      <c r="AC111" t="str" cm="1">
        <f t="array" ref="AC111">_xlfn.IFS(AB111=1,"low",AB111=2,"good",AB111=3,"excellent",AB111=4,"outstanding")</f>
        <v>excellent</v>
      </c>
      <c r="AD111">
        <v>3</v>
      </c>
      <c r="AE111" t="str" cm="1">
        <f t="array" ref="AE111">_xlfn.IFS(AD111=1,"low",AD111=2,"medium",AD111=3,"high",AD111=4,"very high")</f>
        <v>high</v>
      </c>
      <c r="AG111">
        <v>3</v>
      </c>
      <c r="AH111" t="str" cm="1">
        <f t="array" ref="AH111">_xlfn.IFS(AG111=0,"no stock options",AG111=2,"medium",AG111=3,"high",AG111=1,"low")</f>
        <v>high</v>
      </c>
      <c r="AI111">
        <v>4</v>
      </c>
      <c r="AJ111" s="1" t="str" cm="1">
        <f t="array" ref="AJ111">_xlfn.IFS(AI111&lt;=2,"fresher",AI111&lt;=7,"early career",AI111&lt;=15,"mid career",AI111&lt;=25,"experienced",AI111&gt;=26,"expert")</f>
        <v>early career</v>
      </c>
      <c r="AK111">
        <v>3</v>
      </c>
      <c r="AL111" s="1" t="str" cm="1">
        <f t="array" ref="AL111">_xlfn.IFS(AK111=0,"no training",AK111&lt;=2,"low",AK111&lt;=4,"moderate",AK111&lt;=6,"high")</f>
        <v>moderate</v>
      </c>
      <c r="AM111">
        <v>2</v>
      </c>
      <c r="AN111" t="str" cm="1">
        <f t="array" ref="AN111">_xlfn.IFS(AM111=1,"low",AM111=2,"medium",AM111=3,"high",AM111=4,"very high")</f>
        <v>medium</v>
      </c>
      <c r="AO111">
        <v>4</v>
      </c>
      <c r="AP111" s="1" t="str" cm="1">
        <f t="array" ref="AP111">_xlfn.IFS(AO111&lt;=1,"new",AO111&lt;=5,"early tenure",AO111&lt;=10,"established",AO111&lt;=20,"loyal",AO111&gt;=21,"long term")</f>
        <v>early tenure</v>
      </c>
      <c r="AQ111">
        <v>2</v>
      </c>
      <c r="AR111" s="1" t="str" cm="1">
        <f t="array" ref="AR111">_xlfn.IFS(AQ111&lt;=1,"new",AQ111&lt;=4,"settling",AQ111&lt;=7,"established",AQ111&lt;=12,"stagnant risk",AQ111&gt;12,"highly stagnant")</f>
        <v>settling</v>
      </c>
      <c r="AS111">
        <v>1</v>
      </c>
      <c r="AT111" t="str" cm="1">
        <f t="array" ref="AT111">_xlfn.IFS(AS111&lt;=1,"recently promoted",AS111&lt;=3,"due soon",AS111&lt;=6,"over due",AS111&gt;=7,"critically overdue")</f>
        <v>recently promoted</v>
      </c>
      <c r="AU111">
        <v>2</v>
      </c>
      <c r="AV111" t="str" cm="1">
        <f t="array" ref="AV111">_xlfn.IFS(AU111&lt;=1,"new under manager",AU111&lt;=4,"settling",AU111&lt;=8,"established",AU111&gt;=9,"long term")</f>
        <v>settling</v>
      </c>
    </row>
    <row r="112" spans="1:48">
      <c r="A112">
        <v>51</v>
      </c>
      <c r="B112" s="1" t="str" cm="1">
        <f t="array" ref="B112">_xlfn.IFS(A112&lt;=25,"early career",A112&lt;=35,"mid career",A112&lt;=45,"experienced",A112&gt;=46,"senior")</f>
        <v>senior</v>
      </c>
      <c r="C112" t="s">
        <v>29</v>
      </c>
      <c r="D112" t="s">
        <v>30</v>
      </c>
      <c r="E112" t="s">
        <v>31</v>
      </c>
      <c r="F112">
        <v>2</v>
      </c>
      <c r="G112" s="1" t="str" cm="1">
        <f t="array" ref="G112">_xlfn.IFS(F112&lt;=5,"very near",F112&lt;=10,"near",F112&lt;=20,"moderate",F112&lt;=29,"far")</f>
        <v>very near</v>
      </c>
      <c r="H112">
        <v>3</v>
      </c>
      <c r="I112" t="str" cm="1">
        <f t="array" ref="I112">_xlfn.IFS(H112=1,"Below College",H112=
2,"College",H112=
3,"Bachelor",H112=
4,"Master",H112=
5,"Doctor")</f>
        <v>Bachelor</v>
      </c>
      <c r="J112" t="s">
        <v>32</v>
      </c>
      <c r="K112">
        <v>4</v>
      </c>
      <c r="L112" t="str" cm="1">
        <f t="array" ref="L112">_xlfn.IFS(K112=1,"low",K112=2,"medium",K112=3,"high",K112=4,"very high")</f>
        <v>very high</v>
      </c>
      <c r="M112" t="s">
        <v>33</v>
      </c>
      <c r="N112">
        <v>1</v>
      </c>
      <c r="O112" t="str" cm="1">
        <f t="array" ref="O112">_xlfn.IFS(N112=1,"low",N112=2,"medium",N112=3,"high",N112=4,"very high")</f>
        <v>low</v>
      </c>
      <c r="P112">
        <v>2</v>
      </c>
      <c r="Q112" t="str" cm="1">
        <f t="array" ref="Q112">_xlfn.IFS(P112=1,"junior",P112=2,"mid level",P112=3,"senior",P112=4,"lead",P112=5,"executive")</f>
        <v>mid level</v>
      </c>
      <c r="R112" t="s">
        <v>44</v>
      </c>
      <c r="S112">
        <v>2</v>
      </c>
      <c r="T112" t="str" cm="1">
        <f t="array" ref="T112">_xlfn.IFS(S112=1,"low",S112=2,"medium",S112=3,"high",S112=4,"very high")</f>
        <v>medium</v>
      </c>
      <c r="U112" t="s">
        <v>38</v>
      </c>
      <c r="V112">
        <v>5482</v>
      </c>
      <c r="W112">
        <v>5</v>
      </c>
      <c r="X112" t="str" cm="1">
        <f t="array" ref="X112">_xlfn.IFS(W112=0,"fresher",W112&lt;=3,"stable",W112&lt;=6,"moderate hopper",W112&lt;=9,"frequent hopper")</f>
        <v>moderate hopper</v>
      </c>
      <c r="Y112" t="s">
        <v>29</v>
      </c>
      <c r="Z112">
        <v>18</v>
      </c>
      <c r="AA112" t="str" cm="1">
        <f t="array" ref="AA112">_xlfn.IFS(Z112&lt;=14,"low hike",Z112&lt;=18,"moderate hike",Z112&lt;=22,"good hike",Z112&lt;=25,"high hike")</f>
        <v>moderate hike</v>
      </c>
      <c r="AB112">
        <v>3</v>
      </c>
      <c r="AC112" t="str" cm="1">
        <f t="array" ref="AC112">_xlfn.IFS(AB112=1,"low",AB112=2,"good",AB112=3,"excellent",AB112=4,"outstanding")</f>
        <v>excellent</v>
      </c>
      <c r="AD112">
        <v>4</v>
      </c>
      <c r="AE112" t="str" cm="1">
        <f t="array" ref="AE112">_xlfn.IFS(AD112=1,"low",AD112=2,"medium",AD112=3,"high",AD112=4,"very high")</f>
        <v>very high</v>
      </c>
      <c r="AG112">
        <v>1</v>
      </c>
      <c r="AH112" t="str" cm="1">
        <f t="array" ref="AH112">_xlfn.IFS(AG112=0,"no stock options",AG112=2,"medium",AG112=3,"high",AG112=1,"low")</f>
        <v>low</v>
      </c>
      <c r="AI112">
        <v>13</v>
      </c>
      <c r="AJ112" s="1" t="str" cm="1">
        <f t="array" ref="AJ112">_xlfn.IFS(AI112&lt;=2,"fresher",AI112&lt;=7,"early career",AI112&lt;=15,"mid career",AI112&lt;=25,"experienced",AI112&gt;=26,"expert")</f>
        <v>mid career</v>
      </c>
      <c r="AK112">
        <v>3</v>
      </c>
      <c r="AL112" s="1" t="str" cm="1">
        <f t="array" ref="AL112">_xlfn.IFS(AK112=0,"no training",AK112&lt;=2,"low",AK112&lt;=4,"moderate",AK112&lt;=6,"high")</f>
        <v>moderate</v>
      </c>
      <c r="AM112">
        <v>3</v>
      </c>
      <c r="AN112" t="str" cm="1">
        <f t="array" ref="AN112">_xlfn.IFS(AM112=1,"low",AM112=2,"medium",AM112=3,"high",AM112=4,"very high")</f>
        <v>high</v>
      </c>
      <c r="AO112">
        <v>4</v>
      </c>
      <c r="AP112" s="1" t="str" cm="1">
        <f t="array" ref="AP112">_xlfn.IFS(AO112&lt;=1,"new",AO112&lt;=5,"early tenure",AO112&lt;=10,"established",AO112&lt;=20,"loyal",AO112&gt;=21,"long term")</f>
        <v>early tenure</v>
      </c>
      <c r="AQ112">
        <v>1</v>
      </c>
      <c r="AR112" s="1" t="str" cm="1">
        <f t="array" ref="AR112">_xlfn.IFS(AQ112&lt;=1,"new",AQ112&lt;=4,"settling",AQ112&lt;=7,"established",AQ112&lt;=12,"stagnant risk",AQ112&gt;12,"highly stagnant")</f>
        <v>new</v>
      </c>
      <c r="AS112">
        <v>1</v>
      </c>
      <c r="AT112" t="str" cm="1">
        <f t="array" ref="AT112">_xlfn.IFS(AS112&lt;=1,"recently promoted",AS112&lt;=3,"due soon",AS112&lt;=6,"over due",AS112&gt;=7,"critically overdue")</f>
        <v>recently promoted</v>
      </c>
      <c r="AU112">
        <v>2</v>
      </c>
      <c r="AV112" t="str" cm="1">
        <f t="array" ref="AV112">_xlfn.IFS(AU112&lt;=1,"new under manager",AU112&lt;=4,"settling",AU112&lt;=8,"established",AU112&gt;=9,"long term")</f>
        <v>settling</v>
      </c>
    </row>
    <row r="113" spans="1:48">
      <c r="A113">
        <v>58</v>
      </c>
      <c r="B113" s="1" t="str" cm="1">
        <f t="array" ref="B113">_xlfn.IFS(A113&lt;=25,"early career",A113&lt;=35,"mid career",A113&lt;=45,"experienced",A113&gt;=46,"senior")</f>
        <v>senior</v>
      </c>
      <c r="C113" t="s">
        <v>29</v>
      </c>
      <c r="D113" t="s">
        <v>41</v>
      </c>
      <c r="E113" t="s">
        <v>31</v>
      </c>
      <c r="F113">
        <v>1</v>
      </c>
      <c r="G113" s="1" t="str" cm="1">
        <f t="array" ref="G113">_xlfn.IFS(F113&lt;=5,"very near",F113&lt;=10,"near",F113&lt;=20,"moderate",F113&lt;=29,"far")</f>
        <v>very near</v>
      </c>
      <c r="H113">
        <v>4</v>
      </c>
      <c r="I113" t="str" cm="1">
        <f t="array" ref="I113">_xlfn.IFS(H113=1,"Below College",H113=
2,"College",H113=
3,"Bachelor",H113=
4,"Master",H113=
5,"Doctor")</f>
        <v>Master</v>
      </c>
      <c r="J113" t="s">
        <v>36</v>
      </c>
      <c r="K113">
        <v>4</v>
      </c>
      <c r="L113" t="str" cm="1">
        <f t="array" ref="L113">_xlfn.IFS(K113=1,"low",K113=2,"medium",K113=3,"high",K113=4,"very high")</f>
        <v>very high</v>
      </c>
      <c r="M113" t="s">
        <v>33</v>
      </c>
      <c r="N113">
        <v>1</v>
      </c>
      <c r="O113" t="str" cm="1">
        <f t="array" ref="O113">_xlfn.IFS(N113=1,"low",N113=2,"medium",N113=3,"high",N113=4,"very high")</f>
        <v>low</v>
      </c>
      <c r="P113">
        <v>2</v>
      </c>
      <c r="Q113" t="str" cm="1">
        <f t="array" ref="Q113">_xlfn.IFS(P113=1,"junior",P113=2,"mid level",P113=3,"senior",P113=4,"lead",P113=5,"executive")</f>
        <v>mid level</v>
      </c>
      <c r="R113" t="s">
        <v>49</v>
      </c>
      <c r="S113">
        <v>3</v>
      </c>
      <c r="T113" t="str" cm="1">
        <f t="array" ref="T113">_xlfn.IFS(S113=1,"low",S113=2,"medium",S113=3,"high",S113=4,"very high")</f>
        <v>high</v>
      </c>
      <c r="U113" t="s">
        <v>38</v>
      </c>
      <c r="V113">
        <v>5660</v>
      </c>
      <c r="W113">
        <v>2</v>
      </c>
      <c r="X113" t="str" cm="1">
        <f t="array" ref="X113">_xlfn.IFS(W113=0,"fresher",W113&lt;=3,"stable",W113&lt;=6,"moderate hopper",W113&lt;=9,"frequent hopper")</f>
        <v>stable</v>
      </c>
      <c r="Y113" t="s">
        <v>39</v>
      </c>
      <c r="Z113">
        <v>13</v>
      </c>
      <c r="AA113" t="str" cm="1">
        <f t="array" ref="AA113">_xlfn.IFS(Z113&lt;=14,"low hike",Z113&lt;=18,"moderate hike",Z113&lt;=22,"good hike",Z113&lt;=25,"high hike")</f>
        <v>low hike</v>
      </c>
      <c r="AB113">
        <v>3</v>
      </c>
      <c r="AC113" t="str" cm="1">
        <f t="array" ref="AC113">_xlfn.IFS(AB113=1,"low",AB113=2,"good",AB113=3,"excellent",AB113=4,"outstanding")</f>
        <v>excellent</v>
      </c>
      <c r="AD113">
        <v>4</v>
      </c>
      <c r="AE113" t="str" cm="1">
        <f t="array" ref="AE113">_xlfn.IFS(AD113=1,"low",AD113=2,"medium",AD113=3,"high",AD113=4,"very high")</f>
        <v>very high</v>
      </c>
      <c r="AG113">
        <v>1</v>
      </c>
      <c r="AH113" t="str" cm="1">
        <f t="array" ref="AH113">_xlfn.IFS(AG113=0,"no stock options",AG113=2,"medium",AG113=3,"high",AG113=1,"low")</f>
        <v>low</v>
      </c>
      <c r="AI113">
        <v>12</v>
      </c>
      <c r="AJ113" s="1" t="str" cm="1">
        <f t="array" ref="AJ113">_xlfn.IFS(AI113&lt;=2,"fresher",AI113&lt;=7,"early career",AI113&lt;=15,"mid career",AI113&lt;=25,"experienced",AI113&gt;=26,"expert")</f>
        <v>mid career</v>
      </c>
      <c r="AK113">
        <v>2</v>
      </c>
      <c r="AL113" s="1" t="str" cm="1">
        <f t="array" ref="AL113">_xlfn.IFS(AK113=0,"no training",AK113&lt;=2,"low",AK113&lt;=4,"moderate",AK113&lt;=6,"high")</f>
        <v>low</v>
      </c>
      <c r="AM113">
        <v>3</v>
      </c>
      <c r="AN113" t="str" cm="1">
        <f t="array" ref="AN113">_xlfn.IFS(AM113=1,"low",AM113=2,"medium",AM113=3,"high",AM113=4,"very high")</f>
        <v>high</v>
      </c>
      <c r="AO113">
        <v>5</v>
      </c>
      <c r="AP113" s="1" t="str" cm="1">
        <f t="array" ref="AP113">_xlfn.IFS(AO113&lt;=1,"new",AO113&lt;=5,"early tenure",AO113&lt;=10,"established",AO113&lt;=20,"loyal",AO113&gt;=21,"long term")</f>
        <v>early tenure</v>
      </c>
      <c r="AQ113">
        <v>3</v>
      </c>
      <c r="AR113" s="1" t="str" cm="1">
        <f t="array" ref="AR113">_xlfn.IFS(AQ113&lt;=1,"new",AQ113&lt;=4,"settling",AQ113&lt;=7,"established",AQ113&lt;=12,"stagnant risk",AQ113&gt;12,"highly stagnant")</f>
        <v>settling</v>
      </c>
      <c r="AS113">
        <v>1</v>
      </c>
      <c r="AT113" t="str" cm="1">
        <f t="array" ref="AT113">_xlfn.IFS(AS113&lt;=1,"recently promoted",AS113&lt;=3,"due soon",AS113&lt;=6,"over due",AS113&gt;=7,"critically overdue")</f>
        <v>recently promoted</v>
      </c>
      <c r="AU113">
        <v>2</v>
      </c>
      <c r="AV113" t="str" cm="1">
        <f t="array" ref="AV113">_xlfn.IFS(AU113&lt;=1,"new under manager",AU113&lt;=4,"settling",AU113&lt;=8,"established",AU113&gt;=9,"long term")</f>
        <v>settling</v>
      </c>
    </row>
    <row r="114" spans="1:48">
      <c r="A114">
        <v>31</v>
      </c>
      <c r="B114" s="1" t="str" cm="1">
        <f t="array" ref="B114">_xlfn.IFS(A114&lt;=25,"early career",A114&lt;=35,"mid career",A114&lt;=45,"experienced",A114&gt;=46,"senior")</f>
        <v>mid career</v>
      </c>
      <c r="C114" t="s">
        <v>29</v>
      </c>
      <c r="D114" t="s">
        <v>30</v>
      </c>
      <c r="E114" t="s">
        <v>31</v>
      </c>
      <c r="F114">
        <v>5</v>
      </c>
      <c r="G114" s="1" t="str" cm="1">
        <f t="array" ref="G114">_xlfn.IFS(F114&lt;=5,"very near",F114&lt;=10,"near",F114&lt;=20,"moderate",F114&lt;=29,"far")</f>
        <v>very near</v>
      </c>
      <c r="H114">
        <v>4</v>
      </c>
      <c r="I114" t="str" cm="1">
        <f t="array" ref="I114">_xlfn.IFS(H114=1,"Below College",H114=
2,"College",H114=
3,"Bachelor",H114=
4,"Master",H114=
5,"Doctor")</f>
        <v>Master</v>
      </c>
      <c r="J114" t="s">
        <v>52</v>
      </c>
      <c r="K114">
        <v>3</v>
      </c>
      <c r="L114" t="str" cm="1">
        <f t="array" ref="L114">_xlfn.IFS(K114=1,"low",K114=2,"medium",K114=3,"high",K114=4,"very high")</f>
        <v>high</v>
      </c>
      <c r="M114" t="s">
        <v>33</v>
      </c>
      <c r="N114">
        <v>3</v>
      </c>
      <c r="O114" t="str" cm="1">
        <f t="array" ref="O114">_xlfn.IFS(N114=1,"low",N114=2,"medium",N114=3,"high",N114=4,"very high")</f>
        <v>high</v>
      </c>
      <c r="P114">
        <v>1</v>
      </c>
      <c r="Q114" t="str" cm="1">
        <f t="array" ref="Q114">_xlfn.IFS(P114=1,"junior",P114=2,"mid level",P114=3,"senior",P114=4,"lead",P114=5,"executive")</f>
        <v>junior</v>
      </c>
      <c r="R114" t="s">
        <v>37</v>
      </c>
      <c r="S114">
        <v>4</v>
      </c>
      <c r="T114" t="str" cm="1">
        <f t="array" ref="T114">_xlfn.IFS(S114=1,"low",S114=2,"medium",S114=3,"high",S114=4,"very high")</f>
        <v>very high</v>
      </c>
      <c r="U114" t="s">
        <v>35</v>
      </c>
      <c r="V114">
        <v>4821</v>
      </c>
      <c r="W114">
        <v>0</v>
      </c>
      <c r="X114" t="str" cm="1">
        <f t="array" ref="X114">_xlfn.IFS(W114=0,"fresher",W114&lt;=3,"stable",W114&lt;=6,"moderate hopper",W114&lt;=9,"frequent hopper")</f>
        <v>fresher</v>
      </c>
      <c r="Y114" t="s">
        <v>39</v>
      </c>
      <c r="Z114">
        <v>12</v>
      </c>
      <c r="AA114" t="str" cm="1">
        <f t="array" ref="AA114">_xlfn.IFS(Z114&lt;=14,"low hike",Z114&lt;=18,"moderate hike",Z114&lt;=22,"good hike",Z114&lt;=25,"high hike")</f>
        <v>low hike</v>
      </c>
      <c r="AB114">
        <v>3</v>
      </c>
      <c r="AC114" t="str" cm="1">
        <f t="array" ref="AC114">_xlfn.IFS(AB114=1,"low",AB114=2,"good",AB114=3,"excellent",AB114=4,"outstanding")</f>
        <v>excellent</v>
      </c>
      <c r="AD114">
        <v>3</v>
      </c>
      <c r="AE114" t="str" cm="1">
        <f t="array" ref="AE114">_xlfn.IFS(AD114=1,"low",AD114=2,"medium",AD114=3,"high",AD114=4,"very high")</f>
        <v>high</v>
      </c>
      <c r="AG114">
        <v>1</v>
      </c>
      <c r="AH114" t="str" cm="1">
        <f t="array" ref="AH114">_xlfn.IFS(AG114=0,"no stock options",AG114=2,"medium",AG114=3,"high",AG114=1,"low")</f>
        <v>low</v>
      </c>
      <c r="AI114">
        <v>6</v>
      </c>
      <c r="AJ114" s="1" t="str" cm="1">
        <f t="array" ref="AJ114">_xlfn.IFS(AI114&lt;=2,"fresher",AI114&lt;=7,"early career",AI114&lt;=15,"mid career",AI114&lt;=25,"experienced",AI114&gt;=26,"expert")</f>
        <v>early career</v>
      </c>
      <c r="AK114">
        <v>4</v>
      </c>
      <c r="AL114" s="1" t="str" cm="1">
        <f t="array" ref="AL114">_xlfn.IFS(AK114=0,"no training",AK114&lt;=2,"low",AK114&lt;=4,"moderate",AK114&lt;=6,"high")</f>
        <v>moderate</v>
      </c>
      <c r="AM114">
        <v>3</v>
      </c>
      <c r="AN114" t="str" cm="1">
        <f t="array" ref="AN114">_xlfn.IFS(AM114=1,"low",AM114=2,"medium",AM114=3,"high",AM114=4,"very high")</f>
        <v>high</v>
      </c>
      <c r="AO114">
        <v>5</v>
      </c>
      <c r="AP114" s="1" t="str" cm="1">
        <f t="array" ref="AP114">_xlfn.IFS(AO114&lt;=1,"new",AO114&lt;=5,"early tenure",AO114&lt;=10,"established",AO114&lt;=20,"loyal",AO114&gt;=21,"long term")</f>
        <v>early tenure</v>
      </c>
      <c r="AQ114">
        <v>2</v>
      </c>
      <c r="AR114" s="1" t="str" cm="1">
        <f t="array" ref="AR114">_xlfn.IFS(AQ114&lt;=1,"new",AQ114&lt;=4,"settling",AQ114&lt;=7,"established",AQ114&lt;=12,"stagnant risk",AQ114&gt;12,"highly stagnant")</f>
        <v>settling</v>
      </c>
      <c r="AS114">
        <v>0</v>
      </c>
      <c r="AT114" t="str" cm="1">
        <f t="array" ref="AT114">_xlfn.IFS(AS114&lt;=1,"recently promoted",AS114&lt;=3,"due soon",AS114&lt;=6,"over due",AS114&gt;=7,"critically overdue")</f>
        <v>recently promoted</v>
      </c>
      <c r="AU114">
        <v>3</v>
      </c>
      <c r="AV114" t="str" cm="1">
        <f t="array" ref="AV114">_xlfn.IFS(AU114&lt;=1,"new under manager",AU114&lt;=4,"settling",AU114&lt;=8,"established",AU114&gt;=9,"long term")</f>
        <v>settling</v>
      </c>
    </row>
    <row r="115" spans="1:48">
      <c r="A115">
        <v>31</v>
      </c>
      <c r="B115" s="1" t="str" cm="1">
        <f t="array" ref="B115">_xlfn.IFS(A115&lt;=25,"early career",A115&lt;=35,"mid career",A115&lt;=45,"experienced",A115&gt;=46,"senior")</f>
        <v>mid career</v>
      </c>
      <c r="C115" t="s">
        <v>29</v>
      </c>
      <c r="D115" t="s">
        <v>30</v>
      </c>
      <c r="E115" t="s">
        <v>54</v>
      </c>
      <c r="F115">
        <v>2</v>
      </c>
      <c r="G115" s="1" t="str" cm="1">
        <f t="array" ref="G115">_xlfn.IFS(F115&lt;=5,"very near",F115&lt;=10,"near",F115&lt;=20,"moderate",F115&lt;=29,"far")</f>
        <v>very near</v>
      </c>
      <c r="H115">
        <v>3</v>
      </c>
      <c r="I115" t="str" cm="1">
        <f t="array" ref="I115">_xlfn.IFS(H115=1,"Below College",H115=
2,"College",H115=
3,"Bachelor",H115=
4,"Master",H115=
5,"Doctor")</f>
        <v>Bachelor</v>
      </c>
      <c r="J115" t="s">
        <v>54</v>
      </c>
      <c r="K115">
        <v>1</v>
      </c>
      <c r="L115" t="str" cm="1">
        <f t="array" ref="L115">_xlfn.IFS(K115=1,"low",K115=2,"medium",K115=3,"high",K115=4,"very high")</f>
        <v>low</v>
      </c>
      <c r="M115" t="s">
        <v>33</v>
      </c>
      <c r="N115">
        <v>2</v>
      </c>
      <c r="O115" t="str" cm="1">
        <f t="array" ref="O115">_xlfn.IFS(N115=1,"low",N115=2,"medium",N115=3,"high",N115=4,"very high")</f>
        <v>medium</v>
      </c>
      <c r="P115">
        <v>2</v>
      </c>
      <c r="Q115" t="str" cm="1">
        <f t="array" ref="Q115">_xlfn.IFS(P115=1,"junior",P115=2,"mid level",P115=3,"senior",P115=4,"lead",P115=5,"executive")</f>
        <v>mid level</v>
      </c>
      <c r="R115" t="s">
        <v>54</v>
      </c>
      <c r="S115">
        <v>1</v>
      </c>
      <c r="T115" t="str" cm="1">
        <f t="array" ref="T115">_xlfn.IFS(S115=1,"low",S115=2,"medium",S115=3,"high",S115=4,"very high")</f>
        <v>low</v>
      </c>
      <c r="U115" t="s">
        <v>35</v>
      </c>
      <c r="V115">
        <v>6410</v>
      </c>
      <c r="W115">
        <v>3</v>
      </c>
      <c r="X115" t="str" cm="1">
        <f t="array" ref="X115">_xlfn.IFS(W115=0,"fresher",W115&lt;=3,"stable",W115&lt;=6,"moderate hopper",W115&lt;=9,"frequent hopper")</f>
        <v>stable</v>
      </c>
      <c r="Y115" t="s">
        <v>29</v>
      </c>
      <c r="Z115">
        <v>12</v>
      </c>
      <c r="AA115" t="str" cm="1">
        <f t="array" ref="AA115">_xlfn.IFS(Z115&lt;=14,"low hike",Z115&lt;=18,"moderate hike",Z115&lt;=22,"good hike",Z115&lt;=25,"high hike")</f>
        <v>low hike</v>
      </c>
      <c r="AB115">
        <v>3</v>
      </c>
      <c r="AC115" t="str" cm="1">
        <f t="array" ref="AC115">_xlfn.IFS(AB115=1,"low",AB115=2,"good",AB115=3,"excellent",AB115=4,"outstanding")</f>
        <v>excellent</v>
      </c>
      <c r="AD115">
        <v>4</v>
      </c>
      <c r="AE115" t="str" cm="1">
        <f t="array" ref="AE115">_xlfn.IFS(AD115=1,"low",AD115=2,"medium",AD115=3,"high",AD115=4,"very high")</f>
        <v>very high</v>
      </c>
      <c r="AG115">
        <v>0</v>
      </c>
      <c r="AH115" t="str" cm="1">
        <f t="array" ref="AH115">_xlfn.IFS(AG115=0,"no stock options",AG115=2,"medium",AG115=3,"high",AG115=1,"low")</f>
        <v>no stock options</v>
      </c>
      <c r="AI115">
        <v>9</v>
      </c>
      <c r="AJ115" s="1" t="str" cm="1">
        <f t="array" ref="AJ115">_xlfn.IFS(AI115&lt;=2,"fresher",AI115&lt;=7,"early career",AI115&lt;=15,"mid career",AI115&lt;=25,"experienced",AI115&gt;=26,"expert")</f>
        <v>mid career</v>
      </c>
      <c r="AK115">
        <v>1</v>
      </c>
      <c r="AL115" s="1" t="str" cm="1">
        <f t="array" ref="AL115">_xlfn.IFS(AK115=0,"no training",AK115&lt;=2,"low",AK115&lt;=4,"moderate",AK115&lt;=6,"high")</f>
        <v>low</v>
      </c>
      <c r="AM115">
        <v>3</v>
      </c>
      <c r="AN115" t="str" cm="1">
        <f t="array" ref="AN115">_xlfn.IFS(AM115=1,"low",AM115=2,"medium",AM115=3,"high",AM115=4,"very high")</f>
        <v>high</v>
      </c>
      <c r="AO115">
        <v>2</v>
      </c>
      <c r="AP115" s="1" t="str" cm="1">
        <f t="array" ref="AP115">_xlfn.IFS(AO115&lt;=1,"new",AO115&lt;=5,"early tenure",AO115&lt;=10,"established",AO115&lt;=20,"loyal",AO115&gt;=21,"long term")</f>
        <v>early tenure</v>
      </c>
      <c r="AQ115">
        <v>2</v>
      </c>
      <c r="AR115" s="1" t="str" cm="1">
        <f t="array" ref="AR115">_xlfn.IFS(AQ115&lt;=1,"new",AQ115&lt;=4,"settling",AQ115&lt;=7,"established",AQ115&lt;=12,"stagnant risk",AQ115&gt;12,"highly stagnant")</f>
        <v>settling</v>
      </c>
      <c r="AS115">
        <v>1</v>
      </c>
      <c r="AT115" t="str" cm="1">
        <f t="array" ref="AT115">_xlfn.IFS(AS115&lt;=1,"recently promoted",AS115&lt;=3,"due soon",AS115&lt;=6,"over due",AS115&gt;=7,"critically overdue")</f>
        <v>recently promoted</v>
      </c>
      <c r="AU115">
        <v>0</v>
      </c>
      <c r="AV115" t="str" cm="1">
        <f t="array" ref="AV115">_xlfn.IFS(AU115&lt;=1,"new under manager",AU115&lt;=4,"settling",AU115&lt;=8,"established",AU115&gt;=9,"long term")</f>
        <v>new under manager</v>
      </c>
    </row>
    <row r="116" spans="1:48">
      <c r="A116">
        <v>31</v>
      </c>
      <c r="B116" s="1" t="str" cm="1">
        <f t="array" ref="B116">_xlfn.IFS(A116&lt;=25,"early career",A116&lt;=35,"mid career",A116&lt;=45,"experienced",A116&gt;=46,"senior")</f>
        <v>mid career</v>
      </c>
      <c r="C116" t="s">
        <v>29</v>
      </c>
      <c r="D116" t="s">
        <v>30</v>
      </c>
      <c r="E116" t="s">
        <v>31</v>
      </c>
      <c r="F116">
        <v>2</v>
      </c>
      <c r="G116" s="1" t="str" cm="1">
        <f t="array" ref="G116">_xlfn.IFS(F116&lt;=5,"very near",F116&lt;=10,"near",F116&lt;=20,"moderate",F116&lt;=29,"far")</f>
        <v>very near</v>
      </c>
      <c r="H116">
        <v>4</v>
      </c>
      <c r="I116" t="str" cm="1">
        <f t="array" ref="I116">_xlfn.IFS(H116=1,"Below College",H116=
2,"College",H116=
3,"Bachelor",H116=
4,"Master",H116=
5,"Doctor")</f>
        <v>Master</v>
      </c>
      <c r="J116" t="s">
        <v>36</v>
      </c>
      <c r="K116">
        <v>3</v>
      </c>
      <c r="L116" t="str" cm="1">
        <f t="array" ref="L116">_xlfn.IFS(K116=1,"low",K116=2,"medium",K116=3,"high",K116=4,"very high")</f>
        <v>high</v>
      </c>
      <c r="M116" t="s">
        <v>33</v>
      </c>
      <c r="N116">
        <v>3</v>
      </c>
      <c r="O116" t="str" cm="1">
        <f t="array" ref="O116">_xlfn.IFS(N116=1,"low",N116=2,"medium",N116=3,"high",N116=4,"very high")</f>
        <v>high</v>
      </c>
      <c r="P116">
        <v>1</v>
      </c>
      <c r="Q116" t="str" cm="1">
        <f t="array" ref="Q116">_xlfn.IFS(P116=1,"junior",P116=2,"mid level",P116=3,"senior",P116=4,"lead",P116=5,"executive")</f>
        <v>junior</v>
      </c>
      <c r="R116" t="s">
        <v>37</v>
      </c>
      <c r="S116">
        <v>4</v>
      </c>
      <c r="T116" t="str" cm="1">
        <f t="array" ref="T116">_xlfn.IFS(S116=1,"low",S116=2,"medium",S116=3,"high",S116=4,"very high")</f>
        <v>very high</v>
      </c>
      <c r="U116" t="s">
        <v>38</v>
      </c>
      <c r="V116">
        <v>2695</v>
      </c>
      <c r="W116">
        <v>0</v>
      </c>
      <c r="X116" t="str" cm="1">
        <f t="array" ref="X116">_xlfn.IFS(W116=0,"fresher",W116&lt;=3,"stable",W116&lt;=6,"moderate hopper",W116&lt;=9,"frequent hopper")</f>
        <v>fresher</v>
      </c>
      <c r="Y116" t="s">
        <v>39</v>
      </c>
      <c r="Z116">
        <v>18</v>
      </c>
      <c r="AA116" t="str" cm="1">
        <f t="array" ref="AA116">_xlfn.IFS(Z116&lt;=14,"low hike",Z116&lt;=18,"moderate hike",Z116&lt;=22,"good hike",Z116&lt;=25,"high hike")</f>
        <v>moderate hike</v>
      </c>
      <c r="AB116">
        <v>3</v>
      </c>
      <c r="AC116" t="str" cm="1">
        <f t="array" ref="AC116">_xlfn.IFS(AB116=1,"low",AB116=2,"good",AB116=3,"excellent",AB116=4,"outstanding")</f>
        <v>excellent</v>
      </c>
      <c r="AD116">
        <v>2</v>
      </c>
      <c r="AE116" t="str" cm="1">
        <f t="array" ref="AE116">_xlfn.IFS(AD116=1,"low",AD116=2,"medium",AD116=3,"high",AD116=4,"very high")</f>
        <v>medium</v>
      </c>
      <c r="AG116">
        <v>1</v>
      </c>
      <c r="AH116" t="str" cm="1">
        <f t="array" ref="AH116">_xlfn.IFS(AG116=0,"no stock options",AG116=2,"medium",AG116=3,"high",AG116=1,"low")</f>
        <v>low</v>
      </c>
      <c r="AI116">
        <v>3</v>
      </c>
      <c r="AJ116" s="1" t="str" cm="1">
        <f t="array" ref="AJ116">_xlfn.IFS(AI116&lt;=2,"fresher",AI116&lt;=7,"early career",AI116&lt;=15,"mid career",AI116&lt;=25,"experienced",AI116&gt;=26,"expert")</f>
        <v>early career</v>
      </c>
      <c r="AK116">
        <v>2</v>
      </c>
      <c r="AL116" s="1" t="str" cm="1">
        <f t="array" ref="AL116">_xlfn.IFS(AK116=0,"no training",AK116&lt;=2,"low",AK116&lt;=4,"moderate",AK116&lt;=6,"high")</f>
        <v>low</v>
      </c>
      <c r="AM116">
        <v>1</v>
      </c>
      <c r="AN116" t="str" cm="1">
        <f t="array" ref="AN116">_xlfn.IFS(AM116=1,"low",AM116=2,"medium",AM116=3,"high",AM116=4,"very high")</f>
        <v>low</v>
      </c>
      <c r="AO116">
        <v>2</v>
      </c>
      <c r="AP116" s="1" t="str" cm="1">
        <f t="array" ref="AP116">_xlfn.IFS(AO116&lt;=1,"new",AO116&lt;=5,"early tenure",AO116&lt;=10,"established",AO116&lt;=20,"loyal",AO116&gt;=21,"long term")</f>
        <v>early tenure</v>
      </c>
      <c r="AQ116">
        <v>2</v>
      </c>
      <c r="AR116" s="1" t="str" cm="1">
        <f t="array" ref="AR116">_xlfn.IFS(AQ116&lt;=1,"new",AQ116&lt;=4,"settling",AQ116&lt;=7,"established",AQ116&lt;=12,"stagnant risk",AQ116&gt;12,"highly stagnant")</f>
        <v>settling</v>
      </c>
      <c r="AS116">
        <v>2</v>
      </c>
      <c r="AT116" t="str" cm="1">
        <f t="array" ref="AT116">_xlfn.IFS(AS116&lt;=1,"recently promoted",AS116&lt;=3,"due soon",AS116&lt;=6,"over due",AS116&gt;=7,"critically overdue")</f>
        <v>due soon</v>
      </c>
      <c r="AU116">
        <v>2</v>
      </c>
      <c r="AV116" t="str" cm="1">
        <f t="array" ref="AV116">_xlfn.IFS(AU116&lt;=1,"new under manager",AU116&lt;=4,"settling",AU116&lt;=8,"established",AU116&gt;=9,"long term")</f>
        <v>settling</v>
      </c>
    </row>
    <row r="117" spans="1:48">
      <c r="A117">
        <v>27</v>
      </c>
      <c r="B117" s="1" t="str" cm="1">
        <f t="array" ref="B117">_xlfn.IFS(A117&lt;=25,"early career",A117&lt;=35,"mid career",A117&lt;=45,"experienced",A117&gt;=46,"senior")</f>
        <v>mid career</v>
      </c>
      <c r="C117" t="s">
        <v>29</v>
      </c>
      <c r="D117" t="s">
        <v>30</v>
      </c>
      <c r="E117" t="s">
        <v>31</v>
      </c>
      <c r="F117">
        <v>5</v>
      </c>
      <c r="G117" s="1" t="str" cm="1">
        <f t="array" ref="G117">_xlfn.IFS(F117&lt;=5,"very near",F117&lt;=10,"near",F117&lt;=20,"moderate",F117&lt;=29,"far")</f>
        <v>very near</v>
      </c>
      <c r="H117">
        <v>3</v>
      </c>
      <c r="I117" t="str" cm="1">
        <f t="array" ref="I117">_xlfn.IFS(H117=1,"Below College",H117=
2,"College",H117=
3,"Bachelor",H117=
4,"Master",H117=
5,"Doctor")</f>
        <v>Bachelor</v>
      </c>
      <c r="J117" t="s">
        <v>36</v>
      </c>
      <c r="K117">
        <v>3</v>
      </c>
      <c r="L117" t="str" cm="1">
        <f t="array" ref="L117">_xlfn.IFS(K117=1,"low",K117=2,"medium",K117=3,"high",K117=4,"very high")</f>
        <v>high</v>
      </c>
      <c r="M117" t="s">
        <v>43</v>
      </c>
      <c r="N117">
        <v>3</v>
      </c>
      <c r="O117" t="str" cm="1">
        <f t="array" ref="O117">_xlfn.IFS(N117=1,"low",N117=2,"medium",N117=3,"high",N117=4,"very high")</f>
        <v>high</v>
      </c>
      <c r="P117">
        <v>1</v>
      </c>
      <c r="Q117" t="str" cm="1">
        <f t="array" ref="Q117">_xlfn.IFS(P117=1,"junior",P117=2,"mid level",P117=3,"senior",P117=4,"lead",P117=5,"executive")</f>
        <v>junior</v>
      </c>
      <c r="R117" t="s">
        <v>37</v>
      </c>
      <c r="S117">
        <v>2</v>
      </c>
      <c r="T117" t="str" cm="1">
        <f t="array" ref="T117">_xlfn.IFS(S117=1,"low",S117=2,"medium",S117=3,"high",S117=4,"very high")</f>
        <v>medium</v>
      </c>
      <c r="U117" t="s">
        <v>40</v>
      </c>
      <c r="V117">
        <v>2478</v>
      </c>
      <c r="W117">
        <v>1</v>
      </c>
      <c r="X117" t="str" cm="1">
        <f t="array" ref="X117">_xlfn.IFS(W117=0,"fresher",W117&lt;=3,"stable",W117&lt;=6,"moderate hopper",W117&lt;=9,"frequent hopper")</f>
        <v>stable</v>
      </c>
      <c r="Y117" t="s">
        <v>39</v>
      </c>
      <c r="Z117">
        <v>12</v>
      </c>
      <c r="AA117" t="str" cm="1">
        <f t="array" ref="AA117">_xlfn.IFS(Z117&lt;=14,"low hike",Z117&lt;=18,"moderate hike",Z117&lt;=22,"good hike",Z117&lt;=25,"high hike")</f>
        <v>low hike</v>
      </c>
      <c r="AB117">
        <v>3</v>
      </c>
      <c r="AC117" t="str" cm="1">
        <f t="array" ref="AC117">_xlfn.IFS(AB117=1,"low",AB117=2,"good",AB117=3,"excellent",AB117=4,"outstanding")</f>
        <v>excellent</v>
      </c>
      <c r="AD117">
        <v>2</v>
      </c>
      <c r="AE117" t="str" cm="1">
        <f t="array" ref="AE117">_xlfn.IFS(AD117=1,"low",AD117=2,"medium",AD117=3,"high",AD117=4,"very high")</f>
        <v>medium</v>
      </c>
      <c r="AG117">
        <v>0</v>
      </c>
      <c r="AH117" t="str" cm="1">
        <f t="array" ref="AH117">_xlfn.IFS(AG117=0,"no stock options",AG117=2,"medium",AG117=3,"high",AG117=1,"low")</f>
        <v>no stock options</v>
      </c>
      <c r="AI117">
        <v>4</v>
      </c>
      <c r="AJ117" s="1" t="str" cm="1">
        <f t="array" ref="AJ117">_xlfn.IFS(AI117&lt;=2,"fresher",AI117&lt;=7,"early career",AI117&lt;=15,"mid career",AI117&lt;=25,"experienced",AI117&gt;=26,"expert")</f>
        <v>early career</v>
      </c>
      <c r="AK117">
        <v>2</v>
      </c>
      <c r="AL117" s="1" t="str" cm="1">
        <f t="array" ref="AL117">_xlfn.IFS(AK117=0,"no training",AK117&lt;=2,"low",AK117&lt;=4,"moderate",AK117&lt;=6,"high")</f>
        <v>low</v>
      </c>
      <c r="AM117">
        <v>2</v>
      </c>
      <c r="AN117" t="str" cm="1">
        <f t="array" ref="AN117">_xlfn.IFS(AM117=1,"low",AM117=2,"medium",AM117=3,"high",AM117=4,"very high")</f>
        <v>medium</v>
      </c>
      <c r="AO117">
        <v>4</v>
      </c>
      <c r="AP117" s="1" t="str" cm="1">
        <f t="array" ref="AP117">_xlfn.IFS(AO117&lt;=1,"new",AO117&lt;=5,"early tenure",AO117&lt;=10,"established",AO117&lt;=20,"loyal",AO117&gt;=21,"long term")</f>
        <v>early tenure</v>
      </c>
      <c r="AQ117">
        <v>3</v>
      </c>
      <c r="AR117" s="1" t="str" cm="1">
        <f t="array" ref="AR117">_xlfn.IFS(AQ117&lt;=1,"new",AQ117&lt;=4,"settling",AQ117&lt;=7,"established",AQ117&lt;=12,"stagnant risk",AQ117&gt;12,"highly stagnant")</f>
        <v>settling</v>
      </c>
      <c r="AS117">
        <v>1</v>
      </c>
      <c r="AT117" t="str" cm="1">
        <f t="array" ref="AT117">_xlfn.IFS(AS117&lt;=1,"recently promoted",AS117&lt;=3,"due soon",AS117&lt;=6,"over due",AS117&gt;=7,"critically overdue")</f>
        <v>recently promoted</v>
      </c>
      <c r="AU117">
        <v>2</v>
      </c>
      <c r="AV117" t="str" cm="1">
        <f t="array" ref="AV117">_xlfn.IFS(AU117&lt;=1,"new under manager",AU117&lt;=4,"settling",AU117&lt;=8,"established",AU117&gt;=9,"long term")</f>
        <v>settling</v>
      </c>
    </row>
    <row r="118" spans="1:48">
      <c r="A118">
        <v>27</v>
      </c>
      <c r="B118" s="1" t="str" cm="1">
        <f t="array" ref="B118">_xlfn.IFS(A118&lt;=25,"early career",A118&lt;=35,"mid career",A118&lt;=45,"experienced",A118&gt;=46,"senior")</f>
        <v>mid career</v>
      </c>
      <c r="C118" t="s">
        <v>29</v>
      </c>
      <c r="D118" t="s">
        <v>30</v>
      </c>
      <c r="E118" t="s">
        <v>45</v>
      </c>
      <c r="F118">
        <v>2</v>
      </c>
      <c r="G118" s="1" t="str" cm="1">
        <f t="array" ref="G118">_xlfn.IFS(F118&lt;=5,"very near",F118&lt;=10,"near",F118&lt;=20,"moderate",F118&lt;=29,"far")</f>
        <v>very near</v>
      </c>
      <c r="H118">
        <v>3</v>
      </c>
      <c r="I118" t="str" cm="1">
        <f t="array" ref="I118">_xlfn.IFS(H118=1,"Below College",H118=
2,"College",H118=
3,"Bachelor",H118=
4,"Master",H118=
5,"Doctor")</f>
        <v>Bachelor</v>
      </c>
      <c r="J118" t="s">
        <v>36</v>
      </c>
      <c r="K118">
        <v>4</v>
      </c>
      <c r="L118" t="str" cm="1">
        <f t="array" ref="L118">_xlfn.IFS(K118=1,"low",K118=2,"medium",K118=3,"high",K118=4,"very high")</f>
        <v>very high</v>
      </c>
      <c r="M118" t="s">
        <v>33</v>
      </c>
      <c r="N118">
        <v>3</v>
      </c>
      <c r="O118" t="str" cm="1">
        <f t="array" ref="O118">_xlfn.IFS(N118=1,"low",N118=2,"medium",N118=3,"high",N118=4,"very high")</f>
        <v>high</v>
      </c>
      <c r="P118">
        <v>2</v>
      </c>
      <c r="Q118" t="str" cm="1">
        <f t="array" ref="Q118">_xlfn.IFS(P118=1,"junior",P118=2,"mid level",P118=3,"senior",P118=4,"lead",P118=5,"executive")</f>
        <v>mid level</v>
      </c>
      <c r="R118" t="s">
        <v>51</v>
      </c>
      <c r="S118">
        <v>3</v>
      </c>
      <c r="T118" t="str" cm="1">
        <f t="array" ref="T118">_xlfn.IFS(S118=1,"low",S118=2,"medium",S118=3,"high",S118=4,"very high")</f>
        <v>high</v>
      </c>
      <c r="U118" t="s">
        <v>40</v>
      </c>
      <c r="V118">
        <v>4478</v>
      </c>
      <c r="W118">
        <v>1</v>
      </c>
      <c r="X118" t="str" cm="1">
        <f t="array" ref="X118">_xlfn.IFS(W118=0,"fresher",W118&lt;=3,"stable",W118&lt;=6,"moderate hopper",W118&lt;=9,"frequent hopper")</f>
        <v>stable</v>
      </c>
      <c r="Y118" t="s">
        <v>39</v>
      </c>
      <c r="Z118">
        <v>11</v>
      </c>
      <c r="AA118" t="str" cm="1">
        <f t="array" ref="AA118">_xlfn.IFS(Z118&lt;=14,"low hike",Z118&lt;=18,"moderate hike",Z118&lt;=22,"good hike",Z118&lt;=25,"high hike")</f>
        <v>low hike</v>
      </c>
      <c r="AB118">
        <v>3</v>
      </c>
      <c r="AC118" t="str" cm="1">
        <f t="array" ref="AC118">_xlfn.IFS(AB118=1,"low",AB118=2,"good",AB118=3,"excellent",AB118=4,"outstanding")</f>
        <v>excellent</v>
      </c>
      <c r="AD118">
        <v>1</v>
      </c>
      <c r="AE118" t="str" cm="1">
        <f t="array" ref="AE118">_xlfn.IFS(AD118=1,"low",AD118=2,"medium",AD118=3,"high",AD118=4,"very high")</f>
        <v>low</v>
      </c>
      <c r="AG118">
        <v>0</v>
      </c>
      <c r="AH118" t="str" cm="1">
        <f t="array" ref="AH118">_xlfn.IFS(AG118=0,"no stock options",AG118=2,"medium",AG118=3,"high",AG118=1,"low")</f>
        <v>no stock options</v>
      </c>
      <c r="AI118">
        <v>5</v>
      </c>
      <c r="AJ118" s="1" t="str" cm="1">
        <f t="array" ref="AJ118">_xlfn.IFS(AI118&lt;=2,"fresher",AI118&lt;=7,"early career",AI118&lt;=15,"mid career",AI118&lt;=25,"experienced",AI118&gt;=26,"expert")</f>
        <v>early career</v>
      </c>
      <c r="AK118">
        <v>3</v>
      </c>
      <c r="AL118" s="1" t="str" cm="1">
        <f t="array" ref="AL118">_xlfn.IFS(AK118=0,"no training",AK118&lt;=2,"low",AK118&lt;=4,"moderate",AK118&lt;=6,"high")</f>
        <v>moderate</v>
      </c>
      <c r="AM118">
        <v>3</v>
      </c>
      <c r="AN118" t="str" cm="1">
        <f t="array" ref="AN118">_xlfn.IFS(AM118=1,"low",AM118=2,"medium",AM118=3,"high",AM118=4,"very high")</f>
        <v>high</v>
      </c>
      <c r="AO118">
        <v>5</v>
      </c>
      <c r="AP118" s="1" t="str" cm="1">
        <f t="array" ref="AP118">_xlfn.IFS(AO118&lt;=1,"new",AO118&lt;=5,"early tenure",AO118&lt;=10,"established",AO118&lt;=20,"loyal",AO118&gt;=21,"long term")</f>
        <v>early tenure</v>
      </c>
      <c r="AQ118">
        <v>4</v>
      </c>
      <c r="AR118" s="1" t="str" cm="1">
        <f t="array" ref="AR118">_xlfn.IFS(AQ118&lt;=1,"new",AQ118&lt;=4,"settling",AQ118&lt;=7,"established",AQ118&lt;=12,"stagnant risk",AQ118&gt;12,"highly stagnant")</f>
        <v>settling</v>
      </c>
      <c r="AS118">
        <v>0</v>
      </c>
      <c r="AT118" t="str" cm="1">
        <f t="array" ref="AT118">_xlfn.IFS(AS118&lt;=1,"recently promoted",AS118&lt;=3,"due soon",AS118&lt;=6,"over due",AS118&gt;=7,"critically overdue")</f>
        <v>recently promoted</v>
      </c>
      <c r="AU118">
        <v>4</v>
      </c>
      <c r="AV118" t="str" cm="1">
        <f t="array" ref="AV118">_xlfn.IFS(AU118&lt;=1,"new under manager",AU118&lt;=4,"settling",AU118&lt;=8,"established",AU118&gt;=9,"long term")</f>
        <v>settling</v>
      </c>
    </row>
    <row r="119" spans="1:48">
      <c r="A119">
        <v>28</v>
      </c>
      <c r="B119" s="1" t="str" cm="1">
        <f t="array" ref="B119">_xlfn.IFS(A119&lt;=25,"early career",A119&lt;=35,"mid career",A119&lt;=45,"experienced",A119&gt;=46,"senior")</f>
        <v>mid career</v>
      </c>
      <c r="C119" t="s">
        <v>39</v>
      </c>
      <c r="D119" t="s">
        <v>30</v>
      </c>
      <c r="E119" t="s">
        <v>31</v>
      </c>
      <c r="F119">
        <v>2</v>
      </c>
      <c r="G119" s="1" t="str" cm="1">
        <f t="array" ref="G119">_xlfn.IFS(F119&lt;=5,"very near",F119&lt;=10,"near",F119&lt;=20,"moderate",F119&lt;=29,"far")</f>
        <v>very near</v>
      </c>
      <c r="H119">
        <v>4</v>
      </c>
      <c r="I119" t="str" cm="1">
        <f t="array" ref="I119">_xlfn.IFS(H119=1,"Below College",H119=
2,"College",H119=
3,"Bachelor",H119=
4,"Master",H119=
5,"Doctor")</f>
        <v>Master</v>
      </c>
      <c r="J119" t="s">
        <v>32</v>
      </c>
      <c r="K119">
        <v>1</v>
      </c>
      <c r="L119" t="str" cm="1">
        <f t="array" ref="L119">_xlfn.IFS(K119=1,"low",K119=2,"medium",K119=3,"high",K119=4,"very high")</f>
        <v>low</v>
      </c>
      <c r="M119" t="s">
        <v>33</v>
      </c>
      <c r="N119">
        <v>1</v>
      </c>
      <c r="O119" t="str" cm="1">
        <f t="array" ref="O119">_xlfn.IFS(N119=1,"low",N119=2,"medium",N119=3,"high",N119=4,"very high")</f>
        <v>low</v>
      </c>
      <c r="P119">
        <v>1</v>
      </c>
      <c r="Q119" t="str" cm="1">
        <f t="array" ref="Q119">_xlfn.IFS(P119=1,"junior",P119=2,"mid level",P119=3,"senior",P119=4,"lead",P119=5,"executive")</f>
        <v>junior</v>
      </c>
      <c r="R119" t="s">
        <v>37</v>
      </c>
      <c r="S119">
        <v>4</v>
      </c>
      <c r="T119" t="str" cm="1">
        <f t="array" ref="T119">_xlfn.IFS(S119=1,"low",S119=2,"medium",S119=3,"high",S119=4,"very high")</f>
        <v>very high</v>
      </c>
      <c r="U119" t="s">
        <v>35</v>
      </c>
      <c r="V119">
        <v>3464</v>
      </c>
      <c r="W119">
        <v>5</v>
      </c>
      <c r="X119" t="str" cm="1">
        <f t="array" ref="X119">_xlfn.IFS(W119=0,"fresher",W119&lt;=3,"stable",W119&lt;=6,"moderate hopper",W119&lt;=9,"frequent hopper")</f>
        <v>moderate hopper</v>
      </c>
      <c r="Y119" t="s">
        <v>39</v>
      </c>
      <c r="Z119">
        <v>13</v>
      </c>
      <c r="AA119" t="str" cm="1">
        <f t="array" ref="AA119">_xlfn.IFS(Z119&lt;=14,"low hike",Z119&lt;=18,"moderate hike",Z119&lt;=22,"good hike",Z119&lt;=25,"high hike")</f>
        <v>low hike</v>
      </c>
      <c r="AB119">
        <v>3</v>
      </c>
      <c r="AC119" t="str" cm="1">
        <f t="array" ref="AC119">_xlfn.IFS(AB119=1,"low",AB119=2,"good",AB119=3,"excellent",AB119=4,"outstanding")</f>
        <v>excellent</v>
      </c>
      <c r="AD119">
        <v>4</v>
      </c>
      <c r="AE119" t="str" cm="1">
        <f t="array" ref="AE119">_xlfn.IFS(AD119=1,"low",AD119=2,"medium",AD119=3,"high",AD119=4,"very high")</f>
        <v>very high</v>
      </c>
      <c r="AG119">
        <v>0</v>
      </c>
      <c r="AH119" t="str" cm="1">
        <f t="array" ref="AH119">_xlfn.IFS(AG119=0,"no stock options",AG119=2,"medium",AG119=3,"high",AG119=1,"low")</f>
        <v>no stock options</v>
      </c>
      <c r="AI119">
        <v>5</v>
      </c>
      <c r="AJ119" s="1" t="str" cm="1">
        <f t="array" ref="AJ119">_xlfn.IFS(AI119&lt;=2,"fresher",AI119&lt;=7,"early career",AI119&lt;=15,"mid career",AI119&lt;=25,"experienced",AI119&gt;=26,"expert")</f>
        <v>early career</v>
      </c>
      <c r="AK119">
        <v>4</v>
      </c>
      <c r="AL119" s="1" t="str" cm="1">
        <f t="array" ref="AL119">_xlfn.IFS(AK119=0,"no training",AK119&lt;=2,"low",AK119&lt;=4,"moderate",AK119&lt;=6,"high")</f>
        <v>moderate</v>
      </c>
      <c r="AM119">
        <v>2</v>
      </c>
      <c r="AN119" t="str" cm="1">
        <f t="array" ref="AN119">_xlfn.IFS(AM119=1,"low",AM119=2,"medium",AM119=3,"high",AM119=4,"very high")</f>
        <v>medium</v>
      </c>
      <c r="AO119">
        <v>3</v>
      </c>
      <c r="AP119" s="1" t="str" cm="1">
        <f t="array" ref="AP119">_xlfn.IFS(AO119&lt;=1,"new",AO119&lt;=5,"early tenure",AO119&lt;=10,"established",AO119&lt;=20,"loyal",AO119&gt;=21,"long term")</f>
        <v>early tenure</v>
      </c>
      <c r="AQ119">
        <v>2</v>
      </c>
      <c r="AR119" s="1" t="str" cm="1">
        <f t="array" ref="AR119">_xlfn.IFS(AQ119&lt;=1,"new",AQ119&lt;=4,"settling",AQ119&lt;=7,"established",AQ119&lt;=12,"stagnant risk",AQ119&gt;12,"highly stagnant")</f>
        <v>settling</v>
      </c>
      <c r="AS119">
        <v>2</v>
      </c>
      <c r="AT119" t="str" cm="1">
        <f t="array" ref="AT119">_xlfn.IFS(AS119&lt;=1,"recently promoted",AS119&lt;=3,"due soon",AS119&lt;=6,"over due",AS119&gt;=7,"critically overdue")</f>
        <v>due soon</v>
      </c>
      <c r="AU119">
        <v>2</v>
      </c>
      <c r="AV119" t="str" cm="1">
        <f t="array" ref="AV119">_xlfn.IFS(AU119&lt;=1,"new under manager",AU119&lt;=4,"settling",AU119&lt;=8,"established",AU119&gt;=9,"long term")</f>
        <v>settling</v>
      </c>
    </row>
    <row r="120" spans="1:48">
      <c r="A120">
        <v>47</v>
      </c>
      <c r="B120" s="1" t="str" cm="1">
        <f t="array" ref="B120">_xlfn.IFS(A120&lt;=25,"early career",A120&lt;=35,"mid career",A120&lt;=45,"experienced",A120&gt;=46,"senior")</f>
        <v>senior</v>
      </c>
      <c r="C120" t="s">
        <v>29</v>
      </c>
      <c r="D120" t="s">
        <v>30</v>
      </c>
      <c r="E120" t="s">
        <v>31</v>
      </c>
      <c r="F120">
        <v>5</v>
      </c>
      <c r="G120" s="1" t="str" cm="1">
        <f t="array" ref="G120">_xlfn.IFS(F120&lt;=5,"very near",F120&lt;=10,"near",F120&lt;=20,"moderate",F120&lt;=29,"far")</f>
        <v>very near</v>
      </c>
      <c r="H120">
        <v>5</v>
      </c>
      <c r="I120" t="str" cm="1">
        <f t="array" ref="I120">_xlfn.IFS(H120=1,"Below College",H120=
2,"College",H120=
3,"Bachelor",H120=
4,"Master",H120=
5,"Doctor")</f>
        <v>Doctor</v>
      </c>
      <c r="J120" t="s">
        <v>36</v>
      </c>
      <c r="K120">
        <v>4</v>
      </c>
      <c r="L120" t="str" cm="1">
        <f t="array" ref="L120">_xlfn.IFS(K120=1,"low",K120=2,"medium",K120=3,"high",K120=4,"very high")</f>
        <v>very high</v>
      </c>
      <c r="M120" t="s">
        <v>33</v>
      </c>
      <c r="N120">
        <v>3</v>
      </c>
      <c r="O120" t="str" cm="1">
        <f t="array" ref="O120">_xlfn.IFS(N120=1,"low",N120=2,"medium",N120=3,"high",N120=4,"very high")</f>
        <v>high</v>
      </c>
      <c r="P120">
        <v>5</v>
      </c>
      <c r="Q120" t="str" cm="1">
        <f t="array" ref="Q120">_xlfn.IFS(P120=1,"junior",P120=2,"mid level",P120=3,"senior",P120=4,"lead",P120=5,"executive")</f>
        <v>executive</v>
      </c>
      <c r="R120" t="s">
        <v>53</v>
      </c>
      <c r="S120">
        <v>3</v>
      </c>
      <c r="T120" t="str" cm="1">
        <f t="array" ref="T120">_xlfn.IFS(S120=1,"low",S120=2,"medium",S120=3,"high",S120=4,"very high")</f>
        <v>high</v>
      </c>
      <c r="U120" t="s">
        <v>35</v>
      </c>
      <c r="V120">
        <v>18300</v>
      </c>
      <c r="W120">
        <v>4</v>
      </c>
      <c r="X120" t="str" cm="1">
        <f t="array" ref="X120">_xlfn.IFS(W120=0,"fresher",W120&lt;=3,"stable",W120&lt;=6,"moderate hopper",W120&lt;=9,"frequent hopper")</f>
        <v>moderate hopper</v>
      </c>
      <c r="Y120" t="s">
        <v>29</v>
      </c>
      <c r="Z120">
        <v>11</v>
      </c>
      <c r="AA120" t="str" cm="1">
        <f t="array" ref="AA120">_xlfn.IFS(Z120&lt;=14,"low hike",Z120&lt;=18,"moderate hike",Z120&lt;=22,"good hike",Z120&lt;=25,"high hike")</f>
        <v>low hike</v>
      </c>
      <c r="AB120">
        <v>3</v>
      </c>
      <c r="AC120" t="str" cm="1">
        <f t="array" ref="AC120">_xlfn.IFS(AB120=1,"low",AB120=2,"good",AB120=3,"excellent",AB120=4,"outstanding")</f>
        <v>excellent</v>
      </c>
      <c r="AD120">
        <v>2</v>
      </c>
      <c r="AE120" t="str" cm="1">
        <f t="array" ref="AE120">_xlfn.IFS(AD120=1,"low",AD120=2,"medium",AD120=3,"high",AD120=4,"very high")</f>
        <v>medium</v>
      </c>
      <c r="AG120">
        <v>1</v>
      </c>
      <c r="AH120" t="str" cm="1">
        <f t="array" ref="AH120">_xlfn.IFS(AG120=0,"no stock options",AG120=2,"medium",AG120=3,"high",AG120=1,"low")</f>
        <v>low</v>
      </c>
      <c r="AI120">
        <v>21</v>
      </c>
      <c r="AJ120" s="1" t="str" cm="1">
        <f t="array" ref="AJ120">_xlfn.IFS(AI120&lt;=2,"fresher",AI120&lt;=7,"early career",AI120&lt;=15,"mid career",AI120&lt;=25,"experienced",AI120&gt;=26,"expert")</f>
        <v>experienced</v>
      </c>
      <c r="AK120">
        <v>2</v>
      </c>
      <c r="AL120" s="1" t="str" cm="1">
        <f t="array" ref="AL120">_xlfn.IFS(AK120=0,"no training",AK120&lt;=2,"low",AK120&lt;=4,"moderate",AK120&lt;=6,"high")</f>
        <v>low</v>
      </c>
      <c r="AM120">
        <v>3</v>
      </c>
      <c r="AN120" t="str" cm="1">
        <f t="array" ref="AN120">_xlfn.IFS(AM120=1,"low",AM120=2,"medium",AM120=3,"high",AM120=4,"very high")</f>
        <v>high</v>
      </c>
      <c r="AO120">
        <v>3</v>
      </c>
      <c r="AP120" s="1" t="str" cm="1">
        <f t="array" ref="AP120">_xlfn.IFS(AO120&lt;=1,"new",AO120&lt;=5,"early tenure",AO120&lt;=10,"established",AO120&lt;=20,"loyal",AO120&gt;=21,"long term")</f>
        <v>early tenure</v>
      </c>
      <c r="AQ120">
        <v>2</v>
      </c>
      <c r="AR120" s="1" t="str" cm="1">
        <f t="array" ref="AR120">_xlfn.IFS(AQ120&lt;=1,"new",AQ120&lt;=4,"settling",AQ120&lt;=7,"established",AQ120&lt;=12,"stagnant risk",AQ120&gt;12,"highly stagnant")</f>
        <v>settling</v>
      </c>
      <c r="AS120">
        <v>1</v>
      </c>
      <c r="AT120" t="str" cm="1">
        <f t="array" ref="AT120">_xlfn.IFS(AS120&lt;=1,"recently promoted",AS120&lt;=3,"due soon",AS120&lt;=6,"over due",AS120&gt;=7,"critically overdue")</f>
        <v>recently promoted</v>
      </c>
      <c r="AU120">
        <v>1</v>
      </c>
      <c r="AV120" t="str" cm="1">
        <f t="array" ref="AV120">_xlfn.IFS(AU120&lt;=1,"new under manager",AU120&lt;=4,"settling",AU120&lt;=8,"established",AU120&gt;=9,"long term")</f>
        <v>new under manager</v>
      </c>
    </row>
    <row r="121" spans="1:48">
      <c r="A121">
        <v>27</v>
      </c>
      <c r="B121" s="1" t="str" cm="1">
        <f t="array" ref="B121">_xlfn.IFS(A121&lt;=25,"early career",A121&lt;=35,"mid career",A121&lt;=45,"experienced",A121&gt;=46,"senior")</f>
        <v>mid career</v>
      </c>
      <c r="C121" t="s">
        <v>29</v>
      </c>
      <c r="D121" t="s">
        <v>41</v>
      </c>
      <c r="E121" t="s">
        <v>45</v>
      </c>
      <c r="F121">
        <v>1</v>
      </c>
      <c r="G121" s="1" t="str" cm="1">
        <f t="array" ref="G121">_xlfn.IFS(F121&lt;=5,"very near",F121&lt;=10,"near",F121&lt;=20,"moderate",F121&lt;=29,"far")</f>
        <v>very near</v>
      </c>
      <c r="H121">
        <v>1</v>
      </c>
      <c r="I121" t="str" cm="1">
        <f t="array" ref="I121">_xlfn.IFS(H121=1,"Below College",H121=
2,"College",H121=
3,"Bachelor",H121=
4,"Master",H121=
5,"Doctor")</f>
        <v>Below College</v>
      </c>
      <c r="J121" t="s">
        <v>47</v>
      </c>
      <c r="K121">
        <v>3</v>
      </c>
      <c r="L121" t="str" cm="1">
        <f t="array" ref="L121">_xlfn.IFS(K121=1,"low",K121=2,"medium",K121=3,"high",K121=4,"very high")</f>
        <v>high</v>
      </c>
      <c r="M121" t="s">
        <v>33</v>
      </c>
      <c r="N121">
        <v>3</v>
      </c>
      <c r="O121" t="str" cm="1">
        <f t="array" ref="O121">_xlfn.IFS(N121=1,"low",N121=2,"medium",N121=3,"high",N121=4,"very high")</f>
        <v>high</v>
      </c>
      <c r="P121">
        <v>2</v>
      </c>
      <c r="Q121" t="str" cm="1">
        <f t="array" ref="Q121">_xlfn.IFS(P121=1,"junior",P121=2,"mid level",P121=3,"senior",P121=4,"lead",P121=5,"executive")</f>
        <v>mid level</v>
      </c>
      <c r="R121" t="s">
        <v>51</v>
      </c>
      <c r="S121">
        <v>2</v>
      </c>
      <c r="T121" t="str" cm="1">
        <f t="array" ref="T121">_xlfn.IFS(S121=1,"low",S121=2,"medium",S121=3,"high",S121=4,"very high")</f>
        <v>medium</v>
      </c>
      <c r="U121" t="s">
        <v>35</v>
      </c>
      <c r="V121">
        <v>6349</v>
      </c>
      <c r="W121">
        <v>0</v>
      </c>
      <c r="X121" t="str" cm="1">
        <f t="array" ref="X121">_xlfn.IFS(W121=0,"fresher",W121&lt;=3,"stable",W121&lt;=6,"moderate hopper",W121&lt;=9,"frequent hopper")</f>
        <v>fresher</v>
      </c>
      <c r="Y121" t="s">
        <v>39</v>
      </c>
      <c r="Z121">
        <v>13</v>
      </c>
      <c r="AA121" t="str" cm="1">
        <f t="array" ref="AA121">_xlfn.IFS(Z121&lt;=14,"low hike",Z121&lt;=18,"moderate hike",Z121&lt;=22,"good hike",Z121&lt;=25,"high hike")</f>
        <v>low hike</v>
      </c>
      <c r="AB121">
        <v>3</v>
      </c>
      <c r="AC121" t="str" cm="1">
        <f t="array" ref="AC121">_xlfn.IFS(AB121=1,"low",AB121=2,"good",AB121=3,"excellent",AB121=4,"outstanding")</f>
        <v>excellent</v>
      </c>
      <c r="AD121">
        <v>4</v>
      </c>
      <c r="AE121" t="str" cm="1">
        <f t="array" ref="AE121">_xlfn.IFS(AD121=1,"low",AD121=2,"medium",AD121=3,"high",AD121=4,"very high")</f>
        <v>very high</v>
      </c>
      <c r="AG121">
        <v>1</v>
      </c>
      <c r="AH121" t="str" cm="1">
        <f t="array" ref="AH121">_xlfn.IFS(AG121=0,"no stock options",AG121=2,"medium",AG121=3,"high",AG121=1,"low")</f>
        <v>low</v>
      </c>
      <c r="AI121">
        <v>6</v>
      </c>
      <c r="AJ121" s="1" t="str" cm="1">
        <f t="array" ref="AJ121">_xlfn.IFS(AI121&lt;=2,"fresher",AI121&lt;=7,"early career",AI121&lt;=15,"mid career",AI121&lt;=25,"experienced",AI121&gt;=26,"expert")</f>
        <v>early career</v>
      </c>
      <c r="AK121">
        <v>0</v>
      </c>
      <c r="AL121" s="1" t="str" cm="1">
        <f t="array" ref="AL121">_xlfn.IFS(AK121=0,"no training",AK121&lt;=2,"low",AK121&lt;=4,"moderate",AK121&lt;=6,"high")</f>
        <v>no training</v>
      </c>
      <c r="AM121">
        <v>3</v>
      </c>
      <c r="AN121" t="str" cm="1">
        <f t="array" ref="AN121">_xlfn.IFS(AM121=1,"low",AM121=2,"medium",AM121=3,"high",AM121=4,"very high")</f>
        <v>high</v>
      </c>
      <c r="AO121">
        <v>5</v>
      </c>
      <c r="AP121" s="1" t="str" cm="1">
        <f t="array" ref="AP121">_xlfn.IFS(AO121&lt;=1,"new",AO121&lt;=5,"early tenure",AO121&lt;=10,"established",AO121&lt;=20,"loyal",AO121&gt;=21,"long term")</f>
        <v>early tenure</v>
      </c>
      <c r="AQ121">
        <v>4</v>
      </c>
      <c r="AR121" s="1" t="str" cm="1">
        <f t="array" ref="AR121">_xlfn.IFS(AQ121&lt;=1,"new",AQ121&lt;=4,"settling",AQ121&lt;=7,"established",AQ121&lt;=12,"stagnant risk",AQ121&gt;12,"highly stagnant")</f>
        <v>settling</v>
      </c>
      <c r="AS121">
        <v>1</v>
      </c>
      <c r="AT121" t="str" cm="1">
        <f t="array" ref="AT121">_xlfn.IFS(AS121&lt;=1,"recently promoted",AS121&lt;=3,"due soon",AS121&lt;=6,"over due",AS121&gt;=7,"critically overdue")</f>
        <v>recently promoted</v>
      </c>
      <c r="AU121">
        <v>4</v>
      </c>
      <c r="AV121" t="str" cm="1">
        <f t="array" ref="AV121">_xlfn.IFS(AU121&lt;=1,"new under manager",AU121&lt;=4,"settling",AU121&lt;=8,"established",AU121&gt;=9,"long term")</f>
        <v>settling</v>
      </c>
    </row>
    <row r="122" spans="1:48">
      <c r="A122">
        <v>54</v>
      </c>
      <c r="B122" s="1" t="str" cm="1">
        <f t="array" ref="B122">_xlfn.IFS(A122&lt;=25,"early career",A122&lt;=35,"mid career",A122&lt;=45,"experienced",A122&gt;=46,"senior")</f>
        <v>senior</v>
      </c>
      <c r="C122" t="s">
        <v>29</v>
      </c>
      <c r="D122" t="s">
        <v>50</v>
      </c>
      <c r="E122" t="s">
        <v>31</v>
      </c>
      <c r="F122">
        <v>20</v>
      </c>
      <c r="G122" s="1" t="str" cm="1">
        <f t="array" ref="G122">_xlfn.IFS(F122&lt;=5,"very near",F122&lt;=10,"near",F122&lt;=20,"moderate",F122&lt;=29,"far")</f>
        <v>moderate</v>
      </c>
      <c r="H122">
        <v>4</v>
      </c>
      <c r="I122" t="str" cm="1">
        <f t="array" ref="I122">_xlfn.IFS(H122=1,"Below College",H122=
2,"College",H122=
3,"Bachelor",H122=
4,"Master",H122=
5,"Doctor")</f>
        <v>Master</v>
      </c>
      <c r="J122" t="s">
        <v>36</v>
      </c>
      <c r="K122">
        <v>4</v>
      </c>
      <c r="L122" t="str" cm="1">
        <f t="array" ref="L122">_xlfn.IFS(K122=1,"low",K122=2,"medium",K122=3,"high",K122=4,"very high")</f>
        <v>very high</v>
      </c>
      <c r="M122" t="s">
        <v>43</v>
      </c>
      <c r="N122">
        <v>3</v>
      </c>
      <c r="O122" t="str" cm="1">
        <f t="array" ref="O122">_xlfn.IFS(N122=1,"low",N122=2,"medium",N122=3,"high",N122=4,"very high")</f>
        <v>high</v>
      </c>
      <c r="P122">
        <v>2</v>
      </c>
      <c r="Q122" t="str" cm="1">
        <f t="array" ref="Q122">_xlfn.IFS(P122=1,"junior",P122=2,"mid level",P122=3,"senior",P122=4,"lead",P122=5,"executive")</f>
        <v>mid level</v>
      </c>
      <c r="R122" t="s">
        <v>37</v>
      </c>
      <c r="S122">
        <v>3</v>
      </c>
      <c r="T122" t="str" cm="1">
        <f t="array" ref="T122">_xlfn.IFS(S122=1,"low",S122=2,"medium",S122=3,"high",S122=4,"very high")</f>
        <v>high</v>
      </c>
      <c r="U122" t="s">
        <v>40</v>
      </c>
      <c r="V122">
        <v>4869</v>
      </c>
      <c r="W122">
        <v>3</v>
      </c>
      <c r="X122" t="str" cm="1">
        <f t="array" ref="X122">_xlfn.IFS(W122=0,"fresher",W122&lt;=3,"stable",W122&lt;=6,"moderate hopper",W122&lt;=9,"frequent hopper")</f>
        <v>stable</v>
      </c>
      <c r="Y122" t="s">
        <v>29</v>
      </c>
      <c r="Z122">
        <v>12</v>
      </c>
      <c r="AA122" t="str" cm="1">
        <f t="array" ref="AA122">_xlfn.IFS(Z122&lt;=14,"low hike",Z122&lt;=18,"moderate hike",Z122&lt;=22,"good hike",Z122&lt;=25,"high hike")</f>
        <v>low hike</v>
      </c>
      <c r="AB122">
        <v>3</v>
      </c>
      <c r="AC122" t="str" cm="1">
        <f t="array" ref="AC122">_xlfn.IFS(AB122=1,"low",AB122=2,"good",AB122=3,"excellent",AB122=4,"outstanding")</f>
        <v>excellent</v>
      </c>
      <c r="AD122">
        <v>4</v>
      </c>
      <c r="AE122" t="str" cm="1">
        <f t="array" ref="AE122">_xlfn.IFS(AD122=1,"low",AD122=2,"medium",AD122=3,"high",AD122=4,"very high")</f>
        <v>very high</v>
      </c>
      <c r="AG122">
        <v>0</v>
      </c>
      <c r="AH122" t="str" cm="1">
        <f t="array" ref="AH122">_xlfn.IFS(AG122=0,"no stock options",AG122=2,"medium",AG122=3,"high",AG122=1,"low")</f>
        <v>no stock options</v>
      </c>
      <c r="AI122">
        <v>20</v>
      </c>
      <c r="AJ122" s="1" t="str" cm="1">
        <f t="array" ref="AJ122">_xlfn.IFS(AI122&lt;=2,"fresher",AI122&lt;=7,"early career",AI122&lt;=15,"mid career",AI122&lt;=25,"experienced",AI122&gt;=26,"expert")</f>
        <v>experienced</v>
      </c>
      <c r="AK122">
        <v>4</v>
      </c>
      <c r="AL122" s="1" t="str" cm="1">
        <f t="array" ref="AL122">_xlfn.IFS(AK122=0,"no training",AK122&lt;=2,"low",AK122&lt;=4,"moderate",AK122&lt;=6,"high")</f>
        <v>moderate</v>
      </c>
      <c r="AM122">
        <v>2</v>
      </c>
      <c r="AN122" t="str" cm="1">
        <f t="array" ref="AN122">_xlfn.IFS(AM122=1,"low",AM122=2,"medium",AM122=3,"high",AM122=4,"very high")</f>
        <v>medium</v>
      </c>
      <c r="AO122">
        <v>4</v>
      </c>
      <c r="AP122" s="1" t="str" cm="1">
        <f t="array" ref="AP122">_xlfn.IFS(AO122&lt;=1,"new",AO122&lt;=5,"early tenure",AO122&lt;=10,"established",AO122&lt;=20,"loyal",AO122&gt;=21,"long term")</f>
        <v>early tenure</v>
      </c>
      <c r="AQ122">
        <v>3</v>
      </c>
      <c r="AR122" s="1" t="str" cm="1">
        <f t="array" ref="AR122">_xlfn.IFS(AQ122&lt;=1,"new",AQ122&lt;=4,"settling",AQ122&lt;=7,"established",AQ122&lt;=12,"stagnant risk",AQ122&gt;12,"highly stagnant")</f>
        <v>settling</v>
      </c>
      <c r="AS122">
        <v>0</v>
      </c>
      <c r="AT122" t="str" cm="1">
        <f t="array" ref="AT122">_xlfn.IFS(AS122&lt;=1,"recently promoted",AS122&lt;=3,"due soon",AS122&lt;=6,"over due",AS122&gt;=7,"critically overdue")</f>
        <v>recently promoted</v>
      </c>
      <c r="AU122">
        <v>3</v>
      </c>
      <c r="AV122" t="str" cm="1">
        <f t="array" ref="AV122">_xlfn.IFS(AU122&lt;=1,"new under manager",AU122&lt;=4,"settling",AU122&lt;=8,"established",AU122&gt;=9,"long term")</f>
        <v>settling</v>
      </c>
    </row>
    <row r="123" spans="1:48">
      <c r="A123">
        <v>40</v>
      </c>
      <c r="B123" s="1" t="str" cm="1">
        <f t="array" ref="B123">_xlfn.IFS(A123&lt;=25,"early career",A123&lt;=35,"mid career",A123&lt;=45,"experienced",A123&gt;=46,"senior")</f>
        <v>experienced</v>
      </c>
      <c r="C123" t="s">
        <v>29</v>
      </c>
      <c r="D123" t="s">
        <v>30</v>
      </c>
      <c r="E123" t="s">
        <v>45</v>
      </c>
      <c r="F123">
        <v>1</v>
      </c>
      <c r="G123" s="1" t="str" cm="1">
        <f t="array" ref="G123">_xlfn.IFS(F123&lt;=5,"very near",F123&lt;=10,"near",F123&lt;=20,"moderate",F123&lt;=29,"far")</f>
        <v>very near</v>
      </c>
      <c r="H123">
        <v>2</v>
      </c>
      <c r="I123" t="str" cm="1">
        <f t="array" ref="I123">_xlfn.IFS(H123=1,"Below College",H123=
2,"College",H123=
3,"Bachelor",H123=
4,"Master",H123=
5,"Doctor")</f>
        <v>College</v>
      </c>
      <c r="J123" t="s">
        <v>32</v>
      </c>
      <c r="K123">
        <v>2</v>
      </c>
      <c r="L123" t="str" cm="1">
        <f t="array" ref="L123">_xlfn.IFS(K123=1,"low",K123=2,"medium",K123=3,"high",K123=4,"very high")</f>
        <v>medium</v>
      </c>
      <c r="M123" t="s">
        <v>33</v>
      </c>
      <c r="N123">
        <v>1</v>
      </c>
      <c r="O123" t="str" cm="1">
        <f t="array" ref="O123">_xlfn.IFS(N123=1,"low",N123=2,"medium",N123=3,"high",N123=4,"very high")</f>
        <v>low</v>
      </c>
      <c r="P123">
        <v>2</v>
      </c>
      <c r="Q123" t="str" cm="1">
        <f t="array" ref="Q123">_xlfn.IFS(P123=1,"junior",P123=2,"mid level",P123=3,"senior",P123=4,"lead",P123=5,"executive")</f>
        <v>mid level</v>
      </c>
      <c r="R123" t="s">
        <v>51</v>
      </c>
      <c r="S123">
        <v>4</v>
      </c>
      <c r="T123" t="str" cm="1">
        <f t="array" ref="T123">_xlfn.IFS(S123=1,"low",S123=2,"medium",S123=3,"high",S123=4,"very high")</f>
        <v>very high</v>
      </c>
      <c r="U123" t="s">
        <v>35</v>
      </c>
      <c r="V123">
        <v>7457</v>
      </c>
      <c r="W123">
        <v>2</v>
      </c>
      <c r="X123" t="str" cm="1">
        <f t="array" ref="X123">_xlfn.IFS(W123=0,"fresher",W123&lt;=3,"stable",W123&lt;=6,"moderate hopper",W123&lt;=9,"frequent hopper")</f>
        <v>stable</v>
      </c>
      <c r="Y123" t="s">
        <v>39</v>
      </c>
      <c r="Z123">
        <v>22</v>
      </c>
      <c r="AA123" t="str" cm="1">
        <f t="array" ref="AA123">_xlfn.IFS(Z123&lt;=14,"low hike",Z123&lt;=18,"moderate hike",Z123&lt;=22,"good hike",Z123&lt;=25,"high hike")</f>
        <v>good hike</v>
      </c>
      <c r="AB123">
        <v>4</v>
      </c>
      <c r="AC123" t="str" cm="1">
        <f t="array" ref="AC123">_xlfn.IFS(AB123=1,"low",AB123=2,"good",AB123=3,"excellent",AB123=4,"outstanding")</f>
        <v>outstanding</v>
      </c>
      <c r="AD123">
        <v>3</v>
      </c>
      <c r="AE123" t="str" cm="1">
        <f t="array" ref="AE123">_xlfn.IFS(AD123=1,"low",AD123=2,"medium",AD123=3,"high",AD123=4,"very high")</f>
        <v>high</v>
      </c>
      <c r="AG123">
        <v>3</v>
      </c>
      <c r="AH123" t="str" cm="1">
        <f t="array" ref="AH123">_xlfn.IFS(AG123=0,"no stock options",AG123=2,"medium",AG123=3,"high",AG123=1,"low")</f>
        <v>high</v>
      </c>
      <c r="AI123">
        <v>6</v>
      </c>
      <c r="AJ123" s="1" t="str" cm="1">
        <f t="array" ref="AJ123">_xlfn.IFS(AI123&lt;=2,"fresher",AI123&lt;=7,"early career",AI123&lt;=15,"mid career",AI123&lt;=25,"experienced",AI123&gt;=26,"expert")</f>
        <v>early career</v>
      </c>
      <c r="AK123">
        <v>2</v>
      </c>
      <c r="AL123" s="1" t="str" cm="1">
        <f t="array" ref="AL123">_xlfn.IFS(AK123=0,"no training",AK123&lt;=2,"low",AK123&lt;=4,"moderate",AK123&lt;=6,"high")</f>
        <v>low</v>
      </c>
      <c r="AM123">
        <v>2</v>
      </c>
      <c r="AN123" t="str" cm="1">
        <f t="array" ref="AN123">_xlfn.IFS(AM123=1,"low",AM123=2,"medium",AM123=3,"high",AM123=4,"very high")</f>
        <v>medium</v>
      </c>
      <c r="AO123">
        <v>4</v>
      </c>
      <c r="AP123" s="1" t="str" cm="1">
        <f t="array" ref="AP123">_xlfn.IFS(AO123&lt;=1,"new",AO123&lt;=5,"early tenure",AO123&lt;=10,"established",AO123&lt;=20,"loyal",AO123&gt;=21,"long term")</f>
        <v>early tenure</v>
      </c>
      <c r="AQ123">
        <v>3</v>
      </c>
      <c r="AR123" s="1" t="str" cm="1">
        <f t="array" ref="AR123">_xlfn.IFS(AQ123&lt;=1,"new",AQ123&lt;=4,"settling",AQ123&lt;=7,"established",AQ123&lt;=12,"stagnant risk",AQ123&gt;12,"highly stagnant")</f>
        <v>settling</v>
      </c>
      <c r="AS123">
        <v>0</v>
      </c>
      <c r="AT123" t="str" cm="1">
        <f t="array" ref="AT123">_xlfn.IFS(AS123&lt;=1,"recently promoted",AS123&lt;=3,"due soon",AS123&lt;=6,"over due",AS123&gt;=7,"critically overdue")</f>
        <v>recently promoted</v>
      </c>
      <c r="AU123">
        <v>2</v>
      </c>
      <c r="AV123" t="str" cm="1">
        <f t="array" ref="AV123">_xlfn.IFS(AU123&lt;=1,"new under manager",AU123&lt;=4,"settling",AU123&lt;=8,"established",AU123&gt;=9,"long term")</f>
        <v>settling</v>
      </c>
    </row>
    <row r="124" spans="1:48">
      <c r="A124">
        <v>29</v>
      </c>
      <c r="B124" s="1" t="str" cm="1">
        <f t="array" ref="B124">_xlfn.IFS(A124&lt;=25,"early career",A124&lt;=35,"mid career",A124&lt;=45,"experienced",A124&gt;=46,"senior")</f>
        <v>mid career</v>
      </c>
      <c r="C124" t="s">
        <v>29</v>
      </c>
      <c r="D124" t="s">
        <v>30</v>
      </c>
      <c r="E124" t="s">
        <v>31</v>
      </c>
      <c r="F124">
        <v>9</v>
      </c>
      <c r="G124" s="1" t="str" cm="1">
        <f t="array" ref="G124">_xlfn.IFS(F124&lt;=5,"very near",F124&lt;=10,"near",F124&lt;=20,"moderate",F124&lt;=29,"far")</f>
        <v>near</v>
      </c>
      <c r="H124">
        <v>5</v>
      </c>
      <c r="I124" t="str" cm="1">
        <f t="array" ref="I124">_xlfn.IFS(H124=1,"Below College",H124=
2,"College",H124=
3,"Bachelor",H124=
4,"Master",H124=
5,"Doctor")</f>
        <v>Doctor</v>
      </c>
      <c r="J124" t="s">
        <v>42</v>
      </c>
      <c r="K124">
        <v>2</v>
      </c>
      <c r="L124" t="str" cm="1">
        <f t="array" ref="L124">_xlfn.IFS(K124=1,"low",K124=2,"medium",K124=3,"high",K124=4,"very high")</f>
        <v>medium</v>
      </c>
      <c r="M124" t="s">
        <v>33</v>
      </c>
      <c r="N124">
        <v>2</v>
      </c>
      <c r="O124" t="str" cm="1">
        <f t="array" ref="O124">_xlfn.IFS(N124=1,"low",N124=2,"medium",N124=3,"high",N124=4,"very high")</f>
        <v>medium</v>
      </c>
      <c r="P124">
        <v>1</v>
      </c>
      <c r="Q124" t="str" cm="1">
        <f t="array" ref="Q124">_xlfn.IFS(P124=1,"junior",P124=2,"mid level",P124=3,"senior",P124=4,"lead",P124=5,"executive")</f>
        <v>junior</v>
      </c>
      <c r="R124" t="s">
        <v>34</v>
      </c>
      <c r="S124">
        <v>4</v>
      </c>
      <c r="T124" t="str" cm="1">
        <f t="array" ref="T124">_xlfn.IFS(S124=1,"low",S124=2,"medium",S124=3,"high",S124=4,"very high")</f>
        <v>very high</v>
      </c>
      <c r="U124" t="s">
        <v>40</v>
      </c>
      <c r="V124">
        <v>3983</v>
      </c>
      <c r="W124">
        <v>0</v>
      </c>
      <c r="X124" t="str" cm="1">
        <f t="array" ref="X124">_xlfn.IFS(W124=0,"fresher",W124&lt;=3,"stable",W124&lt;=6,"moderate hopper",W124&lt;=9,"frequent hopper")</f>
        <v>fresher</v>
      </c>
      <c r="Y124" t="s">
        <v>29</v>
      </c>
      <c r="Z124">
        <v>17</v>
      </c>
      <c r="AA124" t="str" cm="1">
        <f t="array" ref="AA124">_xlfn.IFS(Z124&lt;=14,"low hike",Z124&lt;=18,"moderate hike",Z124&lt;=22,"good hike",Z124&lt;=25,"high hike")</f>
        <v>moderate hike</v>
      </c>
      <c r="AB124">
        <v>3</v>
      </c>
      <c r="AC124" t="str" cm="1">
        <f t="array" ref="AC124">_xlfn.IFS(AB124=1,"low",AB124=2,"good",AB124=3,"excellent",AB124=4,"outstanding")</f>
        <v>excellent</v>
      </c>
      <c r="AD124">
        <v>3</v>
      </c>
      <c r="AE124" t="str" cm="1">
        <f t="array" ref="AE124">_xlfn.IFS(AD124=1,"low",AD124=2,"medium",AD124=3,"high",AD124=4,"very high")</f>
        <v>high</v>
      </c>
      <c r="AG124">
        <v>0</v>
      </c>
      <c r="AH124" t="str" cm="1">
        <f t="array" ref="AH124">_xlfn.IFS(AG124=0,"no stock options",AG124=2,"medium",AG124=3,"high",AG124=1,"low")</f>
        <v>no stock options</v>
      </c>
      <c r="AI124">
        <v>4</v>
      </c>
      <c r="AJ124" s="1" t="str" cm="1">
        <f t="array" ref="AJ124">_xlfn.IFS(AI124&lt;=2,"fresher",AI124&lt;=7,"early career",AI124&lt;=15,"mid career",AI124&lt;=25,"experienced",AI124&gt;=26,"expert")</f>
        <v>early career</v>
      </c>
      <c r="AK124">
        <v>2</v>
      </c>
      <c r="AL124" s="1" t="str" cm="1">
        <f t="array" ref="AL124">_xlfn.IFS(AK124=0,"no training",AK124&lt;=2,"low",AK124&lt;=4,"moderate",AK124&lt;=6,"high")</f>
        <v>low</v>
      </c>
      <c r="AM124">
        <v>3</v>
      </c>
      <c r="AN124" t="str" cm="1">
        <f t="array" ref="AN124">_xlfn.IFS(AM124=1,"low",AM124=2,"medium",AM124=3,"high",AM124=4,"very high")</f>
        <v>high</v>
      </c>
      <c r="AO124">
        <v>3</v>
      </c>
      <c r="AP124" s="1" t="str" cm="1">
        <f t="array" ref="AP124">_xlfn.IFS(AO124&lt;=1,"new",AO124&lt;=5,"early tenure",AO124&lt;=10,"established",AO124&lt;=20,"loyal",AO124&gt;=21,"long term")</f>
        <v>early tenure</v>
      </c>
      <c r="AQ124">
        <v>2</v>
      </c>
      <c r="AR124" s="1" t="str" cm="1">
        <f t="array" ref="AR124">_xlfn.IFS(AQ124&lt;=1,"new",AQ124&lt;=4,"settling",AQ124&lt;=7,"established",AQ124&lt;=12,"stagnant risk",AQ124&gt;12,"highly stagnant")</f>
        <v>settling</v>
      </c>
      <c r="AS124">
        <v>2</v>
      </c>
      <c r="AT124" t="str" cm="1">
        <f t="array" ref="AT124">_xlfn.IFS(AS124&lt;=1,"recently promoted",AS124&lt;=3,"due soon",AS124&lt;=6,"over due",AS124&gt;=7,"critically overdue")</f>
        <v>due soon</v>
      </c>
      <c r="AU124">
        <v>2</v>
      </c>
      <c r="AV124" t="str" cm="1">
        <f t="array" ref="AV124">_xlfn.IFS(AU124&lt;=1,"new under manager",AU124&lt;=4,"settling",AU124&lt;=8,"established",AU124&gt;=9,"long term")</f>
        <v>settling</v>
      </c>
    </row>
    <row r="125" spans="1:48">
      <c r="A125">
        <v>23</v>
      </c>
      <c r="B125" s="1" t="str" cm="1">
        <f t="array" ref="B125">_xlfn.IFS(A125&lt;=25,"early career",A125&lt;=35,"mid career",A125&lt;=45,"experienced",A125&gt;=46,"senior")</f>
        <v>early career</v>
      </c>
      <c r="C125" t="s">
        <v>29</v>
      </c>
      <c r="D125" t="s">
        <v>30</v>
      </c>
      <c r="E125" t="s">
        <v>31</v>
      </c>
      <c r="F125">
        <v>26</v>
      </c>
      <c r="G125" s="1" t="str" cm="1">
        <f t="array" ref="G125">_xlfn.IFS(F125&lt;=5,"very near",F125&lt;=10,"near",F125&lt;=20,"moderate",F125&lt;=29,"far")</f>
        <v>far</v>
      </c>
      <c r="H125">
        <v>1</v>
      </c>
      <c r="I125" t="str" cm="1">
        <f t="array" ref="I125">_xlfn.IFS(H125=1,"Below College",H125=
2,"College",H125=
3,"Bachelor",H125=
4,"Master",H125=
5,"Doctor")</f>
        <v>Below College</v>
      </c>
      <c r="J125" t="s">
        <v>36</v>
      </c>
      <c r="K125">
        <v>3</v>
      </c>
      <c r="L125" t="str" cm="1">
        <f t="array" ref="L125">_xlfn.IFS(K125=1,"low",K125=2,"medium",K125=3,"high",K125=4,"very high")</f>
        <v>high</v>
      </c>
      <c r="M125" t="s">
        <v>33</v>
      </c>
      <c r="N125">
        <v>3</v>
      </c>
      <c r="O125" t="str" cm="1">
        <f t="array" ref="O125">_xlfn.IFS(N125=1,"low",N125=2,"medium",N125=3,"high",N125=4,"very high")</f>
        <v>high</v>
      </c>
      <c r="P125">
        <v>1</v>
      </c>
      <c r="Q125" t="str" cm="1">
        <f t="array" ref="Q125">_xlfn.IFS(P125=1,"junior",P125=2,"mid level",P125=3,"senior",P125=4,"lead",P125=5,"executive")</f>
        <v>junior</v>
      </c>
      <c r="R125" t="s">
        <v>37</v>
      </c>
      <c r="S125">
        <v>4</v>
      </c>
      <c r="T125" t="str" cm="1">
        <f t="array" ref="T125">_xlfn.IFS(S125=1,"low",S125=2,"medium",S125=3,"high",S125=4,"very high")</f>
        <v>very high</v>
      </c>
      <c r="U125" t="s">
        <v>38</v>
      </c>
      <c r="V125">
        <v>2904</v>
      </c>
      <c r="W125">
        <v>1</v>
      </c>
      <c r="X125" t="str" cm="1">
        <f t="array" ref="X125">_xlfn.IFS(W125=0,"fresher",W125&lt;=3,"stable",W125&lt;=6,"moderate hopper",W125&lt;=9,"frequent hopper")</f>
        <v>stable</v>
      </c>
      <c r="Y125" t="s">
        <v>29</v>
      </c>
      <c r="Z125">
        <v>12</v>
      </c>
      <c r="AA125" t="str" cm="1">
        <f t="array" ref="AA125">_xlfn.IFS(Z125&lt;=14,"low hike",Z125&lt;=18,"moderate hike",Z125&lt;=22,"good hike",Z125&lt;=25,"high hike")</f>
        <v>low hike</v>
      </c>
      <c r="AB125">
        <v>3</v>
      </c>
      <c r="AC125" t="str" cm="1">
        <f t="array" ref="AC125">_xlfn.IFS(AB125=1,"low",AB125=2,"good",AB125=3,"excellent",AB125=4,"outstanding")</f>
        <v>excellent</v>
      </c>
      <c r="AD125">
        <v>3</v>
      </c>
      <c r="AE125" t="str" cm="1">
        <f t="array" ref="AE125">_xlfn.IFS(AD125=1,"low",AD125=2,"medium",AD125=3,"high",AD125=4,"very high")</f>
        <v>high</v>
      </c>
      <c r="AG125">
        <v>2</v>
      </c>
      <c r="AH125" t="str" cm="1">
        <f t="array" ref="AH125">_xlfn.IFS(AG125=0,"no stock options",AG125=2,"medium",AG125=3,"high",AG125=1,"low")</f>
        <v>medium</v>
      </c>
      <c r="AI125">
        <v>4</v>
      </c>
      <c r="AJ125" s="1" t="str" cm="1">
        <f t="array" ref="AJ125">_xlfn.IFS(AI125&lt;=2,"fresher",AI125&lt;=7,"early career",AI125&lt;=15,"mid career",AI125&lt;=25,"experienced",AI125&gt;=26,"expert")</f>
        <v>early career</v>
      </c>
      <c r="AK125">
        <v>2</v>
      </c>
      <c r="AL125" s="1" t="str" cm="1">
        <f t="array" ref="AL125">_xlfn.IFS(AK125=0,"no training",AK125&lt;=2,"low",AK125&lt;=4,"moderate",AK125&lt;=6,"high")</f>
        <v>low</v>
      </c>
      <c r="AM125">
        <v>2</v>
      </c>
      <c r="AN125" t="str" cm="1">
        <f t="array" ref="AN125">_xlfn.IFS(AM125=1,"low",AM125=2,"medium",AM125=3,"high",AM125=4,"very high")</f>
        <v>medium</v>
      </c>
      <c r="AO125">
        <v>4</v>
      </c>
      <c r="AP125" s="1" t="str" cm="1">
        <f t="array" ref="AP125">_xlfn.IFS(AO125&lt;=1,"new",AO125&lt;=5,"early tenure",AO125&lt;=10,"established",AO125&lt;=20,"loyal",AO125&gt;=21,"long term")</f>
        <v>early tenure</v>
      </c>
      <c r="AQ125">
        <v>2</v>
      </c>
      <c r="AR125" s="1" t="str" cm="1">
        <f t="array" ref="AR125">_xlfn.IFS(AQ125&lt;=1,"new",AQ125&lt;=4,"settling",AQ125&lt;=7,"established",AQ125&lt;=12,"stagnant risk",AQ125&gt;12,"highly stagnant")</f>
        <v>settling</v>
      </c>
      <c r="AS125">
        <v>0</v>
      </c>
      <c r="AT125" t="str" cm="1">
        <f t="array" ref="AT125">_xlfn.IFS(AS125&lt;=1,"recently promoted",AS125&lt;=3,"due soon",AS125&lt;=6,"over due",AS125&gt;=7,"critically overdue")</f>
        <v>recently promoted</v>
      </c>
      <c r="AU125">
        <v>2</v>
      </c>
      <c r="AV125" t="str" cm="1">
        <f t="array" ref="AV125">_xlfn.IFS(AU125&lt;=1,"new under manager",AU125&lt;=4,"settling",AU125&lt;=8,"established",AU125&gt;=9,"long term")</f>
        <v>settling</v>
      </c>
    </row>
    <row r="126" spans="1:48">
      <c r="A126">
        <v>41</v>
      </c>
      <c r="B126" s="1" t="str" cm="1">
        <f t="array" ref="B126">_xlfn.IFS(A126&lt;=25,"early career",A126&lt;=35,"mid career",A126&lt;=45,"experienced",A126&gt;=46,"senior")</f>
        <v>experienced</v>
      </c>
      <c r="C126" t="s">
        <v>29</v>
      </c>
      <c r="D126" t="s">
        <v>30</v>
      </c>
      <c r="E126" t="s">
        <v>31</v>
      </c>
      <c r="F126">
        <v>6</v>
      </c>
      <c r="G126" s="1" t="str" cm="1">
        <f t="array" ref="G126">_xlfn.IFS(F126&lt;=5,"very near",F126&lt;=10,"near",F126&lt;=20,"moderate",F126&lt;=29,"far")</f>
        <v>near</v>
      </c>
      <c r="H126">
        <v>3</v>
      </c>
      <c r="I126" t="str" cm="1">
        <f t="array" ref="I126">_xlfn.IFS(H126=1,"Below College",H126=
2,"College",H126=
3,"Bachelor",H126=
4,"Master",H126=
5,"Doctor")</f>
        <v>Bachelor</v>
      </c>
      <c r="J126" t="s">
        <v>32</v>
      </c>
      <c r="K126">
        <v>4</v>
      </c>
      <c r="L126" t="str" cm="1">
        <f t="array" ref="L126">_xlfn.IFS(K126=1,"low",K126=2,"medium",K126=3,"high",K126=4,"very high")</f>
        <v>very high</v>
      </c>
      <c r="M126" t="s">
        <v>33</v>
      </c>
      <c r="N126">
        <v>2</v>
      </c>
      <c r="O126" t="str" cm="1">
        <f t="array" ref="O126">_xlfn.IFS(N126=1,"low",N126=2,"medium",N126=3,"high",N126=4,"very high")</f>
        <v>medium</v>
      </c>
      <c r="P126">
        <v>2</v>
      </c>
      <c r="Q126" t="str" cm="1">
        <f t="array" ref="Q126">_xlfn.IFS(P126=1,"junior",P126=2,"mid level",P126=3,"senior",P126=4,"lead",P126=5,"executive")</f>
        <v>mid level</v>
      </c>
      <c r="R126" t="s">
        <v>44</v>
      </c>
      <c r="S126">
        <v>2</v>
      </c>
      <c r="T126" t="str" cm="1">
        <f t="array" ref="T126">_xlfn.IFS(S126=1,"low",S126=2,"medium",S126=3,"high",S126=4,"very high")</f>
        <v>medium</v>
      </c>
      <c r="U126" t="s">
        <v>40</v>
      </c>
      <c r="V126">
        <v>6032</v>
      </c>
      <c r="W126">
        <v>6</v>
      </c>
      <c r="X126" t="str" cm="1">
        <f t="array" ref="X126">_xlfn.IFS(W126=0,"fresher",W126&lt;=3,"stable",W126&lt;=6,"moderate hopper",W126&lt;=9,"frequent hopper")</f>
        <v>moderate hopper</v>
      </c>
      <c r="Y126" t="s">
        <v>39</v>
      </c>
      <c r="Z126">
        <v>15</v>
      </c>
      <c r="AA126" t="str" cm="1">
        <f t="array" ref="AA126">_xlfn.IFS(Z126&lt;=14,"low hike",Z126&lt;=18,"moderate hike",Z126&lt;=22,"good hike",Z126&lt;=25,"high hike")</f>
        <v>moderate hike</v>
      </c>
      <c r="AB126">
        <v>3</v>
      </c>
      <c r="AC126" t="str" cm="1">
        <f t="array" ref="AC126">_xlfn.IFS(AB126=1,"low",AB126=2,"good",AB126=3,"excellent",AB126=4,"outstanding")</f>
        <v>excellent</v>
      </c>
      <c r="AD126">
        <v>4</v>
      </c>
      <c r="AE126" t="str" cm="1">
        <f t="array" ref="AE126">_xlfn.IFS(AD126=1,"low",AD126=2,"medium",AD126=3,"high",AD126=4,"very high")</f>
        <v>very high</v>
      </c>
      <c r="AG126">
        <v>0</v>
      </c>
      <c r="AH126" t="str" cm="1">
        <f t="array" ref="AH126">_xlfn.IFS(AG126=0,"no stock options",AG126=2,"medium",AG126=3,"high",AG126=1,"low")</f>
        <v>no stock options</v>
      </c>
      <c r="AI126">
        <v>8</v>
      </c>
      <c r="AJ126" s="1" t="str" cm="1">
        <f t="array" ref="AJ126">_xlfn.IFS(AI126&lt;=2,"fresher",AI126&lt;=7,"early career",AI126&lt;=15,"mid career",AI126&lt;=25,"experienced",AI126&gt;=26,"expert")</f>
        <v>mid career</v>
      </c>
      <c r="AK126">
        <v>3</v>
      </c>
      <c r="AL126" s="1" t="str" cm="1">
        <f t="array" ref="AL126">_xlfn.IFS(AK126=0,"no training",AK126&lt;=2,"low",AK126&lt;=4,"moderate",AK126&lt;=6,"high")</f>
        <v>moderate</v>
      </c>
      <c r="AM126">
        <v>3</v>
      </c>
      <c r="AN126" t="str" cm="1">
        <f t="array" ref="AN126">_xlfn.IFS(AM126=1,"low",AM126=2,"medium",AM126=3,"high",AM126=4,"very high")</f>
        <v>high</v>
      </c>
      <c r="AO126">
        <v>5</v>
      </c>
      <c r="AP126" s="1" t="str" cm="1">
        <f t="array" ref="AP126">_xlfn.IFS(AO126&lt;=1,"new",AO126&lt;=5,"early tenure",AO126&lt;=10,"established",AO126&lt;=20,"loyal",AO126&gt;=21,"long term")</f>
        <v>early tenure</v>
      </c>
      <c r="AQ126">
        <v>4</v>
      </c>
      <c r="AR126" s="1" t="str" cm="1">
        <f t="array" ref="AR126">_xlfn.IFS(AQ126&lt;=1,"new",AQ126&lt;=4,"settling",AQ126&lt;=7,"established",AQ126&lt;=12,"stagnant risk",AQ126&gt;12,"highly stagnant")</f>
        <v>settling</v>
      </c>
      <c r="AS126">
        <v>1</v>
      </c>
      <c r="AT126" t="str" cm="1">
        <f t="array" ref="AT126">_xlfn.IFS(AS126&lt;=1,"recently promoted",AS126&lt;=3,"due soon",AS126&lt;=6,"over due",AS126&gt;=7,"critically overdue")</f>
        <v>recently promoted</v>
      </c>
      <c r="AU126">
        <v>2</v>
      </c>
      <c r="AV126" t="str" cm="1">
        <f t="array" ref="AV126">_xlfn.IFS(AU126&lt;=1,"new under manager",AU126&lt;=4,"settling",AU126&lt;=8,"established",AU126&gt;=9,"long term")</f>
        <v>settling</v>
      </c>
    </row>
    <row r="127" spans="1:48">
      <c r="A127">
        <v>29</v>
      </c>
      <c r="B127" s="1" t="str" cm="1">
        <f t="array" ref="B127">_xlfn.IFS(A127&lt;=25,"early career",A127&lt;=35,"mid career",A127&lt;=45,"experienced",A127&gt;=46,"senior")</f>
        <v>mid career</v>
      </c>
      <c r="C127" t="s">
        <v>29</v>
      </c>
      <c r="D127" t="s">
        <v>41</v>
      </c>
      <c r="E127" t="s">
        <v>45</v>
      </c>
      <c r="F127">
        <v>2</v>
      </c>
      <c r="G127" s="1" t="str" cm="1">
        <f t="array" ref="G127">_xlfn.IFS(F127&lt;=5,"very near",F127&lt;=10,"near",F127&lt;=20,"moderate",F127&lt;=29,"far")</f>
        <v>very near</v>
      </c>
      <c r="H127">
        <v>3</v>
      </c>
      <c r="I127" t="str" cm="1">
        <f t="array" ref="I127">_xlfn.IFS(H127=1,"Below College",H127=
2,"College",H127=
3,"Bachelor",H127=
4,"Master",H127=
5,"Doctor")</f>
        <v>Bachelor</v>
      </c>
      <c r="J127" t="s">
        <v>36</v>
      </c>
      <c r="K127">
        <v>4</v>
      </c>
      <c r="L127" t="str" cm="1">
        <f t="array" ref="L127">_xlfn.IFS(K127=1,"low",K127=2,"medium",K127=3,"high",K127=4,"very high")</f>
        <v>very high</v>
      </c>
      <c r="M127" t="s">
        <v>33</v>
      </c>
      <c r="N127">
        <v>3</v>
      </c>
      <c r="O127" t="str" cm="1">
        <f t="array" ref="O127">_xlfn.IFS(N127=1,"low",N127=2,"medium",N127=3,"high",N127=4,"very high")</f>
        <v>high</v>
      </c>
      <c r="P127">
        <v>2</v>
      </c>
      <c r="Q127" t="str" cm="1">
        <f t="array" ref="Q127">_xlfn.IFS(P127=1,"junior",P127=2,"mid level",P127=3,"senior",P127=4,"lead",P127=5,"executive")</f>
        <v>mid level</v>
      </c>
      <c r="R127" t="s">
        <v>51</v>
      </c>
      <c r="S127">
        <v>3</v>
      </c>
      <c r="T127" t="str" cm="1">
        <f t="array" ref="T127">_xlfn.IFS(S127=1,"low",S127=2,"medium",S127=3,"high",S127=4,"very high")</f>
        <v>high</v>
      </c>
      <c r="U127" t="s">
        <v>35</v>
      </c>
      <c r="V127">
        <v>4649</v>
      </c>
      <c r="W127">
        <v>1</v>
      </c>
      <c r="X127" t="str" cm="1">
        <f t="array" ref="X127">_xlfn.IFS(W127=0,"fresher",W127&lt;=3,"stable",W127&lt;=6,"moderate hopper",W127&lt;=9,"frequent hopper")</f>
        <v>stable</v>
      </c>
      <c r="Y127" t="s">
        <v>29</v>
      </c>
      <c r="Z127">
        <v>14</v>
      </c>
      <c r="AA127" t="str" cm="1">
        <f t="array" ref="AA127">_xlfn.IFS(Z127&lt;=14,"low hike",Z127&lt;=18,"moderate hike",Z127&lt;=22,"good hike",Z127&lt;=25,"high hike")</f>
        <v>low hike</v>
      </c>
      <c r="AB127">
        <v>3</v>
      </c>
      <c r="AC127" t="str" cm="1">
        <f t="array" ref="AC127">_xlfn.IFS(AB127=1,"low",AB127=2,"good",AB127=3,"excellent",AB127=4,"outstanding")</f>
        <v>excellent</v>
      </c>
      <c r="AD127">
        <v>1</v>
      </c>
      <c r="AE127" t="str" cm="1">
        <f t="array" ref="AE127">_xlfn.IFS(AD127=1,"low",AD127=2,"medium",AD127=3,"high",AD127=4,"very high")</f>
        <v>low</v>
      </c>
      <c r="AG127">
        <v>1</v>
      </c>
      <c r="AH127" t="str" cm="1">
        <f t="array" ref="AH127">_xlfn.IFS(AG127=0,"no stock options",AG127=2,"medium",AG127=3,"high",AG127=1,"low")</f>
        <v>low</v>
      </c>
      <c r="AI127">
        <v>4</v>
      </c>
      <c r="AJ127" s="1" t="str" cm="1">
        <f t="array" ref="AJ127">_xlfn.IFS(AI127&lt;=2,"fresher",AI127&lt;=7,"early career",AI127&lt;=15,"mid career",AI127&lt;=25,"experienced",AI127&gt;=26,"expert")</f>
        <v>early career</v>
      </c>
      <c r="AK127">
        <v>3</v>
      </c>
      <c r="AL127" s="1" t="str" cm="1">
        <f t="array" ref="AL127">_xlfn.IFS(AK127=0,"no training",AK127&lt;=2,"low",AK127&lt;=4,"moderate",AK127&lt;=6,"high")</f>
        <v>moderate</v>
      </c>
      <c r="AM127">
        <v>2</v>
      </c>
      <c r="AN127" t="str" cm="1">
        <f t="array" ref="AN127">_xlfn.IFS(AM127=1,"low",AM127=2,"medium",AM127=3,"high",AM127=4,"very high")</f>
        <v>medium</v>
      </c>
      <c r="AO127">
        <v>4</v>
      </c>
      <c r="AP127" s="1" t="str" cm="1">
        <f t="array" ref="AP127">_xlfn.IFS(AO127&lt;=1,"new",AO127&lt;=5,"early tenure",AO127&lt;=10,"established",AO127&lt;=20,"loyal",AO127&gt;=21,"long term")</f>
        <v>early tenure</v>
      </c>
      <c r="AQ127">
        <v>3</v>
      </c>
      <c r="AR127" s="1" t="str" cm="1">
        <f t="array" ref="AR127">_xlfn.IFS(AQ127&lt;=1,"new",AQ127&lt;=4,"settling",AQ127&lt;=7,"established",AQ127&lt;=12,"stagnant risk",AQ127&gt;12,"highly stagnant")</f>
        <v>settling</v>
      </c>
      <c r="AS127">
        <v>0</v>
      </c>
      <c r="AT127" t="str" cm="1">
        <f t="array" ref="AT127">_xlfn.IFS(AS127&lt;=1,"recently promoted",AS127&lt;=3,"due soon",AS127&lt;=6,"over due",AS127&gt;=7,"critically overdue")</f>
        <v>recently promoted</v>
      </c>
      <c r="AU127">
        <v>2</v>
      </c>
      <c r="AV127" t="str" cm="1">
        <f t="array" ref="AV127">_xlfn.IFS(AU127&lt;=1,"new under manager",AU127&lt;=4,"settling",AU127&lt;=8,"established",AU127&gt;=9,"long term")</f>
        <v>settling</v>
      </c>
    </row>
    <row r="128" spans="1:48">
      <c r="A128">
        <v>42</v>
      </c>
      <c r="B128" s="1" t="str" cm="1">
        <f t="array" ref="B128">_xlfn.IFS(A128&lt;=25,"early career",A128&lt;=35,"mid career",A128&lt;=45,"experienced",A128&gt;=46,"senior")</f>
        <v>experienced</v>
      </c>
      <c r="C128" t="s">
        <v>29</v>
      </c>
      <c r="D128" t="s">
        <v>30</v>
      </c>
      <c r="E128" t="s">
        <v>54</v>
      </c>
      <c r="F128">
        <v>2</v>
      </c>
      <c r="G128" s="1" t="str" cm="1">
        <f t="array" ref="G128">_xlfn.IFS(F128&lt;=5,"very near",F128&lt;=10,"near",F128&lt;=20,"moderate",F128&lt;=29,"far")</f>
        <v>very near</v>
      </c>
      <c r="H128">
        <v>1</v>
      </c>
      <c r="I128" t="str" cm="1">
        <f t="array" ref="I128">_xlfn.IFS(H128=1,"Below College",H128=
2,"College",H128=
3,"Bachelor",H128=
4,"Master",H128=
5,"Doctor")</f>
        <v>Below College</v>
      </c>
      <c r="J128" t="s">
        <v>52</v>
      </c>
      <c r="K128">
        <v>3</v>
      </c>
      <c r="L128" t="str" cm="1">
        <f t="array" ref="L128">_xlfn.IFS(K128=1,"low",K128=2,"medium",K128=3,"high",K128=4,"very high")</f>
        <v>high</v>
      </c>
      <c r="M128" t="s">
        <v>33</v>
      </c>
      <c r="N128">
        <v>3</v>
      </c>
      <c r="O128" t="str" cm="1">
        <f t="array" ref="O128">_xlfn.IFS(N128=1,"low",N128=2,"medium",N128=3,"high",N128=4,"very high")</f>
        <v>high</v>
      </c>
      <c r="P128">
        <v>1</v>
      </c>
      <c r="Q128" t="str" cm="1">
        <f t="array" ref="Q128">_xlfn.IFS(P128=1,"junior",P128=2,"mid level",P128=3,"senior",P128=4,"lead",P128=5,"executive")</f>
        <v>junior</v>
      </c>
      <c r="R128" t="s">
        <v>54</v>
      </c>
      <c r="S128">
        <v>3</v>
      </c>
      <c r="T128" t="str" cm="1">
        <f t="array" ref="T128">_xlfn.IFS(S128=1,"low",S128=2,"medium",S128=3,"high",S128=4,"very high")</f>
        <v>high</v>
      </c>
      <c r="U128" t="s">
        <v>38</v>
      </c>
      <c r="V128">
        <v>2696</v>
      </c>
      <c r="W128">
        <v>0</v>
      </c>
      <c r="X128" t="str" cm="1">
        <f t="array" ref="X128">_xlfn.IFS(W128=0,"fresher",W128&lt;=3,"stable",W128&lt;=6,"moderate hopper",W128&lt;=9,"frequent hopper")</f>
        <v>fresher</v>
      </c>
      <c r="Y128" t="s">
        <v>39</v>
      </c>
      <c r="Z128">
        <v>11</v>
      </c>
      <c r="AA128" t="str" cm="1">
        <f t="array" ref="AA128">_xlfn.IFS(Z128&lt;=14,"low hike",Z128&lt;=18,"moderate hike",Z128&lt;=22,"good hike",Z128&lt;=25,"high hike")</f>
        <v>low hike</v>
      </c>
      <c r="AB128">
        <v>3</v>
      </c>
      <c r="AC128" t="str" cm="1">
        <f t="array" ref="AC128">_xlfn.IFS(AB128=1,"low",AB128=2,"good",AB128=3,"excellent",AB128=4,"outstanding")</f>
        <v>excellent</v>
      </c>
      <c r="AD128">
        <v>3</v>
      </c>
      <c r="AE128" t="str" cm="1">
        <f t="array" ref="AE128">_xlfn.IFS(AD128=1,"low",AD128=2,"medium",AD128=3,"high",AD128=4,"very high")</f>
        <v>high</v>
      </c>
      <c r="AG128">
        <v>1</v>
      </c>
      <c r="AH128" t="str" cm="1">
        <f t="array" ref="AH128">_xlfn.IFS(AG128=0,"no stock options",AG128=2,"medium",AG128=3,"high",AG128=1,"low")</f>
        <v>low</v>
      </c>
      <c r="AI128">
        <v>4</v>
      </c>
      <c r="AJ128" s="1" t="str" cm="1">
        <f t="array" ref="AJ128">_xlfn.IFS(AI128&lt;=2,"fresher",AI128&lt;=7,"early career",AI128&lt;=15,"mid career",AI128&lt;=25,"experienced",AI128&gt;=26,"expert")</f>
        <v>early career</v>
      </c>
      <c r="AK128">
        <v>5</v>
      </c>
      <c r="AL128" s="1" t="str" cm="1">
        <f t="array" ref="AL128">_xlfn.IFS(AK128=0,"no training",AK128&lt;=2,"low",AK128&lt;=4,"moderate",AK128&lt;=6,"high")</f>
        <v>high</v>
      </c>
      <c r="AM128">
        <v>3</v>
      </c>
      <c r="AN128" t="str" cm="1">
        <f t="array" ref="AN128">_xlfn.IFS(AM128=1,"low",AM128=2,"medium",AM128=3,"high",AM128=4,"very high")</f>
        <v>high</v>
      </c>
      <c r="AO128">
        <v>3</v>
      </c>
      <c r="AP128" s="1" t="str" cm="1">
        <f t="array" ref="AP128">_xlfn.IFS(AO128&lt;=1,"new",AO128&lt;=5,"early tenure",AO128&lt;=10,"established",AO128&lt;=20,"loyal",AO128&gt;=21,"long term")</f>
        <v>early tenure</v>
      </c>
      <c r="AQ128">
        <v>2</v>
      </c>
      <c r="AR128" s="1" t="str" cm="1">
        <f t="array" ref="AR128">_xlfn.IFS(AQ128&lt;=1,"new",AQ128&lt;=4,"settling",AQ128&lt;=7,"established",AQ128&lt;=12,"stagnant risk",AQ128&gt;12,"highly stagnant")</f>
        <v>settling</v>
      </c>
      <c r="AS128">
        <v>1</v>
      </c>
      <c r="AT128" t="str" cm="1">
        <f t="array" ref="AT128">_xlfn.IFS(AS128&lt;=1,"recently promoted",AS128&lt;=3,"due soon",AS128&lt;=6,"over due",AS128&gt;=7,"critically overdue")</f>
        <v>recently promoted</v>
      </c>
      <c r="AU128">
        <v>0</v>
      </c>
      <c r="AV128" t="str" cm="1">
        <f t="array" ref="AV128">_xlfn.IFS(AU128&lt;=1,"new under manager",AU128&lt;=4,"settling",AU128&lt;=8,"established",AU128&gt;=9,"long term")</f>
        <v>new under manager</v>
      </c>
    </row>
    <row r="129" spans="1:48">
      <c r="A129">
        <v>30</v>
      </c>
      <c r="B129" s="1" t="str" cm="1">
        <f t="array" ref="B129">_xlfn.IFS(A129&lt;=25,"early career",A129&lt;=35,"mid career",A129&lt;=45,"experienced",A129&gt;=46,"senior")</f>
        <v>mid career</v>
      </c>
      <c r="C129" t="s">
        <v>29</v>
      </c>
      <c r="D129" t="s">
        <v>41</v>
      </c>
      <c r="E129" t="s">
        <v>45</v>
      </c>
      <c r="F129">
        <v>25</v>
      </c>
      <c r="G129" s="1" t="str" cm="1">
        <f t="array" ref="G129">_xlfn.IFS(F129&lt;=5,"very near",F129&lt;=10,"near",F129&lt;=20,"moderate",F129&lt;=29,"far")</f>
        <v>far</v>
      </c>
      <c r="H129">
        <v>2</v>
      </c>
      <c r="I129" t="str" cm="1">
        <f t="array" ref="I129">_xlfn.IFS(H129=1,"Below College",H129=
2,"College",H129=
3,"Bachelor",H129=
4,"Master",H129=
5,"Doctor")</f>
        <v>College</v>
      </c>
      <c r="J129" t="s">
        <v>52</v>
      </c>
      <c r="K129">
        <v>4</v>
      </c>
      <c r="L129" t="str" cm="1">
        <f t="array" ref="L129">_xlfn.IFS(K129=1,"low",K129=2,"medium",K129=3,"high",K129=4,"very high")</f>
        <v>very high</v>
      </c>
      <c r="M129" t="s">
        <v>43</v>
      </c>
      <c r="N129">
        <v>3</v>
      </c>
      <c r="O129" t="str" cm="1">
        <f t="array" ref="O129">_xlfn.IFS(N129=1,"low",N129=2,"medium",N129=3,"high",N129=4,"very high")</f>
        <v>high</v>
      </c>
      <c r="P129">
        <v>2</v>
      </c>
      <c r="Q129" t="str" cm="1">
        <f t="array" ref="Q129">_xlfn.IFS(P129=1,"junior",P129=2,"mid level",P129=3,"senior",P129=4,"lead",P129=5,"executive")</f>
        <v>mid level</v>
      </c>
      <c r="R129" t="s">
        <v>51</v>
      </c>
      <c r="S129">
        <v>3</v>
      </c>
      <c r="T129" t="str" cm="1">
        <f t="array" ref="T129">_xlfn.IFS(S129=1,"low",S129=2,"medium",S129=3,"high",S129=4,"very high")</f>
        <v>high</v>
      </c>
      <c r="U129" t="s">
        <v>35</v>
      </c>
      <c r="V129">
        <v>4736</v>
      </c>
      <c r="W129">
        <v>7</v>
      </c>
      <c r="X129" t="str" cm="1">
        <f t="array" ref="X129">_xlfn.IFS(W129=0,"fresher",W129&lt;=3,"stable",W129&lt;=6,"moderate hopper",W129&lt;=9,"frequent hopper")</f>
        <v>frequent hopper</v>
      </c>
      <c r="Y129" t="s">
        <v>39</v>
      </c>
      <c r="Z129">
        <v>12</v>
      </c>
      <c r="AA129" t="str" cm="1">
        <f t="array" ref="AA129">_xlfn.IFS(Z129&lt;=14,"low hike",Z129&lt;=18,"moderate hike",Z129&lt;=22,"good hike",Z129&lt;=25,"high hike")</f>
        <v>low hike</v>
      </c>
      <c r="AB129">
        <v>3</v>
      </c>
      <c r="AC129" t="str" cm="1">
        <f t="array" ref="AC129">_xlfn.IFS(AB129=1,"low",AB129=2,"good",AB129=3,"excellent",AB129=4,"outstanding")</f>
        <v>excellent</v>
      </c>
      <c r="AD129">
        <v>2</v>
      </c>
      <c r="AE129" t="str" cm="1">
        <f t="array" ref="AE129">_xlfn.IFS(AD129=1,"low",AD129=2,"medium",AD129=3,"high",AD129=4,"very high")</f>
        <v>medium</v>
      </c>
      <c r="AG129">
        <v>1</v>
      </c>
      <c r="AH129" t="str" cm="1">
        <f t="array" ref="AH129">_xlfn.IFS(AG129=0,"no stock options",AG129=2,"medium",AG129=3,"high",AG129=1,"low")</f>
        <v>low</v>
      </c>
      <c r="AI129">
        <v>4</v>
      </c>
      <c r="AJ129" s="1" t="str" cm="1">
        <f t="array" ref="AJ129">_xlfn.IFS(AI129&lt;=2,"fresher",AI129&lt;=7,"early career",AI129&lt;=15,"mid career",AI129&lt;=25,"experienced",AI129&gt;=26,"expert")</f>
        <v>early career</v>
      </c>
      <c r="AK129">
        <v>2</v>
      </c>
      <c r="AL129" s="1" t="str" cm="1">
        <f t="array" ref="AL129">_xlfn.IFS(AK129=0,"no training",AK129&lt;=2,"low",AK129&lt;=4,"moderate",AK129&lt;=6,"high")</f>
        <v>low</v>
      </c>
      <c r="AM129">
        <v>4</v>
      </c>
      <c r="AN129" t="str" cm="1">
        <f t="array" ref="AN129">_xlfn.IFS(AM129=1,"low",AM129=2,"medium",AM129=3,"high",AM129=4,"very high")</f>
        <v>very high</v>
      </c>
      <c r="AO129">
        <v>2</v>
      </c>
      <c r="AP129" s="1" t="str" cm="1">
        <f t="array" ref="AP129">_xlfn.IFS(AO129&lt;=1,"new",AO129&lt;=5,"early tenure",AO129&lt;=10,"established",AO129&lt;=20,"loyal",AO129&gt;=21,"long term")</f>
        <v>early tenure</v>
      </c>
      <c r="AQ129">
        <v>2</v>
      </c>
      <c r="AR129" s="1" t="str" cm="1">
        <f t="array" ref="AR129">_xlfn.IFS(AQ129&lt;=1,"new",AQ129&lt;=4,"settling",AQ129&lt;=7,"established",AQ129&lt;=12,"stagnant risk",AQ129&gt;12,"highly stagnant")</f>
        <v>settling</v>
      </c>
      <c r="AS129">
        <v>2</v>
      </c>
      <c r="AT129" t="str" cm="1">
        <f t="array" ref="AT129">_xlfn.IFS(AS129&lt;=1,"recently promoted",AS129&lt;=3,"due soon",AS129&lt;=6,"over due",AS129&gt;=7,"critically overdue")</f>
        <v>due soon</v>
      </c>
      <c r="AU129">
        <v>2</v>
      </c>
      <c r="AV129" t="str" cm="1">
        <f t="array" ref="AV129">_xlfn.IFS(AU129&lt;=1,"new under manager",AU129&lt;=4,"settling",AU129&lt;=8,"established",AU129&gt;=9,"long term")</f>
        <v>settling</v>
      </c>
    </row>
    <row r="130" spans="1:48">
      <c r="A130">
        <v>21</v>
      </c>
      <c r="B130" s="1" t="str" cm="1">
        <f t="array" ref="B130">_xlfn.IFS(A130&lt;=25,"early career",A130&lt;=35,"mid career",A130&lt;=45,"experienced",A130&gt;=46,"senior")</f>
        <v>early career</v>
      </c>
      <c r="C130" t="s">
        <v>39</v>
      </c>
      <c r="D130" t="s">
        <v>50</v>
      </c>
      <c r="E130" t="s">
        <v>45</v>
      </c>
      <c r="F130">
        <v>1</v>
      </c>
      <c r="G130" s="1" t="str" cm="1">
        <f t="array" ref="G130">_xlfn.IFS(F130&lt;=5,"very near",F130&lt;=10,"near",F130&lt;=20,"moderate",F130&lt;=29,"far")</f>
        <v>very near</v>
      </c>
      <c r="H130">
        <v>1</v>
      </c>
      <c r="I130" t="str" cm="1">
        <f t="array" ref="I130">_xlfn.IFS(H130=1,"Below College",H130=
2,"College",H130=
3,"Bachelor",H130=
4,"Master",H130=
5,"Doctor")</f>
        <v>Below College</v>
      </c>
      <c r="J130" t="s">
        <v>52</v>
      </c>
      <c r="K130">
        <v>1</v>
      </c>
      <c r="L130" t="str" cm="1">
        <f t="array" ref="L130">_xlfn.IFS(K130=1,"low",K130=2,"medium",K130=3,"high",K130=4,"very high")</f>
        <v>low</v>
      </c>
      <c r="M130" t="s">
        <v>43</v>
      </c>
      <c r="N130">
        <v>2</v>
      </c>
      <c r="O130" t="str" cm="1">
        <f t="array" ref="O130">_xlfn.IFS(N130=1,"low",N130=2,"medium",N130=3,"high",N130=4,"very high")</f>
        <v>medium</v>
      </c>
      <c r="P130">
        <v>1</v>
      </c>
      <c r="Q130" t="str" cm="1">
        <f t="array" ref="Q130">_xlfn.IFS(P130=1,"junior",P130=2,"mid level",P130=3,"senior",P130=4,"lead",P130=5,"executive")</f>
        <v>junior</v>
      </c>
      <c r="R130" t="s">
        <v>46</v>
      </c>
      <c r="S130">
        <v>2</v>
      </c>
      <c r="T130" t="str" cm="1">
        <f t="array" ref="T130">_xlfn.IFS(S130=1,"low",S130=2,"medium",S130=3,"high",S130=4,"very high")</f>
        <v>medium</v>
      </c>
      <c r="U130" t="s">
        <v>40</v>
      </c>
      <c r="V130">
        <v>2174</v>
      </c>
      <c r="W130">
        <v>1</v>
      </c>
      <c r="X130" t="str" cm="1">
        <f t="array" ref="X130">_xlfn.IFS(W130=0,"fresher",W130&lt;=3,"stable",W130&lt;=6,"moderate hopper",W130&lt;=9,"frequent hopper")</f>
        <v>stable</v>
      </c>
      <c r="Y130" t="s">
        <v>39</v>
      </c>
      <c r="Z130">
        <v>11</v>
      </c>
      <c r="AA130" t="str" cm="1">
        <f t="array" ref="AA130">_xlfn.IFS(Z130&lt;=14,"low hike",Z130&lt;=18,"moderate hike",Z130&lt;=22,"good hike",Z130&lt;=25,"high hike")</f>
        <v>low hike</v>
      </c>
      <c r="AB130">
        <v>3</v>
      </c>
      <c r="AC130" t="str" cm="1">
        <f t="array" ref="AC130">_xlfn.IFS(AB130=1,"low",AB130=2,"good",AB130=3,"excellent",AB130=4,"outstanding")</f>
        <v>excellent</v>
      </c>
      <c r="AD130">
        <v>3</v>
      </c>
      <c r="AE130" t="str" cm="1">
        <f t="array" ref="AE130">_xlfn.IFS(AD130=1,"low",AD130=2,"medium",AD130=3,"high",AD130=4,"very high")</f>
        <v>high</v>
      </c>
      <c r="AG130">
        <v>0</v>
      </c>
      <c r="AH130" t="str" cm="1">
        <f t="array" ref="AH130">_xlfn.IFS(AG130=0,"no stock options",AG130=2,"medium",AG130=3,"high",AG130=1,"low")</f>
        <v>no stock options</v>
      </c>
      <c r="AI130">
        <v>3</v>
      </c>
      <c r="AJ130" s="1" t="str" cm="1">
        <f t="array" ref="AJ130">_xlfn.IFS(AI130&lt;=2,"fresher",AI130&lt;=7,"early career",AI130&lt;=15,"mid career",AI130&lt;=25,"experienced",AI130&gt;=26,"expert")</f>
        <v>early career</v>
      </c>
      <c r="AK130">
        <v>3</v>
      </c>
      <c r="AL130" s="1" t="str" cm="1">
        <f t="array" ref="AL130">_xlfn.IFS(AK130=0,"no training",AK130&lt;=2,"low",AK130&lt;=4,"moderate",AK130&lt;=6,"high")</f>
        <v>moderate</v>
      </c>
      <c r="AM130">
        <v>3</v>
      </c>
      <c r="AN130" t="str" cm="1">
        <f t="array" ref="AN130">_xlfn.IFS(AM130=1,"low",AM130=2,"medium",AM130=3,"high",AM130=4,"very high")</f>
        <v>high</v>
      </c>
      <c r="AO130">
        <v>3</v>
      </c>
      <c r="AP130" s="1" t="str" cm="1">
        <f t="array" ref="AP130">_xlfn.IFS(AO130&lt;=1,"new",AO130&lt;=5,"early tenure",AO130&lt;=10,"established",AO130&lt;=20,"loyal",AO130&gt;=21,"long term")</f>
        <v>early tenure</v>
      </c>
      <c r="AQ130">
        <v>2</v>
      </c>
      <c r="AR130" s="1" t="str" cm="1">
        <f t="array" ref="AR130">_xlfn.IFS(AQ130&lt;=1,"new",AQ130&lt;=4,"settling",AQ130&lt;=7,"established",AQ130&lt;=12,"stagnant risk",AQ130&gt;12,"highly stagnant")</f>
        <v>settling</v>
      </c>
      <c r="AS130">
        <v>1</v>
      </c>
      <c r="AT130" t="str" cm="1">
        <f t="array" ref="AT130">_xlfn.IFS(AS130&lt;=1,"recently promoted",AS130&lt;=3,"due soon",AS130&lt;=6,"over due",AS130&gt;=7,"critically overdue")</f>
        <v>recently promoted</v>
      </c>
      <c r="AU130">
        <v>2</v>
      </c>
      <c r="AV130" t="str" cm="1">
        <f t="array" ref="AV130">_xlfn.IFS(AU130&lt;=1,"new under manager",AU130&lt;=4,"settling",AU130&lt;=8,"established",AU130&gt;=9,"long term")</f>
        <v>settling</v>
      </c>
    </row>
    <row r="131" spans="1:48">
      <c r="A131">
        <v>57</v>
      </c>
      <c r="B131" s="1" t="str" cm="1">
        <f t="array" ref="B131">_xlfn.IFS(A131&lt;=25,"early career",A131&lt;=35,"mid career",A131&lt;=45,"experienced",A131&gt;=46,"senior")</f>
        <v>senior</v>
      </c>
      <c r="C131" t="s">
        <v>29</v>
      </c>
      <c r="D131" t="s">
        <v>30</v>
      </c>
      <c r="E131" t="s">
        <v>31</v>
      </c>
      <c r="F131">
        <v>1</v>
      </c>
      <c r="G131" s="1" t="str" cm="1">
        <f t="array" ref="G131">_xlfn.IFS(F131&lt;=5,"very near",F131&lt;=10,"near",F131&lt;=20,"moderate",F131&lt;=29,"far")</f>
        <v>very near</v>
      </c>
      <c r="H131">
        <v>4</v>
      </c>
      <c r="I131" t="str" cm="1">
        <f t="array" ref="I131">_xlfn.IFS(H131=1,"Below College",H131=
2,"College",H131=
3,"Bachelor",H131=
4,"Master",H131=
5,"Doctor")</f>
        <v>Master</v>
      </c>
      <c r="J131" t="s">
        <v>32</v>
      </c>
      <c r="K131">
        <v>4</v>
      </c>
      <c r="L131" t="str" cm="1">
        <f t="array" ref="L131">_xlfn.IFS(K131=1,"low",K131=2,"medium",K131=3,"high",K131=4,"very high")</f>
        <v>very high</v>
      </c>
      <c r="M131" t="s">
        <v>33</v>
      </c>
      <c r="N131">
        <v>3</v>
      </c>
      <c r="O131" t="str" cm="1">
        <f t="array" ref="O131">_xlfn.IFS(N131=1,"low",N131=2,"medium",N131=3,"high",N131=4,"very high")</f>
        <v>high</v>
      </c>
      <c r="P131">
        <v>2</v>
      </c>
      <c r="Q131" t="str" cm="1">
        <f t="array" ref="Q131">_xlfn.IFS(P131=1,"junior",P131=2,"mid level",P131=3,"senior",P131=4,"lead",P131=5,"executive")</f>
        <v>mid level</v>
      </c>
      <c r="R131" t="s">
        <v>49</v>
      </c>
      <c r="S131">
        <v>3</v>
      </c>
      <c r="T131" t="str" cm="1">
        <f t="array" ref="T131">_xlfn.IFS(S131=1,"low",S131=2,"medium",S131=3,"high",S131=4,"very high")</f>
        <v>high</v>
      </c>
      <c r="U131" t="s">
        <v>35</v>
      </c>
      <c r="V131">
        <v>6755</v>
      </c>
      <c r="W131">
        <v>2</v>
      </c>
      <c r="X131" t="str" cm="1">
        <f t="array" ref="X131">_xlfn.IFS(W131=0,"fresher",W131&lt;=3,"stable",W131&lt;=6,"moderate hopper",W131&lt;=9,"frequent hopper")</f>
        <v>stable</v>
      </c>
      <c r="Y131" t="s">
        <v>29</v>
      </c>
      <c r="Z131">
        <v>11</v>
      </c>
      <c r="AA131" t="str" cm="1">
        <f t="array" ref="AA131">_xlfn.IFS(Z131&lt;=14,"low hike",Z131&lt;=18,"moderate hike",Z131&lt;=22,"good hike",Z131&lt;=25,"high hike")</f>
        <v>low hike</v>
      </c>
      <c r="AB131">
        <v>3</v>
      </c>
      <c r="AC131" t="str" cm="1">
        <f t="array" ref="AC131">_xlfn.IFS(AB131=1,"low",AB131=2,"good",AB131=3,"excellent",AB131=4,"outstanding")</f>
        <v>excellent</v>
      </c>
      <c r="AD131">
        <v>3</v>
      </c>
      <c r="AE131" t="str" cm="1">
        <f t="array" ref="AE131">_xlfn.IFS(AD131=1,"low",AD131=2,"medium",AD131=3,"high",AD131=4,"very high")</f>
        <v>high</v>
      </c>
      <c r="AG131">
        <v>0</v>
      </c>
      <c r="AH131" t="str" cm="1">
        <f t="array" ref="AH131">_xlfn.IFS(AG131=0,"no stock options",AG131=2,"medium",AG131=3,"high",AG131=1,"low")</f>
        <v>no stock options</v>
      </c>
      <c r="AI131">
        <v>15</v>
      </c>
      <c r="AJ131" s="1" t="str" cm="1">
        <f t="array" ref="AJ131">_xlfn.IFS(AI131&lt;=2,"fresher",AI131&lt;=7,"early career",AI131&lt;=15,"mid career",AI131&lt;=25,"experienced",AI131&gt;=26,"expert")</f>
        <v>mid career</v>
      </c>
      <c r="AK131">
        <v>2</v>
      </c>
      <c r="AL131" s="1" t="str" cm="1">
        <f t="array" ref="AL131">_xlfn.IFS(AK131=0,"no training",AK131&lt;=2,"low",AK131&lt;=4,"moderate",AK131&lt;=6,"high")</f>
        <v>low</v>
      </c>
      <c r="AM131">
        <v>3</v>
      </c>
      <c r="AN131" t="str" cm="1">
        <f t="array" ref="AN131">_xlfn.IFS(AM131=1,"low",AM131=2,"medium",AM131=3,"high",AM131=4,"very high")</f>
        <v>high</v>
      </c>
      <c r="AO131">
        <v>3</v>
      </c>
      <c r="AP131" s="1" t="str" cm="1">
        <f t="array" ref="AP131">_xlfn.IFS(AO131&lt;=1,"new",AO131&lt;=5,"early tenure",AO131&lt;=10,"established",AO131&lt;=20,"loyal",AO131&gt;=21,"long term")</f>
        <v>early tenure</v>
      </c>
      <c r="AQ131">
        <v>2</v>
      </c>
      <c r="AR131" s="1" t="str" cm="1">
        <f t="array" ref="AR131">_xlfn.IFS(AQ131&lt;=1,"new",AQ131&lt;=4,"settling",AQ131&lt;=7,"established",AQ131&lt;=12,"stagnant risk",AQ131&gt;12,"highly stagnant")</f>
        <v>settling</v>
      </c>
      <c r="AS131">
        <v>1</v>
      </c>
      <c r="AT131" t="str" cm="1">
        <f t="array" ref="AT131">_xlfn.IFS(AS131&lt;=1,"recently promoted",AS131&lt;=3,"due soon",AS131&lt;=6,"over due",AS131&gt;=7,"critically overdue")</f>
        <v>recently promoted</v>
      </c>
      <c r="AU131">
        <v>2</v>
      </c>
      <c r="AV131" t="str" cm="1">
        <f t="array" ref="AV131">_xlfn.IFS(AU131&lt;=1,"new under manager",AU131&lt;=4,"settling",AU131&lt;=8,"established",AU131&gt;=9,"long term")</f>
        <v>settling</v>
      </c>
    </row>
    <row r="132" spans="1:48">
      <c r="A132">
        <v>21</v>
      </c>
      <c r="B132" s="1" t="str" cm="1">
        <f t="array" ref="B132">_xlfn.IFS(A132&lt;=25,"early career",A132&lt;=35,"mid career",A132&lt;=45,"experienced",A132&gt;=46,"senior")</f>
        <v>early career</v>
      </c>
      <c r="C132" t="s">
        <v>29</v>
      </c>
      <c r="D132" t="s">
        <v>41</v>
      </c>
      <c r="E132" t="s">
        <v>45</v>
      </c>
      <c r="F132">
        <v>9</v>
      </c>
      <c r="G132" s="1" t="str" cm="1">
        <f t="array" ref="G132">_xlfn.IFS(F132&lt;=5,"very near",F132&lt;=10,"near",F132&lt;=20,"moderate",F132&lt;=29,"far")</f>
        <v>near</v>
      </c>
      <c r="H132">
        <v>2</v>
      </c>
      <c r="I132" t="str" cm="1">
        <f t="array" ref="I132">_xlfn.IFS(H132=1,"Below College",H132=
2,"College",H132=
3,"Bachelor",H132=
4,"Master",H132=
5,"Doctor")</f>
        <v>College</v>
      </c>
      <c r="J132" t="s">
        <v>32</v>
      </c>
      <c r="K132">
        <v>1</v>
      </c>
      <c r="L132" t="str" cm="1">
        <f t="array" ref="L132">_xlfn.IFS(K132=1,"low",K132=2,"medium",K132=3,"high",K132=4,"very high")</f>
        <v>low</v>
      </c>
      <c r="M132" t="s">
        <v>33</v>
      </c>
      <c r="N132">
        <v>3</v>
      </c>
      <c r="O132" t="str" cm="1">
        <f t="array" ref="O132">_xlfn.IFS(N132=1,"low",N132=2,"medium",N132=3,"high",N132=4,"very high")</f>
        <v>high</v>
      </c>
      <c r="P132">
        <v>1</v>
      </c>
      <c r="Q132" t="str" cm="1">
        <f t="array" ref="Q132">_xlfn.IFS(P132=1,"junior",P132=2,"mid level",P132=3,"senior",P132=4,"lead",P132=5,"executive")</f>
        <v>junior</v>
      </c>
      <c r="R132" t="s">
        <v>46</v>
      </c>
      <c r="S132">
        <v>4</v>
      </c>
      <c r="T132" t="str" cm="1">
        <f t="array" ref="T132">_xlfn.IFS(S132=1,"low",S132=2,"medium",S132=3,"high",S132=4,"very high")</f>
        <v>very high</v>
      </c>
      <c r="U132" t="s">
        <v>40</v>
      </c>
      <c r="V132">
        <v>2610</v>
      </c>
      <c r="W132">
        <v>1</v>
      </c>
      <c r="X132" t="str" cm="1">
        <f t="array" ref="X132">_xlfn.IFS(W132=0,"fresher",W132&lt;=3,"stable",W132&lt;=6,"moderate hopper",W132&lt;=9,"frequent hopper")</f>
        <v>stable</v>
      </c>
      <c r="Y132" t="s">
        <v>29</v>
      </c>
      <c r="Z132">
        <v>24</v>
      </c>
      <c r="AA132" t="str" cm="1">
        <f t="array" ref="AA132">_xlfn.IFS(Z132&lt;=14,"low hike",Z132&lt;=18,"moderate hike",Z132&lt;=22,"good hike",Z132&lt;=25,"high hike")</f>
        <v>high hike</v>
      </c>
      <c r="AB132">
        <v>4</v>
      </c>
      <c r="AC132" t="str" cm="1">
        <f t="array" ref="AC132">_xlfn.IFS(AB132=1,"low",AB132=2,"good",AB132=3,"excellent",AB132=4,"outstanding")</f>
        <v>outstanding</v>
      </c>
      <c r="AD132">
        <v>3</v>
      </c>
      <c r="AE132" t="str" cm="1">
        <f t="array" ref="AE132">_xlfn.IFS(AD132=1,"low",AD132=2,"medium",AD132=3,"high",AD132=4,"very high")</f>
        <v>high</v>
      </c>
      <c r="AG132">
        <v>0</v>
      </c>
      <c r="AH132" t="str" cm="1">
        <f t="array" ref="AH132">_xlfn.IFS(AG132=0,"no stock options",AG132=2,"medium",AG132=3,"high",AG132=1,"low")</f>
        <v>no stock options</v>
      </c>
      <c r="AI132">
        <v>3</v>
      </c>
      <c r="AJ132" s="1" t="str" cm="1">
        <f t="array" ref="AJ132">_xlfn.IFS(AI132&lt;=2,"fresher",AI132&lt;=7,"early career",AI132&lt;=15,"mid career",AI132&lt;=25,"experienced",AI132&gt;=26,"expert")</f>
        <v>early career</v>
      </c>
      <c r="AK132">
        <v>3</v>
      </c>
      <c r="AL132" s="1" t="str" cm="1">
        <f t="array" ref="AL132">_xlfn.IFS(AK132=0,"no training",AK132&lt;=2,"low",AK132&lt;=4,"moderate",AK132&lt;=6,"high")</f>
        <v>moderate</v>
      </c>
      <c r="AM132">
        <v>2</v>
      </c>
      <c r="AN132" t="str" cm="1">
        <f t="array" ref="AN132">_xlfn.IFS(AM132=1,"low",AM132=2,"medium",AM132=3,"high",AM132=4,"very high")</f>
        <v>medium</v>
      </c>
      <c r="AO132">
        <v>3</v>
      </c>
      <c r="AP132" s="1" t="str" cm="1">
        <f t="array" ref="AP132">_xlfn.IFS(AO132&lt;=1,"new",AO132&lt;=5,"early tenure",AO132&lt;=10,"established",AO132&lt;=20,"loyal",AO132&gt;=21,"long term")</f>
        <v>early tenure</v>
      </c>
      <c r="AQ132">
        <v>2</v>
      </c>
      <c r="AR132" s="1" t="str" cm="1">
        <f t="array" ref="AR132">_xlfn.IFS(AQ132&lt;=1,"new",AQ132&lt;=4,"settling",AQ132&lt;=7,"established",AQ132&lt;=12,"stagnant risk",AQ132&gt;12,"highly stagnant")</f>
        <v>settling</v>
      </c>
      <c r="AS132">
        <v>2</v>
      </c>
      <c r="AT132" t="str" cm="1">
        <f t="array" ref="AT132">_xlfn.IFS(AS132&lt;=1,"recently promoted",AS132&lt;=3,"due soon",AS132&lt;=6,"over due",AS132&gt;=7,"critically overdue")</f>
        <v>due soon</v>
      </c>
      <c r="AU132">
        <v>2</v>
      </c>
      <c r="AV132" t="str" cm="1">
        <f t="array" ref="AV132">_xlfn.IFS(AU132&lt;=1,"new under manager",AU132&lt;=4,"settling",AU132&lt;=8,"established",AU132&gt;=9,"long term")</f>
        <v>settling</v>
      </c>
    </row>
    <row r="133" spans="1:48">
      <c r="A133">
        <v>37</v>
      </c>
      <c r="B133" s="1" t="str" cm="1">
        <f t="array" ref="B133">_xlfn.IFS(A133&lt;=25,"early career",A133&lt;=35,"mid career",A133&lt;=45,"experienced",A133&gt;=46,"senior")</f>
        <v>experienced</v>
      </c>
      <c r="C133" t="s">
        <v>29</v>
      </c>
      <c r="D133" t="s">
        <v>30</v>
      </c>
      <c r="E133" t="s">
        <v>31</v>
      </c>
      <c r="F133">
        <v>10</v>
      </c>
      <c r="G133" s="1" t="str" cm="1">
        <f t="array" ref="G133">_xlfn.IFS(F133&lt;=5,"very near",F133&lt;=10,"near",F133&lt;=20,"moderate",F133&lt;=29,"far")</f>
        <v>near</v>
      </c>
      <c r="H133">
        <v>3</v>
      </c>
      <c r="I133" t="str" cm="1">
        <f t="array" ref="I133">_xlfn.IFS(H133=1,"Below College",H133=
2,"College",H133=
3,"Bachelor",H133=
4,"Master",H133=
5,"Doctor")</f>
        <v>Bachelor</v>
      </c>
      <c r="J133" t="s">
        <v>32</v>
      </c>
      <c r="K133">
        <v>3</v>
      </c>
      <c r="L133" t="str" cm="1">
        <f t="array" ref="L133">_xlfn.IFS(K133=1,"low",K133=2,"medium",K133=3,"high",K133=4,"very high")</f>
        <v>high</v>
      </c>
      <c r="M133" t="s">
        <v>43</v>
      </c>
      <c r="N133">
        <v>3</v>
      </c>
      <c r="O133" t="str" cm="1">
        <f t="array" ref="O133">_xlfn.IFS(N133=1,"low",N133=2,"medium",N133=3,"high",N133=4,"very high")</f>
        <v>high</v>
      </c>
      <c r="P133">
        <v>1</v>
      </c>
      <c r="Q133" t="str" cm="1">
        <f t="array" ref="Q133">_xlfn.IFS(P133=1,"junior",P133=2,"mid level",P133=3,"senior",P133=4,"lead",P133=5,"executive")</f>
        <v>junior</v>
      </c>
      <c r="R133" t="s">
        <v>34</v>
      </c>
      <c r="S133">
        <v>1</v>
      </c>
      <c r="T133" t="str" cm="1">
        <f t="array" ref="T133">_xlfn.IFS(S133=1,"low",S133=2,"medium",S133=3,"high",S133=4,"very high")</f>
        <v>low</v>
      </c>
      <c r="U133" t="s">
        <v>35</v>
      </c>
      <c r="V133">
        <v>3452</v>
      </c>
      <c r="W133">
        <v>6</v>
      </c>
      <c r="X133" t="str" cm="1">
        <f t="array" ref="X133">_xlfn.IFS(W133=0,"fresher",W133&lt;=3,"stable",W133&lt;=6,"moderate hopper",W133&lt;=9,"frequent hopper")</f>
        <v>moderate hopper</v>
      </c>
      <c r="Y133" t="s">
        <v>29</v>
      </c>
      <c r="Z133">
        <v>20</v>
      </c>
      <c r="AA133" t="str" cm="1">
        <f t="array" ref="AA133">_xlfn.IFS(Z133&lt;=14,"low hike",Z133&lt;=18,"moderate hike",Z133&lt;=22,"good hike",Z133&lt;=25,"high hike")</f>
        <v>good hike</v>
      </c>
      <c r="AB133">
        <v>4</v>
      </c>
      <c r="AC133" t="str" cm="1">
        <f t="array" ref="AC133">_xlfn.IFS(AB133=1,"low",AB133=2,"good",AB133=3,"excellent",AB133=4,"outstanding")</f>
        <v>outstanding</v>
      </c>
      <c r="AD133">
        <v>2</v>
      </c>
      <c r="AE133" t="str" cm="1">
        <f t="array" ref="AE133">_xlfn.IFS(AD133=1,"low",AD133=2,"medium",AD133=3,"high",AD133=4,"very high")</f>
        <v>medium</v>
      </c>
      <c r="AG133">
        <v>1</v>
      </c>
      <c r="AH133" t="str" cm="1">
        <f t="array" ref="AH133">_xlfn.IFS(AG133=0,"no stock options",AG133=2,"medium",AG133=3,"high",AG133=1,"low")</f>
        <v>low</v>
      </c>
      <c r="AI133">
        <v>17</v>
      </c>
      <c r="AJ133" s="1" t="str" cm="1">
        <f t="array" ref="AJ133">_xlfn.IFS(AI133&lt;=2,"fresher",AI133&lt;=7,"early career",AI133&lt;=15,"mid career",AI133&lt;=25,"experienced",AI133&gt;=26,"expert")</f>
        <v>experienced</v>
      </c>
      <c r="AK133">
        <v>3</v>
      </c>
      <c r="AL133" s="1" t="str" cm="1">
        <f t="array" ref="AL133">_xlfn.IFS(AK133=0,"no training",AK133&lt;=2,"low",AK133&lt;=4,"moderate",AK133&lt;=6,"high")</f>
        <v>moderate</v>
      </c>
      <c r="AM133">
        <v>3</v>
      </c>
      <c r="AN133" t="str" cm="1">
        <f t="array" ref="AN133">_xlfn.IFS(AM133=1,"low",AM133=2,"medium",AM133=3,"high",AM133=4,"very high")</f>
        <v>high</v>
      </c>
      <c r="AO133">
        <v>5</v>
      </c>
      <c r="AP133" s="1" t="str" cm="1">
        <f t="array" ref="AP133">_xlfn.IFS(AO133&lt;=1,"new",AO133&lt;=5,"early tenure",AO133&lt;=10,"established",AO133&lt;=20,"loyal",AO133&gt;=21,"long term")</f>
        <v>early tenure</v>
      </c>
      <c r="AQ133">
        <v>4</v>
      </c>
      <c r="AR133" s="1" t="str" cm="1">
        <f t="array" ref="AR133">_xlfn.IFS(AQ133&lt;=1,"new",AQ133&lt;=4,"settling",AQ133&lt;=7,"established",AQ133&lt;=12,"stagnant risk",AQ133&gt;12,"highly stagnant")</f>
        <v>settling</v>
      </c>
      <c r="AS133">
        <v>0</v>
      </c>
      <c r="AT133" t="str" cm="1">
        <f t="array" ref="AT133">_xlfn.IFS(AS133&lt;=1,"recently promoted",AS133&lt;=3,"due soon",AS133&lt;=6,"over due",AS133&gt;=7,"critically overdue")</f>
        <v>recently promoted</v>
      </c>
      <c r="AU133">
        <v>3</v>
      </c>
      <c r="AV133" t="str" cm="1">
        <f t="array" ref="AV133">_xlfn.IFS(AU133&lt;=1,"new under manager",AU133&lt;=4,"settling",AU133&lt;=8,"established",AU133&gt;=9,"long term")</f>
        <v>settling</v>
      </c>
    </row>
    <row r="134" spans="1:48">
      <c r="A134">
        <v>50</v>
      </c>
      <c r="B134" s="1" t="str" cm="1">
        <f t="array" ref="B134">_xlfn.IFS(A134&lt;=25,"early career",A134&lt;=35,"mid career",A134&lt;=45,"experienced",A134&gt;=46,"senior")</f>
        <v>senior</v>
      </c>
      <c r="C134" t="s">
        <v>29</v>
      </c>
      <c r="D134" t="s">
        <v>30</v>
      </c>
      <c r="E134" t="s">
        <v>31</v>
      </c>
      <c r="F134">
        <v>10</v>
      </c>
      <c r="G134" s="1" t="str" cm="1">
        <f t="array" ref="G134">_xlfn.IFS(F134&lt;=5,"very near",F134&lt;=10,"near",F134&lt;=20,"moderate",F134&lt;=29,"far")</f>
        <v>near</v>
      </c>
      <c r="H134">
        <v>3</v>
      </c>
      <c r="I134" t="str" cm="1">
        <f t="array" ref="I134">_xlfn.IFS(H134=1,"Below College",H134=
2,"College",H134=
3,"Bachelor",H134=
4,"Master",H134=
5,"Doctor")</f>
        <v>Bachelor</v>
      </c>
      <c r="J134" t="s">
        <v>52</v>
      </c>
      <c r="K134">
        <v>4</v>
      </c>
      <c r="L134" t="str" cm="1">
        <f t="array" ref="L134">_xlfn.IFS(K134=1,"low",K134=2,"medium",K134=3,"high",K134=4,"very high")</f>
        <v>very high</v>
      </c>
      <c r="M134" t="s">
        <v>33</v>
      </c>
      <c r="N134">
        <v>2</v>
      </c>
      <c r="O134" t="str" cm="1">
        <f t="array" ref="O134">_xlfn.IFS(N134=1,"low",N134=2,"medium",N134=3,"high",N134=4,"very high")</f>
        <v>medium</v>
      </c>
      <c r="P134">
        <v>3</v>
      </c>
      <c r="Q134" t="str" cm="1">
        <f t="array" ref="Q134">_xlfn.IFS(P134=1,"junior",P134=2,"mid level",P134=3,"senior",P134=4,"lead",P134=5,"executive")</f>
        <v>senior</v>
      </c>
      <c r="R134" t="s">
        <v>49</v>
      </c>
      <c r="S134">
        <v>4</v>
      </c>
      <c r="T134" t="str" cm="1">
        <f t="array" ref="T134">_xlfn.IFS(S134=1,"low",S134=2,"medium",S134=3,"high",S134=4,"very high")</f>
        <v>very high</v>
      </c>
      <c r="U134" t="s">
        <v>40</v>
      </c>
      <c r="V134">
        <v>10496</v>
      </c>
      <c r="W134">
        <v>6</v>
      </c>
      <c r="X134" t="str" cm="1">
        <f t="array" ref="X134">_xlfn.IFS(W134=0,"fresher",W134&lt;=3,"stable",W134&lt;=6,"moderate hopper",W134&lt;=9,"frequent hopper")</f>
        <v>moderate hopper</v>
      </c>
      <c r="Y134" t="s">
        <v>29</v>
      </c>
      <c r="Z134">
        <v>15</v>
      </c>
      <c r="AA134" t="str" cm="1">
        <f t="array" ref="AA134">_xlfn.IFS(Z134&lt;=14,"low hike",Z134&lt;=18,"moderate hike",Z134&lt;=22,"good hike",Z134&lt;=25,"high hike")</f>
        <v>moderate hike</v>
      </c>
      <c r="AB134">
        <v>3</v>
      </c>
      <c r="AC134" t="str" cm="1">
        <f t="array" ref="AC134">_xlfn.IFS(AB134=1,"low",AB134=2,"good",AB134=3,"excellent",AB134=4,"outstanding")</f>
        <v>excellent</v>
      </c>
      <c r="AD134">
        <v>4</v>
      </c>
      <c r="AE134" t="str" cm="1">
        <f t="array" ref="AE134">_xlfn.IFS(AD134=1,"low",AD134=2,"medium",AD134=3,"high",AD134=4,"very high")</f>
        <v>very high</v>
      </c>
      <c r="AG134">
        <v>0</v>
      </c>
      <c r="AH134" t="str" cm="1">
        <f t="array" ref="AH134">_xlfn.IFS(AG134=0,"no stock options",AG134=2,"medium",AG134=3,"high",AG134=1,"low")</f>
        <v>no stock options</v>
      </c>
      <c r="AI134">
        <v>20</v>
      </c>
      <c r="AJ134" s="1" t="str" cm="1">
        <f t="array" ref="AJ134">_xlfn.IFS(AI134&lt;=2,"fresher",AI134&lt;=7,"early career",AI134&lt;=15,"mid career",AI134&lt;=25,"experienced",AI134&gt;=26,"expert")</f>
        <v>experienced</v>
      </c>
      <c r="AK134">
        <v>2</v>
      </c>
      <c r="AL134" s="1" t="str" cm="1">
        <f t="array" ref="AL134">_xlfn.IFS(AK134=0,"no training",AK134&lt;=2,"low",AK134&lt;=4,"moderate",AK134&lt;=6,"high")</f>
        <v>low</v>
      </c>
      <c r="AM134">
        <v>3</v>
      </c>
      <c r="AN134" t="str" cm="1">
        <f t="array" ref="AN134">_xlfn.IFS(AM134=1,"low",AM134=2,"medium",AM134=3,"high",AM134=4,"very high")</f>
        <v>high</v>
      </c>
      <c r="AO134">
        <v>4</v>
      </c>
      <c r="AP134" s="1" t="str" cm="1">
        <f t="array" ref="AP134">_xlfn.IFS(AO134&lt;=1,"new",AO134&lt;=5,"early tenure",AO134&lt;=10,"established",AO134&lt;=20,"loyal",AO134&gt;=21,"long term")</f>
        <v>early tenure</v>
      </c>
      <c r="AQ134">
        <v>3</v>
      </c>
      <c r="AR134" s="1" t="str" cm="1">
        <f t="array" ref="AR134">_xlfn.IFS(AQ134&lt;=1,"new",AQ134&lt;=4,"settling",AQ134&lt;=7,"established",AQ134&lt;=12,"stagnant risk",AQ134&gt;12,"highly stagnant")</f>
        <v>settling</v>
      </c>
      <c r="AS134">
        <v>1</v>
      </c>
      <c r="AT134" t="str" cm="1">
        <f t="array" ref="AT134">_xlfn.IFS(AS134&lt;=1,"recently promoted",AS134&lt;=3,"due soon",AS134&lt;=6,"over due",AS134&gt;=7,"critically overdue")</f>
        <v>recently promoted</v>
      </c>
      <c r="AU134">
        <v>3</v>
      </c>
      <c r="AV134" t="str" cm="1">
        <f t="array" ref="AV134">_xlfn.IFS(AU134&lt;=1,"new under manager",AU134&lt;=4,"settling",AU134&lt;=8,"established",AU134&gt;=9,"long term")</f>
        <v>settling</v>
      </c>
    </row>
    <row r="135" spans="1:48">
      <c r="A135">
        <v>31</v>
      </c>
      <c r="B135" s="1" t="str" cm="1">
        <f t="array" ref="B135">_xlfn.IFS(A135&lt;=25,"early career",A135&lt;=35,"mid career",A135&lt;=45,"experienced",A135&gt;=46,"senior")</f>
        <v>mid career</v>
      </c>
      <c r="C135" t="s">
        <v>29</v>
      </c>
      <c r="D135" t="s">
        <v>30</v>
      </c>
      <c r="E135" t="s">
        <v>31</v>
      </c>
      <c r="F135">
        <v>9</v>
      </c>
      <c r="G135" s="1" t="str" cm="1">
        <f t="array" ref="G135">_xlfn.IFS(F135&lt;=5,"very near",F135&lt;=10,"near",F135&lt;=20,"moderate",F135&lt;=29,"far")</f>
        <v>near</v>
      </c>
      <c r="H135">
        <v>4</v>
      </c>
      <c r="I135" t="str" cm="1">
        <f t="array" ref="I135">_xlfn.IFS(H135=1,"Below College",H135=
2,"College",H135=
3,"Bachelor",H135=
4,"Master",H135=
5,"Doctor")</f>
        <v>Master</v>
      </c>
      <c r="J135" t="s">
        <v>36</v>
      </c>
      <c r="K135">
        <v>3</v>
      </c>
      <c r="L135" t="str" cm="1">
        <f t="array" ref="L135">_xlfn.IFS(K135=1,"low",K135=2,"medium",K135=3,"high",K135=4,"very high")</f>
        <v>high</v>
      </c>
      <c r="M135" t="s">
        <v>33</v>
      </c>
      <c r="N135">
        <v>2</v>
      </c>
      <c r="O135" t="str" cm="1">
        <f t="array" ref="O135">_xlfn.IFS(N135=1,"low",N135=2,"medium",N135=3,"high",N135=4,"very high")</f>
        <v>medium</v>
      </c>
      <c r="P135">
        <v>1</v>
      </c>
      <c r="Q135" t="str" cm="1">
        <f t="array" ref="Q135">_xlfn.IFS(P135=1,"junior",P135=2,"mid level",P135=3,"senior",P135=4,"lead",P135=5,"executive")</f>
        <v>junior</v>
      </c>
      <c r="R135" t="s">
        <v>37</v>
      </c>
      <c r="S135">
        <v>2</v>
      </c>
      <c r="T135" t="str" cm="1">
        <f t="array" ref="T135">_xlfn.IFS(S135=1,"low",S135=2,"medium",S135=3,"high",S135=4,"very high")</f>
        <v>medium</v>
      </c>
      <c r="U135" t="s">
        <v>40</v>
      </c>
      <c r="V135">
        <v>2657</v>
      </c>
      <c r="W135">
        <v>0</v>
      </c>
      <c r="X135" t="str" cm="1">
        <f t="array" ref="X135">_xlfn.IFS(W135=0,"fresher",W135&lt;=3,"stable",W135&lt;=6,"moderate hopper",W135&lt;=9,"frequent hopper")</f>
        <v>fresher</v>
      </c>
      <c r="Y135" t="s">
        <v>39</v>
      </c>
      <c r="Z135">
        <v>16</v>
      </c>
      <c r="AA135" t="str" cm="1">
        <f t="array" ref="AA135">_xlfn.IFS(Z135&lt;=14,"low hike",Z135&lt;=18,"moderate hike",Z135&lt;=22,"good hike",Z135&lt;=25,"high hike")</f>
        <v>moderate hike</v>
      </c>
      <c r="AB135">
        <v>3</v>
      </c>
      <c r="AC135" t="str" cm="1">
        <f t="array" ref="AC135">_xlfn.IFS(AB135=1,"low",AB135=2,"good",AB135=3,"excellent",AB135=4,"outstanding")</f>
        <v>excellent</v>
      </c>
      <c r="AD135">
        <v>4</v>
      </c>
      <c r="AE135" t="str" cm="1">
        <f t="array" ref="AE135">_xlfn.IFS(AD135=1,"low",AD135=2,"medium",AD135=3,"high",AD135=4,"very high")</f>
        <v>very high</v>
      </c>
      <c r="AG135">
        <v>0</v>
      </c>
      <c r="AH135" t="str" cm="1">
        <f t="array" ref="AH135">_xlfn.IFS(AG135=0,"no stock options",AG135=2,"medium",AG135=3,"high",AG135=1,"low")</f>
        <v>no stock options</v>
      </c>
      <c r="AI135">
        <v>3</v>
      </c>
      <c r="AJ135" s="1" t="str" cm="1">
        <f t="array" ref="AJ135">_xlfn.IFS(AI135&lt;=2,"fresher",AI135&lt;=7,"early career",AI135&lt;=15,"mid career",AI135&lt;=25,"experienced",AI135&gt;=26,"expert")</f>
        <v>early career</v>
      </c>
      <c r="AK135">
        <v>5</v>
      </c>
      <c r="AL135" s="1" t="str" cm="1">
        <f t="array" ref="AL135">_xlfn.IFS(AK135=0,"no training",AK135&lt;=2,"low",AK135&lt;=4,"moderate",AK135&lt;=6,"high")</f>
        <v>high</v>
      </c>
      <c r="AM135">
        <v>3</v>
      </c>
      <c r="AN135" t="str" cm="1">
        <f t="array" ref="AN135">_xlfn.IFS(AM135=1,"low",AM135=2,"medium",AM135=3,"high",AM135=4,"very high")</f>
        <v>high</v>
      </c>
      <c r="AO135">
        <v>2</v>
      </c>
      <c r="AP135" s="1" t="str" cm="1">
        <f t="array" ref="AP135">_xlfn.IFS(AO135&lt;=1,"new",AO135&lt;=5,"early tenure",AO135&lt;=10,"established",AO135&lt;=20,"loyal",AO135&gt;=21,"long term")</f>
        <v>early tenure</v>
      </c>
      <c r="AQ135">
        <v>2</v>
      </c>
      <c r="AR135" s="1" t="str" cm="1">
        <f t="array" ref="AR135">_xlfn.IFS(AQ135&lt;=1,"new",AQ135&lt;=4,"settling",AQ135&lt;=7,"established",AQ135&lt;=12,"stagnant risk",AQ135&gt;12,"highly stagnant")</f>
        <v>settling</v>
      </c>
      <c r="AS135">
        <v>2</v>
      </c>
      <c r="AT135" t="str" cm="1">
        <f t="array" ref="AT135">_xlfn.IFS(AS135&lt;=1,"recently promoted",AS135&lt;=3,"due soon",AS135&lt;=6,"over due",AS135&gt;=7,"critically overdue")</f>
        <v>due soon</v>
      </c>
      <c r="AU135">
        <v>2</v>
      </c>
      <c r="AV135" t="str" cm="1">
        <f t="array" ref="AV135">_xlfn.IFS(AU135&lt;=1,"new under manager",AU135&lt;=4,"settling",AU135&lt;=8,"established",AU135&gt;=9,"long term")</f>
        <v>settling</v>
      </c>
    </row>
    <row r="136" spans="1:48">
      <c r="A136">
        <v>29</v>
      </c>
      <c r="B136" s="1" t="str" cm="1">
        <f t="array" ref="B136">_xlfn.IFS(A136&lt;=25,"early career",A136&lt;=35,"mid career",A136&lt;=45,"experienced",A136&gt;=46,"senior")</f>
        <v>mid career</v>
      </c>
      <c r="C136" t="s">
        <v>29</v>
      </c>
      <c r="D136" t="s">
        <v>30</v>
      </c>
      <c r="E136" t="s">
        <v>31</v>
      </c>
      <c r="F136">
        <v>23</v>
      </c>
      <c r="G136" s="1" t="str" cm="1">
        <f t="array" ref="G136">_xlfn.IFS(F136&lt;=5,"very near",F136&lt;=10,"near",F136&lt;=20,"moderate",F136&lt;=29,"far")</f>
        <v>far</v>
      </c>
      <c r="H136">
        <v>3</v>
      </c>
      <c r="I136" t="str" cm="1">
        <f t="array" ref="I136">_xlfn.IFS(H136=1,"Below College",H136=
2,"College",H136=
3,"Bachelor",H136=
4,"Master",H136=
5,"Doctor")</f>
        <v>Bachelor</v>
      </c>
      <c r="J136" t="s">
        <v>36</v>
      </c>
      <c r="K136">
        <v>4</v>
      </c>
      <c r="L136" t="str" cm="1">
        <f t="array" ref="L136">_xlfn.IFS(K136=1,"low",K136=2,"medium",K136=3,"high",K136=4,"very high")</f>
        <v>very high</v>
      </c>
      <c r="M136" t="s">
        <v>33</v>
      </c>
      <c r="N136">
        <v>3</v>
      </c>
      <c r="O136" t="str" cm="1">
        <f t="array" ref="O136">_xlfn.IFS(N136=1,"low",N136=2,"medium",N136=3,"high",N136=4,"very high")</f>
        <v>high</v>
      </c>
      <c r="P136">
        <v>1</v>
      </c>
      <c r="Q136" t="str" cm="1">
        <f t="array" ref="Q136">_xlfn.IFS(P136=1,"junior",P136=2,"mid level",P136=3,"senior",P136=4,"lead",P136=5,"executive")</f>
        <v>junior</v>
      </c>
      <c r="R136" t="s">
        <v>37</v>
      </c>
      <c r="S136">
        <v>4</v>
      </c>
      <c r="T136" t="str" cm="1">
        <f t="array" ref="T136">_xlfn.IFS(S136=1,"low",S136=2,"medium",S136=3,"high",S136=4,"very high")</f>
        <v>very high</v>
      </c>
      <c r="U136" t="s">
        <v>40</v>
      </c>
      <c r="V136">
        <v>2201</v>
      </c>
      <c r="W136">
        <v>9</v>
      </c>
      <c r="X136" t="str" cm="1">
        <f t="array" ref="X136">_xlfn.IFS(W136=0,"fresher",W136&lt;=3,"stable",W136&lt;=6,"moderate hopper",W136&lt;=9,"frequent hopper")</f>
        <v>frequent hopper</v>
      </c>
      <c r="Y136" t="s">
        <v>29</v>
      </c>
      <c r="Z136">
        <v>16</v>
      </c>
      <c r="AA136" t="str" cm="1">
        <f t="array" ref="AA136">_xlfn.IFS(Z136&lt;=14,"low hike",Z136&lt;=18,"moderate hike",Z136&lt;=22,"good hike",Z136&lt;=25,"high hike")</f>
        <v>moderate hike</v>
      </c>
      <c r="AB136">
        <v>3</v>
      </c>
      <c r="AC136" t="str" cm="1">
        <f t="array" ref="AC136">_xlfn.IFS(AB136=1,"low",AB136=2,"good",AB136=3,"excellent",AB136=4,"outstanding")</f>
        <v>excellent</v>
      </c>
      <c r="AD136">
        <v>4</v>
      </c>
      <c r="AE136" t="str" cm="1">
        <f t="array" ref="AE136">_xlfn.IFS(AD136=1,"low",AD136=2,"medium",AD136=3,"high",AD136=4,"very high")</f>
        <v>very high</v>
      </c>
      <c r="AG136">
        <v>0</v>
      </c>
      <c r="AH136" t="str" cm="1">
        <f t="array" ref="AH136">_xlfn.IFS(AG136=0,"no stock options",AG136=2,"medium",AG136=3,"high",AG136=1,"low")</f>
        <v>no stock options</v>
      </c>
      <c r="AI136">
        <v>6</v>
      </c>
      <c r="AJ136" s="1" t="str" cm="1">
        <f t="array" ref="AJ136">_xlfn.IFS(AI136&lt;=2,"fresher",AI136&lt;=7,"early career",AI136&lt;=15,"mid career",AI136&lt;=25,"experienced",AI136&gt;=26,"expert")</f>
        <v>early career</v>
      </c>
      <c r="AK136">
        <v>4</v>
      </c>
      <c r="AL136" s="1" t="str" cm="1">
        <f t="array" ref="AL136">_xlfn.IFS(AK136=0,"no training",AK136&lt;=2,"low",AK136&lt;=4,"moderate",AK136&lt;=6,"high")</f>
        <v>moderate</v>
      </c>
      <c r="AM136">
        <v>3</v>
      </c>
      <c r="AN136" t="str" cm="1">
        <f t="array" ref="AN136">_xlfn.IFS(AM136=1,"low",AM136=2,"medium",AM136=3,"high",AM136=4,"very high")</f>
        <v>high</v>
      </c>
      <c r="AO136">
        <v>3</v>
      </c>
      <c r="AP136" s="1" t="str" cm="1">
        <f t="array" ref="AP136">_xlfn.IFS(AO136&lt;=1,"new",AO136&lt;=5,"early tenure",AO136&lt;=10,"established",AO136&lt;=20,"loyal",AO136&gt;=21,"long term")</f>
        <v>early tenure</v>
      </c>
      <c r="AQ136">
        <v>2</v>
      </c>
      <c r="AR136" s="1" t="str" cm="1">
        <f t="array" ref="AR136">_xlfn.IFS(AQ136&lt;=1,"new",AQ136&lt;=4,"settling",AQ136&lt;=7,"established",AQ136&lt;=12,"stagnant risk",AQ136&gt;12,"highly stagnant")</f>
        <v>settling</v>
      </c>
      <c r="AS136">
        <v>1</v>
      </c>
      <c r="AT136" t="str" cm="1">
        <f t="array" ref="AT136">_xlfn.IFS(AS136&lt;=1,"recently promoted",AS136&lt;=3,"due soon",AS136&lt;=6,"over due",AS136&gt;=7,"critically overdue")</f>
        <v>recently promoted</v>
      </c>
      <c r="AU136">
        <v>2</v>
      </c>
      <c r="AV136" t="str" cm="1">
        <f t="array" ref="AV136">_xlfn.IFS(AU136&lt;=1,"new under manager",AU136&lt;=4,"settling",AU136&lt;=8,"established",AU136&gt;=9,"long term")</f>
        <v>settling</v>
      </c>
    </row>
    <row r="137" spans="1:48">
      <c r="A137">
        <v>27</v>
      </c>
      <c r="B137" s="1" t="str" cm="1">
        <f t="array" ref="B137">_xlfn.IFS(A137&lt;=25,"early career",A137&lt;=35,"mid career",A137&lt;=45,"experienced",A137&gt;=46,"senior")</f>
        <v>mid career</v>
      </c>
      <c r="C137" t="s">
        <v>29</v>
      </c>
      <c r="D137" t="s">
        <v>30</v>
      </c>
      <c r="E137" t="s">
        <v>31</v>
      </c>
      <c r="F137">
        <v>1</v>
      </c>
      <c r="G137" s="1" t="str" cm="1">
        <f t="array" ref="G137">_xlfn.IFS(F137&lt;=5,"very near",F137&lt;=10,"near",F137&lt;=20,"moderate",F137&lt;=29,"far")</f>
        <v>very near</v>
      </c>
      <c r="H137">
        <v>2</v>
      </c>
      <c r="I137" t="str" cm="1">
        <f t="array" ref="I137">_xlfn.IFS(H137=1,"Below College",H137=
2,"College",H137=
3,"Bachelor",H137=
4,"Master",H137=
5,"Doctor")</f>
        <v>College</v>
      </c>
      <c r="J137" t="s">
        <v>32</v>
      </c>
      <c r="K137">
        <v>4</v>
      </c>
      <c r="L137" t="str" cm="1">
        <f t="array" ref="L137">_xlfn.IFS(K137=1,"low",K137=2,"medium",K137=3,"high",K137=4,"very high")</f>
        <v>very high</v>
      </c>
      <c r="M137" t="s">
        <v>33</v>
      </c>
      <c r="N137">
        <v>3</v>
      </c>
      <c r="O137" t="str" cm="1">
        <f t="array" ref="O137">_xlfn.IFS(N137=1,"low",N137=2,"medium",N137=3,"high",N137=4,"very high")</f>
        <v>high</v>
      </c>
      <c r="P137">
        <v>1</v>
      </c>
      <c r="Q137" t="str" cm="1">
        <f t="array" ref="Q137">_xlfn.IFS(P137=1,"junior",P137=2,"mid level",P137=3,"senior",P137=4,"lead",P137=5,"executive")</f>
        <v>junior</v>
      </c>
      <c r="R137" t="s">
        <v>34</v>
      </c>
      <c r="S137">
        <v>2</v>
      </c>
      <c r="T137" t="str" cm="1">
        <f t="array" ref="T137">_xlfn.IFS(S137=1,"low",S137=2,"medium",S137=3,"high",S137=4,"very high")</f>
        <v>medium</v>
      </c>
      <c r="U137" t="s">
        <v>38</v>
      </c>
      <c r="V137">
        <v>3816</v>
      </c>
      <c r="W137">
        <v>1</v>
      </c>
      <c r="X137" t="str" cm="1">
        <f t="array" ref="X137">_xlfn.IFS(W137=0,"fresher",W137&lt;=3,"stable",W137&lt;=6,"moderate hopper",W137&lt;=9,"frequent hopper")</f>
        <v>stable</v>
      </c>
      <c r="Y137" t="s">
        <v>29</v>
      </c>
      <c r="Z137">
        <v>11</v>
      </c>
      <c r="AA137" t="str" cm="1">
        <f t="array" ref="AA137">_xlfn.IFS(Z137&lt;=14,"low hike",Z137&lt;=18,"moderate hike",Z137&lt;=22,"good hike",Z137&lt;=25,"high hike")</f>
        <v>low hike</v>
      </c>
      <c r="AB137">
        <v>3</v>
      </c>
      <c r="AC137" t="str" cm="1">
        <f t="array" ref="AC137">_xlfn.IFS(AB137=1,"low",AB137=2,"good",AB137=3,"excellent",AB137=4,"outstanding")</f>
        <v>excellent</v>
      </c>
      <c r="AD137">
        <v>2</v>
      </c>
      <c r="AE137" t="str" cm="1">
        <f t="array" ref="AE137">_xlfn.IFS(AD137=1,"low",AD137=2,"medium",AD137=3,"high",AD137=4,"very high")</f>
        <v>medium</v>
      </c>
      <c r="AG137">
        <v>1</v>
      </c>
      <c r="AH137" t="str" cm="1">
        <f t="array" ref="AH137">_xlfn.IFS(AG137=0,"no stock options",AG137=2,"medium",AG137=3,"high",AG137=1,"low")</f>
        <v>low</v>
      </c>
      <c r="AI137">
        <v>5</v>
      </c>
      <c r="AJ137" s="1" t="str" cm="1">
        <f t="array" ref="AJ137">_xlfn.IFS(AI137&lt;=2,"fresher",AI137&lt;=7,"early career",AI137&lt;=15,"mid career",AI137&lt;=25,"experienced",AI137&gt;=26,"expert")</f>
        <v>early career</v>
      </c>
      <c r="AK137">
        <v>2</v>
      </c>
      <c r="AL137" s="1" t="str" cm="1">
        <f t="array" ref="AL137">_xlfn.IFS(AK137=0,"no training",AK137&lt;=2,"low",AK137&lt;=4,"moderate",AK137&lt;=6,"high")</f>
        <v>low</v>
      </c>
      <c r="AM137">
        <v>3</v>
      </c>
      <c r="AN137" t="str" cm="1">
        <f t="array" ref="AN137">_xlfn.IFS(AM137=1,"low",AM137=2,"medium",AM137=3,"high",AM137=4,"very high")</f>
        <v>high</v>
      </c>
      <c r="AO137">
        <v>5</v>
      </c>
      <c r="AP137" s="1" t="str" cm="1">
        <f t="array" ref="AP137">_xlfn.IFS(AO137&lt;=1,"new",AO137&lt;=5,"early tenure",AO137&lt;=10,"established",AO137&lt;=20,"loyal",AO137&gt;=21,"long term")</f>
        <v>early tenure</v>
      </c>
      <c r="AQ137">
        <v>2</v>
      </c>
      <c r="AR137" s="1" t="str" cm="1">
        <f t="array" ref="AR137">_xlfn.IFS(AQ137&lt;=1,"new",AQ137&lt;=4,"settling",AQ137&lt;=7,"established",AQ137&lt;=12,"stagnant risk",AQ137&gt;12,"highly stagnant")</f>
        <v>settling</v>
      </c>
      <c r="AS137">
        <v>0</v>
      </c>
      <c r="AT137" t="str" cm="1">
        <f t="array" ref="AT137">_xlfn.IFS(AS137&lt;=1,"recently promoted",AS137&lt;=3,"due soon",AS137&lt;=6,"over due",AS137&gt;=7,"critically overdue")</f>
        <v>recently promoted</v>
      </c>
      <c r="AU137">
        <v>4</v>
      </c>
      <c r="AV137" t="str" cm="1">
        <f t="array" ref="AV137">_xlfn.IFS(AU137&lt;=1,"new under manager",AU137&lt;=4,"settling",AU137&lt;=8,"established",AU137&gt;=9,"long term")</f>
        <v>settling</v>
      </c>
    </row>
    <row r="138" spans="1:48">
      <c r="A138">
        <v>49</v>
      </c>
      <c r="B138" s="1" t="str" cm="1">
        <f t="array" ref="B138">_xlfn.IFS(A138&lt;=25,"early career",A138&lt;=35,"mid career",A138&lt;=45,"experienced",A138&gt;=46,"senior")</f>
        <v>senior</v>
      </c>
      <c r="C138" t="s">
        <v>29</v>
      </c>
      <c r="D138" t="s">
        <v>30</v>
      </c>
      <c r="E138" t="s">
        <v>31</v>
      </c>
      <c r="F138">
        <v>7</v>
      </c>
      <c r="G138" s="1" t="str" cm="1">
        <f t="array" ref="G138">_xlfn.IFS(F138&lt;=5,"very near",F138&lt;=10,"near",F138&lt;=20,"moderate",F138&lt;=29,"far")</f>
        <v>near</v>
      </c>
      <c r="H138">
        <v>3</v>
      </c>
      <c r="I138" t="str" cm="1">
        <f t="array" ref="I138">_xlfn.IFS(H138=1,"Below College",H138=
2,"College",H138=
3,"Bachelor",H138=
4,"Master",H138=
5,"Doctor")</f>
        <v>Bachelor</v>
      </c>
      <c r="J138" t="s">
        <v>42</v>
      </c>
      <c r="K138">
        <v>2</v>
      </c>
      <c r="L138" t="str" cm="1">
        <f t="array" ref="L138">_xlfn.IFS(K138=1,"low",K138=2,"medium",K138=3,"high",K138=4,"very high")</f>
        <v>medium</v>
      </c>
      <c r="M138" t="s">
        <v>33</v>
      </c>
      <c r="N138">
        <v>2</v>
      </c>
      <c r="O138" t="str" cm="1">
        <f t="array" ref="O138">_xlfn.IFS(N138=1,"low",N138=2,"medium",N138=3,"high",N138=4,"very high")</f>
        <v>medium</v>
      </c>
      <c r="P138">
        <v>3</v>
      </c>
      <c r="Q138" t="str" cm="1">
        <f t="array" ref="Q138">_xlfn.IFS(P138=1,"junior",P138=2,"mid level",P138=3,"senior",P138=4,"lead",P138=5,"executive")</f>
        <v>senior</v>
      </c>
      <c r="R138" t="s">
        <v>49</v>
      </c>
      <c r="S138">
        <v>3</v>
      </c>
      <c r="T138" t="str" cm="1">
        <f t="array" ref="T138">_xlfn.IFS(S138=1,"low",S138=2,"medium",S138=3,"high",S138=4,"very high")</f>
        <v>high</v>
      </c>
      <c r="U138" t="s">
        <v>40</v>
      </c>
      <c r="V138">
        <v>10965</v>
      </c>
      <c r="W138">
        <v>8</v>
      </c>
      <c r="X138" t="str" cm="1">
        <f t="array" ref="X138">_xlfn.IFS(W138=0,"fresher",W138&lt;=3,"stable",W138&lt;=6,"moderate hopper",W138&lt;=9,"frequent hopper")</f>
        <v>frequent hopper</v>
      </c>
      <c r="Y138" t="s">
        <v>29</v>
      </c>
      <c r="Z138">
        <v>24</v>
      </c>
      <c r="AA138" t="str" cm="1">
        <f t="array" ref="AA138">_xlfn.IFS(Z138&lt;=14,"low hike",Z138&lt;=18,"moderate hike",Z138&lt;=22,"good hike",Z138&lt;=25,"high hike")</f>
        <v>high hike</v>
      </c>
      <c r="AB138">
        <v>4</v>
      </c>
      <c r="AC138" t="str" cm="1">
        <f t="array" ref="AC138">_xlfn.IFS(AB138=1,"low",AB138=2,"good",AB138=3,"excellent",AB138=4,"outstanding")</f>
        <v>outstanding</v>
      </c>
      <c r="AD138">
        <v>3</v>
      </c>
      <c r="AE138" t="str" cm="1">
        <f t="array" ref="AE138">_xlfn.IFS(AD138=1,"low",AD138=2,"medium",AD138=3,"high",AD138=4,"very high")</f>
        <v>high</v>
      </c>
      <c r="AG138">
        <v>0</v>
      </c>
      <c r="AH138" t="str" cm="1">
        <f t="array" ref="AH138">_xlfn.IFS(AG138=0,"no stock options",AG138=2,"medium",AG138=3,"high",AG138=1,"low")</f>
        <v>no stock options</v>
      </c>
      <c r="AI138">
        <v>26</v>
      </c>
      <c r="AJ138" s="1" t="str" cm="1">
        <f t="array" ref="AJ138">_xlfn.IFS(AI138&lt;=2,"fresher",AI138&lt;=7,"early career",AI138&lt;=15,"mid career",AI138&lt;=25,"experienced",AI138&gt;=26,"expert")</f>
        <v>expert</v>
      </c>
      <c r="AK138">
        <v>2</v>
      </c>
      <c r="AL138" s="1" t="str" cm="1">
        <f t="array" ref="AL138">_xlfn.IFS(AK138=0,"no training",AK138&lt;=2,"low",AK138&lt;=4,"moderate",AK138&lt;=6,"high")</f>
        <v>low</v>
      </c>
      <c r="AM138">
        <v>3</v>
      </c>
      <c r="AN138" t="str" cm="1">
        <f t="array" ref="AN138">_xlfn.IFS(AM138=1,"low",AM138=2,"medium",AM138=3,"high",AM138=4,"very high")</f>
        <v>high</v>
      </c>
      <c r="AO138">
        <v>5</v>
      </c>
      <c r="AP138" s="1" t="str" cm="1">
        <f t="array" ref="AP138">_xlfn.IFS(AO138&lt;=1,"new",AO138&lt;=5,"early tenure",AO138&lt;=10,"established",AO138&lt;=20,"loyal",AO138&gt;=21,"long term")</f>
        <v>early tenure</v>
      </c>
      <c r="AQ138">
        <v>2</v>
      </c>
      <c r="AR138" s="1" t="str" cm="1">
        <f t="array" ref="AR138">_xlfn.IFS(AQ138&lt;=1,"new",AQ138&lt;=4,"settling",AQ138&lt;=7,"established",AQ138&lt;=12,"stagnant risk",AQ138&gt;12,"highly stagnant")</f>
        <v>settling</v>
      </c>
      <c r="AS138">
        <v>0</v>
      </c>
      <c r="AT138" t="str" cm="1">
        <f t="array" ref="AT138">_xlfn.IFS(AS138&lt;=1,"recently promoted",AS138&lt;=3,"due soon",AS138&lt;=6,"over due",AS138&gt;=7,"critically overdue")</f>
        <v>recently promoted</v>
      </c>
      <c r="AU138">
        <v>0</v>
      </c>
      <c r="AV138" t="str" cm="1">
        <f t="array" ref="AV138">_xlfn.IFS(AU138&lt;=1,"new under manager",AU138&lt;=4,"settling",AU138&lt;=8,"established",AU138&gt;=9,"long term")</f>
        <v>new under manager</v>
      </c>
    </row>
    <row r="139" spans="1:48">
      <c r="A139">
        <v>36</v>
      </c>
      <c r="B139" s="1" t="str" cm="1">
        <f t="array" ref="B139">_xlfn.IFS(A139&lt;=25,"early career",A139&lt;=35,"mid career",A139&lt;=45,"experienced",A139&gt;=46,"senior")</f>
        <v>experienced</v>
      </c>
      <c r="C139" t="s">
        <v>29</v>
      </c>
      <c r="D139" t="s">
        <v>30</v>
      </c>
      <c r="E139" t="s">
        <v>31</v>
      </c>
      <c r="F139">
        <v>2</v>
      </c>
      <c r="G139" s="1" t="str" cm="1">
        <f t="array" ref="G139">_xlfn.IFS(F139&lt;=5,"very near",F139&lt;=10,"near",F139&lt;=20,"moderate",F139&lt;=29,"far")</f>
        <v>very near</v>
      </c>
      <c r="H139">
        <v>3</v>
      </c>
      <c r="I139" t="str" cm="1">
        <f t="array" ref="I139">_xlfn.IFS(H139=1,"Below College",H139=
2,"College",H139=
3,"Bachelor",H139=
4,"Master",H139=
5,"Doctor")</f>
        <v>Bachelor</v>
      </c>
      <c r="J139" t="s">
        <v>36</v>
      </c>
      <c r="K139">
        <v>4</v>
      </c>
      <c r="L139" t="str" cm="1">
        <f t="array" ref="L139">_xlfn.IFS(K139=1,"low",K139=2,"medium",K139=3,"high",K139=4,"very high")</f>
        <v>very high</v>
      </c>
      <c r="M139" t="s">
        <v>43</v>
      </c>
      <c r="N139">
        <v>3</v>
      </c>
      <c r="O139" t="str" cm="1">
        <f t="array" ref="O139">_xlfn.IFS(N139=1,"low",N139=2,"medium",N139=3,"high",N139=4,"very high")</f>
        <v>high</v>
      </c>
      <c r="P139">
        <v>1</v>
      </c>
      <c r="Q139" t="str" cm="1">
        <f t="array" ref="Q139">_xlfn.IFS(P139=1,"junior",P139=2,"mid level",P139=3,"senior",P139=4,"lead",P139=5,"executive")</f>
        <v>junior</v>
      </c>
      <c r="R139" t="s">
        <v>37</v>
      </c>
      <c r="S139">
        <v>3</v>
      </c>
      <c r="T139" t="str" cm="1">
        <f t="array" ref="T139">_xlfn.IFS(S139=1,"low",S139=2,"medium",S139=3,"high",S139=4,"very high")</f>
        <v>high</v>
      </c>
      <c r="U139" t="s">
        <v>35</v>
      </c>
      <c r="V139">
        <v>2543</v>
      </c>
      <c r="W139">
        <v>4</v>
      </c>
      <c r="X139" t="str" cm="1">
        <f t="array" ref="X139">_xlfn.IFS(W139=0,"fresher",W139&lt;=3,"stable",W139&lt;=6,"moderate hopper",W139&lt;=9,"frequent hopper")</f>
        <v>moderate hopper</v>
      </c>
      <c r="Y139" t="s">
        <v>29</v>
      </c>
      <c r="Z139">
        <v>13</v>
      </c>
      <c r="AA139" t="str" cm="1">
        <f t="array" ref="AA139">_xlfn.IFS(Z139&lt;=14,"low hike",Z139&lt;=18,"moderate hike",Z139&lt;=22,"good hike",Z139&lt;=25,"high hike")</f>
        <v>low hike</v>
      </c>
      <c r="AB139">
        <v>3</v>
      </c>
      <c r="AC139" t="str" cm="1">
        <f t="array" ref="AC139">_xlfn.IFS(AB139=1,"low",AB139=2,"good",AB139=3,"excellent",AB139=4,"outstanding")</f>
        <v>excellent</v>
      </c>
      <c r="AD139">
        <v>2</v>
      </c>
      <c r="AE139" t="str" cm="1">
        <f t="array" ref="AE139">_xlfn.IFS(AD139=1,"low",AD139=2,"medium",AD139=3,"high",AD139=4,"very high")</f>
        <v>medium</v>
      </c>
      <c r="AG139">
        <v>1</v>
      </c>
      <c r="AH139" t="str" cm="1">
        <f t="array" ref="AH139">_xlfn.IFS(AG139=0,"no stock options",AG139=2,"medium",AG139=3,"high",AG139=1,"low")</f>
        <v>low</v>
      </c>
      <c r="AI139">
        <v>6</v>
      </c>
      <c r="AJ139" s="1" t="str" cm="1">
        <f t="array" ref="AJ139">_xlfn.IFS(AI139&lt;=2,"fresher",AI139&lt;=7,"early career",AI139&lt;=15,"mid career",AI139&lt;=25,"experienced",AI139&gt;=26,"expert")</f>
        <v>early career</v>
      </c>
      <c r="AK139">
        <v>3</v>
      </c>
      <c r="AL139" s="1" t="str" cm="1">
        <f t="array" ref="AL139">_xlfn.IFS(AK139=0,"no training",AK139&lt;=2,"low",AK139&lt;=4,"moderate",AK139&lt;=6,"high")</f>
        <v>moderate</v>
      </c>
      <c r="AM139">
        <v>3</v>
      </c>
      <c r="AN139" t="str" cm="1">
        <f t="array" ref="AN139">_xlfn.IFS(AM139=1,"low",AM139=2,"medium",AM139=3,"high",AM139=4,"very high")</f>
        <v>high</v>
      </c>
      <c r="AO139">
        <v>2</v>
      </c>
      <c r="AP139" s="1" t="str" cm="1">
        <f t="array" ref="AP139">_xlfn.IFS(AO139&lt;=1,"new",AO139&lt;=5,"early tenure",AO139&lt;=10,"established",AO139&lt;=20,"loyal",AO139&gt;=21,"long term")</f>
        <v>early tenure</v>
      </c>
      <c r="AQ139">
        <v>2</v>
      </c>
      <c r="AR139" s="1" t="str" cm="1">
        <f t="array" ref="AR139">_xlfn.IFS(AQ139&lt;=1,"new",AQ139&lt;=4,"settling",AQ139&lt;=7,"established",AQ139&lt;=12,"stagnant risk",AQ139&gt;12,"highly stagnant")</f>
        <v>settling</v>
      </c>
      <c r="AS139">
        <v>2</v>
      </c>
      <c r="AT139" t="str" cm="1">
        <f t="array" ref="AT139">_xlfn.IFS(AS139&lt;=1,"recently promoted",AS139&lt;=3,"due soon",AS139&lt;=6,"over due",AS139&gt;=7,"critically overdue")</f>
        <v>due soon</v>
      </c>
      <c r="AU139">
        <v>2</v>
      </c>
      <c r="AV139" t="str" cm="1">
        <f t="array" ref="AV139">_xlfn.IFS(AU139&lt;=1,"new under manager",AU139&lt;=4,"settling",AU139&lt;=8,"established",AU139&gt;=9,"long term")</f>
        <v>settling</v>
      </c>
    </row>
    <row r="140" spans="1:48">
      <c r="A140">
        <v>34</v>
      </c>
      <c r="B140" s="1" t="str" cm="1">
        <f t="array" ref="B140">_xlfn.IFS(A140&lt;=25,"early career",A140&lt;=35,"mid career",A140&lt;=45,"experienced",A140&gt;=46,"senior")</f>
        <v>mid career</v>
      </c>
      <c r="C140" t="s">
        <v>39</v>
      </c>
      <c r="D140" t="s">
        <v>41</v>
      </c>
      <c r="E140" t="s">
        <v>45</v>
      </c>
      <c r="F140">
        <v>19</v>
      </c>
      <c r="G140" s="1" t="str" cm="1">
        <f t="array" ref="G140">_xlfn.IFS(F140&lt;=5,"very near",F140&lt;=10,"near",F140&lt;=20,"moderate",F140&lt;=29,"far")</f>
        <v>moderate</v>
      </c>
      <c r="H140">
        <v>3</v>
      </c>
      <c r="I140" t="str" cm="1">
        <f t="array" ref="I140">_xlfn.IFS(H140=1,"Below College",H140=
2,"College",H140=
3,"Bachelor",H140=
4,"Master",H140=
5,"Doctor")</f>
        <v>Bachelor</v>
      </c>
      <c r="J140" t="s">
        <v>47</v>
      </c>
      <c r="K140">
        <v>1</v>
      </c>
      <c r="L140" t="str" cm="1">
        <f t="array" ref="L140">_xlfn.IFS(K140=1,"low",K140=2,"medium",K140=3,"high",K140=4,"very high")</f>
        <v>low</v>
      </c>
      <c r="M140" t="s">
        <v>33</v>
      </c>
      <c r="N140">
        <v>4</v>
      </c>
      <c r="O140" t="str" cm="1">
        <f t="array" ref="O140">_xlfn.IFS(N140=1,"low",N140=2,"medium",N140=3,"high",N140=4,"very high")</f>
        <v>very high</v>
      </c>
      <c r="P140">
        <v>2</v>
      </c>
      <c r="Q140" t="str" cm="1">
        <f t="array" ref="Q140">_xlfn.IFS(P140=1,"junior",P140=2,"mid level",P140=3,"senior",P140=4,"lead",P140=5,"executive")</f>
        <v>mid level</v>
      </c>
      <c r="R140" t="s">
        <v>51</v>
      </c>
      <c r="S140">
        <v>4</v>
      </c>
      <c r="T140" t="str" cm="1">
        <f t="array" ref="T140">_xlfn.IFS(S140=1,"low",S140=2,"medium",S140=3,"high",S140=4,"very high")</f>
        <v>very high</v>
      </c>
      <c r="U140" t="s">
        <v>40</v>
      </c>
      <c r="V140">
        <v>5304</v>
      </c>
      <c r="W140">
        <v>8</v>
      </c>
      <c r="X140" t="str" cm="1">
        <f t="array" ref="X140">_xlfn.IFS(W140=0,"fresher",W140&lt;=3,"stable",W140&lt;=6,"moderate hopper",W140&lt;=9,"frequent hopper")</f>
        <v>frequent hopper</v>
      </c>
      <c r="Y140" t="s">
        <v>39</v>
      </c>
      <c r="Z140">
        <v>13</v>
      </c>
      <c r="AA140" t="str" cm="1">
        <f t="array" ref="AA140">_xlfn.IFS(Z140&lt;=14,"low hike",Z140&lt;=18,"moderate hike",Z140&lt;=22,"good hike",Z140&lt;=25,"high hike")</f>
        <v>low hike</v>
      </c>
      <c r="AB140">
        <v>3</v>
      </c>
      <c r="AC140" t="str" cm="1">
        <f t="array" ref="AC140">_xlfn.IFS(AB140=1,"low",AB140=2,"good",AB140=3,"excellent",AB140=4,"outstanding")</f>
        <v>excellent</v>
      </c>
      <c r="AD140">
        <v>2</v>
      </c>
      <c r="AE140" t="str" cm="1">
        <f t="array" ref="AE140">_xlfn.IFS(AD140=1,"low",AD140=2,"medium",AD140=3,"high",AD140=4,"very high")</f>
        <v>medium</v>
      </c>
      <c r="AG140">
        <v>0</v>
      </c>
      <c r="AH140" t="str" cm="1">
        <f t="array" ref="AH140">_xlfn.IFS(AG140=0,"no stock options",AG140=2,"medium",AG140=3,"high",AG140=1,"low")</f>
        <v>no stock options</v>
      </c>
      <c r="AI140">
        <v>9</v>
      </c>
      <c r="AJ140" s="1" t="str" cm="1">
        <f t="array" ref="AJ140">_xlfn.IFS(AI140&lt;=2,"fresher",AI140&lt;=7,"early career",AI140&lt;=15,"mid career",AI140&lt;=25,"experienced",AI140&gt;=26,"expert")</f>
        <v>mid career</v>
      </c>
      <c r="AK140">
        <v>3</v>
      </c>
      <c r="AL140" s="1" t="str" cm="1">
        <f t="array" ref="AL140">_xlfn.IFS(AK140=0,"no training",AK140&lt;=2,"low",AK140&lt;=4,"moderate",AK140&lt;=6,"high")</f>
        <v>moderate</v>
      </c>
      <c r="AM140">
        <v>2</v>
      </c>
      <c r="AN140" t="str" cm="1">
        <f t="array" ref="AN140">_xlfn.IFS(AM140=1,"low",AM140=2,"medium",AM140=3,"high",AM140=4,"very high")</f>
        <v>medium</v>
      </c>
      <c r="AO140">
        <v>5</v>
      </c>
      <c r="AP140" s="1" t="str" cm="1">
        <f t="array" ref="AP140">_xlfn.IFS(AO140&lt;=1,"new",AO140&lt;=5,"early tenure",AO140&lt;=10,"established",AO140&lt;=20,"loyal",AO140&gt;=21,"long term")</f>
        <v>early tenure</v>
      </c>
      <c r="AQ140">
        <v>2</v>
      </c>
      <c r="AR140" s="1" t="str" cm="1">
        <f t="array" ref="AR140">_xlfn.IFS(AQ140&lt;=1,"new",AQ140&lt;=4,"settling",AQ140&lt;=7,"established",AQ140&lt;=12,"stagnant risk",AQ140&gt;12,"highly stagnant")</f>
        <v>settling</v>
      </c>
      <c r="AS140">
        <v>0</v>
      </c>
      <c r="AT140" t="str" cm="1">
        <f t="array" ref="AT140">_xlfn.IFS(AS140&lt;=1,"recently promoted",AS140&lt;=3,"due soon",AS140&lt;=6,"over due",AS140&gt;=7,"critically overdue")</f>
        <v>recently promoted</v>
      </c>
      <c r="AU140">
        <v>4</v>
      </c>
      <c r="AV140" t="str" cm="1">
        <f t="array" ref="AV140">_xlfn.IFS(AU140&lt;=1,"new under manager",AU140&lt;=4,"settling",AU140&lt;=8,"established",AU140&gt;=9,"long term")</f>
        <v>settling</v>
      </c>
    </row>
    <row r="141" spans="1:48">
      <c r="A141">
        <v>55</v>
      </c>
      <c r="B141" s="1" t="str" cm="1">
        <f t="array" ref="B141">_xlfn.IFS(A141&lt;=25,"early career",A141&lt;=35,"mid career",A141&lt;=45,"experienced",A141&gt;=46,"senior")</f>
        <v>senior</v>
      </c>
      <c r="C141" t="s">
        <v>29</v>
      </c>
      <c r="D141" t="s">
        <v>30</v>
      </c>
      <c r="E141" t="s">
        <v>31</v>
      </c>
      <c r="F141">
        <v>2</v>
      </c>
      <c r="G141" s="1" t="str" cm="1">
        <f t="array" ref="G141">_xlfn.IFS(F141&lt;=5,"very near",F141&lt;=10,"near",F141&lt;=20,"moderate",F141&lt;=29,"far")</f>
        <v>very near</v>
      </c>
      <c r="H141">
        <v>3</v>
      </c>
      <c r="I141" t="str" cm="1">
        <f t="array" ref="I141">_xlfn.IFS(H141=1,"Below College",H141=
2,"College",H141=
3,"Bachelor",H141=
4,"Master",H141=
5,"Doctor")</f>
        <v>Bachelor</v>
      </c>
      <c r="J141" t="s">
        <v>36</v>
      </c>
      <c r="K141">
        <v>3</v>
      </c>
      <c r="L141" t="str" cm="1">
        <f t="array" ref="L141">_xlfn.IFS(K141=1,"low",K141=2,"medium",K141=3,"high",K141=4,"very high")</f>
        <v>high</v>
      </c>
      <c r="M141" t="s">
        <v>43</v>
      </c>
      <c r="N141">
        <v>3</v>
      </c>
      <c r="O141" t="str" cm="1">
        <f t="array" ref="O141">_xlfn.IFS(N141=1,"low",N141=2,"medium",N141=3,"high",N141=4,"very high")</f>
        <v>high</v>
      </c>
      <c r="P141">
        <v>4</v>
      </c>
      <c r="Q141" t="str" cm="1">
        <f t="array" ref="Q141">_xlfn.IFS(P141=1,"junior",P141=2,"mid level",P141=3,"senior",P141=4,"lead",P141=5,"executive")</f>
        <v>lead</v>
      </c>
      <c r="R141" t="s">
        <v>48</v>
      </c>
      <c r="S141">
        <v>4</v>
      </c>
      <c r="T141" t="str" cm="1">
        <f t="array" ref="T141">_xlfn.IFS(S141=1,"low",S141=2,"medium",S141=3,"high",S141=4,"very high")</f>
        <v>very high</v>
      </c>
      <c r="U141" t="s">
        <v>40</v>
      </c>
      <c r="V141">
        <v>16659</v>
      </c>
      <c r="W141">
        <v>2</v>
      </c>
      <c r="X141" t="str" cm="1">
        <f t="array" ref="X141">_xlfn.IFS(W141=0,"fresher",W141&lt;=3,"stable",W141&lt;=6,"moderate hopper",W141&lt;=9,"frequent hopper")</f>
        <v>stable</v>
      </c>
      <c r="Y141" t="s">
        <v>39</v>
      </c>
      <c r="Z141">
        <v>13</v>
      </c>
      <c r="AA141" t="str" cm="1">
        <f t="array" ref="AA141">_xlfn.IFS(Z141&lt;=14,"low hike",Z141&lt;=18,"moderate hike",Z141&lt;=22,"good hike",Z141&lt;=25,"high hike")</f>
        <v>low hike</v>
      </c>
      <c r="AB141">
        <v>3</v>
      </c>
      <c r="AC141" t="str" cm="1">
        <f t="array" ref="AC141">_xlfn.IFS(AB141=1,"low",AB141=2,"good",AB141=3,"excellent",AB141=4,"outstanding")</f>
        <v>excellent</v>
      </c>
      <c r="AD141">
        <v>3</v>
      </c>
      <c r="AE141" t="str" cm="1">
        <f t="array" ref="AE141">_xlfn.IFS(AD141=1,"low",AD141=2,"medium",AD141=3,"high",AD141=4,"very high")</f>
        <v>high</v>
      </c>
      <c r="AG141">
        <v>0</v>
      </c>
      <c r="AH141" t="str" cm="1">
        <f t="array" ref="AH141">_xlfn.IFS(AG141=0,"no stock options",AG141=2,"medium",AG141=3,"high",AG141=1,"low")</f>
        <v>no stock options</v>
      </c>
      <c r="AI141">
        <v>30</v>
      </c>
      <c r="AJ141" s="1" t="str" cm="1">
        <f t="array" ref="AJ141">_xlfn.IFS(AI141&lt;=2,"fresher",AI141&lt;=7,"early career",AI141&lt;=15,"mid career",AI141&lt;=25,"experienced",AI141&gt;=26,"expert")</f>
        <v>expert</v>
      </c>
      <c r="AK141">
        <v>2</v>
      </c>
      <c r="AL141" s="1" t="str" cm="1">
        <f t="array" ref="AL141">_xlfn.IFS(AK141=0,"no training",AK141&lt;=2,"low",AK141&lt;=4,"moderate",AK141&lt;=6,"high")</f>
        <v>low</v>
      </c>
      <c r="AM141">
        <v>3</v>
      </c>
      <c r="AN141" t="str" cm="1">
        <f t="array" ref="AN141">_xlfn.IFS(AM141=1,"low",AM141=2,"medium",AM141=3,"high",AM141=4,"very high")</f>
        <v>high</v>
      </c>
      <c r="AO141">
        <v>5</v>
      </c>
      <c r="AP141" s="1" t="str" cm="1">
        <f t="array" ref="AP141">_xlfn.IFS(AO141&lt;=1,"new",AO141&lt;=5,"early tenure",AO141&lt;=10,"established",AO141&lt;=20,"loyal",AO141&gt;=21,"long term")</f>
        <v>early tenure</v>
      </c>
      <c r="AQ141">
        <v>4</v>
      </c>
      <c r="AR141" s="1" t="str" cm="1">
        <f t="array" ref="AR141">_xlfn.IFS(AQ141&lt;=1,"new",AQ141&lt;=4,"settling",AQ141&lt;=7,"established",AQ141&lt;=12,"stagnant risk",AQ141&gt;12,"highly stagnant")</f>
        <v>settling</v>
      </c>
      <c r="AS141">
        <v>1</v>
      </c>
      <c r="AT141" t="str" cm="1">
        <f t="array" ref="AT141">_xlfn.IFS(AS141&lt;=1,"recently promoted",AS141&lt;=3,"due soon",AS141&lt;=6,"over due",AS141&gt;=7,"critically overdue")</f>
        <v>recently promoted</v>
      </c>
      <c r="AU141">
        <v>2</v>
      </c>
      <c r="AV141" t="str" cm="1">
        <f t="array" ref="AV141">_xlfn.IFS(AU141&lt;=1,"new under manager",AU141&lt;=4,"settling",AU141&lt;=8,"established",AU141&gt;=9,"long term")</f>
        <v>settling</v>
      </c>
    </row>
    <row r="142" spans="1:48">
      <c r="A142">
        <v>24</v>
      </c>
      <c r="B142" s="1" t="str" cm="1">
        <f t="array" ref="B142">_xlfn.IFS(A142&lt;=25,"early career",A142&lt;=35,"mid career",A142&lt;=45,"experienced",A142&gt;=46,"senior")</f>
        <v>early career</v>
      </c>
      <c r="C142" t="s">
        <v>29</v>
      </c>
      <c r="D142" t="s">
        <v>30</v>
      </c>
      <c r="E142" t="s">
        <v>45</v>
      </c>
      <c r="F142">
        <v>10</v>
      </c>
      <c r="G142" s="1" t="str" cm="1">
        <f t="array" ref="G142">_xlfn.IFS(F142&lt;=5,"very near",F142&lt;=10,"near",F142&lt;=20,"moderate",F142&lt;=29,"far")</f>
        <v>near</v>
      </c>
      <c r="H142">
        <v>4</v>
      </c>
      <c r="I142" t="str" cm="1">
        <f t="array" ref="I142">_xlfn.IFS(H142=1,"Below College",H142=
2,"College",H142=
3,"Bachelor",H142=
4,"Master",H142=
5,"Doctor")</f>
        <v>Master</v>
      </c>
      <c r="J142" t="s">
        <v>47</v>
      </c>
      <c r="K142">
        <v>4</v>
      </c>
      <c r="L142" t="str" cm="1">
        <f t="array" ref="L142">_xlfn.IFS(K142=1,"low",K142=2,"medium",K142=3,"high",K142=4,"very high")</f>
        <v>very high</v>
      </c>
      <c r="M142" t="s">
        <v>43</v>
      </c>
      <c r="N142">
        <v>3</v>
      </c>
      <c r="O142" t="str" cm="1">
        <f t="array" ref="O142">_xlfn.IFS(N142=1,"low",N142=2,"medium",N142=3,"high",N142=4,"very high")</f>
        <v>high</v>
      </c>
      <c r="P142">
        <v>2</v>
      </c>
      <c r="Q142" t="str" cm="1">
        <f t="array" ref="Q142">_xlfn.IFS(P142=1,"junior",P142=2,"mid level",P142=3,"senior",P142=4,"lead",P142=5,"executive")</f>
        <v>mid level</v>
      </c>
      <c r="R142" t="s">
        <v>51</v>
      </c>
      <c r="S142">
        <v>3</v>
      </c>
      <c r="T142" t="str" cm="1">
        <f t="array" ref="T142">_xlfn.IFS(S142=1,"low",S142=2,"medium",S142=3,"high",S142=4,"very high")</f>
        <v>high</v>
      </c>
      <c r="U142" t="s">
        <v>38</v>
      </c>
      <c r="V142">
        <v>4260</v>
      </c>
      <c r="W142">
        <v>1</v>
      </c>
      <c r="X142" t="str" cm="1">
        <f t="array" ref="X142">_xlfn.IFS(W142=0,"fresher",W142&lt;=3,"stable",W142&lt;=6,"moderate hopper",W142&lt;=9,"frequent hopper")</f>
        <v>stable</v>
      </c>
      <c r="Y142" t="s">
        <v>39</v>
      </c>
      <c r="Z142">
        <v>12</v>
      </c>
      <c r="AA142" t="str" cm="1">
        <f t="array" ref="AA142">_xlfn.IFS(Z142&lt;=14,"low hike",Z142&lt;=18,"moderate hike",Z142&lt;=22,"good hike",Z142&lt;=25,"high hike")</f>
        <v>low hike</v>
      </c>
      <c r="AB142">
        <v>3</v>
      </c>
      <c r="AC142" t="str" cm="1">
        <f t="array" ref="AC142">_xlfn.IFS(AB142=1,"low",AB142=2,"good",AB142=3,"excellent",AB142=4,"outstanding")</f>
        <v>excellent</v>
      </c>
      <c r="AD142">
        <v>4</v>
      </c>
      <c r="AE142" t="str" cm="1">
        <f t="array" ref="AE142">_xlfn.IFS(AD142=1,"low",AD142=2,"medium",AD142=3,"high",AD142=4,"very high")</f>
        <v>very high</v>
      </c>
      <c r="AG142">
        <v>1</v>
      </c>
      <c r="AH142" t="str" cm="1">
        <f t="array" ref="AH142">_xlfn.IFS(AG142=0,"no stock options",AG142=2,"medium",AG142=3,"high",AG142=1,"low")</f>
        <v>low</v>
      </c>
      <c r="AI142">
        <v>5</v>
      </c>
      <c r="AJ142" s="1" t="str" cm="1">
        <f t="array" ref="AJ142">_xlfn.IFS(AI142&lt;=2,"fresher",AI142&lt;=7,"early career",AI142&lt;=15,"mid career",AI142&lt;=25,"experienced",AI142&gt;=26,"expert")</f>
        <v>early career</v>
      </c>
      <c r="AK142">
        <v>2</v>
      </c>
      <c r="AL142" s="1" t="str" cm="1">
        <f t="array" ref="AL142">_xlfn.IFS(AK142=0,"no training",AK142&lt;=2,"low",AK142&lt;=4,"moderate",AK142&lt;=6,"high")</f>
        <v>low</v>
      </c>
      <c r="AM142">
        <v>4</v>
      </c>
      <c r="AN142" t="str" cm="1">
        <f t="array" ref="AN142">_xlfn.IFS(AM142=1,"low",AM142=2,"medium",AM142=3,"high",AM142=4,"very high")</f>
        <v>very high</v>
      </c>
      <c r="AO142">
        <v>5</v>
      </c>
      <c r="AP142" s="1" t="str" cm="1">
        <f t="array" ref="AP142">_xlfn.IFS(AO142&lt;=1,"new",AO142&lt;=5,"early tenure",AO142&lt;=10,"established",AO142&lt;=20,"loyal",AO142&gt;=21,"long term")</f>
        <v>early tenure</v>
      </c>
      <c r="AQ142">
        <v>2</v>
      </c>
      <c r="AR142" s="1" t="str" cm="1">
        <f t="array" ref="AR142">_xlfn.IFS(AQ142&lt;=1,"new",AQ142&lt;=4,"settling",AQ142&lt;=7,"established",AQ142&lt;=12,"stagnant risk",AQ142&gt;12,"highly stagnant")</f>
        <v>settling</v>
      </c>
      <c r="AS142">
        <v>0</v>
      </c>
      <c r="AT142" t="str" cm="1">
        <f t="array" ref="AT142">_xlfn.IFS(AS142&lt;=1,"recently promoted",AS142&lt;=3,"due soon",AS142&lt;=6,"over due",AS142&gt;=7,"critically overdue")</f>
        <v>recently promoted</v>
      </c>
      <c r="AU142">
        <v>3</v>
      </c>
      <c r="AV142" t="str" cm="1">
        <f t="array" ref="AV142">_xlfn.IFS(AU142&lt;=1,"new under manager",AU142&lt;=4,"settling",AU142&lt;=8,"established",AU142&gt;=9,"long term")</f>
        <v>settling</v>
      </c>
    </row>
    <row r="143" spans="1:48">
      <c r="A143">
        <v>22</v>
      </c>
      <c r="B143" s="1" t="str" cm="1">
        <f t="array" ref="B143">_xlfn.IFS(A143&lt;=25,"early career",A143&lt;=35,"mid career",A143&lt;=45,"experienced",A143&gt;=46,"senior")</f>
        <v>early career</v>
      </c>
      <c r="C143" t="s">
        <v>29</v>
      </c>
      <c r="D143" t="s">
        <v>30</v>
      </c>
      <c r="E143" t="s">
        <v>31</v>
      </c>
      <c r="F143">
        <v>11</v>
      </c>
      <c r="G143" s="1" t="str" cm="1">
        <f t="array" ref="G143">_xlfn.IFS(F143&lt;=5,"very near",F143&lt;=10,"near",F143&lt;=20,"moderate",F143&lt;=29,"far")</f>
        <v>moderate</v>
      </c>
      <c r="H143">
        <v>3</v>
      </c>
      <c r="I143" t="str" cm="1">
        <f t="array" ref="I143">_xlfn.IFS(H143=1,"Below College",H143=
2,"College",H143=
3,"Bachelor",H143=
4,"Master",H143=
5,"Doctor")</f>
        <v>Bachelor</v>
      </c>
      <c r="J143" t="s">
        <v>32</v>
      </c>
      <c r="K143">
        <v>1</v>
      </c>
      <c r="L143" t="str" cm="1">
        <f t="array" ref="L143">_xlfn.IFS(K143=1,"low",K143=2,"medium",K143=3,"high",K143=4,"very high")</f>
        <v>low</v>
      </c>
      <c r="M143" t="s">
        <v>43</v>
      </c>
      <c r="N143">
        <v>3</v>
      </c>
      <c r="O143" t="str" cm="1">
        <f t="array" ref="O143">_xlfn.IFS(N143=1,"low",N143=2,"medium",N143=3,"high",N143=4,"very high")</f>
        <v>high</v>
      </c>
      <c r="P143">
        <v>1</v>
      </c>
      <c r="Q143" t="str" cm="1">
        <f t="array" ref="Q143">_xlfn.IFS(P143=1,"junior",P143=2,"mid level",P143=3,"senior",P143=4,"lead",P143=5,"executive")</f>
        <v>junior</v>
      </c>
      <c r="R143" t="s">
        <v>37</v>
      </c>
      <c r="S143">
        <v>2</v>
      </c>
      <c r="T143" t="str" cm="1">
        <f t="array" ref="T143">_xlfn.IFS(S143=1,"low",S143=2,"medium",S143=3,"high",S143=4,"very high")</f>
        <v>medium</v>
      </c>
      <c r="U143" t="s">
        <v>35</v>
      </c>
      <c r="V143">
        <v>2244</v>
      </c>
      <c r="W143">
        <v>1</v>
      </c>
      <c r="X143" t="str" cm="1">
        <f t="array" ref="X143">_xlfn.IFS(W143=0,"fresher",W143&lt;=3,"stable",W143&lt;=6,"moderate hopper",W143&lt;=9,"frequent hopper")</f>
        <v>stable</v>
      </c>
      <c r="Y143" t="s">
        <v>29</v>
      </c>
      <c r="Z143">
        <v>13</v>
      </c>
      <c r="AA143" t="str" cm="1">
        <f t="array" ref="AA143">_xlfn.IFS(Z143&lt;=14,"low hike",Z143&lt;=18,"moderate hike",Z143&lt;=22,"good hike",Z143&lt;=25,"high hike")</f>
        <v>low hike</v>
      </c>
      <c r="AB143">
        <v>3</v>
      </c>
      <c r="AC143" t="str" cm="1">
        <f t="array" ref="AC143">_xlfn.IFS(AB143=1,"low",AB143=2,"good",AB143=3,"excellent",AB143=4,"outstanding")</f>
        <v>excellent</v>
      </c>
      <c r="AD143">
        <v>4</v>
      </c>
      <c r="AE143" t="str" cm="1">
        <f t="array" ref="AE143">_xlfn.IFS(AD143=1,"low",AD143=2,"medium",AD143=3,"high",AD143=4,"very high")</f>
        <v>very high</v>
      </c>
      <c r="AG143">
        <v>1</v>
      </c>
      <c r="AH143" t="str" cm="1">
        <f t="array" ref="AH143">_xlfn.IFS(AG143=0,"no stock options",AG143=2,"medium",AG143=3,"high",AG143=1,"low")</f>
        <v>low</v>
      </c>
      <c r="AI143">
        <v>2</v>
      </c>
      <c r="AJ143" s="1" t="str" cm="1">
        <f t="array" ref="AJ143">_xlfn.IFS(AI143&lt;=2,"fresher",AI143&lt;=7,"early career",AI143&lt;=15,"mid career",AI143&lt;=25,"experienced",AI143&gt;=26,"expert")</f>
        <v>fresher</v>
      </c>
      <c r="AK143">
        <v>1</v>
      </c>
      <c r="AL143" s="1" t="str" cm="1">
        <f t="array" ref="AL143">_xlfn.IFS(AK143=0,"no training",AK143&lt;=2,"low",AK143&lt;=4,"moderate",AK143&lt;=6,"high")</f>
        <v>low</v>
      </c>
      <c r="AM143">
        <v>3</v>
      </c>
      <c r="AN143" t="str" cm="1">
        <f t="array" ref="AN143">_xlfn.IFS(AM143=1,"low",AM143=2,"medium",AM143=3,"high",AM143=4,"very high")</f>
        <v>high</v>
      </c>
      <c r="AO143">
        <v>2</v>
      </c>
      <c r="AP143" s="1" t="str" cm="1">
        <f t="array" ref="AP143">_xlfn.IFS(AO143&lt;=1,"new",AO143&lt;=5,"early tenure",AO143&lt;=10,"established",AO143&lt;=20,"loyal",AO143&gt;=21,"long term")</f>
        <v>early tenure</v>
      </c>
      <c r="AQ143">
        <v>1</v>
      </c>
      <c r="AR143" s="1" t="str" cm="1">
        <f t="array" ref="AR143">_xlfn.IFS(AQ143&lt;=1,"new",AQ143&lt;=4,"settling",AQ143&lt;=7,"established",AQ143&lt;=12,"stagnant risk",AQ143&gt;12,"highly stagnant")</f>
        <v>new</v>
      </c>
      <c r="AS143">
        <v>1</v>
      </c>
      <c r="AT143" t="str" cm="1">
        <f t="array" ref="AT143">_xlfn.IFS(AS143&lt;=1,"recently promoted",AS143&lt;=3,"due soon",AS143&lt;=6,"over due",AS143&gt;=7,"critically overdue")</f>
        <v>recently promoted</v>
      </c>
      <c r="AU143">
        <v>2</v>
      </c>
      <c r="AV143" t="str" cm="1">
        <f t="array" ref="AV143">_xlfn.IFS(AU143&lt;=1,"new under manager",AU143&lt;=4,"settling",AU143&lt;=8,"established",AU143&gt;=9,"long term")</f>
        <v>settling</v>
      </c>
    </row>
    <row r="144" spans="1:48">
      <c r="A144">
        <v>40</v>
      </c>
      <c r="B144" s="1" t="str" cm="1">
        <f t="array" ref="B144">_xlfn.IFS(A144&lt;=25,"early career",A144&lt;=35,"mid career",A144&lt;=45,"experienced",A144&gt;=46,"senior")</f>
        <v>experienced</v>
      </c>
      <c r="C144" t="s">
        <v>29</v>
      </c>
      <c r="D144" t="s">
        <v>30</v>
      </c>
      <c r="E144" t="s">
        <v>45</v>
      </c>
      <c r="F144">
        <v>2</v>
      </c>
      <c r="G144" s="1" t="str" cm="1">
        <f t="array" ref="G144">_xlfn.IFS(F144&lt;=5,"very near",F144&lt;=10,"near",F144&lt;=20,"moderate",F144&lt;=29,"far")</f>
        <v>very near</v>
      </c>
      <c r="H144">
        <v>2</v>
      </c>
      <c r="I144" t="str" cm="1">
        <f t="array" ref="I144">_xlfn.IFS(H144=1,"Below College",H144=
2,"College",H144=
3,"Bachelor",H144=
4,"Master",H144=
5,"Doctor")</f>
        <v>College</v>
      </c>
      <c r="J144" t="s">
        <v>47</v>
      </c>
      <c r="K144">
        <v>4</v>
      </c>
      <c r="L144" t="str" cm="1">
        <f t="array" ref="L144">_xlfn.IFS(K144=1,"low",K144=2,"medium",K144=3,"high",K144=4,"very high")</f>
        <v>very high</v>
      </c>
      <c r="M144" t="s">
        <v>43</v>
      </c>
      <c r="N144">
        <v>3</v>
      </c>
      <c r="O144" t="str" cm="1">
        <f t="array" ref="O144">_xlfn.IFS(N144=1,"low",N144=2,"medium",N144=3,"high",N144=4,"very high")</f>
        <v>high</v>
      </c>
      <c r="P144">
        <v>2</v>
      </c>
      <c r="Q144" t="str" cm="1">
        <f t="array" ref="Q144">_xlfn.IFS(P144=1,"junior",P144=2,"mid level",P144=3,"senior",P144=4,"lead",P144=5,"executive")</f>
        <v>mid level</v>
      </c>
      <c r="R144" t="s">
        <v>51</v>
      </c>
      <c r="S144">
        <v>2</v>
      </c>
      <c r="T144" t="str" cm="1">
        <f t="array" ref="T144">_xlfn.IFS(S144=1,"low",S144=2,"medium",S144=3,"high",S144=4,"very high")</f>
        <v>medium</v>
      </c>
      <c r="U144" t="s">
        <v>38</v>
      </c>
      <c r="V144">
        <v>5715</v>
      </c>
      <c r="W144">
        <v>7</v>
      </c>
      <c r="X144" t="str" cm="1">
        <f t="array" ref="X144">_xlfn.IFS(W144=0,"fresher",W144&lt;=3,"stable",W144&lt;=6,"moderate hopper",W144&lt;=9,"frequent hopper")</f>
        <v>frequent hopper</v>
      </c>
      <c r="Y144" t="s">
        <v>29</v>
      </c>
      <c r="Z144">
        <v>12</v>
      </c>
      <c r="AA144" t="str" cm="1">
        <f t="array" ref="AA144">_xlfn.IFS(Z144&lt;=14,"low hike",Z144&lt;=18,"moderate hike",Z144&lt;=22,"good hike",Z144&lt;=25,"high hike")</f>
        <v>low hike</v>
      </c>
      <c r="AB144">
        <v>3</v>
      </c>
      <c r="AC144" t="str" cm="1">
        <f t="array" ref="AC144">_xlfn.IFS(AB144=1,"low",AB144=2,"good",AB144=3,"excellent",AB144=4,"outstanding")</f>
        <v>excellent</v>
      </c>
      <c r="AD144">
        <v>3</v>
      </c>
      <c r="AE144" t="str" cm="1">
        <f t="array" ref="AE144">_xlfn.IFS(AD144=1,"low",AD144=2,"medium",AD144=3,"high",AD144=4,"very high")</f>
        <v>high</v>
      </c>
      <c r="AG144">
        <v>2</v>
      </c>
      <c r="AH144" t="str" cm="1">
        <f t="array" ref="AH144">_xlfn.IFS(AG144=0,"no stock options",AG144=2,"medium",AG144=3,"high",AG144=1,"low")</f>
        <v>medium</v>
      </c>
      <c r="AI144">
        <v>8</v>
      </c>
      <c r="AJ144" s="1" t="str" cm="1">
        <f t="array" ref="AJ144">_xlfn.IFS(AI144&lt;=2,"fresher",AI144&lt;=7,"early career",AI144&lt;=15,"mid career",AI144&lt;=25,"experienced",AI144&gt;=26,"expert")</f>
        <v>mid career</v>
      </c>
      <c r="AK144">
        <v>5</v>
      </c>
      <c r="AL144" s="1" t="str" cm="1">
        <f t="array" ref="AL144">_xlfn.IFS(AK144=0,"no training",AK144&lt;=2,"low",AK144&lt;=4,"moderate",AK144&lt;=6,"high")</f>
        <v>high</v>
      </c>
      <c r="AM144">
        <v>3</v>
      </c>
      <c r="AN144" t="str" cm="1">
        <f t="array" ref="AN144">_xlfn.IFS(AM144=1,"low",AM144=2,"medium",AM144=3,"high",AM144=4,"very high")</f>
        <v>high</v>
      </c>
      <c r="AO144">
        <v>5</v>
      </c>
      <c r="AP144" s="1" t="str" cm="1">
        <f t="array" ref="AP144">_xlfn.IFS(AO144&lt;=1,"new",AO144&lt;=5,"early tenure",AO144&lt;=10,"established",AO144&lt;=20,"loyal",AO144&gt;=21,"long term")</f>
        <v>early tenure</v>
      </c>
      <c r="AQ144">
        <v>4</v>
      </c>
      <c r="AR144" s="1" t="str" cm="1">
        <f t="array" ref="AR144">_xlfn.IFS(AQ144&lt;=1,"new",AQ144&lt;=4,"settling",AQ144&lt;=7,"established",AQ144&lt;=12,"stagnant risk",AQ144&gt;12,"highly stagnant")</f>
        <v>settling</v>
      </c>
      <c r="AS144">
        <v>1</v>
      </c>
      <c r="AT144" t="str" cm="1">
        <f t="array" ref="AT144">_xlfn.IFS(AS144&lt;=1,"recently promoted",AS144&lt;=3,"due soon",AS144&lt;=6,"over due",AS144&gt;=7,"critically overdue")</f>
        <v>recently promoted</v>
      </c>
      <c r="AU144">
        <v>3</v>
      </c>
      <c r="AV144" t="str" cm="1">
        <f t="array" ref="AV144">_xlfn.IFS(AU144&lt;=1,"new under manager",AU144&lt;=4,"settling",AU144&lt;=8,"established",AU144&gt;=9,"long term")</f>
        <v>settling</v>
      </c>
    </row>
    <row r="145" spans="1:48">
      <c r="A145">
        <v>42</v>
      </c>
      <c r="B145" s="1" t="str" cm="1">
        <f t="array" ref="B145">_xlfn.IFS(A145&lt;=25,"early career",A145&lt;=35,"mid career",A145&lt;=45,"experienced",A145&gt;=46,"senior")</f>
        <v>experienced</v>
      </c>
      <c r="C145" t="s">
        <v>29</v>
      </c>
      <c r="D145" t="s">
        <v>30</v>
      </c>
      <c r="E145" t="s">
        <v>31</v>
      </c>
      <c r="F145">
        <v>1</v>
      </c>
      <c r="G145" s="1" t="str" cm="1">
        <f t="array" ref="G145">_xlfn.IFS(F145&lt;=5,"very near",F145&lt;=10,"near",F145&lt;=20,"moderate",F145&lt;=29,"far")</f>
        <v>very near</v>
      </c>
      <c r="H145">
        <v>4</v>
      </c>
      <c r="I145" t="str" cm="1">
        <f t="array" ref="I145">_xlfn.IFS(H145=1,"Below College",H145=
2,"College",H145=
3,"Bachelor",H145=
4,"Master",H145=
5,"Doctor")</f>
        <v>Master</v>
      </c>
      <c r="J145" t="s">
        <v>36</v>
      </c>
      <c r="K145">
        <v>2</v>
      </c>
      <c r="L145" t="str" cm="1">
        <f t="array" ref="L145">_xlfn.IFS(K145=1,"low",K145=2,"medium",K145=3,"high",K145=4,"very high")</f>
        <v>medium</v>
      </c>
      <c r="M145" t="s">
        <v>43</v>
      </c>
      <c r="N145">
        <v>3</v>
      </c>
      <c r="O145" t="str" cm="1">
        <f t="array" ref="O145">_xlfn.IFS(N145=1,"low",N145=2,"medium",N145=3,"high",N145=4,"very high")</f>
        <v>high</v>
      </c>
      <c r="P145">
        <v>1</v>
      </c>
      <c r="Q145" t="str" cm="1">
        <f t="array" ref="Q145">_xlfn.IFS(P145=1,"junior",P145=2,"mid level",P145=3,"senior",P145=4,"lead",P145=5,"executive")</f>
        <v>junior</v>
      </c>
      <c r="R145" t="s">
        <v>34</v>
      </c>
      <c r="S145">
        <v>1</v>
      </c>
      <c r="T145" t="str" cm="1">
        <f t="array" ref="T145">_xlfn.IFS(S145=1,"low",S145=2,"medium",S145=3,"high",S145=4,"very high")</f>
        <v>low</v>
      </c>
      <c r="U145" t="s">
        <v>38</v>
      </c>
      <c r="V145">
        <v>2576</v>
      </c>
      <c r="W145">
        <v>3</v>
      </c>
      <c r="X145" t="str" cm="1">
        <f t="array" ref="X145">_xlfn.IFS(W145=0,"fresher",W145&lt;=3,"stable",W145&lt;=6,"moderate hopper",W145&lt;=9,"frequent hopper")</f>
        <v>stable</v>
      </c>
      <c r="Y145" t="s">
        <v>29</v>
      </c>
      <c r="Z145">
        <v>16</v>
      </c>
      <c r="AA145" t="str" cm="1">
        <f t="array" ref="AA145">_xlfn.IFS(Z145&lt;=14,"low hike",Z145&lt;=18,"moderate hike",Z145&lt;=22,"good hike",Z145&lt;=25,"high hike")</f>
        <v>moderate hike</v>
      </c>
      <c r="AB145">
        <v>3</v>
      </c>
      <c r="AC145" t="str" cm="1">
        <f t="array" ref="AC145">_xlfn.IFS(AB145=1,"low",AB145=2,"good",AB145=3,"excellent",AB145=4,"outstanding")</f>
        <v>excellent</v>
      </c>
      <c r="AD145">
        <v>2</v>
      </c>
      <c r="AE145" t="str" cm="1">
        <f t="array" ref="AE145">_xlfn.IFS(AD145=1,"low",AD145=2,"medium",AD145=3,"high",AD145=4,"very high")</f>
        <v>medium</v>
      </c>
      <c r="AG145">
        <v>1</v>
      </c>
      <c r="AH145" t="str" cm="1">
        <f t="array" ref="AH145">_xlfn.IFS(AG145=0,"no stock options",AG145=2,"medium",AG145=3,"high",AG145=1,"low")</f>
        <v>low</v>
      </c>
      <c r="AI145">
        <v>8</v>
      </c>
      <c r="AJ145" s="1" t="str" cm="1">
        <f t="array" ref="AJ145">_xlfn.IFS(AI145&lt;=2,"fresher",AI145&lt;=7,"early career",AI145&lt;=15,"mid career",AI145&lt;=25,"experienced",AI145&gt;=26,"expert")</f>
        <v>mid career</v>
      </c>
      <c r="AK145">
        <v>5</v>
      </c>
      <c r="AL145" s="1" t="str" cm="1">
        <f t="array" ref="AL145">_xlfn.IFS(AK145=0,"no training",AK145&lt;=2,"low",AK145&lt;=4,"moderate",AK145&lt;=6,"high")</f>
        <v>high</v>
      </c>
      <c r="AM145">
        <v>3</v>
      </c>
      <c r="AN145" t="str" cm="1">
        <f t="array" ref="AN145">_xlfn.IFS(AM145=1,"low",AM145=2,"medium",AM145=3,"high",AM145=4,"very high")</f>
        <v>high</v>
      </c>
      <c r="AO145">
        <v>5</v>
      </c>
      <c r="AP145" s="1" t="str" cm="1">
        <f t="array" ref="AP145">_xlfn.IFS(AO145&lt;=1,"new",AO145&lt;=5,"early tenure",AO145&lt;=10,"established",AO145&lt;=20,"loyal",AO145&gt;=21,"long term")</f>
        <v>early tenure</v>
      </c>
      <c r="AQ145">
        <v>2</v>
      </c>
      <c r="AR145" s="1" t="str" cm="1">
        <f t="array" ref="AR145">_xlfn.IFS(AQ145&lt;=1,"new",AQ145&lt;=4,"settling",AQ145&lt;=7,"established",AQ145&lt;=12,"stagnant risk",AQ145&gt;12,"highly stagnant")</f>
        <v>settling</v>
      </c>
      <c r="AS145">
        <v>1</v>
      </c>
      <c r="AT145" t="str" cm="1">
        <f t="array" ref="AT145">_xlfn.IFS(AS145&lt;=1,"recently promoted",AS145&lt;=3,"due soon",AS145&lt;=6,"over due",AS145&gt;=7,"critically overdue")</f>
        <v>recently promoted</v>
      </c>
      <c r="AU145">
        <v>2</v>
      </c>
      <c r="AV145" t="str" cm="1">
        <f t="array" ref="AV145">_xlfn.IFS(AU145&lt;=1,"new under manager",AU145&lt;=4,"settling",AU145&lt;=8,"established",AU145&gt;=9,"long term")</f>
        <v>settling</v>
      </c>
    </row>
    <row r="146" spans="1:48">
      <c r="A146">
        <v>54</v>
      </c>
      <c r="B146" s="1" t="str" cm="1">
        <f t="array" ref="B146">_xlfn.IFS(A146&lt;=25,"early career",A146&lt;=35,"mid career",A146&lt;=45,"experienced",A146&gt;=46,"senior")</f>
        <v>senior</v>
      </c>
      <c r="C146" t="s">
        <v>29</v>
      </c>
      <c r="D146" t="s">
        <v>30</v>
      </c>
      <c r="E146" t="s">
        <v>31</v>
      </c>
      <c r="F146">
        <v>5</v>
      </c>
      <c r="G146" s="1" t="str" cm="1">
        <f t="array" ref="G146">_xlfn.IFS(F146&lt;=5,"very near",F146&lt;=10,"near",F146&lt;=20,"moderate",F146&lt;=29,"far")</f>
        <v>very near</v>
      </c>
      <c r="H146">
        <v>2</v>
      </c>
      <c r="I146" t="str" cm="1">
        <f t="array" ref="I146">_xlfn.IFS(H146=1,"Below College",H146=
2,"College",H146=
3,"Bachelor",H146=
4,"Master",H146=
5,"Doctor")</f>
        <v>College</v>
      </c>
      <c r="J146" t="s">
        <v>32</v>
      </c>
      <c r="K146">
        <v>1</v>
      </c>
      <c r="L146" t="str" cm="1">
        <f t="array" ref="L146">_xlfn.IFS(K146=1,"low",K146=2,"medium",K146=3,"high",K146=4,"very high")</f>
        <v>low</v>
      </c>
      <c r="M146" t="s">
        <v>33</v>
      </c>
      <c r="N146">
        <v>3</v>
      </c>
      <c r="O146" t="str" cm="1">
        <f t="array" ref="O146">_xlfn.IFS(N146=1,"low",N146=2,"medium",N146=3,"high",N146=4,"very high")</f>
        <v>high</v>
      </c>
      <c r="P146">
        <v>5</v>
      </c>
      <c r="Q146" t="str" cm="1">
        <f t="array" ref="Q146">_xlfn.IFS(P146=1,"junior",P146=2,"mid level",P146=3,"senior",P146=4,"lead",P146=5,"executive")</f>
        <v>executive</v>
      </c>
      <c r="R146" t="s">
        <v>53</v>
      </c>
      <c r="S146">
        <v>1</v>
      </c>
      <c r="T146" t="str" cm="1">
        <f t="array" ref="T146">_xlfn.IFS(S146=1,"low",S146=2,"medium",S146=3,"high",S146=4,"very high")</f>
        <v>low</v>
      </c>
      <c r="U146" t="s">
        <v>35</v>
      </c>
      <c r="V146">
        <v>19406</v>
      </c>
      <c r="W146">
        <v>4</v>
      </c>
      <c r="X146" t="str" cm="1">
        <f t="array" ref="X146">_xlfn.IFS(W146=0,"fresher",W146&lt;=3,"stable",W146&lt;=6,"moderate hopper",W146&lt;=9,"frequent hopper")</f>
        <v>moderate hopper</v>
      </c>
      <c r="Y146" t="s">
        <v>29</v>
      </c>
      <c r="Z146">
        <v>11</v>
      </c>
      <c r="AA146" t="str" cm="1">
        <f t="array" ref="AA146">_xlfn.IFS(Z146&lt;=14,"low hike",Z146&lt;=18,"moderate hike",Z146&lt;=22,"good hike",Z146&lt;=25,"high hike")</f>
        <v>low hike</v>
      </c>
      <c r="AB146">
        <v>3</v>
      </c>
      <c r="AC146" t="str" cm="1">
        <f t="array" ref="AC146">_xlfn.IFS(AB146=1,"low",AB146=2,"good",AB146=3,"excellent",AB146=4,"outstanding")</f>
        <v>excellent</v>
      </c>
      <c r="AD146">
        <v>3</v>
      </c>
      <c r="AE146" t="str" cm="1">
        <f t="array" ref="AE146">_xlfn.IFS(AD146=1,"low",AD146=2,"medium",AD146=3,"high",AD146=4,"very high")</f>
        <v>high</v>
      </c>
      <c r="AG146">
        <v>1</v>
      </c>
      <c r="AH146" t="str" cm="1">
        <f t="array" ref="AH146">_xlfn.IFS(AG146=0,"no stock options",AG146=2,"medium",AG146=3,"high",AG146=1,"low")</f>
        <v>low</v>
      </c>
      <c r="AI146">
        <v>24</v>
      </c>
      <c r="AJ146" s="1" t="str" cm="1">
        <f t="array" ref="AJ146">_xlfn.IFS(AI146&lt;=2,"fresher",AI146&lt;=7,"early career",AI146&lt;=15,"mid career",AI146&lt;=25,"experienced",AI146&gt;=26,"expert")</f>
        <v>experienced</v>
      </c>
      <c r="AK146">
        <v>4</v>
      </c>
      <c r="AL146" s="1" t="str" cm="1">
        <f t="array" ref="AL146">_xlfn.IFS(AK146=0,"no training",AK146&lt;=2,"low",AK146&lt;=4,"moderate",AK146&lt;=6,"high")</f>
        <v>moderate</v>
      </c>
      <c r="AM146">
        <v>2</v>
      </c>
      <c r="AN146" t="str" cm="1">
        <f t="array" ref="AN146">_xlfn.IFS(AM146=1,"low",AM146=2,"medium",AM146=3,"high",AM146=4,"very high")</f>
        <v>medium</v>
      </c>
      <c r="AO146">
        <v>4</v>
      </c>
      <c r="AP146" s="1" t="str" cm="1">
        <f t="array" ref="AP146">_xlfn.IFS(AO146&lt;=1,"new",AO146&lt;=5,"early tenure",AO146&lt;=10,"established",AO146&lt;=20,"loyal",AO146&gt;=21,"long term")</f>
        <v>early tenure</v>
      </c>
      <c r="AQ146">
        <v>2</v>
      </c>
      <c r="AR146" s="1" t="str" cm="1">
        <f t="array" ref="AR146">_xlfn.IFS(AQ146&lt;=1,"new",AQ146&lt;=4,"settling",AQ146&lt;=7,"established",AQ146&lt;=12,"stagnant risk",AQ146&gt;12,"highly stagnant")</f>
        <v>settling</v>
      </c>
      <c r="AS146">
        <v>1</v>
      </c>
      <c r="AT146" t="str" cm="1">
        <f t="array" ref="AT146">_xlfn.IFS(AS146&lt;=1,"recently promoted",AS146&lt;=3,"due soon",AS146&lt;=6,"over due",AS146&gt;=7,"critically overdue")</f>
        <v>recently promoted</v>
      </c>
      <c r="AU146">
        <v>2</v>
      </c>
      <c r="AV146" t="str" cm="1">
        <f t="array" ref="AV146">_xlfn.IFS(AU146&lt;=1,"new under manager",AU146&lt;=4,"settling",AU146&lt;=8,"established",AU146&gt;=9,"long term")</f>
        <v>settling</v>
      </c>
    </row>
    <row r="147" spans="1:48">
      <c r="A147">
        <v>34</v>
      </c>
      <c r="B147" s="1" t="str" cm="1">
        <f t="array" ref="B147">_xlfn.IFS(A147&lt;=25,"early career",A147&lt;=35,"mid career",A147&lt;=45,"experienced",A147&gt;=46,"senior")</f>
        <v>mid career</v>
      </c>
      <c r="C147" t="s">
        <v>29</v>
      </c>
      <c r="D147" t="s">
        <v>41</v>
      </c>
      <c r="E147" t="s">
        <v>45</v>
      </c>
      <c r="F147">
        <v>4</v>
      </c>
      <c r="G147" s="1" t="str" cm="1">
        <f t="array" ref="G147">_xlfn.IFS(F147&lt;=5,"very near",F147&lt;=10,"near",F147&lt;=20,"moderate",F147&lt;=29,"far")</f>
        <v>very near</v>
      </c>
      <c r="H147">
        <v>4</v>
      </c>
      <c r="I147" t="str" cm="1">
        <f t="array" ref="I147">_xlfn.IFS(H147=1,"Below College",H147=
2,"College",H147=
3,"Bachelor",H147=
4,"Master",H147=
5,"Doctor")</f>
        <v>Master</v>
      </c>
      <c r="J147" t="s">
        <v>47</v>
      </c>
      <c r="K147">
        <v>3</v>
      </c>
      <c r="L147" t="str" cm="1">
        <f t="array" ref="L147">_xlfn.IFS(K147=1,"low",K147=2,"medium",K147=3,"high",K147=4,"very high")</f>
        <v>high</v>
      </c>
      <c r="M147" t="s">
        <v>43</v>
      </c>
      <c r="N147">
        <v>3</v>
      </c>
      <c r="O147" t="str" cm="1">
        <f t="array" ref="O147">_xlfn.IFS(N147=1,"low",N147=2,"medium",N147=3,"high",N147=4,"very high")</f>
        <v>high</v>
      </c>
      <c r="P147">
        <v>2</v>
      </c>
      <c r="Q147" t="str" cm="1">
        <f t="array" ref="Q147">_xlfn.IFS(P147=1,"junior",P147=2,"mid level",P147=3,"senior",P147=4,"lead",P147=5,"executive")</f>
        <v>mid level</v>
      </c>
      <c r="R147" t="s">
        <v>51</v>
      </c>
      <c r="S147">
        <v>3</v>
      </c>
      <c r="T147" t="str" cm="1">
        <f t="array" ref="T147">_xlfn.IFS(S147=1,"low",S147=2,"medium",S147=3,"high",S147=4,"very high")</f>
        <v>high</v>
      </c>
      <c r="U147" t="s">
        <v>35</v>
      </c>
      <c r="V147">
        <v>6538</v>
      </c>
      <c r="W147">
        <v>9</v>
      </c>
      <c r="X147" t="str" cm="1">
        <f t="array" ref="X147">_xlfn.IFS(W147=0,"fresher",W147&lt;=3,"stable",W147&lt;=6,"moderate hopper",W147&lt;=9,"frequent hopper")</f>
        <v>frequent hopper</v>
      </c>
      <c r="Y147" t="s">
        <v>29</v>
      </c>
      <c r="Z147">
        <v>15</v>
      </c>
      <c r="AA147" t="str" cm="1">
        <f t="array" ref="AA147">_xlfn.IFS(Z147&lt;=14,"low hike",Z147&lt;=18,"moderate hike",Z147&lt;=22,"good hike",Z147&lt;=25,"high hike")</f>
        <v>moderate hike</v>
      </c>
      <c r="AB147">
        <v>3</v>
      </c>
      <c r="AC147" t="str" cm="1">
        <f t="array" ref="AC147">_xlfn.IFS(AB147=1,"low",AB147=2,"good",AB147=3,"excellent",AB147=4,"outstanding")</f>
        <v>excellent</v>
      </c>
      <c r="AD147">
        <v>1</v>
      </c>
      <c r="AE147" t="str" cm="1">
        <f t="array" ref="AE147">_xlfn.IFS(AD147=1,"low",AD147=2,"medium",AD147=3,"high",AD147=4,"very high")</f>
        <v>low</v>
      </c>
      <c r="AG147">
        <v>1</v>
      </c>
      <c r="AH147" t="str" cm="1">
        <f t="array" ref="AH147">_xlfn.IFS(AG147=0,"no stock options",AG147=2,"medium",AG147=3,"high",AG147=1,"low")</f>
        <v>low</v>
      </c>
      <c r="AI147">
        <v>6</v>
      </c>
      <c r="AJ147" s="1" t="str" cm="1">
        <f t="array" ref="AJ147">_xlfn.IFS(AI147&lt;=2,"fresher",AI147&lt;=7,"early career",AI147&lt;=15,"mid career",AI147&lt;=25,"experienced",AI147&gt;=26,"expert")</f>
        <v>early career</v>
      </c>
      <c r="AK147">
        <v>3</v>
      </c>
      <c r="AL147" s="1" t="str" cm="1">
        <f t="array" ref="AL147">_xlfn.IFS(AK147=0,"no training",AK147&lt;=2,"low",AK147&lt;=4,"moderate",AK147&lt;=6,"high")</f>
        <v>moderate</v>
      </c>
      <c r="AM147">
        <v>3</v>
      </c>
      <c r="AN147" t="str" cm="1">
        <f t="array" ref="AN147">_xlfn.IFS(AM147=1,"low",AM147=2,"medium",AM147=3,"high",AM147=4,"very high")</f>
        <v>high</v>
      </c>
      <c r="AO147">
        <v>3</v>
      </c>
      <c r="AP147" s="1" t="str" cm="1">
        <f t="array" ref="AP147">_xlfn.IFS(AO147&lt;=1,"new",AO147&lt;=5,"early tenure",AO147&lt;=10,"established",AO147&lt;=20,"loyal",AO147&gt;=21,"long term")</f>
        <v>early tenure</v>
      </c>
      <c r="AQ147">
        <v>2</v>
      </c>
      <c r="AR147" s="1" t="str" cm="1">
        <f t="array" ref="AR147">_xlfn.IFS(AQ147&lt;=1,"new",AQ147&lt;=4,"settling",AQ147&lt;=7,"established",AQ147&lt;=12,"stagnant risk",AQ147&gt;12,"highly stagnant")</f>
        <v>settling</v>
      </c>
      <c r="AS147">
        <v>1</v>
      </c>
      <c r="AT147" t="str" cm="1">
        <f t="array" ref="AT147">_xlfn.IFS(AS147&lt;=1,"recently promoted",AS147&lt;=3,"due soon",AS147&lt;=6,"over due",AS147&gt;=7,"critically overdue")</f>
        <v>recently promoted</v>
      </c>
      <c r="AU147">
        <v>2</v>
      </c>
      <c r="AV147" t="str" cm="1">
        <f t="array" ref="AV147">_xlfn.IFS(AU147&lt;=1,"new under manager",AU147&lt;=4,"settling",AU147&lt;=8,"established",AU147&gt;=9,"long term")</f>
        <v>settling</v>
      </c>
    </row>
    <row r="148" spans="1:48">
      <c r="A148">
        <v>43</v>
      </c>
      <c r="B148" s="1" t="str" cm="1">
        <f t="array" ref="B148">_xlfn.IFS(A148&lt;=25,"early career",A148&lt;=35,"mid career",A148&lt;=45,"experienced",A148&gt;=46,"senior")</f>
        <v>experienced</v>
      </c>
      <c r="C148" t="s">
        <v>29</v>
      </c>
      <c r="D148" t="s">
        <v>50</v>
      </c>
      <c r="E148" t="s">
        <v>31</v>
      </c>
      <c r="F148">
        <v>21</v>
      </c>
      <c r="G148" s="1" t="str" cm="1">
        <f t="array" ref="G148">_xlfn.IFS(F148&lt;=5,"very near",F148&lt;=10,"near",F148&lt;=20,"moderate",F148&lt;=29,"far")</f>
        <v>far</v>
      </c>
      <c r="H148">
        <v>3</v>
      </c>
      <c r="I148" t="str" cm="1">
        <f t="array" ref="I148">_xlfn.IFS(H148=1,"Below College",H148=
2,"College",H148=
3,"Bachelor",H148=
4,"Master",H148=
5,"Doctor")</f>
        <v>Bachelor</v>
      </c>
      <c r="J148" t="s">
        <v>32</v>
      </c>
      <c r="K148">
        <v>4</v>
      </c>
      <c r="L148" t="str" cm="1">
        <f t="array" ref="L148">_xlfn.IFS(K148=1,"low",K148=2,"medium",K148=3,"high",K148=4,"very high")</f>
        <v>very high</v>
      </c>
      <c r="M148" t="s">
        <v>33</v>
      </c>
      <c r="N148">
        <v>3</v>
      </c>
      <c r="O148" t="str" cm="1">
        <f t="array" ref="O148">_xlfn.IFS(N148=1,"low",N148=2,"medium",N148=3,"high",N148=4,"very high")</f>
        <v>high</v>
      </c>
      <c r="P148">
        <v>1</v>
      </c>
      <c r="Q148" t="str" cm="1">
        <f t="array" ref="Q148">_xlfn.IFS(P148=1,"junior",P148=2,"mid level",P148=3,"senior",P148=4,"lead",P148=5,"executive")</f>
        <v>junior</v>
      </c>
      <c r="R148" t="s">
        <v>34</v>
      </c>
      <c r="S148">
        <v>4</v>
      </c>
      <c r="T148" t="str" cm="1">
        <f t="array" ref="T148">_xlfn.IFS(S148=1,"low",S148=2,"medium",S148=3,"high",S148=4,"very high")</f>
        <v>very high</v>
      </c>
      <c r="U148" t="s">
        <v>35</v>
      </c>
      <c r="V148">
        <v>2258</v>
      </c>
      <c r="W148">
        <v>7</v>
      </c>
      <c r="X148" t="str" cm="1">
        <f t="array" ref="X148">_xlfn.IFS(W148=0,"fresher",W148&lt;=3,"stable",W148&lt;=6,"moderate hopper",W148&lt;=9,"frequent hopper")</f>
        <v>frequent hopper</v>
      </c>
      <c r="Y148" t="s">
        <v>29</v>
      </c>
      <c r="Z148">
        <v>20</v>
      </c>
      <c r="AA148" t="str" cm="1">
        <f t="array" ref="AA148">_xlfn.IFS(Z148&lt;=14,"low hike",Z148&lt;=18,"moderate hike",Z148&lt;=22,"good hike",Z148&lt;=25,"high hike")</f>
        <v>good hike</v>
      </c>
      <c r="AB148">
        <v>4</v>
      </c>
      <c r="AC148" t="str" cm="1">
        <f t="array" ref="AC148">_xlfn.IFS(AB148=1,"low",AB148=2,"good",AB148=3,"excellent",AB148=4,"outstanding")</f>
        <v>outstanding</v>
      </c>
      <c r="AD148">
        <v>1</v>
      </c>
      <c r="AE148" t="str" cm="1">
        <f t="array" ref="AE148">_xlfn.IFS(AD148=1,"low",AD148=2,"medium",AD148=3,"high",AD148=4,"very high")</f>
        <v>low</v>
      </c>
      <c r="AG148">
        <v>1</v>
      </c>
      <c r="AH148" t="str" cm="1">
        <f t="array" ref="AH148">_xlfn.IFS(AG148=0,"no stock options",AG148=2,"medium",AG148=3,"high",AG148=1,"low")</f>
        <v>low</v>
      </c>
      <c r="AI148">
        <v>8</v>
      </c>
      <c r="AJ148" s="1" t="str" cm="1">
        <f t="array" ref="AJ148">_xlfn.IFS(AI148&lt;=2,"fresher",AI148&lt;=7,"early career",AI148&lt;=15,"mid career",AI148&lt;=25,"experienced",AI148&gt;=26,"expert")</f>
        <v>mid career</v>
      </c>
      <c r="AK148">
        <v>1</v>
      </c>
      <c r="AL148" s="1" t="str" cm="1">
        <f t="array" ref="AL148">_xlfn.IFS(AK148=0,"no training",AK148&lt;=2,"low",AK148&lt;=4,"moderate",AK148&lt;=6,"high")</f>
        <v>low</v>
      </c>
      <c r="AM148">
        <v>3</v>
      </c>
      <c r="AN148" t="str" cm="1">
        <f t="array" ref="AN148">_xlfn.IFS(AM148=1,"low",AM148=2,"medium",AM148=3,"high",AM148=4,"very high")</f>
        <v>high</v>
      </c>
      <c r="AO148">
        <v>3</v>
      </c>
      <c r="AP148" s="1" t="str" cm="1">
        <f t="array" ref="AP148">_xlfn.IFS(AO148&lt;=1,"new",AO148&lt;=5,"early tenure",AO148&lt;=10,"established",AO148&lt;=20,"loyal",AO148&gt;=21,"long term")</f>
        <v>early tenure</v>
      </c>
      <c r="AQ148">
        <v>2</v>
      </c>
      <c r="AR148" s="1" t="str" cm="1">
        <f t="array" ref="AR148">_xlfn.IFS(AQ148&lt;=1,"new",AQ148&lt;=4,"settling",AQ148&lt;=7,"established",AQ148&lt;=12,"stagnant risk",AQ148&gt;12,"highly stagnant")</f>
        <v>settling</v>
      </c>
      <c r="AS148">
        <v>1</v>
      </c>
      <c r="AT148" t="str" cm="1">
        <f t="array" ref="AT148">_xlfn.IFS(AS148&lt;=1,"recently promoted",AS148&lt;=3,"due soon",AS148&lt;=6,"over due",AS148&gt;=7,"critically overdue")</f>
        <v>recently promoted</v>
      </c>
      <c r="AU148">
        <v>2</v>
      </c>
      <c r="AV148" t="str" cm="1">
        <f t="array" ref="AV148">_xlfn.IFS(AU148&lt;=1,"new under manager",AU148&lt;=4,"settling",AU148&lt;=8,"established",AU148&gt;=9,"long term")</f>
        <v>settling</v>
      </c>
    </row>
    <row r="149" spans="1:48">
      <c r="A149">
        <v>43</v>
      </c>
      <c r="B149" s="1" t="str" cm="1">
        <f t="array" ref="B149">_xlfn.IFS(A149&lt;=25,"early career",A149&lt;=35,"mid career",A149&lt;=45,"experienced",A149&gt;=46,"senior")</f>
        <v>experienced</v>
      </c>
      <c r="C149" t="s">
        <v>29</v>
      </c>
      <c r="D149" t="s">
        <v>30</v>
      </c>
      <c r="E149" t="s">
        <v>31</v>
      </c>
      <c r="F149">
        <v>8</v>
      </c>
      <c r="G149" s="1" t="str" cm="1">
        <f t="array" ref="G149">_xlfn.IFS(F149&lt;=5,"very near",F149&lt;=10,"near",F149&lt;=20,"moderate",F149&lt;=29,"far")</f>
        <v>near</v>
      </c>
      <c r="H149">
        <v>4</v>
      </c>
      <c r="I149" t="str" cm="1">
        <f t="array" ref="I149">_xlfn.IFS(H149=1,"Below College",H149=
2,"College",H149=
3,"Bachelor",H149=
4,"Master",H149=
5,"Doctor")</f>
        <v>Master</v>
      </c>
      <c r="J149" t="s">
        <v>42</v>
      </c>
      <c r="K149">
        <v>3</v>
      </c>
      <c r="L149" t="str" cm="1">
        <f t="array" ref="L149">_xlfn.IFS(K149=1,"low",K149=2,"medium",K149=3,"high",K149=4,"very high")</f>
        <v>high</v>
      </c>
      <c r="M149" t="s">
        <v>43</v>
      </c>
      <c r="N149">
        <v>3</v>
      </c>
      <c r="O149" t="str" cm="1">
        <f t="array" ref="O149">_xlfn.IFS(N149=1,"low",N149=2,"medium",N149=3,"high",N149=4,"very high")</f>
        <v>high</v>
      </c>
      <c r="P149">
        <v>2</v>
      </c>
      <c r="Q149" t="str" cm="1">
        <f t="array" ref="Q149">_xlfn.IFS(P149=1,"junior",P149=2,"mid level",P149=3,"senior",P149=4,"lead",P149=5,"executive")</f>
        <v>mid level</v>
      </c>
      <c r="R149" t="s">
        <v>49</v>
      </c>
      <c r="S149">
        <v>3</v>
      </c>
      <c r="T149" t="str" cm="1">
        <f t="array" ref="T149">_xlfn.IFS(S149=1,"low",S149=2,"medium",S149=3,"high",S149=4,"very high")</f>
        <v>high</v>
      </c>
      <c r="U149" t="s">
        <v>38</v>
      </c>
      <c r="V149">
        <v>4522</v>
      </c>
      <c r="W149">
        <v>4</v>
      </c>
      <c r="X149" t="str" cm="1">
        <f t="array" ref="X149">_xlfn.IFS(W149=0,"fresher",W149&lt;=3,"stable",W149&lt;=6,"moderate hopper",W149&lt;=9,"frequent hopper")</f>
        <v>moderate hopper</v>
      </c>
      <c r="Y149" t="s">
        <v>39</v>
      </c>
      <c r="Z149">
        <v>14</v>
      </c>
      <c r="AA149" t="str" cm="1">
        <f t="array" ref="AA149">_xlfn.IFS(Z149&lt;=14,"low hike",Z149&lt;=18,"moderate hike",Z149&lt;=22,"good hike",Z149&lt;=25,"high hike")</f>
        <v>low hike</v>
      </c>
      <c r="AB149">
        <v>3</v>
      </c>
      <c r="AC149" t="str" cm="1">
        <f t="array" ref="AC149">_xlfn.IFS(AB149=1,"low",AB149=2,"good",AB149=3,"excellent",AB149=4,"outstanding")</f>
        <v>excellent</v>
      </c>
      <c r="AD149">
        <v>4</v>
      </c>
      <c r="AE149" t="str" cm="1">
        <f t="array" ref="AE149">_xlfn.IFS(AD149=1,"low",AD149=2,"medium",AD149=3,"high",AD149=4,"very high")</f>
        <v>very high</v>
      </c>
      <c r="AG149">
        <v>0</v>
      </c>
      <c r="AH149" t="str" cm="1">
        <f t="array" ref="AH149">_xlfn.IFS(AG149=0,"no stock options",AG149=2,"medium",AG149=3,"high",AG149=1,"low")</f>
        <v>no stock options</v>
      </c>
      <c r="AI149">
        <v>8</v>
      </c>
      <c r="AJ149" s="1" t="str" cm="1">
        <f t="array" ref="AJ149">_xlfn.IFS(AI149&lt;=2,"fresher",AI149&lt;=7,"early career",AI149&lt;=15,"mid career",AI149&lt;=25,"experienced",AI149&gt;=26,"expert")</f>
        <v>mid career</v>
      </c>
      <c r="AK149">
        <v>3</v>
      </c>
      <c r="AL149" s="1" t="str" cm="1">
        <f t="array" ref="AL149">_xlfn.IFS(AK149=0,"no training",AK149&lt;=2,"low",AK149&lt;=4,"moderate",AK149&lt;=6,"high")</f>
        <v>moderate</v>
      </c>
      <c r="AM149">
        <v>3</v>
      </c>
      <c r="AN149" t="str" cm="1">
        <f t="array" ref="AN149">_xlfn.IFS(AM149=1,"low",AM149=2,"medium",AM149=3,"high",AM149=4,"very high")</f>
        <v>high</v>
      </c>
      <c r="AO149">
        <v>5</v>
      </c>
      <c r="AP149" s="1" t="str" cm="1">
        <f t="array" ref="AP149">_xlfn.IFS(AO149&lt;=1,"new",AO149&lt;=5,"early tenure",AO149&lt;=10,"established",AO149&lt;=20,"loyal",AO149&gt;=21,"long term")</f>
        <v>early tenure</v>
      </c>
      <c r="AQ149">
        <v>2</v>
      </c>
      <c r="AR149" s="1" t="str" cm="1">
        <f t="array" ref="AR149">_xlfn.IFS(AQ149&lt;=1,"new",AQ149&lt;=4,"settling",AQ149&lt;=7,"established",AQ149&lt;=12,"stagnant risk",AQ149&gt;12,"highly stagnant")</f>
        <v>settling</v>
      </c>
      <c r="AS149">
        <v>0</v>
      </c>
      <c r="AT149" t="str" cm="1">
        <f t="array" ref="AT149">_xlfn.IFS(AS149&lt;=1,"recently promoted",AS149&lt;=3,"due soon",AS149&lt;=6,"over due",AS149&gt;=7,"critically overdue")</f>
        <v>recently promoted</v>
      </c>
      <c r="AU149">
        <v>2</v>
      </c>
      <c r="AV149" t="str" cm="1">
        <f t="array" ref="AV149">_xlfn.IFS(AU149&lt;=1,"new under manager",AU149&lt;=4,"settling",AU149&lt;=8,"established",AU149&gt;=9,"long term")</f>
        <v>settling</v>
      </c>
    </row>
    <row r="150" spans="1:48">
      <c r="A150">
        <v>25</v>
      </c>
      <c r="B150" s="1" t="str" cm="1">
        <f t="array" ref="B150">_xlfn.IFS(A150&lt;=25,"early career",A150&lt;=35,"mid career",A150&lt;=45,"experienced",A150&gt;=46,"senior")</f>
        <v>early career</v>
      </c>
      <c r="C150" t="s">
        <v>29</v>
      </c>
      <c r="D150" t="s">
        <v>30</v>
      </c>
      <c r="E150" t="s">
        <v>45</v>
      </c>
      <c r="F150">
        <v>4</v>
      </c>
      <c r="G150" s="1" t="str" cm="1">
        <f t="array" ref="G150">_xlfn.IFS(F150&lt;=5,"very near",F150&lt;=10,"near",F150&lt;=20,"moderate",F150&lt;=29,"far")</f>
        <v>very near</v>
      </c>
      <c r="H150">
        <v>2</v>
      </c>
      <c r="I150" t="str" cm="1">
        <f t="array" ref="I150">_xlfn.IFS(H150=1,"Below College",H150=
2,"College",H150=
3,"Bachelor",H150=
4,"Master",H150=
5,"Doctor")</f>
        <v>College</v>
      </c>
      <c r="J150" t="s">
        <v>36</v>
      </c>
      <c r="K150">
        <v>2</v>
      </c>
      <c r="L150" t="str" cm="1">
        <f t="array" ref="L150">_xlfn.IFS(K150=1,"low",K150=2,"medium",K150=3,"high",K150=4,"very high")</f>
        <v>medium</v>
      </c>
      <c r="M150" t="s">
        <v>43</v>
      </c>
      <c r="N150">
        <v>2</v>
      </c>
      <c r="O150" t="str" cm="1">
        <f t="array" ref="O150">_xlfn.IFS(N150=1,"low",N150=2,"medium",N150=3,"high",N150=4,"very high")</f>
        <v>medium</v>
      </c>
      <c r="P150">
        <v>2</v>
      </c>
      <c r="Q150" t="str" cm="1">
        <f t="array" ref="Q150">_xlfn.IFS(P150=1,"junior",P150=2,"mid level",P150=3,"senior",P150=4,"lead",P150=5,"executive")</f>
        <v>mid level</v>
      </c>
      <c r="R150" t="s">
        <v>51</v>
      </c>
      <c r="S150">
        <v>4</v>
      </c>
      <c r="T150" t="str" cm="1">
        <f t="array" ref="T150">_xlfn.IFS(S150=1,"low",S150=2,"medium",S150=3,"high",S150=4,"very high")</f>
        <v>very high</v>
      </c>
      <c r="U150" t="s">
        <v>40</v>
      </c>
      <c r="V150">
        <v>4487</v>
      </c>
      <c r="W150">
        <v>1</v>
      </c>
      <c r="X150" t="str" cm="1">
        <f t="array" ref="X150">_xlfn.IFS(W150=0,"fresher",W150&lt;=3,"stable",W150&lt;=6,"moderate hopper",W150&lt;=9,"frequent hopper")</f>
        <v>stable</v>
      </c>
      <c r="Y150" t="s">
        <v>39</v>
      </c>
      <c r="Z150">
        <v>11</v>
      </c>
      <c r="AA150" t="str" cm="1">
        <f t="array" ref="AA150">_xlfn.IFS(Z150&lt;=14,"low hike",Z150&lt;=18,"moderate hike",Z150&lt;=22,"good hike",Z150&lt;=25,"high hike")</f>
        <v>low hike</v>
      </c>
      <c r="AB150">
        <v>3</v>
      </c>
      <c r="AC150" t="str" cm="1">
        <f t="array" ref="AC150">_xlfn.IFS(AB150=1,"low",AB150=2,"good",AB150=3,"excellent",AB150=4,"outstanding")</f>
        <v>excellent</v>
      </c>
      <c r="AD150">
        <v>2</v>
      </c>
      <c r="AE150" t="str" cm="1">
        <f t="array" ref="AE150">_xlfn.IFS(AD150=1,"low",AD150=2,"medium",AD150=3,"high",AD150=4,"very high")</f>
        <v>medium</v>
      </c>
      <c r="AG150">
        <v>0</v>
      </c>
      <c r="AH150" t="str" cm="1">
        <f t="array" ref="AH150">_xlfn.IFS(AG150=0,"no stock options",AG150=2,"medium",AG150=3,"high",AG150=1,"low")</f>
        <v>no stock options</v>
      </c>
      <c r="AI150">
        <v>5</v>
      </c>
      <c r="AJ150" s="1" t="str" cm="1">
        <f t="array" ref="AJ150">_xlfn.IFS(AI150&lt;=2,"fresher",AI150&lt;=7,"early career",AI150&lt;=15,"mid career",AI150&lt;=25,"experienced",AI150&gt;=26,"expert")</f>
        <v>early career</v>
      </c>
      <c r="AK150">
        <v>3</v>
      </c>
      <c r="AL150" s="1" t="str" cm="1">
        <f t="array" ref="AL150">_xlfn.IFS(AK150=0,"no training",AK150&lt;=2,"low",AK150&lt;=4,"moderate",AK150&lt;=6,"high")</f>
        <v>moderate</v>
      </c>
      <c r="AM150">
        <v>3</v>
      </c>
      <c r="AN150" t="str" cm="1">
        <f t="array" ref="AN150">_xlfn.IFS(AM150=1,"low",AM150=2,"medium",AM150=3,"high",AM150=4,"very high")</f>
        <v>high</v>
      </c>
      <c r="AO150">
        <v>5</v>
      </c>
      <c r="AP150" s="1" t="str" cm="1">
        <f t="array" ref="AP150">_xlfn.IFS(AO150&lt;=1,"new",AO150&lt;=5,"early tenure",AO150&lt;=10,"established",AO150&lt;=20,"loyal",AO150&gt;=21,"long term")</f>
        <v>early tenure</v>
      </c>
      <c r="AQ150">
        <v>4</v>
      </c>
      <c r="AR150" s="1" t="str" cm="1">
        <f t="array" ref="AR150">_xlfn.IFS(AQ150&lt;=1,"new",AQ150&lt;=4,"settling",AQ150&lt;=7,"established",AQ150&lt;=12,"stagnant risk",AQ150&gt;12,"highly stagnant")</f>
        <v>settling</v>
      </c>
      <c r="AS150">
        <v>1</v>
      </c>
      <c r="AT150" t="str" cm="1">
        <f t="array" ref="AT150">_xlfn.IFS(AS150&lt;=1,"recently promoted",AS150&lt;=3,"due soon",AS150&lt;=6,"over due",AS150&gt;=7,"critically overdue")</f>
        <v>recently promoted</v>
      </c>
      <c r="AU150">
        <v>3</v>
      </c>
      <c r="AV150" t="str" cm="1">
        <f t="array" ref="AV150">_xlfn.IFS(AU150&lt;=1,"new under manager",AU150&lt;=4,"settling",AU150&lt;=8,"established",AU150&gt;=9,"long term")</f>
        <v>settling</v>
      </c>
    </row>
    <row r="151" spans="1:48">
      <c r="A151">
        <v>31</v>
      </c>
      <c r="B151" s="1" t="str" cm="1">
        <f t="array" ref="B151">_xlfn.IFS(A151&lt;=25,"early career",A151&lt;=35,"mid career",A151&lt;=45,"experienced",A151&gt;=46,"senior")</f>
        <v>mid career</v>
      </c>
      <c r="C151" t="s">
        <v>29</v>
      </c>
      <c r="D151" t="s">
        <v>30</v>
      </c>
      <c r="E151" t="s">
        <v>31</v>
      </c>
      <c r="F151">
        <v>1</v>
      </c>
      <c r="G151" s="1" t="str" cm="1">
        <f t="array" ref="G151">_xlfn.IFS(F151&lt;=5,"very near",F151&lt;=10,"near",F151&lt;=20,"moderate",F151&lt;=29,"far")</f>
        <v>very near</v>
      </c>
      <c r="H151">
        <v>2</v>
      </c>
      <c r="I151" t="str" cm="1">
        <f t="array" ref="I151">_xlfn.IFS(H151=1,"Below College",H151=
2,"College",H151=
3,"Bachelor",H151=
4,"Master",H151=
5,"Doctor")</f>
        <v>College</v>
      </c>
      <c r="J151" t="s">
        <v>36</v>
      </c>
      <c r="K151">
        <v>4</v>
      </c>
      <c r="L151" t="str" cm="1">
        <f t="array" ref="L151">_xlfn.IFS(K151=1,"low",K151=2,"medium",K151=3,"high",K151=4,"very high")</f>
        <v>very high</v>
      </c>
      <c r="M151" t="s">
        <v>33</v>
      </c>
      <c r="N151">
        <v>2</v>
      </c>
      <c r="O151" t="str" cm="1">
        <f t="array" ref="O151">_xlfn.IFS(N151=1,"low",N151=2,"medium",N151=3,"high",N151=4,"very high")</f>
        <v>medium</v>
      </c>
      <c r="P151">
        <v>1</v>
      </c>
      <c r="Q151" t="str" cm="1">
        <f t="array" ref="Q151">_xlfn.IFS(P151=1,"junior",P151=2,"mid level",P151=3,"senior",P151=4,"lead",P151=5,"executive")</f>
        <v>junior</v>
      </c>
      <c r="R151" t="s">
        <v>34</v>
      </c>
      <c r="S151">
        <v>1</v>
      </c>
      <c r="T151" t="str" cm="1">
        <f t="array" ref="T151">_xlfn.IFS(S151=1,"low",S151=2,"medium",S151=3,"high",S151=4,"very high")</f>
        <v>low</v>
      </c>
      <c r="U151" t="s">
        <v>35</v>
      </c>
      <c r="V151">
        <v>2218</v>
      </c>
      <c r="W151">
        <v>1</v>
      </c>
      <c r="X151" t="str" cm="1">
        <f t="array" ref="X151">_xlfn.IFS(W151=0,"fresher",W151&lt;=3,"stable",W151&lt;=6,"moderate hopper",W151&lt;=9,"frequent hopper")</f>
        <v>stable</v>
      </c>
      <c r="Y151" t="s">
        <v>29</v>
      </c>
      <c r="Z151">
        <v>12</v>
      </c>
      <c r="AA151" t="str" cm="1">
        <f t="array" ref="AA151">_xlfn.IFS(Z151&lt;=14,"low hike",Z151&lt;=18,"moderate hike",Z151&lt;=22,"good hike",Z151&lt;=25,"high hike")</f>
        <v>low hike</v>
      </c>
      <c r="AB151">
        <v>3</v>
      </c>
      <c r="AC151" t="str" cm="1">
        <f t="array" ref="AC151">_xlfn.IFS(AB151=1,"low",AB151=2,"good",AB151=3,"excellent",AB151=4,"outstanding")</f>
        <v>excellent</v>
      </c>
      <c r="AD151">
        <v>3</v>
      </c>
      <c r="AE151" t="str" cm="1">
        <f t="array" ref="AE151">_xlfn.IFS(AD151=1,"low",AD151=2,"medium",AD151=3,"high",AD151=4,"very high")</f>
        <v>high</v>
      </c>
      <c r="AG151">
        <v>1</v>
      </c>
      <c r="AH151" t="str" cm="1">
        <f t="array" ref="AH151">_xlfn.IFS(AG151=0,"no stock options",AG151=2,"medium",AG151=3,"high",AG151=1,"low")</f>
        <v>low</v>
      </c>
      <c r="AI151">
        <v>4</v>
      </c>
      <c r="AJ151" s="1" t="str" cm="1">
        <f t="array" ref="AJ151">_xlfn.IFS(AI151&lt;=2,"fresher",AI151&lt;=7,"early career",AI151&lt;=15,"mid career",AI151&lt;=25,"experienced",AI151&gt;=26,"expert")</f>
        <v>early career</v>
      </c>
      <c r="AK151">
        <v>3</v>
      </c>
      <c r="AL151" s="1" t="str" cm="1">
        <f t="array" ref="AL151">_xlfn.IFS(AK151=0,"no training",AK151&lt;=2,"low",AK151&lt;=4,"moderate",AK151&lt;=6,"high")</f>
        <v>moderate</v>
      </c>
      <c r="AM151">
        <v>3</v>
      </c>
      <c r="AN151" t="str" cm="1">
        <f t="array" ref="AN151">_xlfn.IFS(AM151=1,"low",AM151=2,"medium",AM151=3,"high",AM151=4,"very high")</f>
        <v>high</v>
      </c>
      <c r="AO151">
        <v>4</v>
      </c>
      <c r="AP151" s="1" t="str" cm="1">
        <f t="array" ref="AP151">_xlfn.IFS(AO151&lt;=1,"new",AO151&lt;=5,"early tenure",AO151&lt;=10,"established",AO151&lt;=20,"loyal",AO151&gt;=21,"long term")</f>
        <v>early tenure</v>
      </c>
      <c r="AQ151">
        <v>2</v>
      </c>
      <c r="AR151" s="1" t="str" cm="1">
        <f t="array" ref="AR151">_xlfn.IFS(AQ151&lt;=1,"new",AQ151&lt;=4,"settling",AQ151&lt;=7,"established",AQ151&lt;=12,"stagnant risk",AQ151&gt;12,"highly stagnant")</f>
        <v>settling</v>
      </c>
      <c r="AS151">
        <v>3</v>
      </c>
      <c r="AT151" t="str" cm="1">
        <f t="array" ref="AT151">_xlfn.IFS(AS151&lt;=1,"recently promoted",AS151&lt;=3,"due soon",AS151&lt;=6,"over due",AS151&gt;=7,"critically overdue")</f>
        <v>due soon</v>
      </c>
      <c r="AU151">
        <v>2</v>
      </c>
      <c r="AV151" t="str" cm="1">
        <f t="array" ref="AV151">_xlfn.IFS(AU151&lt;=1,"new under manager",AU151&lt;=4,"settling",AU151&lt;=8,"established",AU151&gt;=9,"long term")</f>
        <v>settling</v>
      </c>
    </row>
    <row r="152" spans="1:48">
      <c r="A152">
        <v>30</v>
      </c>
      <c r="B152" s="1" t="str" cm="1">
        <f t="array" ref="B152">_xlfn.IFS(A152&lt;=25,"early career",A152&lt;=35,"mid career",A152&lt;=45,"experienced",A152&gt;=46,"senior")</f>
        <v>mid career</v>
      </c>
      <c r="C152" t="s">
        <v>29</v>
      </c>
      <c r="D152" t="s">
        <v>30</v>
      </c>
      <c r="E152" t="s">
        <v>45</v>
      </c>
      <c r="F152">
        <v>12</v>
      </c>
      <c r="G152" s="1" t="str" cm="1">
        <f t="array" ref="G152">_xlfn.IFS(F152&lt;=5,"very near",F152&lt;=10,"near",F152&lt;=20,"moderate",F152&lt;=29,"far")</f>
        <v>moderate</v>
      </c>
      <c r="H152">
        <v>3</v>
      </c>
      <c r="I152" t="str" cm="1">
        <f t="array" ref="I152">_xlfn.IFS(H152=1,"Below College",H152=
2,"College",H152=
3,"Bachelor",H152=
4,"Master",H152=
5,"Doctor")</f>
        <v>Bachelor</v>
      </c>
      <c r="J152" t="s">
        <v>52</v>
      </c>
      <c r="K152">
        <v>2</v>
      </c>
      <c r="L152" t="str" cm="1">
        <f t="array" ref="L152">_xlfn.IFS(K152=1,"low",K152=2,"medium",K152=3,"high",K152=4,"very high")</f>
        <v>medium</v>
      </c>
      <c r="M152" t="s">
        <v>43</v>
      </c>
      <c r="N152">
        <v>3</v>
      </c>
      <c r="O152" t="str" cm="1">
        <f t="array" ref="O152">_xlfn.IFS(N152=1,"low",N152=2,"medium",N152=3,"high",N152=4,"very high")</f>
        <v>high</v>
      </c>
      <c r="P152">
        <v>2</v>
      </c>
      <c r="Q152" t="str" cm="1">
        <f t="array" ref="Q152">_xlfn.IFS(P152=1,"junior",P152=2,"mid level",P152=3,"senior",P152=4,"lead",P152=5,"executive")</f>
        <v>mid level</v>
      </c>
      <c r="R152" t="s">
        <v>51</v>
      </c>
      <c r="S152">
        <v>3</v>
      </c>
      <c r="T152" t="str" cm="1">
        <f t="array" ref="T152">_xlfn.IFS(S152=1,"low",S152=2,"medium",S152=3,"high",S152=4,"very high")</f>
        <v>high</v>
      </c>
      <c r="U152" t="s">
        <v>40</v>
      </c>
      <c r="V152">
        <v>6577</v>
      </c>
      <c r="W152">
        <v>0</v>
      </c>
      <c r="X152" t="str" cm="1">
        <f t="array" ref="X152">_xlfn.IFS(W152=0,"fresher",W152&lt;=3,"stable",W152&lt;=6,"moderate hopper",W152&lt;=9,"frequent hopper")</f>
        <v>fresher</v>
      </c>
      <c r="Y152" t="s">
        <v>29</v>
      </c>
      <c r="Z152">
        <v>11</v>
      </c>
      <c r="AA152" t="str" cm="1">
        <f t="array" ref="AA152">_xlfn.IFS(Z152&lt;=14,"low hike",Z152&lt;=18,"moderate hike",Z152&lt;=22,"good hike",Z152&lt;=25,"high hike")</f>
        <v>low hike</v>
      </c>
      <c r="AB152">
        <v>3</v>
      </c>
      <c r="AC152" t="str" cm="1">
        <f t="array" ref="AC152">_xlfn.IFS(AB152=1,"low",AB152=2,"good",AB152=3,"excellent",AB152=4,"outstanding")</f>
        <v>excellent</v>
      </c>
      <c r="AD152">
        <v>2</v>
      </c>
      <c r="AE152" t="str" cm="1">
        <f t="array" ref="AE152">_xlfn.IFS(AD152=1,"low",AD152=2,"medium",AD152=3,"high",AD152=4,"very high")</f>
        <v>medium</v>
      </c>
      <c r="AG152">
        <v>0</v>
      </c>
      <c r="AH152" t="str" cm="1">
        <f t="array" ref="AH152">_xlfn.IFS(AG152=0,"no stock options",AG152=2,"medium",AG152=3,"high",AG152=1,"low")</f>
        <v>no stock options</v>
      </c>
      <c r="AI152">
        <v>6</v>
      </c>
      <c r="AJ152" s="1" t="str" cm="1">
        <f t="array" ref="AJ152">_xlfn.IFS(AI152&lt;=2,"fresher",AI152&lt;=7,"early career",AI152&lt;=15,"mid career",AI152&lt;=25,"experienced",AI152&gt;=26,"expert")</f>
        <v>early career</v>
      </c>
      <c r="AK152">
        <v>6</v>
      </c>
      <c r="AL152" s="1" t="str" cm="1">
        <f t="array" ref="AL152">_xlfn.IFS(AK152=0,"no training",AK152&lt;=2,"low",AK152&lt;=4,"moderate",AK152&lt;=6,"high")</f>
        <v>high</v>
      </c>
      <c r="AM152">
        <v>3</v>
      </c>
      <c r="AN152" t="str" cm="1">
        <f t="array" ref="AN152">_xlfn.IFS(AM152=1,"low",AM152=2,"medium",AM152=3,"high",AM152=4,"very high")</f>
        <v>high</v>
      </c>
      <c r="AO152">
        <v>5</v>
      </c>
      <c r="AP152" s="1" t="str" cm="1">
        <f t="array" ref="AP152">_xlfn.IFS(AO152&lt;=1,"new",AO152&lt;=5,"early tenure",AO152&lt;=10,"established",AO152&lt;=20,"loyal",AO152&gt;=21,"long term")</f>
        <v>early tenure</v>
      </c>
      <c r="AQ152">
        <v>4</v>
      </c>
      <c r="AR152" s="1" t="str" cm="1">
        <f t="array" ref="AR152">_xlfn.IFS(AQ152&lt;=1,"new",AQ152&lt;=4,"settling",AQ152&lt;=7,"established",AQ152&lt;=12,"stagnant risk",AQ152&gt;12,"highly stagnant")</f>
        <v>settling</v>
      </c>
      <c r="AS152">
        <v>4</v>
      </c>
      <c r="AT152" t="str" cm="1">
        <f t="array" ref="AT152">_xlfn.IFS(AS152&lt;=1,"recently promoted",AS152&lt;=3,"due soon",AS152&lt;=6,"over due",AS152&gt;=7,"critically overdue")</f>
        <v>over due</v>
      </c>
      <c r="AU152">
        <v>4</v>
      </c>
      <c r="AV152" t="str" cm="1">
        <f t="array" ref="AV152">_xlfn.IFS(AU152&lt;=1,"new under manager",AU152&lt;=4,"settling",AU152&lt;=8,"established",AU152&gt;=9,"long term")</f>
        <v>settling</v>
      </c>
    </row>
    <row r="153" spans="1:48">
      <c r="A153">
        <v>25</v>
      </c>
      <c r="B153" s="1" t="str" cm="1">
        <f t="array" ref="B153">_xlfn.IFS(A153&lt;=25,"early career",A153&lt;=35,"mid career",A153&lt;=45,"experienced",A153&gt;=46,"senior")</f>
        <v>early career</v>
      </c>
      <c r="C153" t="s">
        <v>39</v>
      </c>
      <c r="D153" t="s">
        <v>30</v>
      </c>
      <c r="E153" t="s">
        <v>31</v>
      </c>
      <c r="F153">
        <v>3</v>
      </c>
      <c r="G153" s="1" t="str" cm="1">
        <f t="array" ref="G153">_xlfn.IFS(F153&lt;=5,"very near",F153&lt;=10,"near",F153&lt;=20,"moderate",F153&lt;=29,"far")</f>
        <v>very near</v>
      </c>
      <c r="H153">
        <v>3</v>
      </c>
      <c r="I153" t="str" cm="1">
        <f t="array" ref="I153">_xlfn.IFS(H153=1,"Below College",H153=
2,"College",H153=
3,"Bachelor",H153=
4,"Master",H153=
5,"Doctor")</f>
        <v>Bachelor</v>
      </c>
      <c r="J153" t="s">
        <v>32</v>
      </c>
      <c r="K153">
        <v>1</v>
      </c>
      <c r="L153" t="str" cm="1">
        <f t="array" ref="L153">_xlfn.IFS(K153=1,"low",K153=2,"medium",K153=3,"high",K153=4,"very high")</f>
        <v>low</v>
      </c>
      <c r="M153" t="s">
        <v>33</v>
      </c>
      <c r="N153">
        <v>3</v>
      </c>
      <c r="O153" t="str" cm="1">
        <f t="array" ref="O153">_xlfn.IFS(N153=1,"low",N153=2,"medium",N153=3,"high",N153=4,"very high")</f>
        <v>high</v>
      </c>
      <c r="P153">
        <v>1</v>
      </c>
      <c r="Q153" t="str" cm="1">
        <f t="array" ref="Q153">_xlfn.IFS(P153=1,"junior",P153=2,"mid level",P153=3,"senior",P153=4,"lead",P153=5,"executive")</f>
        <v>junior</v>
      </c>
      <c r="R153" t="s">
        <v>34</v>
      </c>
      <c r="S153">
        <v>1</v>
      </c>
      <c r="T153" t="str" cm="1">
        <f t="array" ref="T153">_xlfn.IFS(S153=1,"low",S153=2,"medium",S153=3,"high",S153=4,"very high")</f>
        <v>low</v>
      </c>
      <c r="U153" t="s">
        <v>35</v>
      </c>
      <c r="V153">
        <v>4031</v>
      </c>
      <c r="W153">
        <v>5</v>
      </c>
      <c r="X153" t="str" cm="1">
        <f t="array" ref="X153">_xlfn.IFS(W153=0,"fresher",W153&lt;=3,"stable",W153&lt;=6,"moderate hopper",W153&lt;=9,"frequent hopper")</f>
        <v>moderate hopper</v>
      </c>
      <c r="Y153" t="s">
        <v>29</v>
      </c>
      <c r="Z153">
        <v>13</v>
      </c>
      <c r="AA153" t="str" cm="1">
        <f t="array" ref="AA153">_xlfn.IFS(Z153&lt;=14,"low hike",Z153&lt;=18,"moderate hike",Z153&lt;=22,"good hike",Z153&lt;=25,"high hike")</f>
        <v>low hike</v>
      </c>
      <c r="AB153">
        <v>3</v>
      </c>
      <c r="AC153" t="str" cm="1">
        <f t="array" ref="AC153">_xlfn.IFS(AB153=1,"low",AB153=2,"good",AB153=3,"excellent",AB153=4,"outstanding")</f>
        <v>excellent</v>
      </c>
      <c r="AD153">
        <v>3</v>
      </c>
      <c r="AE153" t="str" cm="1">
        <f t="array" ref="AE153">_xlfn.IFS(AD153=1,"low",AD153=2,"medium",AD153=3,"high",AD153=4,"very high")</f>
        <v>high</v>
      </c>
      <c r="AG153">
        <v>1</v>
      </c>
      <c r="AH153" t="str" cm="1">
        <f t="array" ref="AH153">_xlfn.IFS(AG153=0,"no stock options",AG153=2,"medium",AG153=3,"high",AG153=1,"low")</f>
        <v>low</v>
      </c>
      <c r="AI153">
        <v>6</v>
      </c>
      <c r="AJ153" s="1" t="str" cm="1">
        <f t="array" ref="AJ153">_xlfn.IFS(AI153&lt;=2,"fresher",AI153&lt;=7,"early career",AI153&lt;=15,"mid career",AI153&lt;=25,"experienced",AI153&gt;=26,"expert")</f>
        <v>early career</v>
      </c>
      <c r="AK153">
        <v>5</v>
      </c>
      <c r="AL153" s="1" t="str" cm="1">
        <f t="array" ref="AL153">_xlfn.IFS(AK153=0,"no training",AK153&lt;=2,"low",AK153&lt;=4,"moderate",AK153&lt;=6,"high")</f>
        <v>high</v>
      </c>
      <c r="AM153">
        <v>3</v>
      </c>
      <c r="AN153" t="str" cm="1">
        <f t="array" ref="AN153">_xlfn.IFS(AM153=1,"low",AM153=2,"medium",AM153=3,"high",AM153=4,"very high")</f>
        <v>high</v>
      </c>
      <c r="AO153">
        <v>2</v>
      </c>
      <c r="AP153" s="1" t="str" cm="1">
        <f t="array" ref="AP153">_xlfn.IFS(AO153&lt;=1,"new",AO153&lt;=5,"early tenure",AO153&lt;=10,"established",AO153&lt;=20,"loyal",AO153&gt;=21,"long term")</f>
        <v>early tenure</v>
      </c>
      <c r="AQ153">
        <v>2</v>
      </c>
      <c r="AR153" s="1" t="str" cm="1">
        <f t="array" ref="AR153">_xlfn.IFS(AQ153&lt;=1,"new",AQ153&lt;=4,"settling",AQ153&lt;=7,"established",AQ153&lt;=12,"stagnant risk",AQ153&gt;12,"highly stagnant")</f>
        <v>settling</v>
      </c>
      <c r="AS153">
        <v>0</v>
      </c>
      <c r="AT153" t="str" cm="1">
        <f t="array" ref="AT153">_xlfn.IFS(AS153&lt;=1,"recently promoted",AS153&lt;=3,"due soon",AS153&lt;=6,"over due",AS153&gt;=7,"critically overdue")</f>
        <v>recently promoted</v>
      </c>
      <c r="AU153">
        <v>2</v>
      </c>
      <c r="AV153" t="str" cm="1">
        <f t="array" ref="AV153">_xlfn.IFS(AU153&lt;=1,"new under manager",AU153&lt;=4,"settling",AU153&lt;=8,"established",AU153&gt;=9,"long term")</f>
        <v>settling</v>
      </c>
    </row>
    <row r="154" spans="1:48">
      <c r="A154">
        <v>52</v>
      </c>
      <c r="B154" s="1" t="str" cm="1">
        <f t="array" ref="B154">_xlfn.IFS(A154&lt;=25,"early career",A154&lt;=35,"mid career",A154&lt;=45,"experienced",A154&gt;=46,"senior")</f>
        <v>senior</v>
      </c>
      <c r="C154" t="s">
        <v>29</v>
      </c>
      <c r="D154" t="s">
        <v>30</v>
      </c>
      <c r="E154" t="s">
        <v>31</v>
      </c>
      <c r="F154">
        <v>3</v>
      </c>
      <c r="G154" s="1" t="str" cm="1">
        <f t="array" ref="G154">_xlfn.IFS(F154&lt;=5,"very near",F154&lt;=10,"near",F154&lt;=20,"moderate",F154&lt;=29,"far")</f>
        <v>very near</v>
      </c>
      <c r="H154">
        <v>3</v>
      </c>
      <c r="I154" t="str" cm="1">
        <f t="array" ref="I154">_xlfn.IFS(H154=1,"Below College",H154=
2,"College",H154=
3,"Bachelor",H154=
4,"Master",H154=
5,"Doctor")</f>
        <v>Bachelor</v>
      </c>
      <c r="J154" t="s">
        <v>32</v>
      </c>
      <c r="K154">
        <v>4</v>
      </c>
      <c r="L154" t="str" cm="1">
        <f t="array" ref="L154">_xlfn.IFS(K154=1,"low",K154=2,"medium",K154=3,"high",K154=4,"very high")</f>
        <v>very high</v>
      </c>
      <c r="M154" t="s">
        <v>33</v>
      </c>
      <c r="N154">
        <v>2</v>
      </c>
      <c r="O154" t="str" cm="1">
        <f t="array" ref="O154">_xlfn.IFS(N154=1,"low",N154=2,"medium",N154=3,"high",N154=4,"very high")</f>
        <v>medium</v>
      </c>
      <c r="P154">
        <v>3</v>
      </c>
      <c r="Q154" t="str" cm="1">
        <f t="array" ref="Q154">_xlfn.IFS(P154=1,"junior",P154=2,"mid level",P154=3,"senior",P154=4,"lead",P154=5,"executive")</f>
        <v>senior</v>
      </c>
      <c r="R154" t="s">
        <v>44</v>
      </c>
      <c r="S154">
        <v>3</v>
      </c>
      <c r="T154" t="str" cm="1">
        <f t="array" ref="T154">_xlfn.IFS(S154=1,"low",S154=2,"medium",S154=3,"high",S154=4,"very high")</f>
        <v>high</v>
      </c>
      <c r="U154" t="s">
        <v>35</v>
      </c>
      <c r="V154">
        <v>7969</v>
      </c>
      <c r="W154">
        <v>2</v>
      </c>
      <c r="X154" t="str" cm="1">
        <f t="array" ref="X154">_xlfn.IFS(W154=0,"fresher",W154&lt;=3,"stable",W154&lt;=6,"moderate hopper",W154&lt;=9,"frequent hopper")</f>
        <v>stable</v>
      </c>
      <c r="Y154" t="s">
        <v>39</v>
      </c>
      <c r="Z154">
        <v>14</v>
      </c>
      <c r="AA154" t="str" cm="1">
        <f t="array" ref="AA154">_xlfn.IFS(Z154&lt;=14,"low hike",Z154&lt;=18,"moderate hike",Z154&lt;=22,"good hike",Z154&lt;=25,"high hike")</f>
        <v>low hike</v>
      </c>
      <c r="AB154">
        <v>3</v>
      </c>
      <c r="AC154" t="str" cm="1">
        <f t="array" ref="AC154">_xlfn.IFS(AB154=1,"low",AB154=2,"good",AB154=3,"excellent",AB154=4,"outstanding")</f>
        <v>excellent</v>
      </c>
      <c r="AD154">
        <v>3</v>
      </c>
      <c r="AE154" t="str" cm="1">
        <f t="array" ref="AE154">_xlfn.IFS(AD154=1,"low",AD154=2,"medium",AD154=3,"high",AD154=4,"very high")</f>
        <v>high</v>
      </c>
      <c r="AG154">
        <v>0</v>
      </c>
      <c r="AH154" t="str" cm="1">
        <f t="array" ref="AH154">_xlfn.IFS(AG154=0,"no stock options",AG154=2,"medium",AG154=3,"high",AG154=1,"low")</f>
        <v>no stock options</v>
      </c>
      <c r="AI154">
        <v>28</v>
      </c>
      <c r="AJ154" s="1" t="str" cm="1">
        <f t="array" ref="AJ154">_xlfn.IFS(AI154&lt;=2,"fresher",AI154&lt;=7,"early career",AI154&lt;=15,"mid career",AI154&lt;=25,"experienced",AI154&gt;=26,"expert")</f>
        <v>expert</v>
      </c>
      <c r="AK154">
        <v>4</v>
      </c>
      <c r="AL154" s="1" t="str" cm="1">
        <f t="array" ref="AL154">_xlfn.IFS(AK154=0,"no training",AK154&lt;=2,"low",AK154&lt;=4,"moderate",AK154&lt;=6,"high")</f>
        <v>moderate</v>
      </c>
      <c r="AM154">
        <v>3</v>
      </c>
      <c r="AN154" t="str" cm="1">
        <f t="array" ref="AN154">_xlfn.IFS(AM154=1,"low",AM154=2,"medium",AM154=3,"high",AM154=4,"very high")</f>
        <v>high</v>
      </c>
      <c r="AO154">
        <v>5</v>
      </c>
      <c r="AP154" s="1" t="str" cm="1">
        <f t="array" ref="AP154">_xlfn.IFS(AO154&lt;=1,"new",AO154&lt;=5,"early tenure",AO154&lt;=10,"established",AO154&lt;=20,"loyal",AO154&gt;=21,"long term")</f>
        <v>early tenure</v>
      </c>
      <c r="AQ154">
        <v>4</v>
      </c>
      <c r="AR154" s="1" t="str" cm="1">
        <f t="array" ref="AR154">_xlfn.IFS(AQ154&lt;=1,"new",AQ154&lt;=4,"settling",AQ154&lt;=7,"established",AQ154&lt;=12,"stagnant risk",AQ154&gt;12,"highly stagnant")</f>
        <v>settling</v>
      </c>
      <c r="AS154">
        <v>0</v>
      </c>
      <c r="AT154" t="str" cm="1">
        <f t="array" ref="AT154">_xlfn.IFS(AS154&lt;=1,"recently promoted",AS154&lt;=3,"due soon",AS154&lt;=6,"over due",AS154&gt;=7,"critically overdue")</f>
        <v>recently promoted</v>
      </c>
      <c r="AU154">
        <v>4</v>
      </c>
      <c r="AV154" t="str" cm="1">
        <f t="array" ref="AV154">_xlfn.IFS(AU154&lt;=1,"new under manager",AU154&lt;=4,"settling",AU154&lt;=8,"established",AU154&gt;=9,"long term")</f>
        <v>settling</v>
      </c>
    </row>
    <row r="155" spans="1:48">
      <c r="A155">
        <v>45</v>
      </c>
      <c r="B155" s="1" t="str" cm="1">
        <f t="array" ref="B155">_xlfn.IFS(A155&lt;=25,"early career",A155&lt;=35,"mid career",A155&lt;=45,"experienced",A155&gt;=46,"senior")</f>
        <v>experienced</v>
      </c>
      <c r="C155" t="s">
        <v>29</v>
      </c>
      <c r="D155" t="s">
        <v>30</v>
      </c>
      <c r="E155" t="s">
        <v>31</v>
      </c>
      <c r="F155">
        <v>10</v>
      </c>
      <c r="G155" s="1" t="str" cm="1">
        <f t="array" ref="G155">_xlfn.IFS(F155&lt;=5,"very near",F155&lt;=10,"near",F155&lt;=20,"moderate",F155&lt;=29,"far")</f>
        <v>near</v>
      </c>
      <c r="H155">
        <v>2</v>
      </c>
      <c r="I155" t="str" cm="1">
        <f t="array" ref="I155">_xlfn.IFS(H155=1,"Below College",H155=
2,"College",H155=
3,"Bachelor",H155=
4,"Master",H155=
5,"Doctor")</f>
        <v>College</v>
      </c>
      <c r="J155" t="s">
        <v>36</v>
      </c>
      <c r="K155">
        <v>1</v>
      </c>
      <c r="L155" t="str" cm="1">
        <f t="array" ref="L155">_xlfn.IFS(K155=1,"low",K155=2,"medium",K155=3,"high",K155=4,"very high")</f>
        <v>low</v>
      </c>
      <c r="M155" t="s">
        <v>33</v>
      </c>
      <c r="N155">
        <v>3</v>
      </c>
      <c r="O155" t="str" cm="1">
        <f t="array" ref="O155">_xlfn.IFS(N155=1,"low",N155=2,"medium",N155=3,"high",N155=4,"very high")</f>
        <v>high</v>
      </c>
      <c r="P155">
        <v>1</v>
      </c>
      <c r="Q155" t="str" cm="1">
        <f t="array" ref="Q155">_xlfn.IFS(P155=1,"junior",P155=2,"mid level",P155=3,"senior",P155=4,"lead",P155=5,"executive")</f>
        <v>junior</v>
      </c>
      <c r="R155" t="s">
        <v>37</v>
      </c>
      <c r="S155">
        <v>4</v>
      </c>
      <c r="T155" t="str" cm="1">
        <f t="array" ref="T155">_xlfn.IFS(S155=1,"low",S155=2,"medium",S155=3,"high",S155=4,"very high")</f>
        <v>very high</v>
      </c>
      <c r="U155" t="s">
        <v>35</v>
      </c>
      <c r="V155">
        <v>2654</v>
      </c>
      <c r="W155">
        <v>3</v>
      </c>
      <c r="X155" t="str" cm="1">
        <f t="array" ref="X155">_xlfn.IFS(W155=0,"fresher",W155&lt;=3,"stable",W155&lt;=6,"moderate hopper",W155&lt;=9,"frequent hopper")</f>
        <v>stable</v>
      </c>
      <c r="Y155" t="s">
        <v>29</v>
      </c>
      <c r="Z155">
        <v>21</v>
      </c>
      <c r="AA155" t="str" cm="1">
        <f t="array" ref="AA155">_xlfn.IFS(Z155&lt;=14,"low hike",Z155&lt;=18,"moderate hike",Z155&lt;=22,"good hike",Z155&lt;=25,"high hike")</f>
        <v>good hike</v>
      </c>
      <c r="AB155">
        <v>4</v>
      </c>
      <c r="AC155" t="str" cm="1">
        <f t="array" ref="AC155">_xlfn.IFS(AB155=1,"low",AB155=2,"good",AB155=3,"excellent",AB155=4,"outstanding")</f>
        <v>outstanding</v>
      </c>
      <c r="AD155">
        <v>4</v>
      </c>
      <c r="AE155" t="str" cm="1">
        <f t="array" ref="AE155">_xlfn.IFS(AD155=1,"low",AD155=2,"medium",AD155=3,"high",AD155=4,"very high")</f>
        <v>very high</v>
      </c>
      <c r="AG155">
        <v>2</v>
      </c>
      <c r="AH155" t="str" cm="1">
        <f t="array" ref="AH155">_xlfn.IFS(AG155=0,"no stock options",AG155=2,"medium",AG155=3,"high",AG155=1,"low")</f>
        <v>medium</v>
      </c>
      <c r="AI155">
        <v>8</v>
      </c>
      <c r="AJ155" s="1" t="str" cm="1">
        <f t="array" ref="AJ155">_xlfn.IFS(AI155&lt;=2,"fresher",AI155&lt;=7,"early career",AI155&lt;=15,"mid career",AI155&lt;=25,"experienced",AI155&gt;=26,"expert")</f>
        <v>mid career</v>
      </c>
      <c r="AK155">
        <v>3</v>
      </c>
      <c r="AL155" s="1" t="str" cm="1">
        <f t="array" ref="AL155">_xlfn.IFS(AK155=0,"no training",AK155&lt;=2,"low",AK155&lt;=4,"moderate",AK155&lt;=6,"high")</f>
        <v>moderate</v>
      </c>
      <c r="AM155">
        <v>2</v>
      </c>
      <c r="AN155" t="str" cm="1">
        <f t="array" ref="AN155">_xlfn.IFS(AM155=1,"low",AM155=2,"medium",AM155=3,"high",AM155=4,"very high")</f>
        <v>medium</v>
      </c>
      <c r="AO155">
        <v>2</v>
      </c>
      <c r="AP155" s="1" t="str" cm="1">
        <f t="array" ref="AP155">_xlfn.IFS(AO155&lt;=1,"new",AO155&lt;=5,"early tenure",AO155&lt;=10,"established",AO155&lt;=20,"loyal",AO155&gt;=21,"long term")</f>
        <v>early tenure</v>
      </c>
      <c r="AQ155">
        <v>2</v>
      </c>
      <c r="AR155" s="1" t="str" cm="1">
        <f t="array" ref="AR155">_xlfn.IFS(AQ155&lt;=1,"new",AQ155&lt;=4,"settling",AQ155&lt;=7,"established",AQ155&lt;=12,"stagnant risk",AQ155&gt;12,"highly stagnant")</f>
        <v>settling</v>
      </c>
      <c r="AS155">
        <v>0</v>
      </c>
      <c r="AT155" t="str" cm="1">
        <f t="array" ref="AT155">_xlfn.IFS(AS155&lt;=1,"recently promoted",AS155&lt;=3,"due soon",AS155&lt;=6,"over due",AS155&gt;=7,"critically overdue")</f>
        <v>recently promoted</v>
      </c>
      <c r="AU155">
        <v>2</v>
      </c>
      <c r="AV155" t="str" cm="1">
        <f t="array" ref="AV155">_xlfn.IFS(AU155&lt;=1,"new under manager",AU155&lt;=4,"settling",AU155&lt;=8,"established",AU155&gt;=9,"long term")</f>
        <v>settling</v>
      </c>
    </row>
    <row r="156" spans="1:48">
      <c r="A156">
        <v>52</v>
      </c>
      <c r="B156" s="1" t="str" cm="1">
        <f t="array" ref="B156">_xlfn.IFS(A156&lt;=25,"early career",A156&lt;=35,"mid career",A156&lt;=45,"experienced",A156&gt;=46,"senior")</f>
        <v>senior</v>
      </c>
      <c r="C156" t="s">
        <v>29</v>
      </c>
      <c r="D156" t="s">
        <v>30</v>
      </c>
      <c r="E156" t="s">
        <v>31</v>
      </c>
      <c r="F156">
        <v>4</v>
      </c>
      <c r="G156" s="1" t="str" cm="1">
        <f t="array" ref="G156">_xlfn.IFS(F156&lt;=5,"very near",F156&lt;=10,"near",F156&lt;=20,"moderate",F156&lt;=29,"far")</f>
        <v>very near</v>
      </c>
      <c r="H156">
        <v>2</v>
      </c>
      <c r="I156" t="str" cm="1">
        <f t="array" ref="I156">_xlfn.IFS(H156=1,"Below College",H156=
2,"College",H156=
3,"Bachelor",H156=
4,"Master",H156=
5,"Doctor")</f>
        <v>College</v>
      </c>
      <c r="J156" t="s">
        <v>36</v>
      </c>
      <c r="K156">
        <v>4</v>
      </c>
      <c r="L156" t="str" cm="1">
        <f t="array" ref="L156">_xlfn.IFS(K156=1,"low",K156=2,"medium",K156=3,"high",K156=4,"very high")</f>
        <v>very high</v>
      </c>
      <c r="M156" t="s">
        <v>43</v>
      </c>
      <c r="N156">
        <v>3</v>
      </c>
      <c r="O156" t="str" cm="1">
        <f t="array" ref="O156">_xlfn.IFS(N156=1,"low",N156=2,"medium",N156=3,"high",N156=4,"very high")</f>
        <v>high</v>
      </c>
      <c r="P156">
        <v>4</v>
      </c>
      <c r="Q156" t="str" cm="1">
        <f t="array" ref="Q156">_xlfn.IFS(P156=1,"junior",P156=2,"mid level",P156=3,"senior",P156=4,"lead",P156=5,"executive")</f>
        <v>lead</v>
      </c>
      <c r="R156" t="s">
        <v>48</v>
      </c>
      <c r="S156">
        <v>4</v>
      </c>
      <c r="T156" t="str" cm="1">
        <f t="array" ref="T156">_xlfn.IFS(S156=1,"low",S156=2,"medium",S156=3,"high",S156=4,"very high")</f>
        <v>very high</v>
      </c>
      <c r="U156" t="s">
        <v>35</v>
      </c>
      <c r="V156">
        <v>16555</v>
      </c>
      <c r="W156">
        <v>2</v>
      </c>
      <c r="X156" t="str" cm="1">
        <f t="array" ref="X156">_xlfn.IFS(W156=0,"fresher",W156&lt;=3,"stable",W156&lt;=6,"moderate hopper",W156&lt;=9,"frequent hopper")</f>
        <v>stable</v>
      </c>
      <c r="Y156" t="s">
        <v>29</v>
      </c>
      <c r="Z156">
        <v>13</v>
      </c>
      <c r="AA156" t="str" cm="1">
        <f t="array" ref="AA156">_xlfn.IFS(Z156&lt;=14,"low hike",Z156&lt;=18,"moderate hike",Z156&lt;=22,"good hike",Z156&lt;=25,"high hike")</f>
        <v>low hike</v>
      </c>
      <c r="AB156">
        <v>3</v>
      </c>
      <c r="AC156" t="str" cm="1">
        <f t="array" ref="AC156">_xlfn.IFS(AB156=1,"low",AB156=2,"good",AB156=3,"excellent",AB156=4,"outstanding")</f>
        <v>excellent</v>
      </c>
      <c r="AD156">
        <v>4</v>
      </c>
      <c r="AE156" t="str" cm="1">
        <f t="array" ref="AE156">_xlfn.IFS(AD156=1,"low",AD156=2,"medium",AD156=3,"high",AD156=4,"very high")</f>
        <v>very high</v>
      </c>
      <c r="AG156">
        <v>0</v>
      </c>
      <c r="AH156" t="str" cm="1">
        <f t="array" ref="AH156">_xlfn.IFS(AG156=0,"no stock options",AG156=2,"medium",AG156=3,"high",AG156=1,"low")</f>
        <v>no stock options</v>
      </c>
      <c r="AI156">
        <v>31</v>
      </c>
      <c r="AJ156" s="1" t="str" cm="1">
        <f t="array" ref="AJ156">_xlfn.IFS(AI156&lt;=2,"fresher",AI156&lt;=7,"early career",AI156&lt;=15,"mid career",AI156&lt;=25,"experienced",AI156&gt;=26,"expert")</f>
        <v>expert</v>
      </c>
      <c r="AK156">
        <v>2</v>
      </c>
      <c r="AL156" s="1" t="str" cm="1">
        <f t="array" ref="AL156">_xlfn.IFS(AK156=0,"no training",AK156&lt;=2,"low",AK156&lt;=4,"moderate",AK156&lt;=6,"high")</f>
        <v>low</v>
      </c>
      <c r="AM156">
        <v>1</v>
      </c>
      <c r="AN156" t="str" cm="1">
        <f t="array" ref="AN156">_xlfn.IFS(AM156=1,"low",AM156=2,"medium",AM156=3,"high",AM156=4,"very high")</f>
        <v>low</v>
      </c>
      <c r="AO156">
        <v>5</v>
      </c>
      <c r="AP156" s="1" t="str" cm="1">
        <f t="array" ref="AP156">_xlfn.IFS(AO156&lt;=1,"new",AO156&lt;=5,"early tenure",AO156&lt;=10,"established",AO156&lt;=20,"loyal",AO156&gt;=21,"long term")</f>
        <v>early tenure</v>
      </c>
      <c r="AQ156">
        <v>2</v>
      </c>
      <c r="AR156" s="1" t="str" cm="1">
        <f t="array" ref="AR156">_xlfn.IFS(AQ156&lt;=1,"new",AQ156&lt;=4,"settling",AQ156&lt;=7,"established",AQ156&lt;=12,"stagnant risk",AQ156&gt;12,"highly stagnant")</f>
        <v>settling</v>
      </c>
      <c r="AS156">
        <v>1</v>
      </c>
      <c r="AT156" t="str" cm="1">
        <f t="array" ref="AT156">_xlfn.IFS(AS156&lt;=1,"recently promoted",AS156&lt;=3,"due soon",AS156&lt;=6,"over due",AS156&gt;=7,"critically overdue")</f>
        <v>recently promoted</v>
      </c>
      <c r="AU156">
        <v>4</v>
      </c>
      <c r="AV156" t="str" cm="1">
        <f t="array" ref="AV156">_xlfn.IFS(AU156&lt;=1,"new under manager",AU156&lt;=4,"settling",AU156&lt;=8,"established",AU156&gt;=9,"long term")</f>
        <v>settling</v>
      </c>
    </row>
    <row r="157" spans="1:48">
      <c r="A157">
        <v>42</v>
      </c>
      <c r="B157" s="1" t="str" cm="1">
        <f t="array" ref="B157">_xlfn.IFS(A157&lt;=25,"early career",A157&lt;=35,"mid career",A157&lt;=45,"experienced",A157&gt;=46,"senior")</f>
        <v>experienced</v>
      </c>
      <c r="C157" t="s">
        <v>29</v>
      </c>
      <c r="D157" t="s">
        <v>50</v>
      </c>
      <c r="E157" t="s">
        <v>31</v>
      </c>
      <c r="F157">
        <v>29</v>
      </c>
      <c r="G157" s="1" t="str" cm="1">
        <f t="array" ref="G157">_xlfn.IFS(F157&lt;=5,"very near",F157&lt;=10,"near",F157&lt;=20,"moderate",F157&lt;=29,"far")</f>
        <v>far</v>
      </c>
      <c r="H157">
        <v>2</v>
      </c>
      <c r="I157" t="str" cm="1">
        <f t="array" ref="I157">_xlfn.IFS(H157=1,"Below College",H157=
2,"College",H157=
3,"Bachelor",H157=
4,"Master",H157=
5,"Doctor")</f>
        <v>College</v>
      </c>
      <c r="J157" t="s">
        <v>36</v>
      </c>
      <c r="K157">
        <v>1</v>
      </c>
      <c r="L157" t="str" cm="1">
        <f t="array" ref="L157">_xlfn.IFS(K157=1,"low",K157=2,"medium",K157=3,"high",K157=4,"very high")</f>
        <v>low</v>
      </c>
      <c r="M157" t="s">
        <v>43</v>
      </c>
      <c r="N157">
        <v>3</v>
      </c>
      <c r="O157" t="str" cm="1">
        <f t="array" ref="O157">_xlfn.IFS(N157=1,"low",N157=2,"medium",N157=3,"high",N157=4,"very high")</f>
        <v>high</v>
      </c>
      <c r="P157">
        <v>2</v>
      </c>
      <c r="Q157" t="str" cm="1">
        <f t="array" ref="Q157">_xlfn.IFS(P157=1,"junior",P157=2,"mid level",P157=3,"senior",P157=4,"lead",P157=5,"executive")</f>
        <v>mid level</v>
      </c>
      <c r="R157" t="s">
        <v>37</v>
      </c>
      <c r="S157">
        <v>3</v>
      </c>
      <c r="T157" t="str" cm="1">
        <f t="array" ref="T157">_xlfn.IFS(S157=1,"low",S157=2,"medium",S157=3,"high",S157=4,"very high")</f>
        <v>high</v>
      </c>
      <c r="U157" t="s">
        <v>38</v>
      </c>
      <c r="V157">
        <v>4556</v>
      </c>
      <c r="W157">
        <v>2</v>
      </c>
      <c r="X157" t="str" cm="1">
        <f t="array" ref="X157">_xlfn.IFS(W157=0,"fresher",W157&lt;=3,"stable",W157&lt;=6,"moderate hopper",W157&lt;=9,"frequent hopper")</f>
        <v>stable</v>
      </c>
      <c r="Y157" t="s">
        <v>29</v>
      </c>
      <c r="Z157">
        <v>11</v>
      </c>
      <c r="AA157" t="str" cm="1">
        <f t="array" ref="AA157">_xlfn.IFS(Z157&lt;=14,"low hike",Z157&lt;=18,"moderate hike",Z157&lt;=22,"good hike",Z157&lt;=25,"high hike")</f>
        <v>low hike</v>
      </c>
      <c r="AB157">
        <v>3</v>
      </c>
      <c r="AC157" t="str" cm="1">
        <f t="array" ref="AC157">_xlfn.IFS(AB157=1,"low",AB157=2,"good",AB157=3,"excellent",AB157=4,"outstanding")</f>
        <v>excellent</v>
      </c>
      <c r="AD157">
        <v>2</v>
      </c>
      <c r="AE157" t="str" cm="1">
        <f t="array" ref="AE157">_xlfn.IFS(AD157=1,"low",AD157=2,"medium",AD157=3,"high",AD157=4,"very high")</f>
        <v>medium</v>
      </c>
      <c r="AG157">
        <v>1</v>
      </c>
      <c r="AH157" t="str" cm="1">
        <f t="array" ref="AH157">_xlfn.IFS(AG157=0,"no stock options",AG157=2,"medium",AG157=3,"high",AG157=1,"low")</f>
        <v>low</v>
      </c>
      <c r="AI157">
        <v>19</v>
      </c>
      <c r="AJ157" s="1" t="str" cm="1">
        <f t="array" ref="AJ157">_xlfn.IFS(AI157&lt;=2,"fresher",AI157&lt;=7,"early career",AI157&lt;=15,"mid career",AI157&lt;=25,"experienced",AI157&gt;=26,"expert")</f>
        <v>experienced</v>
      </c>
      <c r="AK157">
        <v>3</v>
      </c>
      <c r="AL157" s="1" t="str" cm="1">
        <f t="array" ref="AL157">_xlfn.IFS(AK157=0,"no training",AK157&lt;=2,"low",AK157&lt;=4,"moderate",AK157&lt;=6,"high")</f>
        <v>moderate</v>
      </c>
      <c r="AM157">
        <v>3</v>
      </c>
      <c r="AN157" t="str" cm="1">
        <f t="array" ref="AN157">_xlfn.IFS(AM157=1,"low",AM157=2,"medium",AM157=3,"high",AM157=4,"very high")</f>
        <v>high</v>
      </c>
      <c r="AO157">
        <v>5</v>
      </c>
      <c r="AP157" s="1" t="str" cm="1">
        <f t="array" ref="AP157">_xlfn.IFS(AO157&lt;=1,"new",AO157&lt;=5,"early tenure",AO157&lt;=10,"established",AO157&lt;=20,"loyal",AO157&gt;=21,"long term")</f>
        <v>early tenure</v>
      </c>
      <c r="AQ157">
        <v>4</v>
      </c>
      <c r="AR157" s="1" t="str" cm="1">
        <f t="array" ref="AR157">_xlfn.IFS(AQ157&lt;=1,"new",AQ157&lt;=4,"settling",AQ157&lt;=7,"established",AQ157&lt;=12,"stagnant risk",AQ157&gt;12,"highly stagnant")</f>
        <v>settling</v>
      </c>
      <c r="AS157">
        <v>0</v>
      </c>
      <c r="AT157" t="str" cm="1">
        <f t="array" ref="AT157">_xlfn.IFS(AS157&lt;=1,"recently promoted",AS157&lt;=3,"due soon",AS157&lt;=6,"over due",AS157&gt;=7,"critically overdue")</f>
        <v>recently promoted</v>
      </c>
      <c r="AU157">
        <v>2</v>
      </c>
      <c r="AV157" t="str" cm="1">
        <f t="array" ref="AV157">_xlfn.IFS(AU157&lt;=1,"new under manager",AU157&lt;=4,"settling",AU157&lt;=8,"established",AU157&gt;=9,"long term")</f>
        <v>settling</v>
      </c>
    </row>
    <row r="158" spans="1:48">
      <c r="A158">
        <v>30</v>
      </c>
      <c r="B158" s="1" t="str" cm="1">
        <f t="array" ref="B158">_xlfn.IFS(A158&lt;=25,"early career",A158&lt;=35,"mid career",A158&lt;=45,"experienced",A158&gt;=46,"senior")</f>
        <v>mid career</v>
      </c>
      <c r="C158" t="s">
        <v>29</v>
      </c>
      <c r="D158" t="s">
        <v>30</v>
      </c>
      <c r="E158" t="s">
        <v>31</v>
      </c>
      <c r="F158">
        <v>2</v>
      </c>
      <c r="G158" s="1" t="str" cm="1">
        <f t="array" ref="G158">_xlfn.IFS(F158&lt;=5,"very near",F158&lt;=10,"near",F158&lt;=20,"moderate",F158&lt;=29,"far")</f>
        <v>very near</v>
      </c>
      <c r="H158">
        <v>3</v>
      </c>
      <c r="I158" t="str" cm="1">
        <f t="array" ref="I158">_xlfn.IFS(H158=1,"Below College",H158=
2,"College",H158=
3,"Bachelor",H158=
4,"Master",H158=
5,"Doctor")</f>
        <v>Bachelor</v>
      </c>
      <c r="J158" t="s">
        <v>36</v>
      </c>
      <c r="K158">
        <v>3</v>
      </c>
      <c r="L158" t="str" cm="1">
        <f t="array" ref="L158">_xlfn.IFS(K158=1,"low",K158=2,"medium",K158=3,"high",K158=4,"very high")</f>
        <v>high</v>
      </c>
      <c r="M158" t="s">
        <v>43</v>
      </c>
      <c r="N158">
        <v>1</v>
      </c>
      <c r="O158" t="str" cm="1">
        <f t="array" ref="O158">_xlfn.IFS(N158=1,"low",N158=2,"medium",N158=3,"high",N158=4,"very high")</f>
        <v>low</v>
      </c>
      <c r="P158">
        <v>2</v>
      </c>
      <c r="Q158" t="str" cm="1">
        <f t="array" ref="Q158">_xlfn.IFS(P158=1,"junior",P158=2,"mid level",P158=3,"senior",P158=4,"lead",P158=5,"executive")</f>
        <v>mid level</v>
      </c>
      <c r="R158" t="s">
        <v>44</v>
      </c>
      <c r="S158">
        <v>4</v>
      </c>
      <c r="T158" t="str" cm="1">
        <f t="array" ref="T158">_xlfn.IFS(S158=1,"low",S158=2,"medium",S158=3,"high",S158=4,"very high")</f>
        <v>very high</v>
      </c>
      <c r="U158" t="s">
        <v>40</v>
      </c>
      <c r="V158">
        <v>6091</v>
      </c>
      <c r="W158">
        <v>2</v>
      </c>
      <c r="X158" t="str" cm="1">
        <f t="array" ref="X158">_xlfn.IFS(W158=0,"fresher",W158&lt;=3,"stable",W158&lt;=6,"moderate hopper",W158&lt;=9,"frequent hopper")</f>
        <v>stable</v>
      </c>
      <c r="Y158" t="s">
        <v>29</v>
      </c>
      <c r="Z158">
        <v>20</v>
      </c>
      <c r="AA158" t="str" cm="1">
        <f t="array" ref="AA158">_xlfn.IFS(Z158&lt;=14,"low hike",Z158&lt;=18,"moderate hike",Z158&lt;=22,"good hike",Z158&lt;=25,"high hike")</f>
        <v>good hike</v>
      </c>
      <c r="AB158">
        <v>4</v>
      </c>
      <c r="AC158" t="str" cm="1">
        <f t="array" ref="AC158">_xlfn.IFS(AB158=1,"low",AB158=2,"good",AB158=3,"excellent",AB158=4,"outstanding")</f>
        <v>outstanding</v>
      </c>
      <c r="AD158">
        <v>3</v>
      </c>
      <c r="AE158" t="str" cm="1">
        <f t="array" ref="AE158">_xlfn.IFS(AD158=1,"low",AD158=2,"medium",AD158=3,"high",AD158=4,"very high")</f>
        <v>high</v>
      </c>
      <c r="AG158">
        <v>0</v>
      </c>
      <c r="AH158" t="str" cm="1">
        <f t="array" ref="AH158">_xlfn.IFS(AG158=0,"no stock options",AG158=2,"medium",AG158=3,"high",AG158=1,"low")</f>
        <v>no stock options</v>
      </c>
      <c r="AI158">
        <v>11</v>
      </c>
      <c r="AJ158" s="1" t="str" cm="1">
        <f t="array" ref="AJ158">_xlfn.IFS(AI158&lt;=2,"fresher",AI158&lt;=7,"early career",AI158&lt;=15,"mid career",AI158&lt;=25,"experienced",AI158&gt;=26,"expert")</f>
        <v>mid career</v>
      </c>
      <c r="AK158">
        <v>2</v>
      </c>
      <c r="AL158" s="1" t="str" cm="1">
        <f t="array" ref="AL158">_xlfn.IFS(AK158=0,"no training",AK158&lt;=2,"low",AK158&lt;=4,"moderate",AK158&lt;=6,"high")</f>
        <v>low</v>
      </c>
      <c r="AM158">
        <v>3</v>
      </c>
      <c r="AN158" t="str" cm="1">
        <f t="array" ref="AN158">_xlfn.IFS(AM158=1,"low",AM158=2,"medium",AM158=3,"high",AM158=4,"very high")</f>
        <v>high</v>
      </c>
      <c r="AO158">
        <v>5</v>
      </c>
      <c r="AP158" s="1" t="str" cm="1">
        <f t="array" ref="AP158">_xlfn.IFS(AO158&lt;=1,"new",AO158&lt;=5,"early tenure",AO158&lt;=10,"established",AO158&lt;=20,"loyal",AO158&gt;=21,"long term")</f>
        <v>early tenure</v>
      </c>
      <c r="AQ158">
        <v>4</v>
      </c>
      <c r="AR158" s="1" t="str" cm="1">
        <f t="array" ref="AR158">_xlfn.IFS(AQ158&lt;=1,"new",AQ158&lt;=4,"settling",AQ158&lt;=7,"established",AQ158&lt;=12,"stagnant risk",AQ158&gt;12,"highly stagnant")</f>
        <v>settling</v>
      </c>
      <c r="AS158">
        <v>0</v>
      </c>
      <c r="AT158" t="str" cm="1">
        <f t="array" ref="AT158">_xlfn.IFS(AS158&lt;=1,"recently promoted",AS158&lt;=3,"due soon",AS158&lt;=6,"over due",AS158&gt;=7,"critically overdue")</f>
        <v>recently promoted</v>
      </c>
      <c r="AU158">
        <v>2</v>
      </c>
      <c r="AV158" t="str" cm="1">
        <f t="array" ref="AV158">_xlfn.IFS(AU158&lt;=1,"new under manager",AU158&lt;=4,"settling",AU158&lt;=8,"established",AU158&gt;=9,"long term")</f>
        <v>settling</v>
      </c>
    </row>
    <row r="159" spans="1:48">
      <c r="A159">
        <v>24</v>
      </c>
      <c r="B159" s="1" t="str" cm="1">
        <f t="array" ref="B159">_xlfn.IFS(A159&lt;=25,"early career",A159&lt;=35,"mid career",A159&lt;=45,"experienced",A159&gt;=46,"senior")</f>
        <v>early career</v>
      </c>
      <c r="C159" t="s">
        <v>39</v>
      </c>
      <c r="D159" t="s">
        <v>30</v>
      </c>
      <c r="E159" t="s">
        <v>45</v>
      </c>
      <c r="F159">
        <v>1</v>
      </c>
      <c r="G159" s="1" t="str" cm="1">
        <f t="array" ref="G159">_xlfn.IFS(F159&lt;=5,"very near",F159&lt;=10,"near",F159&lt;=20,"moderate",F159&lt;=29,"far")</f>
        <v>very near</v>
      </c>
      <c r="H159">
        <v>1</v>
      </c>
      <c r="I159" t="str" cm="1">
        <f t="array" ref="I159">_xlfn.IFS(H159=1,"Below College",H159=
2,"College",H159=
3,"Bachelor",H159=
4,"Master",H159=
5,"Doctor")</f>
        <v>Below College</v>
      </c>
      <c r="J159" t="s">
        <v>52</v>
      </c>
      <c r="K159">
        <v>1</v>
      </c>
      <c r="L159" t="str" cm="1">
        <f t="array" ref="L159">_xlfn.IFS(K159=1,"low",K159=2,"medium",K159=3,"high",K159=4,"very high")</f>
        <v>low</v>
      </c>
      <c r="M159" t="s">
        <v>43</v>
      </c>
      <c r="N159">
        <v>3</v>
      </c>
      <c r="O159" t="str" cm="1">
        <f t="array" ref="O159">_xlfn.IFS(N159=1,"low",N159=2,"medium",N159=3,"high",N159=4,"very high")</f>
        <v>high</v>
      </c>
      <c r="P159">
        <v>1</v>
      </c>
      <c r="Q159" t="str" cm="1">
        <f t="array" ref="Q159">_xlfn.IFS(P159=1,"junior",P159=2,"mid level",P159=3,"senior",P159=4,"lead",P159=5,"executive")</f>
        <v>junior</v>
      </c>
      <c r="R159" t="s">
        <v>46</v>
      </c>
      <c r="S159">
        <v>2</v>
      </c>
      <c r="T159" t="str" cm="1">
        <f t="array" ref="T159">_xlfn.IFS(S159=1,"low",S159=2,"medium",S159=3,"high",S159=4,"very high")</f>
        <v>medium</v>
      </c>
      <c r="U159" t="s">
        <v>40</v>
      </c>
      <c r="V159">
        <v>3202</v>
      </c>
      <c r="W159">
        <v>1</v>
      </c>
      <c r="X159" t="str" cm="1">
        <f t="array" ref="X159">_xlfn.IFS(W159=0,"fresher",W159&lt;=3,"stable",W159&lt;=6,"moderate hopper",W159&lt;=9,"frequent hopper")</f>
        <v>stable</v>
      </c>
      <c r="Y159" t="s">
        <v>39</v>
      </c>
      <c r="Z159">
        <v>16</v>
      </c>
      <c r="AA159" t="str" cm="1">
        <f t="array" ref="AA159">_xlfn.IFS(Z159&lt;=14,"low hike",Z159&lt;=18,"moderate hike",Z159&lt;=22,"good hike",Z159&lt;=25,"high hike")</f>
        <v>moderate hike</v>
      </c>
      <c r="AB159">
        <v>3</v>
      </c>
      <c r="AC159" t="str" cm="1">
        <f t="array" ref="AC159">_xlfn.IFS(AB159=1,"low",AB159=2,"good",AB159=3,"excellent",AB159=4,"outstanding")</f>
        <v>excellent</v>
      </c>
      <c r="AD159">
        <v>2</v>
      </c>
      <c r="AE159" t="str" cm="1">
        <f t="array" ref="AE159">_xlfn.IFS(AD159=1,"low",AD159=2,"medium",AD159=3,"high",AD159=4,"very high")</f>
        <v>medium</v>
      </c>
      <c r="AG159">
        <v>0</v>
      </c>
      <c r="AH159" t="str" cm="1">
        <f t="array" ref="AH159">_xlfn.IFS(AG159=0,"no stock options",AG159=2,"medium",AG159=3,"high",AG159=1,"low")</f>
        <v>no stock options</v>
      </c>
      <c r="AI159">
        <v>6</v>
      </c>
      <c r="AJ159" s="1" t="str" cm="1">
        <f t="array" ref="AJ159">_xlfn.IFS(AI159&lt;=2,"fresher",AI159&lt;=7,"early career",AI159&lt;=15,"mid career",AI159&lt;=25,"experienced",AI159&gt;=26,"expert")</f>
        <v>early career</v>
      </c>
      <c r="AK159">
        <v>4</v>
      </c>
      <c r="AL159" s="1" t="str" cm="1">
        <f t="array" ref="AL159">_xlfn.IFS(AK159=0,"no training",AK159&lt;=2,"low",AK159&lt;=4,"moderate",AK159&lt;=6,"high")</f>
        <v>moderate</v>
      </c>
      <c r="AM159">
        <v>3</v>
      </c>
      <c r="AN159" t="str" cm="1">
        <f t="array" ref="AN159">_xlfn.IFS(AM159=1,"low",AM159=2,"medium",AM159=3,"high",AM159=4,"very high")</f>
        <v>high</v>
      </c>
      <c r="AO159">
        <v>5</v>
      </c>
      <c r="AP159" s="1" t="str" cm="1">
        <f t="array" ref="AP159">_xlfn.IFS(AO159&lt;=1,"new",AO159&lt;=5,"early tenure",AO159&lt;=10,"established",AO159&lt;=20,"loyal",AO159&gt;=21,"long term")</f>
        <v>early tenure</v>
      </c>
      <c r="AQ159">
        <v>3</v>
      </c>
      <c r="AR159" s="1" t="str" cm="1">
        <f t="array" ref="AR159">_xlfn.IFS(AQ159&lt;=1,"new",AQ159&lt;=4,"settling",AQ159&lt;=7,"established",AQ159&lt;=12,"stagnant risk",AQ159&gt;12,"highly stagnant")</f>
        <v>settling</v>
      </c>
      <c r="AS159">
        <v>1</v>
      </c>
      <c r="AT159" t="str" cm="1">
        <f t="array" ref="AT159">_xlfn.IFS(AS159&lt;=1,"recently promoted",AS159&lt;=3,"due soon",AS159&lt;=6,"over due",AS159&gt;=7,"critically overdue")</f>
        <v>recently promoted</v>
      </c>
      <c r="AU159">
        <v>4</v>
      </c>
      <c r="AV159" t="str" cm="1">
        <f t="array" ref="AV159">_xlfn.IFS(AU159&lt;=1,"new under manager",AU159&lt;=4,"settling",AU159&lt;=8,"established",AU159&gt;=9,"long term")</f>
        <v>settling</v>
      </c>
    </row>
    <row r="160" spans="1:48">
      <c r="A160">
        <v>34</v>
      </c>
      <c r="B160" s="1" t="str" cm="1">
        <f t="array" ref="B160">_xlfn.IFS(A160&lt;=25,"early career",A160&lt;=35,"mid career",A160&lt;=45,"experienced",A160&gt;=46,"senior")</f>
        <v>mid career</v>
      </c>
      <c r="C160" t="s">
        <v>39</v>
      </c>
      <c r="D160" t="s">
        <v>50</v>
      </c>
      <c r="E160" t="s">
        <v>45</v>
      </c>
      <c r="F160">
        <v>6</v>
      </c>
      <c r="G160" s="1" t="str" cm="1">
        <f t="array" ref="G160">_xlfn.IFS(F160&lt;=5,"very near",F160&lt;=10,"near",F160&lt;=20,"moderate",F160&lt;=29,"far")</f>
        <v>near</v>
      </c>
      <c r="H160">
        <v>2</v>
      </c>
      <c r="I160" t="str" cm="1">
        <f t="array" ref="I160">_xlfn.IFS(H160=1,"Below College",H160=
2,"College",H160=
3,"Bachelor",H160=
4,"Master",H160=
5,"Doctor")</f>
        <v>College</v>
      </c>
      <c r="J160" t="s">
        <v>47</v>
      </c>
      <c r="K160">
        <v>4</v>
      </c>
      <c r="L160" t="str" cm="1">
        <f t="array" ref="L160">_xlfn.IFS(K160=1,"low",K160=2,"medium",K160=3,"high",K160=4,"very high")</f>
        <v>very high</v>
      </c>
      <c r="M160" t="s">
        <v>43</v>
      </c>
      <c r="N160">
        <v>1</v>
      </c>
      <c r="O160" t="str" cm="1">
        <f t="array" ref="O160">_xlfn.IFS(N160=1,"low",N160=2,"medium",N160=3,"high",N160=4,"very high")</f>
        <v>low</v>
      </c>
      <c r="P160">
        <v>1</v>
      </c>
      <c r="Q160" t="str" cm="1">
        <f t="array" ref="Q160">_xlfn.IFS(P160=1,"junior",P160=2,"mid level",P160=3,"senior",P160=4,"lead",P160=5,"executive")</f>
        <v>junior</v>
      </c>
      <c r="R160" t="s">
        <v>46</v>
      </c>
      <c r="S160">
        <v>3</v>
      </c>
      <c r="T160" t="str" cm="1">
        <f t="array" ref="T160">_xlfn.IFS(S160=1,"low",S160=2,"medium",S160=3,"high",S160=4,"very high")</f>
        <v>high</v>
      </c>
      <c r="U160" t="s">
        <v>38</v>
      </c>
      <c r="V160">
        <v>2351</v>
      </c>
      <c r="W160">
        <v>0</v>
      </c>
      <c r="X160" t="str" cm="1">
        <f t="array" ref="X160">_xlfn.IFS(W160=0,"fresher",W160&lt;=3,"stable",W160&lt;=6,"moderate hopper",W160&lt;=9,"frequent hopper")</f>
        <v>fresher</v>
      </c>
      <c r="Y160" t="s">
        <v>29</v>
      </c>
      <c r="Z160">
        <v>16</v>
      </c>
      <c r="AA160" t="str" cm="1">
        <f t="array" ref="AA160">_xlfn.IFS(Z160&lt;=14,"low hike",Z160&lt;=18,"moderate hike",Z160&lt;=22,"good hike",Z160&lt;=25,"high hike")</f>
        <v>moderate hike</v>
      </c>
      <c r="AB160">
        <v>3</v>
      </c>
      <c r="AC160" t="str" cm="1">
        <f t="array" ref="AC160">_xlfn.IFS(AB160=1,"low",AB160=2,"good",AB160=3,"excellent",AB160=4,"outstanding")</f>
        <v>excellent</v>
      </c>
      <c r="AD160">
        <v>4</v>
      </c>
      <c r="AE160" t="str" cm="1">
        <f t="array" ref="AE160">_xlfn.IFS(AD160=1,"low",AD160=2,"medium",AD160=3,"high",AD160=4,"very high")</f>
        <v>very high</v>
      </c>
      <c r="AG160">
        <v>1</v>
      </c>
      <c r="AH160" t="str" cm="1">
        <f t="array" ref="AH160">_xlfn.IFS(AG160=0,"no stock options",AG160=2,"medium",AG160=3,"high",AG160=1,"low")</f>
        <v>low</v>
      </c>
      <c r="AI160">
        <v>3</v>
      </c>
      <c r="AJ160" s="1" t="str" cm="1">
        <f t="array" ref="AJ160">_xlfn.IFS(AI160&lt;=2,"fresher",AI160&lt;=7,"early career",AI160&lt;=15,"mid career",AI160&lt;=25,"experienced",AI160&gt;=26,"expert")</f>
        <v>early career</v>
      </c>
      <c r="AK160">
        <v>3</v>
      </c>
      <c r="AL160" s="1" t="str" cm="1">
        <f t="array" ref="AL160">_xlfn.IFS(AK160=0,"no training",AK160&lt;=2,"low",AK160&lt;=4,"moderate",AK160&lt;=6,"high")</f>
        <v>moderate</v>
      </c>
      <c r="AM160">
        <v>2</v>
      </c>
      <c r="AN160" t="str" cm="1">
        <f t="array" ref="AN160">_xlfn.IFS(AM160=1,"low",AM160=2,"medium",AM160=3,"high",AM160=4,"very high")</f>
        <v>medium</v>
      </c>
      <c r="AO160">
        <v>2</v>
      </c>
      <c r="AP160" s="1" t="str" cm="1">
        <f t="array" ref="AP160">_xlfn.IFS(AO160&lt;=1,"new",AO160&lt;=5,"early tenure",AO160&lt;=10,"established",AO160&lt;=20,"loyal",AO160&gt;=21,"long term")</f>
        <v>early tenure</v>
      </c>
      <c r="AQ160">
        <v>2</v>
      </c>
      <c r="AR160" s="1" t="str" cm="1">
        <f t="array" ref="AR160">_xlfn.IFS(AQ160&lt;=1,"new",AQ160&lt;=4,"settling",AQ160&lt;=7,"established",AQ160&lt;=12,"stagnant risk",AQ160&gt;12,"highly stagnant")</f>
        <v>settling</v>
      </c>
      <c r="AS160">
        <v>1</v>
      </c>
      <c r="AT160" t="str" cm="1">
        <f t="array" ref="AT160">_xlfn.IFS(AS160&lt;=1,"recently promoted",AS160&lt;=3,"due soon",AS160&lt;=6,"over due",AS160&gt;=7,"critically overdue")</f>
        <v>recently promoted</v>
      </c>
      <c r="AU160">
        <v>0</v>
      </c>
      <c r="AV160" t="str" cm="1">
        <f t="array" ref="AV160">_xlfn.IFS(AU160&lt;=1,"new under manager",AU160&lt;=4,"settling",AU160&lt;=8,"established",AU160&gt;=9,"long term")</f>
        <v>new under manager</v>
      </c>
    </row>
    <row r="161" spans="1:48">
      <c r="A161">
        <v>26</v>
      </c>
      <c r="B161" s="1" t="str" cm="1">
        <f t="array" ref="B161">_xlfn.IFS(A161&lt;=25,"early career",A161&lt;=35,"mid career",A161&lt;=45,"experienced",A161&gt;=46,"senior")</f>
        <v>mid career</v>
      </c>
      <c r="C161" t="s">
        <v>29</v>
      </c>
      <c r="D161" t="s">
        <v>30</v>
      </c>
      <c r="E161" t="s">
        <v>31</v>
      </c>
      <c r="F161">
        <v>23</v>
      </c>
      <c r="G161" s="1" t="str" cm="1">
        <f t="array" ref="G161">_xlfn.IFS(F161&lt;=5,"very near",F161&lt;=10,"near",F161&lt;=20,"moderate",F161&lt;=29,"far")</f>
        <v>far</v>
      </c>
      <c r="H161">
        <v>3</v>
      </c>
      <c r="I161" t="str" cm="1">
        <f t="array" ref="I161">_xlfn.IFS(H161=1,"Below College",H161=
2,"College",H161=
3,"Bachelor",H161=
4,"Master",H161=
5,"Doctor")</f>
        <v>Bachelor</v>
      </c>
      <c r="J161" t="s">
        <v>36</v>
      </c>
      <c r="K161">
        <v>1</v>
      </c>
      <c r="L161" t="str" cm="1">
        <f t="array" ref="L161">_xlfn.IFS(K161=1,"low",K161=2,"medium",K161=3,"high",K161=4,"very high")</f>
        <v>low</v>
      </c>
      <c r="M161" t="s">
        <v>43</v>
      </c>
      <c r="N161">
        <v>3</v>
      </c>
      <c r="O161" t="str" cm="1">
        <f t="array" ref="O161">_xlfn.IFS(N161=1,"low",N161=2,"medium",N161=3,"high",N161=4,"very high")</f>
        <v>high</v>
      </c>
      <c r="P161">
        <v>1</v>
      </c>
      <c r="Q161" t="str" cm="1">
        <f t="array" ref="Q161">_xlfn.IFS(P161=1,"junior",P161=2,"mid level",P161=3,"senior",P161=4,"lead",P161=5,"executive")</f>
        <v>junior</v>
      </c>
      <c r="R161" t="s">
        <v>37</v>
      </c>
      <c r="S161">
        <v>4</v>
      </c>
      <c r="T161" t="str" cm="1">
        <f t="array" ref="T161">_xlfn.IFS(S161=1,"low",S161=2,"medium",S161=3,"high",S161=4,"very high")</f>
        <v>very high</v>
      </c>
      <c r="U161" t="s">
        <v>38</v>
      </c>
      <c r="V161">
        <v>2886</v>
      </c>
      <c r="W161">
        <v>1</v>
      </c>
      <c r="X161" t="str" cm="1">
        <f t="array" ref="X161">_xlfn.IFS(W161=0,"fresher",W161&lt;=3,"stable",W161&lt;=6,"moderate hopper",W161&lt;=9,"frequent hopper")</f>
        <v>stable</v>
      </c>
      <c r="Y161" t="s">
        <v>29</v>
      </c>
      <c r="Z161">
        <v>22</v>
      </c>
      <c r="AA161" t="str" cm="1">
        <f t="array" ref="AA161">_xlfn.IFS(Z161&lt;=14,"low hike",Z161&lt;=18,"moderate hike",Z161&lt;=22,"good hike",Z161&lt;=25,"high hike")</f>
        <v>good hike</v>
      </c>
      <c r="AB161">
        <v>4</v>
      </c>
      <c r="AC161" t="str" cm="1">
        <f t="array" ref="AC161">_xlfn.IFS(AB161=1,"low",AB161=2,"good",AB161=3,"excellent",AB161=4,"outstanding")</f>
        <v>outstanding</v>
      </c>
      <c r="AD161">
        <v>2</v>
      </c>
      <c r="AE161" t="str" cm="1">
        <f t="array" ref="AE161">_xlfn.IFS(AD161=1,"low",AD161=2,"medium",AD161=3,"high",AD161=4,"very high")</f>
        <v>medium</v>
      </c>
      <c r="AG161">
        <v>2</v>
      </c>
      <c r="AH161" t="str" cm="1">
        <f t="array" ref="AH161">_xlfn.IFS(AG161=0,"no stock options",AG161=2,"medium",AG161=3,"high",AG161=1,"low")</f>
        <v>medium</v>
      </c>
      <c r="AI161">
        <v>3</v>
      </c>
      <c r="AJ161" s="1" t="str" cm="1">
        <f t="array" ref="AJ161">_xlfn.IFS(AI161&lt;=2,"fresher",AI161&lt;=7,"early career",AI161&lt;=15,"mid career",AI161&lt;=25,"experienced",AI161&gt;=26,"expert")</f>
        <v>early career</v>
      </c>
      <c r="AK161">
        <v>3</v>
      </c>
      <c r="AL161" s="1" t="str" cm="1">
        <f t="array" ref="AL161">_xlfn.IFS(AK161=0,"no training",AK161&lt;=2,"low",AK161&lt;=4,"moderate",AK161&lt;=6,"high")</f>
        <v>moderate</v>
      </c>
      <c r="AM161">
        <v>1</v>
      </c>
      <c r="AN161" t="str" cm="1">
        <f t="array" ref="AN161">_xlfn.IFS(AM161=1,"low",AM161=2,"medium",AM161=3,"high",AM161=4,"very high")</f>
        <v>low</v>
      </c>
      <c r="AO161">
        <v>3</v>
      </c>
      <c r="AP161" s="1" t="str" cm="1">
        <f t="array" ref="AP161">_xlfn.IFS(AO161&lt;=1,"new",AO161&lt;=5,"early tenure",AO161&lt;=10,"established",AO161&lt;=20,"loyal",AO161&gt;=21,"long term")</f>
        <v>early tenure</v>
      </c>
      <c r="AQ161">
        <v>2</v>
      </c>
      <c r="AR161" s="1" t="str" cm="1">
        <f t="array" ref="AR161">_xlfn.IFS(AQ161&lt;=1,"new",AQ161&lt;=4,"settling",AQ161&lt;=7,"established",AQ161&lt;=12,"stagnant risk",AQ161&gt;12,"highly stagnant")</f>
        <v>settling</v>
      </c>
      <c r="AS161">
        <v>0</v>
      </c>
      <c r="AT161" t="str" cm="1">
        <f t="array" ref="AT161">_xlfn.IFS(AS161&lt;=1,"recently promoted",AS161&lt;=3,"due soon",AS161&lt;=6,"over due",AS161&gt;=7,"critically overdue")</f>
        <v>recently promoted</v>
      </c>
      <c r="AU161">
        <v>2</v>
      </c>
      <c r="AV161" t="str" cm="1">
        <f t="array" ref="AV161">_xlfn.IFS(AU161&lt;=1,"new under manager",AU161&lt;=4,"settling",AU161&lt;=8,"established",AU161&gt;=9,"long term")</f>
        <v>settling</v>
      </c>
    </row>
    <row r="162" spans="1:48">
      <c r="A162">
        <v>30</v>
      </c>
      <c r="B162" s="1" t="str" cm="1">
        <f t="array" ref="B162">_xlfn.IFS(A162&lt;=25,"early career",A162&lt;=35,"mid career",A162&lt;=45,"experienced",A162&gt;=46,"senior")</f>
        <v>mid career</v>
      </c>
      <c r="C162" t="s">
        <v>29</v>
      </c>
      <c r="D162" t="s">
        <v>41</v>
      </c>
      <c r="E162" t="s">
        <v>31</v>
      </c>
      <c r="F162">
        <v>3</v>
      </c>
      <c r="G162" s="1" t="str" cm="1">
        <f t="array" ref="G162">_xlfn.IFS(F162&lt;=5,"very near",F162&lt;=10,"near",F162&lt;=20,"moderate",F162&lt;=29,"far")</f>
        <v>very near</v>
      </c>
      <c r="H162">
        <v>3</v>
      </c>
      <c r="I162" t="str" cm="1">
        <f t="array" ref="I162">_xlfn.IFS(H162=1,"Below College",H162=
2,"College",H162=
3,"Bachelor",H162=
4,"Master",H162=
5,"Doctor")</f>
        <v>Bachelor</v>
      </c>
      <c r="J162" t="s">
        <v>36</v>
      </c>
      <c r="K162">
        <v>3</v>
      </c>
      <c r="L162" t="str" cm="1">
        <f t="array" ref="L162">_xlfn.IFS(K162=1,"low",K162=2,"medium",K162=3,"high",K162=4,"very high")</f>
        <v>high</v>
      </c>
      <c r="M162" t="s">
        <v>33</v>
      </c>
      <c r="N162">
        <v>3</v>
      </c>
      <c r="O162" t="str" cm="1">
        <f t="array" ref="O162">_xlfn.IFS(N162=1,"low",N162=2,"medium",N162=3,"high",N162=4,"very high")</f>
        <v>high</v>
      </c>
      <c r="P162">
        <v>1</v>
      </c>
      <c r="Q162" t="str" cm="1">
        <f t="array" ref="Q162">_xlfn.IFS(P162=1,"junior",P162=2,"mid level",P162=3,"senior",P162=4,"lead",P162=5,"executive")</f>
        <v>junior</v>
      </c>
      <c r="R162" t="s">
        <v>34</v>
      </c>
      <c r="S162">
        <v>4</v>
      </c>
      <c r="T162" t="str" cm="1">
        <f t="array" ref="T162">_xlfn.IFS(S162=1,"low",S162=2,"medium",S162=3,"high",S162=4,"very high")</f>
        <v>very high</v>
      </c>
      <c r="U162" t="s">
        <v>35</v>
      </c>
      <c r="V162">
        <v>2097</v>
      </c>
      <c r="W162">
        <v>4</v>
      </c>
      <c r="X162" t="str" cm="1">
        <f t="array" ref="X162">_xlfn.IFS(W162=0,"fresher",W162&lt;=3,"stable",W162&lt;=6,"moderate hopper",W162&lt;=9,"frequent hopper")</f>
        <v>moderate hopper</v>
      </c>
      <c r="Y162" t="s">
        <v>29</v>
      </c>
      <c r="Z162">
        <v>15</v>
      </c>
      <c r="AA162" t="str" cm="1">
        <f t="array" ref="AA162">_xlfn.IFS(Z162&lt;=14,"low hike",Z162&lt;=18,"moderate hike",Z162&lt;=22,"good hike",Z162&lt;=25,"high hike")</f>
        <v>moderate hike</v>
      </c>
      <c r="AB162">
        <v>3</v>
      </c>
      <c r="AC162" t="str" cm="1">
        <f t="array" ref="AC162">_xlfn.IFS(AB162=1,"low",AB162=2,"good",AB162=3,"excellent",AB162=4,"outstanding")</f>
        <v>excellent</v>
      </c>
      <c r="AD162">
        <v>3</v>
      </c>
      <c r="AE162" t="str" cm="1">
        <f t="array" ref="AE162">_xlfn.IFS(AD162=1,"low",AD162=2,"medium",AD162=3,"high",AD162=4,"very high")</f>
        <v>high</v>
      </c>
      <c r="AG162">
        <v>1</v>
      </c>
      <c r="AH162" t="str" cm="1">
        <f t="array" ref="AH162">_xlfn.IFS(AG162=0,"no stock options",AG162=2,"medium",AG162=3,"high",AG162=1,"low")</f>
        <v>low</v>
      </c>
      <c r="AI162">
        <v>9</v>
      </c>
      <c r="AJ162" s="1" t="str" cm="1">
        <f t="array" ref="AJ162">_xlfn.IFS(AI162&lt;=2,"fresher",AI162&lt;=7,"early career",AI162&lt;=15,"mid career",AI162&lt;=25,"experienced",AI162&gt;=26,"expert")</f>
        <v>mid career</v>
      </c>
      <c r="AK162">
        <v>3</v>
      </c>
      <c r="AL162" s="1" t="str" cm="1">
        <f t="array" ref="AL162">_xlfn.IFS(AK162=0,"no training",AK162&lt;=2,"low",AK162&lt;=4,"moderate",AK162&lt;=6,"high")</f>
        <v>moderate</v>
      </c>
      <c r="AM162">
        <v>1</v>
      </c>
      <c r="AN162" t="str" cm="1">
        <f t="array" ref="AN162">_xlfn.IFS(AM162=1,"low",AM162=2,"medium",AM162=3,"high",AM162=4,"very high")</f>
        <v>low</v>
      </c>
      <c r="AO162">
        <v>5</v>
      </c>
      <c r="AP162" s="1" t="str" cm="1">
        <f t="array" ref="AP162">_xlfn.IFS(AO162&lt;=1,"new",AO162&lt;=5,"early tenure",AO162&lt;=10,"established",AO162&lt;=20,"loyal",AO162&gt;=21,"long term")</f>
        <v>early tenure</v>
      </c>
      <c r="AQ162">
        <v>3</v>
      </c>
      <c r="AR162" s="1" t="str" cm="1">
        <f t="array" ref="AR162">_xlfn.IFS(AQ162&lt;=1,"new",AQ162&lt;=4,"settling",AQ162&lt;=7,"established",AQ162&lt;=12,"stagnant risk",AQ162&gt;12,"highly stagnant")</f>
        <v>settling</v>
      </c>
      <c r="AS162">
        <v>1</v>
      </c>
      <c r="AT162" t="str" cm="1">
        <f t="array" ref="AT162">_xlfn.IFS(AS162&lt;=1,"recently promoted",AS162&lt;=3,"due soon",AS162&lt;=6,"over due",AS162&gt;=7,"critically overdue")</f>
        <v>recently promoted</v>
      </c>
      <c r="AU162">
        <v>4</v>
      </c>
      <c r="AV162" t="str" cm="1">
        <f t="array" ref="AV162">_xlfn.IFS(AU162&lt;=1,"new under manager",AU162&lt;=4,"settling",AU162&lt;=8,"established",AU162&gt;=9,"long term")</f>
        <v>settling</v>
      </c>
    </row>
    <row r="163" spans="1:48">
      <c r="A163">
        <v>29</v>
      </c>
      <c r="B163" s="1" t="str" cm="1">
        <f t="array" ref="B163">_xlfn.IFS(A163&lt;=25,"early career",A163&lt;=35,"mid career",A163&lt;=45,"experienced",A163&gt;=46,"senior")</f>
        <v>mid career</v>
      </c>
      <c r="C163" t="s">
        <v>39</v>
      </c>
      <c r="D163" t="s">
        <v>30</v>
      </c>
      <c r="E163" t="s">
        <v>31</v>
      </c>
      <c r="F163">
        <v>25</v>
      </c>
      <c r="G163" s="1" t="str" cm="1">
        <f t="array" ref="G163">_xlfn.IFS(F163&lt;=5,"very near",F163&lt;=10,"near",F163&lt;=20,"moderate",F163&lt;=29,"far")</f>
        <v>far</v>
      </c>
      <c r="H163">
        <v>5</v>
      </c>
      <c r="I163" t="str" cm="1">
        <f t="array" ref="I163">_xlfn.IFS(H163=1,"Below College",H163=
2,"College",H163=
3,"Bachelor",H163=
4,"Master",H163=
5,"Doctor")</f>
        <v>Doctor</v>
      </c>
      <c r="J163" t="s">
        <v>52</v>
      </c>
      <c r="K163">
        <v>3</v>
      </c>
      <c r="L163" t="str" cm="1">
        <f t="array" ref="L163">_xlfn.IFS(K163=1,"low",K163=2,"medium",K163=3,"high",K163=4,"very high")</f>
        <v>high</v>
      </c>
      <c r="M163" t="s">
        <v>43</v>
      </c>
      <c r="N163">
        <v>2</v>
      </c>
      <c r="O163" t="str" cm="1">
        <f t="array" ref="O163">_xlfn.IFS(N163=1,"low",N163=2,"medium",N163=3,"high",N163=4,"very high")</f>
        <v>medium</v>
      </c>
      <c r="P163">
        <v>1</v>
      </c>
      <c r="Q163" t="str" cm="1">
        <f t="array" ref="Q163">_xlfn.IFS(P163=1,"junior",P163=2,"mid level",P163=3,"senior",P163=4,"lead",P163=5,"executive")</f>
        <v>junior</v>
      </c>
      <c r="R163" t="s">
        <v>37</v>
      </c>
      <c r="S163">
        <v>2</v>
      </c>
      <c r="T163" t="str" cm="1">
        <f t="array" ref="T163">_xlfn.IFS(S163=1,"low",S163=2,"medium",S163=3,"high",S163=4,"very high")</f>
        <v>medium</v>
      </c>
      <c r="U163" t="s">
        <v>35</v>
      </c>
      <c r="V163">
        <v>2546</v>
      </c>
      <c r="W163">
        <v>5</v>
      </c>
      <c r="X163" t="str" cm="1">
        <f t="array" ref="X163">_xlfn.IFS(W163=0,"fresher",W163&lt;=3,"stable",W163&lt;=6,"moderate hopper",W163&lt;=9,"frequent hopper")</f>
        <v>moderate hopper</v>
      </c>
      <c r="Y163" t="s">
        <v>29</v>
      </c>
      <c r="Z163">
        <v>16</v>
      </c>
      <c r="AA163" t="str" cm="1">
        <f t="array" ref="AA163">_xlfn.IFS(Z163&lt;=14,"low hike",Z163&lt;=18,"moderate hike",Z163&lt;=22,"good hike",Z163&lt;=25,"high hike")</f>
        <v>moderate hike</v>
      </c>
      <c r="AB163">
        <v>3</v>
      </c>
      <c r="AC163" t="str" cm="1">
        <f t="array" ref="AC163">_xlfn.IFS(AB163=1,"low",AB163=2,"good",AB163=3,"excellent",AB163=4,"outstanding")</f>
        <v>excellent</v>
      </c>
      <c r="AD163">
        <v>2</v>
      </c>
      <c r="AE163" t="str" cm="1">
        <f t="array" ref="AE163">_xlfn.IFS(AD163=1,"low",AD163=2,"medium",AD163=3,"high",AD163=4,"very high")</f>
        <v>medium</v>
      </c>
      <c r="AG163">
        <v>0</v>
      </c>
      <c r="AH163" t="str" cm="1">
        <f t="array" ref="AH163">_xlfn.IFS(AG163=0,"no stock options",AG163=2,"medium",AG163=3,"high",AG163=1,"low")</f>
        <v>no stock options</v>
      </c>
      <c r="AI163">
        <v>6</v>
      </c>
      <c r="AJ163" s="1" t="str" cm="1">
        <f t="array" ref="AJ163">_xlfn.IFS(AI163&lt;=2,"fresher",AI163&lt;=7,"early career",AI163&lt;=15,"mid career",AI163&lt;=25,"experienced",AI163&gt;=26,"expert")</f>
        <v>early career</v>
      </c>
      <c r="AK163">
        <v>2</v>
      </c>
      <c r="AL163" s="1" t="str" cm="1">
        <f t="array" ref="AL163">_xlfn.IFS(AK163=0,"no training",AK163&lt;=2,"low",AK163&lt;=4,"moderate",AK163&lt;=6,"high")</f>
        <v>low</v>
      </c>
      <c r="AM163">
        <v>4</v>
      </c>
      <c r="AN163" t="str" cm="1">
        <f t="array" ref="AN163">_xlfn.IFS(AM163=1,"low",AM163=2,"medium",AM163=3,"high",AM163=4,"very high")</f>
        <v>very high</v>
      </c>
      <c r="AO163">
        <v>2</v>
      </c>
      <c r="AP163" s="1" t="str" cm="1">
        <f t="array" ref="AP163">_xlfn.IFS(AO163&lt;=1,"new",AO163&lt;=5,"early tenure",AO163&lt;=10,"established",AO163&lt;=20,"loyal",AO163&gt;=21,"long term")</f>
        <v>early tenure</v>
      </c>
      <c r="AQ163">
        <v>2</v>
      </c>
      <c r="AR163" s="1" t="str" cm="1">
        <f t="array" ref="AR163">_xlfn.IFS(AQ163&lt;=1,"new",AQ163&lt;=4,"settling",AQ163&lt;=7,"established",AQ163&lt;=12,"stagnant risk",AQ163&gt;12,"highly stagnant")</f>
        <v>settling</v>
      </c>
      <c r="AS163">
        <v>1</v>
      </c>
      <c r="AT163" t="str" cm="1">
        <f t="array" ref="AT163">_xlfn.IFS(AS163&lt;=1,"recently promoted",AS163&lt;=3,"due soon",AS163&lt;=6,"over due",AS163&gt;=7,"critically overdue")</f>
        <v>recently promoted</v>
      </c>
      <c r="AU163">
        <v>1</v>
      </c>
      <c r="AV163" t="str" cm="1">
        <f t="array" ref="AV163">_xlfn.IFS(AU163&lt;=1,"new under manager",AU163&lt;=4,"settling",AU163&lt;=8,"established",AU163&gt;=9,"long term")</f>
        <v>new under manager</v>
      </c>
    </row>
    <row r="164" spans="1:48">
      <c r="A164">
        <v>47</v>
      </c>
      <c r="B164" s="1" t="str" cm="1">
        <f t="array" ref="B164">_xlfn.IFS(A164&lt;=25,"early career",A164&lt;=35,"mid career",A164&lt;=45,"experienced",A164&gt;=46,"senior")</f>
        <v>senior</v>
      </c>
      <c r="C164" t="s">
        <v>29</v>
      </c>
      <c r="D164" t="s">
        <v>30</v>
      </c>
      <c r="E164" t="s">
        <v>31</v>
      </c>
      <c r="F164">
        <v>2</v>
      </c>
      <c r="G164" s="1" t="str" cm="1">
        <f t="array" ref="G164">_xlfn.IFS(F164&lt;=5,"very near",F164&lt;=10,"near",F164&lt;=20,"moderate",F164&lt;=29,"far")</f>
        <v>very near</v>
      </c>
      <c r="H164">
        <v>2</v>
      </c>
      <c r="I164" t="str" cm="1">
        <f t="array" ref="I164">_xlfn.IFS(H164=1,"Below College",H164=
2,"College",H164=
3,"Bachelor",H164=
4,"Master",H164=
5,"Doctor")</f>
        <v>College</v>
      </c>
      <c r="J164" t="s">
        <v>32</v>
      </c>
      <c r="K164">
        <v>1</v>
      </c>
      <c r="L164" t="str" cm="1">
        <f t="array" ref="L164">_xlfn.IFS(K164=1,"low",K164=2,"medium",K164=3,"high",K164=4,"very high")</f>
        <v>low</v>
      </c>
      <c r="M164" t="s">
        <v>43</v>
      </c>
      <c r="N164">
        <v>3</v>
      </c>
      <c r="O164" t="str" cm="1">
        <f t="array" ref="O164">_xlfn.IFS(N164=1,"low",N164=2,"medium",N164=3,"high",N164=4,"very high")</f>
        <v>high</v>
      </c>
      <c r="P164">
        <v>2</v>
      </c>
      <c r="Q164" t="str" cm="1">
        <f t="array" ref="Q164">_xlfn.IFS(P164=1,"junior",P164=2,"mid level",P164=3,"senior",P164=4,"lead",P164=5,"executive")</f>
        <v>mid level</v>
      </c>
      <c r="R164" t="s">
        <v>44</v>
      </c>
      <c r="S164">
        <v>4</v>
      </c>
      <c r="T164" t="str" cm="1">
        <f t="array" ref="T164">_xlfn.IFS(S164=1,"low",S164=2,"medium",S164=3,"high",S164=4,"very high")</f>
        <v>very high</v>
      </c>
      <c r="U164" t="s">
        <v>38</v>
      </c>
      <c r="V164">
        <v>5070</v>
      </c>
      <c r="W164">
        <v>5</v>
      </c>
      <c r="X164" t="str" cm="1">
        <f t="array" ref="X164">_xlfn.IFS(W164=0,"fresher",W164&lt;=3,"stable",W164&lt;=6,"moderate hopper",W164&lt;=9,"frequent hopper")</f>
        <v>moderate hopper</v>
      </c>
      <c r="Y164" t="s">
        <v>29</v>
      </c>
      <c r="Z164">
        <v>13</v>
      </c>
      <c r="AA164" t="str" cm="1">
        <f t="array" ref="AA164">_xlfn.IFS(Z164&lt;=14,"low hike",Z164&lt;=18,"moderate hike",Z164&lt;=22,"good hike",Z164&lt;=25,"high hike")</f>
        <v>low hike</v>
      </c>
      <c r="AB164">
        <v>3</v>
      </c>
      <c r="AC164" t="str" cm="1">
        <f t="array" ref="AC164">_xlfn.IFS(AB164=1,"low",AB164=2,"good",AB164=3,"excellent",AB164=4,"outstanding")</f>
        <v>excellent</v>
      </c>
      <c r="AD164">
        <v>3</v>
      </c>
      <c r="AE164" t="str" cm="1">
        <f t="array" ref="AE164">_xlfn.IFS(AD164=1,"low",AD164=2,"medium",AD164=3,"high",AD164=4,"very high")</f>
        <v>high</v>
      </c>
      <c r="AG164">
        <v>3</v>
      </c>
      <c r="AH164" t="str" cm="1">
        <f t="array" ref="AH164">_xlfn.IFS(AG164=0,"no stock options",AG164=2,"medium",AG164=3,"high",AG164=1,"low")</f>
        <v>high</v>
      </c>
      <c r="AI164">
        <v>20</v>
      </c>
      <c r="AJ164" s="1" t="str" cm="1">
        <f t="array" ref="AJ164">_xlfn.IFS(AI164&lt;=2,"fresher",AI164&lt;=7,"early career",AI164&lt;=15,"mid career",AI164&lt;=25,"experienced",AI164&gt;=26,"expert")</f>
        <v>experienced</v>
      </c>
      <c r="AK164">
        <v>2</v>
      </c>
      <c r="AL164" s="1" t="str" cm="1">
        <f t="array" ref="AL164">_xlfn.IFS(AK164=0,"no training",AK164&lt;=2,"low",AK164&lt;=4,"moderate",AK164&lt;=6,"high")</f>
        <v>low</v>
      </c>
      <c r="AM164">
        <v>3</v>
      </c>
      <c r="AN164" t="str" cm="1">
        <f t="array" ref="AN164">_xlfn.IFS(AM164=1,"low",AM164=2,"medium",AM164=3,"high",AM164=4,"very high")</f>
        <v>high</v>
      </c>
      <c r="AO164">
        <v>5</v>
      </c>
      <c r="AP164" s="1" t="str" cm="1">
        <f t="array" ref="AP164">_xlfn.IFS(AO164&lt;=1,"new",AO164&lt;=5,"early tenure",AO164&lt;=10,"established",AO164&lt;=20,"loyal",AO164&gt;=21,"long term")</f>
        <v>early tenure</v>
      </c>
      <c r="AQ164">
        <v>0</v>
      </c>
      <c r="AR164" s="1" t="str" cm="1">
        <f t="array" ref="AR164">_xlfn.IFS(AQ164&lt;=1,"new",AQ164&lt;=4,"settling",AQ164&lt;=7,"established",AQ164&lt;=12,"stagnant risk",AQ164&gt;12,"highly stagnant")</f>
        <v>new</v>
      </c>
      <c r="AS164">
        <v>0</v>
      </c>
      <c r="AT164" t="str" cm="1">
        <f t="array" ref="AT164">_xlfn.IFS(AS164&lt;=1,"recently promoted",AS164&lt;=3,"due soon",AS164&lt;=6,"over due",AS164&gt;=7,"critically overdue")</f>
        <v>recently promoted</v>
      </c>
      <c r="AU164">
        <v>4</v>
      </c>
      <c r="AV164" t="str" cm="1">
        <f t="array" ref="AV164">_xlfn.IFS(AU164&lt;=1,"new under manager",AU164&lt;=4,"settling",AU164&lt;=8,"established",AU164&gt;=9,"long term")</f>
        <v>settling</v>
      </c>
    </row>
    <row r="165" spans="1:48">
      <c r="A165">
        <v>46</v>
      </c>
      <c r="B165" s="1" t="str" cm="1">
        <f t="array" ref="B165">_xlfn.IFS(A165&lt;=25,"early career",A165&lt;=35,"mid career",A165&lt;=45,"experienced",A165&gt;=46,"senior")</f>
        <v>senior</v>
      </c>
      <c r="C165" t="s">
        <v>29</v>
      </c>
      <c r="D165" t="s">
        <v>30</v>
      </c>
      <c r="E165" t="s">
        <v>31</v>
      </c>
      <c r="F165">
        <v>2</v>
      </c>
      <c r="G165" s="1" t="str" cm="1">
        <f t="array" ref="G165">_xlfn.IFS(F165&lt;=5,"very near",F165&lt;=10,"near",F165&lt;=20,"moderate",F165&lt;=29,"far")</f>
        <v>very near</v>
      </c>
      <c r="H165">
        <v>3</v>
      </c>
      <c r="I165" t="str" cm="1">
        <f t="array" ref="I165">_xlfn.IFS(H165=1,"Below College",H165=
2,"College",H165=
3,"Bachelor",H165=
4,"Master",H165=
5,"Doctor")</f>
        <v>Bachelor</v>
      </c>
      <c r="J165" t="s">
        <v>36</v>
      </c>
      <c r="K165">
        <v>1</v>
      </c>
      <c r="L165" t="str" cm="1">
        <f t="array" ref="L165">_xlfn.IFS(K165=1,"low",K165=2,"medium",K165=3,"high",K165=4,"very high")</f>
        <v>low</v>
      </c>
      <c r="M165" t="s">
        <v>33</v>
      </c>
      <c r="N165">
        <v>3</v>
      </c>
      <c r="O165" t="str" cm="1">
        <f t="array" ref="O165">_xlfn.IFS(N165=1,"low",N165=2,"medium",N165=3,"high",N165=4,"very high")</f>
        <v>high</v>
      </c>
      <c r="P165">
        <v>4</v>
      </c>
      <c r="Q165" t="str" cm="1">
        <f t="array" ref="Q165">_xlfn.IFS(P165=1,"junior",P165=2,"mid level",P165=3,"senior",P165=4,"lead",P165=5,"executive")</f>
        <v>lead</v>
      </c>
      <c r="R165" t="s">
        <v>53</v>
      </c>
      <c r="S165">
        <v>3</v>
      </c>
      <c r="T165" t="str" cm="1">
        <f t="array" ref="T165">_xlfn.IFS(S165=1,"low",S165=2,"medium",S165=3,"high",S165=4,"very high")</f>
        <v>high</v>
      </c>
      <c r="U165" t="s">
        <v>35</v>
      </c>
      <c r="V165">
        <v>17861</v>
      </c>
      <c r="W165">
        <v>6</v>
      </c>
      <c r="X165" t="str" cm="1">
        <f t="array" ref="X165">_xlfn.IFS(W165=0,"fresher",W165&lt;=3,"stable",W165&lt;=6,"moderate hopper",W165&lt;=9,"frequent hopper")</f>
        <v>moderate hopper</v>
      </c>
      <c r="Y165" t="s">
        <v>29</v>
      </c>
      <c r="Z165">
        <v>13</v>
      </c>
      <c r="AA165" t="str" cm="1">
        <f t="array" ref="AA165">_xlfn.IFS(Z165&lt;=14,"low hike",Z165&lt;=18,"moderate hike",Z165&lt;=22,"good hike",Z165&lt;=25,"high hike")</f>
        <v>low hike</v>
      </c>
      <c r="AB165">
        <v>3</v>
      </c>
      <c r="AC165" t="str" cm="1">
        <f t="array" ref="AC165">_xlfn.IFS(AB165=1,"low",AB165=2,"good",AB165=3,"excellent",AB165=4,"outstanding")</f>
        <v>excellent</v>
      </c>
      <c r="AD165">
        <v>3</v>
      </c>
      <c r="AE165" t="str" cm="1">
        <f t="array" ref="AE165">_xlfn.IFS(AD165=1,"low",AD165=2,"medium",AD165=3,"high",AD165=4,"very high")</f>
        <v>high</v>
      </c>
      <c r="AG165">
        <v>0</v>
      </c>
      <c r="AH165" t="str" cm="1">
        <f t="array" ref="AH165">_xlfn.IFS(AG165=0,"no stock options",AG165=2,"medium",AG165=3,"high",AG165=1,"low")</f>
        <v>no stock options</v>
      </c>
      <c r="AI165">
        <v>26</v>
      </c>
      <c r="AJ165" s="1" t="str" cm="1">
        <f t="array" ref="AJ165">_xlfn.IFS(AI165&lt;=2,"fresher",AI165&lt;=7,"early career",AI165&lt;=15,"mid career",AI165&lt;=25,"experienced",AI165&gt;=26,"expert")</f>
        <v>expert</v>
      </c>
      <c r="AK165">
        <v>2</v>
      </c>
      <c r="AL165" s="1" t="str" cm="1">
        <f t="array" ref="AL165">_xlfn.IFS(AK165=0,"no training",AK165&lt;=2,"low",AK165&lt;=4,"moderate",AK165&lt;=6,"high")</f>
        <v>low</v>
      </c>
      <c r="AM165">
        <v>1</v>
      </c>
      <c r="AN165" t="str" cm="1">
        <f t="array" ref="AN165">_xlfn.IFS(AM165=1,"low",AM165=2,"medium",AM165=3,"high",AM165=4,"very high")</f>
        <v>low</v>
      </c>
      <c r="AO165">
        <v>3</v>
      </c>
      <c r="AP165" s="1" t="str" cm="1">
        <f t="array" ref="AP165">_xlfn.IFS(AO165&lt;=1,"new",AO165&lt;=5,"early tenure",AO165&lt;=10,"established",AO165&lt;=20,"loyal",AO165&gt;=21,"long term")</f>
        <v>early tenure</v>
      </c>
      <c r="AQ165">
        <v>2</v>
      </c>
      <c r="AR165" s="1" t="str" cm="1">
        <f t="array" ref="AR165">_xlfn.IFS(AQ165&lt;=1,"new",AQ165&lt;=4,"settling",AQ165&lt;=7,"established",AQ165&lt;=12,"stagnant risk",AQ165&gt;12,"highly stagnant")</f>
        <v>settling</v>
      </c>
      <c r="AS165">
        <v>0</v>
      </c>
      <c r="AT165" t="str" cm="1">
        <f t="array" ref="AT165">_xlfn.IFS(AS165&lt;=1,"recently promoted",AS165&lt;=3,"due soon",AS165&lt;=6,"over due",AS165&gt;=7,"critically overdue")</f>
        <v>recently promoted</v>
      </c>
      <c r="AU165">
        <v>1</v>
      </c>
      <c r="AV165" t="str" cm="1">
        <f t="array" ref="AV165">_xlfn.IFS(AU165&lt;=1,"new under manager",AU165&lt;=4,"settling",AU165&lt;=8,"established",AU165&gt;=9,"long term")</f>
        <v>new under manager</v>
      </c>
    </row>
    <row r="166" spans="1:48">
      <c r="A166">
        <v>35</v>
      </c>
      <c r="B166" s="1" t="str" cm="1">
        <f t="array" ref="B166">_xlfn.IFS(A166&lt;=25,"early career",A166&lt;=35,"mid career",A166&lt;=45,"experienced",A166&gt;=46,"senior")</f>
        <v>mid career</v>
      </c>
      <c r="C166" t="s">
        <v>29</v>
      </c>
      <c r="D166" t="s">
        <v>30</v>
      </c>
      <c r="E166" t="s">
        <v>31</v>
      </c>
      <c r="F166">
        <v>22</v>
      </c>
      <c r="G166" s="1" t="str" cm="1">
        <f t="array" ref="G166">_xlfn.IFS(F166&lt;=5,"very near",F166&lt;=10,"near",F166&lt;=20,"moderate",F166&lt;=29,"far")</f>
        <v>far</v>
      </c>
      <c r="H166">
        <v>3</v>
      </c>
      <c r="I166" t="str" cm="1">
        <f t="array" ref="I166">_xlfn.IFS(H166=1,"Below College",H166=
2,"College",H166=
3,"Bachelor",H166=
4,"Master",H166=
5,"Doctor")</f>
        <v>Bachelor</v>
      </c>
      <c r="J166" t="s">
        <v>36</v>
      </c>
      <c r="K166">
        <v>4</v>
      </c>
      <c r="L166" t="str" cm="1">
        <f t="array" ref="L166">_xlfn.IFS(K166=1,"low",K166=2,"medium",K166=3,"high",K166=4,"very high")</f>
        <v>very high</v>
      </c>
      <c r="M166" t="s">
        <v>33</v>
      </c>
      <c r="N166">
        <v>1</v>
      </c>
      <c r="O166" t="str" cm="1">
        <f t="array" ref="O166">_xlfn.IFS(N166=1,"low",N166=2,"medium",N166=3,"high",N166=4,"very high")</f>
        <v>low</v>
      </c>
      <c r="P166">
        <v>1</v>
      </c>
      <c r="Q166" t="str" cm="1">
        <f t="array" ref="Q166">_xlfn.IFS(P166=1,"junior",P166=2,"mid level",P166=3,"senior",P166=4,"lead",P166=5,"executive")</f>
        <v>junior</v>
      </c>
      <c r="R166" t="s">
        <v>34</v>
      </c>
      <c r="S166">
        <v>3</v>
      </c>
      <c r="T166" t="str" cm="1">
        <f t="array" ref="T166">_xlfn.IFS(S166=1,"low",S166=2,"medium",S166=3,"high",S166=4,"very high")</f>
        <v>high</v>
      </c>
      <c r="U166" t="s">
        <v>40</v>
      </c>
      <c r="V166">
        <v>4230</v>
      </c>
      <c r="W166">
        <v>0</v>
      </c>
      <c r="X166" t="str" cm="1">
        <f t="array" ref="X166">_xlfn.IFS(W166=0,"fresher",W166&lt;=3,"stable",W166&lt;=6,"moderate hopper",W166&lt;=9,"frequent hopper")</f>
        <v>fresher</v>
      </c>
      <c r="Y166" t="s">
        <v>29</v>
      </c>
      <c r="Z166">
        <v>15</v>
      </c>
      <c r="AA166" t="str" cm="1">
        <f t="array" ref="AA166">_xlfn.IFS(Z166&lt;=14,"low hike",Z166&lt;=18,"moderate hike",Z166&lt;=22,"good hike",Z166&lt;=25,"high hike")</f>
        <v>moderate hike</v>
      </c>
      <c r="AB166">
        <v>3</v>
      </c>
      <c r="AC166" t="str" cm="1">
        <f t="array" ref="AC166">_xlfn.IFS(AB166=1,"low",AB166=2,"good",AB166=3,"excellent",AB166=4,"outstanding")</f>
        <v>excellent</v>
      </c>
      <c r="AD166">
        <v>3</v>
      </c>
      <c r="AE166" t="str" cm="1">
        <f t="array" ref="AE166">_xlfn.IFS(AD166=1,"low",AD166=2,"medium",AD166=3,"high",AD166=4,"very high")</f>
        <v>high</v>
      </c>
      <c r="AG166">
        <v>0</v>
      </c>
      <c r="AH166" t="str" cm="1">
        <f t="array" ref="AH166">_xlfn.IFS(AG166=0,"no stock options",AG166=2,"medium",AG166=3,"high",AG166=1,"low")</f>
        <v>no stock options</v>
      </c>
      <c r="AI166">
        <v>6</v>
      </c>
      <c r="AJ166" s="1" t="str" cm="1">
        <f t="array" ref="AJ166">_xlfn.IFS(AI166&lt;=2,"fresher",AI166&lt;=7,"early career",AI166&lt;=15,"mid career",AI166&lt;=25,"experienced",AI166&gt;=26,"expert")</f>
        <v>early career</v>
      </c>
      <c r="AK166">
        <v>2</v>
      </c>
      <c r="AL166" s="1" t="str" cm="1">
        <f t="array" ref="AL166">_xlfn.IFS(AK166=0,"no training",AK166&lt;=2,"low",AK166&lt;=4,"moderate",AK166&lt;=6,"high")</f>
        <v>low</v>
      </c>
      <c r="AM166">
        <v>3</v>
      </c>
      <c r="AN166" t="str" cm="1">
        <f t="array" ref="AN166">_xlfn.IFS(AM166=1,"low",AM166=2,"medium",AM166=3,"high",AM166=4,"very high")</f>
        <v>high</v>
      </c>
      <c r="AO166">
        <v>5</v>
      </c>
      <c r="AP166" s="1" t="str" cm="1">
        <f t="array" ref="AP166">_xlfn.IFS(AO166&lt;=1,"new",AO166&lt;=5,"early tenure",AO166&lt;=10,"established",AO166&lt;=20,"loyal",AO166&gt;=21,"long term")</f>
        <v>early tenure</v>
      </c>
      <c r="AQ166">
        <v>4</v>
      </c>
      <c r="AR166" s="1" t="str" cm="1">
        <f t="array" ref="AR166">_xlfn.IFS(AQ166&lt;=1,"new",AQ166&lt;=4,"settling",AQ166&lt;=7,"established",AQ166&lt;=12,"stagnant risk",AQ166&gt;12,"highly stagnant")</f>
        <v>settling</v>
      </c>
      <c r="AS166">
        <v>4</v>
      </c>
      <c r="AT166" t="str" cm="1">
        <f t="array" ref="AT166">_xlfn.IFS(AS166&lt;=1,"recently promoted",AS166&lt;=3,"due soon",AS166&lt;=6,"over due",AS166&gt;=7,"critically overdue")</f>
        <v>over due</v>
      </c>
      <c r="AU166">
        <v>3</v>
      </c>
      <c r="AV166" t="str" cm="1">
        <f t="array" ref="AV166">_xlfn.IFS(AU166&lt;=1,"new under manager",AU166&lt;=4,"settling",AU166&lt;=8,"established",AU166&gt;=9,"long term")</f>
        <v>settling</v>
      </c>
    </row>
    <row r="167" spans="1:48">
      <c r="A167">
        <v>46</v>
      </c>
      <c r="B167" s="1" t="str" cm="1">
        <f t="array" ref="B167">_xlfn.IFS(A167&lt;=25,"early career",A167&lt;=35,"mid career",A167&lt;=45,"experienced",A167&gt;=46,"senior")</f>
        <v>senior</v>
      </c>
      <c r="C167" t="s">
        <v>29</v>
      </c>
      <c r="D167" t="s">
        <v>30</v>
      </c>
      <c r="E167" t="s">
        <v>45</v>
      </c>
      <c r="F167">
        <v>10</v>
      </c>
      <c r="G167" s="1" t="str" cm="1">
        <f t="array" ref="G167">_xlfn.IFS(F167&lt;=5,"very near",F167&lt;=10,"near",F167&lt;=20,"moderate",F167&lt;=29,"far")</f>
        <v>near</v>
      </c>
      <c r="H167">
        <v>3</v>
      </c>
      <c r="I167" t="str" cm="1">
        <f t="array" ref="I167">_xlfn.IFS(H167=1,"Below College",H167=
2,"College",H167=
3,"Bachelor",H167=
4,"Master",H167=
5,"Doctor")</f>
        <v>Bachelor</v>
      </c>
      <c r="J167" t="s">
        <v>47</v>
      </c>
      <c r="K167">
        <v>3</v>
      </c>
      <c r="L167" t="str" cm="1">
        <f t="array" ref="L167">_xlfn.IFS(K167=1,"low",K167=2,"medium",K167=3,"high",K167=4,"very high")</f>
        <v>high</v>
      </c>
      <c r="M167" t="s">
        <v>43</v>
      </c>
      <c r="N167">
        <v>2</v>
      </c>
      <c r="O167" t="str" cm="1">
        <f t="array" ref="O167">_xlfn.IFS(N167=1,"low",N167=2,"medium",N167=3,"high",N167=4,"very high")</f>
        <v>medium</v>
      </c>
      <c r="P167">
        <v>3</v>
      </c>
      <c r="Q167" t="str" cm="1">
        <f t="array" ref="Q167">_xlfn.IFS(P167=1,"junior",P167=2,"mid level",P167=3,"senior",P167=4,"lead",P167=5,"executive")</f>
        <v>senior</v>
      </c>
      <c r="R167" t="s">
        <v>51</v>
      </c>
      <c r="S167">
        <v>4</v>
      </c>
      <c r="T167" t="str" cm="1">
        <f t="array" ref="T167">_xlfn.IFS(S167=1,"low",S167=2,"medium",S167=3,"high",S167=4,"very high")</f>
        <v>very high</v>
      </c>
      <c r="U167" t="s">
        <v>35</v>
      </c>
      <c r="V167">
        <v>9071</v>
      </c>
      <c r="W167">
        <v>2</v>
      </c>
      <c r="X167" t="str" cm="1">
        <f t="array" ref="X167">_xlfn.IFS(W167=0,"fresher",W167&lt;=3,"stable",W167&lt;=6,"moderate hopper",W167&lt;=9,"frequent hopper")</f>
        <v>stable</v>
      </c>
      <c r="Y167" t="s">
        <v>39</v>
      </c>
      <c r="Z167">
        <v>19</v>
      </c>
      <c r="AA167" t="str" cm="1">
        <f t="array" ref="AA167">_xlfn.IFS(Z167&lt;=14,"low hike",Z167&lt;=18,"moderate hike",Z167&lt;=22,"good hike",Z167&lt;=25,"high hike")</f>
        <v>good hike</v>
      </c>
      <c r="AB167">
        <v>3</v>
      </c>
      <c r="AC167" t="str" cm="1">
        <f t="array" ref="AC167">_xlfn.IFS(AB167=1,"low",AB167=2,"good",AB167=3,"excellent",AB167=4,"outstanding")</f>
        <v>excellent</v>
      </c>
      <c r="AD167">
        <v>3</v>
      </c>
      <c r="AE167" t="str" cm="1">
        <f t="array" ref="AE167">_xlfn.IFS(AD167=1,"low",AD167=2,"medium",AD167=3,"high",AD167=4,"very high")</f>
        <v>high</v>
      </c>
      <c r="AG167">
        <v>1</v>
      </c>
      <c r="AH167" t="str" cm="1">
        <f t="array" ref="AH167">_xlfn.IFS(AG167=0,"no stock options",AG167=2,"medium",AG167=3,"high",AG167=1,"low")</f>
        <v>low</v>
      </c>
      <c r="AI167">
        <v>15</v>
      </c>
      <c r="AJ167" s="1" t="str" cm="1">
        <f t="array" ref="AJ167">_xlfn.IFS(AI167&lt;=2,"fresher",AI167&lt;=7,"early career",AI167&lt;=15,"mid career",AI167&lt;=25,"experienced",AI167&gt;=26,"expert")</f>
        <v>mid career</v>
      </c>
      <c r="AK167">
        <v>3</v>
      </c>
      <c r="AL167" s="1" t="str" cm="1">
        <f t="array" ref="AL167">_xlfn.IFS(AK167=0,"no training",AK167&lt;=2,"low",AK167&lt;=4,"moderate",AK167&lt;=6,"high")</f>
        <v>moderate</v>
      </c>
      <c r="AM167">
        <v>3</v>
      </c>
      <c r="AN167" t="str" cm="1">
        <f t="array" ref="AN167">_xlfn.IFS(AM167=1,"low",AM167=2,"medium",AM167=3,"high",AM167=4,"very high")</f>
        <v>high</v>
      </c>
      <c r="AO167">
        <v>3</v>
      </c>
      <c r="AP167" s="1" t="str" cm="1">
        <f t="array" ref="AP167">_xlfn.IFS(AO167&lt;=1,"new",AO167&lt;=5,"early tenure",AO167&lt;=10,"established",AO167&lt;=20,"loyal",AO167&gt;=21,"long term")</f>
        <v>early tenure</v>
      </c>
      <c r="AQ167">
        <v>2</v>
      </c>
      <c r="AR167" s="1" t="str" cm="1">
        <f t="array" ref="AR167">_xlfn.IFS(AQ167&lt;=1,"new",AQ167&lt;=4,"settling",AQ167&lt;=7,"established",AQ167&lt;=12,"stagnant risk",AQ167&gt;12,"highly stagnant")</f>
        <v>settling</v>
      </c>
      <c r="AS167">
        <v>1</v>
      </c>
      <c r="AT167" t="str" cm="1">
        <f t="array" ref="AT167">_xlfn.IFS(AS167&lt;=1,"recently promoted",AS167&lt;=3,"due soon",AS167&lt;=6,"over due",AS167&gt;=7,"critically overdue")</f>
        <v>recently promoted</v>
      </c>
      <c r="AU167">
        <v>2</v>
      </c>
      <c r="AV167" t="str" cm="1">
        <f t="array" ref="AV167">_xlfn.IFS(AU167&lt;=1,"new under manager",AU167&lt;=4,"settling",AU167&lt;=8,"established",AU167&gt;=9,"long term")</f>
        <v>settling</v>
      </c>
    </row>
    <row r="168" spans="1:48">
      <c r="A168">
        <v>33</v>
      </c>
      <c r="B168" s="1" t="str" cm="1">
        <f t="array" ref="B168">_xlfn.IFS(A168&lt;=25,"early career",A168&lt;=35,"mid career",A168&lt;=45,"experienced",A168&gt;=46,"senior")</f>
        <v>mid career</v>
      </c>
      <c r="C168" t="s">
        <v>39</v>
      </c>
      <c r="D168" t="s">
        <v>30</v>
      </c>
      <c r="E168" t="s">
        <v>31</v>
      </c>
      <c r="F168">
        <v>10</v>
      </c>
      <c r="G168" s="1" t="str" cm="1">
        <f t="array" ref="G168">_xlfn.IFS(F168&lt;=5,"very near",F168&lt;=10,"near",F168&lt;=20,"moderate",F168&lt;=29,"far")</f>
        <v>near</v>
      </c>
      <c r="H168">
        <v>1</v>
      </c>
      <c r="I168" t="str" cm="1">
        <f t="array" ref="I168">_xlfn.IFS(H168=1,"Below College",H168=
2,"College",H168=
3,"Bachelor",H168=
4,"Master",H168=
5,"Doctor")</f>
        <v>Below College</v>
      </c>
      <c r="J168" t="s">
        <v>32</v>
      </c>
      <c r="K168">
        <v>1</v>
      </c>
      <c r="L168" t="str" cm="1">
        <f t="array" ref="L168">_xlfn.IFS(K168=1,"low",K168=2,"medium",K168=3,"high",K168=4,"very high")</f>
        <v>low</v>
      </c>
      <c r="M168" t="s">
        <v>33</v>
      </c>
      <c r="N168">
        <v>1</v>
      </c>
      <c r="O168" t="str" cm="1">
        <f t="array" ref="O168">_xlfn.IFS(N168=1,"low",N168=2,"medium",N168=3,"high",N168=4,"very high")</f>
        <v>low</v>
      </c>
      <c r="P168">
        <v>1</v>
      </c>
      <c r="Q168" t="str" cm="1">
        <f t="array" ref="Q168">_xlfn.IFS(P168=1,"junior",P168=2,"mid level",P168=3,"senior",P168=4,"lead",P168=5,"executive")</f>
        <v>junior</v>
      </c>
      <c r="R168" t="s">
        <v>34</v>
      </c>
      <c r="S168">
        <v>4</v>
      </c>
      <c r="T168" t="str" cm="1">
        <f t="array" ref="T168">_xlfn.IFS(S168=1,"low",S168=2,"medium",S168=3,"high",S168=4,"very high")</f>
        <v>very high</v>
      </c>
      <c r="U168" t="s">
        <v>38</v>
      </c>
      <c r="V168">
        <v>3408</v>
      </c>
      <c r="W168">
        <v>7</v>
      </c>
      <c r="X168" t="str" cm="1">
        <f t="array" ref="X168">_xlfn.IFS(W168=0,"fresher",W168&lt;=3,"stable",W168&lt;=6,"moderate hopper",W168&lt;=9,"frequent hopper")</f>
        <v>frequent hopper</v>
      </c>
      <c r="Y168" t="s">
        <v>29</v>
      </c>
      <c r="Z168">
        <v>13</v>
      </c>
      <c r="AA168" t="str" cm="1">
        <f t="array" ref="AA168">_xlfn.IFS(Z168&lt;=14,"low hike",Z168&lt;=18,"moderate hike",Z168&lt;=22,"good hike",Z168&lt;=25,"high hike")</f>
        <v>low hike</v>
      </c>
      <c r="AB168">
        <v>3</v>
      </c>
      <c r="AC168" t="str" cm="1">
        <f t="array" ref="AC168">_xlfn.IFS(AB168=1,"low",AB168=2,"good",AB168=3,"excellent",AB168=4,"outstanding")</f>
        <v>excellent</v>
      </c>
      <c r="AD168">
        <v>1</v>
      </c>
      <c r="AE168" t="str" cm="1">
        <f t="array" ref="AE168">_xlfn.IFS(AD168=1,"low",AD168=2,"medium",AD168=3,"high",AD168=4,"very high")</f>
        <v>low</v>
      </c>
      <c r="AG168">
        <v>3</v>
      </c>
      <c r="AH168" t="str" cm="1">
        <f t="array" ref="AH168">_xlfn.IFS(AG168=0,"no stock options",AG168=2,"medium",AG168=3,"high",AG168=1,"low")</f>
        <v>high</v>
      </c>
      <c r="AI168">
        <v>8</v>
      </c>
      <c r="AJ168" s="1" t="str" cm="1">
        <f t="array" ref="AJ168">_xlfn.IFS(AI168&lt;=2,"fresher",AI168&lt;=7,"early career",AI168&lt;=15,"mid career",AI168&lt;=25,"experienced",AI168&gt;=26,"expert")</f>
        <v>mid career</v>
      </c>
      <c r="AK168">
        <v>2</v>
      </c>
      <c r="AL168" s="1" t="str" cm="1">
        <f t="array" ref="AL168">_xlfn.IFS(AK168=0,"no training",AK168&lt;=2,"low",AK168&lt;=4,"moderate",AK168&lt;=6,"high")</f>
        <v>low</v>
      </c>
      <c r="AM168">
        <v>3</v>
      </c>
      <c r="AN168" t="str" cm="1">
        <f t="array" ref="AN168">_xlfn.IFS(AM168=1,"low",AM168=2,"medium",AM168=3,"high",AM168=4,"very high")</f>
        <v>high</v>
      </c>
      <c r="AO168">
        <v>4</v>
      </c>
      <c r="AP168" s="1" t="str" cm="1">
        <f t="array" ref="AP168">_xlfn.IFS(AO168&lt;=1,"new",AO168&lt;=5,"early tenure",AO168&lt;=10,"established",AO168&lt;=20,"loyal",AO168&gt;=21,"long term")</f>
        <v>early tenure</v>
      </c>
      <c r="AQ168">
        <v>3</v>
      </c>
      <c r="AR168" s="1" t="str" cm="1">
        <f t="array" ref="AR168">_xlfn.IFS(AQ168&lt;=1,"new",AQ168&lt;=4,"settling",AQ168&lt;=7,"established",AQ168&lt;=12,"stagnant risk",AQ168&gt;12,"highly stagnant")</f>
        <v>settling</v>
      </c>
      <c r="AS168">
        <v>1</v>
      </c>
      <c r="AT168" t="str" cm="1">
        <f t="array" ref="AT168">_xlfn.IFS(AS168&lt;=1,"recently promoted",AS168&lt;=3,"due soon",AS168&lt;=6,"over due",AS168&gt;=7,"critically overdue")</f>
        <v>recently promoted</v>
      </c>
      <c r="AU168">
        <v>3</v>
      </c>
      <c r="AV168" t="str" cm="1">
        <f t="array" ref="AV168">_xlfn.IFS(AU168&lt;=1,"new under manager",AU168&lt;=4,"settling",AU168&lt;=8,"established",AU168&gt;=9,"long term")</f>
        <v>settling</v>
      </c>
    </row>
    <row r="169" spans="1:48">
      <c r="A169">
        <v>30</v>
      </c>
      <c r="B169" s="1" t="str" cm="1">
        <f t="array" ref="B169">_xlfn.IFS(A169&lt;=25,"early career",A169&lt;=35,"mid career",A169&lt;=45,"experienced",A169&gt;=46,"senior")</f>
        <v>mid career</v>
      </c>
      <c r="C169" t="s">
        <v>29</v>
      </c>
      <c r="D169" t="s">
        <v>30</v>
      </c>
      <c r="E169" t="s">
        <v>45</v>
      </c>
      <c r="F169">
        <v>7</v>
      </c>
      <c r="G169" s="1" t="str" cm="1">
        <f t="array" ref="G169">_xlfn.IFS(F169&lt;=5,"very near",F169&lt;=10,"near",F169&lt;=20,"moderate",F169&lt;=29,"far")</f>
        <v>near</v>
      </c>
      <c r="H169">
        <v>1</v>
      </c>
      <c r="I169" t="str" cm="1">
        <f t="array" ref="I169">_xlfn.IFS(H169=1,"Below College",H169=
2,"College",H169=
3,"Bachelor",H169=
4,"Master",H169=
5,"Doctor")</f>
        <v>Below College</v>
      </c>
      <c r="J169" t="s">
        <v>47</v>
      </c>
      <c r="K169">
        <v>4</v>
      </c>
      <c r="L169" t="str" cm="1">
        <f t="array" ref="L169">_xlfn.IFS(K169=1,"low",K169=2,"medium",K169=3,"high",K169=4,"very high")</f>
        <v>very high</v>
      </c>
      <c r="M169" t="s">
        <v>33</v>
      </c>
      <c r="N169">
        <v>3</v>
      </c>
      <c r="O169" t="str" cm="1">
        <f t="array" ref="O169">_xlfn.IFS(N169=1,"low",N169=2,"medium",N169=3,"high",N169=4,"very high")</f>
        <v>high</v>
      </c>
      <c r="P169">
        <v>1</v>
      </c>
      <c r="Q169" t="str" cm="1">
        <f t="array" ref="Q169">_xlfn.IFS(P169=1,"junior",P169=2,"mid level",P169=3,"senior",P169=4,"lead",P169=5,"executive")</f>
        <v>junior</v>
      </c>
      <c r="R169" t="s">
        <v>46</v>
      </c>
      <c r="S169">
        <v>2</v>
      </c>
      <c r="T169" t="str" cm="1">
        <f t="array" ref="T169">_xlfn.IFS(S169=1,"low",S169=2,"medium",S169=3,"high",S169=4,"very high")</f>
        <v>medium</v>
      </c>
      <c r="U169" t="s">
        <v>40</v>
      </c>
      <c r="V169">
        <v>2983</v>
      </c>
      <c r="W169">
        <v>0</v>
      </c>
      <c r="X169" t="str" cm="1">
        <f t="array" ref="X169">_xlfn.IFS(W169=0,"fresher",W169&lt;=3,"stable",W169&lt;=6,"moderate hopper",W169&lt;=9,"frequent hopper")</f>
        <v>fresher</v>
      </c>
      <c r="Y169" t="s">
        <v>29</v>
      </c>
      <c r="Z169">
        <v>14</v>
      </c>
      <c r="AA169" t="str" cm="1">
        <f t="array" ref="AA169">_xlfn.IFS(Z169&lt;=14,"low hike",Z169&lt;=18,"moderate hike",Z169&lt;=22,"good hike",Z169&lt;=25,"high hike")</f>
        <v>low hike</v>
      </c>
      <c r="AB169">
        <v>3</v>
      </c>
      <c r="AC169" t="str" cm="1">
        <f t="array" ref="AC169">_xlfn.IFS(AB169=1,"low",AB169=2,"good",AB169=3,"excellent",AB169=4,"outstanding")</f>
        <v>excellent</v>
      </c>
      <c r="AD169">
        <v>1</v>
      </c>
      <c r="AE169" t="str" cm="1">
        <f t="array" ref="AE169">_xlfn.IFS(AD169=1,"low",AD169=2,"medium",AD169=3,"high",AD169=4,"very high")</f>
        <v>low</v>
      </c>
      <c r="AG169">
        <v>0</v>
      </c>
      <c r="AH169" t="str" cm="1">
        <f t="array" ref="AH169">_xlfn.IFS(AG169=0,"no stock options",AG169=2,"medium",AG169=3,"high",AG169=1,"low")</f>
        <v>no stock options</v>
      </c>
      <c r="AI169">
        <v>4</v>
      </c>
      <c r="AJ169" s="1" t="str" cm="1">
        <f t="array" ref="AJ169">_xlfn.IFS(AI169&lt;=2,"fresher",AI169&lt;=7,"early career",AI169&lt;=15,"mid career",AI169&lt;=25,"experienced",AI169&gt;=26,"expert")</f>
        <v>early career</v>
      </c>
      <c r="AK169">
        <v>3</v>
      </c>
      <c r="AL169" s="1" t="str" cm="1">
        <f t="array" ref="AL169">_xlfn.IFS(AK169=0,"no training",AK169&lt;=2,"low",AK169&lt;=4,"moderate",AK169&lt;=6,"high")</f>
        <v>moderate</v>
      </c>
      <c r="AM169">
        <v>3</v>
      </c>
      <c r="AN169" t="str" cm="1">
        <f t="array" ref="AN169">_xlfn.IFS(AM169=1,"low",AM169=2,"medium",AM169=3,"high",AM169=4,"very high")</f>
        <v>high</v>
      </c>
      <c r="AO169">
        <v>3</v>
      </c>
      <c r="AP169" s="1" t="str" cm="1">
        <f t="array" ref="AP169">_xlfn.IFS(AO169&lt;=1,"new",AO169&lt;=5,"early tenure",AO169&lt;=10,"established",AO169&lt;=20,"loyal",AO169&gt;=21,"long term")</f>
        <v>early tenure</v>
      </c>
      <c r="AQ169">
        <v>2</v>
      </c>
      <c r="AR169" s="1" t="str" cm="1">
        <f t="array" ref="AR169">_xlfn.IFS(AQ169&lt;=1,"new",AQ169&lt;=4,"settling",AQ169&lt;=7,"established",AQ169&lt;=12,"stagnant risk",AQ169&gt;12,"highly stagnant")</f>
        <v>settling</v>
      </c>
      <c r="AS169">
        <v>1</v>
      </c>
      <c r="AT169" t="str" cm="1">
        <f t="array" ref="AT169">_xlfn.IFS(AS169&lt;=1,"recently promoted",AS169&lt;=3,"due soon",AS169&lt;=6,"over due",AS169&gt;=7,"critically overdue")</f>
        <v>recently promoted</v>
      </c>
      <c r="AU169">
        <v>2</v>
      </c>
      <c r="AV169" t="str" cm="1">
        <f t="array" ref="AV169">_xlfn.IFS(AU169&lt;=1,"new under manager",AU169&lt;=4,"settling",AU169&lt;=8,"established",AU169&gt;=9,"long term")</f>
        <v>settling</v>
      </c>
    </row>
    <row r="170" spans="1:48">
      <c r="A170">
        <v>34</v>
      </c>
      <c r="B170" s="1" t="str" cm="1">
        <f t="array" ref="B170">_xlfn.IFS(A170&lt;=25,"early career",A170&lt;=35,"mid career",A170&lt;=45,"experienced",A170&gt;=46,"senior")</f>
        <v>mid career</v>
      </c>
      <c r="C170" t="s">
        <v>39</v>
      </c>
      <c r="D170" t="s">
        <v>50</v>
      </c>
      <c r="E170" t="s">
        <v>54</v>
      </c>
      <c r="F170">
        <v>23</v>
      </c>
      <c r="G170" s="1" t="str" cm="1">
        <f t="array" ref="G170">_xlfn.IFS(F170&lt;=5,"very near",F170&lt;=10,"near",F170&lt;=20,"moderate",F170&lt;=29,"far")</f>
        <v>far</v>
      </c>
      <c r="H170">
        <v>3</v>
      </c>
      <c r="I170" t="str" cm="1">
        <f t="array" ref="I170">_xlfn.IFS(H170=1,"Below College",H170=
2,"College",H170=
3,"Bachelor",H170=
4,"Master",H170=
5,"Doctor")</f>
        <v>Bachelor</v>
      </c>
      <c r="J170" t="s">
        <v>54</v>
      </c>
      <c r="K170">
        <v>2</v>
      </c>
      <c r="L170" t="str" cm="1">
        <f t="array" ref="L170">_xlfn.IFS(K170=1,"low",K170=2,"medium",K170=3,"high",K170=4,"very high")</f>
        <v>medium</v>
      </c>
      <c r="M170" t="s">
        <v>43</v>
      </c>
      <c r="N170">
        <v>3</v>
      </c>
      <c r="O170" t="str" cm="1">
        <f t="array" ref="O170">_xlfn.IFS(N170=1,"low",N170=2,"medium",N170=3,"high",N170=4,"very high")</f>
        <v>high</v>
      </c>
      <c r="P170">
        <v>3</v>
      </c>
      <c r="Q170" t="str" cm="1">
        <f t="array" ref="Q170">_xlfn.IFS(P170=1,"junior",P170=2,"mid level",P170=3,"senior",P170=4,"lead",P170=5,"executive")</f>
        <v>senior</v>
      </c>
      <c r="R170" t="s">
        <v>54</v>
      </c>
      <c r="S170">
        <v>1</v>
      </c>
      <c r="T170" t="str" cm="1">
        <f t="array" ref="T170">_xlfn.IFS(S170=1,"low",S170=2,"medium",S170=3,"high",S170=4,"very high")</f>
        <v>low</v>
      </c>
      <c r="U170" t="s">
        <v>38</v>
      </c>
      <c r="V170">
        <v>9950</v>
      </c>
      <c r="W170">
        <v>9</v>
      </c>
      <c r="X170" t="str" cm="1">
        <f t="array" ref="X170">_xlfn.IFS(W170=0,"fresher",W170&lt;=3,"stable",W170&lt;=6,"moderate hopper",W170&lt;=9,"frequent hopper")</f>
        <v>frequent hopper</v>
      </c>
      <c r="Y170" t="s">
        <v>39</v>
      </c>
      <c r="Z170">
        <v>15</v>
      </c>
      <c r="AA170" t="str" cm="1">
        <f t="array" ref="AA170">_xlfn.IFS(Z170&lt;=14,"low hike",Z170&lt;=18,"moderate hike",Z170&lt;=22,"good hike",Z170&lt;=25,"high hike")</f>
        <v>moderate hike</v>
      </c>
      <c r="AB170">
        <v>3</v>
      </c>
      <c r="AC170" t="str" cm="1">
        <f t="array" ref="AC170">_xlfn.IFS(AB170=1,"low",AB170=2,"good",AB170=3,"excellent",AB170=4,"outstanding")</f>
        <v>excellent</v>
      </c>
      <c r="AD170">
        <v>3</v>
      </c>
      <c r="AE170" t="str" cm="1">
        <f t="array" ref="AE170">_xlfn.IFS(AD170=1,"low",AD170=2,"medium",AD170=3,"high",AD170=4,"very high")</f>
        <v>high</v>
      </c>
      <c r="AG170">
        <v>3</v>
      </c>
      <c r="AH170" t="str" cm="1">
        <f t="array" ref="AH170">_xlfn.IFS(AG170=0,"no stock options",AG170=2,"medium",AG170=3,"high",AG170=1,"low")</f>
        <v>high</v>
      </c>
      <c r="AI170">
        <v>11</v>
      </c>
      <c r="AJ170" s="1" t="str" cm="1">
        <f t="array" ref="AJ170">_xlfn.IFS(AI170&lt;=2,"fresher",AI170&lt;=7,"early career",AI170&lt;=15,"mid career",AI170&lt;=25,"experienced",AI170&gt;=26,"expert")</f>
        <v>mid career</v>
      </c>
      <c r="AK170">
        <v>2</v>
      </c>
      <c r="AL170" s="1" t="str" cm="1">
        <f t="array" ref="AL170">_xlfn.IFS(AK170=0,"no training",AK170&lt;=2,"low",AK170&lt;=4,"moderate",AK170&lt;=6,"high")</f>
        <v>low</v>
      </c>
      <c r="AM170">
        <v>3</v>
      </c>
      <c r="AN170" t="str" cm="1">
        <f t="array" ref="AN170">_xlfn.IFS(AM170=1,"low",AM170=2,"medium",AM170=3,"high",AM170=4,"very high")</f>
        <v>high</v>
      </c>
      <c r="AO170">
        <v>3</v>
      </c>
      <c r="AP170" s="1" t="str" cm="1">
        <f t="array" ref="AP170">_xlfn.IFS(AO170&lt;=1,"new",AO170&lt;=5,"early tenure",AO170&lt;=10,"established",AO170&lt;=20,"loyal",AO170&gt;=21,"long term")</f>
        <v>early tenure</v>
      </c>
      <c r="AQ170">
        <v>2</v>
      </c>
      <c r="AR170" s="1" t="str" cm="1">
        <f t="array" ref="AR170">_xlfn.IFS(AQ170&lt;=1,"new",AQ170&lt;=4,"settling",AQ170&lt;=7,"established",AQ170&lt;=12,"stagnant risk",AQ170&gt;12,"highly stagnant")</f>
        <v>settling</v>
      </c>
      <c r="AS170">
        <v>0</v>
      </c>
      <c r="AT170" t="str" cm="1">
        <f t="array" ref="AT170">_xlfn.IFS(AS170&lt;=1,"recently promoted",AS170&lt;=3,"due soon",AS170&lt;=6,"over due",AS170&gt;=7,"critically overdue")</f>
        <v>recently promoted</v>
      </c>
      <c r="AU170">
        <v>2</v>
      </c>
      <c r="AV170" t="str" cm="1">
        <f t="array" ref="AV170">_xlfn.IFS(AU170&lt;=1,"new under manager",AU170&lt;=4,"settling",AU170&lt;=8,"established",AU170&gt;=9,"long term")</f>
        <v>settling</v>
      </c>
    </row>
    <row r="171" spans="1:48">
      <c r="A171">
        <v>42</v>
      </c>
      <c r="B171" s="1" t="str" cm="1">
        <f t="array" ref="B171">_xlfn.IFS(A171&lt;=25,"early career",A171&lt;=35,"mid career",A171&lt;=45,"experienced",A171&gt;=46,"senior")</f>
        <v>experienced</v>
      </c>
      <c r="C171" t="s">
        <v>29</v>
      </c>
      <c r="D171" t="s">
        <v>50</v>
      </c>
      <c r="E171" t="s">
        <v>31</v>
      </c>
      <c r="F171">
        <v>5</v>
      </c>
      <c r="G171" s="1" t="str" cm="1">
        <f t="array" ref="G171">_xlfn.IFS(F171&lt;=5,"very near",F171&lt;=10,"near",F171&lt;=20,"moderate",F171&lt;=29,"far")</f>
        <v>very near</v>
      </c>
      <c r="H171">
        <v>2</v>
      </c>
      <c r="I171" t="str" cm="1">
        <f t="array" ref="I171">_xlfn.IFS(H171=1,"Below College",H171=
2,"College",H171=
3,"Bachelor",H171=
4,"Master",H171=
5,"Doctor")</f>
        <v>College</v>
      </c>
      <c r="J171" t="s">
        <v>42</v>
      </c>
      <c r="K171">
        <v>2</v>
      </c>
      <c r="L171" t="str" cm="1">
        <f t="array" ref="L171">_xlfn.IFS(K171=1,"low",K171=2,"medium",K171=3,"high",K171=4,"very high")</f>
        <v>medium</v>
      </c>
      <c r="M171" t="s">
        <v>33</v>
      </c>
      <c r="N171">
        <v>3</v>
      </c>
      <c r="O171" t="str" cm="1">
        <f t="array" ref="O171">_xlfn.IFS(N171=1,"low",N171=2,"medium",N171=3,"high",N171=4,"very high")</f>
        <v>high</v>
      </c>
      <c r="P171">
        <v>1</v>
      </c>
      <c r="Q171" t="str" cm="1">
        <f t="array" ref="Q171">_xlfn.IFS(P171=1,"junior",P171=2,"mid level",P171=3,"senior",P171=4,"lead",P171=5,"executive")</f>
        <v>junior</v>
      </c>
      <c r="R171" t="s">
        <v>34</v>
      </c>
      <c r="S171">
        <v>3</v>
      </c>
      <c r="T171" t="str" cm="1">
        <f t="array" ref="T171">_xlfn.IFS(S171=1,"low",S171=2,"medium",S171=3,"high",S171=4,"very high")</f>
        <v>high</v>
      </c>
      <c r="U171" t="s">
        <v>35</v>
      </c>
      <c r="V171">
        <v>2093</v>
      </c>
      <c r="W171">
        <v>4</v>
      </c>
      <c r="X171" t="str" cm="1">
        <f t="array" ref="X171">_xlfn.IFS(W171=0,"fresher",W171&lt;=3,"stable",W171&lt;=6,"moderate hopper",W171&lt;=9,"frequent hopper")</f>
        <v>moderate hopper</v>
      </c>
      <c r="Y171" t="s">
        <v>29</v>
      </c>
      <c r="Z171">
        <v>17</v>
      </c>
      <c r="AA171" t="str" cm="1">
        <f t="array" ref="AA171">_xlfn.IFS(Z171&lt;=14,"low hike",Z171&lt;=18,"moderate hike",Z171&lt;=22,"good hike",Z171&lt;=25,"high hike")</f>
        <v>moderate hike</v>
      </c>
      <c r="AB171">
        <v>3</v>
      </c>
      <c r="AC171" t="str" cm="1">
        <f t="array" ref="AC171">_xlfn.IFS(AB171=1,"low",AB171=2,"good",AB171=3,"excellent",AB171=4,"outstanding")</f>
        <v>excellent</v>
      </c>
      <c r="AD171">
        <v>4</v>
      </c>
      <c r="AE171" t="str" cm="1">
        <f t="array" ref="AE171">_xlfn.IFS(AD171=1,"low",AD171=2,"medium",AD171=3,"high",AD171=4,"very high")</f>
        <v>very high</v>
      </c>
      <c r="AG171">
        <v>1</v>
      </c>
      <c r="AH171" t="str" cm="1">
        <f t="array" ref="AH171">_xlfn.IFS(AG171=0,"no stock options",AG171=2,"medium",AG171=3,"high",AG171=1,"low")</f>
        <v>low</v>
      </c>
      <c r="AI171">
        <v>8</v>
      </c>
      <c r="AJ171" s="1" t="str" cm="1">
        <f t="array" ref="AJ171">_xlfn.IFS(AI171&lt;=2,"fresher",AI171&lt;=7,"early career",AI171&lt;=15,"mid career",AI171&lt;=25,"experienced",AI171&gt;=26,"expert")</f>
        <v>mid career</v>
      </c>
      <c r="AK171">
        <v>4</v>
      </c>
      <c r="AL171" s="1" t="str" cm="1">
        <f t="array" ref="AL171">_xlfn.IFS(AK171=0,"no training",AK171&lt;=2,"low",AK171&lt;=4,"moderate",AK171&lt;=6,"high")</f>
        <v>moderate</v>
      </c>
      <c r="AM171">
        <v>3</v>
      </c>
      <c r="AN171" t="str" cm="1">
        <f t="array" ref="AN171">_xlfn.IFS(AM171=1,"low",AM171=2,"medium",AM171=3,"high",AM171=4,"very high")</f>
        <v>high</v>
      </c>
      <c r="AO171">
        <v>2</v>
      </c>
      <c r="AP171" s="1" t="str" cm="1">
        <f t="array" ref="AP171">_xlfn.IFS(AO171&lt;=1,"new",AO171&lt;=5,"early tenure",AO171&lt;=10,"established",AO171&lt;=20,"loyal",AO171&gt;=21,"long term")</f>
        <v>early tenure</v>
      </c>
      <c r="AQ171">
        <v>2</v>
      </c>
      <c r="AR171" s="1" t="str" cm="1">
        <f t="array" ref="AR171">_xlfn.IFS(AQ171&lt;=1,"new",AQ171&lt;=4,"settling",AQ171&lt;=7,"established",AQ171&lt;=12,"stagnant risk",AQ171&gt;12,"highly stagnant")</f>
        <v>settling</v>
      </c>
      <c r="AS171">
        <v>2</v>
      </c>
      <c r="AT171" t="str" cm="1">
        <f t="array" ref="AT171">_xlfn.IFS(AS171&lt;=1,"recently promoted",AS171&lt;=3,"due soon",AS171&lt;=6,"over due",AS171&gt;=7,"critically overdue")</f>
        <v>due soon</v>
      </c>
      <c r="AU171">
        <v>0</v>
      </c>
      <c r="AV171" t="str" cm="1">
        <f t="array" ref="AV171">_xlfn.IFS(AU171&lt;=1,"new under manager",AU171&lt;=4,"settling",AU171&lt;=8,"established",AU171&gt;=9,"long term")</f>
        <v>new under manager</v>
      </c>
    </row>
    <row r="172" spans="1:48">
      <c r="A172">
        <v>22</v>
      </c>
      <c r="B172" s="1" t="str" cm="1">
        <f t="array" ref="B172">_xlfn.IFS(A172&lt;=25,"early career",A172&lt;=35,"mid career",A172&lt;=45,"experienced",A172&gt;=46,"senior")</f>
        <v>early career</v>
      </c>
      <c r="C172" t="s">
        <v>39</v>
      </c>
      <c r="D172" t="s">
        <v>50</v>
      </c>
      <c r="E172" t="s">
        <v>31</v>
      </c>
      <c r="F172">
        <v>4</v>
      </c>
      <c r="G172" s="1" t="str" cm="1">
        <f t="array" ref="G172">_xlfn.IFS(F172&lt;=5,"very near",F172&lt;=10,"near",F172&lt;=20,"moderate",F172&lt;=29,"far")</f>
        <v>very near</v>
      </c>
      <c r="H172">
        <v>1</v>
      </c>
      <c r="I172" t="str" cm="1">
        <f t="array" ref="I172">_xlfn.IFS(H172=1,"Below College",H172=
2,"College",H172=
3,"Bachelor",H172=
4,"Master",H172=
5,"Doctor")</f>
        <v>Below College</v>
      </c>
      <c r="J172" t="s">
        <v>52</v>
      </c>
      <c r="K172">
        <v>3</v>
      </c>
      <c r="L172" t="str" cm="1">
        <f t="array" ref="L172">_xlfn.IFS(K172=1,"low",K172=2,"medium",K172=3,"high",K172=4,"very high")</f>
        <v>high</v>
      </c>
      <c r="M172" t="s">
        <v>33</v>
      </c>
      <c r="N172">
        <v>2</v>
      </c>
      <c r="O172" t="str" cm="1">
        <f t="array" ref="O172">_xlfn.IFS(N172=1,"low",N172=2,"medium",N172=3,"high",N172=4,"very high")</f>
        <v>medium</v>
      </c>
      <c r="P172">
        <v>1</v>
      </c>
      <c r="Q172" t="str" cm="1">
        <f t="array" ref="Q172">_xlfn.IFS(P172=1,"junior",P172=2,"mid level",P172=3,"senior",P172=4,"lead",P172=5,"executive")</f>
        <v>junior</v>
      </c>
      <c r="R172" t="s">
        <v>34</v>
      </c>
      <c r="S172">
        <v>3</v>
      </c>
      <c r="T172" t="str" cm="1">
        <f t="array" ref="T172">_xlfn.IFS(S172=1,"low",S172=2,"medium",S172=3,"high",S172=4,"very high")</f>
        <v>high</v>
      </c>
      <c r="U172" t="s">
        <v>40</v>
      </c>
      <c r="V172">
        <v>3894</v>
      </c>
      <c r="W172">
        <v>5</v>
      </c>
      <c r="X172" t="str" cm="1">
        <f t="array" ref="X172">_xlfn.IFS(W172=0,"fresher",W172&lt;=3,"stable",W172&lt;=6,"moderate hopper",W172&lt;=9,"frequent hopper")</f>
        <v>moderate hopper</v>
      </c>
      <c r="Y172" t="s">
        <v>29</v>
      </c>
      <c r="Z172">
        <v>16</v>
      </c>
      <c r="AA172" t="str" cm="1">
        <f t="array" ref="AA172">_xlfn.IFS(Z172&lt;=14,"low hike",Z172&lt;=18,"moderate hike",Z172&lt;=22,"good hike",Z172&lt;=25,"high hike")</f>
        <v>moderate hike</v>
      </c>
      <c r="AB172">
        <v>3</v>
      </c>
      <c r="AC172" t="str" cm="1">
        <f t="array" ref="AC172">_xlfn.IFS(AB172=1,"low",AB172=2,"good",AB172=3,"excellent",AB172=4,"outstanding")</f>
        <v>excellent</v>
      </c>
      <c r="AD172">
        <v>3</v>
      </c>
      <c r="AE172" t="str" cm="1">
        <f t="array" ref="AE172">_xlfn.IFS(AD172=1,"low",AD172=2,"medium",AD172=3,"high",AD172=4,"very high")</f>
        <v>high</v>
      </c>
      <c r="AG172">
        <v>0</v>
      </c>
      <c r="AH172" t="str" cm="1">
        <f t="array" ref="AH172">_xlfn.IFS(AG172=0,"no stock options",AG172=2,"medium",AG172=3,"high",AG172=1,"low")</f>
        <v>no stock options</v>
      </c>
      <c r="AI172">
        <v>4</v>
      </c>
      <c r="AJ172" s="1" t="str" cm="1">
        <f t="array" ref="AJ172">_xlfn.IFS(AI172&lt;=2,"fresher",AI172&lt;=7,"early career",AI172&lt;=15,"mid career",AI172&lt;=25,"experienced",AI172&gt;=26,"expert")</f>
        <v>early career</v>
      </c>
      <c r="AK172">
        <v>3</v>
      </c>
      <c r="AL172" s="1" t="str" cm="1">
        <f t="array" ref="AL172">_xlfn.IFS(AK172=0,"no training",AK172&lt;=2,"low",AK172&lt;=4,"moderate",AK172&lt;=6,"high")</f>
        <v>moderate</v>
      </c>
      <c r="AM172">
        <v>3</v>
      </c>
      <c r="AN172" t="str" cm="1">
        <f t="array" ref="AN172">_xlfn.IFS(AM172=1,"low",AM172=2,"medium",AM172=3,"high",AM172=4,"very high")</f>
        <v>high</v>
      </c>
      <c r="AO172">
        <v>2</v>
      </c>
      <c r="AP172" s="1" t="str" cm="1">
        <f t="array" ref="AP172">_xlfn.IFS(AO172&lt;=1,"new",AO172&lt;=5,"early tenure",AO172&lt;=10,"established",AO172&lt;=20,"loyal",AO172&gt;=21,"long term")</f>
        <v>early tenure</v>
      </c>
      <c r="AQ172">
        <v>2</v>
      </c>
      <c r="AR172" s="1" t="str" cm="1">
        <f t="array" ref="AR172">_xlfn.IFS(AQ172&lt;=1,"new",AQ172&lt;=4,"settling",AQ172&lt;=7,"established",AQ172&lt;=12,"stagnant risk",AQ172&gt;12,"highly stagnant")</f>
        <v>settling</v>
      </c>
      <c r="AS172">
        <v>1</v>
      </c>
      <c r="AT172" t="str" cm="1">
        <f t="array" ref="AT172">_xlfn.IFS(AS172&lt;=1,"recently promoted",AS172&lt;=3,"due soon",AS172&lt;=6,"over due",AS172&gt;=7,"critically overdue")</f>
        <v>recently promoted</v>
      </c>
      <c r="AU172">
        <v>2</v>
      </c>
      <c r="AV172" t="str" cm="1">
        <f t="array" ref="AV172">_xlfn.IFS(AU172&lt;=1,"new under manager",AU172&lt;=4,"settling",AU172&lt;=8,"established",AU172&gt;=9,"long term")</f>
        <v>settling</v>
      </c>
    </row>
    <row r="173" spans="1:48">
      <c r="A173">
        <v>29</v>
      </c>
      <c r="B173" s="1" t="str" cm="1">
        <f t="array" ref="B173">_xlfn.IFS(A173&lt;=25,"early career",A173&lt;=35,"mid career",A173&lt;=45,"experienced",A173&gt;=46,"senior")</f>
        <v>mid career</v>
      </c>
      <c r="C173" t="s">
        <v>29</v>
      </c>
      <c r="D173" t="s">
        <v>30</v>
      </c>
      <c r="E173" t="s">
        <v>31</v>
      </c>
      <c r="F173">
        <v>19</v>
      </c>
      <c r="G173" s="1" t="str" cm="1">
        <f t="array" ref="G173">_xlfn.IFS(F173&lt;=5,"very near",F173&lt;=10,"near",F173&lt;=20,"moderate",F173&lt;=29,"far")</f>
        <v>moderate</v>
      </c>
      <c r="H173">
        <v>3</v>
      </c>
      <c r="I173" t="str" cm="1">
        <f t="array" ref="I173">_xlfn.IFS(H173=1,"Below College",H173=
2,"College",H173=
3,"Bachelor",H173=
4,"Master",H173=
5,"Doctor")</f>
        <v>Bachelor</v>
      </c>
      <c r="J173" t="s">
        <v>52</v>
      </c>
      <c r="K173">
        <v>4</v>
      </c>
      <c r="L173" t="str" cm="1">
        <f t="array" ref="L173">_xlfn.IFS(K173=1,"low",K173=2,"medium",K173=3,"high",K173=4,"very high")</f>
        <v>very high</v>
      </c>
      <c r="M173" t="s">
        <v>33</v>
      </c>
      <c r="N173">
        <v>3</v>
      </c>
      <c r="O173" t="str" cm="1">
        <f t="array" ref="O173">_xlfn.IFS(N173=1,"low",N173=2,"medium",N173=3,"high",N173=4,"very high")</f>
        <v>high</v>
      </c>
      <c r="P173">
        <v>2</v>
      </c>
      <c r="Q173" t="str" cm="1">
        <f t="array" ref="Q173">_xlfn.IFS(P173=1,"junior",P173=2,"mid level",P173=3,"senior",P173=4,"lead",P173=5,"executive")</f>
        <v>mid level</v>
      </c>
      <c r="R173" t="s">
        <v>44</v>
      </c>
      <c r="S173">
        <v>4</v>
      </c>
      <c r="T173" t="str" cm="1">
        <f t="array" ref="T173">_xlfn.IFS(S173=1,"low",S173=2,"medium",S173=3,"high",S173=4,"very high")</f>
        <v>very high</v>
      </c>
      <c r="U173" t="s">
        <v>38</v>
      </c>
      <c r="V173">
        <v>4262</v>
      </c>
      <c r="W173">
        <v>4</v>
      </c>
      <c r="X173" t="str" cm="1">
        <f t="array" ref="X173">_xlfn.IFS(W173=0,"fresher",W173&lt;=3,"stable",W173&lt;=6,"moderate hopper",W173&lt;=9,"frequent hopper")</f>
        <v>moderate hopper</v>
      </c>
      <c r="Y173" t="s">
        <v>29</v>
      </c>
      <c r="Z173">
        <v>12</v>
      </c>
      <c r="AA173" t="str" cm="1">
        <f t="array" ref="AA173">_xlfn.IFS(Z173&lt;=14,"low hike",Z173&lt;=18,"moderate hike",Z173&lt;=22,"good hike",Z173&lt;=25,"high hike")</f>
        <v>low hike</v>
      </c>
      <c r="AB173">
        <v>3</v>
      </c>
      <c r="AC173" t="str" cm="1">
        <f t="array" ref="AC173">_xlfn.IFS(AB173=1,"low",AB173=2,"good",AB173=3,"excellent",AB173=4,"outstanding")</f>
        <v>excellent</v>
      </c>
      <c r="AD173">
        <v>2</v>
      </c>
      <c r="AE173" t="str" cm="1">
        <f t="array" ref="AE173">_xlfn.IFS(AD173=1,"low",AD173=2,"medium",AD173=3,"high",AD173=4,"very high")</f>
        <v>medium</v>
      </c>
      <c r="AG173">
        <v>2</v>
      </c>
      <c r="AH173" t="str" cm="1">
        <f t="array" ref="AH173">_xlfn.IFS(AG173=0,"no stock options",AG173=2,"medium",AG173=3,"high",AG173=1,"low")</f>
        <v>medium</v>
      </c>
      <c r="AI173">
        <v>8</v>
      </c>
      <c r="AJ173" s="1" t="str" cm="1">
        <f t="array" ref="AJ173">_xlfn.IFS(AI173&lt;=2,"fresher",AI173&lt;=7,"early career",AI173&lt;=15,"mid career",AI173&lt;=25,"experienced",AI173&gt;=26,"expert")</f>
        <v>mid career</v>
      </c>
      <c r="AK173">
        <v>2</v>
      </c>
      <c r="AL173" s="1" t="str" cm="1">
        <f t="array" ref="AL173">_xlfn.IFS(AK173=0,"no training",AK173&lt;=2,"low",AK173&lt;=4,"moderate",AK173&lt;=6,"high")</f>
        <v>low</v>
      </c>
      <c r="AM173">
        <v>4</v>
      </c>
      <c r="AN173" t="str" cm="1">
        <f t="array" ref="AN173">_xlfn.IFS(AM173=1,"low",AM173=2,"medium",AM173=3,"high",AM173=4,"very high")</f>
        <v>very high</v>
      </c>
      <c r="AO173">
        <v>3</v>
      </c>
      <c r="AP173" s="1" t="str" cm="1">
        <f t="array" ref="AP173">_xlfn.IFS(AO173&lt;=1,"new",AO173&lt;=5,"early tenure",AO173&lt;=10,"established",AO173&lt;=20,"loyal",AO173&gt;=21,"long term")</f>
        <v>early tenure</v>
      </c>
      <c r="AQ173">
        <v>2</v>
      </c>
      <c r="AR173" s="1" t="str" cm="1">
        <f t="array" ref="AR173">_xlfn.IFS(AQ173&lt;=1,"new",AQ173&lt;=4,"settling",AQ173&lt;=7,"established",AQ173&lt;=12,"stagnant risk",AQ173&gt;12,"highly stagnant")</f>
        <v>settling</v>
      </c>
      <c r="AS173">
        <v>1</v>
      </c>
      <c r="AT173" t="str" cm="1">
        <f t="array" ref="AT173">_xlfn.IFS(AS173&lt;=1,"recently promoted",AS173&lt;=3,"due soon",AS173&lt;=6,"over due",AS173&gt;=7,"critically overdue")</f>
        <v>recently promoted</v>
      </c>
      <c r="AU173">
        <v>2</v>
      </c>
      <c r="AV173" t="str" cm="1">
        <f t="array" ref="AV173">_xlfn.IFS(AU173&lt;=1,"new under manager",AU173&lt;=4,"settling",AU173&lt;=8,"established",AU173&gt;=9,"long term")</f>
        <v>settling</v>
      </c>
    </row>
    <row r="174" spans="1:48">
      <c r="A174">
        <v>31</v>
      </c>
      <c r="B174" s="1" t="str" cm="1">
        <f t="array" ref="B174">_xlfn.IFS(A174&lt;=25,"early career",A174&lt;=35,"mid career",A174&lt;=45,"experienced",A174&gt;=46,"senior")</f>
        <v>mid career</v>
      </c>
      <c r="C174" t="s">
        <v>29</v>
      </c>
      <c r="D174" t="s">
        <v>30</v>
      </c>
      <c r="E174" t="s">
        <v>45</v>
      </c>
      <c r="F174">
        <v>7</v>
      </c>
      <c r="G174" s="1" t="str" cm="1">
        <f t="array" ref="G174">_xlfn.IFS(F174&lt;=5,"very near",F174&lt;=10,"near",F174&lt;=20,"moderate",F174&lt;=29,"far")</f>
        <v>near</v>
      </c>
      <c r="H174">
        <v>3</v>
      </c>
      <c r="I174" t="str" cm="1">
        <f t="array" ref="I174">_xlfn.IFS(H174=1,"Below College",H174=
2,"College",H174=
3,"Bachelor",H174=
4,"Master",H174=
5,"Doctor")</f>
        <v>Bachelor</v>
      </c>
      <c r="J174" t="s">
        <v>36</v>
      </c>
      <c r="K174">
        <v>3</v>
      </c>
      <c r="L174" t="str" cm="1">
        <f t="array" ref="L174">_xlfn.IFS(K174=1,"low",K174=2,"medium",K174=3,"high",K174=4,"very high")</f>
        <v>high</v>
      </c>
      <c r="M174" t="s">
        <v>33</v>
      </c>
      <c r="N174">
        <v>2</v>
      </c>
      <c r="O174" t="str" cm="1">
        <f t="array" ref="O174">_xlfn.IFS(N174=1,"low",N174=2,"medium",N174=3,"high",N174=4,"very high")</f>
        <v>medium</v>
      </c>
      <c r="P174">
        <v>3</v>
      </c>
      <c r="Q174" t="str" cm="1">
        <f t="array" ref="Q174">_xlfn.IFS(P174=1,"junior",P174=2,"mid level",P174=3,"senior",P174=4,"lead",P174=5,"executive")</f>
        <v>senior</v>
      </c>
      <c r="R174" t="s">
        <v>48</v>
      </c>
      <c r="S174">
        <v>4</v>
      </c>
      <c r="T174" t="str" cm="1">
        <f t="array" ref="T174">_xlfn.IFS(S174=1,"low",S174=2,"medium",S174=3,"high",S174=4,"very high")</f>
        <v>very high</v>
      </c>
      <c r="U174" t="s">
        <v>38</v>
      </c>
      <c r="V174">
        <v>11557</v>
      </c>
      <c r="W174">
        <v>9</v>
      </c>
      <c r="X174" t="str" cm="1">
        <f t="array" ref="X174">_xlfn.IFS(W174=0,"fresher",W174&lt;=3,"stable",W174&lt;=6,"moderate hopper",W174&lt;=9,"frequent hopper")</f>
        <v>frequent hopper</v>
      </c>
      <c r="Y174" t="s">
        <v>29</v>
      </c>
      <c r="Z174">
        <v>21</v>
      </c>
      <c r="AA174" t="str" cm="1">
        <f t="array" ref="AA174">_xlfn.IFS(Z174&lt;=14,"low hike",Z174&lt;=18,"moderate hike",Z174&lt;=22,"good hike",Z174&lt;=25,"high hike")</f>
        <v>good hike</v>
      </c>
      <c r="AB174">
        <v>4</v>
      </c>
      <c r="AC174" t="str" cm="1">
        <f t="array" ref="AC174">_xlfn.IFS(AB174=1,"low",AB174=2,"good",AB174=3,"excellent",AB174=4,"outstanding")</f>
        <v>outstanding</v>
      </c>
      <c r="AD174">
        <v>3</v>
      </c>
      <c r="AE174" t="str" cm="1">
        <f t="array" ref="AE174">_xlfn.IFS(AD174=1,"low",AD174=2,"medium",AD174=3,"high",AD174=4,"very high")</f>
        <v>high</v>
      </c>
      <c r="AG174">
        <v>1</v>
      </c>
      <c r="AH174" t="str" cm="1">
        <f t="array" ref="AH174">_xlfn.IFS(AG174=0,"no stock options",AG174=2,"medium",AG174=3,"high",AG174=1,"low")</f>
        <v>low</v>
      </c>
      <c r="AI174">
        <v>10</v>
      </c>
      <c r="AJ174" s="1" t="str" cm="1">
        <f t="array" ref="AJ174">_xlfn.IFS(AI174&lt;=2,"fresher",AI174&lt;=7,"early career",AI174&lt;=15,"mid career",AI174&lt;=25,"experienced",AI174&gt;=26,"expert")</f>
        <v>mid career</v>
      </c>
      <c r="AK174">
        <v>3</v>
      </c>
      <c r="AL174" s="1" t="str" cm="1">
        <f t="array" ref="AL174">_xlfn.IFS(AK174=0,"no training",AK174&lt;=2,"low",AK174&lt;=4,"moderate",AK174&lt;=6,"high")</f>
        <v>moderate</v>
      </c>
      <c r="AM174">
        <v>2</v>
      </c>
      <c r="AN174" t="str" cm="1">
        <f t="array" ref="AN174">_xlfn.IFS(AM174=1,"low",AM174=2,"medium",AM174=3,"high",AM174=4,"very high")</f>
        <v>medium</v>
      </c>
      <c r="AO174">
        <v>5</v>
      </c>
      <c r="AP174" s="1" t="str" cm="1">
        <f t="array" ref="AP174">_xlfn.IFS(AO174&lt;=1,"new",AO174&lt;=5,"early tenure",AO174&lt;=10,"established",AO174&lt;=20,"loyal",AO174&gt;=21,"long term")</f>
        <v>early tenure</v>
      </c>
      <c r="AQ174">
        <v>4</v>
      </c>
      <c r="AR174" s="1" t="str" cm="1">
        <f t="array" ref="AR174">_xlfn.IFS(AQ174&lt;=1,"new",AQ174&lt;=4,"settling",AQ174&lt;=7,"established",AQ174&lt;=12,"stagnant risk",AQ174&gt;12,"highly stagnant")</f>
        <v>settling</v>
      </c>
      <c r="AS174">
        <v>0</v>
      </c>
      <c r="AT174" t="str" cm="1">
        <f t="array" ref="AT174">_xlfn.IFS(AS174&lt;=1,"recently promoted",AS174&lt;=3,"due soon",AS174&lt;=6,"over due",AS174&gt;=7,"critically overdue")</f>
        <v>recently promoted</v>
      </c>
      <c r="AU174">
        <v>1</v>
      </c>
      <c r="AV174" t="str" cm="1">
        <f t="array" ref="AV174">_xlfn.IFS(AU174&lt;=1,"new under manager",AU174&lt;=4,"settling",AU174&lt;=8,"established",AU174&gt;=9,"long term")</f>
        <v>new under manager</v>
      </c>
    </row>
    <row r="175" spans="1:48">
      <c r="A175">
        <v>35</v>
      </c>
      <c r="B175" s="1" t="str" cm="1">
        <f t="array" ref="B175">_xlfn.IFS(A175&lt;=25,"early career",A175&lt;=35,"mid career",A175&lt;=45,"experienced",A175&gt;=46,"senior")</f>
        <v>mid career</v>
      </c>
      <c r="C175" t="s">
        <v>29</v>
      </c>
      <c r="D175" t="s">
        <v>30</v>
      </c>
      <c r="E175" t="s">
        <v>45</v>
      </c>
      <c r="F175">
        <v>1</v>
      </c>
      <c r="G175" s="1" t="str" cm="1">
        <f t="array" ref="G175">_xlfn.IFS(F175&lt;=5,"very near",F175&lt;=10,"near",F175&lt;=20,"moderate",F175&lt;=29,"far")</f>
        <v>very near</v>
      </c>
      <c r="H175">
        <v>3</v>
      </c>
      <c r="I175" t="str" cm="1">
        <f t="array" ref="I175">_xlfn.IFS(H175=1,"Below College",H175=
2,"College",H175=
3,"Bachelor",H175=
4,"Master",H175=
5,"Doctor")</f>
        <v>Bachelor</v>
      </c>
      <c r="J175" t="s">
        <v>32</v>
      </c>
      <c r="K175">
        <v>1</v>
      </c>
      <c r="L175" t="str" cm="1">
        <f t="array" ref="L175">_xlfn.IFS(K175=1,"low",K175=2,"medium",K175=3,"high",K175=4,"very high")</f>
        <v>low</v>
      </c>
      <c r="M175" t="s">
        <v>43</v>
      </c>
      <c r="N175">
        <v>3</v>
      </c>
      <c r="O175" t="str" cm="1">
        <f t="array" ref="O175">_xlfn.IFS(N175=1,"low",N175=2,"medium",N175=3,"high",N175=4,"very high")</f>
        <v>high</v>
      </c>
      <c r="P175">
        <v>2</v>
      </c>
      <c r="Q175" t="str" cm="1">
        <f t="array" ref="Q175">_xlfn.IFS(P175=1,"junior",P175=2,"mid level",P175=3,"senior",P175=4,"lead",P175=5,"executive")</f>
        <v>mid level</v>
      </c>
      <c r="R175" t="s">
        <v>51</v>
      </c>
      <c r="S175">
        <v>3</v>
      </c>
      <c r="T175" t="str" cm="1">
        <f t="array" ref="T175">_xlfn.IFS(S175=1,"low",S175=2,"medium",S175=3,"high",S175=4,"very high")</f>
        <v>high</v>
      </c>
      <c r="U175" t="s">
        <v>40</v>
      </c>
      <c r="V175">
        <v>4859</v>
      </c>
      <c r="W175">
        <v>1</v>
      </c>
      <c r="X175" t="str" cm="1">
        <f t="array" ref="X175">_xlfn.IFS(W175=0,"fresher",W175&lt;=3,"stable",W175&lt;=6,"moderate hopper",W175&lt;=9,"frequent hopper")</f>
        <v>stable</v>
      </c>
      <c r="Y175" t="s">
        <v>29</v>
      </c>
      <c r="Z175">
        <v>16</v>
      </c>
      <c r="AA175" t="str" cm="1">
        <f t="array" ref="AA175">_xlfn.IFS(Z175&lt;=14,"low hike",Z175&lt;=18,"moderate hike",Z175&lt;=22,"good hike",Z175&lt;=25,"high hike")</f>
        <v>moderate hike</v>
      </c>
      <c r="AB175">
        <v>3</v>
      </c>
      <c r="AC175" t="str" cm="1">
        <f t="array" ref="AC175">_xlfn.IFS(AB175=1,"low",AB175=2,"good",AB175=3,"excellent",AB175=4,"outstanding")</f>
        <v>excellent</v>
      </c>
      <c r="AD175">
        <v>4</v>
      </c>
      <c r="AE175" t="str" cm="1">
        <f t="array" ref="AE175">_xlfn.IFS(AD175=1,"low",AD175=2,"medium",AD175=3,"high",AD175=4,"very high")</f>
        <v>very high</v>
      </c>
      <c r="AG175">
        <v>0</v>
      </c>
      <c r="AH175" t="str" cm="1">
        <f t="array" ref="AH175">_xlfn.IFS(AG175=0,"no stock options",AG175=2,"medium",AG175=3,"high",AG175=1,"low")</f>
        <v>no stock options</v>
      </c>
      <c r="AI175">
        <v>5</v>
      </c>
      <c r="AJ175" s="1" t="str" cm="1">
        <f t="array" ref="AJ175">_xlfn.IFS(AI175&lt;=2,"fresher",AI175&lt;=7,"early career",AI175&lt;=15,"mid career",AI175&lt;=25,"experienced",AI175&gt;=26,"expert")</f>
        <v>early career</v>
      </c>
      <c r="AK175">
        <v>3</v>
      </c>
      <c r="AL175" s="1" t="str" cm="1">
        <f t="array" ref="AL175">_xlfn.IFS(AK175=0,"no training",AK175&lt;=2,"low",AK175&lt;=4,"moderate",AK175&lt;=6,"high")</f>
        <v>moderate</v>
      </c>
      <c r="AM175">
        <v>3</v>
      </c>
      <c r="AN175" t="str" cm="1">
        <f t="array" ref="AN175">_xlfn.IFS(AM175=1,"low",AM175=2,"medium",AM175=3,"high",AM175=4,"very high")</f>
        <v>high</v>
      </c>
      <c r="AO175">
        <v>5</v>
      </c>
      <c r="AP175" s="1" t="str" cm="1">
        <f t="array" ref="AP175">_xlfn.IFS(AO175&lt;=1,"new",AO175&lt;=5,"early tenure",AO175&lt;=10,"established",AO175&lt;=20,"loyal",AO175&gt;=21,"long term")</f>
        <v>early tenure</v>
      </c>
      <c r="AQ175">
        <v>4</v>
      </c>
      <c r="AR175" s="1" t="str" cm="1">
        <f t="array" ref="AR175">_xlfn.IFS(AQ175&lt;=1,"new",AQ175&lt;=4,"settling",AQ175&lt;=7,"established",AQ175&lt;=12,"stagnant risk",AQ175&gt;12,"highly stagnant")</f>
        <v>settling</v>
      </c>
      <c r="AS175">
        <v>0</v>
      </c>
      <c r="AT175" t="str" cm="1">
        <f t="array" ref="AT175">_xlfn.IFS(AS175&lt;=1,"recently promoted",AS175&lt;=3,"due soon",AS175&lt;=6,"over due",AS175&gt;=7,"critically overdue")</f>
        <v>recently promoted</v>
      </c>
      <c r="AU175">
        <v>3</v>
      </c>
      <c r="AV175" t="str" cm="1">
        <f t="array" ref="AV175">_xlfn.IFS(AU175&lt;=1,"new under manager",AU175&lt;=4,"settling",AU175&lt;=8,"established",AU175&gt;=9,"long term")</f>
        <v>settling</v>
      </c>
    </row>
    <row r="176" spans="1:48">
      <c r="A176">
        <v>46</v>
      </c>
      <c r="B176" s="1" t="str" cm="1">
        <f t="array" ref="B176">_xlfn.IFS(A176&lt;=25,"early career",A176&lt;=35,"mid career",A176&lt;=45,"experienced",A176&gt;=46,"senior")</f>
        <v>senior</v>
      </c>
      <c r="C176" t="s">
        <v>29</v>
      </c>
      <c r="D176" t="s">
        <v>50</v>
      </c>
      <c r="E176" t="s">
        <v>31</v>
      </c>
      <c r="F176">
        <v>18</v>
      </c>
      <c r="G176" s="1" t="str" cm="1">
        <f t="array" ref="G176">_xlfn.IFS(F176&lt;=5,"very near",F176&lt;=10,"near",F176&lt;=20,"moderate",F176&lt;=29,"far")</f>
        <v>moderate</v>
      </c>
      <c r="H176">
        <v>1</v>
      </c>
      <c r="I176" t="str" cm="1">
        <f t="array" ref="I176">_xlfn.IFS(H176=1,"Below College",H176=
2,"College",H176=
3,"Bachelor",H176=
4,"Master",H176=
5,"Doctor")</f>
        <v>Below College</v>
      </c>
      <c r="J176" t="s">
        <v>32</v>
      </c>
      <c r="K176">
        <v>1</v>
      </c>
      <c r="L176" t="str" cm="1">
        <f t="array" ref="L176">_xlfn.IFS(K176=1,"low",K176=2,"medium",K176=3,"high",K176=4,"very high")</f>
        <v>low</v>
      </c>
      <c r="M176" t="s">
        <v>43</v>
      </c>
      <c r="N176">
        <v>3</v>
      </c>
      <c r="O176" t="str" cm="1">
        <f t="array" ref="O176">_xlfn.IFS(N176=1,"low",N176=2,"medium",N176=3,"high",N176=4,"very high")</f>
        <v>high</v>
      </c>
      <c r="P176">
        <v>3</v>
      </c>
      <c r="Q176" t="str" cm="1">
        <f t="array" ref="Q176">_xlfn.IFS(P176=1,"junior",P176=2,"mid level",P176=3,"senior",P176=4,"lead",P176=5,"executive")</f>
        <v>senior</v>
      </c>
      <c r="R176" t="s">
        <v>49</v>
      </c>
      <c r="S176">
        <v>3</v>
      </c>
      <c r="T176" t="str" cm="1">
        <f t="array" ref="T176">_xlfn.IFS(S176=1,"low",S176=2,"medium",S176=3,"high",S176=4,"very high")</f>
        <v>high</v>
      </c>
      <c r="U176" t="s">
        <v>35</v>
      </c>
      <c r="V176">
        <v>10527</v>
      </c>
      <c r="W176">
        <v>5</v>
      </c>
      <c r="X176" t="str" cm="1">
        <f t="array" ref="X176">_xlfn.IFS(W176=0,"fresher",W176&lt;=3,"stable",W176&lt;=6,"moderate hopper",W176&lt;=9,"frequent hopper")</f>
        <v>moderate hopper</v>
      </c>
      <c r="Y176" t="s">
        <v>29</v>
      </c>
      <c r="Z176">
        <v>11</v>
      </c>
      <c r="AA176" t="str" cm="1">
        <f t="array" ref="AA176">_xlfn.IFS(Z176&lt;=14,"low hike",Z176&lt;=18,"moderate hike",Z176&lt;=22,"good hike",Z176&lt;=25,"high hike")</f>
        <v>low hike</v>
      </c>
      <c r="AB176">
        <v>3</v>
      </c>
      <c r="AC176" t="str" cm="1">
        <f t="array" ref="AC176">_xlfn.IFS(AB176=1,"low",AB176=2,"good",AB176=3,"excellent",AB176=4,"outstanding")</f>
        <v>excellent</v>
      </c>
      <c r="AD176">
        <v>4</v>
      </c>
      <c r="AE176" t="str" cm="1">
        <f t="array" ref="AE176">_xlfn.IFS(AD176=1,"low",AD176=2,"medium",AD176=3,"high",AD176=4,"very high")</f>
        <v>very high</v>
      </c>
      <c r="AG176">
        <v>0</v>
      </c>
      <c r="AH176" t="str" cm="1">
        <f t="array" ref="AH176">_xlfn.IFS(AG176=0,"no stock options",AG176=2,"medium",AG176=3,"high",AG176=1,"low")</f>
        <v>no stock options</v>
      </c>
      <c r="AI176">
        <v>28</v>
      </c>
      <c r="AJ176" s="1" t="str" cm="1">
        <f t="array" ref="AJ176">_xlfn.IFS(AI176&lt;=2,"fresher",AI176&lt;=7,"early career",AI176&lt;=15,"mid career",AI176&lt;=25,"experienced",AI176&gt;=26,"expert")</f>
        <v>expert</v>
      </c>
      <c r="AK176">
        <v>3</v>
      </c>
      <c r="AL176" s="1" t="str" cm="1">
        <f t="array" ref="AL176">_xlfn.IFS(AK176=0,"no training",AK176&lt;=2,"low",AK176&lt;=4,"moderate",AK176&lt;=6,"high")</f>
        <v>moderate</v>
      </c>
      <c r="AM176">
        <v>2</v>
      </c>
      <c r="AN176" t="str" cm="1">
        <f t="array" ref="AN176">_xlfn.IFS(AM176=1,"low",AM176=2,"medium",AM176=3,"high",AM176=4,"very high")</f>
        <v>medium</v>
      </c>
      <c r="AO176">
        <v>2</v>
      </c>
      <c r="AP176" s="1" t="str" cm="1">
        <f t="array" ref="AP176">_xlfn.IFS(AO176&lt;=1,"new",AO176&lt;=5,"early tenure",AO176&lt;=10,"established",AO176&lt;=20,"loyal",AO176&gt;=21,"long term")</f>
        <v>early tenure</v>
      </c>
      <c r="AQ176">
        <v>2</v>
      </c>
      <c r="AR176" s="1" t="str" cm="1">
        <f t="array" ref="AR176">_xlfn.IFS(AQ176&lt;=1,"new",AQ176&lt;=4,"settling",AQ176&lt;=7,"established",AQ176&lt;=12,"stagnant risk",AQ176&gt;12,"highly stagnant")</f>
        <v>settling</v>
      </c>
      <c r="AS176">
        <v>1</v>
      </c>
      <c r="AT176" t="str" cm="1">
        <f t="array" ref="AT176">_xlfn.IFS(AS176&lt;=1,"recently promoted",AS176&lt;=3,"due soon",AS176&lt;=6,"over due",AS176&gt;=7,"critically overdue")</f>
        <v>recently promoted</v>
      </c>
      <c r="AU176">
        <v>2</v>
      </c>
      <c r="AV176" t="str" cm="1">
        <f t="array" ref="AV176">_xlfn.IFS(AU176&lt;=1,"new under manager",AU176&lt;=4,"settling",AU176&lt;=8,"established",AU176&gt;=9,"long term")</f>
        <v>settling</v>
      </c>
    </row>
    <row r="177" spans="1:48">
      <c r="A177">
        <v>32</v>
      </c>
      <c r="B177" s="1" t="str" cm="1">
        <f t="array" ref="B177">_xlfn.IFS(A177&lt;=25,"early career",A177&lt;=35,"mid career",A177&lt;=45,"experienced",A177&gt;=46,"senior")</f>
        <v>mid career</v>
      </c>
      <c r="C177" t="s">
        <v>39</v>
      </c>
      <c r="D177" t="s">
        <v>41</v>
      </c>
      <c r="E177" t="s">
        <v>45</v>
      </c>
      <c r="F177">
        <v>11</v>
      </c>
      <c r="G177" s="1" t="str" cm="1">
        <f t="array" ref="G177">_xlfn.IFS(F177&lt;=5,"very near",F177&lt;=10,"near",F177&lt;=20,"moderate",F177&lt;=29,"far")</f>
        <v>moderate</v>
      </c>
      <c r="H177">
        <v>4</v>
      </c>
      <c r="I177" t="str" cm="1">
        <f t="array" ref="I177">_xlfn.IFS(H177=1,"Below College",H177=
2,"College",H177=
3,"Bachelor",H177=
4,"Master",H177=
5,"Doctor")</f>
        <v>Master</v>
      </c>
      <c r="J177" t="s">
        <v>42</v>
      </c>
      <c r="K177">
        <v>4</v>
      </c>
      <c r="L177" t="str" cm="1">
        <f t="array" ref="L177">_xlfn.IFS(K177=1,"low",K177=2,"medium",K177=3,"high",K177=4,"very high")</f>
        <v>very high</v>
      </c>
      <c r="M177" t="s">
        <v>33</v>
      </c>
      <c r="N177">
        <v>4</v>
      </c>
      <c r="O177" t="str" cm="1">
        <f t="array" ref="O177">_xlfn.IFS(N177=1,"low",N177=2,"medium",N177=3,"high",N177=4,"very high")</f>
        <v>very high</v>
      </c>
      <c r="P177">
        <v>2</v>
      </c>
      <c r="Q177" t="str" cm="1">
        <f t="array" ref="Q177">_xlfn.IFS(P177=1,"junior",P177=2,"mid level",P177=3,"senior",P177=4,"lead",P177=5,"executive")</f>
        <v>mid level</v>
      </c>
      <c r="R177" t="s">
        <v>51</v>
      </c>
      <c r="S177">
        <v>3</v>
      </c>
      <c r="T177" t="str" cm="1">
        <f t="array" ref="T177">_xlfn.IFS(S177=1,"low",S177=2,"medium",S177=3,"high",S177=4,"very high")</f>
        <v>high</v>
      </c>
      <c r="U177" t="s">
        <v>35</v>
      </c>
      <c r="V177">
        <v>4707</v>
      </c>
      <c r="W177">
        <v>8</v>
      </c>
      <c r="X177" t="str" cm="1">
        <f t="array" ref="X177">_xlfn.IFS(W177=0,"fresher",W177&lt;=3,"stable",W177&lt;=6,"moderate hopper",W177&lt;=9,"frequent hopper")</f>
        <v>frequent hopper</v>
      </c>
      <c r="Y177" t="s">
        <v>29</v>
      </c>
      <c r="Z177">
        <v>12</v>
      </c>
      <c r="AA177" t="str" cm="1">
        <f t="array" ref="AA177">_xlfn.IFS(Z177&lt;=14,"low hike",Z177&lt;=18,"moderate hike",Z177&lt;=22,"good hike",Z177&lt;=25,"high hike")</f>
        <v>low hike</v>
      </c>
      <c r="AB177">
        <v>3</v>
      </c>
      <c r="AC177" t="str" cm="1">
        <f t="array" ref="AC177">_xlfn.IFS(AB177=1,"low",AB177=2,"good",AB177=3,"excellent",AB177=4,"outstanding")</f>
        <v>excellent</v>
      </c>
      <c r="AD177">
        <v>4</v>
      </c>
      <c r="AE177" t="str" cm="1">
        <f t="array" ref="AE177">_xlfn.IFS(AD177=1,"low",AD177=2,"medium",AD177=3,"high",AD177=4,"very high")</f>
        <v>very high</v>
      </c>
      <c r="AG177">
        <v>0</v>
      </c>
      <c r="AH177" t="str" cm="1">
        <f t="array" ref="AH177">_xlfn.IFS(AG177=0,"no stock options",AG177=2,"medium",AG177=3,"high",AG177=1,"low")</f>
        <v>no stock options</v>
      </c>
      <c r="AI177">
        <v>6</v>
      </c>
      <c r="AJ177" s="1" t="str" cm="1">
        <f t="array" ref="AJ177">_xlfn.IFS(AI177&lt;=2,"fresher",AI177&lt;=7,"early career",AI177&lt;=15,"mid career",AI177&lt;=25,"experienced",AI177&gt;=26,"expert")</f>
        <v>early career</v>
      </c>
      <c r="AK177">
        <v>2</v>
      </c>
      <c r="AL177" s="1" t="str" cm="1">
        <f t="array" ref="AL177">_xlfn.IFS(AK177=0,"no training",AK177&lt;=2,"low",AK177&lt;=4,"moderate",AK177&lt;=6,"high")</f>
        <v>low</v>
      </c>
      <c r="AM177">
        <v>3</v>
      </c>
      <c r="AN177" t="str" cm="1">
        <f t="array" ref="AN177">_xlfn.IFS(AM177=1,"low",AM177=2,"medium",AM177=3,"high",AM177=4,"very high")</f>
        <v>high</v>
      </c>
      <c r="AO177">
        <v>4</v>
      </c>
      <c r="AP177" s="1" t="str" cm="1">
        <f t="array" ref="AP177">_xlfn.IFS(AO177&lt;=1,"new",AO177&lt;=5,"early tenure",AO177&lt;=10,"established",AO177&lt;=20,"loyal",AO177&gt;=21,"long term")</f>
        <v>early tenure</v>
      </c>
      <c r="AQ177">
        <v>2</v>
      </c>
      <c r="AR177" s="1" t="str" cm="1">
        <f t="array" ref="AR177">_xlfn.IFS(AQ177&lt;=1,"new",AQ177&lt;=4,"settling",AQ177&lt;=7,"established",AQ177&lt;=12,"stagnant risk",AQ177&gt;12,"highly stagnant")</f>
        <v>settling</v>
      </c>
      <c r="AS177">
        <v>1</v>
      </c>
      <c r="AT177" t="str" cm="1">
        <f t="array" ref="AT177">_xlfn.IFS(AS177&lt;=1,"recently promoted",AS177&lt;=3,"due soon",AS177&lt;=6,"over due",AS177&gt;=7,"critically overdue")</f>
        <v>recently promoted</v>
      </c>
      <c r="AU177">
        <v>2</v>
      </c>
      <c r="AV177" t="str" cm="1">
        <f t="array" ref="AV177">_xlfn.IFS(AU177&lt;=1,"new under manager",AU177&lt;=4,"settling",AU177&lt;=8,"established",AU177&gt;=9,"long term")</f>
        <v>settling</v>
      </c>
    </row>
    <row r="178" spans="1:48">
      <c r="A178">
        <v>24</v>
      </c>
      <c r="B178" s="1" t="str" cm="1">
        <f t="array" ref="B178">_xlfn.IFS(A178&lt;=25,"early career",A178&lt;=35,"mid career",A178&lt;=45,"experienced",A178&gt;=46,"senior")</f>
        <v>early career</v>
      </c>
      <c r="C178" t="s">
        <v>29</v>
      </c>
      <c r="D178" t="s">
        <v>50</v>
      </c>
      <c r="E178" t="s">
        <v>45</v>
      </c>
      <c r="F178">
        <v>24</v>
      </c>
      <c r="G178" s="1" t="str" cm="1">
        <f t="array" ref="G178">_xlfn.IFS(F178&lt;=5,"very near",F178&lt;=10,"near",F178&lt;=20,"moderate",F178&lt;=29,"far")</f>
        <v>far</v>
      </c>
      <c r="H178">
        <v>3</v>
      </c>
      <c r="I178" t="str" cm="1">
        <f t="array" ref="I178">_xlfn.IFS(H178=1,"Below College",H178=
2,"College",H178=
3,"Bachelor",H178=
4,"Master",H178=
5,"Doctor")</f>
        <v>Bachelor</v>
      </c>
      <c r="J178" t="s">
        <v>32</v>
      </c>
      <c r="K178">
        <v>4</v>
      </c>
      <c r="L178" t="str" cm="1">
        <f t="array" ref="L178">_xlfn.IFS(K178=1,"low",K178=2,"medium",K178=3,"high",K178=4,"very high")</f>
        <v>very high</v>
      </c>
      <c r="M178" t="s">
        <v>33</v>
      </c>
      <c r="N178">
        <v>3</v>
      </c>
      <c r="O178" t="str" cm="1">
        <f t="array" ref="O178">_xlfn.IFS(N178=1,"low",N178=2,"medium",N178=3,"high",N178=4,"very high")</f>
        <v>high</v>
      </c>
      <c r="P178">
        <v>1</v>
      </c>
      <c r="Q178" t="str" cm="1">
        <f t="array" ref="Q178">_xlfn.IFS(P178=1,"junior",P178=2,"mid level",P178=3,"senior",P178=4,"lead",P178=5,"executive")</f>
        <v>junior</v>
      </c>
      <c r="R178" t="s">
        <v>46</v>
      </c>
      <c r="S178">
        <v>4</v>
      </c>
      <c r="T178" t="str" cm="1">
        <f t="array" ref="T178">_xlfn.IFS(S178=1,"low",S178=2,"medium",S178=3,"high",S178=4,"very high")</f>
        <v>very high</v>
      </c>
      <c r="U178" t="s">
        <v>35</v>
      </c>
      <c r="V178">
        <v>2400</v>
      </c>
      <c r="W178">
        <v>0</v>
      </c>
      <c r="X178" t="str" cm="1">
        <f t="array" ref="X178">_xlfn.IFS(W178=0,"fresher",W178&lt;=3,"stable",W178&lt;=6,"moderate hopper",W178&lt;=9,"frequent hopper")</f>
        <v>fresher</v>
      </c>
      <c r="Y178" t="s">
        <v>29</v>
      </c>
      <c r="Z178">
        <v>13</v>
      </c>
      <c r="AA178" t="str" cm="1">
        <f t="array" ref="AA178">_xlfn.IFS(Z178&lt;=14,"low hike",Z178&lt;=18,"moderate hike",Z178&lt;=22,"good hike",Z178&lt;=25,"high hike")</f>
        <v>low hike</v>
      </c>
      <c r="AB178">
        <v>3</v>
      </c>
      <c r="AC178" t="str" cm="1">
        <f t="array" ref="AC178">_xlfn.IFS(AB178=1,"low",AB178=2,"good",AB178=3,"excellent",AB178=4,"outstanding")</f>
        <v>excellent</v>
      </c>
      <c r="AD178">
        <v>3</v>
      </c>
      <c r="AE178" t="str" cm="1">
        <f t="array" ref="AE178">_xlfn.IFS(AD178=1,"low",AD178=2,"medium",AD178=3,"high",AD178=4,"very high")</f>
        <v>high</v>
      </c>
      <c r="AG178">
        <v>2</v>
      </c>
      <c r="AH178" t="str" cm="1">
        <f t="array" ref="AH178">_xlfn.IFS(AG178=0,"no stock options",AG178=2,"medium",AG178=3,"high",AG178=1,"low")</f>
        <v>medium</v>
      </c>
      <c r="AI178">
        <v>3</v>
      </c>
      <c r="AJ178" s="1" t="str" cm="1">
        <f t="array" ref="AJ178">_xlfn.IFS(AI178&lt;=2,"fresher",AI178&lt;=7,"early career",AI178&lt;=15,"mid career",AI178&lt;=25,"experienced",AI178&gt;=26,"expert")</f>
        <v>early career</v>
      </c>
      <c r="AK178">
        <v>3</v>
      </c>
      <c r="AL178" s="1" t="str" cm="1">
        <f t="array" ref="AL178">_xlfn.IFS(AK178=0,"no training",AK178&lt;=2,"low",AK178&lt;=4,"moderate",AK178&lt;=6,"high")</f>
        <v>moderate</v>
      </c>
      <c r="AM178">
        <v>3</v>
      </c>
      <c r="AN178" t="str" cm="1">
        <f t="array" ref="AN178">_xlfn.IFS(AM178=1,"low",AM178=2,"medium",AM178=3,"high",AM178=4,"very high")</f>
        <v>high</v>
      </c>
      <c r="AO178">
        <v>2</v>
      </c>
      <c r="AP178" s="1" t="str" cm="1">
        <f t="array" ref="AP178">_xlfn.IFS(AO178&lt;=1,"new",AO178&lt;=5,"early tenure",AO178&lt;=10,"established",AO178&lt;=20,"loyal",AO178&gt;=21,"long term")</f>
        <v>early tenure</v>
      </c>
      <c r="AQ178">
        <v>2</v>
      </c>
      <c r="AR178" s="1" t="str" cm="1">
        <f t="array" ref="AR178">_xlfn.IFS(AQ178&lt;=1,"new",AQ178&lt;=4,"settling",AQ178&lt;=7,"established",AQ178&lt;=12,"stagnant risk",AQ178&gt;12,"highly stagnant")</f>
        <v>settling</v>
      </c>
      <c r="AS178">
        <v>2</v>
      </c>
      <c r="AT178" t="str" cm="1">
        <f t="array" ref="AT178">_xlfn.IFS(AS178&lt;=1,"recently promoted",AS178&lt;=3,"due soon",AS178&lt;=6,"over due",AS178&gt;=7,"critically overdue")</f>
        <v>due soon</v>
      </c>
      <c r="AU178">
        <v>1</v>
      </c>
      <c r="AV178" t="str" cm="1">
        <f t="array" ref="AV178">_xlfn.IFS(AU178&lt;=1,"new under manager",AU178&lt;=4,"settling",AU178&lt;=8,"established",AU178&gt;=9,"long term")</f>
        <v>new under manager</v>
      </c>
    </row>
    <row r="179" spans="1:48">
      <c r="A179">
        <v>26</v>
      </c>
      <c r="B179" s="1" t="str" cm="1">
        <f t="array" ref="B179">_xlfn.IFS(A179&lt;=25,"early career",A179&lt;=35,"mid career",A179&lt;=45,"experienced",A179&gt;=46,"senior")</f>
        <v>mid career</v>
      </c>
      <c r="C179" t="s">
        <v>29</v>
      </c>
      <c r="D179" t="s">
        <v>30</v>
      </c>
      <c r="E179" t="s">
        <v>45</v>
      </c>
      <c r="F179">
        <v>28</v>
      </c>
      <c r="G179" s="1" t="str" cm="1">
        <f t="array" ref="G179">_xlfn.IFS(F179&lt;=5,"very near",F179&lt;=10,"near",F179&lt;=20,"moderate",F179&lt;=29,"far")</f>
        <v>far</v>
      </c>
      <c r="H179">
        <v>2</v>
      </c>
      <c r="I179" t="str" cm="1">
        <f t="array" ref="I179">_xlfn.IFS(H179=1,"Below College",H179=
2,"College",H179=
3,"Bachelor",H179=
4,"Master",H179=
5,"Doctor")</f>
        <v>College</v>
      </c>
      <c r="J179" t="s">
        <v>47</v>
      </c>
      <c r="K179">
        <v>1</v>
      </c>
      <c r="L179" t="str" cm="1">
        <f t="array" ref="L179">_xlfn.IFS(K179=1,"low",K179=2,"medium",K179=3,"high",K179=4,"very high")</f>
        <v>low</v>
      </c>
      <c r="M179" t="s">
        <v>33</v>
      </c>
      <c r="N179">
        <v>3</v>
      </c>
      <c r="O179" t="str" cm="1">
        <f t="array" ref="O179">_xlfn.IFS(N179=1,"low",N179=2,"medium",N179=3,"high",N179=4,"very high")</f>
        <v>high</v>
      </c>
      <c r="P179">
        <v>2</v>
      </c>
      <c r="Q179" t="str" cm="1">
        <f t="array" ref="Q179">_xlfn.IFS(P179=1,"junior",P179=2,"mid level",P179=3,"senior",P179=4,"lead",P179=5,"executive")</f>
        <v>mid level</v>
      </c>
      <c r="R179" t="s">
        <v>51</v>
      </c>
      <c r="S179">
        <v>2</v>
      </c>
      <c r="T179" t="str" cm="1">
        <f t="array" ref="T179">_xlfn.IFS(S179=1,"low",S179=2,"medium",S179=3,"high",S179=4,"very high")</f>
        <v>medium</v>
      </c>
      <c r="U179" t="s">
        <v>35</v>
      </c>
      <c r="V179">
        <v>6272</v>
      </c>
      <c r="W179">
        <v>1</v>
      </c>
      <c r="X179" t="str" cm="1">
        <f t="array" ref="X179">_xlfn.IFS(W179=0,"fresher",W179&lt;=3,"stable",W179&lt;=6,"moderate hopper",W179&lt;=9,"frequent hopper")</f>
        <v>stable</v>
      </c>
      <c r="Y179" t="s">
        <v>29</v>
      </c>
      <c r="Z179">
        <v>20</v>
      </c>
      <c r="AA179" t="str" cm="1">
        <f t="array" ref="AA179">_xlfn.IFS(Z179&lt;=14,"low hike",Z179&lt;=18,"moderate hike",Z179&lt;=22,"good hike",Z179&lt;=25,"high hike")</f>
        <v>good hike</v>
      </c>
      <c r="AB179">
        <v>4</v>
      </c>
      <c r="AC179" t="str" cm="1">
        <f t="array" ref="AC179">_xlfn.IFS(AB179=1,"low",AB179=2,"good",AB179=3,"excellent",AB179=4,"outstanding")</f>
        <v>outstanding</v>
      </c>
      <c r="AD179">
        <v>4</v>
      </c>
      <c r="AE179" t="str" cm="1">
        <f t="array" ref="AE179">_xlfn.IFS(AD179=1,"low",AD179=2,"medium",AD179=3,"high",AD179=4,"very high")</f>
        <v>very high</v>
      </c>
      <c r="AG179">
        <v>2</v>
      </c>
      <c r="AH179" t="str" cm="1">
        <f t="array" ref="AH179">_xlfn.IFS(AG179=0,"no stock options",AG179=2,"medium",AG179=3,"high",AG179=1,"low")</f>
        <v>medium</v>
      </c>
      <c r="AI179">
        <v>6</v>
      </c>
      <c r="AJ179" s="1" t="str" cm="1">
        <f t="array" ref="AJ179">_xlfn.IFS(AI179&lt;=2,"fresher",AI179&lt;=7,"early career",AI179&lt;=15,"mid career",AI179&lt;=25,"experienced",AI179&gt;=26,"expert")</f>
        <v>early career</v>
      </c>
      <c r="AK179">
        <v>5</v>
      </c>
      <c r="AL179" s="1" t="str" cm="1">
        <f t="array" ref="AL179">_xlfn.IFS(AK179=0,"no training",AK179&lt;=2,"low",AK179&lt;=4,"moderate",AK179&lt;=6,"high")</f>
        <v>high</v>
      </c>
      <c r="AM179">
        <v>4</v>
      </c>
      <c r="AN179" t="str" cm="1">
        <f t="array" ref="AN179">_xlfn.IFS(AM179=1,"low",AM179=2,"medium",AM179=3,"high",AM179=4,"very high")</f>
        <v>very high</v>
      </c>
      <c r="AO179">
        <v>5</v>
      </c>
      <c r="AP179" s="1" t="str" cm="1">
        <f t="array" ref="AP179">_xlfn.IFS(AO179&lt;=1,"new",AO179&lt;=5,"early tenure",AO179&lt;=10,"established",AO179&lt;=20,"loyal",AO179&gt;=21,"long term")</f>
        <v>early tenure</v>
      </c>
      <c r="AQ179">
        <v>3</v>
      </c>
      <c r="AR179" s="1" t="str" cm="1">
        <f t="array" ref="AR179">_xlfn.IFS(AQ179&lt;=1,"new",AQ179&lt;=4,"settling",AQ179&lt;=7,"established",AQ179&lt;=12,"stagnant risk",AQ179&gt;12,"highly stagnant")</f>
        <v>settling</v>
      </c>
      <c r="AS179">
        <v>1</v>
      </c>
      <c r="AT179" t="str" cm="1">
        <f t="array" ref="AT179">_xlfn.IFS(AS179&lt;=1,"recently promoted",AS179&lt;=3,"due soon",AS179&lt;=6,"over due",AS179&gt;=7,"critically overdue")</f>
        <v>recently promoted</v>
      </c>
      <c r="AU179">
        <v>4</v>
      </c>
      <c r="AV179" t="str" cm="1">
        <f t="array" ref="AV179">_xlfn.IFS(AU179&lt;=1,"new under manager",AU179&lt;=4,"settling",AU179&lt;=8,"established",AU179&gt;=9,"long term")</f>
        <v>settling</v>
      </c>
    </row>
    <row r="180" spans="1:48">
      <c r="A180">
        <v>31</v>
      </c>
      <c r="B180" s="1" t="str" cm="1">
        <f t="array" ref="B180">_xlfn.IFS(A180&lt;=25,"early career",A180&lt;=35,"mid career",A180&lt;=45,"experienced",A180&gt;=46,"senior")</f>
        <v>mid career</v>
      </c>
      <c r="C180" t="s">
        <v>39</v>
      </c>
      <c r="D180" t="s">
        <v>30</v>
      </c>
      <c r="E180" t="s">
        <v>45</v>
      </c>
      <c r="F180">
        <v>13</v>
      </c>
      <c r="G180" s="1" t="str" cm="1">
        <f t="array" ref="G180">_xlfn.IFS(F180&lt;=5,"very near",F180&lt;=10,"near",F180&lt;=20,"moderate",F180&lt;=29,"far")</f>
        <v>moderate</v>
      </c>
      <c r="H180">
        <v>4</v>
      </c>
      <c r="I180" t="str" cm="1">
        <f t="array" ref="I180">_xlfn.IFS(H180=1,"Below College",H180=
2,"College",H180=
3,"Bachelor",H180=
4,"Master",H180=
5,"Doctor")</f>
        <v>Master</v>
      </c>
      <c r="J180" t="s">
        <v>32</v>
      </c>
      <c r="K180">
        <v>2</v>
      </c>
      <c r="L180" t="str" cm="1">
        <f t="array" ref="L180">_xlfn.IFS(K180=1,"low",K180=2,"medium",K180=3,"high",K180=4,"very high")</f>
        <v>medium</v>
      </c>
      <c r="M180" t="s">
        <v>33</v>
      </c>
      <c r="N180">
        <v>3</v>
      </c>
      <c r="O180" t="str" cm="1">
        <f t="array" ref="O180">_xlfn.IFS(N180=1,"low",N180=2,"medium",N180=3,"high",N180=4,"very high")</f>
        <v>high</v>
      </c>
      <c r="P180">
        <v>2</v>
      </c>
      <c r="Q180" t="str" cm="1">
        <f t="array" ref="Q180">_xlfn.IFS(P180=1,"junior",P180=2,"mid level",P180=3,"senior",P180=4,"lead",P180=5,"executive")</f>
        <v>mid level</v>
      </c>
      <c r="R180" t="s">
        <v>51</v>
      </c>
      <c r="S180">
        <v>1</v>
      </c>
      <c r="T180" t="str" cm="1">
        <f t="array" ref="T180">_xlfn.IFS(S180=1,"low",S180=2,"medium",S180=3,"high",S180=4,"very high")</f>
        <v>low</v>
      </c>
      <c r="U180" t="s">
        <v>38</v>
      </c>
      <c r="V180">
        <v>4233</v>
      </c>
      <c r="W180">
        <v>2</v>
      </c>
      <c r="X180" t="str" cm="1">
        <f t="array" ref="X180">_xlfn.IFS(W180=0,"fresher",W180&lt;=3,"stable",W180&lt;=6,"moderate hopper",W180&lt;=9,"frequent hopper")</f>
        <v>stable</v>
      </c>
      <c r="Y180" t="s">
        <v>29</v>
      </c>
      <c r="Z180">
        <v>17</v>
      </c>
      <c r="AA180" t="str" cm="1">
        <f t="array" ref="AA180">_xlfn.IFS(Z180&lt;=14,"low hike",Z180&lt;=18,"moderate hike",Z180&lt;=22,"good hike",Z180&lt;=25,"high hike")</f>
        <v>moderate hike</v>
      </c>
      <c r="AB180">
        <v>3</v>
      </c>
      <c r="AC180" t="str" cm="1">
        <f t="array" ref="AC180">_xlfn.IFS(AB180=1,"low",AB180=2,"good",AB180=3,"excellent",AB180=4,"outstanding")</f>
        <v>excellent</v>
      </c>
      <c r="AD180">
        <v>3</v>
      </c>
      <c r="AE180" t="str" cm="1">
        <f t="array" ref="AE180">_xlfn.IFS(AD180=1,"low",AD180=2,"medium",AD180=3,"high",AD180=4,"very high")</f>
        <v>high</v>
      </c>
      <c r="AG180">
        <v>0</v>
      </c>
      <c r="AH180" t="str" cm="1">
        <f t="array" ref="AH180">_xlfn.IFS(AG180=0,"no stock options",AG180=2,"medium",AG180=3,"high",AG180=1,"low")</f>
        <v>no stock options</v>
      </c>
      <c r="AI180">
        <v>9</v>
      </c>
      <c r="AJ180" s="1" t="str" cm="1">
        <f t="array" ref="AJ180">_xlfn.IFS(AI180&lt;=2,"fresher",AI180&lt;=7,"early career",AI180&lt;=15,"mid career",AI180&lt;=25,"experienced",AI180&gt;=26,"expert")</f>
        <v>mid career</v>
      </c>
      <c r="AK180">
        <v>2</v>
      </c>
      <c r="AL180" s="1" t="str" cm="1">
        <f t="array" ref="AL180">_xlfn.IFS(AK180=0,"no training",AK180&lt;=2,"low",AK180&lt;=4,"moderate",AK180&lt;=6,"high")</f>
        <v>low</v>
      </c>
      <c r="AM180">
        <v>1</v>
      </c>
      <c r="AN180" t="str" cm="1">
        <f t="array" ref="AN180">_xlfn.IFS(AM180=1,"low",AM180=2,"medium",AM180=3,"high",AM180=4,"very high")</f>
        <v>low</v>
      </c>
      <c r="AO180">
        <v>3</v>
      </c>
      <c r="AP180" s="1" t="str" cm="1">
        <f t="array" ref="AP180">_xlfn.IFS(AO180&lt;=1,"new",AO180&lt;=5,"early tenure",AO180&lt;=10,"established",AO180&lt;=20,"loyal",AO180&gt;=21,"long term")</f>
        <v>early tenure</v>
      </c>
      <c r="AQ180">
        <v>1</v>
      </c>
      <c r="AR180" s="1" t="str" cm="1">
        <f t="array" ref="AR180">_xlfn.IFS(AQ180&lt;=1,"new",AQ180&lt;=4,"settling",AQ180&lt;=7,"established",AQ180&lt;=12,"stagnant risk",AQ180&gt;12,"highly stagnant")</f>
        <v>new</v>
      </c>
      <c r="AS180">
        <v>1</v>
      </c>
      <c r="AT180" t="str" cm="1">
        <f t="array" ref="AT180">_xlfn.IFS(AS180&lt;=1,"recently promoted",AS180&lt;=3,"due soon",AS180&lt;=6,"over due",AS180&gt;=7,"critically overdue")</f>
        <v>recently promoted</v>
      </c>
      <c r="AU180">
        <v>2</v>
      </c>
      <c r="AV180" t="str" cm="1">
        <f t="array" ref="AV180">_xlfn.IFS(AU180&lt;=1,"new under manager",AU180&lt;=4,"settling",AU180&lt;=8,"established",AU180&gt;=9,"long term")</f>
        <v>settling</v>
      </c>
    </row>
    <row r="181" spans="1:48">
      <c r="A181">
        <v>35</v>
      </c>
      <c r="B181" s="1" t="str" cm="1">
        <f t="array" ref="B181">_xlfn.IFS(A181&lt;=25,"early career",A181&lt;=35,"mid career",A181&lt;=45,"experienced",A181&gt;=46,"senior")</f>
        <v>mid career</v>
      </c>
      <c r="C181" t="s">
        <v>29</v>
      </c>
      <c r="D181" t="s">
        <v>30</v>
      </c>
      <c r="E181" t="s">
        <v>31</v>
      </c>
      <c r="F181">
        <v>25</v>
      </c>
      <c r="G181" s="1" t="str" cm="1">
        <f t="array" ref="G181">_xlfn.IFS(F181&lt;=5,"very near",F181&lt;=10,"near",F181&lt;=20,"moderate",F181&lt;=29,"far")</f>
        <v>far</v>
      </c>
      <c r="H181">
        <v>2</v>
      </c>
      <c r="I181" t="str" cm="1">
        <f t="array" ref="I181">_xlfn.IFS(H181=1,"Below College",H181=
2,"College",H181=
3,"Bachelor",H181=
4,"Master",H181=
5,"Doctor")</f>
        <v>College</v>
      </c>
      <c r="J181" t="s">
        <v>42</v>
      </c>
      <c r="K181">
        <v>1</v>
      </c>
      <c r="L181" t="str" cm="1">
        <f t="array" ref="L181">_xlfn.IFS(K181=1,"low",K181=2,"medium",K181=3,"high",K181=4,"very high")</f>
        <v>low</v>
      </c>
      <c r="M181" t="s">
        <v>33</v>
      </c>
      <c r="N181">
        <v>2</v>
      </c>
      <c r="O181" t="str" cm="1">
        <f t="array" ref="O181">_xlfn.IFS(N181=1,"low",N181=2,"medium",N181=3,"high",N181=4,"very high")</f>
        <v>medium</v>
      </c>
      <c r="P181">
        <v>2</v>
      </c>
      <c r="Q181" t="str" cm="1">
        <f t="array" ref="Q181">_xlfn.IFS(P181=1,"junior",P181=2,"mid level",P181=3,"senior",P181=4,"lead",P181=5,"executive")</f>
        <v>mid level</v>
      </c>
      <c r="R181" t="s">
        <v>34</v>
      </c>
      <c r="S181">
        <v>4</v>
      </c>
      <c r="T181" t="str" cm="1">
        <f t="array" ref="T181">_xlfn.IFS(S181=1,"low",S181=2,"medium",S181=3,"high",S181=4,"very high")</f>
        <v>very high</v>
      </c>
      <c r="U181" t="s">
        <v>40</v>
      </c>
      <c r="V181">
        <v>3681</v>
      </c>
      <c r="W181">
        <v>4</v>
      </c>
      <c r="X181" t="str" cm="1">
        <f t="array" ref="X181">_xlfn.IFS(W181=0,"fresher",W181&lt;=3,"stable",W181&lt;=6,"moderate hopper",W181&lt;=9,"frequent hopper")</f>
        <v>moderate hopper</v>
      </c>
      <c r="Y181" t="s">
        <v>29</v>
      </c>
      <c r="Z181">
        <v>14</v>
      </c>
      <c r="AA181" t="str" cm="1">
        <f t="array" ref="AA181">_xlfn.IFS(Z181&lt;=14,"low hike",Z181&lt;=18,"moderate hike",Z181&lt;=22,"good hike",Z181&lt;=25,"high hike")</f>
        <v>low hike</v>
      </c>
      <c r="AB181">
        <v>3</v>
      </c>
      <c r="AC181" t="str" cm="1">
        <f t="array" ref="AC181">_xlfn.IFS(AB181=1,"low",AB181=2,"good",AB181=3,"excellent",AB181=4,"outstanding")</f>
        <v>excellent</v>
      </c>
      <c r="AD181">
        <v>4</v>
      </c>
      <c r="AE181" t="str" cm="1">
        <f t="array" ref="AE181">_xlfn.IFS(AD181=1,"low",AD181=2,"medium",AD181=3,"high",AD181=4,"very high")</f>
        <v>very high</v>
      </c>
      <c r="AG181">
        <v>0</v>
      </c>
      <c r="AH181" t="str" cm="1">
        <f t="array" ref="AH181">_xlfn.IFS(AG181=0,"no stock options",AG181=2,"medium",AG181=3,"high",AG181=1,"low")</f>
        <v>no stock options</v>
      </c>
      <c r="AI181">
        <v>9</v>
      </c>
      <c r="AJ181" s="1" t="str" cm="1">
        <f t="array" ref="AJ181">_xlfn.IFS(AI181&lt;=2,"fresher",AI181&lt;=7,"early career",AI181&lt;=15,"mid career",AI181&lt;=25,"experienced",AI181&gt;=26,"expert")</f>
        <v>mid career</v>
      </c>
      <c r="AK181">
        <v>3</v>
      </c>
      <c r="AL181" s="1" t="str" cm="1">
        <f t="array" ref="AL181">_xlfn.IFS(AK181=0,"no training",AK181&lt;=2,"low",AK181&lt;=4,"moderate",AK181&lt;=6,"high")</f>
        <v>moderate</v>
      </c>
      <c r="AM181">
        <v>3</v>
      </c>
      <c r="AN181" t="str" cm="1">
        <f t="array" ref="AN181">_xlfn.IFS(AM181=1,"low",AM181=2,"medium",AM181=3,"high",AM181=4,"very high")</f>
        <v>high</v>
      </c>
      <c r="AO181">
        <v>3</v>
      </c>
      <c r="AP181" s="1" t="str" cm="1">
        <f t="array" ref="AP181">_xlfn.IFS(AO181&lt;=1,"new",AO181&lt;=5,"early tenure",AO181&lt;=10,"established",AO181&lt;=20,"loyal",AO181&gt;=21,"long term")</f>
        <v>early tenure</v>
      </c>
      <c r="AQ181">
        <v>2</v>
      </c>
      <c r="AR181" s="1" t="str" cm="1">
        <f t="array" ref="AR181">_xlfn.IFS(AQ181&lt;=1,"new",AQ181&lt;=4,"settling",AQ181&lt;=7,"established",AQ181&lt;=12,"stagnant risk",AQ181&gt;12,"highly stagnant")</f>
        <v>settling</v>
      </c>
      <c r="AS181">
        <v>0</v>
      </c>
      <c r="AT181" t="str" cm="1">
        <f t="array" ref="AT181">_xlfn.IFS(AS181&lt;=1,"recently promoted",AS181&lt;=3,"due soon",AS181&lt;=6,"over due",AS181&gt;=7,"critically overdue")</f>
        <v>recently promoted</v>
      </c>
      <c r="AU181">
        <v>2</v>
      </c>
      <c r="AV181" t="str" cm="1">
        <f t="array" ref="AV181">_xlfn.IFS(AU181&lt;=1,"new under manager",AU181&lt;=4,"settling",AU181&lt;=8,"established",AU181&gt;=9,"long term")</f>
        <v>settling</v>
      </c>
    </row>
    <row r="182" spans="1:48">
      <c r="A182">
        <v>27</v>
      </c>
      <c r="B182" s="1" t="str" cm="1">
        <f t="array" ref="B182">_xlfn.IFS(A182&lt;=25,"early career",A182&lt;=35,"mid career",A182&lt;=45,"experienced",A182&gt;=46,"senior")</f>
        <v>mid career</v>
      </c>
      <c r="C182" t="s">
        <v>29</v>
      </c>
      <c r="D182" t="s">
        <v>30</v>
      </c>
      <c r="E182" t="s">
        <v>31</v>
      </c>
      <c r="F182">
        <v>6</v>
      </c>
      <c r="G182" s="1" t="str" cm="1">
        <f t="array" ref="G182">_xlfn.IFS(F182&lt;=5,"very near",F182&lt;=10,"near",F182&lt;=20,"moderate",F182&lt;=29,"far")</f>
        <v>near</v>
      </c>
      <c r="H182">
        <v>4</v>
      </c>
      <c r="I182" t="str" cm="1">
        <f t="array" ref="I182">_xlfn.IFS(H182=1,"Below College",H182=
2,"College",H182=
3,"Bachelor",H182=
4,"Master",H182=
5,"Doctor")</f>
        <v>Master</v>
      </c>
      <c r="J182" t="s">
        <v>32</v>
      </c>
      <c r="K182">
        <v>1</v>
      </c>
      <c r="L182" t="str" cm="1">
        <f t="array" ref="L182">_xlfn.IFS(K182=1,"low",K182=2,"medium",K182=3,"high",K182=4,"very high")</f>
        <v>low</v>
      </c>
      <c r="M182" t="s">
        <v>43</v>
      </c>
      <c r="N182">
        <v>2</v>
      </c>
      <c r="O182" t="str" cm="1">
        <f t="array" ref="O182">_xlfn.IFS(N182=1,"low",N182=2,"medium",N182=3,"high",N182=4,"very high")</f>
        <v>medium</v>
      </c>
      <c r="P182">
        <v>1</v>
      </c>
      <c r="Q182" t="str" cm="1">
        <f t="array" ref="Q182">_xlfn.IFS(P182=1,"junior",P182=2,"mid level",P182=3,"senior",P182=4,"lead",P182=5,"executive")</f>
        <v>junior</v>
      </c>
      <c r="R182" t="s">
        <v>37</v>
      </c>
      <c r="S182">
        <v>3</v>
      </c>
      <c r="T182" t="str" cm="1">
        <f t="array" ref="T182">_xlfn.IFS(S182=1,"low",S182=2,"medium",S182=3,"high",S182=4,"very high")</f>
        <v>high</v>
      </c>
      <c r="U182" t="s">
        <v>38</v>
      </c>
      <c r="V182">
        <v>2187</v>
      </c>
      <c r="W182">
        <v>0</v>
      </c>
      <c r="X182" t="str" cm="1">
        <f t="array" ref="X182">_xlfn.IFS(W182=0,"fresher",W182&lt;=3,"stable",W182&lt;=6,"moderate hopper",W182&lt;=9,"frequent hopper")</f>
        <v>fresher</v>
      </c>
      <c r="Y182" t="s">
        <v>29</v>
      </c>
      <c r="Z182">
        <v>12</v>
      </c>
      <c r="AA182" t="str" cm="1">
        <f t="array" ref="AA182">_xlfn.IFS(Z182&lt;=14,"low hike",Z182&lt;=18,"moderate hike",Z182&lt;=22,"good hike",Z182&lt;=25,"high hike")</f>
        <v>low hike</v>
      </c>
      <c r="AB182">
        <v>3</v>
      </c>
      <c r="AC182" t="str" cm="1">
        <f t="array" ref="AC182">_xlfn.IFS(AB182=1,"low",AB182=2,"good",AB182=3,"excellent",AB182=4,"outstanding")</f>
        <v>excellent</v>
      </c>
      <c r="AD182">
        <v>3</v>
      </c>
      <c r="AE182" t="str" cm="1">
        <f t="array" ref="AE182">_xlfn.IFS(AD182=1,"low",AD182=2,"medium",AD182=3,"high",AD182=4,"very high")</f>
        <v>high</v>
      </c>
      <c r="AG182">
        <v>2</v>
      </c>
      <c r="AH182" t="str" cm="1">
        <f t="array" ref="AH182">_xlfn.IFS(AG182=0,"no stock options",AG182=2,"medium",AG182=3,"high",AG182=1,"low")</f>
        <v>medium</v>
      </c>
      <c r="AI182">
        <v>6</v>
      </c>
      <c r="AJ182" s="1" t="str" cm="1">
        <f t="array" ref="AJ182">_xlfn.IFS(AI182&lt;=2,"fresher",AI182&lt;=7,"early career",AI182&lt;=15,"mid career",AI182&lt;=25,"experienced",AI182&gt;=26,"expert")</f>
        <v>early career</v>
      </c>
      <c r="AK182">
        <v>5</v>
      </c>
      <c r="AL182" s="1" t="str" cm="1">
        <f t="array" ref="AL182">_xlfn.IFS(AK182=0,"no training",AK182&lt;=2,"low",AK182&lt;=4,"moderate",AK182&lt;=6,"high")</f>
        <v>high</v>
      </c>
      <c r="AM182">
        <v>2</v>
      </c>
      <c r="AN182" t="str" cm="1">
        <f t="array" ref="AN182">_xlfn.IFS(AM182=1,"low",AM182=2,"medium",AM182=3,"high",AM182=4,"very high")</f>
        <v>medium</v>
      </c>
      <c r="AO182">
        <v>5</v>
      </c>
      <c r="AP182" s="1" t="str" cm="1">
        <f t="array" ref="AP182">_xlfn.IFS(AO182&lt;=1,"new",AO182&lt;=5,"early tenure",AO182&lt;=10,"established",AO182&lt;=20,"loyal",AO182&gt;=21,"long term")</f>
        <v>early tenure</v>
      </c>
      <c r="AQ182">
        <v>3</v>
      </c>
      <c r="AR182" s="1" t="str" cm="1">
        <f t="array" ref="AR182">_xlfn.IFS(AQ182&lt;=1,"new",AQ182&lt;=4,"settling",AQ182&lt;=7,"established",AQ182&lt;=12,"stagnant risk",AQ182&gt;12,"highly stagnant")</f>
        <v>settling</v>
      </c>
      <c r="AS182">
        <v>0</v>
      </c>
      <c r="AT182" t="str" cm="1">
        <f t="array" ref="AT182">_xlfn.IFS(AS182&lt;=1,"recently promoted",AS182&lt;=3,"due soon",AS182&lt;=6,"over due",AS182&gt;=7,"critically overdue")</f>
        <v>recently promoted</v>
      </c>
      <c r="AU182">
        <v>3</v>
      </c>
      <c r="AV182" t="str" cm="1">
        <f t="array" ref="AV182">_xlfn.IFS(AU182&lt;=1,"new under manager",AU182&lt;=4,"settling",AU182&lt;=8,"established",AU182&gt;=9,"long term")</f>
        <v>settling</v>
      </c>
    </row>
    <row r="183" spans="1:48">
      <c r="A183">
        <v>37</v>
      </c>
      <c r="B183" s="1" t="str" cm="1">
        <f t="array" ref="B183">_xlfn.IFS(A183&lt;=25,"early career",A183&lt;=35,"mid career",A183&lt;=45,"experienced",A183&gt;=46,"senior")</f>
        <v>experienced</v>
      </c>
      <c r="C183" t="s">
        <v>29</v>
      </c>
      <c r="D183" t="s">
        <v>30</v>
      </c>
      <c r="E183" t="s">
        <v>45</v>
      </c>
      <c r="F183">
        <v>2</v>
      </c>
      <c r="G183" s="1" t="str" cm="1">
        <f t="array" ref="G183">_xlfn.IFS(F183&lt;=5,"very near",F183&lt;=10,"near",F183&lt;=20,"moderate",F183&lt;=29,"far")</f>
        <v>very near</v>
      </c>
      <c r="H183">
        <v>3</v>
      </c>
      <c r="I183" t="str" cm="1">
        <f t="array" ref="I183">_xlfn.IFS(H183=1,"Below College",H183=
2,"College",H183=
3,"Bachelor",H183=
4,"Master",H183=
5,"Doctor")</f>
        <v>Bachelor</v>
      </c>
      <c r="J183" t="s">
        <v>47</v>
      </c>
      <c r="K183">
        <v>4</v>
      </c>
      <c r="L183" t="str" cm="1">
        <f t="array" ref="L183">_xlfn.IFS(K183=1,"low",K183=2,"medium",K183=3,"high",K183=4,"very high")</f>
        <v>very high</v>
      </c>
      <c r="M183" t="s">
        <v>33</v>
      </c>
      <c r="N183">
        <v>3</v>
      </c>
      <c r="O183" t="str" cm="1">
        <f t="array" ref="O183">_xlfn.IFS(N183=1,"low",N183=2,"medium",N183=3,"high",N183=4,"very high")</f>
        <v>high</v>
      </c>
      <c r="P183">
        <v>2</v>
      </c>
      <c r="Q183" t="str" cm="1">
        <f t="array" ref="Q183">_xlfn.IFS(P183=1,"junior",P183=2,"mid level",P183=3,"senior",P183=4,"lead",P183=5,"executive")</f>
        <v>mid level</v>
      </c>
      <c r="R183" t="s">
        <v>51</v>
      </c>
      <c r="S183">
        <v>3</v>
      </c>
      <c r="T183" t="str" cm="1">
        <f t="array" ref="T183">_xlfn.IFS(S183=1,"low",S183=2,"medium",S183=3,"high",S183=4,"very high")</f>
        <v>high</v>
      </c>
      <c r="U183" t="s">
        <v>35</v>
      </c>
      <c r="V183">
        <v>9602</v>
      </c>
      <c r="W183">
        <v>4</v>
      </c>
      <c r="X183" t="str" cm="1">
        <f t="array" ref="X183">_xlfn.IFS(W183=0,"fresher",W183&lt;=3,"stable",W183&lt;=6,"moderate hopper",W183&lt;=9,"frequent hopper")</f>
        <v>moderate hopper</v>
      </c>
      <c r="Y183" t="s">
        <v>39</v>
      </c>
      <c r="Z183">
        <v>11</v>
      </c>
      <c r="AA183" t="str" cm="1">
        <f t="array" ref="AA183">_xlfn.IFS(Z183&lt;=14,"low hike",Z183&lt;=18,"moderate hike",Z183&lt;=22,"good hike",Z183&lt;=25,"high hike")</f>
        <v>low hike</v>
      </c>
      <c r="AB183">
        <v>3</v>
      </c>
      <c r="AC183" t="str" cm="1">
        <f t="array" ref="AC183">_xlfn.IFS(AB183=1,"low",AB183=2,"good",AB183=3,"excellent",AB183=4,"outstanding")</f>
        <v>excellent</v>
      </c>
      <c r="AD183">
        <v>3</v>
      </c>
      <c r="AE183" t="str" cm="1">
        <f t="array" ref="AE183">_xlfn.IFS(AD183=1,"low",AD183=2,"medium",AD183=3,"high",AD183=4,"very high")</f>
        <v>high</v>
      </c>
      <c r="AG183">
        <v>1</v>
      </c>
      <c r="AH183" t="str" cm="1">
        <f t="array" ref="AH183">_xlfn.IFS(AG183=0,"no stock options",AG183=2,"medium",AG183=3,"high",AG183=1,"low")</f>
        <v>low</v>
      </c>
      <c r="AI183">
        <v>17</v>
      </c>
      <c r="AJ183" s="1" t="str" cm="1">
        <f t="array" ref="AJ183">_xlfn.IFS(AI183&lt;=2,"fresher",AI183&lt;=7,"early career",AI183&lt;=15,"mid career",AI183&lt;=25,"experienced",AI183&gt;=26,"expert")</f>
        <v>experienced</v>
      </c>
      <c r="AK183">
        <v>3</v>
      </c>
      <c r="AL183" s="1" t="str" cm="1">
        <f t="array" ref="AL183">_xlfn.IFS(AK183=0,"no training",AK183&lt;=2,"low",AK183&lt;=4,"moderate",AK183&lt;=6,"high")</f>
        <v>moderate</v>
      </c>
      <c r="AM183">
        <v>2</v>
      </c>
      <c r="AN183" t="str" cm="1">
        <f t="array" ref="AN183">_xlfn.IFS(AM183=1,"low",AM183=2,"medium",AM183=3,"high",AM183=4,"very high")</f>
        <v>medium</v>
      </c>
      <c r="AO183">
        <v>3</v>
      </c>
      <c r="AP183" s="1" t="str" cm="1">
        <f t="array" ref="AP183">_xlfn.IFS(AO183&lt;=1,"new",AO183&lt;=5,"early tenure",AO183&lt;=10,"established",AO183&lt;=20,"loyal",AO183&gt;=21,"long term")</f>
        <v>early tenure</v>
      </c>
      <c r="AQ183">
        <v>0</v>
      </c>
      <c r="AR183" s="1" t="str" cm="1">
        <f t="array" ref="AR183">_xlfn.IFS(AQ183&lt;=1,"new",AQ183&lt;=4,"settling",AQ183&lt;=7,"established",AQ183&lt;=12,"stagnant risk",AQ183&gt;12,"highly stagnant")</f>
        <v>new</v>
      </c>
      <c r="AS183">
        <v>1</v>
      </c>
      <c r="AT183" t="str" cm="1">
        <f t="array" ref="AT183">_xlfn.IFS(AS183&lt;=1,"recently promoted",AS183&lt;=3,"due soon",AS183&lt;=6,"over due",AS183&gt;=7,"critically overdue")</f>
        <v>recently promoted</v>
      </c>
      <c r="AU183">
        <v>0</v>
      </c>
      <c r="AV183" t="str" cm="1">
        <f t="array" ref="AV183">_xlfn.IFS(AU183&lt;=1,"new under manager",AU183&lt;=4,"settling",AU183&lt;=8,"established",AU183&gt;=9,"long term")</f>
        <v>new under manager</v>
      </c>
    </row>
    <row r="184" spans="1:48">
      <c r="A184">
        <v>48</v>
      </c>
      <c r="B184" s="1" t="str" cm="1">
        <f t="array" ref="B184">_xlfn.IFS(A184&lt;=25,"early career",A184&lt;=35,"mid career",A184&lt;=45,"experienced",A184&gt;=46,"senior")</f>
        <v>senior</v>
      </c>
      <c r="C184" t="s">
        <v>29</v>
      </c>
      <c r="D184" t="s">
        <v>30</v>
      </c>
      <c r="E184" t="s">
        <v>31</v>
      </c>
      <c r="F184">
        <v>1</v>
      </c>
      <c r="G184" s="1" t="str" cm="1">
        <f t="array" ref="G184">_xlfn.IFS(F184&lt;=5,"very near",F184&lt;=10,"near",F184&lt;=20,"moderate",F184&lt;=29,"far")</f>
        <v>very near</v>
      </c>
      <c r="H184">
        <v>4</v>
      </c>
      <c r="I184" t="str" cm="1">
        <f t="array" ref="I184">_xlfn.IFS(H184=1,"Below College",H184=
2,"College",H184=
3,"Bachelor",H184=
4,"Master",H184=
5,"Doctor")</f>
        <v>Master</v>
      </c>
      <c r="J184" t="s">
        <v>36</v>
      </c>
      <c r="K184">
        <v>4</v>
      </c>
      <c r="L184" t="str" cm="1">
        <f t="array" ref="L184">_xlfn.IFS(K184=1,"low",K184=2,"medium",K184=3,"high",K184=4,"very high")</f>
        <v>very high</v>
      </c>
      <c r="M184" t="s">
        <v>43</v>
      </c>
      <c r="N184">
        <v>2</v>
      </c>
      <c r="O184" t="str" cm="1">
        <f t="array" ref="O184">_xlfn.IFS(N184=1,"low",N184=2,"medium",N184=3,"high",N184=4,"very high")</f>
        <v>medium</v>
      </c>
      <c r="P184">
        <v>4</v>
      </c>
      <c r="Q184" t="str" cm="1">
        <f t="array" ref="Q184">_xlfn.IFS(P184=1,"junior",P184=2,"mid level",P184=3,"senior",P184=4,"lead",P184=5,"executive")</f>
        <v>lead</v>
      </c>
      <c r="R184" t="s">
        <v>48</v>
      </c>
      <c r="S184">
        <v>1</v>
      </c>
      <c r="T184" t="str" cm="1">
        <f t="array" ref="T184">_xlfn.IFS(S184=1,"low",S184=2,"medium",S184=3,"high",S184=4,"very high")</f>
        <v>low</v>
      </c>
      <c r="U184" t="s">
        <v>35</v>
      </c>
      <c r="V184">
        <v>15402</v>
      </c>
      <c r="W184">
        <v>7</v>
      </c>
      <c r="X184" t="str" cm="1">
        <f t="array" ref="X184">_xlfn.IFS(W184=0,"fresher",W184&lt;=3,"stable",W184&lt;=6,"moderate hopper",W184&lt;=9,"frequent hopper")</f>
        <v>frequent hopper</v>
      </c>
      <c r="Y184" t="s">
        <v>29</v>
      </c>
      <c r="Z184">
        <v>11</v>
      </c>
      <c r="AA184" t="str" cm="1">
        <f t="array" ref="AA184">_xlfn.IFS(Z184&lt;=14,"low hike",Z184&lt;=18,"moderate hike",Z184&lt;=22,"good hike",Z184&lt;=25,"high hike")</f>
        <v>low hike</v>
      </c>
      <c r="AB184">
        <v>3</v>
      </c>
      <c r="AC184" t="str" cm="1">
        <f t="array" ref="AC184">_xlfn.IFS(AB184=1,"low",AB184=2,"good",AB184=3,"excellent",AB184=4,"outstanding")</f>
        <v>excellent</v>
      </c>
      <c r="AD184">
        <v>1</v>
      </c>
      <c r="AE184" t="str" cm="1">
        <f t="array" ref="AE184">_xlfn.IFS(AD184=1,"low",AD184=2,"medium",AD184=3,"high",AD184=4,"very high")</f>
        <v>low</v>
      </c>
      <c r="AG184">
        <v>1</v>
      </c>
      <c r="AH184" t="str" cm="1">
        <f t="array" ref="AH184">_xlfn.IFS(AG184=0,"no stock options",AG184=2,"medium",AG184=3,"high",AG184=1,"low")</f>
        <v>low</v>
      </c>
      <c r="AI184">
        <v>21</v>
      </c>
      <c r="AJ184" s="1" t="str" cm="1">
        <f t="array" ref="AJ184">_xlfn.IFS(AI184&lt;=2,"fresher",AI184&lt;=7,"early career",AI184&lt;=15,"mid career",AI184&lt;=25,"experienced",AI184&gt;=26,"expert")</f>
        <v>experienced</v>
      </c>
      <c r="AK184">
        <v>3</v>
      </c>
      <c r="AL184" s="1" t="str" cm="1">
        <f t="array" ref="AL184">_xlfn.IFS(AK184=0,"no training",AK184&lt;=2,"low",AK184&lt;=4,"moderate",AK184&lt;=6,"high")</f>
        <v>moderate</v>
      </c>
      <c r="AM184">
        <v>1</v>
      </c>
      <c r="AN184" t="str" cm="1">
        <f t="array" ref="AN184">_xlfn.IFS(AM184=1,"low",AM184=2,"medium",AM184=3,"high",AM184=4,"very high")</f>
        <v>low</v>
      </c>
      <c r="AO184">
        <v>3</v>
      </c>
      <c r="AP184" s="1" t="str" cm="1">
        <f t="array" ref="AP184">_xlfn.IFS(AO184&lt;=1,"new",AO184&lt;=5,"early tenure",AO184&lt;=10,"established",AO184&lt;=20,"loyal",AO184&gt;=21,"long term")</f>
        <v>early tenure</v>
      </c>
      <c r="AQ184">
        <v>2</v>
      </c>
      <c r="AR184" s="1" t="str" cm="1">
        <f t="array" ref="AR184">_xlfn.IFS(AQ184&lt;=1,"new",AQ184&lt;=4,"settling",AQ184&lt;=7,"established",AQ184&lt;=12,"stagnant risk",AQ184&gt;12,"highly stagnant")</f>
        <v>settling</v>
      </c>
      <c r="AS184">
        <v>0</v>
      </c>
      <c r="AT184" t="str" cm="1">
        <f t="array" ref="AT184">_xlfn.IFS(AS184&lt;=1,"recently promoted",AS184&lt;=3,"due soon",AS184&lt;=6,"over due",AS184&gt;=7,"critically overdue")</f>
        <v>recently promoted</v>
      </c>
      <c r="AU184">
        <v>2</v>
      </c>
      <c r="AV184" t="str" cm="1">
        <f t="array" ref="AV184">_xlfn.IFS(AU184&lt;=1,"new under manager",AU184&lt;=4,"settling",AU184&lt;=8,"established",AU184&gt;=9,"long term")</f>
        <v>settling</v>
      </c>
    </row>
    <row r="185" spans="1:48">
      <c r="A185">
        <v>44</v>
      </c>
      <c r="B185" s="1" t="str" cm="1">
        <f t="array" ref="B185">_xlfn.IFS(A185&lt;=25,"early career",A185&lt;=35,"mid career",A185&lt;=45,"experienced",A185&gt;=46,"senior")</f>
        <v>experienced</v>
      </c>
      <c r="C185" t="s">
        <v>29</v>
      </c>
      <c r="D185" t="s">
        <v>30</v>
      </c>
      <c r="E185" t="s">
        <v>54</v>
      </c>
      <c r="F185">
        <v>1</v>
      </c>
      <c r="G185" s="1" t="str" cm="1">
        <f t="array" ref="G185">_xlfn.IFS(F185&lt;=5,"very near",F185&lt;=10,"near",F185&lt;=20,"moderate",F185&lt;=29,"far")</f>
        <v>very near</v>
      </c>
      <c r="H185">
        <v>4</v>
      </c>
      <c r="I185" t="str" cm="1">
        <f t="array" ref="I185">_xlfn.IFS(H185=1,"Below College",H185=
2,"College",H185=
3,"Bachelor",H185=
4,"Master",H185=
5,"Doctor")</f>
        <v>Master</v>
      </c>
      <c r="J185" t="s">
        <v>36</v>
      </c>
      <c r="K185">
        <v>1</v>
      </c>
      <c r="L185" t="str" cm="1">
        <f t="array" ref="L185">_xlfn.IFS(K185=1,"low",K185=2,"medium",K185=3,"high",K185=4,"very high")</f>
        <v>low</v>
      </c>
      <c r="M185" t="s">
        <v>43</v>
      </c>
      <c r="N185">
        <v>2</v>
      </c>
      <c r="O185" t="str" cm="1">
        <f t="array" ref="O185">_xlfn.IFS(N185=1,"low",N185=2,"medium",N185=3,"high",N185=4,"very high")</f>
        <v>medium</v>
      </c>
      <c r="P185">
        <v>2</v>
      </c>
      <c r="Q185" t="str" cm="1">
        <f t="array" ref="Q185">_xlfn.IFS(P185=1,"junior",P185=2,"mid level",P185=3,"senior",P185=4,"lead",P185=5,"executive")</f>
        <v>mid level</v>
      </c>
      <c r="R185" t="s">
        <v>54</v>
      </c>
      <c r="S185">
        <v>3</v>
      </c>
      <c r="T185" t="str" cm="1">
        <f t="array" ref="T185">_xlfn.IFS(S185=1,"low",S185=2,"medium",S185=3,"high",S185=4,"very high")</f>
        <v>high</v>
      </c>
      <c r="U185" t="s">
        <v>40</v>
      </c>
      <c r="V185">
        <v>5985</v>
      </c>
      <c r="W185">
        <v>4</v>
      </c>
      <c r="X185" t="str" cm="1">
        <f t="array" ref="X185">_xlfn.IFS(W185=0,"fresher",W185&lt;=3,"stable",W185&lt;=6,"moderate hopper",W185&lt;=9,"frequent hopper")</f>
        <v>moderate hopper</v>
      </c>
      <c r="Y185" t="s">
        <v>29</v>
      </c>
      <c r="Z185">
        <v>11</v>
      </c>
      <c r="AA185" t="str" cm="1">
        <f t="array" ref="AA185">_xlfn.IFS(Z185&lt;=14,"low hike",Z185&lt;=18,"moderate hike",Z185&lt;=22,"good hike",Z185&lt;=25,"high hike")</f>
        <v>low hike</v>
      </c>
      <c r="AB185">
        <v>3</v>
      </c>
      <c r="AC185" t="str" cm="1">
        <f t="array" ref="AC185">_xlfn.IFS(AB185=1,"low",AB185=2,"good",AB185=3,"excellent",AB185=4,"outstanding")</f>
        <v>excellent</v>
      </c>
      <c r="AD185">
        <v>2</v>
      </c>
      <c r="AE185" t="str" cm="1">
        <f t="array" ref="AE185">_xlfn.IFS(AD185=1,"low",AD185=2,"medium",AD185=3,"high",AD185=4,"very high")</f>
        <v>medium</v>
      </c>
      <c r="AG185">
        <v>0</v>
      </c>
      <c r="AH185" t="str" cm="1">
        <f t="array" ref="AH185">_xlfn.IFS(AG185=0,"no stock options",AG185=2,"medium",AG185=3,"high",AG185=1,"low")</f>
        <v>no stock options</v>
      </c>
      <c r="AI185">
        <v>10</v>
      </c>
      <c r="AJ185" s="1" t="str" cm="1">
        <f t="array" ref="AJ185">_xlfn.IFS(AI185&lt;=2,"fresher",AI185&lt;=7,"early career",AI185&lt;=15,"mid career",AI185&lt;=25,"experienced",AI185&gt;=26,"expert")</f>
        <v>mid career</v>
      </c>
      <c r="AK185">
        <v>1</v>
      </c>
      <c r="AL185" s="1" t="str" cm="1">
        <f t="array" ref="AL185">_xlfn.IFS(AK185=0,"no training",AK185&lt;=2,"low",AK185&lt;=4,"moderate",AK185&lt;=6,"high")</f>
        <v>low</v>
      </c>
      <c r="AM185">
        <v>4</v>
      </c>
      <c r="AN185" t="str" cm="1">
        <f t="array" ref="AN185">_xlfn.IFS(AM185=1,"low",AM185=2,"medium",AM185=3,"high",AM185=4,"very high")</f>
        <v>very high</v>
      </c>
      <c r="AO185">
        <v>2</v>
      </c>
      <c r="AP185" s="1" t="str" cm="1">
        <f t="array" ref="AP185">_xlfn.IFS(AO185&lt;=1,"new",AO185&lt;=5,"early tenure",AO185&lt;=10,"established",AO185&lt;=20,"loyal",AO185&gt;=21,"long term")</f>
        <v>early tenure</v>
      </c>
      <c r="AQ185">
        <v>2</v>
      </c>
      <c r="AR185" s="1" t="str" cm="1">
        <f t="array" ref="AR185">_xlfn.IFS(AQ185&lt;=1,"new",AQ185&lt;=4,"settling",AQ185&lt;=7,"established",AQ185&lt;=12,"stagnant risk",AQ185&gt;12,"highly stagnant")</f>
        <v>settling</v>
      </c>
      <c r="AS185">
        <v>0</v>
      </c>
      <c r="AT185" t="str" cm="1">
        <f t="array" ref="AT185">_xlfn.IFS(AS185&lt;=1,"recently promoted",AS185&lt;=3,"due soon",AS185&lt;=6,"over due",AS185&gt;=7,"critically overdue")</f>
        <v>recently promoted</v>
      </c>
      <c r="AU185">
        <v>2</v>
      </c>
      <c r="AV185" t="str" cm="1">
        <f t="array" ref="AV185">_xlfn.IFS(AU185&lt;=1,"new under manager",AU185&lt;=4,"settling",AU185&lt;=8,"established",AU185&gt;=9,"long term")</f>
        <v>settling</v>
      </c>
    </row>
    <row r="186" spans="1:48">
      <c r="A186">
        <v>27</v>
      </c>
      <c r="B186" s="1" t="str" cm="1">
        <f t="array" ref="B186">_xlfn.IFS(A186&lt;=25,"early career",A186&lt;=35,"mid career",A186&lt;=45,"experienced",A186&gt;=46,"senior")</f>
        <v>mid career</v>
      </c>
      <c r="C186" t="s">
        <v>39</v>
      </c>
      <c r="D186" t="s">
        <v>30</v>
      </c>
      <c r="E186" t="s">
        <v>45</v>
      </c>
      <c r="F186">
        <v>2</v>
      </c>
      <c r="G186" s="1" t="str" cm="1">
        <f t="array" ref="G186">_xlfn.IFS(F186&lt;=5,"very near",F186&lt;=10,"near",F186&lt;=20,"moderate",F186&lt;=29,"far")</f>
        <v>very near</v>
      </c>
      <c r="H186">
        <v>1</v>
      </c>
      <c r="I186" t="str" cm="1">
        <f t="array" ref="I186">_xlfn.IFS(H186=1,"Below College",H186=
2,"College",H186=
3,"Bachelor",H186=
4,"Master",H186=
5,"Doctor")</f>
        <v>Below College</v>
      </c>
      <c r="J186" t="s">
        <v>47</v>
      </c>
      <c r="K186">
        <v>3</v>
      </c>
      <c r="L186" t="str" cm="1">
        <f t="array" ref="L186">_xlfn.IFS(K186=1,"low",K186=2,"medium",K186=3,"high",K186=4,"very high")</f>
        <v>high</v>
      </c>
      <c r="M186" t="s">
        <v>33</v>
      </c>
      <c r="N186">
        <v>3</v>
      </c>
      <c r="O186" t="str" cm="1">
        <f t="array" ref="O186">_xlfn.IFS(N186=1,"low",N186=2,"medium",N186=3,"high",N186=4,"very high")</f>
        <v>high</v>
      </c>
      <c r="P186">
        <v>1</v>
      </c>
      <c r="Q186" t="str" cm="1">
        <f t="array" ref="Q186">_xlfn.IFS(P186=1,"junior",P186=2,"mid level",P186=3,"senior",P186=4,"lead",P186=5,"executive")</f>
        <v>junior</v>
      </c>
      <c r="R186" t="s">
        <v>46</v>
      </c>
      <c r="S186">
        <v>1</v>
      </c>
      <c r="T186" t="str" cm="1">
        <f t="array" ref="T186">_xlfn.IFS(S186=1,"low",S186=2,"medium",S186=3,"high",S186=4,"very high")</f>
        <v>low</v>
      </c>
      <c r="U186" t="s">
        <v>38</v>
      </c>
      <c r="V186">
        <v>3041</v>
      </c>
      <c r="W186">
        <v>0</v>
      </c>
      <c r="X186" t="str" cm="1">
        <f t="array" ref="X186">_xlfn.IFS(W186=0,"fresher",W186&lt;=3,"stable",W186&lt;=6,"moderate hopper",W186&lt;=9,"frequent hopper")</f>
        <v>fresher</v>
      </c>
      <c r="Y186" t="s">
        <v>29</v>
      </c>
      <c r="Z186">
        <v>11</v>
      </c>
      <c r="AA186" t="str" cm="1">
        <f t="array" ref="AA186">_xlfn.IFS(Z186&lt;=14,"low hike",Z186&lt;=18,"moderate hike",Z186&lt;=22,"good hike",Z186&lt;=25,"high hike")</f>
        <v>low hike</v>
      </c>
      <c r="AB186">
        <v>3</v>
      </c>
      <c r="AC186" t="str" cm="1">
        <f t="array" ref="AC186">_xlfn.IFS(AB186=1,"low",AB186=2,"good",AB186=3,"excellent",AB186=4,"outstanding")</f>
        <v>excellent</v>
      </c>
      <c r="AD186">
        <v>2</v>
      </c>
      <c r="AE186" t="str" cm="1">
        <f t="array" ref="AE186">_xlfn.IFS(AD186=1,"low",AD186=2,"medium",AD186=3,"high",AD186=4,"very high")</f>
        <v>medium</v>
      </c>
      <c r="AG186">
        <v>1</v>
      </c>
      <c r="AH186" t="str" cm="1">
        <f t="array" ref="AH186">_xlfn.IFS(AG186=0,"no stock options",AG186=2,"medium",AG186=3,"high",AG186=1,"low")</f>
        <v>low</v>
      </c>
      <c r="AI186">
        <v>5</v>
      </c>
      <c r="AJ186" s="1" t="str" cm="1">
        <f t="array" ref="AJ186">_xlfn.IFS(AI186&lt;=2,"fresher",AI186&lt;=7,"early career",AI186&lt;=15,"mid career",AI186&lt;=25,"experienced",AI186&gt;=26,"expert")</f>
        <v>early career</v>
      </c>
      <c r="AK186">
        <v>3</v>
      </c>
      <c r="AL186" s="1" t="str" cm="1">
        <f t="array" ref="AL186">_xlfn.IFS(AK186=0,"no training",AK186&lt;=2,"low",AK186&lt;=4,"moderate",AK186&lt;=6,"high")</f>
        <v>moderate</v>
      </c>
      <c r="AM186">
        <v>3</v>
      </c>
      <c r="AN186" t="str" cm="1">
        <f t="array" ref="AN186">_xlfn.IFS(AM186=1,"low",AM186=2,"medium",AM186=3,"high",AM186=4,"very high")</f>
        <v>high</v>
      </c>
      <c r="AO186">
        <v>4</v>
      </c>
      <c r="AP186" s="1" t="str" cm="1">
        <f t="array" ref="AP186">_xlfn.IFS(AO186&lt;=1,"new",AO186&lt;=5,"early tenure",AO186&lt;=10,"established",AO186&lt;=20,"loyal",AO186&gt;=21,"long term")</f>
        <v>early tenure</v>
      </c>
      <c r="AQ186">
        <v>3</v>
      </c>
      <c r="AR186" s="1" t="str" cm="1">
        <f t="array" ref="AR186">_xlfn.IFS(AQ186&lt;=1,"new",AQ186&lt;=4,"settling",AQ186&lt;=7,"established",AQ186&lt;=12,"stagnant risk",AQ186&gt;12,"highly stagnant")</f>
        <v>settling</v>
      </c>
      <c r="AS186">
        <v>0</v>
      </c>
      <c r="AT186" t="str" cm="1">
        <f t="array" ref="AT186">_xlfn.IFS(AS186&lt;=1,"recently promoted",AS186&lt;=3,"due soon",AS186&lt;=6,"over due",AS186&gt;=7,"critically overdue")</f>
        <v>recently promoted</v>
      </c>
      <c r="AU186">
        <v>2</v>
      </c>
      <c r="AV186" t="str" cm="1">
        <f t="array" ref="AV186">_xlfn.IFS(AU186&lt;=1,"new under manager",AU186&lt;=4,"settling",AU186&lt;=8,"established",AU186&gt;=9,"long term")</f>
        <v>settling</v>
      </c>
    </row>
    <row r="187" spans="1:48">
      <c r="A187">
        <v>21</v>
      </c>
      <c r="B187" s="1" t="str" cm="1">
        <f t="array" ref="B187">_xlfn.IFS(A187&lt;=25,"early career",A187&lt;=35,"mid career",A187&lt;=45,"experienced",A187&gt;=46,"senior")</f>
        <v>early career</v>
      </c>
      <c r="C187" t="s">
        <v>29</v>
      </c>
      <c r="D187" t="s">
        <v>30</v>
      </c>
      <c r="E187" t="s">
        <v>45</v>
      </c>
      <c r="F187">
        <v>22</v>
      </c>
      <c r="G187" s="1" t="str" cm="1">
        <f t="array" ref="G187">_xlfn.IFS(F187&lt;=5,"very near",F187&lt;=10,"near",F187&lt;=20,"moderate",F187&lt;=29,"far")</f>
        <v>far</v>
      </c>
      <c r="H187">
        <v>1</v>
      </c>
      <c r="I187" t="str" cm="1">
        <f t="array" ref="I187">_xlfn.IFS(H187=1,"Below College",H187=
2,"College",H187=
3,"Bachelor",H187=
4,"Master",H187=
5,"Doctor")</f>
        <v>Below College</v>
      </c>
      <c r="J187" t="s">
        <v>52</v>
      </c>
      <c r="K187">
        <v>3</v>
      </c>
      <c r="L187" t="str" cm="1">
        <f t="array" ref="L187">_xlfn.IFS(K187=1,"low",K187=2,"medium",K187=3,"high",K187=4,"very high")</f>
        <v>high</v>
      </c>
      <c r="M187" t="s">
        <v>33</v>
      </c>
      <c r="N187">
        <v>3</v>
      </c>
      <c r="O187" t="str" cm="1">
        <f t="array" ref="O187">_xlfn.IFS(N187=1,"low",N187=2,"medium",N187=3,"high",N187=4,"very high")</f>
        <v>high</v>
      </c>
      <c r="P187">
        <v>1</v>
      </c>
      <c r="Q187" t="str" cm="1">
        <f t="array" ref="Q187">_xlfn.IFS(P187=1,"junior",P187=2,"mid level",P187=3,"senior",P187=4,"lead",P187=5,"executive")</f>
        <v>junior</v>
      </c>
      <c r="R187" t="s">
        <v>46</v>
      </c>
      <c r="S187">
        <v>3</v>
      </c>
      <c r="T187" t="str" cm="1">
        <f t="array" ref="T187">_xlfn.IFS(S187=1,"low",S187=2,"medium",S187=3,"high",S187=4,"very high")</f>
        <v>high</v>
      </c>
      <c r="U187" t="s">
        <v>40</v>
      </c>
      <c r="V187">
        <v>3447</v>
      </c>
      <c r="W187">
        <v>1</v>
      </c>
      <c r="X187" t="str" cm="1">
        <f t="array" ref="X187">_xlfn.IFS(W187=0,"fresher",W187&lt;=3,"stable",W187&lt;=6,"moderate hopper",W187&lt;=9,"frequent hopper")</f>
        <v>stable</v>
      </c>
      <c r="Y187" t="s">
        <v>29</v>
      </c>
      <c r="Z187">
        <v>11</v>
      </c>
      <c r="AA187" t="str" cm="1">
        <f t="array" ref="AA187">_xlfn.IFS(Z187&lt;=14,"low hike",Z187&lt;=18,"moderate hike",Z187&lt;=22,"good hike",Z187&lt;=25,"high hike")</f>
        <v>low hike</v>
      </c>
      <c r="AB187">
        <v>3</v>
      </c>
      <c r="AC187" t="str" cm="1">
        <f t="array" ref="AC187">_xlfn.IFS(AB187=1,"low",AB187=2,"good",AB187=3,"excellent",AB187=4,"outstanding")</f>
        <v>excellent</v>
      </c>
      <c r="AD187">
        <v>3</v>
      </c>
      <c r="AE187" t="str" cm="1">
        <f t="array" ref="AE187">_xlfn.IFS(AD187=1,"low",AD187=2,"medium",AD187=3,"high",AD187=4,"very high")</f>
        <v>high</v>
      </c>
      <c r="AG187">
        <v>0</v>
      </c>
      <c r="AH187" t="str" cm="1">
        <f t="array" ref="AH187">_xlfn.IFS(AG187=0,"no stock options",AG187=2,"medium",AG187=3,"high",AG187=1,"low")</f>
        <v>no stock options</v>
      </c>
      <c r="AI187">
        <v>3</v>
      </c>
      <c r="AJ187" s="1" t="str" cm="1">
        <f t="array" ref="AJ187">_xlfn.IFS(AI187&lt;=2,"fresher",AI187&lt;=7,"early career",AI187&lt;=15,"mid career",AI187&lt;=25,"experienced",AI187&gt;=26,"expert")</f>
        <v>early career</v>
      </c>
      <c r="AK187">
        <v>2</v>
      </c>
      <c r="AL187" s="1" t="str" cm="1">
        <f t="array" ref="AL187">_xlfn.IFS(AK187=0,"no training",AK187&lt;=2,"low",AK187&lt;=4,"moderate",AK187&lt;=6,"high")</f>
        <v>low</v>
      </c>
      <c r="AM187">
        <v>3</v>
      </c>
      <c r="AN187" t="str" cm="1">
        <f t="array" ref="AN187">_xlfn.IFS(AM187=1,"low",AM187=2,"medium",AM187=3,"high",AM187=4,"very high")</f>
        <v>high</v>
      </c>
      <c r="AO187">
        <v>3</v>
      </c>
      <c r="AP187" s="1" t="str" cm="1">
        <f t="array" ref="AP187">_xlfn.IFS(AO187&lt;=1,"new",AO187&lt;=5,"early tenure",AO187&lt;=10,"established",AO187&lt;=20,"loyal",AO187&gt;=21,"long term")</f>
        <v>early tenure</v>
      </c>
      <c r="AQ187">
        <v>2</v>
      </c>
      <c r="AR187" s="1" t="str" cm="1">
        <f t="array" ref="AR187">_xlfn.IFS(AQ187&lt;=1,"new",AQ187&lt;=4,"settling",AQ187&lt;=7,"established",AQ187&lt;=12,"stagnant risk",AQ187&gt;12,"highly stagnant")</f>
        <v>settling</v>
      </c>
      <c r="AS187">
        <v>1</v>
      </c>
      <c r="AT187" t="str" cm="1">
        <f t="array" ref="AT187">_xlfn.IFS(AS187&lt;=1,"recently promoted",AS187&lt;=3,"due soon",AS187&lt;=6,"over due",AS187&gt;=7,"critically overdue")</f>
        <v>recently promoted</v>
      </c>
      <c r="AU187">
        <v>2</v>
      </c>
      <c r="AV187" t="str" cm="1">
        <f t="array" ref="AV187">_xlfn.IFS(AU187&lt;=1,"new under manager",AU187&lt;=4,"settling",AU187&lt;=8,"established",AU187&gt;=9,"long term")</f>
        <v>settling</v>
      </c>
    </row>
    <row r="188" spans="1:48">
      <c r="A188">
        <v>44</v>
      </c>
      <c r="B188" s="1" t="str" cm="1">
        <f t="array" ref="B188">_xlfn.IFS(A188&lt;=25,"early career",A188&lt;=35,"mid career",A188&lt;=45,"experienced",A188&gt;=46,"senior")</f>
        <v>experienced</v>
      </c>
      <c r="C188" t="s">
        <v>29</v>
      </c>
      <c r="D188" t="s">
        <v>30</v>
      </c>
      <c r="E188" t="s">
        <v>31</v>
      </c>
      <c r="F188">
        <v>3</v>
      </c>
      <c r="G188" s="1" t="str" cm="1">
        <f t="array" ref="G188">_xlfn.IFS(F188&lt;=5,"very near",F188&lt;=10,"near",F188&lt;=20,"moderate",F188&lt;=29,"far")</f>
        <v>very near</v>
      </c>
      <c r="H188">
        <v>4</v>
      </c>
      <c r="I188" t="str" cm="1">
        <f t="array" ref="I188">_xlfn.IFS(H188=1,"Below College",H188=
2,"College",H188=
3,"Bachelor",H188=
4,"Master",H188=
5,"Doctor")</f>
        <v>Master</v>
      </c>
      <c r="J188" t="s">
        <v>42</v>
      </c>
      <c r="K188">
        <v>4</v>
      </c>
      <c r="L188" t="str" cm="1">
        <f t="array" ref="L188">_xlfn.IFS(K188=1,"low",K188=2,"medium",K188=3,"high",K188=4,"very high")</f>
        <v>very high</v>
      </c>
      <c r="M188" t="s">
        <v>33</v>
      </c>
      <c r="N188">
        <v>3</v>
      </c>
      <c r="O188" t="str" cm="1">
        <f t="array" ref="O188">_xlfn.IFS(N188=1,"low",N188=2,"medium",N188=3,"high",N188=4,"very high")</f>
        <v>high</v>
      </c>
      <c r="P188">
        <v>5</v>
      </c>
      <c r="Q188" t="str" cm="1">
        <f t="array" ref="Q188">_xlfn.IFS(P188=1,"junior",P188=2,"mid level",P188=3,"senior",P188=4,"lead",P188=5,"executive")</f>
        <v>executive</v>
      </c>
      <c r="R188" t="s">
        <v>48</v>
      </c>
      <c r="S188">
        <v>4</v>
      </c>
      <c r="T188" t="str" cm="1">
        <f t="array" ref="T188">_xlfn.IFS(S188=1,"low",S188=2,"medium",S188=3,"high",S188=4,"very high")</f>
        <v>very high</v>
      </c>
      <c r="U188" t="s">
        <v>35</v>
      </c>
      <c r="V188">
        <v>19513</v>
      </c>
      <c r="W188">
        <v>4</v>
      </c>
      <c r="X188" t="str" cm="1">
        <f t="array" ref="X188">_xlfn.IFS(W188=0,"fresher",W188&lt;=3,"stable",W188&lt;=6,"moderate hopper",W188&lt;=9,"frequent hopper")</f>
        <v>moderate hopper</v>
      </c>
      <c r="Y188" t="s">
        <v>39</v>
      </c>
      <c r="Z188">
        <v>12</v>
      </c>
      <c r="AA188" t="str" cm="1">
        <f t="array" ref="AA188">_xlfn.IFS(Z188&lt;=14,"low hike",Z188&lt;=18,"moderate hike",Z188&lt;=22,"good hike",Z188&lt;=25,"high hike")</f>
        <v>low hike</v>
      </c>
      <c r="AB188">
        <v>3</v>
      </c>
      <c r="AC188" t="str" cm="1">
        <f t="array" ref="AC188">_xlfn.IFS(AB188=1,"low",AB188=2,"good",AB188=3,"excellent",AB188=4,"outstanding")</f>
        <v>excellent</v>
      </c>
      <c r="AD188">
        <v>1</v>
      </c>
      <c r="AE188" t="str" cm="1">
        <f t="array" ref="AE188">_xlfn.IFS(AD188=1,"low",AD188=2,"medium",AD188=3,"high",AD188=4,"very high")</f>
        <v>low</v>
      </c>
      <c r="AG188">
        <v>1</v>
      </c>
      <c r="AH188" t="str" cm="1">
        <f t="array" ref="AH188">_xlfn.IFS(AG188=0,"no stock options",AG188=2,"medium",AG188=3,"high",AG188=1,"low")</f>
        <v>low</v>
      </c>
      <c r="AI188">
        <v>26</v>
      </c>
      <c r="AJ188" s="1" t="str" cm="1">
        <f t="array" ref="AJ188">_xlfn.IFS(AI188&lt;=2,"fresher",AI188&lt;=7,"early career",AI188&lt;=15,"mid career",AI188&lt;=25,"experienced",AI188&gt;=26,"expert")</f>
        <v>expert</v>
      </c>
      <c r="AK188">
        <v>2</v>
      </c>
      <c r="AL188" s="1" t="str" cm="1">
        <f t="array" ref="AL188">_xlfn.IFS(AK188=0,"no training",AK188&lt;=2,"low",AK188&lt;=4,"moderate",AK188&lt;=6,"high")</f>
        <v>low</v>
      </c>
      <c r="AM188">
        <v>4</v>
      </c>
      <c r="AN188" t="str" cm="1">
        <f t="array" ref="AN188">_xlfn.IFS(AM188=1,"low",AM188=2,"medium",AM188=3,"high",AM188=4,"very high")</f>
        <v>very high</v>
      </c>
      <c r="AO188">
        <v>2</v>
      </c>
      <c r="AP188" s="1" t="str" cm="1">
        <f t="array" ref="AP188">_xlfn.IFS(AO188&lt;=1,"new",AO188&lt;=5,"early tenure",AO188&lt;=10,"established",AO188&lt;=20,"loyal",AO188&gt;=21,"long term")</f>
        <v>early tenure</v>
      </c>
      <c r="AQ188">
        <v>2</v>
      </c>
      <c r="AR188" s="1" t="str" cm="1">
        <f t="array" ref="AR188">_xlfn.IFS(AQ188&lt;=1,"new",AQ188&lt;=4,"settling",AQ188&lt;=7,"established",AQ188&lt;=12,"stagnant risk",AQ188&gt;12,"highly stagnant")</f>
        <v>settling</v>
      </c>
      <c r="AS188">
        <v>0</v>
      </c>
      <c r="AT188" t="str" cm="1">
        <f t="array" ref="AT188">_xlfn.IFS(AS188&lt;=1,"recently promoted",AS188&lt;=3,"due soon",AS188&lt;=6,"over due",AS188&gt;=7,"critically overdue")</f>
        <v>recently promoted</v>
      </c>
      <c r="AU188">
        <v>1</v>
      </c>
      <c r="AV188" t="str" cm="1">
        <f t="array" ref="AV188">_xlfn.IFS(AU188&lt;=1,"new under manager",AU188&lt;=4,"settling",AU188&lt;=8,"established",AU188&gt;=9,"long term")</f>
        <v>new under manager</v>
      </c>
    </row>
    <row r="189" spans="1:48">
      <c r="A189">
        <v>22</v>
      </c>
      <c r="B189" s="1" t="str" cm="1">
        <f t="array" ref="B189">_xlfn.IFS(A189&lt;=25,"early career",A189&lt;=35,"mid career",A189&lt;=45,"experienced",A189&gt;=46,"senior")</f>
        <v>early career</v>
      </c>
      <c r="C189" t="s">
        <v>29</v>
      </c>
      <c r="D189" t="s">
        <v>30</v>
      </c>
      <c r="E189" t="s">
        <v>31</v>
      </c>
      <c r="F189">
        <v>6</v>
      </c>
      <c r="G189" s="1" t="str" cm="1">
        <f t="array" ref="G189">_xlfn.IFS(F189&lt;=5,"very near",F189&lt;=10,"near",F189&lt;=20,"moderate",F189&lt;=29,"far")</f>
        <v>near</v>
      </c>
      <c r="H189">
        <v>1</v>
      </c>
      <c r="I189" t="str" cm="1">
        <f t="array" ref="I189">_xlfn.IFS(H189=1,"Below College",H189=
2,"College",H189=
3,"Bachelor",H189=
4,"Master",H189=
5,"Doctor")</f>
        <v>Below College</v>
      </c>
      <c r="J189" t="s">
        <v>32</v>
      </c>
      <c r="K189">
        <v>1</v>
      </c>
      <c r="L189" t="str" cm="1">
        <f t="array" ref="L189">_xlfn.IFS(K189=1,"low",K189=2,"medium",K189=3,"high",K189=4,"very high")</f>
        <v>low</v>
      </c>
      <c r="M189" t="s">
        <v>33</v>
      </c>
      <c r="N189">
        <v>3</v>
      </c>
      <c r="O189" t="str" cm="1">
        <f t="array" ref="O189">_xlfn.IFS(N189=1,"low",N189=2,"medium",N189=3,"high",N189=4,"very high")</f>
        <v>high</v>
      </c>
      <c r="P189">
        <v>1</v>
      </c>
      <c r="Q189" t="str" cm="1">
        <f t="array" ref="Q189">_xlfn.IFS(P189=1,"junior",P189=2,"mid level",P189=3,"senior",P189=4,"lead",P189=5,"executive")</f>
        <v>junior</v>
      </c>
      <c r="R189" t="s">
        <v>37</v>
      </c>
      <c r="S189">
        <v>3</v>
      </c>
      <c r="T189" t="str" cm="1">
        <f t="array" ref="T189">_xlfn.IFS(S189=1,"low",S189=2,"medium",S189=3,"high",S189=4,"very high")</f>
        <v>high</v>
      </c>
      <c r="U189" t="s">
        <v>35</v>
      </c>
      <c r="V189">
        <v>2773</v>
      </c>
      <c r="W189">
        <v>0</v>
      </c>
      <c r="X189" t="str" cm="1">
        <f t="array" ref="X189">_xlfn.IFS(W189=0,"fresher",W189&lt;=3,"stable",W189&lt;=6,"moderate hopper",W189&lt;=9,"frequent hopper")</f>
        <v>fresher</v>
      </c>
      <c r="Y189" t="s">
        <v>29</v>
      </c>
      <c r="Z189">
        <v>20</v>
      </c>
      <c r="AA189" t="str" cm="1">
        <f t="array" ref="AA189">_xlfn.IFS(Z189&lt;=14,"low hike",Z189&lt;=18,"moderate hike",Z189&lt;=22,"good hike",Z189&lt;=25,"high hike")</f>
        <v>good hike</v>
      </c>
      <c r="AB189">
        <v>4</v>
      </c>
      <c r="AC189" t="str" cm="1">
        <f t="array" ref="AC189">_xlfn.IFS(AB189=1,"low",AB189=2,"good",AB189=3,"excellent",AB189=4,"outstanding")</f>
        <v>outstanding</v>
      </c>
      <c r="AD189">
        <v>4</v>
      </c>
      <c r="AE189" t="str" cm="1">
        <f t="array" ref="AE189">_xlfn.IFS(AD189=1,"low",AD189=2,"medium",AD189=3,"high",AD189=4,"very high")</f>
        <v>very high</v>
      </c>
      <c r="AG189">
        <v>0</v>
      </c>
      <c r="AH189" t="str" cm="1">
        <f t="array" ref="AH189">_xlfn.IFS(AG189=0,"no stock options",AG189=2,"medium",AG189=3,"high",AG189=1,"low")</f>
        <v>no stock options</v>
      </c>
      <c r="AI189">
        <v>3</v>
      </c>
      <c r="AJ189" s="1" t="str" cm="1">
        <f t="array" ref="AJ189">_xlfn.IFS(AI189&lt;=2,"fresher",AI189&lt;=7,"early career",AI189&lt;=15,"mid career",AI189&lt;=25,"experienced",AI189&gt;=26,"expert")</f>
        <v>early career</v>
      </c>
      <c r="AK189">
        <v>3</v>
      </c>
      <c r="AL189" s="1" t="str" cm="1">
        <f t="array" ref="AL189">_xlfn.IFS(AK189=0,"no training",AK189&lt;=2,"low",AK189&lt;=4,"moderate",AK189&lt;=6,"high")</f>
        <v>moderate</v>
      </c>
      <c r="AM189">
        <v>3</v>
      </c>
      <c r="AN189" t="str" cm="1">
        <f t="array" ref="AN189">_xlfn.IFS(AM189=1,"low",AM189=2,"medium",AM189=3,"high",AM189=4,"very high")</f>
        <v>high</v>
      </c>
      <c r="AO189">
        <v>2</v>
      </c>
      <c r="AP189" s="1" t="str" cm="1">
        <f t="array" ref="AP189">_xlfn.IFS(AO189&lt;=1,"new",AO189&lt;=5,"early tenure",AO189&lt;=10,"established",AO189&lt;=20,"loyal",AO189&gt;=21,"long term")</f>
        <v>early tenure</v>
      </c>
      <c r="AQ189">
        <v>2</v>
      </c>
      <c r="AR189" s="1" t="str" cm="1">
        <f t="array" ref="AR189">_xlfn.IFS(AQ189&lt;=1,"new",AQ189&lt;=4,"settling",AQ189&lt;=7,"established",AQ189&lt;=12,"stagnant risk",AQ189&gt;12,"highly stagnant")</f>
        <v>settling</v>
      </c>
      <c r="AS189">
        <v>2</v>
      </c>
      <c r="AT189" t="str" cm="1">
        <f t="array" ref="AT189">_xlfn.IFS(AS189&lt;=1,"recently promoted",AS189&lt;=3,"due soon",AS189&lt;=6,"over due",AS189&gt;=7,"critically overdue")</f>
        <v>due soon</v>
      </c>
      <c r="AU189">
        <v>2</v>
      </c>
      <c r="AV189" t="str" cm="1">
        <f t="array" ref="AV189">_xlfn.IFS(AU189&lt;=1,"new under manager",AU189&lt;=4,"settling",AU189&lt;=8,"established",AU189&gt;=9,"long term")</f>
        <v>settling</v>
      </c>
    </row>
    <row r="190" spans="1:48">
      <c r="A190">
        <v>33</v>
      </c>
      <c r="B190" s="1" t="str" cm="1">
        <f t="array" ref="B190">_xlfn.IFS(A190&lt;=25,"early career",A190&lt;=35,"mid career",A190&lt;=45,"experienced",A190&gt;=46,"senior")</f>
        <v>mid career</v>
      </c>
      <c r="C190" t="s">
        <v>29</v>
      </c>
      <c r="D190" t="s">
        <v>30</v>
      </c>
      <c r="E190" t="s">
        <v>45</v>
      </c>
      <c r="F190">
        <v>8</v>
      </c>
      <c r="G190" s="1" t="str" cm="1">
        <f t="array" ref="G190">_xlfn.IFS(F190&lt;=5,"very near",F190&lt;=10,"near",F190&lt;=20,"moderate",F190&lt;=29,"far")</f>
        <v>near</v>
      </c>
      <c r="H190">
        <v>4</v>
      </c>
      <c r="I190" t="str" cm="1">
        <f t="array" ref="I190">_xlfn.IFS(H190=1,"Below College",H190=
2,"College",H190=
3,"Bachelor",H190=
4,"Master",H190=
5,"Doctor")</f>
        <v>Master</v>
      </c>
      <c r="J190" t="s">
        <v>47</v>
      </c>
      <c r="K190">
        <v>3</v>
      </c>
      <c r="L190" t="str" cm="1">
        <f t="array" ref="L190">_xlfn.IFS(K190=1,"low",K190=2,"medium",K190=3,"high",K190=4,"very high")</f>
        <v>high</v>
      </c>
      <c r="M190" t="s">
        <v>33</v>
      </c>
      <c r="N190">
        <v>3</v>
      </c>
      <c r="O190" t="str" cm="1">
        <f t="array" ref="O190">_xlfn.IFS(N190=1,"low",N190=2,"medium",N190=3,"high",N190=4,"very high")</f>
        <v>high</v>
      </c>
      <c r="P190">
        <v>2</v>
      </c>
      <c r="Q190" t="str" cm="1">
        <f t="array" ref="Q190">_xlfn.IFS(P190=1,"junior",P190=2,"mid level",P190=3,"senior",P190=4,"lead",P190=5,"executive")</f>
        <v>mid level</v>
      </c>
      <c r="R190" t="s">
        <v>51</v>
      </c>
      <c r="S190">
        <v>3</v>
      </c>
      <c r="T190" t="str" cm="1">
        <f t="array" ref="T190">_xlfn.IFS(S190=1,"low",S190=2,"medium",S190=3,"high",S190=4,"very high")</f>
        <v>high</v>
      </c>
      <c r="U190" t="s">
        <v>38</v>
      </c>
      <c r="V190">
        <v>7104</v>
      </c>
      <c r="W190">
        <v>0</v>
      </c>
      <c r="X190" t="str" cm="1">
        <f t="array" ref="X190">_xlfn.IFS(W190=0,"fresher",W190&lt;=3,"stable",W190&lt;=6,"moderate hopper",W190&lt;=9,"frequent hopper")</f>
        <v>fresher</v>
      </c>
      <c r="Y190" t="s">
        <v>29</v>
      </c>
      <c r="Z190">
        <v>12</v>
      </c>
      <c r="AA190" t="str" cm="1">
        <f t="array" ref="AA190">_xlfn.IFS(Z190&lt;=14,"low hike",Z190&lt;=18,"moderate hike",Z190&lt;=22,"good hike",Z190&lt;=25,"high hike")</f>
        <v>low hike</v>
      </c>
      <c r="AB190">
        <v>3</v>
      </c>
      <c r="AC190" t="str" cm="1">
        <f t="array" ref="AC190">_xlfn.IFS(AB190=1,"low",AB190=2,"good",AB190=3,"excellent",AB190=4,"outstanding")</f>
        <v>excellent</v>
      </c>
      <c r="AD190">
        <v>4</v>
      </c>
      <c r="AE190" t="str" cm="1">
        <f t="array" ref="AE190">_xlfn.IFS(AD190=1,"low",AD190=2,"medium",AD190=3,"high",AD190=4,"very high")</f>
        <v>very high</v>
      </c>
      <c r="AG190">
        <v>0</v>
      </c>
      <c r="AH190" t="str" cm="1">
        <f t="array" ref="AH190">_xlfn.IFS(AG190=0,"no stock options",AG190=2,"medium",AG190=3,"high",AG190=1,"low")</f>
        <v>no stock options</v>
      </c>
      <c r="AI190">
        <v>6</v>
      </c>
      <c r="AJ190" s="1" t="str" cm="1">
        <f t="array" ref="AJ190">_xlfn.IFS(AI190&lt;=2,"fresher",AI190&lt;=7,"early career",AI190&lt;=15,"mid career",AI190&lt;=25,"experienced",AI190&gt;=26,"expert")</f>
        <v>early career</v>
      </c>
      <c r="AK190">
        <v>3</v>
      </c>
      <c r="AL190" s="1" t="str" cm="1">
        <f t="array" ref="AL190">_xlfn.IFS(AK190=0,"no training",AK190&lt;=2,"low",AK190&lt;=4,"moderate",AK190&lt;=6,"high")</f>
        <v>moderate</v>
      </c>
      <c r="AM190">
        <v>3</v>
      </c>
      <c r="AN190" t="str" cm="1">
        <f t="array" ref="AN190">_xlfn.IFS(AM190=1,"low",AM190=2,"medium",AM190=3,"high",AM190=4,"very high")</f>
        <v>high</v>
      </c>
      <c r="AO190">
        <v>5</v>
      </c>
      <c r="AP190" s="1" t="str" cm="1">
        <f t="array" ref="AP190">_xlfn.IFS(AO190&lt;=1,"new",AO190&lt;=5,"early tenure",AO190&lt;=10,"established",AO190&lt;=20,"loyal",AO190&gt;=21,"long term")</f>
        <v>early tenure</v>
      </c>
      <c r="AQ190">
        <v>0</v>
      </c>
      <c r="AR190" s="1" t="str" cm="1">
        <f t="array" ref="AR190">_xlfn.IFS(AQ190&lt;=1,"new",AQ190&lt;=4,"settling",AQ190&lt;=7,"established",AQ190&lt;=12,"stagnant risk",AQ190&gt;12,"highly stagnant")</f>
        <v>new</v>
      </c>
      <c r="AS190">
        <v>1</v>
      </c>
      <c r="AT190" t="str" cm="1">
        <f t="array" ref="AT190">_xlfn.IFS(AS190&lt;=1,"recently promoted",AS190&lt;=3,"due soon",AS190&lt;=6,"over due",AS190&gt;=7,"critically overdue")</f>
        <v>recently promoted</v>
      </c>
      <c r="AU190">
        <v>2</v>
      </c>
      <c r="AV190" t="str" cm="1">
        <f t="array" ref="AV190">_xlfn.IFS(AU190&lt;=1,"new under manager",AU190&lt;=4,"settling",AU190&lt;=8,"established",AU190&gt;=9,"long term")</f>
        <v>settling</v>
      </c>
    </row>
    <row r="191" spans="1:48">
      <c r="A191">
        <v>26</v>
      </c>
      <c r="B191" s="1" t="str" cm="1">
        <f t="array" ref="B191">_xlfn.IFS(A191&lt;=25,"early career",A191&lt;=35,"mid career",A191&lt;=45,"experienced",A191&gt;=46,"senior")</f>
        <v>mid career</v>
      </c>
      <c r="C191" t="s">
        <v>29</v>
      </c>
      <c r="D191" t="s">
        <v>30</v>
      </c>
      <c r="E191" t="s">
        <v>31</v>
      </c>
      <c r="F191">
        <v>6</v>
      </c>
      <c r="G191" s="1" t="str" cm="1">
        <f t="array" ref="G191">_xlfn.IFS(F191&lt;=5,"very near",F191&lt;=10,"near",F191&lt;=20,"moderate",F191&lt;=29,"far")</f>
        <v>near</v>
      </c>
      <c r="H191">
        <v>3</v>
      </c>
      <c r="I191" t="str" cm="1">
        <f t="array" ref="I191">_xlfn.IFS(H191=1,"Below College",H191=
2,"College",H191=
3,"Bachelor",H191=
4,"Master",H191=
5,"Doctor")</f>
        <v>Bachelor</v>
      </c>
      <c r="J191" t="s">
        <v>36</v>
      </c>
      <c r="K191">
        <v>3</v>
      </c>
      <c r="L191" t="str" cm="1">
        <f t="array" ref="L191">_xlfn.IFS(K191=1,"low",K191=2,"medium",K191=3,"high",K191=4,"very high")</f>
        <v>high</v>
      </c>
      <c r="M191" t="s">
        <v>43</v>
      </c>
      <c r="N191">
        <v>3</v>
      </c>
      <c r="O191" t="str" cm="1">
        <f t="array" ref="O191">_xlfn.IFS(N191=1,"low",N191=2,"medium",N191=3,"high",N191=4,"very high")</f>
        <v>high</v>
      </c>
      <c r="P191">
        <v>1</v>
      </c>
      <c r="Q191" t="str" cm="1">
        <f t="array" ref="Q191">_xlfn.IFS(P191=1,"junior",P191=2,"mid level",P191=3,"senior",P191=4,"lead",P191=5,"executive")</f>
        <v>junior</v>
      </c>
      <c r="R191" t="s">
        <v>34</v>
      </c>
      <c r="S191">
        <v>4</v>
      </c>
      <c r="T191" t="str" cm="1">
        <f t="array" ref="T191">_xlfn.IFS(S191=1,"low",S191=2,"medium",S191=3,"high",S191=4,"very high")</f>
        <v>very high</v>
      </c>
      <c r="U191" t="s">
        <v>35</v>
      </c>
      <c r="V191">
        <v>2659</v>
      </c>
      <c r="W191">
        <v>1</v>
      </c>
      <c r="X191" t="str" cm="1">
        <f t="array" ref="X191">_xlfn.IFS(W191=0,"fresher",W191&lt;=3,"stable",W191&lt;=6,"moderate hopper",W191&lt;=9,"frequent hopper")</f>
        <v>stable</v>
      </c>
      <c r="Y191" t="s">
        <v>39</v>
      </c>
      <c r="Z191">
        <v>13</v>
      </c>
      <c r="AA191" t="str" cm="1">
        <f t="array" ref="AA191">_xlfn.IFS(Z191&lt;=14,"low hike",Z191&lt;=18,"moderate hike",Z191&lt;=22,"good hike",Z191&lt;=25,"high hike")</f>
        <v>low hike</v>
      </c>
      <c r="AB191">
        <v>3</v>
      </c>
      <c r="AC191" t="str" cm="1">
        <f t="array" ref="AC191">_xlfn.IFS(AB191=1,"low",AB191=2,"good",AB191=3,"excellent",AB191=4,"outstanding")</f>
        <v>excellent</v>
      </c>
      <c r="AD191">
        <v>3</v>
      </c>
      <c r="AE191" t="str" cm="1">
        <f t="array" ref="AE191">_xlfn.IFS(AD191=1,"low",AD191=2,"medium",AD191=3,"high",AD191=4,"very high")</f>
        <v>high</v>
      </c>
      <c r="AG191">
        <v>1</v>
      </c>
      <c r="AH191" t="str" cm="1">
        <f t="array" ref="AH191">_xlfn.IFS(AG191=0,"no stock options",AG191=2,"medium",AG191=3,"high",AG191=1,"low")</f>
        <v>low</v>
      </c>
      <c r="AI191">
        <v>3</v>
      </c>
      <c r="AJ191" s="1" t="str" cm="1">
        <f t="array" ref="AJ191">_xlfn.IFS(AI191&lt;=2,"fresher",AI191&lt;=7,"early career",AI191&lt;=15,"mid career",AI191&lt;=25,"experienced",AI191&gt;=26,"expert")</f>
        <v>early career</v>
      </c>
      <c r="AK191">
        <v>2</v>
      </c>
      <c r="AL191" s="1" t="str" cm="1">
        <f t="array" ref="AL191">_xlfn.IFS(AK191=0,"no training",AK191&lt;=2,"low",AK191&lt;=4,"moderate",AK191&lt;=6,"high")</f>
        <v>low</v>
      </c>
      <c r="AM191">
        <v>3</v>
      </c>
      <c r="AN191" t="str" cm="1">
        <f t="array" ref="AN191">_xlfn.IFS(AM191=1,"low",AM191=2,"medium",AM191=3,"high",AM191=4,"very high")</f>
        <v>high</v>
      </c>
      <c r="AO191">
        <v>3</v>
      </c>
      <c r="AP191" s="1" t="str" cm="1">
        <f t="array" ref="AP191">_xlfn.IFS(AO191&lt;=1,"new",AO191&lt;=5,"early tenure",AO191&lt;=10,"established",AO191&lt;=20,"loyal",AO191&gt;=21,"long term")</f>
        <v>early tenure</v>
      </c>
      <c r="AQ191">
        <v>2</v>
      </c>
      <c r="AR191" s="1" t="str" cm="1">
        <f t="array" ref="AR191">_xlfn.IFS(AQ191&lt;=1,"new",AQ191&lt;=4,"settling",AQ191&lt;=7,"established",AQ191&lt;=12,"stagnant risk",AQ191&gt;12,"highly stagnant")</f>
        <v>settling</v>
      </c>
      <c r="AS191">
        <v>0</v>
      </c>
      <c r="AT191" t="str" cm="1">
        <f t="array" ref="AT191">_xlfn.IFS(AS191&lt;=1,"recently promoted",AS191&lt;=3,"due soon",AS191&lt;=6,"over due",AS191&gt;=7,"critically overdue")</f>
        <v>recently promoted</v>
      </c>
      <c r="AU191">
        <v>2</v>
      </c>
      <c r="AV191" t="str" cm="1">
        <f t="array" ref="AV191">_xlfn.IFS(AU191&lt;=1,"new under manager",AU191&lt;=4,"settling",AU191&lt;=8,"established",AU191&gt;=9,"long term")</f>
        <v>settling</v>
      </c>
    </row>
    <row r="192" spans="1:48">
      <c r="A192">
        <v>36</v>
      </c>
      <c r="B192" s="1" t="str" cm="1">
        <f t="array" ref="B192">_xlfn.IFS(A192&lt;=25,"early career",A192&lt;=35,"mid career",A192&lt;=45,"experienced",A192&gt;=46,"senior")</f>
        <v>experienced</v>
      </c>
      <c r="C192" t="s">
        <v>29</v>
      </c>
      <c r="D192" t="s">
        <v>30</v>
      </c>
      <c r="E192" t="s">
        <v>31</v>
      </c>
      <c r="F192">
        <v>9</v>
      </c>
      <c r="G192" s="1" t="str" cm="1">
        <f t="array" ref="G192">_xlfn.IFS(F192&lt;=5,"very near",F192&lt;=10,"near",F192&lt;=20,"moderate",F192&lt;=29,"far")</f>
        <v>near</v>
      </c>
      <c r="H192">
        <v>2</v>
      </c>
      <c r="I192" t="str" cm="1">
        <f t="array" ref="I192">_xlfn.IFS(H192=1,"Below College",H192=
2,"College",H192=
3,"Bachelor",H192=
4,"Master",H192=
5,"Doctor")</f>
        <v>College</v>
      </c>
      <c r="J192" t="s">
        <v>32</v>
      </c>
      <c r="K192">
        <v>2</v>
      </c>
      <c r="L192" t="str" cm="1">
        <f t="array" ref="L192">_xlfn.IFS(K192=1,"low",K192=2,"medium",K192=3,"high",K192=4,"very high")</f>
        <v>medium</v>
      </c>
      <c r="M192" t="s">
        <v>33</v>
      </c>
      <c r="N192">
        <v>2</v>
      </c>
      <c r="O192" t="str" cm="1">
        <f t="array" ref="O192">_xlfn.IFS(N192=1,"low",N192=2,"medium",N192=3,"high",N192=4,"very high")</f>
        <v>medium</v>
      </c>
      <c r="P192">
        <v>2</v>
      </c>
      <c r="Q192" t="str" cm="1">
        <f t="array" ref="Q192">_xlfn.IFS(P192=1,"junior",P192=2,"mid level",P192=3,"senior",P192=4,"lead",P192=5,"executive")</f>
        <v>mid level</v>
      </c>
      <c r="R192" t="s">
        <v>44</v>
      </c>
      <c r="S192">
        <v>2</v>
      </c>
      <c r="T192" t="str" cm="1">
        <f t="array" ref="T192">_xlfn.IFS(S192=1,"low",S192=2,"medium",S192=3,"high",S192=4,"very high")</f>
        <v>medium</v>
      </c>
      <c r="U192" t="s">
        <v>38</v>
      </c>
      <c r="V192">
        <v>8847</v>
      </c>
      <c r="W192">
        <v>2</v>
      </c>
      <c r="X192" t="str" cm="1">
        <f t="array" ref="X192">_xlfn.IFS(W192=0,"fresher",W192&lt;=3,"stable",W192&lt;=6,"moderate hopper",W192&lt;=9,"frequent hopper")</f>
        <v>stable</v>
      </c>
      <c r="Y192" t="s">
        <v>39</v>
      </c>
      <c r="Z192">
        <v>11</v>
      </c>
      <c r="AA192" t="str" cm="1">
        <f t="array" ref="AA192">_xlfn.IFS(Z192&lt;=14,"low hike",Z192&lt;=18,"moderate hike",Z192&lt;=22,"good hike",Z192&lt;=25,"high hike")</f>
        <v>low hike</v>
      </c>
      <c r="AB192">
        <v>3</v>
      </c>
      <c r="AC192" t="str" cm="1">
        <f t="array" ref="AC192">_xlfn.IFS(AB192=1,"low",AB192=2,"good",AB192=3,"excellent",AB192=4,"outstanding")</f>
        <v>excellent</v>
      </c>
      <c r="AD192">
        <v>3</v>
      </c>
      <c r="AE192" t="str" cm="1">
        <f t="array" ref="AE192">_xlfn.IFS(AD192=1,"low",AD192=2,"medium",AD192=3,"high",AD192=4,"very high")</f>
        <v>high</v>
      </c>
      <c r="AG192">
        <v>1</v>
      </c>
      <c r="AH192" t="str" cm="1">
        <f t="array" ref="AH192">_xlfn.IFS(AG192=0,"no stock options",AG192=2,"medium",AG192=3,"high",AG192=1,"low")</f>
        <v>low</v>
      </c>
      <c r="AI192">
        <v>13</v>
      </c>
      <c r="AJ192" s="1" t="str" cm="1">
        <f t="array" ref="AJ192">_xlfn.IFS(AI192&lt;=2,"fresher",AI192&lt;=7,"early career",AI192&lt;=15,"mid career",AI192&lt;=25,"experienced",AI192&gt;=26,"expert")</f>
        <v>mid career</v>
      </c>
      <c r="AK192">
        <v>2</v>
      </c>
      <c r="AL192" s="1" t="str" cm="1">
        <f t="array" ref="AL192">_xlfn.IFS(AK192=0,"no training",AK192&lt;=2,"low",AK192&lt;=4,"moderate",AK192&lt;=6,"high")</f>
        <v>low</v>
      </c>
      <c r="AM192">
        <v>3</v>
      </c>
      <c r="AN192" t="str" cm="1">
        <f t="array" ref="AN192">_xlfn.IFS(AM192=1,"low",AM192=2,"medium",AM192=3,"high",AM192=4,"very high")</f>
        <v>high</v>
      </c>
      <c r="AO192">
        <v>3</v>
      </c>
      <c r="AP192" s="1" t="str" cm="1">
        <f t="array" ref="AP192">_xlfn.IFS(AO192&lt;=1,"new",AO192&lt;=5,"early tenure",AO192&lt;=10,"established",AO192&lt;=20,"loyal",AO192&gt;=21,"long term")</f>
        <v>early tenure</v>
      </c>
      <c r="AQ192">
        <v>2</v>
      </c>
      <c r="AR192" s="1" t="str" cm="1">
        <f t="array" ref="AR192">_xlfn.IFS(AQ192&lt;=1,"new",AQ192&lt;=4,"settling",AQ192&lt;=7,"established",AQ192&lt;=12,"stagnant risk",AQ192&gt;12,"highly stagnant")</f>
        <v>settling</v>
      </c>
      <c r="AS192">
        <v>0</v>
      </c>
      <c r="AT192" t="str" cm="1">
        <f t="array" ref="AT192">_xlfn.IFS(AS192&lt;=1,"recently promoted",AS192&lt;=3,"due soon",AS192&lt;=6,"over due",AS192&gt;=7,"critically overdue")</f>
        <v>recently promoted</v>
      </c>
      <c r="AU192">
        <v>2</v>
      </c>
      <c r="AV192" t="str" cm="1">
        <f t="array" ref="AV192">_xlfn.IFS(AU192&lt;=1,"new under manager",AU192&lt;=4,"settling",AU192&lt;=8,"established",AU192&gt;=9,"long term")</f>
        <v>settling</v>
      </c>
    </row>
    <row r="193" spans="1:48">
      <c r="A193">
        <v>27</v>
      </c>
      <c r="B193" s="1" t="str" cm="1">
        <f t="array" ref="B193">_xlfn.IFS(A193&lt;=25,"early career",A193&lt;=35,"mid career",A193&lt;=45,"experienced",A193&gt;=46,"senior")</f>
        <v>mid career</v>
      </c>
      <c r="C193" t="s">
        <v>29</v>
      </c>
      <c r="D193" t="s">
        <v>30</v>
      </c>
      <c r="E193" t="s">
        <v>31</v>
      </c>
      <c r="F193">
        <v>3</v>
      </c>
      <c r="G193" s="1" t="str" cm="1">
        <f t="array" ref="G193">_xlfn.IFS(F193&lt;=5,"very near",F193&lt;=10,"near",F193&lt;=20,"moderate",F193&lt;=29,"far")</f>
        <v>very near</v>
      </c>
      <c r="H193">
        <v>4</v>
      </c>
      <c r="I193" t="str" cm="1">
        <f t="array" ref="I193">_xlfn.IFS(H193=1,"Below College",H193=
2,"College",H193=
3,"Bachelor",H193=
4,"Master",H193=
5,"Doctor")</f>
        <v>Master</v>
      </c>
      <c r="J193" t="s">
        <v>32</v>
      </c>
      <c r="K193">
        <v>1</v>
      </c>
      <c r="L193" t="str" cm="1">
        <f t="array" ref="L193">_xlfn.IFS(K193=1,"low",K193=2,"medium",K193=3,"high",K193=4,"very high")</f>
        <v>low</v>
      </c>
      <c r="M193" t="s">
        <v>33</v>
      </c>
      <c r="N193">
        <v>2</v>
      </c>
      <c r="O193" t="str" cm="1">
        <f t="array" ref="O193">_xlfn.IFS(N193=1,"low",N193=2,"medium",N193=3,"high",N193=4,"very high")</f>
        <v>medium</v>
      </c>
      <c r="P193">
        <v>1</v>
      </c>
      <c r="Q193" t="str" cm="1">
        <f t="array" ref="Q193">_xlfn.IFS(P193=1,"junior",P193=2,"mid level",P193=3,"senior",P193=4,"lead",P193=5,"executive")</f>
        <v>junior</v>
      </c>
      <c r="R193" t="s">
        <v>37</v>
      </c>
      <c r="S193">
        <v>4</v>
      </c>
      <c r="T193" t="str" cm="1">
        <f t="array" ref="T193">_xlfn.IFS(S193=1,"low",S193=2,"medium",S193=3,"high",S193=4,"very high")</f>
        <v>very high</v>
      </c>
      <c r="U193" t="s">
        <v>40</v>
      </c>
      <c r="V193">
        <v>2045</v>
      </c>
      <c r="W193">
        <v>0</v>
      </c>
      <c r="X193" t="str" cm="1">
        <f t="array" ref="X193">_xlfn.IFS(W193=0,"fresher",W193&lt;=3,"stable",W193&lt;=6,"moderate hopper",W193&lt;=9,"frequent hopper")</f>
        <v>fresher</v>
      </c>
      <c r="Y193" t="s">
        <v>29</v>
      </c>
      <c r="Z193">
        <v>13</v>
      </c>
      <c r="AA193" t="str" cm="1">
        <f t="array" ref="AA193">_xlfn.IFS(Z193&lt;=14,"low hike",Z193&lt;=18,"moderate hike",Z193&lt;=22,"good hike",Z193&lt;=25,"high hike")</f>
        <v>low hike</v>
      </c>
      <c r="AB193">
        <v>3</v>
      </c>
      <c r="AC193" t="str" cm="1">
        <f t="array" ref="AC193">_xlfn.IFS(AB193=1,"low",AB193=2,"good",AB193=3,"excellent",AB193=4,"outstanding")</f>
        <v>excellent</v>
      </c>
      <c r="AD193">
        <v>4</v>
      </c>
      <c r="AE193" t="str" cm="1">
        <f t="array" ref="AE193">_xlfn.IFS(AD193=1,"low",AD193=2,"medium",AD193=3,"high",AD193=4,"very high")</f>
        <v>very high</v>
      </c>
      <c r="AG193">
        <v>0</v>
      </c>
      <c r="AH193" t="str" cm="1">
        <f t="array" ref="AH193">_xlfn.IFS(AG193=0,"no stock options",AG193=2,"medium",AG193=3,"high",AG193=1,"low")</f>
        <v>no stock options</v>
      </c>
      <c r="AI193">
        <v>5</v>
      </c>
      <c r="AJ193" s="1" t="str" cm="1">
        <f t="array" ref="AJ193">_xlfn.IFS(AI193&lt;=2,"fresher",AI193&lt;=7,"early career",AI193&lt;=15,"mid career",AI193&lt;=25,"experienced",AI193&gt;=26,"expert")</f>
        <v>early career</v>
      </c>
      <c r="AK193">
        <v>0</v>
      </c>
      <c r="AL193" s="1" t="str" cm="1">
        <f t="array" ref="AL193">_xlfn.IFS(AK193=0,"no training",AK193&lt;=2,"low",AK193&lt;=4,"moderate",AK193&lt;=6,"high")</f>
        <v>no training</v>
      </c>
      <c r="AM193">
        <v>3</v>
      </c>
      <c r="AN193" t="str" cm="1">
        <f t="array" ref="AN193">_xlfn.IFS(AM193=1,"low",AM193=2,"medium",AM193=3,"high",AM193=4,"very high")</f>
        <v>high</v>
      </c>
      <c r="AO193">
        <v>4</v>
      </c>
      <c r="AP193" s="1" t="str" cm="1">
        <f t="array" ref="AP193">_xlfn.IFS(AO193&lt;=1,"new",AO193&lt;=5,"early tenure",AO193&lt;=10,"established",AO193&lt;=20,"loyal",AO193&gt;=21,"long term")</f>
        <v>early tenure</v>
      </c>
      <c r="AQ193">
        <v>2</v>
      </c>
      <c r="AR193" s="1" t="str" cm="1">
        <f t="array" ref="AR193">_xlfn.IFS(AQ193&lt;=1,"new",AQ193&lt;=4,"settling",AQ193&lt;=7,"established",AQ193&lt;=12,"stagnant risk",AQ193&gt;12,"highly stagnant")</f>
        <v>settling</v>
      </c>
      <c r="AS193">
        <v>1</v>
      </c>
      <c r="AT193" t="str" cm="1">
        <f t="array" ref="AT193">_xlfn.IFS(AS193&lt;=1,"recently promoted",AS193&lt;=3,"due soon",AS193&lt;=6,"over due",AS193&gt;=7,"critically overdue")</f>
        <v>recently promoted</v>
      </c>
      <c r="AU193">
        <v>1</v>
      </c>
      <c r="AV193" t="str" cm="1">
        <f t="array" ref="AV193">_xlfn.IFS(AU193&lt;=1,"new under manager",AU193&lt;=4,"settling",AU193&lt;=8,"established",AU193&gt;=9,"long term")</f>
        <v>new under manager</v>
      </c>
    </row>
    <row r="194" spans="1:48">
      <c r="A194">
        <v>23</v>
      </c>
      <c r="B194" s="1" t="str" cm="1">
        <f t="array" ref="B194">_xlfn.IFS(A194&lt;=25,"early career",A194&lt;=35,"mid career",A194&lt;=45,"experienced",A194&gt;=46,"senior")</f>
        <v>early career</v>
      </c>
      <c r="C194" t="s">
        <v>29</v>
      </c>
      <c r="D194" t="s">
        <v>30</v>
      </c>
      <c r="E194" t="s">
        <v>31</v>
      </c>
      <c r="F194">
        <v>4</v>
      </c>
      <c r="G194" s="1" t="str" cm="1">
        <f t="array" ref="G194">_xlfn.IFS(F194&lt;=5,"very near",F194&lt;=10,"near",F194&lt;=20,"moderate",F194&lt;=29,"far")</f>
        <v>very near</v>
      </c>
      <c r="H194">
        <v>3</v>
      </c>
      <c r="I194" t="str" cm="1">
        <f t="array" ref="I194">_xlfn.IFS(H194=1,"Below College",H194=
2,"College",H194=
3,"Bachelor",H194=
4,"Master",H194=
5,"Doctor")</f>
        <v>Bachelor</v>
      </c>
      <c r="J194" t="s">
        <v>32</v>
      </c>
      <c r="K194">
        <v>1</v>
      </c>
      <c r="L194" t="str" cm="1">
        <f t="array" ref="L194">_xlfn.IFS(K194=1,"low",K194=2,"medium",K194=3,"high",K194=4,"very high")</f>
        <v>low</v>
      </c>
      <c r="M194" t="s">
        <v>33</v>
      </c>
      <c r="N194">
        <v>4</v>
      </c>
      <c r="O194" t="str" cm="1">
        <f t="array" ref="O194">_xlfn.IFS(N194=1,"low",N194=2,"medium",N194=3,"high",N194=4,"very high")</f>
        <v>very high</v>
      </c>
      <c r="P194">
        <v>1</v>
      </c>
      <c r="Q194" t="str" cm="1">
        <f t="array" ref="Q194">_xlfn.IFS(P194=1,"junior",P194=2,"mid level",P194=3,"senior",P194=4,"lead",P194=5,"executive")</f>
        <v>junior</v>
      </c>
      <c r="R194" t="s">
        <v>37</v>
      </c>
      <c r="S194">
        <v>1</v>
      </c>
      <c r="T194" t="str" cm="1">
        <f t="array" ref="T194">_xlfn.IFS(S194=1,"low",S194=2,"medium",S194=3,"high",S194=4,"very high")</f>
        <v>low</v>
      </c>
      <c r="U194" t="s">
        <v>35</v>
      </c>
      <c r="V194">
        <v>2819</v>
      </c>
      <c r="W194">
        <v>2</v>
      </c>
      <c r="X194" t="str" cm="1">
        <f t="array" ref="X194">_xlfn.IFS(W194=0,"fresher",W194&lt;=3,"stable",W194&lt;=6,"moderate hopper",W194&lt;=9,"frequent hopper")</f>
        <v>stable</v>
      </c>
      <c r="Y194" t="s">
        <v>29</v>
      </c>
      <c r="Z194">
        <v>16</v>
      </c>
      <c r="AA194" t="str" cm="1">
        <f t="array" ref="AA194">_xlfn.IFS(Z194&lt;=14,"low hike",Z194&lt;=18,"moderate hike",Z194&lt;=22,"good hike",Z194&lt;=25,"high hike")</f>
        <v>moderate hike</v>
      </c>
      <c r="AB194">
        <v>3</v>
      </c>
      <c r="AC194" t="str" cm="1">
        <f t="array" ref="AC194">_xlfn.IFS(AB194=1,"low",AB194=2,"good",AB194=3,"excellent",AB194=4,"outstanding")</f>
        <v>excellent</v>
      </c>
      <c r="AD194">
        <v>1</v>
      </c>
      <c r="AE194" t="str" cm="1">
        <f t="array" ref="AE194">_xlfn.IFS(AD194=1,"low",AD194=2,"medium",AD194=3,"high",AD194=4,"very high")</f>
        <v>low</v>
      </c>
      <c r="AG194">
        <v>1</v>
      </c>
      <c r="AH194" t="str" cm="1">
        <f t="array" ref="AH194">_xlfn.IFS(AG194=0,"no stock options",AG194=2,"medium",AG194=3,"high",AG194=1,"low")</f>
        <v>low</v>
      </c>
      <c r="AI194">
        <v>5</v>
      </c>
      <c r="AJ194" s="1" t="str" cm="1">
        <f t="array" ref="AJ194">_xlfn.IFS(AI194&lt;=2,"fresher",AI194&lt;=7,"early career",AI194&lt;=15,"mid career",AI194&lt;=25,"experienced",AI194&gt;=26,"expert")</f>
        <v>early career</v>
      </c>
      <c r="AK194">
        <v>3</v>
      </c>
      <c r="AL194" s="1" t="str" cm="1">
        <f t="array" ref="AL194">_xlfn.IFS(AK194=0,"no training",AK194&lt;=2,"low",AK194&lt;=4,"moderate",AK194&lt;=6,"high")</f>
        <v>moderate</v>
      </c>
      <c r="AM194">
        <v>4</v>
      </c>
      <c r="AN194" t="str" cm="1">
        <f t="array" ref="AN194">_xlfn.IFS(AM194=1,"low",AM194=2,"medium",AM194=3,"high",AM194=4,"very high")</f>
        <v>very high</v>
      </c>
      <c r="AO194">
        <v>3</v>
      </c>
      <c r="AP194" s="1" t="str" cm="1">
        <f t="array" ref="AP194">_xlfn.IFS(AO194&lt;=1,"new",AO194&lt;=5,"early tenure",AO194&lt;=10,"established",AO194&lt;=20,"loyal",AO194&gt;=21,"long term")</f>
        <v>early tenure</v>
      </c>
      <c r="AQ194">
        <v>2</v>
      </c>
      <c r="AR194" s="1" t="str" cm="1">
        <f t="array" ref="AR194">_xlfn.IFS(AQ194&lt;=1,"new",AQ194&lt;=4,"settling",AQ194&lt;=7,"established",AQ194&lt;=12,"stagnant risk",AQ194&gt;12,"highly stagnant")</f>
        <v>settling</v>
      </c>
      <c r="AS194">
        <v>0</v>
      </c>
      <c r="AT194" t="str" cm="1">
        <f t="array" ref="AT194">_xlfn.IFS(AS194&lt;=1,"recently promoted",AS194&lt;=3,"due soon",AS194&lt;=6,"over due",AS194&gt;=7,"critically overdue")</f>
        <v>recently promoted</v>
      </c>
      <c r="AU194">
        <v>2</v>
      </c>
      <c r="AV194" t="str" cm="1">
        <f t="array" ref="AV194">_xlfn.IFS(AU194&lt;=1,"new under manager",AU194&lt;=4,"settling",AU194&lt;=8,"established",AU194&gt;=9,"long term")</f>
        <v>settling</v>
      </c>
    </row>
    <row r="195" spans="1:48">
      <c r="A195">
        <v>25</v>
      </c>
      <c r="B195" s="1" t="str" cm="1">
        <f t="array" ref="B195">_xlfn.IFS(A195&lt;=25,"early career",A195&lt;=35,"mid career",A195&lt;=45,"experienced",A195&gt;=46,"senior")</f>
        <v>early career</v>
      </c>
      <c r="C195" t="s">
        <v>29</v>
      </c>
      <c r="D195" t="s">
        <v>30</v>
      </c>
      <c r="E195" t="s">
        <v>45</v>
      </c>
      <c r="F195">
        <v>8</v>
      </c>
      <c r="G195" s="1" t="str" cm="1">
        <f t="array" ref="G195">_xlfn.IFS(F195&lt;=5,"very near",F195&lt;=10,"near",F195&lt;=20,"moderate",F195&lt;=29,"far")</f>
        <v>near</v>
      </c>
      <c r="H195">
        <v>3</v>
      </c>
      <c r="I195" t="str" cm="1">
        <f t="array" ref="I195">_xlfn.IFS(H195=1,"Below College",H195=
2,"College",H195=
3,"Bachelor",H195=
4,"Master",H195=
5,"Doctor")</f>
        <v>Bachelor</v>
      </c>
      <c r="J195" t="s">
        <v>36</v>
      </c>
      <c r="K195">
        <v>4</v>
      </c>
      <c r="L195" t="str" cm="1">
        <f t="array" ref="L195">_xlfn.IFS(K195=1,"low",K195=2,"medium",K195=3,"high",K195=4,"very high")</f>
        <v>very high</v>
      </c>
      <c r="M195" t="s">
        <v>33</v>
      </c>
      <c r="N195">
        <v>4</v>
      </c>
      <c r="O195" t="str" cm="1">
        <f t="array" ref="O195">_xlfn.IFS(N195=1,"low",N195=2,"medium",N195=3,"high",N195=4,"very high")</f>
        <v>very high</v>
      </c>
      <c r="P195">
        <v>2</v>
      </c>
      <c r="Q195" t="str" cm="1">
        <f t="array" ref="Q195">_xlfn.IFS(P195=1,"junior",P195=2,"mid level",P195=3,"senior",P195=4,"lead",P195=5,"executive")</f>
        <v>mid level</v>
      </c>
      <c r="R195" t="s">
        <v>51</v>
      </c>
      <c r="S195">
        <v>2</v>
      </c>
      <c r="T195" t="str" cm="1">
        <f t="array" ref="T195">_xlfn.IFS(S195=1,"low",S195=2,"medium",S195=3,"high",S195=4,"very high")</f>
        <v>medium</v>
      </c>
      <c r="U195" t="s">
        <v>35</v>
      </c>
      <c r="V195">
        <v>4851</v>
      </c>
      <c r="W195">
        <v>0</v>
      </c>
      <c r="X195" t="str" cm="1">
        <f t="array" ref="X195">_xlfn.IFS(W195=0,"fresher",W195&lt;=3,"stable",W195&lt;=6,"moderate hopper",W195&lt;=9,"frequent hopper")</f>
        <v>fresher</v>
      </c>
      <c r="Y195" t="s">
        <v>29</v>
      </c>
      <c r="Z195">
        <v>22</v>
      </c>
      <c r="AA195" t="str" cm="1">
        <f t="array" ref="AA195">_xlfn.IFS(Z195&lt;=14,"low hike",Z195&lt;=18,"moderate hike",Z195&lt;=22,"good hike",Z195&lt;=25,"high hike")</f>
        <v>good hike</v>
      </c>
      <c r="AB195">
        <v>4</v>
      </c>
      <c r="AC195" t="str" cm="1">
        <f t="array" ref="AC195">_xlfn.IFS(AB195=1,"low",AB195=2,"good",AB195=3,"excellent",AB195=4,"outstanding")</f>
        <v>outstanding</v>
      </c>
      <c r="AD195">
        <v>3</v>
      </c>
      <c r="AE195" t="str" cm="1">
        <f t="array" ref="AE195">_xlfn.IFS(AD195=1,"low",AD195=2,"medium",AD195=3,"high",AD195=4,"very high")</f>
        <v>high</v>
      </c>
      <c r="AG195">
        <v>1</v>
      </c>
      <c r="AH195" t="str" cm="1">
        <f t="array" ref="AH195">_xlfn.IFS(AG195=0,"no stock options",AG195=2,"medium",AG195=3,"high",AG195=1,"low")</f>
        <v>low</v>
      </c>
      <c r="AI195">
        <v>4</v>
      </c>
      <c r="AJ195" s="1" t="str" cm="1">
        <f t="array" ref="AJ195">_xlfn.IFS(AI195&lt;=2,"fresher",AI195&lt;=7,"early career",AI195&lt;=15,"mid career",AI195&lt;=25,"experienced",AI195&gt;=26,"expert")</f>
        <v>early career</v>
      </c>
      <c r="AK195">
        <v>4</v>
      </c>
      <c r="AL195" s="1" t="str" cm="1">
        <f t="array" ref="AL195">_xlfn.IFS(AK195=0,"no training",AK195&lt;=2,"low",AK195&lt;=4,"moderate",AK195&lt;=6,"high")</f>
        <v>moderate</v>
      </c>
      <c r="AM195">
        <v>3</v>
      </c>
      <c r="AN195" t="str" cm="1">
        <f t="array" ref="AN195">_xlfn.IFS(AM195=1,"low",AM195=2,"medium",AM195=3,"high",AM195=4,"very high")</f>
        <v>high</v>
      </c>
      <c r="AO195">
        <v>3</v>
      </c>
      <c r="AP195" s="1" t="str" cm="1">
        <f t="array" ref="AP195">_xlfn.IFS(AO195&lt;=1,"new",AO195&lt;=5,"early tenure",AO195&lt;=10,"established",AO195&lt;=20,"loyal",AO195&gt;=21,"long term")</f>
        <v>early tenure</v>
      </c>
      <c r="AQ195">
        <v>2</v>
      </c>
      <c r="AR195" s="1" t="str" cm="1">
        <f t="array" ref="AR195">_xlfn.IFS(AQ195&lt;=1,"new",AQ195&lt;=4,"settling",AQ195&lt;=7,"established",AQ195&lt;=12,"stagnant risk",AQ195&gt;12,"highly stagnant")</f>
        <v>settling</v>
      </c>
      <c r="AS195">
        <v>1</v>
      </c>
      <c r="AT195" t="str" cm="1">
        <f t="array" ref="AT195">_xlfn.IFS(AS195&lt;=1,"recently promoted",AS195&lt;=3,"due soon",AS195&lt;=6,"over due",AS195&gt;=7,"critically overdue")</f>
        <v>recently promoted</v>
      </c>
      <c r="AU195">
        <v>2</v>
      </c>
      <c r="AV195" t="str" cm="1">
        <f t="array" ref="AV195">_xlfn.IFS(AU195&lt;=1,"new under manager",AU195&lt;=4,"settling",AU195&lt;=8,"established",AU195&gt;=9,"long term")</f>
        <v>settling</v>
      </c>
    </row>
    <row r="196" spans="1:48">
      <c r="A196">
        <v>48</v>
      </c>
      <c r="B196" s="1" t="str" cm="1">
        <f t="array" ref="B196">_xlfn.IFS(A196&lt;=25,"early career",A196&lt;=35,"mid career",A196&lt;=45,"experienced",A196&gt;=46,"senior")</f>
        <v>senior</v>
      </c>
      <c r="C196" t="s">
        <v>29</v>
      </c>
      <c r="D196" t="s">
        <v>30</v>
      </c>
      <c r="E196" t="s">
        <v>45</v>
      </c>
      <c r="F196">
        <v>2</v>
      </c>
      <c r="G196" s="1" t="str" cm="1">
        <f t="array" ref="G196">_xlfn.IFS(F196&lt;=5,"very near",F196&lt;=10,"near",F196&lt;=20,"moderate",F196&lt;=29,"far")</f>
        <v>very near</v>
      </c>
      <c r="H196">
        <v>1</v>
      </c>
      <c r="I196" t="str" cm="1">
        <f t="array" ref="I196">_xlfn.IFS(H196=1,"Below College",H196=
2,"College",H196=
3,"Bachelor",H196=
4,"Master",H196=
5,"Doctor")</f>
        <v>Below College</v>
      </c>
      <c r="J196" t="s">
        <v>47</v>
      </c>
      <c r="K196">
        <v>2</v>
      </c>
      <c r="L196" t="str" cm="1">
        <f t="array" ref="L196">_xlfn.IFS(K196=1,"low",K196=2,"medium",K196=3,"high",K196=4,"very high")</f>
        <v>medium</v>
      </c>
      <c r="M196" t="s">
        <v>33</v>
      </c>
      <c r="N196">
        <v>4</v>
      </c>
      <c r="O196" t="str" cm="1">
        <f t="array" ref="O196">_xlfn.IFS(N196=1,"low",N196=2,"medium",N196=3,"high",N196=4,"very high")</f>
        <v>very high</v>
      </c>
      <c r="P196">
        <v>2</v>
      </c>
      <c r="Q196" t="str" cm="1">
        <f t="array" ref="Q196">_xlfn.IFS(P196=1,"junior",P196=2,"mid level",P196=3,"senior",P196=4,"lead",P196=5,"executive")</f>
        <v>mid level</v>
      </c>
      <c r="R196" t="s">
        <v>51</v>
      </c>
      <c r="S196">
        <v>2</v>
      </c>
      <c r="T196" t="str" cm="1">
        <f t="array" ref="T196">_xlfn.IFS(S196=1,"low",S196=2,"medium",S196=3,"high",S196=4,"very high")</f>
        <v>medium</v>
      </c>
      <c r="U196" t="s">
        <v>35</v>
      </c>
      <c r="V196">
        <v>8120</v>
      </c>
      <c r="W196">
        <v>3</v>
      </c>
      <c r="X196" t="str" cm="1">
        <f t="array" ref="X196">_xlfn.IFS(W196=0,"fresher",W196&lt;=3,"stable",W196&lt;=6,"moderate hopper",W196&lt;=9,"frequent hopper")</f>
        <v>stable</v>
      </c>
      <c r="Y196" t="s">
        <v>29</v>
      </c>
      <c r="Z196">
        <v>12</v>
      </c>
      <c r="AA196" t="str" cm="1">
        <f t="array" ref="AA196">_xlfn.IFS(Z196&lt;=14,"low hike",Z196&lt;=18,"moderate hike",Z196&lt;=22,"good hike",Z196&lt;=25,"high hike")</f>
        <v>low hike</v>
      </c>
      <c r="AB196">
        <v>3</v>
      </c>
      <c r="AC196" t="str" cm="1">
        <f t="array" ref="AC196">_xlfn.IFS(AB196=1,"low",AB196=2,"good",AB196=3,"excellent",AB196=4,"outstanding")</f>
        <v>excellent</v>
      </c>
      <c r="AD196">
        <v>4</v>
      </c>
      <c r="AE196" t="str" cm="1">
        <f t="array" ref="AE196">_xlfn.IFS(AD196=1,"low",AD196=2,"medium",AD196=3,"high",AD196=4,"very high")</f>
        <v>very high</v>
      </c>
      <c r="AG196">
        <v>0</v>
      </c>
      <c r="AH196" t="str" cm="1">
        <f t="array" ref="AH196">_xlfn.IFS(AG196=0,"no stock options",AG196=2,"medium",AG196=3,"high",AG196=1,"low")</f>
        <v>no stock options</v>
      </c>
      <c r="AI196">
        <v>12</v>
      </c>
      <c r="AJ196" s="1" t="str" cm="1">
        <f t="array" ref="AJ196">_xlfn.IFS(AI196&lt;=2,"fresher",AI196&lt;=7,"early career",AI196&lt;=15,"mid career",AI196&lt;=25,"experienced",AI196&gt;=26,"expert")</f>
        <v>mid career</v>
      </c>
      <c r="AK196">
        <v>3</v>
      </c>
      <c r="AL196" s="1" t="str" cm="1">
        <f t="array" ref="AL196">_xlfn.IFS(AK196=0,"no training",AK196&lt;=2,"low",AK196&lt;=4,"moderate",AK196&lt;=6,"high")</f>
        <v>moderate</v>
      </c>
      <c r="AM196">
        <v>3</v>
      </c>
      <c r="AN196" t="str" cm="1">
        <f t="array" ref="AN196">_xlfn.IFS(AM196=1,"low",AM196=2,"medium",AM196=3,"high",AM196=4,"very high")</f>
        <v>high</v>
      </c>
      <c r="AO196">
        <v>2</v>
      </c>
      <c r="AP196" s="1" t="str" cm="1">
        <f t="array" ref="AP196">_xlfn.IFS(AO196&lt;=1,"new",AO196&lt;=5,"early tenure",AO196&lt;=10,"established",AO196&lt;=20,"loyal",AO196&gt;=21,"long term")</f>
        <v>early tenure</v>
      </c>
      <c r="AQ196">
        <v>2</v>
      </c>
      <c r="AR196" s="1" t="str" cm="1">
        <f t="array" ref="AR196">_xlfn.IFS(AQ196&lt;=1,"new",AQ196&lt;=4,"settling",AQ196&lt;=7,"established",AQ196&lt;=12,"stagnant risk",AQ196&gt;12,"highly stagnant")</f>
        <v>settling</v>
      </c>
      <c r="AS196">
        <v>2</v>
      </c>
      <c r="AT196" t="str" cm="1">
        <f t="array" ref="AT196">_xlfn.IFS(AS196&lt;=1,"recently promoted",AS196&lt;=3,"due soon",AS196&lt;=6,"over due",AS196&gt;=7,"critically overdue")</f>
        <v>due soon</v>
      </c>
      <c r="AU196">
        <v>2</v>
      </c>
      <c r="AV196" t="str" cm="1">
        <f t="array" ref="AV196">_xlfn.IFS(AU196&lt;=1,"new under manager",AU196&lt;=4,"settling",AU196&lt;=8,"established",AU196&gt;=9,"long term")</f>
        <v>settling</v>
      </c>
    </row>
    <row r="197" spans="1:48">
      <c r="A197">
        <v>24</v>
      </c>
      <c r="B197" s="1" t="str" cm="1">
        <f t="array" ref="B197">_xlfn.IFS(A197&lt;=25,"early career",A197&lt;=35,"mid career",A197&lt;=45,"experienced",A197&gt;=46,"senior")</f>
        <v>early career</v>
      </c>
      <c r="C197" t="s">
        <v>39</v>
      </c>
      <c r="D197" t="s">
        <v>30</v>
      </c>
      <c r="E197" t="s">
        <v>45</v>
      </c>
      <c r="F197">
        <v>3</v>
      </c>
      <c r="G197" s="1" t="str" cm="1">
        <f t="array" ref="G197">_xlfn.IFS(F197&lt;=5,"very near",F197&lt;=10,"near",F197&lt;=20,"moderate",F197&lt;=29,"far")</f>
        <v>very near</v>
      </c>
      <c r="H197">
        <v>2</v>
      </c>
      <c r="I197" t="str" cm="1">
        <f t="array" ref="I197">_xlfn.IFS(H197=1,"Below College",H197=
2,"College",H197=
3,"Bachelor",H197=
4,"Master",H197=
5,"Doctor")</f>
        <v>College</v>
      </c>
      <c r="J197" t="s">
        <v>36</v>
      </c>
      <c r="K197">
        <v>1</v>
      </c>
      <c r="L197" t="str" cm="1">
        <f t="array" ref="L197">_xlfn.IFS(K197=1,"low",K197=2,"medium",K197=3,"high",K197=4,"very high")</f>
        <v>low</v>
      </c>
      <c r="M197" t="s">
        <v>43</v>
      </c>
      <c r="N197">
        <v>3</v>
      </c>
      <c r="O197" t="str" cm="1">
        <f t="array" ref="O197">_xlfn.IFS(N197=1,"low",N197=2,"medium",N197=3,"high",N197=4,"very high")</f>
        <v>high</v>
      </c>
      <c r="P197">
        <v>2</v>
      </c>
      <c r="Q197" t="str" cm="1">
        <f t="array" ref="Q197">_xlfn.IFS(P197=1,"junior",P197=2,"mid level",P197=3,"senior",P197=4,"lead",P197=5,"executive")</f>
        <v>mid level</v>
      </c>
      <c r="R197" t="s">
        <v>51</v>
      </c>
      <c r="S197">
        <v>3</v>
      </c>
      <c r="T197" t="str" cm="1">
        <f t="array" ref="T197">_xlfn.IFS(S197=1,"low",S197=2,"medium",S197=3,"high",S197=4,"very high")</f>
        <v>high</v>
      </c>
      <c r="U197" t="s">
        <v>40</v>
      </c>
      <c r="V197">
        <v>4577</v>
      </c>
      <c r="W197">
        <v>9</v>
      </c>
      <c r="X197" t="str" cm="1">
        <f t="array" ref="X197">_xlfn.IFS(W197=0,"fresher",W197&lt;=3,"stable",W197&lt;=6,"moderate hopper",W197&lt;=9,"frequent hopper")</f>
        <v>frequent hopper</v>
      </c>
      <c r="Y197" t="s">
        <v>29</v>
      </c>
      <c r="Z197">
        <v>14</v>
      </c>
      <c r="AA197" t="str" cm="1">
        <f t="array" ref="AA197">_xlfn.IFS(Z197&lt;=14,"low hike",Z197&lt;=18,"moderate hike",Z197&lt;=22,"good hike",Z197&lt;=25,"high hike")</f>
        <v>low hike</v>
      </c>
      <c r="AB197">
        <v>3</v>
      </c>
      <c r="AC197" t="str" cm="1">
        <f t="array" ref="AC197">_xlfn.IFS(AB197=1,"low",AB197=2,"good",AB197=3,"excellent",AB197=4,"outstanding")</f>
        <v>excellent</v>
      </c>
      <c r="AD197">
        <v>1</v>
      </c>
      <c r="AE197" t="str" cm="1">
        <f t="array" ref="AE197">_xlfn.IFS(AD197=1,"low",AD197=2,"medium",AD197=3,"high",AD197=4,"very high")</f>
        <v>low</v>
      </c>
      <c r="AG197">
        <v>0</v>
      </c>
      <c r="AH197" t="str" cm="1">
        <f t="array" ref="AH197">_xlfn.IFS(AG197=0,"no stock options",AG197=2,"medium",AG197=3,"high",AG197=1,"low")</f>
        <v>no stock options</v>
      </c>
      <c r="AI197">
        <v>4</v>
      </c>
      <c r="AJ197" s="1" t="str" cm="1">
        <f t="array" ref="AJ197">_xlfn.IFS(AI197&lt;=2,"fresher",AI197&lt;=7,"early career",AI197&lt;=15,"mid career",AI197&lt;=25,"experienced",AI197&gt;=26,"expert")</f>
        <v>early career</v>
      </c>
      <c r="AK197">
        <v>3</v>
      </c>
      <c r="AL197" s="1" t="str" cm="1">
        <f t="array" ref="AL197">_xlfn.IFS(AK197=0,"no training",AK197&lt;=2,"low",AK197&lt;=4,"moderate",AK197&lt;=6,"high")</f>
        <v>moderate</v>
      </c>
      <c r="AM197">
        <v>3</v>
      </c>
      <c r="AN197" t="str" cm="1">
        <f t="array" ref="AN197">_xlfn.IFS(AM197=1,"low",AM197=2,"medium",AM197=3,"high",AM197=4,"very high")</f>
        <v>high</v>
      </c>
      <c r="AO197">
        <v>2</v>
      </c>
      <c r="AP197" s="1" t="str" cm="1">
        <f t="array" ref="AP197">_xlfn.IFS(AO197&lt;=1,"new",AO197&lt;=5,"early tenure",AO197&lt;=10,"established",AO197&lt;=20,"loyal",AO197&gt;=21,"long term")</f>
        <v>early tenure</v>
      </c>
      <c r="AQ197">
        <v>2</v>
      </c>
      <c r="AR197" s="1" t="str" cm="1">
        <f t="array" ref="AR197">_xlfn.IFS(AQ197&lt;=1,"new",AQ197&lt;=4,"settling",AQ197&lt;=7,"established",AQ197&lt;=12,"stagnant risk",AQ197&gt;12,"highly stagnant")</f>
        <v>settling</v>
      </c>
      <c r="AS197">
        <v>2</v>
      </c>
      <c r="AT197" t="str" cm="1">
        <f t="array" ref="AT197">_xlfn.IFS(AS197&lt;=1,"recently promoted",AS197&lt;=3,"due soon",AS197&lt;=6,"over due",AS197&gt;=7,"critically overdue")</f>
        <v>due soon</v>
      </c>
      <c r="AU197">
        <v>0</v>
      </c>
      <c r="AV197" t="str" cm="1">
        <f t="array" ref="AV197">_xlfn.IFS(AU197&lt;=1,"new under manager",AU197&lt;=4,"settling",AU197&lt;=8,"established",AU197&gt;=9,"long term")</f>
        <v>new under manager</v>
      </c>
    </row>
    <row r="198" spans="1:48">
      <c r="A198">
        <v>50</v>
      </c>
      <c r="B198" s="1" t="str" cm="1">
        <f t="array" ref="B198">_xlfn.IFS(A198&lt;=25,"early career",A198&lt;=35,"mid career",A198&lt;=45,"experienced",A198&gt;=46,"senior")</f>
        <v>senior</v>
      </c>
      <c r="C198" t="s">
        <v>39</v>
      </c>
      <c r="D198" t="s">
        <v>50</v>
      </c>
      <c r="E198" t="s">
        <v>45</v>
      </c>
      <c r="F198">
        <v>8</v>
      </c>
      <c r="G198" s="1" t="str" cm="1">
        <f t="array" ref="G198">_xlfn.IFS(F198&lt;=5,"very near",F198&lt;=10,"near",F198&lt;=20,"moderate",F198&lt;=29,"far")</f>
        <v>near</v>
      </c>
      <c r="H198">
        <v>2</v>
      </c>
      <c r="I198" t="str" cm="1">
        <f t="array" ref="I198">_xlfn.IFS(H198=1,"Below College",H198=
2,"College",H198=
3,"Bachelor",H198=
4,"Master",H198=
5,"Doctor")</f>
        <v>College</v>
      </c>
      <c r="J198" t="s">
        <v>52</v>
      </c>
      <c r="K198">
        <v>2</v>
      </c>
      <c r="L198" t="str" cm="1">
        <f t="array" ref="L198">_xlfn.IFS(K198=1,"low",K198=2,"medium",K198=3,"high",K198=4,"very high")</f>
        <v>medium</v>
      </c>
      <c r="M198" t="s">
        <v>33</v>
      </c>
      <c r="N198">
        <v>3</v>
      </c>
      <c r="O198" t="str" cm="1">
        <f t="array" ref="O198">_xlfn.IFS(N198=1,"low",N198=2,"medium",N198=3,"high",N198=4,"very high")</f>
        <v>high</v>
      </c>
      <c r="P198">
        <v>2</v>
      </c>
      <c r="Q198" t="str" cm="1">
        <f t="array" ref="Q198">_xlfn.IFS(P198=1,"junior",P198=2,"mid level",P198=3,"senior",P198=4,"lead",P198=5,"executive")</f>
        <v>mid level</v>
      </c>
      <c r="R198" t="s">
        <v>51</v>
      </c>
      <c r="S198">
        <v>3</v>
      </c>
      <c r="T198" t="str" cm="1">
        <f t="array" ref="T198">_xlfn.IFS(S198=1,"low",S198=2,"medium",S198=3,"high",S198=4,"very high")</f>
        <v>high</v>
      </c>
      <c r="U198" t="s">
        <v>35</v>
      </c>
      <c r="V198">
        <v>6796</v>
      </c>
      <c r="W198">
        <v>3</v>
      </c>
      <c r="X198" t="str" cm="1">
        <f t="array" ref="X198">_xlfn.IFS(W198=0,"fresher",W198&lt;=3,"stable",W198&lt;=6,"moderate hopper",W198&lt;=9,"frequent hopper")</f>
        <v>stable</v>
      </c>
      <c r="Y198" t="s">
        <v>39</v>
      </c>
      <c r="Z198">
        <v>14</v>
      </c>
      <c r="AA198" t="str" cm="1">
        <f t="array" ref="AA198">_xlfn.IFS(Z198&lt;=14,"low hike",Z198&lt;=18,"moderate hike",Z198&lt;=22,"good hike",Z198&lt;=25,"high hike")</f>
        <v>low hike</v>
      </c>
      <c r="AB198">
        <v>3</v>
      </c>
      <c r="AC198" t="str" cm="1">
        <f t="array" ref="AC198">_xlfn.IFS(AB198=1,"low",AB198=2,"good",AB198=3,"excellent",AB198=4,"outstanding")</f>
        <v>excellent</v>
      </c>
      <c r="AD198">
        <v>1</v>
      </c>
      <c r="AE198" t="str" cm="1">
        <f t="array" ref="AE198">_xlfn.IFS(AD198=1,"low",AD198=2,"medium",AD198=3,"high",AD198=4,"very high")</f>
        <v>low</v>
      </c>
      <c r="AG198">
        <v>1</v>
      </c>
      <c r="AH198" t="str" cm="1">
        <f t="array" ref="AH198">_xlfn.IFS(AG198=0,"no stock options",AG198=2,"medium",AG198=3,"high",AG198=1,"low")</f>
        <v>low</v>
      </c>
      <c r="AI198">
        <v>18</v>
      </c>
      <c r="AJ198" s="1" t="str" cm="1">
        <f t="array" ref="AJ198">_xlfn.IFS(AI198&lt;=2,"fresher",AI198&lt;=7,"early career",AI198&lt;=15,"mid career",AI198&lt;=25,"experienced",AI198&gt;=26,"expert")</f>
        <v>experienced</v>
      </c>
      <c r="AK198">
        <v>4</v>
      </c>
      <c r="AL198" s="1" t="str" cm="1">
        <f t="array" ref="AL198">_xlfn.IFS(AK198=0,"no training",AK198&lt;=2,"low",AK198&lt;=4,"moderate",AK198&lt;=6,"high")</f>
        <v>moderate</v>
      </c>
      <c r="AM198">
        <v>3</v>
      </c>
      <c r="AN198" t="str" cm="1">
        <f t="array" ref="AN198">_xlfn.IFS(AM198=1,"low",AM198=2,"medium",AM198=3,"high",AM198=4,"very high")</f>
        <v>high</v>
      </c>
      <c r="AO198">
        <v>4</v>
      </c>
      <c r="AP198" s="1" t="str" cm="1">
        <f t="array" ref="AP198">_xlfn.IFS(AO198&lt;=1,"new",AO198&lt;=5,"early tenure",AO198&lt;=10,"established",AO198&lt;=20,"loyal",AO198&gt;=21,"long term")</f>
        <v>early tenure</v>
      </c>
      <c r="AQ198">
        <v>3</v>
      </c>
      <c r="AR198" s="1" t="str" cm="1">
        <f t="array" ref="AR198">_xlfn.IFS(AQ198&lt;=1,"new",AQ198&lt;=4,"settling",AQ198&lt;=7,"established",AQ198&lt;=12,"stagnant risk",AQ198&gt;12,"highly stagnant")</f>
        <v>settling</v>
      </c>
      <c r="AS198">
        <v>1</v>
      </c>
      <c r="AT198" t="str" cm="1">
        <f t="array" ref="AT198">_xlfn.IFS(AS198&lt;=1,"recently promoted",AS198&lt;=3,"due soon",AS198&lt;=6,"over due",AS198&gt;=7,"critically overdue")</f>
        <v>recently promoted</v>
      </c>
      <c r="AU198">
        <v>3</v>
      </c>
      <c r="AV198" t="str" cm="1">
        <f t="array" ref="AV198">_xlfn.IFS(AU198&lt;=1,"new under manager",AU198&lt;=4,"settling",AU198&lt;=8,"established",AU198&gt;=9,"long term")</f>
        <v>settling</v>
      </c>
    </row>
    <row r="199" spans="1:48">
      <c r="A199">
        <v>53</v>
      </c>
      <c r="B199" s="1" t="str" cm="1">
        <f t="array" ref="B199">_xlfn.IFS(A199&lt;=25,"early career",A199&lt;=35,"mid career",A199&lt;=45,"experienced",A199&gt;=46,"senior")</f>
        <v>senior</v>
      </c>
      <c r="C199" t="s">
        <v>29</v>
      </c>
      <c r="D199" t="s">
        <v>30</v>
      </c>
      <c r="E199" t="s">
        <v>31</v>
      </c>
      <c r="F199">
        <v>7</v>
      </c>
      <c r="G199" s="1" t="str" cm="1">
        <f t="array" ref="G199">_xlfn.IFS(F199&lt;=5,"very near",F199&lt;=10,"near",F199&lt;=20,"moderate",F199&lt;=29,"far")</f>
        <v>near</v>
      </c>
      <c r="H199">
        <v>3</v>
      </c>
      <c r="I199" t="str" cm="1">
        <f t="array" ref="I199">_xlfn.IFS(H199=1,"Below College",H199=
2,"College",H199=
3,"Bachelor",H199=
4,"Master",H199=
5,"Doctor")</f>
        <v>Bachelor</v>
      </c>
      <c r="J199" t="s">
        <v>36</v>
      </c>
      <c r="K199">
        <v>3</v>
      </c>
      <c r="L199" t="str" cm="1">
        <f t="array" ref="L199">_xlfn.IFS(K199=1,"low",K199=2,"medium",K199=3,"high",K199=4,"very high")</f>
        <v>high</v>
      </c>
      <c r="M199" t="s">
        <v>33</v>
      </c>
      <c r="N199">
        <v>4</v>
      </c>
      <c r="O199" t="str" cm="1">
        <f t="array" ref="O199">_xlfn.IFS(N199=1,"low",N199=2,"medium",N199=3,"high",N199=4,"very high")</f>
        <v>very high</v>
      </c>
      <c r="P199">
        <v>4</v>
      </c>
      <c r="Q199" t="str" cm="1">
        <f t="array" ref="Q199">_xlfn.IFS(P199=1,"junior",P199=2,"mid level",P199=3,"senior",P199=4,"lead",P199=5,"executive")</f>
        <v>lead</v>
      </c>
      <c r="R199" t="s">
        <v>53</v>
      </c>
      <c r="S199">
        <v>3</v>
      </c>
      <c r="T199" t="str" cm="1">
        <f t="array" ref="T199">_xlfn.IFS(S199=1,"low",S199=2,"medium",S199=3,"high",S199=4,"very high")</f>
        <v>high</v>
      </c>
      <c r="U199" t="s">
        <v>35</v>
      </c>
      <c r="V199">
        <v>14814</v>
      </c>
      <c r="W199">
        <v>3</v>
      </c>
      <c r="X199" t="str" cm="1">
        <f t="array" ref="X199">_xlfn.IFS(W199=0,"fresher",W199&lt;=3,"stable",W199&lt;=6,"moderate hopper",W199&lt;=9,"frequent hopper")</f>
        <v>stable</v>
      </c>
      <c r="Y199" t="s">
        <v>29</v>
      </c>
      <c r="Z199">
        <v>19</v>
      </c>
      <c r="AA199" t="str" cm="1">
        <f t="array" ref="AA199">_xlfn.IFS(Z199&lt;=14,"low hike",Z199&lt;=18,"moderate hike",Z199&lt;=22,"good hike",Z199&lt;=25,"high hike")</f>
        <v>good hike</v>
      </c>
      <c r="AB199">
        <v>3</v>
      </c>
      <c r="AC199" t="str" cm="1">
        <f t="array" ref="AC199">_xlfn.IFS(AB199=1,"low",AB199=2,"good",AB199=3,"excellent",AB199=4,"outstanding")</f>
        <v>excellent</v>
      </c>
      <c r="AD199">
        <v>3</v>
      </c>
      <c r="AE199" t="str" cm="1">
        <f t="array" ref="AE199">_xlfn.IFS(AD199=1,"low",AD199=2,"medium",AD199=3,"high",AD199=4,"very high")</f>
        <v>high</v>
      </c>
      <c r="AG199">
        <v>0</v>
      </c>
      <c r="AH199" t="str" cm="1">
        <f t="array" ref="AH199">_xlfn.IFS(AG199=0,"no stock options",AG199=2,"medium",AG199=3,"high",AG199=1,"low")</f>
        <v>no stock options</v>
      </c>
      <c r="AI199">
        <v>32</v>
      </c>
      <c r="AJ199" s="1" t="str" cm="1">
        <f t="array" ref="AJ199">_xlfn.IFS(AI199&lt;=2,"fresher",AI199&lt;=7,"early career",AI199&lt;=15,"mid career",AI199&lt;=25,"experienced",AI199&gt;=26,"expert")</f>
        <v>expert</v>
      </c>
      <c r="AK199">
        <v>3</v>
      </c>
      <c r="AL199" s="1" t="str" cm="1">
        <f t="array" ref="AL199">_xlfn.IFS(AK199=0,"no training",AK199&lt;=2,"low",AK199&lt;=4,"moderate",AK199&lt;=6,"high")</f>
        <v>moderate</v>
      </c>
      <c r="AM199">
        <v>3</v>
      </c>
      <c r="AN199" t="str" cm="1">
        <f t="array" ref="AN199">_xlfn.IFS(AM199=1,"low",AM199=2,"medium",AM199=3,"high",AM199=4,"very high")</f>
        <v>high</v>
      </c>
      <c r="AO199">
        <v>5</v>
      </c>
      <c r="AP199" s="1" t="str" cm="1">
        <f t="array" ref="AP199">_xlfn.IFS(AO199&lt;=1,"new",AO199&lt;=5,"early tenure",AO199&lt;=10,"established",AO199&lt;=20,"loyal",AO199&gt;=21,"long term")</f>
        <v>early tenure</v>
      </c>
      <c r="AQ199">
        <v>1</v>
      </c>
      <c r="AR199" s="1" t="str" cm="1">
        <f t="array" ref="AR199">_xlfn.IFS(AQ199&lt;=1,"new",AQ199&lt;=4,"settling",AQ199&lt;=7,"established",AQ199&lt;=12,"stagnant risk",AQ199&gt;12,"highly stagnant")</f>
        <v>new</v>
      </c>
      <c r="AS199">
        <v>1</v>
      </c>
      <c r="AT199" t="str" cm="1">
        <f t="array" ref="AT199">_xlfn.IFS(AS199&lt;=1,"recently promoted",AS199&lt;=3,"due soon",AS199&lt;=6,"over due",AS199&gt;=7,"critically overdue")</f>
        <v>recently promoted</v>
      </c>
      <c r="AU199">
        <v>3</v>
      </c>
      <c r="AV199" t="str" cm="1">
        <f t="array" ref="AV199">_xlfn.IFS(AU199&lt;=1,"new under manager",AU199&lt;=4,"settling",AU199&lt;=8,"established",AU199&gt;=9,"long term")</f>
        <v>settling</v>
      </c>
    </row>
    <row r="200" spans="1:48">
      <c r="A200">
        <v>60</v>
      </c>
      <c r="B200" s="1" t="str" cm="1">
        <f t="array" ref="B200">_xlfn.IFS(A200&lt;=25,"early career",A200&lt;=35,"mid career",A200&lt;=45,"experienced",A200&gt;=46,"senior")</f>
        <v>senior</v>
      </c>
      <c r="C200" t="s">
        <v>29</v>
      </c>
      <c r="D200" t="s">
        <v>30</v>
      </c>
      <c r="E200" t="s">
        <v>45</v>
      </c>
      <c r="F200">
        <v>16</v>
      </c>
      <c r="G200" s="1" t="str" cm="1">
        <f t="array" ref="G200">_xlfn.IFS(F200&lt;=5,"very near",F200&lt;=10,"near",F200&lt;=20,"moderate",F200&lt;=29,"far")</f>
        <v>moderate</v>
      </c>
      <c r="H200">
        <v>4</v>
      </c>
      <c r="I200" t="str" cm="1">
        <f t="array" ref="I200">_xlfn.IFS(H200=1,"Below College",H200=
2,"College",H200=
3,"Bachelor",H200=
4,"Master",H200=
5,"Doctor")</f>
        <v>Master</v>
      </c>
      <c r="J200" t="s">
        <v>47</v>
      </c>
      <c r="K200">
        <v>1</v>
      </c>
      <c r="L200" t="str" cm="1">
        <f t="array" ref="L200">_xlfn.IFS(K200=1,"low",K200=2,"medium",K200=3,"high",K200=4,"very high")</f>
        <v>low</v>
      </c>
      <c r="M200" t="s">
        <v>33</v>
      </c>
      <c r="N200">
        <v>3</v>
      </c>
      <c r="O200" t="str" cm="1">
        <f t="array" ref="O200">_xlfn.IFS(N200=1,"low",N200=2,"medium",N200=3,"high",N200=4,"very high")</f>
        <v>high</v>
      </c>
      <c r="P200">
        <v>2</v>
      </c>
      <c r="Q200" t="str" cm="1">
        <f t="array" ref="Q200">_xlfn.IFS(P200=1,"junior",P200=2,"mid level",P200=3,"senior",P200=4,"lead",P200=5,"executive")</f>
        <v>mid level</v>
      </c>
      <c r="R200" t="s">
        <v>51</v>
      </c>
      <c r="S200">
        <v>1</v>
      </c>
      <c r="T200" t="str" cm="1">
        <f t="array" ref="T200">_xlfn.IFS(S200=1,"low",S200=2,"medium",S200=3,"high",S200=4,"very high")</f>
        <v>low</v>
      </c>
      <c r="U200" t="s">
        <v>40</v>
      </c>
      <c r="V200">
        <v>5405</v>
      </c>
      <c r="W200">
        <v>8</v>
      </c>
      <c r="X200" t="str" cm="1">
        <f t="array" ref="X200">_xlfn.IFS(W200=0,"fresher",W200&lt;=3,"stable",W200&lt;=6,"moderate hopper",W200&lt;=9,"frequent hopper")</f>
        <v>frequent hopper</v>
      </c>
      <c r="Y200" t="s">
        <v>29</v>
      </c>
      <c r="Z200">
        <v>14</v>
      </c>
      <c r="AA200" t="str" cm="1">
        <f t="array" ref="AA200">_xlfn.IFS(Z200&lt;=14,"low hike",Z200&lt;=18,"moderate hike",Z200&lt;=22,"good hike",Z200&lt;=25,"high hike")</f>
        <v>low hike</v>
      </c>
      <c r="AB200">
        <v>3</v>
      </c>
      <c r="AC200" t="str" cm="1">
        <f t="array" ref="AC200">_xlfn.IFS(AB200=1,"low",AB200=2,"good",AB200=3,"excellent",AB200=4,"outstanding")</f>
        <v>excellent</v>
      </c>
      <c r="AD200">
        <v>4</v>
      </c>
      <c r="AE200" t="str" cm="1">
        <f t="array" ref="AE200">_xlfn.IFS(AD200=1,"low",AD200=2,"medium",AD200=3,"high",AD200=4,"very high")</f>
        <v>very high</v>
      </c>
      <c r="AG200">
        <v>0</v>
      </c>
      <c r="AH200" t="str" cm="1">
        <f t="array" ref="AH200">_xlfn.IFS(AG200=0,"no stock options",AG200=2,"medium",AG200=3,"high",AG200=1,"low")</f>
        <v>no stock options</v>
      </c>
      <c r="AI200">
        <v>10</v>
      </c>
      <c r="AJ200" s="1" t="str" cm="1">
        <f t="array" ref="AJ200">_xlfn.IFS(AI200&lt;=2,"fresher",AI200&lt;=7,"early career",AI200&lt;=15,"mid career",AI200&lt;=25,"experienced",AI200&gt;=26,"expert")</f>
        <v>mid career</v>
      </c>
      <c r="AK200">
        <v>1</v>
      </c>
      <c r="AL200" s="1" t="str" cm="1">
        <f t="array" ref="AL200">_xlfn.IFS(AK200=0,"no training",AK200&lt;=2,"low",AK200&lt;=4,"moderate",AK200&lt;=6,"high")</f>
        <v>low</v>
      </c>
      <c r="AM200">
        <v>3</v>
      </c>
      <c r="AN200" t="str" cm="1">
        <f t="array" ref="AN200">_xlfn.IFS(AM200=1,"low",AM200=2,"medium",AM200=3,"high",AM200=4,"very high")</f>
        <v>high</v>
      </c>
      <c r="AO200">
        <v>2</v>
      </c>
      <c r="AP200" s="1" t="str" cm="1">
        <f t="array" ref="AP200">_xlfn.IFS(AO200&lt;=1,"new",AO200&lt;=5,"early tenure",AO200&lt;=10,"established",AO200&lt;=20,"loyal",AO200&gt;=21,"long term")</f>
        <v>early tenure</v>
      </c>
      <c r="AQ200">
        <v>2</v>
      </c>
      <c r="AR200" s="1" t="str" cm="1">
        <f t="array" ref="AR200">_xlfn.IFS(AQ200&lt;=1,"new",AQ200&lt;=4,"settling",AQ200&lt;=7,"established",AQ200&lt;=12,"stagnant risk",AQ200&gt;12,"highly stagnant")</f>
        <v>settling</v>
      </c>
      <c r="AS200">
        <v>2</v>
      </c>
      <c r="AT200" t="str" cm="1">
        <f t="array" ref="AT200">_xlfn.IFS(AS200&lt;=1,"recently promoted",AS200&lt;=3,"due soon",AS200&lt;=6,"over due",AS200&gt;=7,"critically overdue")</f>
        <v>due soon</v>
      </c>
      <c r="AU200">
        <v>2</v>
      </c>
      <c r="AV200" t="str" cm="1">
        <f t="array" ref="AV200">_xlfn.IFS(AU200&lt;=1,"new under manager",AU200&lt;=4,"settling",AU200&lt;=8,"established",AU200&gt;=9,"long term")</f>
        <v>settling</v>
      </c>
    </row>
    <row r="201" spans="1:48">
      <c r="A201">
        <v>50</v>
      </c>
      <c r="B201" s="1" t="str" cm="1">
        <f t="array" ref="B201">_xlfn.IFS(A201&lt;=25,"early career",A201&lt;=35,"mid career",A201&lt;=45,"experienced",A201&gt;=46,"senior")</f>
        <v>senior</v>
      </c>
      <c r="C201" t="s">
        <v>29</v>
      </c>
      <c r="D201" t="s">
        <v>30</v>
      </c>
      <c r="E201" t="s">
        <v>45</v>
      </c>
      <c r="F201">
        <v>8</v>
      </c>
      <c r="G201" s="1" t="str" cm="1">
        <f t="array" ref="G201">_xlfn.IFS(F201&lt;=5,"very near",F201&lt;=10,"near",F201&lt;=20,"moderate",F201&lt;=29,"far")</f>
        <v>near</v>
      </c>
      <c r="H201">
        <v>4</v>
      </c>
      <c r="I201" t="str" cm="1">
        <f t="array" ref="I201">_xlfn.IFS(H201=1,"Below College",H201=
2,"College",H201=
3,"Bachelor",H201=
4,"Master",H201=
5,"Doctor")</f>
        <v>Master</v>
      </c>
      <c r="J201" t="s">
        <v>47</v>
      </c>
      <c r="K201">
        <v>4</v>
      </c>
      <c r="L201" t="str" cm="1">
        <f t="array" ref="L201">_xlfn.IFS(K201=1,"low",K201=2,"medium",K201=3,"high",K201=4,"very high")</f>
        <v>very high</v>
      </c>
      <c r="M201" t="s">
        <v>33</v>
      </c>
      <c r="N201">
        <v>3</v>
      </c>
      <c r="O201" t="str" cm="1">
        <f t="array" ref="O201">_xlfn.IFS(N201=1,"low",N201=2,"medium",N201=3,"high",N201=4,"very high")</f>
        <v>high</v>
      </c>
      <c r="P201">
        <v>1</v>
      </c>
      <c r="Q201" t="str" cm="1">
        <f t="array" ref="Q201">_xlfn.IFS(P201=1,"junior",P201=2,"mid level",P201=3,"senior",P201=4,"lead",P201=5,"executive")</f>
        <v>junior</v>
      </c>
      <c r="R201" t="s">
        <v>46</v>
      </c>
      <c r="S201">
        <v>2</v>
      </c>
      <c r="T201" t="str" cm="1">
        <f t="array" ref="T201">_xlfn.IFS(S201=1,"low",S201=2,"medium",S201=3,"high",S201=4,"very high")</f>
        <v>medium</v>
      </c>
      <c r="U201" t="s">
        <v>35</v>
      </c>
      <c r="V201">
        <v>3875</v>
      </c>
      <c r="W201">
        <v>7</v>
      </c>
      <c r="X201" t="str" cm="1">
        <f t="array" ref="X201">_xlfn.IFS(W201=0,"fresher",W201&lt;=3,"stable",W201&lt;=6,"moderate hopper",W201&lt;=9,"frequent hopper")</f>
        <v>frequent hopper</v>
      </c>
      <c r="Y201" t="s">
        <v>29</v>
      </c>
      <c r="Z201">
        <v>15</v>
      </c>
      <c r="AA201" t="str" cm="1">
        <f t="array" ref="AA201">_xlfn.IFS(Z201&lt;=14,"low hike",Z201&lt;=18,"moderate hike",Z201&lt;=22,"good hike",Z201&lt;=25,"high hike")</f>
        <v>moderate hike</v>
      </c>
      <c r="AB201">
        <v>3</v>
      </c>
      <c r="AC201" t="str" cm="1">
        <f t="array" ref="AC201">_xlfn.IFS(AB201=1,"low",AB201=2,"good",AB201=3,"excellent",AB201=4,"outstanding")</f>
        <v>excellent</v>
      </c>
      <c r="AD201">
        <v>4</v>
      </c>
      <c r="AE201" t="str" cm="1">
        <f t="array" ref="AE201">_xlfn.IFS(AD201=1,"low",AD201=2,"medium",AD201=3,"high",AD201=4,"very high")</f>
        <v>very high</v>
      </c>
      <c r="AG201">
        <v>1</v>
      </c>
      <c r="AH201" t="str" cm="1">
        <f t="array" ref="AH201">_xlfn.IFS(AG201=0,"no stock options",AG201=2,"medium",AG201=3,"high",AG201=1,"low")</f>
        <v>low</v>
      </c>
      <c r="AI201">
        <v>4</v>
      </c>
      <c r="AJ201" s="1" t="str" cm="1">
        <f t="array" ref="AJ201">_xlfn.IFS(AI201&lt;=2,"fresher",AI201&lt;=7,"early career",AI201&lt;=15,"mid career",AI201&lt;=25,"experienced",AI201&gt;=26,"expert")</f>
        <v>early career</v>
      </c>
      <c r="AK201">
        <v>2</v>
      </c>
      <c r="AL201" s="1" t="str" cm="1">
        <f t="array" ref="AL201">_xlfn.IFS(AK201=0,"no training",AK201&lt;=2,"low",AK201&lt;=4,"moderate",AK201&lt;=6,"high")</f>
        <v>low</v>
      </c>
      <c r="AM201">
        <v>3</v>
      </c>
      <c r="AN201" t="str" cm="1">
        <f t="array" ref="AN201">_xlfn.IFS(AM201=1,"low",AM201=2,"medium",AM201=3,"high",AM201=4,"very high")</f>
        <v>high</v>
      </c>
      <c r="AO201">
        <v>2</v>
      </c>
      <c r="AP201" s="1" t="str" cm="1">
        <f t="array" ref="AP201">_xlfn.IFS(AO201&lt;=1,"new",AO201&lt;=5,"early tenure",AO201&lt;=10,"established",AO201&lt;=20,"loyal",AO201&gt;=21,"long term")</f>
        <v>early tenure</v>
      </c>
      <c r="AQ201">
        <v>2</v>
      </c>
      <c r="AR201" s="1" t="str" cm="1">
        <f t="array" ref="AR201">_xlfn.IFS(AQ201&lt;=1,"new",AQ201&lt;=4,"settling",AQ201&lt;=7,"established",AQ201&lt;=12,"stagnant risk",AQ201&gt;12,"highly stagnant")</f>
        <v>settling</v>
      </c>
      <c r="AS201">
        <v>2</v>
      </c>
      <c r="AT201" t="str" cm="1">
        <f t="array" ref="AT201">_xlfn.IFS(AS201&lt;=1,"recently promoted",AS201&lt;=3,"due soon",AS201&lt;=6,"over due",AS201&gt;=7,"critically overdue")</f>
        <v>due soon</v>
      </c>
      <c r="AU201">
        <v>2</v>
      </c>
      <c r="AV201" t="str" cm="1">
        <f t="array" ref="AV201">_xlfn.IFS(AU201&lt;=1,"new under manager",AU201&lt;=4,"settling",AU201&lt;=8,"established",AU201&gt;=9,"long term")</f>
        <v>settling</v>
      </c>
    </row>
    <row r="202" spans="1:48">
      <c r="A202">
        <v>44</v>
      </c>
      <c r="B202" s="1" t="str" cm="1">
        <f t="array" ref="B202">_xlfn.IFS(A202&lt;=25,"early career",A202&lt;=35,"mid career",A202&lt;=45,"experienced",A202&gt;=46,"senior")</f>
        <v>experienced</v>
      </c>
      <c r="C202" t="s">
        <v>29</v>
      </c>
      <c r="D202" t="s">
        <v>41</v>
      </c>
      <c r="E202" t="s">
        <v>31</v>
      </c>
      <c r="F202">
        <v>24</v>
      </c>
      <c r="G202" s="1" t="str" cm="1">
        <f t="array" ref="G202">_xlfn.IFS(F202&lt;=5,"very near",F202&lt;=10,"near",F202&lt;=20,"moderate",F202&lt;=29,"far")</f>
        <v>far</v>
      </c>
      <c r="H202">
        <v>3</v>
      </c>
      <c r="I202" t="str" cm="1">
        <f t="array" ref="I202">_xlfn.IFS(H202=1,"Below College",H202=
2,"College",H202=
3,"Bachelor",H202=
4,"Master",H202=
5,"Doctor")</f>
        <v>Bachelor</v>
      </c>
      <c r="J202" t="s">
        <v>32</v>
      </c>
      <c r="K202">
        <v>1</v>
      </c>
      <c r="L202" t="str" cm="1">
        <f t="array" ref="L202">_xlfn.IFS(K202=1,"low",K202=2,"medium",K202=3,"high",K202=4,"very high")</f>
        <v>low</v>
      </c>
      <c r="M202" t="s">
        <v>33</v>
      </c>
      <c r="N202">
        <v>1</v>
      </c>
      <c r="O202" t="str" cm="1">
        <f t="array" ref="O202">_xlfn.IFS(N202=1,"low",N202=2,"medium",N202=3,"high",N202=4,"very high")</f>
        <v>low</v>
      </c>
      <c r="P202">
        <v>1</v>
      </c>
      <c r="Q202" t="str" cm="1">
        <f t="array" ref="Q202">_xlfn.IFS(P202=1,"junior",P202=2,"mid level",P202=3,"senior",P202=4,"lead",P202=5,"executive")</f>
        <v>junior</v>
      </c>
      <c r="R202" t="s">
        <v>34</v>
      </c>
      <c r="S202">
        <v>3</v>
      </c>
      <c r="T202" t="str" cm="1">
        <f t="array" ref="T202">_xlfn.IFS(S202=1,"low",S202=2,"medium",S202=3,"high",S202=4,"very high")</f>
        <v>high</v>
      </c>
      <c r="U202" t="s">
        <v>40</v>
      </c>
      <c r="V202">
        <v>3708</v>
      </c>
      <c r="W202">
        <v>2</v>
      </c>
      <c r="X202" t="str" cm="1">
        <f t="array" ref="X202">_xlfn.IFS(W202=0,"fresher",W202&lt;=3,"stable",W202&lt;=6,"moderate hopper",W202&lt;=9,"frequent hopper")</f>
        <v>stable</v>
      </c>
      <c r="Y202" t="s">
        <v>29</v>
      </c>
      <c r="Z202">
        <v>14</v>
      </c>
      <c r="AA202" t="str" cm="1">
        <f t="array" ref="AA202">_xlfn.IFS(Z202&lt;=14,"low hike",Z202&lt;=18,"moderate hike",Z202&lt;=22,"good hike",Z202&lt;=25,"high hike")</f>
        <v>low hike</v>
      </c>
      <c r="AB202">
        <v>3</v>
      </c>
      <c r="AC202" t="str" cm="1">
        <f t="array" ref="AC202">_xlfn.IFS(AB202=1,"low",AB202=2,"good",AB202=3,"excellent",AB202=4,"outstanding")</f>
        <v>excellent</v>
      </c>
      <c r="AD202">
        <v>3</v>
      </c>
      <c r="AE202" t="str" cm="1">
        <f t="array" ref="AE202">_xlfn.IFS(AD202=1,"low",AD202=2,"medium",AD202=3,"high",AD202=4,"very high")</f>
        <v>high</v>
      </c>
      <c r="AG202">
        <v>0</v>
      </c>
      <c r="AH202" t="str" cm="1">
        <f t="array" ref="AH202">_xlfn.IFS(AG202=0,"no stock options",AG202=2,"medium",AG202=3,"high",AG202=1,"low")</f>
        <v>no stock options</v>
      </c>
      <c r="AI202">
        <v>9</v>
      </c>
      <c r="AJ202" s="1" t="str" cm="1">
        <f t="array" ref="AJ202">_xlfn.IFS(AI202&lt;=2,"fresher",AI202&lt;=7,"early career",AI202&lt;=15,"mid career",AI202&lt;=25,"experienced",AI202&gt;=26,"expert")</f>
        <v>mid career</v>
      </c>
      <c r="AK202">
        <v>5</v>
      </c>
      <c r="AL202" s="1" t="str" cm="1">
        <f t="array" ref="AL202">_xlfn.IFS(AK202=0,"no training",AK202&lt;=2,"low",AK202&lt;=4,"moderate",AK202&lt;=6,"high")</f>
        <v>high</v>
      </c>
      <c r="AM202">
        <v>3</v>
      </c>
      <c r="AN202" t="str" cm="1">
        <f t="array" ref="AN202">_xlfn.IFS(AM202=1,"low",AM202=2,"medium",AM202=3,"high",AM202=4,"very high")</f>
        <v>high</v>
      </c>
      <c r="AO202">
        <v>5</v>
      </c>
      <c r="AP202" s="1" t="str" cm="1">
        <f t="array" ref="AP202">_xlfn.IFS(AO202&lt;=1,"new",AO202&lt;=5,"early tenure",AO202&lt;=10,"established",AO202&lt;=20,"loyal",AO202&gt;=21,"long term")</f>
        <v>early tenure</v>
      </c>
      <c r="AQ202">
        <v>2</v>
      </c>
      <c r="AR202" s="1" t="str" cm="1">
        <f t="array" ref="AR202">_xlfn.IFS(AQ202&lt;=1,"new",AQ202&lt;=4,"settling",AQ202&lt;=7,"established",AQ202&lt;=12,"stagnant risk",AQ202&gt;12,"highly stagnant")</f>
        <v>settling</v>
      </c>
      <c r="AS202">
        <v>1</v>
      </c>
      <c r="AT202" t="str" cm="1">
        <f t="array" ref="AT202">_xlfn.IFS(AS202&lt;=1,"recently promoted",AS202&lt;=3,"due soon",AS202&lt;=6,"over due",AS202&gt;=7,"critically overdue")</f>
        <v>recently promoted</v>
      </c>
      <c r="AU202">
        <v>4</v>
      </c>
      <c r="AV202" t="str" cm="1">
        <f t="array" ref="AV202">_xlfn.IFS(AU202&lt;=1,"new under manager",AU202&lt;=4,"settling",AU202&lt;=8,"established",AU202&gt;=9,"long term")</f>
        <v>settling</v>
      </c>
    </row>
    <row r="203" spans="1:48">
      <c r="A203">
        <v>42</v>
      </c>
      <c r="B203" s="1" t="str" cm="1">
        <f t="array" ref="B203">_xlfn.IFS(A203&lt;=25,"early career",A203&lt;=35,"mid career",A203&lt;=45,"experienced",A203&gt;=46,"senior")</f>
        <v>experienced</v>
      </c>
      <c r="C203" t="s">
        <v>39</v>
      </c>
      <c r="D203" t="s">
        <v>50</v>
      </c>
      <c r="E203" t="s">
        <v>31</v>
      </c>
      <c r="F203">
        <v>19</v>
      </c>
      <c r="G203" s="1" t="str" cm="1">
        <f t="array" ref="G203">_xlfn.IFS(F203&lt;=5,"very near",F203&lt;=10,"near",F203&lt;=20,"moderate",F203&lt;=29,"far")</f>
        <v>moderate</v>
      </c>
      <c r="H203">
        <v>3</v>
      </c>
      <c r="I203" t="str" cm="1">
        <f t="array" ref="I203">_xlfn.IFS(H203=1,"Below College",H203=
2,"College",H203=
3,"Bachelor",H203=
4,"Master",H203=
5,"Doctor")</f>
        <v>Bachelor</v>
      </c>
      <c r="J203" t="s">
        <v>32</v>
      </c>
      <c r="K203">
        <v>3</v>
      </c>
      <c r="L203" t="str" cm="1">
        <f t="array" ref="L203">_xlfn.IFS(K203=1,"low",K203=2,"medium",K203=3,"high",K203=4,"very high")</f>
        <v>high</v>
      </c>
      <c r="M203" t="s">
        <v>33</v>
      </c>
      <c r="N203">
        <v>4</v>
      </c>
      <c r="O203" t="str" cm="1">
        <f t="array" ref="O203">_xlfn.IFS(N203=1,"low",N203=2,"medium",N203=3,"high",N203=4,"very high")</f>
        <v>very high</v>
      </c>
      <c r="P203">
        <v>1</v>
      </c>
      <c r="Q203" t="str" cm="1">
        <f t="array" ref="Q203">_xlfn.IFS(P203=1,"junior",P203=2,"mid level",P203=3,"senior",P203=4,"lead",P203=5,"executive")</f>
        <v>junior</v>
      </c>
      <c r="R203" t="s">
        <v>37</v>
      </c>
      <c r="S203">
        <v>3</v>
      </c>
      <c r="T203" t="str" cm="1">
        <f t="array" ref="T203">_xlfn.IFS(S203=1,"low",S203=2,"medium",S203=3,"high",S203=4,"very high")</f>
        <v>high</v>
      </c>
      <c r="U203" t="s">
        <v>38</v>
      </c>
      <c r="V203">
        <v>2759</v>
      </c>
      <c r="W203">
        <v>6</v>
      </c>
      <c r="X203" t="str" cm="1">
        <f t="array" ref="X203">_xlfn.IFS(W203=0,"fresher",W203&lt;=3,"stable",W203&lt;=6,"moderate hopper",W203&lt;=9,"frequent hopper")</f>
        <v>moderate hopper</v>
      </c>
      <c r="Y203" t="s">
        <v>39</v>
      </c>
      <c r="Z203">
        <v>12</v>
      </c>
      <c r="AA203" t="str" cm="1">
        <f t="array" ref="AA203">_xlfn.IFS(Z203&lt;=14,"low hike",Z203&lt;=18,"moderate hike",Z203&lt;=22,"good hike",Z203&lt;=25,"high hike")</f>
        <v>low hike</v>
      </c>
      <c r="AB203">
        <v>3</v>
      </c>
      <c r="AC203" t="str" cm="1">
        <f t="array" ref="AC203">_xlfn.IFS(AB203=1,"low",AB203=2,"good",AB203=3,"excellent",AB203=4,"outstanding")</f>
        <v>excellent</v>
      </c>
      <c r="AD203">
        <v>4</v>
      </c>
      <c r="AE203" t="str" cm="1">
        <f t="array" ref="AE203">_xlfn.IFS(AD203=1,"low",AD203=2,"medium",AD203=3,"high",AD203=4,"very high")</f>
        <v>very high</v>
      </c>
      <c r="AG203">
        <v>0</v>
      </c>
      <c r="AH203" t="str" cm="1">
        <f t="array" ref="AH203">_xlfn.IFS(AG203=0,"no stock options",AG203=2,"medium",AG203=3,"high",AG203=1,"low")</f>
        <v>no stock options</v>
      </c>
      <c r="AI203">
        <v>7</v>
      </c>
      <c r="AJ203" s="1" t="str" cm="1">
        <f t="array" ref="AJ203">_xlfn.IFS(AI203&lt;=2,"fresher",AI203&lt;=7,"early career",AI203&lt;=15,"mid career",AI203&lt;=25,"experienced",AI203&gt;=26,"expert")</f>
        <v>early career</v>
      </c>
      <c r="AK203">
        <v>2</v>
      </c>
      <c r="AL203" s="1" t="str" cm="1">
        <f t="array" ref="AL203">_xlfn.IFS(AK203=0,"no training",AK203&lt;=2,"low",AK203&lt;=4,"moderate",AK203&lt;=6,"high")</f>
        <v>low</v>
      </c>
      <c r="AM203">
        <v>3</v>
      </c>
      <c r="AN203" t="str" cm="1">
        <f t="array" ref="AN203">_xlfn.IFS(AM203=1,"low",AM203=2,"medium",AM203=3,"high",AM203=4,"very high")</f>
        <v>high</v>
      </c>
      <c r="AO203">
        <v>2</v>
      </c>
      <c r="AP203" s="1" t="str" cm="1">
        <f t="array" ref="AP203">_xlfn.IFS(AO203&lt;=1,"new",AO203&lt;=5,"early tenure",AO203&lt;=10,"established",AO203&lt;=20,"loyal",AO203&gt;=21,"long term")</f>
        <v>early tenure</v>
      </c>
      <c r="AQ203">
        <v>2</v>
      </c>
      <c r="AR203" s="1" t="str" cm="1">
        <f t="array" ref="AR203">_xlfn.IFS(AQ203&lt;=1,"new",AQ203&lt;=4,"settling",AQ203&lt;=7,"established",AQ203&lt;=12,"stagnant risk",AQ203&gt;12,"highly stagnant")</f>
        <v>settling</v>
      </c>
      <c r="AS203">
        <v>2</v>
      </c>
      <c r="AT203" t="str" cm="1">
        <f t="array" ref="AT203">_xlfn.IFS(AS203&lt;=1,"recently promoted",AS203&lt;=3,"due soon",AS203&lt;=6,"over due",AS203&gt;=7,"critically overdue")</f>
        <v>due soon</v>
      </c>
      <c r="AU203">
        <v>2</v>
      </c>
      <c r="AV203" t="str" cm="1">
        <f t="array" ref="AV203">_xlfn.IFS(AU203&lt;=1,"new under manager",AU203&lt;=4,"settling",AU203&lt;=8,"established",AU203&gt;=9,"long term")</f>
        <v>settling</v>
      </c>
    </row>
    <row r="204" spans="1:48">
      <c r="A204">
        <v>43</v>
      </c>
      <c r="B204" s="1" t="str" cm="1">
        <f t="array" ref="B204">_xlfn.IFS(A204&lt;=25,"early career",A204&lt;=35,"mid career",A204&lt;=45,"experienced",A204&gt;=46,"senior")</f>
        <v>experienced</v>
      </c>
      <c r="C204" t="s">
        <v>29</v>
      </c>
      <c r="D204" t="s">
        <v>50</v>
      </c>
      <c r="E204" t="s">
        <v>45</v>
      </c>
      <c r="F204">
        <v>15</v>
      </c>
      <c r="G204" s="1" t="str" cm="1">
        <f t="array" ref="G204">_xlfn.IFS(F204&lt;=5,"very near",F204&lt;=10,"near",F204&lt;=20,"moderate",F204&lt;=29,"far")</f>
        <v>moderate</v>
      </c>
      <c r="H204">
        <v>3</v>
      </c>
      <c r="I204" t="str" cm="1">
        <f t="array" ref="I204">_xlfn.IFS(H204=1,"Below College",H204=
2,"College",H204=
3,"Bachelor",H204=
4,"Master",H204=
5,"Doctor")</f>
        <v>Bachelor</v>
      </c>
      <c r="J204" t="s">
        <v>36</v>
      </c>
      <c r="K204">
        <v>4</v>
      </c>
      <c r="L204" t="str" cm="1">
        <f t="array" ref="L204">_xlfn.IFS(K204=1,"low",K204=2,"medium",K204=3,"high",K204=4,"very high")</f>
        <v>very high</v>
      </c>
      <c r="M204" t="s">
        <v>33</v>
      </c>
      <c r="N204">
        <v>2</v>
      </c>
      <c r="O204" t="str" cm="1">
        <f t="array" ref="O204">_xlfn.IFS(N204=1,"low",N204=2,"medium",N204=3,"high",N204=4,"very high")</f>
        <v>medium</v>
      </c>
      <c r="P204">
        <v>2</v>
      </c>
      <c r="Q204" t="str" cm="1">
        <f t="array" ref="Q204">_xlfn.IFS(P204=1,"junior",P204=2,"mid level",P204=3,"senior",P204=4,"lead",P204=5,"executive")</f>
        <v>mid level</v>
      </c>
      <c r="R204" t="s">
        <v>51</v>
      </c>
      <c r="S204">
        <v>4</v>
      </c>
      <c r="T204" t="str" cm="1">
        <f t="array" ref="T204">_xlfn.IFS(S204=1,"low",S204=2,"medium",S204=3,"high",S204=4,"very high")</f>
        <v>very high</v>
      </c>
      <c r="U204" t="s">
        <v>35</v>
      </c>
      <c r="V204">
        <v>6804</v>
      </c>
      <c r="W204">
        <v>3</v>
      </c>
      <c r="X204" t="str" cm="1">
        <f t="array" ref="X204">_xlfn.IFS(W204=0,"fresher",W204&lt;=3,"stable",W204&lt;=6,"moderate hopper",W204&lt;=9,"frequent hopper")</f>
        <v>stable</v>
      </c>
      <c r="Y204" t="s">
        <v>29</v>
      </c>
      <c r="Z204">
        <v>18</v>
      </c>
      <c r="AA204" t="str" cm="1">
        <f t="array" ref="AA204">_xlfn.IFS(Z204&lt;=14,"low hike",Z204&lt;=18,"moderate hike",Z204&lt;=22,"good hike",Z204&lt;=25,"high hike")</f>
        <v>moderate hike</v>
      </c>
      <c r="AB204">
        <v>3</v>
      </c>
      <c r="AC204" t="str" cm="1">
        <f t="array" ref="AC204">_xlfn.IFS(AB204=1,"low",AB204=2,"good",AB204=3,"excellent",AB204=4,"outstanding")</f>
        <v>excellent</v>
      </c>
      <c r="AD204">
        <v>3</v>
      </c>
      <c r="AE204" t="str" cm="1">
        <f t="array" ref="AE204">_xlfn.IFS(AD204=1,"low",AD204=2,"medium",AD204=3,"high",AD204=4,"very high")</f>
        <v>high</v>
      </c>
      <c r="AG204">
        <v>1</v>
      </c>
      <c r="AH204" t="str" cm="1">
        <f t="array" ref="AH204">_xlfn.IFS(AG204=0,"no stock options",AG204=2,"medium",AG204=3,"high",AG204=1,"low")</f>
        <v>low</v>
      </c>
      <c r="AI204">
        <v>7</v>
      </c>
      <c r="AJ204" s="1" t="str" cm="1">
        <f t="array" ref="AJ204">_xlfn.IFS(AI204&lt;=2,"fresher",AI204&lt;=7,"early career",AI204&lt;=15,"mid career",AI204&lt;=25,"experienced",AI204&gt;=26,"expert")</f>
        <v>early career</v>
      </c>
      <c r="AK204">
        <v>5</v>
      </c>
      <c r="AL204" s="1" t="str" cm="1">
        <f t="array" ref="AL204">_xlfn.IFS(AK204=0,"no training",AK204&lt;=2,"low",AK204&lt;=4,"moderate",AK204&lt;=6,"high")</f>
        <v>high</v>
      </c>
      <c r="AM204">
        <v>3</v>
      </c>
      <c r="AN204" t="str" cm="1">
        <f t="array" ref="AN204">_xlfn.IFS(AM204=1,"low",AM204=2,"medium",AM204=3,"high",AM204=4,"very high")</f>
        <v>high</v>
      </c>
      <c r="AO204">
        <v>2</v>
      </c>
      <c r="AP204" s="1" t="str" cm="1">
        <f t="array" ref="AP204">_xlfn.IFS(AO204&lt;=1,"new",AO204&lt;=5,"early tenure",AO204&lt;=10,"established",AO204&lt;=20,"loyal",AO204&gt;=21,"long term")</f>
        <v>early tenure</v>
      </c>
      <c r="AQ204">
        <v>2</v>
      </c>
      <c r="AR204" s="1" t="str" cm="1">
        <f t="array" ref="AR204">_xlfn.IFS(AQ204&lt;=1,"new",AQ204&lt;=4,"settling",AQ204&lt;=7,"established",AQ204&lt;=12,"stagnant risk",AQ204&gt;12,"highly stagnant")</f>
        <v>settling</v>
      </c>
      <c r="AS204">
        <v>2</v>
      </c>
      <c r="AT204" t="str" cm="1">
        <f t="array" ref="AT204">_xlfn.IFS(AS204&lt;=1,"recently promoted",AS204&lt;=3,"due soon",AS204&lt;=6,"over due",AS204&gt;=7,"critically overdue")</f>
        <v>due soon</v>
      </c>
      <c r="AU204">
        <v>2</v>
      </c>
      <c r="AV204" t="str" cm="1">
        <f t="array" ref="AV204">_xlfn.IFS(AU204&lt;=1,"new under manager",AU204&lt;=4,"settling",AU204&lt;=8,"established",AU204&gt;=9,"long term")</f>
        <v>settling</v>
      </c>
    </row>
    <row r="205" spans="1:48">
      <c r="A205">
        <v>34</v>
      </c>
      <c r="B205" s="1" t="str" cm="1">
        <f t="array" ref="B205">_xlfn.IFS(A205&lt;=25,"early career",A205&lt;=35,"mid career",A205&lt;=45,"experienced",A205&gt;=46,"senior")</f>
        <v>mid career</v>
      </c>
      <c r="C205" t="s">
        <v>29</v>
      </c>
      <c r="D205" t="s">
        <v>30</v>
      </c>
      <c r="E205" t="s">
        <v>31</v>
      </c>
      <c r="F205">
        <v>8</v>
      </c>
      <c r="G205" s="1" t="str" cm="1">
        <f t="array" ref="G205">_xlfn.IFS(F205&lt;=5,"very near",F205&lt;=10,"near",F205&lt;=20,"moderate",F205&lt;=29,"far")</f>
        <v>near</v>
      </c>
      <c r="H205">
        <v>2</v>
      </c>
      <c r="I205" t="str" cm="1">
        <f t="array" ref="I205">_xlfn.IFS(H205=1,"Below College",H205=
2,"College",H205=
3,"Bachelor",H205=
4,"Master",H205=
5,"Doctor")</f>
        <v>College</v>
      </c>
      <c r="J205" t="s">
        <v>32</v>
      </c>
      <c r="K205">
        <v>2</v>
      </c>
      <c r="L205" t="str" cm="1">
        <f t="array" ref="L205">_xlfn.IFS(K205=1,"low",K205=2,"medium",K205=3,"high",K205=4,"very high")</f>
        <v>medium</v>
      </c>
      <c r="M205" t="s">
        <v>43</v>
      </c>
      <c r="N205">
        <v>3</v>
      </c>
      <c r="O205" t="str" cm="1">
        <f t="array" ref="O205">_xlfn.IFS(N205=1,"low",N205=2,"medium",N205=3,"high",N205=4,"very high")</f>
        <v>high</v>
      </c>
      <c r="P205">
        <v>2</v>
      </c>
      <c r="Q205" t="str" cm="1">
        <f t="array" ref="Q205">_xlfn.IFS(P205=1,"junior",P205=2,"mid level",P205=3,"senior",P205=4,"lead",P205=5,"executive")</f>
        <v>mid level</v>
      </c>
      <c r="R205" t="s">
        <v>49</v>
      </c>
      <c r="S205">
        <v>3</v>
      </c>
      <c r="T205" t="str" cm="1">
        <f t="array" ref="T205">_xlfn.IFS(S205=1,"low",S205=2,"medium",S205=3,"high",S205=4,"very high")</f>
        <v>high</v>
      </c>
      <c r="U205" t="s">
        <v>40</v>
      </c>
      <c r="V205">
        <v>6142</v>
      </c>
      <c r="W205">
        <v>3</v>
      </c>
      <c r="X205" t="str" cm="1">
        <f t="array" ref="X205">_xlfn.IFS(W205=0,"fresher",W205&lt;=3,"stable",W205&lt;=6,"moderate hopper",W205&lt;=9,"frequent hopper")</f>
        <v>stable</v>
      </c>
      <c r="Y205" t="s">
        <v>29</v>
      </c>
      <c r="Z205">
        <v>11</v>
      </c>
      <c r="AA205" t="str" cm="1">
        <f t="array" ref="AA205">_xlfn.IFS(Z205&lt;=14,"low hike",Z205&lt;=18,"moderate hike",Z205&lt;=22,"good hike",Z205&lt;=25,"high hike")</f>
        <v>low hike</v>
      </c>
      <c r="AB205">
        <v>3</v>
      </c>
      <c r="AC205" t="str" cm="1">
        <f t="array" ref="AC205">_xlfn.IFS(AB205=1,"low",AB205=2,"good",AB205=3,"excellent",AB205=4,"outstanding")</f>
        <v>excellent</v>
      </c>
      <c r="AD205">
        <v>4</v>
      </c>
      <c r="AE205" t="str" cm="1">
        <f t="array" ref="AE205">_xlfn.IFS(AD205=1,"low",AD205=2,"medium",AD205=3,"high",AD205=4,"very high")</f>
        <v>very high</v>
      </c>
      <c r="AG205">
        <v>0</v>
      </c>
      <c r="AH205" t="str" cm="1">
        <f t="array" ref="AH205">_xlfn.IFS(AG205=0,"no stock options",AG205=2,"medium",AG205=3,"high",AG205=1,"low")</f>
        <v>no stock options</v>
      </c>
      <c r="AI205">
        <v>10</v>
      </c>
      <c r="AJ205" s="1" t="str" cm="1">
        <f t="array" ref="AJ205">_xlfn.IFS(AI205&lt;=2,"fresher",AI205&lt;=7,"early career",AI205&lt;=15,"mid career",AI205&lt;=25,"experienced",AI205&gt;=26,"expert")</f>
        <v>mid career</v>
      </c>
      <c r="AK205">
        <v>2</v>
      </c>
      <c r="AL205" s="1" t="str" cm="1">
        <f t="array" ref="AL205">_xlfn.IFS(AK205=0,"no training",AK205&lt;=2,"low",AK205&lt;=4,"moderate",AK205&lt;=6,"high")</f>
        <v>low</v>
      </c>
      <c r="AM205">
        <v>3</v>
      </c>
      <c r="AN205" t="str" cm="1">
        <f t="array" ref="AN205">_xlfn.IFS(AM205=1,"low",AM205=2,"medium",AM205=3,"high",AM205=4,"very high")</f>
        <v>high</v>
      </c>
      <c r="AO205">
        <v>5</v>
      </c>
      <c r="AP205" s="1" t="str" cm="1">
        <f t="array" ref="AP205">_xlfn.IFS(AO205&lt;=1,"new",AO205&lt;=5,"early tenure",AO205&lt;=10,"established",AO205&lt;=20,"loyal",AO205&gt;=21,"long term")</f>
        <v>early tenure</v>
      </c>
      <c r="AQ205">
        <v>1</v>
      </c>
      <c r="AR205" s="1" t="str" cm="1">
        <f t="array" ref="AR205">_xlfn.IFS(AQ205&lt;=1,"new",AQ205&lt;=4,"settling",AQ205&lt;=7,"established",AQ205&lt;=12,"stagnant risk",AQ205&gt;12,"highly stagnant")</f>
        <v>new</v>
      </c>
      <c r="AS205">
        <v>4</v>
      </c>
      <c r="AT205" t="str" cm="1">
        <f t="array" ref="AT205">_xlfn.IFS(AS205&lt;=1,"recently promoted",AS205&lt;=3,"due soon",AS205&lt;=6,"over due",AS205&gt;=7,"critically overdue")</f>
        <v>over due</v>
      </c>
      <c r="AU205">
        <v>3</v>
      </c>
      <c r="AV205" t="str" cm="1">
        <f t="array" ref="AV205">_xlfn.IFS(AU205&lt;=1,"new under manager",AU205&lt;=4,"settling",AU205&lt;=8,"established",AU205&gt;=9,"long term")</f>
        <v>settling</v>
      </c>
    </row>
    <row r="206" spans="1:48">
      <c r="A206">
        <v>23</v>
      </c>
      <c r="B206" s="1" t="str" cm="1">
        <f t="array" ref="B206">_xlfn.IFS(A206&lt;=25,"early career",A206&lt;=35,"mid career",A206&lt;=45,"experienced",A206&gt;=46,"senior")</f>
        <v>early career</v>
      </c>
      <c r="C206" t="s">
        <v>29</v>
      </c>
      <c r="D206" t="s">
        <v>30</v>
      </c>
      <c r="E206" t="s">
        <v>31</v>
      </c>
      <c r="F206">
        <v>9</v>
      </c>
      <c r="G206" s="1" t="str" cm="1">
        <f t="array" ref="G206">_xlfn.IFS(F206&lt;=5,"very near",F206&lt;=10,"near",F206&lt;=20,"moderate",F206&lt;=29,"far")</f>
        <v>near</v>
      </c>
      <c r="H206">
        <v>1</v>
      </c>
      <c r="I206" t="str" cm="1">
        <f t="array" ref="I206">_xlfn.IFS(H206=1,"Below College",H206=
2,"College",H206=
3,"Bachelor",H206=
4,"Master",H206=
5,"Doctor")</f>
        <v>Below College</v>
      </c>
      <c r="J206" t="s">
        <v>32</v>
      </c>
      <c r="K206">
        <v>2</v>
      </c>
      <c r="L206" t="str" cm="1">
        <f t="array" ref="L206">_xlfn.IFS(K206=1,"low",K206=2,"medium",K206=3,"high",K206=4,"very high")</f>
        <v>medium</v>
      </c>
      <c r="M206" t="s">
        <v>33</v>
      </c>
      <c r="N206">
        <v>3</v>
      </c>
      <c r="O206" t="str" cm="1">
        <f t="array" ref="O206">_xlfn.IFS(N206=1,"low",N206=2,"medium",N206=3,"high",N206=4,"very high")</f>
        <v>high</v>
      </c>
      <c r="P206">
        <v>1</v>
      </c>
      <c r="Q206" t="str" cm="1">
        <f t="array" ref="Q206">_xlfn.IFS(P206=1,"junior",P206=2,"mid level",P206=3,"senior",P206=4,"lead",P206=5,"executive")</f>
        <v>junior</v>
      </c>
      <c r="R206" t="s">
        <v>34</v>
      </c>
      <c r="S206">
        <v>1</v>
      </c>
      <c r="T206" t="str" cm="1">
        <f t="array" ref="T206">_xlfn.IFS(S206=1,"low",S206=2,"medium",S206=3,"high",S206=4,"very high")</f>
        <v>low</v>
      </c>
      <c r="U206" t="s">
        <v>35</v>
      </c>
      <c r="V206">
        <v>2500</v>
      </c>
      <c r="W206">
        <v>1</v>
      </c>
      <c r="X206" t="str" cm="1">
        <f t="array" ref="X206">_xlfn.IFS(W206=0,"fresher",W206&lt;=3,"stable",W206&lt;=6,"moderate hopper",W206&lt;=9,"frequent hopper")</f>
        <v>stable</v>
      </c>
      <c r="Y206" t="s">
        <v>29</v>
      </c>
      <c r="Z206">
        <v>14</v>
      </c>
      <c r="AA206" t="str" cm="1">
        <f t="array" ref="AA206">_xlfn.IFS(Z206&lt;=14,"low hike",Z206&lt;=18,"moderate hike",Z206&lt;=22,"good hike",Z206&lt;=25,"high hike")</f>
        <v>low hike</v>
      </c>
      <c r="AB206">
        <v>3</v>
      </c>
      <c r="AC206" t="str" cm="1">
        <f t="array" ref="AC206">_xlfn.IFS(AB206=1,"low",AB206=2,"good",AB206=3,"excellent",AB206=4,"outstanding")</f>
        <v>excellent</v>
      </c>
      <c r="AD206">
        <v>4</v>
      </c>
      <c r="AE206" t="str" cm="1">
        <f t="array" ref="AE206">_xlfn.IFS(AD206=1,"low",AD206=2,"medium",AD206=3,"high",AD206=4,"very high")</f>
        <v>very high</v>
      </c>
      <c r="AG206">
        <v>1</v>
      </c>
      <c r="AH206" t="str" cm="1">
        <f t="array" ref="AH206">_xlfn.IFS(AG206=0,"no stock options",AG206=2,"medium",AG206=3,"high",AG206=1,"low")</f>
        <v>low</v>
      </c>
      <c r="AI206">
        <v>5</v>
      </c>
      <c r="AJ206" s="1" t="str" cm="1">
        <f t="array" ref="AJ206">_xlfn.IFS(AI206&lt;=2,"fresher",AI206&lt;=7,"early career",AI206&lt;=15,"mid career",AI206&lt;=25,"experienced",AI206&gt;=26,"expert")</f>
        <v>early career</v>
      </c>
      <c r="AK206">
        <v>2</v>
      </c>
      <c r="AL206" s="1" t="str" cm="1">
        <f t="array" ref="AL206">_xlfn.IFS(AK206=0,"no training",AK206&lt;=2,"low",AK206&lt;=4,"moderate",AK206&lt;=6,"high")</f>
        <v>low</v>
      </c>
      <c r="AM206">
        <v>4</v>
      </c>
      <c r="AN206" t="str" cm="1">
        <f t="array" ref="AN206">_xlfn.IFS(AM206=1,"low",AM206=2,"medium",AM206=3,"high",AM206=4,"very high")</f>
        <v>very high</v>
      </c>
      <c r="AO206">
        <v>4</v>
      </c>
      <c r="AP206" s="1" t="str" cm="1">
        <f t="array" ref="AP206">_xlfn.IFS(AO206&lt;=1,"new",AO206&lt;=5,"early tenure",AO206&lt;=10,"established",AO206&lt;=20,"loyal",AO206&gt;=21,"long term")</f>
        <v>early tenure</v>
      </c>
      <c r="AQ206">
        <v>3</v>
      </c>
      <c r="AR206" s="1" t="str" cm="1">
        <f t="array" ref="AR206">_xlfn.IFS(AQ206&lt;=1,"new",AQ206&lt;=4,"settling",AQ206&lt;=7,"established",AQ206&lt;=12,"stagnant risk",AQ206&gt;12,"highly stagnant")</f>
        <v>settling</v>
      </c>
      <c r="AS206">
        <v>0</v>
      </c>
      <c r="AT206" t="str" cm="1">
        <f t="array" ref="AT206">_xlfn.IFS(AS206&lt;=1,"recently promoted",AS206&lt;=3,"due soon",AS206&lt;=6,"over due",AS206&gt;=7,"critically overdue")</f>
        <v>recently promoted</v>
      </c>
      <c r="AU206">
        <v>2</v>
      </c>
      <c r="AV206" t="str" cm="1">
        <f t="array" ref="AV206">_xlfn.IFS(AU206&lt;=1,"new under manager",AU206&lt;=4,"settling",AU206&lt;=8,"established",AU206&gt;=9,"long term")</f>
        <v>settling</v>
      </c>
    </row>
    <row r="207" spans="1:48">
      <c r="A207">
        <v>40</v>
      </c>
      <c r="B207" s="1" t="str" cm="1">
        <f t="array" ref="B207">_xlfn.IFS(A207&lt;=25,"early career",A207&lt;=35,"mid career",A207&lt;=45,"experienced",A207&gt;=46,"senior")</f>
        <v>experienced</v>
      </c>
      <c r="C207" t="s">
        <v>29</v>
      </c>
      <c r="D207" t="s">
        <v>30</v>
      </c>
      <c r="E207" t="s">
        <v>31</v>
      </c>
      <c r="F207">
        <v>2</v>
      </c>
      <c r="G207" s="1" t="str" cm="1">
        <f t="array" ref="G207">_xlfn.IFS(F207&lt;=5,"very near",F207&lt;=10,"near",F207&lt;=20,"moderate",F207&lt;=29,"far")</f>
        <v>very near</v>
      </c>
      <c r="H207">
        <v>1</v>
      </c>
      <c r="I207" t="str" cm="1">
        <f t="array" ref="I207">_xlfn.IFS(H207=1,"Below College",H207=
2,"College",H207=
3,"Bachelor",H207=
4,"Master",H207=
5,"Doctor")</f>
        <v>Below College</v>
      </c>
      <c r="J207" t="s">
        <v>32</v>
      </c>
      <c r="K207">
        <v>4</v>
      </c>
      <c r="L207" t="str" cm="1">
        <f t="array" ref="L207">_xlfn.IFS(K207=1,"low",K207=2,"medium",K207=3,"high",K207=4,"very high")</f>
        <v>very high</v>
      </c>
      <c r="M207" t="s">
        <v>43</v>
      </c>
      <c r="N207">
        <v>2</v>
      </c>
      <c r="O207" t="str" cm="1">
        <f t="array" ref="O207">_xlfn.IFS(N207=1,"low",N207=2,"medium",N207=3,"high",N207=4,"very high")</f>
        <v>medium</v>
      </c>
      <c r="P207">
        <v>1</v>
      </c>
      <c r="Q207" t="str" cm="1">
        <f t="array" ref="Q207">_xlfn.IFS(P207=1,"junior",P207=2,"mid level",P207=3,"senior",P207=4,"lead",P207=5,"executive")</f>
        <v>junior</v>
      </c>
      <c r="R207" t="s">
        <v>37</v>
      </c>
      <c r="S207">
        <v>4</v>
      </c>
      <c r="T207" t="str" cm="1">
        <f t="array" ref="T207">_xlfn.IFS(S207=1,"low",S207=2,"medium",S207=3,"high",S207=4,"very high")</f>
        <v>very high</v>
      </c>
      <c r="U207" t="s">
        <v>40</v>
      </c>
      <c r="V207">
        <v>2342</v>
      </c>
      <c r="W207">
        <v>0</v>
      </c>
      <c r="X207" t="str" cm="1">
        <f t="array" ref="X207">_xlfn.IFS(W207=0,"fresher",W207&lt;=3,"stable",W207&lt;=6,"moderate hopper",W207&lt;=9,"frequent hopper")</f>
        <v>fresher</v>
      </c>
      <c r="Y207" t="s">
        <v>39</v>
      </c>
      <c r="Z207">
        <v>20</v>
      </c>
      <c r="AA207" t="str" cm="1">
        <f t="array" ref="AA207">_xlfn.IFS(Z207&lt;=14,"low hike",Z207&lt;=18,"moderate hike",Z207&lt;=22,"good hike",Z207&lt;=25,"high hike")</f>
        <v>good hike</v>
      </c>
      <c r="AB207">
        <v>4</v>
      </c>
      <c r="AC207" t="str" cm="1">
        <f t="array" ref="AC207">_xlfn.IFS(AB207=1,"low",AB207=2,"good",AB207=3,"excellent",AB207=4,"outstanding")</f>
        <v>outstanding</v>
      </c>
      <c r="AD207">
        <v>4</v>
      </c>
      <c r="AE207" t="str" cm="1">
        <f t="array" ref="AE207">_xlfn.IFS(AD207=1,"low",AD207=2,"medium",AD207=3,"high",AD207=4,"very high")</f>
        <v>very high</v>
      </c>
      <c r="AG207">
        <v>0</v>
      </c>
      <c r="AH207" t="str" cm="1">
        <f t="array" ref="AH207">_xlfn.IFS(AG207=0,"no stock options",AG207=2,"medium",AG207=3,"high",AG207=1,"low")</f>
        <v>no stock options</v>
      </c>
      <c r="AI207">
        <v>5</v>
      </c>
      <c r="AJ207" s="1" t="str" cm="1">
        <f t="array" ref="AJ207">_xlfn.IFS(AI207&lt;=2,"fresher",AI207&lt;=7,"early career",AI207&lt;=15,"mid career",AI207&lt;=25,"experienced",AI207&gt;=26,"expert")</f>
        <v>early career</v>
      </c>
      <c r="AK207">
        <v>2</v>
      </c>
      <c r="AL207" s="1" t="str" cm="1">
        <f t="array" ref="AL207">_xlfn.IFS(AK207=0,"no training",AK207&lt;=2,"low",AK207&lt;=4,"moderate",AK207&lt;=6,"high")</f>
        <v>low</v>
      </c>
      <c r="AM207">
        <v>2</v>
      </c>
      <c r="AN207" t="str" cm="1">
        <f t="array" ref="AN207">_xlfn.IFS(AM207=1,"low",AM207=2,"medium",AM207=3,"high",AM207=4,"very high")</f>
        <v>medium</v>
      </c>
      <c r="AO207">
        <v>4</v>
      </c>
      <c r="AP207" s="1" t="str" cm="1">
        <f t="array" ref="AP207">_xlfn.IFS(AO207&lt;=1,"new",AO207&lt;=5,"early tenure",AO207&lt;=10,"established",AO207&lt;=20,"loyal",AO207&gt;=21,"long term")</f>
        <v>early tenure</v>
      </c>
      <c r="AQ207">
        <v>2</v>
      </c>
      <c r="AR207" s="1" t="str" cm="1">
        <f t="array" ref="AR207">_xlfn.IFS(AQ207&lt;=1,"new",AQ207&lt;=4,"settling",AQ207&lt;=7,"established",AQ207&lt;=12,"stagnant risk",AQ207&gt;12,"highly stagnant")</f>
        <v>settling</v>
      </c>
      <c r="AS207">
        <v>2</v>
      </c>
      <c r="AT207" t="str" cm="1">
        <f t="array" ref="AT207">_xlfn.IFS(AS207&lt;=1,"recently promoted",AS207&lt;=3,"due soon",AS207&lt;=6,"over due",AS207&gt;=7,"critically overdue")</f>
        <v>due soon</v>
      </c>
      <c r="AU207">
        <v>3</v>
      </c>
      <c r="AV207" t="str" cm="1">
        <f t="array" ref="AV207">_xlfn.IFS(AU207&lt;=1,"new under manager",AU207&lt;=4,"settling",AU207&lt;=8,"established",AU207&gt;=9,"long term")</f>
        <v>settling</v>
      </c>
    </row>
    <row r="208" spans="1:48">
      <c r="A208">
        <v>29</v>
      </c>
      <c r="B208" s="1" t="str" cm="1">
        <f t="array" ref="B208">_xlfn.IFS(A208&lt;=25,"early career",A208&lt;=35,"mid career",A208&lt;=45,"experienced",A208&gt;=46,"senior")</f>
        <v>mid career</v>
      </c>
      <c r="C208" t="s">
        <v>29</v>
      </c>
      <c r="D208" t="s">
        <v>30</v>
      </c>
      <c r="E208" t="s">
        <v>45</v>
      </c>
      <c r="F208">
        <v>10</v>
      </c>
      <c r="G208" s="1" t="str" cm="1">
        <f t="array" ref="G208">_xlfn.IFS(F208&lt;=5,"very near",F208&lt;=10,"near",F208&lt;=20,"moderate",F208&lt;=29,"far")</f>
        <v>near</v>
      </c>
      <c r="H208">
        <v>3</v>
      </c>
      <c r="I208" t="str" cm="1">
        <f t="array" ref="I208">_xlfn.IFS(H208=1,"Below College",H208=
2,"College",H208=
3,"Bachelor",H208=
4,"Master",H208=
5,"Doctor")</f>
        <v>Bachelor</v>
      </c>
      <c r="J208" t="s">
        <v>47</v>
      </c>
      <c r="K208">
        <v>4</v>
      </c>
      <c r="L208" t="str" cm="1">
        <f t="array" ref="L208">_xlfn.IFS(K208=1,"low",K208=2,"medium",K208=3,"high",K208=4,"very high")</f>
        <v>very high</v>
      </c>
      <c r="M208" t="s">
        <v>33</v>
      </c>
      <c r="N208">
        <v>3</v>
      </c>
      <c r="O208" t="str" cm="1">
        <f t="array" ref="O208">_xlfn.IFS(N208=1,"low",N208=2,"medium",N208=3,"high",N208=4,"very high")</f>
        <v>high</v>
      </c>
      <c r="P208">
        <v>1</v>
      </c>
      <c r="Q208" t="str" cm="1">
        <f t="array" ref="Q208">_xlfn.IFS(P208=1,"junior",P208=2,"mid level",P208=3,"senior",P208=4,"lead",P208=5,"executive")</f>
        <v>junior</v>
      </c>
      <c r="R208" t="s">
        <v>46</v>
      </c>
      <c r="S208">
        <v>2</v>
      </c>
      <c r="T208" t="str" cm="1">
        <f t="array" ref="T208">_xlfn.IFS(S208=1,"low",S208=2,"medium",S208=3,"high",S208=4,"very high")</f>
        <v>medium</v>
      </c>
      <c r="U208" t="s">
        <v>38</v>
      </c>
      <c r="V208">
        <v>2297</v>
      </c>
      <c r="W208">
        <v>1</v>
      </c>
      <c r="X208" t="str" cm="1">
        <f t="array" ref="X208">_xlfn.IFS(W208=0,"fresher",W208&lt;=3,"stable",W208&lt;=6,"moderate hopper",W208&lt;=9,"frequent hopper")</f>
        <v>stable</v>
      </c>
      <c r="Y208" t="s">
        <v>29</v>
      </c>
      <c r="Z208">
        <v>14</v>
      </c>
      <c r="AA208" t="str" cm="1">
        <f t="array" ref="AA208">_xlfn.IFS(Z208&lt;=14,"low hike",Z208&lt;=18,"moderate hike",Z208&lt;=22,"good hike",Z208&lt;=25,"high hike")</f>
        <v>low hike</v>
      </c>
      <c r="AB208">
        <v>3</v>
      </c>
      <c r="AC208" t="str" cm="1">
        <f t="array" ref="AC208">_xlfn.IFS(AB208=1,"low",AB208=2,"good",AB208=3,"excellent",AB208=4,"outstanding")</f>
        <v>excellent</v>
      </c>
      <c r="AD208">
        <v>4</v>
      </c>
      <c r="AE208" t="str" cm="1">
        <f t="array" ref="AE208">_xlfn.IFS(AD208=1,"low",AD208=2,"medium",AD208=3,"high",AD208=4,"very high")</f>
        <v>very high</v>
      </c>
      <c r="AG208">
        <v>2</v>
      </c>
      <c r="AH208" t="str" cm="1">
        <f t="array" ref="AH208">_xlfn.IFS(AG208=0,"no stock options",AG208=2,"medium",AG208=3,"high",AG208=1,"low")</f>
        <v>medium</v>
      </c>
      <c r="AI208">
        <v>2</v>
      </c>
      <c r="AJ208" s="1" t="str" cm="1">
        <f t="array" ref="AJ208">_xlfn.IFS(AI208&lt;=2,"fresher",AI208&lt;=7,"early career",AI208&lt;=15,"mid career",AI208&lt;=25,"experienced",AI208&gt;=26,"expert")</f>
        <v>fresher</v>
      </c>
      <c r="AK208">
        <v>2</v>
      </c>
      <c r="AL208" s="1" t="str" cm="1">
        <f t="array" ref="AL208">_xlfn.IFS(AK208=0,"no training",AK208&lt;=2,"low",AK208&lt;=4,"moderate",AK208&lt;=6,"high")</f>
        <v>low</v>
      </c>
      <c r="AM208">
        <v>3</v>
      </c>
      <c r="AN208" t="str" cm="1">
        <f t="array" ref="AN208">_xlfn.IFS(AM208=1,"low",AM208=2,"medium",AM208=3,"high",AM208=4,"very high")</f>
        <v>high</v>
      </c>
      <c r="AO208">
        <v>2</v>
      </c>
      <c r="AP208" s="1" t="str" cm="1">
        <f t="array" ref="AP208">_xlfn.IFS(AO208&lt;=1,"new",AO208&lt;=5,"early tenure",AO208&lt;=10,"established",AO208&lt;=20,"loyal",AO208&gt;=21,"long term")</f>
        <v>early tenure</v>
      </c>
      <c r="AQ208">
        <v>2</v>
      </c>
      <c r="AR208" s="1" t="str" cm="1">
        <f t="array" ref="AR208">_xlfn.IFS(AQ208&lt;=1,"new",AQ208&lt;=4,"settling",AQ208&lt;=7,"established",AQ208&lt;=12,"stagnant risk",AQ208&gt;12,"highly stagnant")</f>
        <v>settling</v>
      </c>
      <c r="AS208">
        <v>2</v>
      </c>
      <c r="AT208" t="str" cm="1">
        <f t="array" ref="AT208">_xlfn.IFS(AS208&lt;=1,"recently promoted",AS208&lt;=3,"due soon",AS208&lt;=6,"over due",AS208&gt;=7,"critically overdue")</f>
        <v>due soon</v>
      </c>
      <c r="AU208">
        <v>2</v>
      </c>
      <c r="AV208" t="str" cm="1">
        <f t="array" ref="AV208">_xlfn.IFS(AU208&lt;=1,"new under manager",AU208&lt;=4,"settling",AU208&lt;=8,"established",AU208&gt;=9,"long term")</f>
        <v>settling</v>
      </c>
    </row>
    <row r="209" spans="1:48">
      <c r="A209">
        <v>53</v>
      </c>
      <c r="B209" s="1" t="str" cm="1">
        <f t="array" ref="B209">_xlfn.IFS(A209&lt;=25,"early career",A209&lt;=35,"mid career",A209&lt;=45,"experienced",A209&gt;=46,"senior")</f>
        <v>senior</v>
      </c>
      <c r="C209" t="s">
        <v>29</v>
      </c>
      <c r="D209" t="s">
        <v>30</v>
      </c>
      <c r="E209" t="s">
        <v>31</v>
      </c>
      <c r="F209">
        <v>6</v>
      </c>
      <c r="G209" s="1" t="str" cm="1">
        <f t="array" ref="G209">_xlfn.IFS(F209&lt;=5,"very near",F209&lt;=10,"near",F209&lt;=20,"moderate",F209&lt;=29,"far")</f>
        <v>near</v>
      </c>
      <c r="H209">
        <v>3</v>
      </c>
      <c r="I209" t="str" cm="1">
        <f t="array" ref="I209">_xlfn.IFS(H209=1,"Below College",H209=
2,"College",H209=
3,"Bachelor",H209=
4,"Master",H209=
5,"Doctor")</f>
        <v>Bachelor</v>
      </c>
      <c r="J209" t="s">
        <v>36</v>
      </c>
      <c r="K209">
        <v>4</v>
      </c>
      <c r="L209" t="str" cm="1">
        <f t="array" ref="L209">_xlfn.IFS(K209=1,"low",K209=2,"medium",K209=3,"high",K209=4,"very high")</f>
        <v>very high</v>
      </c>
      <c r="M209" t="s">
        <v>33</v>
      </c>
      <c r="N209">
        <v>3</v>
      </c>
      <c r="O209" t="str" cm="1">
        <f t="array" ref="O209">_xlfn.IFS(N209=1,"low",N209=2,"medium",N209=3,"high",N209=4,"very high")</f>
        <v>high</v>
      </c>
      <c r="P209">
        <v>2</v>
      </c>
      <c r="Q209" t="str" cm="1">
        <f t="array" ref="Q209">_xlfn.IFS(P209=1,"junior",P209=2,"mid level",P209=3,"senior",P209=4,"lead",P209=5,"executive")</f>
        <v>mid level</v>
      </c>
      <c r="R209" t="s">
        <v>34</v>
      </c>
      <c r="S209">
        <v>4</v>
      </c>
      <c r="T209" t="str" cm="1">
        <f t="array" ref="T209">_xlfn.IFS(S209=1,"low",S209=2,"medium",S209=3,"high",S209=4,"very high")</f>
        <v>very high</v>
      </c>
      <c r="U209" t="s">
        <v>40</v>
      </c>
      <c r="V209">
        <v>2450</v>
      </c>
      <c r="W209">
        <v>2</v>
      </c>
      <c r="X209" t="str" cm="1">
        <f t="array" ref="X209">_xlfn.IFS(W209=0,"fresher",W209&lt;=3,"stable",W209&lt;=6,"moderate hopper",W209&lt;=9,"frequent hopper")</f>
        <v>stable</v>
      </c>
      <c r="Y209" t="s">
        <v>29</v>
      </c>
      <c r="Z209">
        <v>17</v>
      </c>
      <c r="AA209" t="str" cm="1">
        <f t="array" ref="AA209">_xlfn.IFS(Z209&lt;=14,"low hike",Z209&lt;=18,"moderate hike",Z209&lt;=22,"good hike",Z209&lt;=25,"high hike")</f>
        <v>moderate hike</v>
      </c>
      <c r="AB209">
        <v>3</v>
      </c>
      <c r="AC209" t="str" cm="1">
        <f t="array" ref="AC209">_xlfn.IFS(AB209=1,"low",AB209=2,"good",AB209=3,"excellent",AB209=4,"outstanding")</f>
        <v>excellent</v>
      </c>
      <c r="AD209">
        <v>4</v>
      </c>
      <c r="AE209" t="str" cm="1">
        <f t="array" ref="AE209">_xlfn.IFS(AD209=1,"low",AD209=2,"medium",AD209=3,"high",AD209=4,"very high")</f>
        <v>very high</v>
      </c>
      <c r="AG209">
        <v>0</v>
      </c>
      <c r="AH209" t="str" cm="1">
        <f t="array" ref="AH209">_xlfn.IFS(AG209=0,"no stock options",AG209=2,"medium",AG209=3,"high",AG209=1,"low")</f>
        <v>no stock options</v>
      </c>
      <c r="AI209">
        <v>19</v>
      </c>
      <c r="AJ209" s="1" t="str" cm="1">
        <f t="array" ref="AJ209">_xlfn.IFS(AI209&lt;=2,"fresher",AI209&lt;=7,"early career",AI209&lt;=15,"mid career",AI209&lt;=25,"experienced",AI209&gt;=26,"expert")</f>
        <v>experienced</v>
      </c>
      <c r="AK209">
        <v>4</v>
      </c>
      <c r="AL209" s="1" t="str" cm="1">
        <f t="array" ref="AL209">_xlfn.IFS(AK209=0,"no training",AK209&lt;=2,"low",AK209&lt;=4,"moderate",AK209&lt;=6,"high")</f>
        <v>moderate</v>
      </c>
      <c r="AM209">
        <v>3</v>
      </c>
      <c r="AN209" t="str" cm="1">
        <f t="array" ref="AN209">_xlfn.IFS(AM209=1,"low",AM209=2,"medium",AM209=3,"high",AM209=4,"very high")</f>
        <v>high</v>
      </c>
      <c r="AO209">
        <v>2</v>
      </c>
      <c r="AP209" s="1" t="str" cm="1">
        <f t="array" ref="AP209">_xlfn.IFS(AO209&lt;=1,"new",AO209&lt;=5,"early tenure",AO209&lt;=10,"established",AO209&lt;=20,"loyal",AO209&gt;=21,"long term")</f>
        <v>early tenure</v>
      </c>
      <c r="AQ209">
        <v>2</v>
      </c>
      <c r="AR209" s="1" t="str" cm="1">
        <f t="array" ref="AR209">_xlfn.IFS(AQ209&lt;=1,"new",AQ209&lt;=4,"settling",AQ209&lt;=7,"established",AQ209&lt;=12,"stagnant risk",AQ209&gt;12,"highly stagnant")</f>
        <v>settling</v>
      </c>
      <c r="AS209">
        <v>2</v>
      </c>
      <c r="AT209" t="str" cm="1">
        <f t="array" ref="AT209">_xlfn.IFS(AS209&lt;=1,"recently promoted",AS209&lt;=3,"due soon",AS209&lt;=6,"over due",AS209&gt;=7,"critically overdue")</f>
        <v>due soon</v>
      </c>
      <c r="AU209">
        <v>2</v>
      </c>
      <c r="AV209" t="str" cm="1">
        <f t="array" ref="AV209">_xlfn.IFS(AU209&lt;=1,"new under manager",AU209&lt;=4,"settling",AU209&lt;=8,"established",AU209&gt;=9,"long term")</f>
        <v>settling</v>
      </c>
    </row>
    <row r="210" spans="1:48">
      <c r="A210">
        <v>23</v>
      </c>
      <c r="B210" s="1" t="str" cm="1">
        <f t="array" ref="B210">_xlfn.IFS(A210&lt;=25,"early career",A210&lt;=35,"mid career",A210&lt;=45,"experienced",A210&gt;=46,"senior")</f>
        <v>early career</v>
      </c>
      <c r="C210" t="s">
        <v>29</v>
      </c>
      <c r="D210" t="s">
        <v>30</v>
      </c>
      <c r="E210" t="s">
        <v>31</v>
      </c>
      <c r="F210">
        <v>10</v>
      </c>
      <c r="G210" s="1" t="str" cm="1">
        <f t="array" ref="G210">_xlfn.IFS(F210&lt;=5,"very near",F210&lt;=10,"near",F210&lt;=20,"moderate",F210&lt;=29,"far")</f>
        <v>near</v>
      </c>
      <c r="H210">
        <v>1</v>
      </c>
      <c r="I210" t="str" cm="1">
        <f t="array" ref="I210">_xlfn.IFS(H210=1,"Below College",H210=
2,"College",H210=
3,"Bachelor",H210=
4,"Master",H210=
5,"Doctor")</f>
        <v>Below College</v>
      </c>
      <c r="J210" t="s">
        <v>32</v>
      </c>
      <c r="K210">
        <v>1</v>
      </c>
      <c r="L210" t="str" cm="1">
        <f t="array" ref="L210">_xlfn.IFS(K210=1,"low",K210=2,"medium",K210=3,"high",K210=4,"very high")</f>
        <v>low</v>
      </c>
      <c r="M210" t="s">
        <v>33</v>
      </c>
      <c r="N210">
        <v>4</v>
      </c>
      <c r="O210" t="str" cm="1">
        <f t="array" ref="O210">_xlfn.IFS(N210=1,"low",N210=2,"medium",N210=3,"high",N210=4,"very high")</f>
        <v>very high</v>
      </c>
      <c r="P210">
        <v>1</v>
      </c>
      <c r="Q210" t="str" cm="1">
        <f t="array" ref="Q210">_xlfn.IFS(P210=1,"junior",P210=2,"mid level",P210=3,"senior",P210=4,"lead",P210=5,"executive")</f>
        <v>junior</v>
      </c>
      <c r="R210" t="s">
        <v>37</v>
      </c>
      <c r="S210">
        <v>3</v>
      </c>
      <c r="T210" t="str" cm="1">
        <f t="array" ref="T210">_xlfn.IFS(S210=1,"low",S210=2,"medium",S210=3,"high",S210=4,"very high")</f>
        <v>high</v>
      </c>
      <c r="U210" t="s">
        <v>40</v>
      </c>
      <c r="V210">
        <v>3505</v>
      </c>
      <c r="W210">
        <v>1</v>
      </c>
      <c r="X210" t="str" cm="1">
        <f t="array" ref="X210">_xlfn.IFS(W210=0,"fresher",W210&lt;=3,"stable",W210&lt;=6,"moderate hopper",W210&lt;=9,"frequent hopper")</f>
        <v>stable</v>
      </c>
      <c r="Y210" t="s">
        <v>29</v>
      </c>
      <c r="Z210">
        <v>18</v>
      </c>
      <c r="AA210" t="str" cm="1">
        <f t="array" ref="AA210">_xlfn.IFS(Z210&lt;=14,"low hike",Z210&lt;=18,"moderate hike",Z210&lt;=22,"good hike",Z210&lt;=25,"high hike")</f>
        <v>moderate hike</v>
      </c>
      <c r="AB210">
        <v>3</v>
      </c>
      <c r="AC210" t="str" cm="1">
        <f t="array" ref="AC210">_xlfn.IFS(AB210=1,"low",AB210=2,"good",AB210=3,"excellent",AB210=4,"outstanding")</f>
        <v>excellent</v>
      </c>
      <c r="AD210">
        <v>4</v>
      </c>
      <c r="AE210" t="str" cm="1">
        <f t="array" ref="AE210">_xlfn.IFS(AD210=1,"low",AD210=2,"medium",AD210=3,"high",AD210=4,"very high")</f>
        <v>very high</v>
      </c>
      <c r="AG210">
        <v>0</v>
      </c>
      <c r="AH210" t="str" cm="1">
        <f t="array" ref="AH210">_xlfn.IFS(AG210=0,"no stock options",AG210=2,"medium",AG210=3,"high",AG210=1,"low")</f>
        <v>no stock options</v>
      </c>
      <c r="AI210">
        <v>2</v>
      </c>
      <c r="AJ210" s="1" t="str" cm="1">
        <f t="array" ref="AJ210">_xlfn.IFS(AI210&lt;=2,"fresher",AI210&lt;=7,"early career",AI210&lt;=15,"mid career",AI210&lt;=25,"experienced",AI210&gt;=26,"expert")</f>
        <v>fresher</v>
      </c>
      <c r="AK210">
        <v>3</v>
      </c>
      <c r="AL210" s="1" t="str" cm="1">
        <f t="array" ref="AL210">_xlfn.IFS(AK210=0,"no training",AK210&lt;=2,"low",AK210&lt;=4,"moderate",AK210&lt;=6,"high")</f>
        <v>moderate</v>
      </c>
      <c r="AM210">
        <v>3</v>
      </c>
      <c r="AN210" t="str" cm="1">
        <f t="array" ref="AN210">_xlfn.IFS(AM210=1,"low",AM210=2,"medium",AM210=3,"high",AM210=4,"very high")</f>
        <v>high</v>
      </c>
      <c r="AO210">
        <v>2</v>
      </c>
      <c r="AP210" s="1" t="str" cm="1">
        <f t="array" ref="AP210">_xlfn.IFS(AO210&lt;=1,"new",AO210&lt;=5,"early tenure",AO210&lt;=10,"established",AO210&lt;=20,"loyal",AO210&gt;=21,"long term")</f>
        <v>early tenure</v>
      </c>
      <c r="AQ210">
        <v>2</v>
      </c>
      <c r="AR210" s="1" t="str" cm="1">
        <f t="array" ref="AR210">_xlfn.IFS(AQ210&lt;=1,"new",AQ210&lt;=4,"settling",AQ210&lt;=7,"established",AQ210&lt;=12,"stagnant risk",AQ210&gt;12,"highly stagnant")</f>
        <v>settling</v>
      </c>
      <c r="AS210">
        <v>0</v>
      </c>
      <c r="AT210" t="str" cm="1">
        <f t="array" ref="AT210">_xlfn.IFS(AS210&lt;=1,"recently promoted",AS210&lt;=3,"due soon",AS210&lt;=6,"over due",AS210&gt;=7,"critically overdue")</f>
        <v>recently promoted</v>
      </c>
      <c r="AU210">
        <v>2</v>
      </c>
      <c r="AV210" t="str" cm="1">
        <f t="array" ref="AV210">_xlfn.IFS(AU210&lt;=1,"new under manager",AU210&lt;=4,"settling",AU210&lt;=8,"established",AU210&gt;=9,"long term")</f>
        <v>settling</v>
      </c>
    </row>
    <row r="211" spans="1:48">
      <c r="A211">
        <v>47</v>
      </c>
      <c r="B211" s="1" t="str" cm="1">
        <f t="array" ref="B211">_xlfn.IFS(A211&lt;=25,"early career",A211&lt;=35,"mid career",A211&lt;=45,"experienced",A211&gt;=46,"senior")</f>
        <v>senior</v>
      </c>
      <c r="C211" t="s">
        <v>39</v>
      </c>
      <c r="D211" t="s">
        <v>50</v>
      </c>
      <c r="E211" t="s">
        <v>45</v>
      </c>
      <c r="F211">
        <v>27</v>
      </c>
      <c r="G211" s="1" t="str" cm="1">
        <f t="array" ref="G211">_xlfn.IFS(F211&lt;=5,"very near",F211&lt;=10,"near",F211&lt;=20,"moderate",F211&lt;=29,"far")</f>
        <v>far</v>
      </c>
      <c r="H211">
        <v>2</v>
      </c>
      <c r="I211" t="str" cm="1">
        <f t="array" ref="I211">_xlfn.IFS(H211=1,"Below College",H211=
2,"College",H211=
3,"Bachelor",H211=
4,"Master",H211=
5,"Doctor")</f>
        <v>College</v>
      </c>
      <c r="J211" t="s">
        <v>36</v>
      </c>
      <c r="K211">
        <v>2</v>
      </c>
      <c r="L211" t="str" cm="1">
        <f t="array" ref="L211">_xlfn.IFS(K211=1,"low",K211=2,"medium",K211=3,"high",K211=4,"very high")</f>
        <v>medium</v>
      </c>
      <c r="M211" t="s">
        <v>43</v>
      </c>
      <c r="N211">
        <v>4</v>
      </c>
      <c r="O211" t="str" cm="1">
        <f t="array" ref="O211">_xlfn.IFS(N211=1,"low",N211=2,"medium",N211=3,"high",N211=4,"very high")</f>
        <v>very high</v>
      </c>
      <c r="P211">
        <v>2</v>
      </c>
      <c r="Q211" t="str" cm="1">
        <f t="array" ref="Q211">_xlfn.IFS(P211=1,"junior",P211=2,"mid level",P211=3,"senior",P211=4,"lead",P211=5,"executive")</f>
        <v>mid level</v>
      </c>
      <c r="R211" t="s">
        <v>51</v>
      </c>
      <c r="S211">
        <v>3</v>
      </c>
      <c r="T211" t="str" cm="1">
        <f t="array" ref="T211">_xlfn.IFS(S211=1,"low",S211=2,"medium",S211=3,"high",S211=4,"very high")</f>
        <v>high</v>
      </c>
      <c r="U211" t="s">
        <v>40</v>
      </c>
      <c r="V211">
        <v>6397</v>
      </c>
      <c r="W211">
        <v>4</v>
      </c>
      <c r="X211" t="str" cm="1">
        <f t="array" ref="X211">_xlfn.IFS(W211=0,"fresher",W211&lt;=3,"stable",W211&lt;=6,"moderate hopper",W211&lt;=9,"frequent hopper")</f>
        <v>moderate hopper</v>
      </c>
      <c r="Y211" t="s">
        <v>39</v>
      </c>
      <c r="Z211">
        <v>12</v>
      </c>
      <c r="AA211" t="str" cm="1">
        <f t="array" ref="AA211">_xlfn.IFS(Z211&lt;=14,"low hike",Z211&lt;=18,"moderate hike",Z211&lt;=22,"good hike",Z211&lt;=25,"high hike")</f>
        <v>low hike</v>
      </c>
      <c r="AB211">
        <v>3</v>
      </c>
      <c r="AC211" t="str" cm="1">
        <f t="array" ref="AC211">_xlfn.IFS(AB211=1,"low",AB211=2,"good",AB211=3,"excellent",AB211=4,"outstanding")</f>
        <v>excellent</v>
      </c>
      <c r="AD211">
        <v>4</v>
      </c>
      <c r="AE211" t="str" cm="1">
        <f t="array" ref="AE211">_xlfn.IFS(AD211=1,"low",AD211=2,"medium",AD211=3,"high",AD211=4,"very high")</f>
        <v>very high</v>
      </c>
      <c r="AG211">
        <v>0</v>
      </c>
      <c r="AH211" t="str" cm="1">
        <f t="array" ref="AH211">_xlfn.IFS(AG211=0,"no stock options",AG211=2,"medium",AG211=3,"high",AG211=1,"low")</f>
        <v>no stock options</v>
      </c>
      <c r="AI211">
        <v>8</v>
      </c>
      <c r="AJ211" s="1" t="str" cm="1">
        <f t="array" ref="AJ211">_xlfn.IFS(AI211&lt;=2,"fresher",AI211&lt;=7,"early career",AI211&lt;=15,"mid career",AI211&lt;=25,"experienced",AI211&gt;=26,"expert")</f>
        <v>mid career</v>
      </c>
      <c r="AK211">
        <v>2</v>
      </c>
      <c r="AL211" s="1" t="str" cm="1">
        <f t="array" ref="AL211">_xlfn.IFS(AK211=0,"no training",AK211&lt;=2,"low",AK211&lt;=4,"moderate",AK211&lt;=6,"high")</f>
        <v>low</v>
      </c>
      <c r="AM211">
        <v>3</v>
      </c>
      <c r="AN211" t="str" cm="1">
        <f t="array" ref="AN211">_xlfn.IFS(AM211=1,"low",AM211=2,"medium",AM211=3,"high",AM211=4,"very high")</f>
        <v>high</v>
      </c>
      <c r="AO211">
        <v>5</v>
      </c>
      <c r="AP211" s="1" t="str" cm="1">
        <f t="array" ref="AP211">_xlfn.IFS(AO211&lt;=1,"new",AO211&lt;=5,"early tenure",AO211&lt;=10,"established",AO211&lt;=20,"loyal",AO211&gt;=21,"long term")</f>
        <v>early tenure</v>
      </c>
      <c r="AQ211">
        <v>4</v>
      </c>
      <c r="AR211" s="1" t="str" cm="1">
        <f t="array" ref="AR211">_xlfn.IFS(AQ211&lt;=1,"new",AQ211&lt;=4,"settling",AQ211&lt;=7,"established",AQ211&lt;=12,"stagnant risk",AQ211&gt;12,"highly stagnant")</f>
        <v>settling</v>
      </c>
      <c r="AS211">
        <v>1</v>
      </c>
      <c r="AT211" t="str" cm="1">
        <f t="array" ref="AT211">_xlfn.IFS(AS211&lt;=1,"recently promoted",AS211&lt;=3,"due soon",AS211&lt;=6,"over due",AS211&gt;=7,"critically overdue")</f>
        <v>recently promoted</v>
      </c>
      <c r="AU211">
        <v>3</v>
      </c>
      <c r="AV211" t="str" cm="1">
        <f t="array" ref="AV211">_xlfn.IFS(AU211&lt;=1,"new under manager",AU211&lt;=4,"settling",AU211&lt;=8,"established",AU211&gt;=9,"long term")</f>
        <v>settling</v>
      </c>
    </row>
    <row r="212" spans="1:48">
      <c r="A212">
        <v>55</v>
      </c>
      <c r="B212" s="1" t="str" cm="1">
        <f t="array" ref="B212">_xlfn.IFS(A212&lt;=25,"early career",A212&lt;=35,"mid career",A212&lt;=45,"experienced",A212&gt;=46,"senior")</f>
        <v>senior</v>
      </c>
      <c r="C212" t="s">
        <v>39</v>
      </c>
      <c r="D212" t="s">
        <v>30</v>
      </c>
      <c r="E212" t="s">
        <v>31</v>
      </c>
      <c r="F212">
        <v>2</v>
      </c>
      <c r="G212" s="1" t="str" cm="1">
        <f t="array" ref="G212">_xlfn.IFS(F212&lt;=5,"very near",F212&lt;=10,"near",F212&lt;=20,"moderate",F212&lt;=29,"far")</f>
        <v>very near</v>
      </c>
      <c r="H212">
        <v>3</v>
      </c>
      <c r="I212" t="str" cm="1">
        <f t="array" ref="I212">_xlfn.IFS(H212=1,"Below College",H212=
2,"College",H212=
3,"Bachelor",H212=
4,"Master",H212=
5,"Doctor")</f>
        <v>Bachelor</v>
      </c>
      <c r="J212" t="s">
        <v>32</v>
      </c>
      <c r="K212">
        <v>4</v>
      </c>
      <c r="L212" t="str" cm="1">
        <f t="array" ref="L212">_xlfn.IFS(K212=1,"low",K212=2,"medium",K212=3,"high",K212=4,"very high")</f>
        <v>very high</v>
      </c>
      <c r="M212" t="s">
        <v>33</v>
      </c>
      <c r="N212">
        <v>3</v>
      </c>
      <c r="O212" t="str" cm="1">
        <f t="array" ref="O212">_xlfn.IFS(N212=1,"low",N212=2,"medium",N212=3,"high",N212=4,"very high")</f>
        <v>high</v>
      </c>
      <c r="P212">
        <v>5</v>
      </c>
      <c r="Q212" t="str" cm="1">
        <f t="array" ref="Q212">_xlfn.IFS(P212=1,"junior",P212=2,"mid level",P212=3,"senior",P212=4,"lead",P212=5,"executive")</f>
        <v>executive</v>
      </c>
      <c r="R212" t="s">
        <v>48</v>
      </c>
      <c r="S212">
        <v>1</v>
      </c>
      <c r="T212" t="str" cm="1">
        <f t="array" ref="T212">_xlfn.IFS(S212=1,"low",S212=2,"medium",S212=3,"high",S212=4,"very high")</f>
        <v>low</v>
      </c>
      <c r="U212" t="s">
        <v>35</v>
      </c>
      <c r="V212">
        <v>19859</v>
      </c>
      <c r="W212">
        <v>5</v>
      </c>
      <c r="X212" t="str" cm="1">
        <f t="array" ref="X212">_xlfn.IFS(W212=0,"fresher",W212&lt;=3,"stable",W212&lt;=6,"moderate hopper",W212&lt;=9,"frequent hopper")</f>
        <v>moderate hopper</v>
      </c>
      <c r="Y212" t="s">
        <v>39</v>
      </c>
      <c r="Z212">
        <v>13</v>
      </c>
      <c r="AA212" t="str" cm="1">
        <f t="array" ref="AA212">_xlfn.IFS(Z212&lt;=14,"low hike",Z212&lt;=18,"moderate hike",Z212&lt;=22,"good hike",Z212&lt;=25,"high hike")</f>
        <v>low hike</v>
      </c>
      <c r="AB212">
        <v>3</v>
      </c>
      <c r="AC212" t="str" cm="1">
        <f t="array" ref="AC212">_xlfn.IFS(AB212=1,"low",AB212=2,"good",AB212=3,"excellent",AB212=4,"outstanding")</f>
        <v>excellent</v>
      </c>
      <c r="AD212">
        <v>4</v>
      </c>
      <c r="AE212" t="str" cm="1">
        <f t="array" ref="AE212">_xlfn.IFS(AD212=1,"low",AD212=2,"medium",AD212=3,"high",AD212=4,"very high")</f>
        <v>very high</v>
      </c>
      <c r="AG212">
        <v>1</v>
      </c>
      <c r="AH212" t="str" cm="1">
        <f t="array" ref="AH212">_xlfn.IFS(AG212=0,"no stock options",AG212=2,"medium",AG212=3,"high",AG212=1,"low")</f>
        <v>low</v>
      </c>
      <c r="AI212">
        <v>24</v>
      </c>
      <c r="AJ212" s="1" t="str" cm="1">
        <f t="array" ref="AJ212">_xlfn.IFS(AI212&lt;=2,"fresher",AI212&lt;=7,"early career",AI212&lt;=15,"mid career",AI212&lt;=25,"experienced",AI212&gt;=26,"expert")</f>
        <v>experienced</v>
      </c>
      <c r="AK212">
        <v>2</v>
      </c>
      <c r="AL212" s="1" t="str" cm="1">
        <f t="array" ref="AL212">_xlfn.IFS(AK212=0,"no training",AK212&lt;=2,"low",AK212&lt;=4,"moderate",AK212&lt;=6,"high")</f>
        <v>low</v>
      </c>
      <c r="AM212">
        <v>3</v>
      </c>
      <c r="AN212" t="str" cm="1">
        <f t="array" ref="AN212">_xlfn.IFS(AM212=1,"low",AM212=2,"medium",AM212=3,"high",AM212=4,"very high")</f>
        <v>high</v>
      </c>
      <c r="AO212">
        <v>5</v>
      </c>
      <c r="AP212" s="1" t="str" cm="1">
        <f t="array" ref="AP212">_xlfn.IFS(AO212&lt;=1,"new",AO212&lt;=5,"early tenure",AO212&lt;=10,"established",AO212&lt;=20,"loyal",AO212&gt;=21,"long term")</f>
        <v>early tenure</v>
      </c>
      <c r="AQ212">
        <v>2</v>
      </c>
      <c r="AR212" s="1" t="str" cm="1">
        <f t="array" ref="AR212">_xlfn.IFS(AQ212&lt;=1,"new",AQ212&lt;=4,"settling",AQ212&lt;=7,"established",AQ212&lt;=12,"stagnant risk",AQ212&gt;12,"highly stagnant")</f>
        <v>settling</v>
      </c>
      <c r="AS212">
        <v>1</v>
      </c>
      <c r="AT212" t="str" cm="1">
        <f t="array" ref="AT212">_xlfn.IFS(AS212&lt;=1,"recently promoted",AS212&lt;=3,"due soon",AS212&lt;=6,"over due",AS212&gt;=7,"critically overdue")</f>
        <v>recently promoted</v>
      </c>
      <c r="AU212">
        <v>4</v>
      </c>
      <c r="AV212" t="str" cm="1">
        <f t="array" ref="AV212">_xlfn.IFS(AU212&lt;=1,"new under manager",AU212&lt;=4,"settling",AU212&lt;=8,"established",AU212&gt;=9,"long term")</f>
        <v>settling</v>
      </c>
    </row>
    <row r="213" spans="1:48">
      <c r="A213">
        <v>52</v>
      </c>
      <c r="B213" s="1" t="str" cm="1">
        <f t="array" ref="B213">_xlfn.IFS(A213&lt;=25,"early career",A213&lt;=35,"mid career",A213&lt;=45,"experienced",A213&gt;=46,"senior")</f>
        <v>senior</v>
      </c>
      <c r="C213" t="s">
        <v>29</v>
      </c>
      <c r="D213" t="s">
        <v>41</v>
      </c>
      <c r="E213" t="s">
        <v>31</v>
      </c>
      <c r="F213">
        <v>19</v>
      </c>
      <c r="G213" s="1" t="str" cm="1">
        <f t="array" ref="G213">_xlfn.IFS(F213&lt;=5,"very near",F213&lt;=10,"near",F213&lt;=20,"moderate",F213&lt;=29,"far")</f>
        <v>moderate</v>
      </c>
      <c r="H213">
        <v>4</v>
      </c>
      <c r="I213" t="str" cm="1">
        <f t="array" ref="I213">_xlfn.IFS(H213=1,"Below College",H213=
2,"College",H213=
3,"Bachelor",H213=
4,"Master",H213=
5,"Doctor")</f>
        <v>Master</v>
      </c>
      <c r="J213" t="s">
        <v>32</v>
      </c>
      <c r="K213">
        <v>4</v>
      </c>
      <c r="L213" t="str" cm="1">
        <f t="array" ref="L213">_xlfn.IFS(K213=1,"low",K213=2,"medium",K213=3,"high",K213=4,"very high")</f>
        <v>very high</v>
      </c>
      <c r="M213" t="s">
        <v>33</v>
      </c>
      <c r="N213">
        <v>3</v>
      </c>
      <c r="O213" t="str" cm="1">
        <f t="array" ref="O213">_xlfn.IFS(N213=1,"low",N213=2,"medium",N213=3,"high",N213=4,"very high")</f>
        <v>high</v>
      </c>
      <c r="P213">
        <v>1</v>
      </c>
      <c r="Q213" t="str" cm="1">
        <f t="array" ref="Q213">_xlfn.IFS(P213=1,"junior",P213=2,"mid level",P213=3,"senior",P213=4,"lead",P213=5,"executive")</f>
        <v>junior</v>
      </c>
      <c r="R213" t="s">
        <v>37</v>
      </c>
      <c r="S213">
        <v>4</v>
      </c>
      <c r="T213" t="str" cm="1">
        <f t="array" ref="T213">_xlfn.IFS(S213=1,"low",S213=2,"medium",S213=3,"high",S213=4,"very high")</f>
        <v>very high</v>
      </c>
      <c r="U213" t="s">
        <v>35</v>
      </c>
      <c r="V213">
        <v>4258</v>
      </c>
      <c r="W213">
        <v>0</v>
      </c>
      <c r="X213" t="str" cm="1">
        <f t="array" ref="X213">_xlfn.IFS(W213=0,"fresher",W213&lt;=3,"stable",W213&lt;=6,"moderate hopper",W213&lt;=9,"frequent hopper")</f>
        <v>fresher</v>
      </c>
      <c r="Y213" t="s">
        <v>29</v>
      </c>
      <c r="Z213">
        <v>18</v>
      </c>
      <c r="AA213" t="str" cm="1">
        <f t="array" ref="AA213">_xlfn.IFS(Z213&lt;=14,"low hike",Z213&lt;=18,"moderate hike",Z213&lt;=22,"good hike",Z213&lt;=25,"high hike")</f>
        <v>moderate hike</v>
      </c>
      <c r="AB213">
        <v>3</v>
      </c>
      <c r="AC213" t="str" cm="1">
        <f t="array" ref="AC213">_xlfn.IFS(AB213=1,"low",AB213=2,"good",AB213=3,"excellent",AB213=4,"outstanding")</f>
        <v>excellent</v>
      </c>
      <c r="AD213">
        <v>1</v>
      </c>
      <c r="AE213" t="str" cm="1">
        <f t="array" ref="AE213">_xlfn.IFS(AD213=1,"low",AD213=2,"medium",AD213=3,"high",AD213=4,"very high")</f>
        <v>low</v>
      </c>
      <c r="AG213">
        <v>1</v>
      </c>
      <c r="AH213" t="str" cm="1">
        <f t="array" ref="AH213">_xlfn.IFS(AG213=0,"no stock options",AG213=2,"medium",AG213=3,"high",AG213=1,"low")</f>
        <v>low</v>
      </c>
      <c r="AI213">
        <v>5</v>
      </c>
      <c r="AJ213" s="1" t="str" cm="1">
        <f t="array" ref="AJ213">_xlfn.IFS(AI213&lt;=2,"fresher",AI213&lt;=7,"early career",AI213&lt;=15,"mid career",AI213&lt;=25,"experienced",AI213&gt;=26,"expert")</f>
        <v>early career</v>
      </c>
      <c r="AK213">
        <v>3</v>
      </c>
      <c r="AL213" s="1" t="str" cm="1">
        <f t="array" ref="AL213">_xlfn.IFS(AK213=0,"no training",AK213&lt;=2,"low",AK213&lt;=4,"moderate",AK213&lt;=6,"high")</f>
        <v>moderate</v>
      </c>
      <c r="AM213">
        <v>3</v>
      </c>
      <c r="AN213" t="str" cm="1">
        <f t="array" ref="AN213">_xlfn.IFS(AM213=1,"low",AM213=2,"medium",AM213=3,"high",AM213=4,"very high")</f>
        <v>high</v>
      </c>
      <c r="AO213">
        <v>4</v>
      </c>
      <c r="AP213" s="1" t="str" cm="1">
        <f t="array" ref="AP213">_xlfn.IFS(AO213&lt;=1,"new",AO213&lt;=5,"early tenure",AO213&lt;=10,"established",AO213&lt;=20,"loyal",AO213&gt;=21,"long term")</f>
        <v>early tenure</v>
      </c>
      <c r="AQ213">
        <v>3</v>
      </c>
      <c r="AR213" s="1" t="str" cm="1">
        <f t="array" ref="AR213">_xlfn.IFS(AQ213&lt;=1,"new",AQ213&lt;=4,"settling",AQ213&lt;=7,"established",AQ213&lt;=12,"stagnant risk",AQ213&gt;12,"highly stagnant")</f>
        <v>settling</v>
      </c>
      <c r="AS213">
        <v>1</v>
      </c>
      <c r="AT213" t="str" cm="1">
        <f t="array" ref="AT213">_xlfn.IFS(AS213&lt;=1,"recently promoted",AS213&lt;=3,"due soon",AS213&lt;=6,"over due",AS213&gt;=7,"critically overdue")</f>
        <v>recently promoted</v>
      </c>
      <c r="AU213">
        <v>2</v>
      </c>
      <c r="AV213" t="str" cm="1">
        <f t="array" ref="AV213">_xlfn.IFS(AU213&lt;=1,"new under manager",AU213&lt;=4,"settling",AU213&lt;=8,"established",AU213&gt;=9,"long term")</f>
        <v>settling</v>
      </c>
    </row>
    <row r="214" spans="1:48">
      <c r="A214">
        <v>26</v>
      </c>
      <c r="B214" s="1" t="str" cm="1">
        <f t="array" ref="B214">_xlfn.IFS(A214&lt;=25,"early career",A214&lt;=35,"mid career",A214&lt;=45,"experienced",A214&gt;=46,"senior")</f>
        <v>mid career</v>
      </c>
      <c r="C214" t="s">
        <v>29</v>
      </c>
      <c r="D214" t="s">
        <v>50</v>
      </c>
      <c r="E214" t="s">
        <v>31</v>
      </c>
      <c r="F214">
        <v>1</v>
      </c>
      <c r="G214" s="1" t="str" cm="1">
        <f t="array" ref="G214">_xlfn.IFS(F214&lt;=5,"very near",F214&lt;=10,"near",F214&lt;=20,"moderate",F214&lt;=29,"far")</f>
        <v>very near</v>
      </c>
      <c r="H214">
        <v>2</v>
      </c>
      <c r="I214" t="str" cm="1">
        <f t="array" ref="I214">_xlfn.IFS(H214=1,"Below College",H214=
2,"College",H214=
3,"Bachelor",H214=
4,"Master",H214=
5,"Doctor")</f>
        <v>College</v>
      </c>
      <c r="J214" t="s">
        <v>36</v>
      </c>
      <c r="K214">
        <v>1</v>
      </c>
      <c r="L214" t="str" cm="1">
        <f t="array" ref="L214">_xlfn.IFS(K214=1,"low",K214=2,"medium",K214=3,"high",K214=4,"very high")</f>
        <v>low</v>
      </c>
      <c r="M214" t="s">
        <v>43</v>
      </c>
      <c r="N214">
        <v>1</v>
      </c>
      <c r="O214" t="str" cm="1">
        <f t="array" ref="O214">_xlfn.IFS(N214=1,"low",N214=2,"medium",N214=3,"high",N214=4,"very high")</f>
        <v>low</v>
      </c>
      <c r="P214">
        <v>1</v>
      </c>
      <c r="Q214" t="str" cm="1">
        <f t="array" ref="Q214">_xlfn.IFS(P214=1,"junior",P214=2,"mid level",P214=3,"senior",P214=4,"lead",P214=5,"executive")</f>
        <v>junior</v>
      </c>
      <c r="R214" t="s">
        <v>34</v>
      </c>
      <c r="S214">
        <v>4</v>
      </c>
      <c r="T214" t="str" cm="1">
        <f t="array" ref="T214">_xlfn.IFS(S214=1,"low",S214=2,"medium",S214=3,"high",S214=4,"very high")</f>
        <v>very high</v>
      </c>
      <c r="U214" t="s">
        <v>38</v>
      </c>
      <c r="V214">
        <v>4364</v>
      </c>
      <c r="W214">
        <v>3</v>
      </c>
      <c r="X214" t="str" cm="1">
        <f t="array" ref="X214">_xlfn.IFS(W214=0,"fresher",W214&lt;=3,"stable",W214&lt;=6,"moderate hopper",W214&lt;=9,"frequent hopper")</f>
        <v>stable</v>
      </c>
      <c r="Y214" t="s">
        <v>29</v>
      </c>
      <c r="Z214">
        <v>14</v>
      </c>
      <c r="AA214" t="str" cm="1">
        <f t="array" ref="AA214">_xlfn.IFS(Z214&lt;=14,"low hike",Z214&lt;=18,"moderate hike",Z214&lt;=22,"good hike",Z214&lt;=25,"high hike")</f>
        <v>low hike</v>
      </c>
      <c r="AB214">
        <v>3</v>
      </c>
      <c r="AC214" t="str" cm="1">
        <f t="array" ref="AC214">_xlfn.IFS(AB214=1,"low",AB214=2,"good",AB214=3,"excellent",AB214=4,"outstanding")</f>
        <v>excellent</v>
      </c>
      <c r="AD214">
        <v>1</v>
      </c>
      <c r="AE214" t="str" cm="1">
        <f t="array" ref="AE214">_xlfn.IFS(AD214=1,"low",AD214=2,"medium",AD214=3,"high",AD214=4,"very high")</f>
        <v>low</v>
      </c>
      <c r="AG214">
        <v>1</v>
      </c>
      <c r="AH214" t="str" cm="1">
        <f t="array" ref="AH214">_xlfn.IFS(AG214=0,"no stock options",AG214=2,"medium",AG214=3,"high",AG214=1,"low")</f>
        <v>low</v>
      </c>
      <c r="AI214">
        <v>5</v>
      </c>
      <c r="AJ214" s="1" t="str" cm="1">
        <f t="array" ref="AJ214">_xlfn.IFS(AI214&lt;=2,"fresher",AI214&lt;=7,"early career",AI214&lt;=15,"mid career",AI214&lt;=25,"experienced",AI214&gt;=26,"expert")</f>
        <v>early career</v>
      </c>
      <c r="AK214">
        <v>2</v>
      </c>
      <c r="AL214" s="1" t="str" cm="1">
        <f t="array" ref="AL214">_xlfn.IFS(AK214=0,"no training",AK214&lt;=2,"low",AK214&lt;=4,"moderate",AK214&lt;=6,"high")</f>
        <v>low</v>
      </c>
      <c r="AM214">
        <v>3</v>
      </c>
      <c r="AN214" t="str" cm="1">
        <f t="array" ref="AN214">_xlfn.IFS(AM214=1,"low",AM214=2,"medium",AM214=3,"high",AM214=4,"very high")</f>
        <v>high</v>
      </c>
      <c r="AO214">
        <v>2</v>
      </c>
      <c r="AP214" s="1" t="str" cm="1">
        <f t="array" ref="AP214">_xlfn.IFS(AO214&lt;=1,"new",AO214&lt;=5,"early tenure",AO214&lt;=10,"established",AO214&lt;=20,"loyal",AO214&gt;=21,"long term")</f>
        <v>early tenure</v>
      </c>
      <c r="AQ214">
        <v>2</v>
      </c>
      <c r="AR214" s="1" t="str" cm="1">
        <f t="array" ref="AR214">_xlfn.IFS(AQ214&lt;=1,"new",AQ214&lt;=4,"settling",AQ214&lt;=7,"established",AQ214&lt;=12,"stagnant risk",AQ214&gt;12,"highly stagnant")</f>
        <v>settling</v>
      </c>
      <c r="AS214">
        <v>2</v>
      </c>
      <c r="AT214" t="str" cm="1">
        <f t="array" ref="AT214">_xlfn.IFS(AS214&lt;=1,"recently promoted",AS214&lt;=3,"due soon",AS214&lt;=6,"over due",AS214&gt;=7,"critically overdue")</f>
        <v>due soon</v>
      </c>
      <c r="AU214">
        <v>0</v>
      </c>
      <c r="AV214" t="str" cm="1">
        <f t="array" ref="AV214">_xlfn.IFS(AU214&lt;=1,"new under manager",AU214&lt;=4,"settling",AU214&lt;=8,"established",AU214&gt;=9,"long term")</f>
        <v>new under manager</v>
      </c>
    </row>
    <row r="215" spans="1:48">
      <c r="A215">
        <v>26</v>
      </c>
      <c r="B215" s="1" t="str" cm="1">
        <f t="array" ref="B215">_xlfn.IFS(A215&lt;=25,"early career",A215&lt;=35,"mid career",A215&lt;=45,"experienced",A215&gt;=46,"senior")</f>
        <v>mid career</v>
      </c>
      <c r="C215" t="s">
        <v>39</v>
      </c>
      <c r="D215" t="s">
        <v>30</v>
      </c>
      <c r="E215" t="s">
        <v>45</v>
      </c>
      <c r="F215">
        <v>8</v>
      </c>
      <c r="G215" s="1" t="str" cm="1">
        <f t="array" ref="G215">_xlfn.IFS(F215&lt;=5,"very near",F215&lt;=10,"near",F215&lt;=20,"moderate",F215&lt;=29,"far")</f>
        <v>near</v>
      </c>
      <c r="H215">
        <v>3</v>
      </c>
      <c r="I215" t="str" cm="1">
        <f t="array" ref="I215">_xlfn.IFS(H215=1,"Below College",H215=
2,"College",H215=
3,"Bachelor",H215=
4,"Master",H215=
5,"Doctor")</f>
        <v>Bachelor</v>
      </c>
      <c r="J215" t="s">
        <v>52</v>
      </c>
      <c r="K215">
        <v>4</v>
      </c>
      <c r="L215" t="str" cm="1">
        <f t="array" ref="L215">_xlfn.IFS(K215=1,"low",K215=2,"medium",K215=3,"high",K215=4,"very high")</f>
        <v>very high</v>
      </c>
      <c r="M215" t="s">
        <v>33</v>
      </c>
      <c r="N215">
        <v>2</v>
      </c>
      <c r="O215" t="str" cm="1">
        <f t="array" ref="O215">_xlfn.IFS(N215=1,"low",N215=2,"medium",N215=3,"high",N215=4,"very high")</f>
        <v>medium</v>
      </c>
      <c r="P215">
        <v>2</v>
      </c>
      <c r="Q215" t="str" cm="1">
        <f t="array" ref="Q215">_xlfn.IFS(P215=1,"junior",P215=2,"mid level",P215=3,"senior",P215=4,"lead",P215=5,"executive")</f>
        <v>mid level</v>
      </c>
      <c r="R215" t="s">
        <v>51</v>
      </c>
      <c r="S215">
        <v>1</v>
      </c>
      <c r="T215" t="str" cm="1">
        <f t="array" ref="T215">_xlfn.IFS(S215=1,"low",S215=2,"medium",S215=3,"high",S215=4,"very high")</f>
        <v>low</v>
      </c>
      <c r="U215" t="s">
        <v>40</v>
      </c>
      <c r="V215">
        <v>5326</v>
      </c>
      <c r="W215">
        <v>6</v>
      </c>
      <c r="X215" t="str" cm="1">
        <f t="array" ref="X215">_xlfn.IFS(W215=0,"fresher",W215&lt;=3,"stable",W215&lt;=6,"moderate hopper",W215&lt;=9,"frequent hopper")</f>
        <v>moderate hopper</v>
      </c>
      <c r="Y215" t="s">
        <v>29</v>
      </c>
      <c r="Z215">
        <v>17</v>
      </c>
      <c r="AA215" t="str" cm="1">
        <f t="array" ref="AA215">_xlfn.IFS(Z215&lt;=14,"low hike",Z215&lt;=18,"moderate hike",Z215&lt;=22,"good hike",Z215&lt;=25,"high hike")</f>
        <v>moderate hike</v>
      </c>
      <c r="AB215">
        <v>3</v>
      </c>
      <c r="AC215" t="str" cm="1">
        <f t="array" ref="AC215">_xlfn.IFS(AB215=1,"low",AB215=2,"good",AB215=3,"excellent",AB215=4,"outstanding")</f>
        <v>excellent</v>
      </c>
      <c r="AD215">
        <v>3</v>
      </c>
      <c r="AE215" t="str" cm="1">
        <f t="array" ref="AE215">_xlfn.IFS(AD215=1,"low",AD215=2,"medium",AD215=3,"high",AD215=4,"very high")</f>
        <v>high</v>
      </c>
      <c r="AG215">
        <v>0</v>
      </c>
      <c r="AH215" t="str" cm="1">
        <f t="array" ref="AH215">_xlfn.IFS(AG215=0,"no stock options",AG215=2,"medium",AG215=3,"high",AG215=1,"low")</f>
        <v>no stock options</v>
      </c>
      <c r="AI215">
        <v>6</v>
      </c>
      <c r="AJ215" s="1" t="str" cm="1">
        <f t="array" ref="AJ215">_xlfn.IFS(AI215&lt;=2,"fresher",AI215&lt;=7,"early career",AI215&lt;=15,"mid career",AI215&lt;=25,"experienced",AI215&gt;=26,"expert")</f>
        <v>early career</v>
      </c>
      <c r="AK215">
        <v>2</v>
      </c>
      <c r="AL215" s="1" t="str" cm="1">
        <f t="array" ref="AL215">_xlfn.IFS(AK215=0,"no training",AK215&lt;=2,"low",AK215&lt;=4,"moderate",AK215&lt;=6,"high")</f>
        <v>low</v>
      </c>
      <c r="AM215">
        <v>2</v>
      </c>
      <c r="AN215" t="str" cm="1">
        <f t="array" ref="AN215">_xlfn.IFS(AM215=1,"low",AM215=2,"medium",AM215=3,"high",AM215=4,"very high")</f>
        <v>medium</v>
      </c>
      <c r="AO215">
        <v>4</v>
      </c>
      <c r="AP215" s="1" t="str" cm="1">
        <f t="array" ref="AP215">_xlfn.IFS(AO215&lt;=1,"new",AO215&lt;=5,"early tenure",AO215&lt;=10,"established",AO215&lt;=20,"loyal",AO215&gt;=21,"long term")</f>
        <v>early tenure</v>
      </c>
      <c r="AQ215">
        <v>3</v>
      </c>
      <c r="AR215" s="1" t="str" cm="1">
        <f t="array" ref="AR215">_xlfn.IFS(AQ215&lt;=1,"new",AQ215&lt;=4,"settling",AQ215&lt;=7,"established",AQ215&lt;=12,"stagnant risk",AQ215&gt;12,"highly stagnant")</f>
        <v>settling</v>
      </c>
      <c r="AS215">
        <v>1</v>
      </c>
      <c r="AT215" t="str" cm="1">
        <f t="array" ref="AT215">_xlfn.IFS(AS215&lt;=1,"recently promoted",AS215&lt;=3,"due soon",AS215&lt;=6,"over due",AS215&gt;=7,"critically overdue")</f>
        <v>recently promoted</v>
      </c>
      <c r="AU215">
        <v>2</v>
      </c>
      <c r="AV215" t="str" cm="1">
        <f t="array" ref="AV215">_xlfn.IFS(AU215&lt;=1,"new under manager",AU215&lt;=4,"settling",AU215&lt;=8,"established",AU215&gt;=9,"long term")</f>
        <v>settling</v>
      </c>
    </row>
    <row r="216" spans="1:48">
      <c r="A216">
        <v>34</v>
      </c>
      <c r="B216" s="1" t="str" cm="1">
        <f t="array" ref="B216">_xlfn.IFS(A216&lt;=25,"early career",A216&lt;=35,"mid career",A216&lt;=45,"experienced",A216&gt;=46,"senior")</f>
        <v>mid career</v>
      </c>
      <c r="C216" t="s">
        <v>29</v>
      </c>
      <c r="D216" t="s">
        <v>30</v>
      </c>
      <c r="E216" t="s">
        <v>31</v>
      </c>
      <c r="F216">
        <v>1</v>
      </c>
      <c r="G216" s="1" t="str" cm="1">
        <f t="array" ref="G216">_xlfn.IFS(F216&lt;=5,"very near",F216&lt;=10,"near",F216&lt;=20,"moderate",F216&lt;=29,"far")</f>
        <v>very near</v>
      </c>
      <c r="H216">
        <v>4</v>
      </c>
      <c r="I216" t="str" cm="1">
        <f t="array" ref="I216">_xlfn.IFS(H216=1,"Below College",H216=
2,"College",H216=
3,"Bachelor",H216=
4,"Master",H216=
5,"Doctor")</f>
        <v>Master</v>
      </c>
      <c r="J216" t="s">
        <v>36</v>
      </c>
      <c r="K216">
        <v>2</v>
      </c>
      <c r="L216" t="str" cm="1">
        <f t="array" ref="L216">_xlfn.IFS(K216=1,"low",K216=2,"medium",K216=3,"high",K216=4,"very high")</f>
        <v>medium</v>
      </c>
      <c r="M216" t="s">
        <v>43</v>
      </c>
      <c r="N216">
        <v>4</v>
      </c>
      <c r="O216" t="str" cm="1">
        <f t="array" ref="O216">_xlfn.IFS(N216=1,"low",N216=2,"medium",N216=3,"high",N216=4,"very high")</f>
        <v>very high</v>
      </c>
      <c r="P216">
        <v>1</v>
      </c>
      <c r="Q216" t="str" cm="1">
        <f t="array" ref="Q216">_xlfn.IFS(P216=1,"junior",P216=2,"mid level",P216=3,"senior",P216=4,"lead",P216=5,"executive")</f>
        <v>junior</v>
      </c>
      <c r="R216" t="s">
        <v>37</v>
      </c>
      <c r="S216">
        <v>4</v>
      </c>
      <c r="T216" t="str" cm="1">
        <f t="array" ref="T216">_xlfn.IFS(S216=1,"low",S216=2,"medium",S216=3,"high",S216=4,"very high")</f>
        <v>very high</v>
      </c>
      <c r="U216" t="s">
        <v>40</v>
      </c>
      <c r="V216">
        <v>3280</v>
      </c>
      <c r="W216">
        <v>2</v>
      </c>
      <c r="X216" t="str" cm="1">
        <f t="array" ref="X216">_xlfn.IFS(W216=0,"fresher",W216&lt;=3,"stable",W216&lt;=6,"moderate hopper",W216&lt;=9,"frequent hopper")</f>
        <v>stable</v>
      </c>
      <c r="Y216" t="s">
        <v>29</v>
      </c>
      <c r="Z216">
        <v>16</v>
      </c>
      <c r="AA216" t="str" cm="1">
        <f t="array" ref="AA216">_xlfn.IFS(Z216&lt;=14,"low hike",Z216&lt;=18,"moderate hike",Z216&lt;=22,"good hike",Z216&lt;=25,"high hike")</f>
        <v>moderate hike</v>
      </c>
      <c r="AB216">
        <v>3</v>
      </c>
      <c r="AC216" t="str" cm="1">
        <f t="array" ref="AC216">_xlfn.IFS(AB216=1,"low",AB216=2,"good",AB216=3,"excellent",AB216=4,"outstanding")</f>
        <v>excellent</v>
      </c>
      <c r="AD216">
        <v>3</v>
      </c>
      <c r="AE216" t="str" cm="1">
        <f t="array" ref="AE216">_xlfn.IFS(AD216=1,"low",AD216=2,"medium",AD216=3,"high",AD216=4,"very high")</f>
        <v>high</v>
      </c>
      <c r="AG216">
        <v>0</v>
      </c>
      <c r="AH216" t="str" cm="1">
        <f t="array" ref="AH216">_xlfn.IFS(AG216=0,"no stock options",AG216=2,"medium",AG216=3,"high",AG216=1,"low")</f>
        <v>no stock options</v>
      </c>
      <c r="AI216">
        <v>10</v>
      </c>
      <c r="AJ216" s="1" t="str" cm="1">
        <f t="array" ref="AJ216">_xlfn.IFS(AI216&lt;=2,"fresher",AI216&lt;=7,"early career",AI216&lt;=15,"mid career",AI216&lt;=25,"experienced",AI216&gt;=26,"expert")</f>
        <v>mid career</v>
      </c>
      <c r="AK216">
        <v>2</v>
      </c>
      <c r="AL216" s="1" t="str" cm="1">
        <f t="array" ref="AL216">_xlfn.IFS(AK216=0,"no training",AK216&lt;=2,"low",AK216&lt;=4,"moderate",AK216&lt;=6,"high")</f>
        <v>low</v>
      </c>
      <c r="AM216">
        <v>3</v>
      </c>
      <c r="AN216" t="str" cm="1">
        <f t="array" ref="AN216">_xlfn.IFS(AM216=1,"low",AM216=2,"medium",AM216=3,"high",AM216=4,"very high")</f>
        <v>high</v>
      </c>
      <c r="AO216">
        <v>4</v>
      </c>
      <c r="AP216" s="1" t="str" cm="1">
        <f t="array" ref="AP216">_xlfn.IFS(AO216&lt;=1,"new",AO216&lt;=5,"early tenure",AO216&lt;=10,"established",AO216&lt;=20,"loyal",AO216&gt;=21,"long term")</f>
        <v>early tenure</v>
      </c>
      <c r="AQ216">
        <v>2</v>
      </c>
      <c r="AR216" s="1" t="str" cm="1">
        <f t="array" ref="AR216">_xlfn.IFS(AQ216&lt;=1,"new",AQ216&lt;=4,"settling",AQ216&lt;=7,"established",AQ216&lt;=12,"stagnant risk",AQ216&gt;12,"highly stagnant")</f>
        <v>settling</v>
      </c>
      <c r="AS216">
        <v>1</v>
      </c>
      <c r="AT216" t="str" cm="1">
        <f t="array" ref="AT216">_xlfn.IFS(AS216&lt;=1,"recently promoted",AS216&lt;=3,"due soon",AS216&lt;=6,"over due",AS216&gt;=7,"critically overdue")</f>
        <v>recently promoted</v>
      </c>
      <c r="AU216">
        <v>3</v>
      </c>
      <c r="AV216" t="str" cm="1">
        <f t="array" ref="AV216">_xlfn.IFS(AU216&lt;=1,"new under manager",AU216&lt;=4,"settling",AU216&lt;=8,"established",AU216&gt;=9,"long term")</f>
        <v>settling</v>
      </c>
    </row>
    <row r="217" spans="1:48">
      <c r="A217">
        <v>54</v>
      </c>
      <c r="B217" s="1" t="str" cm="1">
        <f t="array" ref="B217">_xlfn.IFS(A217&lt;=25,"early career",A217&lt;=35,"mid career",A217&lt;=45,"experienced",A217&gt;=46,"senior")</f>
        <v>senior</v>
      </c>
      <c r="C217" t="s">
        <v>29</v>
      </c>
      <c r="D217" t="s">
        <v>30</v>
      </c>
      <c r="E217" t="s">
        <v>31</v>
      </c>
      <c r="F217">
        <v>19</v>
      </c>
      <c r="G217" s="1" t="str" cm="1">
        <f t="array" ref="G217">_xlfn.IFS(F217&lt;=5,"very near",F217&lt;=10,"near",F217&lt;=20,"moderate",F217&lt;=29,"far")</f>
        <v>moderate</v>
      </c>
      <c r="H217">
        <v>4</v>
      </c>
      <c r="I217" t="str" cm="1">
        <f t="array" ref="I217">_xlfn.IFS(H217=1,"Below College",H217=
2,"College",H217=
3,"Bachelor",H217=
4,"Master",H217=
5,"Doctor")</f>
        <v>Master</v>
      </c>
      <c r="J217" t="s">
        <v>32</v>
      </c>
      <c r="K217">
        <v>4</v>
      </c>
      <c r="L217" t="str" cm="1">
        <f t="array" ref="L217">_xlfn.IFS(K217=1,"low",K217=2,"medium",K217=3,"high",K217=4,"very high")</f>
        <v>very high</v>
      </c>
      <c r="M217" t="s">
        <v>43</v>
      </c>
      <c r="N217">
        <v>3</v>
      </c>
      <c r="O217" t="str" cm="1">
        <f t="array" ref="O217">_xlfn.IFS(N217=1,"low",N217=2,"medium",N217=3,"high",N217=4,"very high")</f>
        <v>high</v>
      </c>
      <c r="P217">
        <v>2</v>
      </c>
      <c r="Q217" t="str" cm="1">
        <f t="array" ref="Q217">_xlfn.IFS(P217=1,"junior",P217=2,"mid level",P217=3,"senior",P217=4,"lead",P217=5,"executive")</f>
        <v>mid level</v>
      </c>
      <c r="R217" t="s">
        <v>44</v>
      </c>
      <c r="S217">
        <v>1</v>
      </c>
      <c r="T217" t="str" cm="1">
        <f t="array" ref="T217">_xlfn.IFS(S217=1,"low",S217=2,"medium",S217=3,"high",S217=4,"very high")</f>
        <v>low</v>
      </c>
      <c r="U217" t="s">
        <v>38</v>
      </c>
      <c r="V217">
        <v>5485</v>
      </c>
      <c r="W217">
        <v>9</v>
      </c>
      <c r="X217" t="str" cm="1">
        <f t="array" ref="X217">_xlfn.IFS(W217=0,"fresher",W217&lt;=3,"stable",W217&lt;=6,"moderate hopper",W217&lt;=9,"frequent hopper")</f>
        <v>frequent hopper</v>
      </c>
      <c r="Y217" t="s">
        <v>39</v>
      </c>
      <c r="Z217">
        <v>11</v>
      </c>
      <c r="AA217" t="str" cm="1">
        <f t="array" ref="AA217">_xlfn.IFS(Z217&lt;=14,"low hike",Z217&lt;=18,"moderate hike",Z217&lt;=22,"good hike",Z217&lt;=25,"high hike")</f>
        <v>low hike</v>
      </c>
      <c r="AB217">
        <v>3</v>
      </c>
      <c r="AC217" t="str" cm="1">
        <f t="array" ref="AC217">_xlfn.IFS(AB217=1,"low",AB217=2,"good",AB217=3,"excellent",AB217=4,"outstanding")</f>
        <v>excellent</v>
      </c>
      <c r="AD217">
        <v>2</v>
      </c>
      <c r="AE217" t="str" cm="1">
        <f t="array" ref="AE217">_xlfn.IFS(AD217=1,"low",AD217=2,"medium",AD217=3,"high",AD217=4,"very high")</f>
        <v>medium</v>
      </c>
      <c r="AG217">
        <v>2</v>
      </c>
      <c r="AH217" t="str" cm="1">
        <f t="array" ref="AH217">_xlfn.IFS(AG217=0,"no stock options",AG217=2,"medium",AG217=3,"high",AG217=1,"low")</f>
        <v>medium</v>
      </c>
      <c r="AI217">
        <v>9</v>
      </c>
      <c r="AJ217" s="1" t="str" cm="1">
        <f t="array" ref="AJ217">_xlfn.IFS(AI217&lt;=2,"fresher",AI217&lt;=7,"early career",AI217&lt;=15,"mid career",AI217&lt;=25,"experienced",AI217&gt;=26,"expert")</f>
        <v>mid career</v>
      </c>
      <c r="AK217">
        <v>4</v>
      </c>
      <c r="AL217" s="1" t="str" cm="1">
        <f t="array" ref="AL217">_xlfn.IFS(AK217=0,"no training",AK217&lt;=2,"low",AK217&lt;=4,"moderate",AK217&lt;=6,"high")</f>
        <v>moderate</v>
      </c>
      <c r="AM217">
        <v>3</v>
      </c>
      <c r="AN217" t="str" cm="1">
        <f t="array" ref="AN217">_xlfn.IFS(AM217=1,"low",AM217=2,"medium",AM217=3,"high",AM217=4,"very high")</f>
        <v>high</v>
      </c>
      <c r="AO217">
        <v>5</v>
      </c>
      <c r="AP217" s="1" t="str" cm="1">
        <f t="array" ref="AP217">_xlfn.IFS(AO217&lt;=1,"new",AO217&lt;=5,"early tenure",AO217&lt;=10,"established",AO217&lt;=20,"loyal",AO217&gt;=21,"long term")</f>
        <v>early tenure</v>
      </c>
      <c r="AQ217">
        <v>3</v>
      </c>
      <c r="AR217" s="1" t="str" cm="1">
        <f t="array" ref="AR217">_xlfn.IFS(AQ217&lt;=1,"new",AQ217&lt;=4,"settling",AQ217&lt;=7,"established",AQ217&lt;=12,"stagnant risk",AQ217&gt;12,"highly stagnant")</f>
        <v>settling</v>
      </c>
      <c r="AS217">
        <v>1</v>
      </c>
      <c r="AT217" t="str" cm="1">
        <f t="array" ref="AT217">_xlfn.IFS(AS217&lt;=1,"recently promoted",AS217&lt;=3,"due soon",AS217&lt;=6,"over due",AS217&gt;=7,"critically overdue")</f>
        <v>recently promoted</v>
      </c>
      <c r="AU217">
        <v>4</v>
      </c>
      <c r="AV217" t="str" cm="1">
        <f t="array" ref="AV217">_xlfn.IFS(AU217&lt;=1,"new under manager",AU217&lt;=4,"settling",AU217&lt;=8,"established",AU217&gt;=9,"long term")</f>
        <v>settling</v>
      </c>
    </row>
    <row r="218" spans="1:48">
      <c r="A218">
        <v>27</v>
      </c>
      <c r="B218" s="1" t="str" cm="1">
        <f t="array" ref="B218">_xlfn.IFS(A218&lt;=25,"early career",A218&lt;=35,"mid career",A218&lt;=45,"experienced",A218&gt;=46,"senior")</f>
        <v>mid career</v>
      </c>
      <c r="C218" t="s">
        <v>29</v>
      </c>
      <c r="D218" t="s">
        <v>50</v>
      </c>
      <c r="E218" t="s">
        <v>45</v>
      </c>
      <c r="F218">
        <v>8</v>
      </c>
      <c r="G218" s="1" t="str" cm="1">
        <f t="array" ref="G218">_xlfn.IFS(F218&lt;=5,"very near",F218&lt;=10,"near",F218&lt;=20,"moderate",F218&lt;=29,"far")</f>
        <v>near</v>
      </c>
      <c r="H218">
        <v>1</v>
      </c>
      <c r="I218" t="str" cm="1">
        <f t="array" ref="I218">_xlfn.IFS(H218=1,"Below College",H218=
2,"College",H218=
3,"Bachelor",H218=
4,"Master",H218=
5,"Doctor")</f>
        <v>Below College</v>
      </c>
      <c r="J218" t="s">
        <v>47</v>
      </c>
      <c r="K218">
        <v>3</v>
      </c>
      <c r="L218" t="str" cm="1">
        <f t="array" ref="L218">_xlfn.IFS(K218=1,"low",K218=2,"medium",K218=3,"high",K218=4,"very high")</f>
        <v>high</v>
      </c>
      <c r="M218" t="s">
        <v>33</v>
      </c>
      <c r="N218">
        <v>3</v>
      </c>
      <c r="O218" t="str" cm="1">
        <f t="array" ref="O218">_xlfn.IFS(N218=1,"low",N218=2,"medium",N218=3,"high",N218=4,"very high")</f>
        <v>high</v>
      </c>
      <c r="P218">
        <v>2</v>
      </c>
      <c r="Q218" t="str" cm="1">
        <f t="array" ref="Q218">_xlfn.IFS(P218=1,"junior",P218=2,"mid level",P218=3,"senior",P218=4,"lead",P218=5,"executive")</f>
        <v>mid level</v>
      </c>
      <c r="R218" t="s">
        <v>51</v>
      </c>
      <c r="S218">
        <v>4</v>
      </c>
      <c r="T218" t="str" cm="1">
        <f t="array" ref="T218">_xlfn.IFS(S218=1,"low",S218=2,"medium",S218=3,"high",S218=4,"very high")</f>
        <v>very high</v>
      </c>
      <c r="U218" t="s">
        <v>35</v>
      </c>
      <c r="V218">
        <v>4342</v>
      </c>
      <c r="W218">
        <v>0</v>
      </c>
      <c r="X218" t="str" cm="1">
        <f t="array" ref="X218">_xlfn.IFS(W218=0,"fresher",W218&lt;=3,"stable",W218&lt;=6,"moderate hopper",W218&lt;=9,"frequent hopper")</f>
        <v>fresher</v>
      </c>
      <c r="Y218" t="s">
        <v>29</v>
      </c>
      <c r="Z218">
        <v>19</v>
      </c>
      <c r="AA218" t="str" cm="1">
        <f t="array" ref="AA218">_xlfn.IFS(Z218&lt;=14,"low hike",Z218&lt;=18,"moderate hike",Z218&lt;=22,"good hike",Z218&lt;=25,"high hike")</f>
        <v>good hike</v>
      </c>
      <c r="AB218">
        <v>3</v>
      </c>
      <c r="AC218" t="str" cm="1">
        <f t="array" ref="AC218">_xlfn.IFS(AB218=1,"low",AB218=2,"good",AB218=3,"excellent",AB218=4,"outstanding")</f>
        <v>excellent</v>
      </c>
      <c r="AD218">
        <v>2</v>
      </c>
      <c r="AE218" t="str" cm="1">
        <f t="array" ref="AE218">_xlfn.IFS(AD218=1,"low",AD218=2,"medium",AD218=3,"high",AD218=4,"very high")</f>
        <v>medium</v>
      </c>
      <c r="AG218">
        <v>1</v>
      </c>
      <c r="AH218" t="str" cm="1">
        <f t="array" ref="AH218">_xlfn.IFS(AG218=0,"no stock options",AG218=2,"medium",AG218=3,"high",AG218=1,"low")</f>
        <v>low</v>
      </c>
      <c r="AI218">
        <v>5</v>
      </c>
      <c r="AJ218" s="1" t="str" cm="1">
        <f t="array" ref="AJ218">_xlfn.IFS(AI218&lt;=2,"fresher",AI218&lt;=7,"early career",AI218&lt;=15,"mid career",AI218&lt;=25,"experienced",AI218&gt;=26,"expert")</f>
        <v>early career</v>
      </c>
      <c r="AK218">
        <v>3</v>
      </c>
      <c r="AL218" s="1" t="str" cm="1">
        <f t="array" ref="AL218">_xlfn.IFS(AK218=0,"no training",AK218&lt;=2,"low",AK218&lt;=4,"moderate",AK218&lt;=6,"high")</f>
        <v>moderate</v>
      </c>
      <c r="AM218">
        <v>3</v>
      </c>
      <c r="AN218" t="str" cm="1">
        <f t="array" ref="AN218">_xlfn.IFS(AM218=1,"low",AM218=2,"medium",AM218=3,"high",AM218=4,"very high")</f>
        <v>high</v>
      </c>
      <c r="AO218">
        <v>4</v>
      </c>
      <c r="AP218" s="1" t="str" cm="1">
        <f t="array" ref="AP218">_xlfn.IFS(AO218&lt;=1,"new",AO218&lt;=5,"early tenure",AO218&lt;=10,"established",AO218&lt;=20,"loyal",AO218&gt;=21,"long term")</f>
        <v>early tenure</v>
      </c>
      <c r="AQ218">
        <v>2</v>
      </c>
      <c r="AR218" s="1" t="str" cm="1">
        <f t="array" ref="AR218">_xlfn.IFS(AQ218&lt;=1,"new",AQ218&lt;=4,"settling",AQ218&lt;=7,"established",AQ218&lt;=12,"stagnant risk",AQ218&gt;12,"highly stagnant")</f>
        <v>settling</v>
      </c>
      <c r="AS218">
        <v>1</v>
      </c>
      <c r="AT218" t="str" cm="1">
        <f t="array" ref="AT218">_xlfn.IFS(AS218&lt;=1,"recently promoted",AS218&lt;=3,"due soon",AS218&lt;=6,"over due",AS218&gt;=7,"critically overdue")</f>
        <v>recently promoted</v>
      </c>
      <c r="AU218">
        <v>1</v>
      </c>
      <c r="AV218" t="str" cm="1">
        <f t="array" ref="AV218">_xlfn.IFS(AU218&lt;=1,"new under manager",AU218&lt;=4,"settling",AU218&lt;=8,"established",AU218&gt;=9,"long term")</f>
        <v>new under manager</v>
      </c>
    </row>
    <row r="219" spans="1:48">
      <c r="A219">
        <v>37</v>
      </c>
      <c r="B219" s="1" t="str" cm="1">
        <f t="array" ref="B219">_xlfn.IFS(A219&lt;=25,"early career",A219&lt;=35,"mid career",A219&lt;=45,"experienced",A219&gt;=46,"senior")</f>
        <v>experienced</v>
      </c>
      <c r="C219" t="s">
        <v>29</v>
      </c>
      <c r="D219" t="s">
        <v>30</v>
      </c>
      <c r="E219" t="s">
        <v>31</v>
      </c>
      <c r="F219">
        <v>10</v>
      </c>
      <c r="G219" s="1" t="str" cm="1">
        <f t="array" ref="G219">_xlfn.IFS(F219&lt;=5,"very near",F219&lt;=10,"near",F219&lt;=20,"moderate",F219&lt;=29,"far")</f>
        <v>near</v>
      </c>
      <c r="H219">
        <v>1</v>
      </c>
      <c r="I219" t="str" cm="1">
        <f t="array" ref="I219">_xlfn.IFS(H219=1,"Below College",H219=
2,"College",H219=
3,"Bachelor",H219=
4,"Master",H219=
5,"Doctor")</f>
        <v>Below College</v>
      </c>
      <c r="J219" t="s">
        <v>36</v>
      </c>
      <c r="K219">
        <v>4</v>
      </c>
      <c r="L219" t="str" cm="1">
        <f t="array" ref="L219">_xlfn.IFS(K219=1,"low",K219=2,"medium",K219=3,"high",K219=4,"very high")</f>
        <v>very high</v>
      </c>
      <c r="M219" t="s">
        <v>43</v>
      </c>
      <c r="N219">
        <v>3</v>
      </c>
      <c r="O219" t="str" cm="1">
        <f t="array" ref="O219">_xlfn.IFS(N219=1,"low",N219=2,"medium",N219=3,"high",N219=4,"very high")</f>
        <v>high</v>
      </c>
      <c r="P219">
        <v>1</v>
      </c>
      <c r="Q219" t="str" cm="1">
        <f t="array" ref="Q219">_xlfn.IFS(P219=1,"junior",P219=2,"mid level",P219=3,"senior",P219=4,"lead",P219=5,"executive")</f>
        <v>junior</v>
      </c>
      <c r="R219" t="s">
        <v>37</v>
      </c>
      <c r="S219">
        <v>1</v>
      </c>
      <c r="T219" t="str" cm="1">
        <f t="array" ref="T219">_xlfn.IFS(S219=1,"low",S219=2,"medium",S219=3,"high",S219=4,"very high")</f>
        <v>low</v>
      </c>
      <c r="U219" t="s">
        <v>38</v>
      </c>
      <c r="V219">
        <v>2782</v>
      </c>
      <c r="W219">
        <v>0</v>
      </c>
      <c r="X219" t="str" cm="1">
        <f t="array" ref="X219">_xlfn.IFS(W219=0,"fresher",W219&lt;=3,"stable",W219&lt;=6,"moderate hopper",W219&lt;=9,"frequent hopper")</f>
        <v>fresher</v>
      </c>
      <c r="Y219" t="s">
        <v>39</v>
      </c>
      <c r="Z219">
        <v>13</v>
      </c>
      <c r="AA219" t="str" cm="1">
        <f t="array" ref="AA219">_xlfn.IFS(Z219&lt;=14,"low hike",Z219&lt;=18,"moderate hike",Z219&lt;=22,"good hike",Z219&lt;=25,"high hike")</f>
        <v>low hike</v>
      </c>
      <c r="AB219">
        <v>3</v>
      </c>
      <c r="AC219" t="str" cm="1">
        <f t="array" ref="AC219">_xlfn.IFS(AB219=1,"low",AB219=2,"good",AB219=3,"excellent",AB219=4,"outstanding")</f>
        <v>excellent</v>
      </c>
      <c r="AD219">
        <v>2</v>
      </c>
      <c r="AE219" t="str" cm="1">
        <f t="array" ref="AE219">_xlfn.IFS(AD219=1,"low",AD219=2,"medium",AD219=3,"high",AD219=4,"very high")</f>
        <v>medium</v>
      </c>
      <c r="AG219">
        <v>2</v>
      </c>
      <c r="AH219" t="str" cm="1">
        <f t="array" ref="AH219">_xlfn.IFS(AG219=0,"no stock options",AG219=2,"medium",AG219=3,"high",AG219=1,"low")</f>
        <v>medium</v>
      </c>
      <c r="AI219">
        <v>6</v>
      </c>
      <c r="AJ219" s="1" t="str" cm="1">
        <f t="array" ref="AJ219">_xlfn.IFS(AI219&lt;=2,"fresher",AI219&lt;=7,"early career",AI219&lt;=15,"mid career",AI219&lt;=25,"experienced",AI219&gt;=26,"expert")</f>
        <v>early career</v>
      </c>
      <c r="AK219">
        <v>3</v>
      </c>
      <c r="AL219" s="1" t="str" cm="1">
        <f t="array" ref="AL219">_xlfn.IFS(AK219=0,"no training",AK219&lt;=2,"low",AK219&lt;=4,"moderate",AK219&lt;=6,"high")</f>
        <v>moderate</v>
      </c>
      <c r="AM219">
        <v>2</v>
      </c>
      <c r="AN219" t="str" cm="1">
        <f t="array" ref="AN219">_xlfn.IFS(AM219=1,"low",AM219=2,"medium",AM219=3,"high",AM219=4,"very high")</f>
        <v>medium</v>
      </c>
      <c r="AO219">
        <v>5</v>
      </c>
      <c r="AP219" s="1" t="str" cm="1">
        <f t="array" ref="AP219">_xlfn.IFS(AO219&lt;=1,"new",AO219&lt;=5,"early tenure",AO219&lt;=10,"established",AO219&lt;=20,"loyal",AO219&gt;=21,"long term")</f>
        <v>early tenure</v>
      </c>
      <c r="AQ219">
        <v>3</v>
      </c>
      <c r="AR219" s="1" t="str" cm="1">
        <f t="array" ref="AR219">_xlfn.IFS(AQ219&lt;=1,"new",AQ219&lt;=4,"settling",AQ219&lt;=7,"established",AQ219&lt;=12,"stagnant risk",AQ219&gt;12,"highly stagnant")</f>
        <v>settling</v>
      </c>
      <c r="AS219">
        <v>4</v>
      </c>
      <c r="AT219" t="str" cm="1">
        <f t="array" ref="AT219">_xlfn.IFS(AS219&lt;=1,"recently promoted",AS219&lt;=3,"due soon",AS219&lt;=6,"over due",AS219&gt;=7,"critically overdue")</f>
        <v>over due</v>
      </c>
      <c r="AU219">
        <v>3</v>
      </c>
      <c r="AV219" t="str" cm="1">
        <f t="array" ref="AV219">_xlfn.IFS(AU219&lt;=1,"new under manager",AU219&lt;=4,"settling",AU219&lt;=8,"established",AU219&gt;=9,"long term")</f>
        <v>settling</v>
      </c>
    </row>
    <row r="220" spans="1:48">
      <c r="A220">
        <v>35</v>
      </c>
      <c r="B220" s="1" t="str" cm="1">
        <f t="array" ref="B220">_xlfn.IFS(A220&lt;=25,"early career",A220&lt;=35,"mid career",A220&lt;=45,"experienced",A220&gt;=46,"senior")</f>
        <v>mid career</v>
      </c>
      <c r="C220" t="s">
        <v>29</v>
      </c>
      <c r="D220" t="s">
        <v>30</v>
      </c>
      <c r="E220" t="s">
        <v>45</v>
      </c>
      <c r="F220">
        <v>8</v>
      </c>
      <c r="G220" s="1" t="str" cm="1">
        <f t="array" ref="G220">_xlfn.IFS(F220&lt;=5,"very near",F220&lt;=10,"near",F220&lt;=20,"moderate",F220&lt;=29,"far")</f>
        <v>near</v>
      </c>
      <c r="H220">
        <v>4</v>
      </c>
      <c r="I220" t="str" cm="1">
        <f t="array" ref="I220">_xlfn.IFS(H220=1,"Below College",H220=
2,"College",H220=
3,"Bachelor",H220=
4,"Master",H220=
5,"Doctor")</f>
        <v>Master</v>
      </c>
      <c r="J220" t="s">
        <v>36</v>
      </c>
      <c r="K220">
        <v>1</v>
      </c>
      <c r="L220" t="str" cm="1">
        <f t="array" ref="L220">_xlfn.IFS(K220=1,"low",K220=2,"medium",K220=3,"high",K220=4,"very high")</f>
        <v>low</v>
      </c>
      <c r="M220" t="s">
        <v>43</v>
      </c>
      <c r="N220">
        <v>3</v>
      </c>
      <c r="O220" t="str" cm="1">
        <f t="array" ref="O220">_xlfn.IFS(N220=1,"low",N220=2,"medium",N220=3,"high",N220=4,"very high")</f>
        <v>high</v>
      </c>
      <c r="P220">
        <v>1</v>
      </c>
      <c r="Q220" t="str" cm="1">
        <f t="array" ref="Q220">_xlfn.IFS(P220=1,"junior",P220=2,"mid level",P220=3,"senior",P220=4,"lead",P220=5,"executive")</f>
        <v>junior</v>
      </c>
      <c r="R220" t="s">
        <v>46</v>
      </c>
      <c r="S220">
        <v>4</v>
      </c>
      <c r="T220" t="str" cm="1">
        <f t="array" ref="T220">_xlfn.IFS(S220=1,"low",S220=2,"medium",S220=3,"high",S220=4,"very high")</f>
        <v>very high</v>
      </c>
      <c r="U220" t="s">
        <v>35</v>
      </c>
      <c r="V220">
        <v>2572</v>
      </c>
      <c r="W220">
        <v>1</v>
      </c>
      <c r="X220" t="str" cm="1">
        <f t="array" ref="X220">_xlfn.IFS(W220=0,"fresher",W220&lt;=3,"stable",W220&lt;=6,"moderate hopper",W220&lt;=9,"frequent hopper")</f>
        <v>stable</v>
      </c>
      <c r="Y220" t="s">
        <v>29</v>
      </c>
      <c r="Z220">
        <v>16</v>
      </c>
      <c r="AA220" t="str" cm="1">
        <f t="array" ref="AA220">_xlfn.IFS(Z220&lt;=14,"low hike",Z220&lt;=18,"moderate hike",Z220&lt;=22,"good hike",Z220&lt;=25,"high hike")</f>
        <v>moderate hike</v>
      </c>
      <c r="AB220">
        <v>3</v>
      </c>
      <c r="AC220" t="str" cm="1">
        <f t="array" ref="AC220">_xlfn.IFS(AB220=1,"low",AB220=2,"good",AB220=3,"excellent",AB220=4,"outstanding")</f>
        <v>excellent</v>
      </c>
      <c r="AD220">
        <v>2</v>
      </c>
      <c r="AE220" t="str" cm="1">
        <f t="array" ref="AE220">_xlfn.IFS(AD220=1,"low",AD220=2,"medium",AD220=3,"high",AD220=4,"very high")</f>
        <v>medium</v>
      </c>
      <c r="AG220">
        <v>1</v>
      </c>
      <c r="AH220" t="str" cm="1">
        <f t="array" ref="AH220">_xlfn.IFS(AG220=0,"no stock options",AG220=2,"medium",AG220=3,"high",AG220=1,"low")</f>
        <v>low</v>
      </c>
      <c r="AI220">
        <v>3</v>
      </c>
      <c r="AJ220" s="1" t="str" cm="1">
        <f t="array" ref="AJ220">_xlfn.IFS(AI220&lt;=2,"fresher",AI220&lt;=7,"early career",AI220&lt;=15,"mid career",AI220&lt;=25,"experienced",AI220&gt;=26,"expert")</f>
        <v>early career</v>
      </c>
      <c r="AK220">
        <v>1</v>
      </c>
      <c r="AL220" s="1" t="str" cm="1">
        <f t="array" ref="AL220">_xlfn.IFS(AK220=0,"no training",AK220&lt;=2,"low",AK220&lt;=4,"moderate",AK220&lt;=6,"high")</f>
        <v>low</v>
      </c>
      <c r="AM220">
        <v>2</v>
      </c>
      <c r="AN220" t="str" cm="1">
        <f t="array" ref="AN220">_xlfn.IFS(AM220=1,"low",AM220=2,"medium",AM220=3,"high",AM220=4,"very high")</f>
        <v>medium</v>
      </c>
      <c r="AO220">
        <v>3</v>
      </c>
      <c r="AP220" s="1" t="str" cm="1">
        <f t="array" ref="AP220">_xlfn.IFS(AO220&lt;=1,"new",AO220&lt;=5,"early tenure",AO220&lt;=10,"established",AO220&lt;=20,"loyal",AO220&gt;=21,"long term")</f>
        <v>early tenure</v>
      </c>
      <c r="AQ220">
        <v>2</v>
      </c>
      <c r="AR220" s="1" t="str" cm="1">
        <f t="array" ref="AR220">_xlfn.IFS(AQ220&lt;=1,"new",AQ220&lt;=4,"settling",AQ220&lt;=7,"established",AQ220&lt;=12,"stagnant risk",AQ220&gt;12,"highly stagnant")</f>
        <v>settling</v>
      </c>
      <c r="AS220">
        <v>0</v>
      </c>
      <c r="AT220" t="str" cm="1">
        <f t="array" ref="AT220">_xlfn.IFS(AS220&lt;=1,"recently promoted",AS220&lt;=3,"due soon",AS220&lt;=6,"over due",AS220&gt;=7,"critically overdue")</f>
        <v>recently promoted</v>
      </c>
      <c r="AU220">
        <v>2</v>
      </c>
      <c r="AV220" t="str" cm="1">
        <f t="array" ref="AV220">_xlfn.IFS(AU220&lt;=1,"new under manager",AU220&lt;=4,"settling",AU220&lt;=8,"established",AU220&gt;=9,"long term")</f>
        <v>settling</v>
      </c>
    </row>
    <row r="221" spans="1:48">
      <c r="A221">
        <v>30</v>
      </c>
      <c r="B221" s="1" t="str" cm="1">
        <f t="array" ref="B221">_xlfn.IFS(A221&lt;=25,"early career",A221&lt;=35,"mid career",A221&lt;=45,"experienced",A221&gt;=46,"senior")</f>
        <v>mid career</v>
      </c>
      <c r="C221" t="s">
        <v>29</v>
      </c>
      <c r="D221" t="s">
        <v>30</v>
      </c>
      <c r="E221" t="s">
        <v>31</v>
      </c>
      <c r="F221">
        <v>1</v>
      </c>
      <c r="G221" s="1" t="str" cm="1">
        <f t="array" ref="G221">_xlfn.IFS(F221&lt;=5,"very near",F221&lt;=10,"near",F221&lt;=20,"moderate",F221&lt;=29,"far")</f>
        <v>very near</v>
      </c>
      <c r="H221">
        <v>3</v>
      </c>
      <c r="I221" t="str" cm="1">
        <f t="array" ref="I221">_xlfn.IFS(H221=1,"Below College",H221=
2,"College",H221=
3,"Bachelor",H221=
4,"Master",H221=
5,"Doctor")</f>
        <v>Bachelor</v>
      </c>
      <c r="J221" t="s">
        <v>36</v>
      </c>
      <c r="K221">
        <v>4</v>
      </c>
      <c r="L221" t="str" cm="1">
        <f t="array" ref="L221">_xlfn.IFS(K221=1,"low",K221=2,"medium",K221=3,"high",K221=4,"very high")</f>
        <v>very high</v>
      </c>
      <c r="M221" t="s">
        <v>33</v>
      </c>
      <c r="N221">
        <v>1</v>
      </c>
      <c r="O221" t="str" cm="1">
        <f t="array" ref="O221">_xlfn.IFS(N221=1,"low",N221=2,"medium",N221=3,"high",N221=4,"very high")</f>
        <v>low</v>
      </c>
      <c r="P221">
        <v>1</v>
      </c>
      <c r="Q221" t="str" cm="1">
        <f t="array" ref="Q221">_xlfn.IFS(P221=1,"junior",P221=2,"mid level",P221=3,"senior",P221=4,"lead",P221=5,"executive")</f>
        <v>junior</v>
      </c>
      <c r="R221" t="s">
        <v>34</v>
      </c>
      <c r="S221">
        <v>3</v>
      </c>
      <c r="T221" t="str" cm="1">
        <f t="array" ref="T221">_xlfn.IFS(S221=1,"low",S221=2,"medium",S221=3,"high",S221=4,"very high")</f>
        <v>high</v>
      </c>
      <c r="U221" t="s">
        <v>35</v>
      </c>
      <c r="V221">
        <v>3833</v>
      </c>
      <c r="W221">
        <v>3</v>
      </c>
      <c r="X221" t="str" cm="1">
        <f t="array" ref="X221">_xlfn.IFS(W221=0,"fresher",W221&lt;=3,"stable",W221&lt;=6,"moderate hopper",W221&lt;=9,"frequent hopper")</f>
        <v>stable</v>
      </c>
      <c r="Y221" t="s">
        <v>29</v>
      </c>
      <c r="Z221">
        <v>21</v>
      </c>
      <c r="AA221" t="str" cm="1">
        <f t="array" ref="AA221">_xlfn.IFS(Z221&lt;=14,"low hike",Z221&lt;=18,"moderate hike",Z221&lt;=22,"good hike",Z221&lt;=25,"high hike")</f>
        <v>good hike</v>
      </c>
      <c r="AB221">
        <v>4</v>
      </c>
      <c r="AC221" t="str" cm="1">
        <f t="array" ref="AC221">_xlfn.IFS(AB221=1,"low",AB221=2,"good",AB221=3,"excellent",AB221=4,"outstanding")</f>
        <v>outstanding</v>
      </c>
      <c r="AD221">
        <v>3</v>
      </c>
      <c r="AE221" t="str" cm="1">
        <f t="array" ref="AE221">_xlfn.IFS(AD221=1,"low",AD221=2,"medium",AD221=3,"high",AD221=4,"very high")</f>
        <v>high</v>
      </c>
      <c r="AG221">
        <v>2</v>
      </c>
      <c r="AH221" t="str" cm="1">
        <f t="array" ref="AH221">_xlfn.IFS(AG221=0,"no stock options",AG221=2,"medium",AG221=3,"high",AG221=1,"low")</f>
        <v>medium</v>
      </c>
      <c r="AI221">
        <v>7</v>
      </c>
      <c r="AJ221" s="1" t="str" cm="1">
        <f t="array" ref="AJ221">_xlfn.IFS(AI221&lt;=2,"fresher",AI221&lt;=7,"early career",AI221&lt;=15,"mid career",AI221&lt;=25,"experienced",AI221&gt;=26,"expert")</f>
        <v>early career</v>
      </c>
      <c r="AK221">
        <v>2</v>
      </c>
      <c r="AL221" s="1" t="str" cm="1">
        <f t="array" ref="AL221">_xlfn.IFS(AK221=0,"no training",AK221&lt;=2,"low",AK221&lt;=4,"moderate",AK221&lt;=6,"high")</f>
        <v>low</v>
      </c>
      <c r="AM221">
        <v>3</v>
      </c>
      <c r="AN221" t="str" cm="1">
        <f t="array" ref="AN221">_xlfn.IFS(AM221=1,"low",AM221=2,"medium",AM221=3,"high",AM221=4,"very high")</f>
        <v>high</v>
      </c>
      <c r="AO221">
        <v>2</v>
      </c>
      <c r="AP221" s="1" t="str" cm="1">
        <f t="array" ref="AP221">_xlfn.IFS(AO221&lt;=1,"new",AO221&lt;=5,"early tenure",AO221&lt;=10,"established",AO221&lt;=20,"loyal",AO221&gt;=21,"long term")</f>
        <v>early tenure</v>
      </c>
      <c r="AQ221">
        <v>2</v>
      </c>
      <c r="AR221" s="1" t="str" cm="1">
        <f t="array" ref="AR221">_xlfn.IFS(AQ221&lt;=1,"new",AQ221&lt;=4,"settling",AQ221&lt;=7,"established",AQ221&lt;=12,"stagnant risk",AQ221&gt;12,"highly stagnant")</f>
        <v>settling</v>
      </c>
      <c r="AS221">
        <v>0</v>
      </c>
      <c r="AT221" t="str" cm="1">
        <f t="array" ref="AT221">_xlfn.IFS(AS221&lt;=1,"recently promoted",AS221&lt;=3,"due soon",AS221&lt;=6,"over due",AS221&gt;=7,"critically overdue")</f>
        <v>recently promoted</v>
      </c>
      <c r="AU221">
        <v>2</v>
      </c>
      <c r="AV221" t="str" cm="1">
        <f t="array" ref="AV221">_xlfn.IFS(AU221&lt;=1,"new under manager",AU221&lt;=4,"settling",AU221&lt;=8,"established",AU221&gt;=9,"long term")</f>
        <v>settling</v>
      </c>
    </row>
    <row r="222" spans="1:48">
      <c r="A222">
        <v>34</v>
      </c>
      <c r="B222" s="1" t="str" cm="1">
        <f t="array" ref="B222">_xlfn.IFS(A222&lt;=25,"early career",A222&lt;=35,"mid career",A222&lt;=45,"experienced",A222&gt;=46,"senior")</f>
        <v>mid career</v>
      </c>
      <c r="C222" t="s">
        <v>29</v>
      </c>
      <c r="D222" t="s">
        <v>30</v>
      </c>
      <c r="E222" t="s">
        <v>45</v>
      </c>
      <c r="F222">
        <v>8</v>
      </c>
      <c r="G222" s="1" t="str" cm="1">
        <f t="array" ref="G222">_xlfn.IFS(F222&lt;=5,"very near",F222&lt;=10,"near",F222&lt;=20,"moderate",F222&lt;=29,"far")</f>
        <v>near</v>
      </c>
      <c r="H222">
        <v>2</v>
      </c>
      <c r="I222" t="str" cm="1">
        <f t="array" ref="I222">_xlfn.IFS(H222=1,"Below College",H222=
2,"College",H222=
3,"Bachelor",H222=
4,"Master",H222=
5,"Doctor")</f>
        <v>College</v>
      </c>
      <c r="J222" t="s">
        <v>36</v>
      </c>
      <c r="K222">
        <v>3</v>
      </c>
      <c r="L222" t="str" cm="1">
        <f t="array" ref="L222">_xlfn.IFS(K222=1,"low",K222=2,"medium",K222=3,"high",K222=4,"very high")</f>
        <v>high</v>
      </c>
      <c r="M222" t="s">
        <v>43</v>
      </c>
      <c r="N222">
        <v>3</v>
      </c>
      <c r="O222" t="str" cm="1">
        <f t="array" ref="O222">_xlfn.IFS(N222=1,"low",N222=2,"medium",N222=3,"high",N222=4,"very high")</f>
        <v>high</v>
      </c>
      <c r="P222">
        <v>2</v>
      </c>
      <c r="Q222" t="str" cm="1">
        <f t="array" ref="Q222">_xlfn.IFS(P222=1,"junior",P222=2,"mid level",P222=3,"senior",P222=4,"lead",P222=5,"executive")</f>
        <v>mid level</v>
      </c>
      <c r="R222" t="s">
        <v>51</v>
      </c>
      <c r="S222">
        <v>1</v>
      </c>
      <c r="T222" t="str" cm="1">
        <f t="array" ref="T222">_xlfn.IFS(S222=1,"low",S222=2,"medium",S222=3,"high",S222=4,"very high")</f>
        <v>low</v>
      </c>
      <c r="U222" t="s">
        <v>35</v>
      </c>
      <c r="V222">
        <v>6500</v>
      </c>
      <c r="W222">
        <v>5</v>
      </c>
      <c r="X222" t="str" cm="1">
        <f t="array" ref="X222">_xlfn.IFS(W222=0,"fresher",W222&lt;=3,"stable",W222&lt;=6,"moderate hopper",W222&lt;=9,"frequent hopper")</f>
        <v>moderate hopper</v>
      </c>
      <c r="Y222" t="s">
        <v>29</v>
      </c>
      <c r="Z222">
        <v>17</v>
      </c>
      <c r="AA222" t="str" cm="1">
        <f t="array" ref="AA222">_xlfn.IFS(Z222&lt;=14,"low hike",Z222&lt;=18,"moderate hike",Z222&lt;=22,"good hike",Z222&lt;=25,"high hike")</f>
        <v>moderate hike</v>
      </c>
      <c r="AB222">
        <v>3</v>
      </c>
      <c r="AC222" t="str" cm="1">
        <f t="array" ref="AC222">_xlfn.IFS(AB222=1,"low",AB222=2,"good",AB222=3,"excellent",AB222=4,"outstanding")</f>
        <v>excellent</v>
      </c>
      <c r="AD222">
        <v>2</v>
      </c>
      <c r="AE222" t="str" cm="1">
        <f t="array" ref="AE222">_xlfn.IFS(AD222=1,"low",AD222=2,"medium",AD222=3,"high",AD222=4,"very high")</f>
        <v>medium</v>
      </c>
      <c r="AG222">
        <v>1</v>
      </c>
      <c r="AH222" t="str" cm="1">
        <f t="array" ref="AH222">_xlfn.IFS(AG222=0,"no stock options",AG222=2,"medium",AG222=3,"high",AG222=1,"low")</f>
        <v>low</v>
      </c>
      <c r="AI222">
        <v>6</v>
      </c>
      <c r="AJ222" s="1" t="str" cm="1">
        <f t="array" ref="AJ222">_xlfn.IFS(AI222&lt;=2,"fresher",AI222&lt;=7,"early career",AI222&lt;=15,"mid career",AI222&lt;=25,"experienced",AI222&gt;=26,"expert")</f>
        <v>early career</v>
      </c>
      <c r="AK222">
        <v>1</v>
      </c>
      <c r="AL222" s="1" t="str" cm="1">
        <f t="array" ref="AL222">_xlfn.IFS(AK222=0,"no training",AK222&lt;=2,"low",AK222&lt;=4,"moderate",AK222&lt;=6,"high")</f>
        <v>low</v>
      </c>
      <c r="AM222">
        <v>3</v>
      </c>
      <c r="AN222" t="str" cm="1">
        <f t="array" ref="AN222">_xlfn.IFS(AM222=1,"low",AM222=2,"medium",AM222=3,"high",AM222=4,"very high")</f>
        <v>high</v>
      </c>
      <c r="AO222">
        <v>3</v>
      </c>
      <c r="AP222" s="1" t="str" cm="1">
        <f t="array" ref="AP222">_xlfn.IFS(AO222&lt;=1,"new",AO222&lt;=5,"early tenure",AO222&lt;=10,"established",AO222&lt;=20,"loyal",AO222&gt;=21,"long term")</f>
        <v>early tenure</v>
      </c>
      <c r="AQ222">
        <v>2</v>
      </c>
      <c r="AR222" s="1" t="str" cm="1">
        <f t="array" ref="AR222">_xlfn.IFS(AQ222&lt;=1,"new",AQ222&lt;=4,"settling",AQ222&lt;=7,"established",AQ222&lt;=12,"stagnant risk",AQ222&gt;12,"highly stagnant")</f>
        <v>settling</v>
      </c>
      <c r="AS222">
        <v>1</v>
      </c>
      <c r="AT222" t="str" cm="1">
        <f t="array" ref="AT222">_xlfn.IFS(AS222&lt;=1,"recently promoted",AS222&lt;=3,"due soon",AS222&lt;=6,"over due",AS222&gt;=7,"critically overdue")</f>
        <v>recently promoted</v>
      </c>
      <c r="AU222">
        <v>2</v>
      </c>
      <c r="AV222" t="str" cm="1">
        <f t="array" ref="AV222">_xlfn.IFS(AU222&lt;=1,"new under manager",AU222&lt;=4,"settling",AU222&lt;=8,"established",AU222&gt;=9,"long term")</f>
        <v>settling</v>
      </c>
    </row>
    <row r="223" spans="1:48">
      <c r="A223">
        <v>52</v>
      </c>
      <c r="B223" s="1" t="str" cm="1">
        <f t="array" ref="B223">_xlfn.IFS(A223&lt;=25,"early career",A223&lt;=35,"mid career",A223&lt;=45,"experienced",A223&gt;=46,"senior")</f>
        <v>senior</v>
      </c>
      <c r="C223" t="s">
        <v>29</v>
      </c>
      <c r="D223" t="s">
        <v>30</v>
      </c>
      <c r="E223" t="s">
        <v>31</v>
      </c>
      <c r="F223">
        <v>11</v>
      </c>
      <c r="G223" s="1" t="str" cm="1">
        <f t="array" ref="G223">_xlfn.IFS(F223&lt;=5,"very near",F223&lt;=10,"near",F223&lt;=20,"moderate",F223&lt;=29,"far")</f>
        <v>moderate</v>
      </c>
      <c r="H223">
        <v>4</v>
      </c>
      <c r="I223" t="str" cm="1">
        <f t="array" ref="I223">_xlfn.IFS(H223=1,"Below College",H223=
2,"College",H223=
3,"Bachelor",H223=
4,"Master",H223=
5,"Doctor")</f>
        <v>Master</v>
      </c>
      <c r="J223" t="s">
        <v>36</v>
      </c>
      <c r="K223">
        <v>4</v>
      </c>
      <c r="L223" t="str" cm="1">
        <f t="array" ref="L223">_xlfn.IFS(K223=1,"low",K223=2,"medium",K223=3,"high",K223=4,"very high")</f>
        <v>very high</v>
      </c>
      <c r="M223" t="s">
        <v>43</v>
      </c>
      <c r="N223">
        <v>3</v>
      </c>
      <c r="O223" t="str" cm="1">
        <f t="array" ref="O223">_xlfn.IFS(N223=1,"low",N223=2,"medium",N223=3,"high",N223=4,"very high")</f>
        <v>high</v>
      </c>
      <c r="P223">
        <v>2</v>
      </c>
      <c r="Q223" t="str" cm="1">
        <f t="array" ref="Q223">_xlfn.IFS(P223=1,"junior",P223=2,"mid level",P223=3,"senior",P223=4,"lead",P223=5,"executive")</f>
        <v>mid level</v>
      </c>
      <c r="R223" t="s">
        <v>34</v>
      </c>
      <c r="S223">
        <v>3</v>
      </c>
      <c r="T223" t="str" cm="1">
        <f t="array" ref="T223">_xlfn.IFS(S223=1,"low",S223=2,"medium",S223=3,"high",S223=4,"very high")</f>
        <v>high</v>
      </c>
      <c r="U223" t="s">
        <v>35</v>
      </c>
      <c r="V223">
        <v>3149</v>
      </c>
      <c r="W223">
        <v>8</v>
      </c>
      <c r="X223" t="str" cm="1">
        <f t="array" ref="X223">_xlfn.IFS(W223=0,"fresher",W223&lt;=3,"stable",W223&lt;=6,"moderate hopper",W223&lt;=9,"frequent hopper")</f>
        <v>frequent hopper</v>
      </c>
      <c r="Y223" t="s">
        <v>29</v>
      </c>
      <c r="Z223">
        <v>20</v>
      </c>
      <c r="AA223" t="str" cm="1">
        <f t="array" ref="AA223">_xlfn.IFS(Z223&lt;=14,"low hike",Z223&lt;=18,"moderate hike",Z223&lt;=22,"good hike",Z223&lt;=25,"high hike")</f>
        <v>good hike</v>
      </c>
      <c r="AB223">
        <v>4</v>
      </c>
      <c r="AC223" t="str" cm="1">
        <f t="array" ref="AC223">_xlfn.IFS(AB223=1,"low",AB223=2,"good",AB223=3,"excellent",AB223=4,"outstanding")</f>
        <v>outstanding</v>
      </c>
      <c r="AD223">
        <v>2</v>
      </c>
      <c r="AE223" t="str" cm="1">
        <f t="array" ref="AE223">_xlfn.IFS(AD223=1,"low",AD223=2,"medium",AD223=3,"high",AD223=4,"very high")</f>
        <v>medium</v>
      </c>
      <c r="AG223">
        <v>1</v>
      </c>
      <c r="AH223" t="str" cm="1">
        <f t="array" ref="AH223">_xlfn.IFS(AG223=0,"no stock options",AG223=2,"medium",AG223=3,"high",AG223=1,"low")</f>
        <v>low</v>
      </c>
      <c r="AI223">
        <v>9</v>
      </c>
      <c r="AJ223" s="1" t="str" cm="1">
        <f t="array" ref="AJ223">_xlfn.IFS(AI223&lt;=2,"fresher",AI223&lt;=7,"early career",AI223&lt;=15,"mid career",AI223&lt;=25,"experienced",AI223&gt;=26,"expert")</f>
        <v>mid career</v>
      </c>
      <c r="AK223">
        <v>3</v>
      </c>
      <c r="AL223" s="1" t="str" cm="1">
        <f t="array" ref="AL223">_xlfn.IFS(AK223=0,"no training",AK223&lt;=2,"low",AK223&lt;=4,"moderate",AK223&lt;=6,"high")</f>
        <v>moderate</v>
      </c>
      <c r="AM223">
        <v>3</v>
      </c>
      <c r="AN223" t="str" cm="1">
        <f t="array" ref="AN223">_xlfn.IFS(AM223=1,"low",AM223=2,"medium",AM223=3,"high",AM223=4,"very high")</f>
        <v>high</v>
      </c>
      <c r="AO223">
        <v>5</v>
      </c>
      <c r="AP223" s="1" t="str" cm="1">
        <f t="array" ref="AP223">_xlfn.IFS(AO223&lt;=1,"new",AO223&lt;=5,"early tenure",AO223&lt;=10,"established",AO223&lt;=20,"loyal",AO223&gt;=21,"long term")</f>
        <v>early tenure</v>
      </c>
      <c r="AQ223">
        <v>2</v>
      </c>
      <c r="AR223" s="1" t="str" cm="1">
        <f t="array" ref="AR223">_xlfn.IFS(AQ223&lt;=1,"new",AQ223&lt;=4,"settling",AQ223&lt;=7,"established",AQ223&lt;=12,"stagnant risk",AQ223&gt;12,"highly stagnant")</f>
        <v>settling</v>
      </c>
      <c r="AS223">
        <v>1</v>
      </c>
      <c r="AT223" t="str" cm="1">
        <f t="array" ref="AT223">_xlfn.IFS(AS223&lt;=1,"recently promoted",AS223&lt;=3,"due soon",AS223&lt;=6,"over due",AS223&gt;=7,"critically overdue")</f>
        <v>recently promoted</v>
      </c>
      <c r="AU223">
        <v>4</v>
      </c>
      <c r="AV223" t="str" cm="1">
        <f t="array" ref="AV223">_xlfn.IFS(AU223&lt;=1,"new under manager",AU223&lt;=4,"settling",AU223&lt;=8,"established",AU223&gt;=9,"long term")</f>
        <v>settling</v>
      </c>
    </row>
    <row r="224" spans="1:48">
      <c r="A224">
        <v>50</v>
      </c>
      <c r="B224" s="1" t="str" cm="1">
        <f t="array" ref="B224">_xlfn.IFS(A224&lt;=25,"early career",A224&lt;=35,"mid career",A224&lt;=45,"experienced",A224&gt;=46,"senior")</f>
        <v>senior</v>
      </c>
      <c r="C224" t="s">
        <v>29</v>
      </c>
      <c r="D224" t="s">
        <v>30</v>
      </c>
      <c r="E224" t="s">
        <v>31</v>
      </c>
      <c r="F224">
        <v>2</v>
      </c>
      <c r="G224" s="1" t="str" cm="1">
        <f t="array" ref="G224">_xlfn.IFS(F224&lt;=5,"very near",F224&lt;=10,"near",F224&lt;=20,"moderate",F224&lt;=29,"far")</f>
        <v>very near</v>
      </c>
      <c r="H224">
        <v>3</v>
      </c>
      <c r="I224" t="str" cm="1">
        <f t="array" ref="I224">_xlfn.IFS(H224=1,"Below College",H224=
2,"College",H224=
3,"Bachelor",H224=
4,"Master",H224=
5,"Doctor")</f>
        <v>Bachelor</v>
      </c>
      <c r="J224" t="s">
        <v>32</v>
      </c>
      <c r="K224">
        <v>3</v>
      </c>
      <c r="L224" t="str" cm="1">
        <f t="array" ref="L224">_xlfn.IFS(K224=1,"low",K224=2,"medium",K224=3,"high",K224=4,"very high")</f>
        <v>high</v>
      </c>
      <c r="M224" t="s">
        <v>33</v>
      </c>
      <c r="N224">
        <v>3</v>
      </c>
      <c r="O224" t="str" cm="1">
        <f t="array" ref="O224">_xlfn.IFS(N224=1,"low",N224=2,"medium",N224=3,"high",N224=4,"very high")</f>
        <v>high</v>
      </c>
      <c r="P224">
        <v>4</v>
      </c>
      <c r="Q224" t="str" cm="1">
        <f t="array" ref="Q224">_xlfn.IFS(P224=1,"junior",P224=2,"mid level",P224=3,"senior",P224=4,"lead",P224=5,"executive")</f>
        <v>lead</v>
      </c>
      <c r="R224" t="s">
        <v>53</v>
      </c>
      <c r="S224">
        <v>3</v>
      </c>
      <c r="T224" t="str" cm="1">
        <f t="array" ref="T224">_xlfn.IFS(S224=1,"low",S224=2,"medium",S224=3,"high",S224=4,"very high")</f>
        <v>high</v>
      </c>
      <c r="U224" t="s">
        <v>35</v>
      </c>
      <c r="V224">
        <v>17639</v>
      </c>
      <c r="W224">
        <v>5</v>
      </c>
      <c r="X224" t="str" cm="1">
        <f t="array" ref="X224">_xlfn.IFS(W224=0,"fresher",W224&lt;=3,"stable",W224&lt;=6,"moderate hopper",W224&lt;=9,"frequent hopper")</f>
        <v>moderate hopper</v>
      </c>
      <c r="Y224" t="s">
        <v>29</v>
      </c>
      <c r="Z224">
        <v>16</v>
      </c>
      <c r="AA224" t="str" cm="1">
        <f t="array" ref="AA224">_xlfn.IFS(Z224&lt;=14,"low hike",Z224&lt;=18,"moderate hike",Z224&lt;=22,"good hike",Z224&lt;=25,"high hike")</f>
        <v>moderate hike</v>
      </c>
      <c r="AB224">
        <v>3</v>
      </c>
      <c r="AC224" t="str" cm="1">
        <f t="array" ref="AC224">_xlfn.IFS(AB224=1,"low",AB224=2,"good",AB224=3,"excellent",AB224=4,"outstanding")</f>
        <v>excellent</v>
      </c>
      <c r="AD224">
        <v>4</v>
      </c>
      <c r="AE224" t="str" cm="1">
        <f t="array" ref="AE224">_xlfn.IFS(AD224=1,"low",AD224=2,"medium",AD224=3,"high",AD224=4,"very high")</f>
        <v>very high</v>
      </c>
      <c r="AG224">
        <v>0</v>
      </c>
      <c r="AH224" t="str" cm="1">
        <f t="array" ref="AH224">_xlfn.IFS(AG224=0,"no stock options",AG224=2,"medium",AG224=3,"high",AG224=1,"low")</f>
        <v>no stock options</v>
      </c>
      <c r="AI224">
        <v>30</v>
      </c>
      <c r="AJ224" s="1" t="str" cm="1">
        <f t="array" ref="AJ224">_xlfn.IFS(AI224&lt;=2,"fresher",AI224&lt;=7,"early career",AI224&lt;=15,"mid career",AI224&lt;=25,"experienced",AI224&gt;=26,"expert")</f>
        <v>expert</v>
      </c>
      <c r="AK224">
        <v>3</v>
      </c>
      <c r="AL224" s="1" t="str" cm="1">
        <f t="array" ref="AL224">_xlfn.IFS(AK224=0,"no training",AK224&lt;=2,"low",AK224&lt;=4,"moderate",AK224&lt;=6,"high")</f>
        <v>moderate</v>
      </c>
      <c r="AM224">
        <v>3</v>
      </c>
      <c r="AN224" t="str" cm="1">
        <f t="array" ref="AN224">_xlfn.IFS(AM224=1,"low",AM224=2,"medium",AM224=3,"high",AM224=4,"very high")</f>
        <v>high</v>
      </c>
      <c r="AO224">
        <v>4</v>
      </c>
      <c r="AP224" s="1" t="str" cm="1">
        <f t="array" ref="AP224">_xlfn.IFS(AO224&lt;=1,"new",AO224&lt;=5,"early tenure",AO224&lt;=10,"established",AO224&lt;=20,"loyal",AO224&gt;=21,"long term")</f>
        <v>early tenure</v>
      </c>
      <c r="AQ224">
        <v>3</v>
      </c>
      <c r="AR224" s="1" t="str" cm="1">
        <f t="array" ref="AR224">_xlfn.IFS(AQ224&lt;=1,"new",AQ224&lt;=4,"settling",AQ224&lt;=7,"established",AQ224&lt;=12,"stagnant risk",AQ224&gt;12,"highly stagnant")</f>
        <v>settling</v>
      </c>
      <c r="AS224">
        <v>0</v>
      </c>
      <c r="AT224" t="str" cm="1">
        <f t="array" ref="AT224">_xlfn.IFS(AS224&lt;=1,"recently promoted",AS224&lt;=3,"due soon",AS224&lt;=6,"over due",AS224&gt;=7,"critically overdue")</f>
        <v>recently promoted</v>
      </c>
      <c r="AU224">
        <v>3</v>
      </c>
      <c r="AV224" t="str" cm="1">
        <f t="array" ref="AV224">_xlfn.IFS(AU224&lt;=1,"new under manager",AU224&lt;=4,"settling",AU224&lt;=8,"established",AU224&gt;=9,"long term")</f>
        <v>settling</v>
      </c>
    </row>
    <row r="225" spans="1:48">
      <c r="A225">
        <v>33</v>
      </c>
      <c r="B225" s="1" t="str" cm="1">
        <f t="array" ref="B225">_xlfn.IFS(A225&lt;=25,"early career",A225&lt;=35,"mid career",A225&lt;=45,"experienced",A225&gt;=46,"senior")</f>
        <v>mid career</v>
      </c>
      <c r="C225" t="s">
        <v>39</v>
      </c>
      <c r="D225" t="s">
        <v>30</v>
      </c>
      <c r="E225" t="s">
        <v>45</v>
      </c>
      <c r="F225">
        <v>16</v>
      </c>
      <c r="G225" s="1" t="str" cm="1">
        <f t="array" ref="G225">_xlfn.IFS(F225&lt;=5,"very near",F225&lt;=10,"near",F225&lt;=20,"moderate",F225&lt;=29,"far")</f>
        <v>moderate</v>
      </c>
      <c r="H225">
        <v>3</v>
      </c>
      <c r="I225" t="str" cm="1">
        <f t="array" ref="I225">_xlfn.IFS(H225=1,"Below College",H225=
2,"College",H225=
3,"Bachelor",H225=
4,"Master",H225=
5,"Doctor")</f>
        <v>Bachelor</v>
      </c>
      <c r="J225" t="s">
        <v>47</v>
      </c>
      <c r="K225">
        <v>1</v>
      </c>
      <c r="L225" t="str" cm="1">
        <f t="array" ref="L225">_xlfn.IFS(K225=1,"low",K225=2,"medium",K225=3,"high",K225=4,"very high")</f>
        <v>low</v>
      </c>
      <c r="M225" t="s">
        <v>43</v>
      </c>
      <c r="N225">
        <v>3</v>
      </c>
      <c r="O225" t="str" cm="1">
        <f t="array" ref="O225">_xlfn.IFS(N225=1,"low",N225=2,"medium",N225=3,"high",N225=4,"very high")</f>
        <v>high</v>
      </c>
      <c r="P225">
        <v>2</v>
      </c>
      <c r="Q225" t="str" cm="1">
        <f t="array" ref="Q225">_xlfn.IFS(P225=1,"junior",P225=2,"mid level",P225=3,"senior",P225=4,"lead",P225=5,"executive")</f>
        <v>mid level</v>
      </c>
      <c r="R225" t="s">
        <v>51</v>
      </c>
      <c r="S225">
        <v>1</v>
      </c>
      <c r="T225" t="str" cm="1">
        <f t="array" ref="T225">_xlfn.IFS(S225=1,"low",S225=2,"medium",S225=3,"high",S225=4,"very high")</f>
        <v>low</v>
      </c>
      <c r="U225" t="s">
        <v>40</v>
      </c>
      <c r="V225">
        <v>5324</v>
      </c>
      <c r="W225">
        <v>5</v>
      </c>
      <c r="X225" t="str" cm="1">
        <f t="array" ref="X225">_xlfn.IFS(W225=0,"fresher",W225&lt;=3,"stable",W225&lt;=6,"moderate hopper",W225&lt;=9,"frequent hopper")</f>
        <v>moderate hopper</v>
      </c>
      <c r="Y225" t="s">
        <v>29</v>
      </c>
      <c r="Z225">
        <v>15</v>
      </c>
      <c r="AA225" t="str" cm="1">
        <f t="array" ref="AA225">_xlfn.IFS(Z225&lt;=14,"low hike",Z225&lt;=18,"moderate hike",Z225&lt;=22,"good hike",Z225&lt;=25,"high hike")</f>
        <v>moderate hike</v>
      </c>
      <c r="AB225">
        <v>3</v>
      </c>
      <c r="AC225" t="str" cm="1">
        <f t="array" ref="AC225">_xlfn.IFS(AB225=1,"low",AB225=2,"good",AB225=3,"excellent",AB225=4,"outstanding")</f>
        <v>excellent</v>
      </c>
      <c r="AD225">
        <v>3</v>
      </c>
      <c r="AE225" t="str" cm="1">
        <f t="array" ref="AE225">_xlfn.IFS(AD225=1,"low",AD225=2,"medium",AD225=3,"high",AD225=4,"very high")</f>
        <v>high</v>
      </c>
      <c r="AG225">
        <v>0</v>
      </c>
      <c r="AH225" t="str" cm="1">
        <f t="array" ref="AH225">_xlfn.IFS(AG225=0,"no stock options",AG225=2,"medium",AG225=3,"high",AG225=1,"low")</f>
        <v>no stock options</v>
      </c>
      <c r="AI225">
        <v>6</v>
      </c>
      <c r="AJ225" s="1" t="str" cm="1">
        <f t="array" ref="AJ225">_xlfn.IFS(AI225&lt;=2,"fresher",AI225&lt;=7,"early career",AI225&lt;=15,"mid career",AI225&lt;=25,"experienced",AI225&gt;=26,"expert")</f>
        <v>early career</v>
      </c>
      <c r="AK225">
        <v>3</v>
      </c>
      <c r="AL225" s="1" t="str" cm="1">
        <f t="array" ref="AL225">_xlfn.IFS(AK225=0,"no training",AK225&lt;=2,"low",AK225&lt;=4,"moderate",AK225&lt;=6,"high")</f>
        <v>moderate</v>
      </c>
      <c r="AM225">
        <v>3</v>
      </c>
      <c r="AN225" t="str" cm="1">
        <f t="array" ref="AN225">_xlfn.IFS(AM225=1,"low",AM225=2,"medium",AM225=3,"high",AM225=4,"very high")</f>
        <v>high</v>
      </c>
      <c r="AO225">
        <v>3</v>
      </c>
      <c r="AP225" s="1" t="str" cm="1">
        <f t="array" ref="AP225">_xlfn.IFS(AO225&lt;=1,"new",AO225&lt;=5,"early tenure",AO225&lt;=10,"established",AO225&lt;=20,"loyal",AO225&gt;=21,"long term")</f>
        <v>early tenure</v>
      </c>
      <c r="AQ225">
        <v>2</v>
      </c>
      <c r="AR225" s="1" t="str" cm="1">
        <f t="array" ref="AR225">_xlfn.IFS(AQ225&lt;=1,"new",AQ225&lt;=4,"settling",AQ225&lt;=7,"established",AQ225&lt;=12,"stagnant risk",AQ225&gt;12,"highly stagnant")</f>
        <v>settling</v>
      </c>
      <c r="AS225">
        <v>0</v>
      </c>
      <c r="AT225" t="str" cm="1">
        <f t="array" ref="AT225">_xlfn.IFS(AS225&lt;=1,"recently promoted",AS225&lt;=3,"due soon",AS225&lt;=6,"over due",AS225&gt;=7,"critically overdue")</f>
        <v>recently promoted</v>
      </c>
      <c r="AU225">
        <v>2</v>
      </c>
      <c r="AV225" t="str" cm="1">
        <f t="array" ref="AV225">_xlfn.IFS(AU225&lt;=1,"new under manager",AU225&lt;=4,"settling",AU225&lt;=8,"established",AU225&gt;=9,"long term")</f>
        <v>settling</v>
      </c>
    </row>
    <row r="226" spans="1:48">
      <c r="A226">
        <v>35</v>
      </c>
      <c r="B226" s="1" t="str" cm="1">
        <f t="array" ref="B226">_xlfn.IFS(A226&lt;=25,"early career",A226&lt;=35,"mid career",A226&lt;=45,"experienced",A226&gt;=46,"senior")</f>
        <v>mid career</v>
      </c>
      <c r="C226" t="s">
        <v>29</v>
      </c>
      <c r="D226" t="s">
        <v>30</v>
      </c>
      <c r="E226" t="s">
        <v>31</v>
      </c>
      <c r="F226">
        <v>1</v>
      </c>
      <c r="G226" s="1" t="str" cm="1">
        <f t="array" ref="G226">_xlfn.IFS(F226&lt;=5,"very near",F226&lt;=10,"near",F226&lt;=20,"moderate",F226&lt;=29,"far")</f>
        <v>very near</v>
      </c>
      <c r="H226">
        <v>4</v>
      </c>
      <c r="I226" t="str" cm="1">
        <f t="array" ref="I226">_xlfn.IFS(H226=1,"Below College",H226=
2,"College",H226=
3,"Bachelor",H226=
4,"Master",H226=
5,"Doctor")</f>
        <v>Master</v>
      </c>
      <c r="J226" t="s">
        <v>36</v>
      </c>
      <c r="K226">
        <v>4</v>
      </c>
      <c r="L226" t="str" cm="1">
        <f t="array" ref="L226">_xlfn.IFS(K226=1,"low",K226=2,"medium",K226=3,"high",K226=4,"very high")</f>
        <v>very high</v>
      </c>
      <c r="M226" t="s">
        <v>43</v>
      </c>
      <c r="N226">
        <v>4</v>
      </c>
      <c r="O226" t="str" cm="1">
        <f t="array" ref="O226">_xlfn.IFS(N226=1,"low",N226=2,"medium",N226=3,"high",N226=4,"very high")</f>
        <v>very high</v>
      </c>
      <c r="P226">
        <v>1</v>
      </c>
      <c r="Q226" t="str" cm="1">
        <f t="array" ref="Q226">_xlfn.IFS(P226=1,"junior",P226=2,"mid level",P226=3,"senior",P226=4,"lead",P226=5,"executive")</f>
        <v>junior</v>
      </c>
      <c r="R226" t="s">
        <v>37</v>
      </c>
      <c r="S226">
        <v>3</v>
      </c>
      <c r="T226" t="str" cm="1">
        <f t="array" ref="T226">_xlfn.IFS(S226=1,"low",S226=2,"medium",S226=3,"high",S226=4,"very high")</f>
        <v>high</v>
      </c>
      <c r="U226" t="s">
        <v>40</v>
      </c>
      <c r="V226">
        <v>2506</v>
      </c>
      <c r="W226">
        <v>3</v>
      </c>
      <c r="X226" t="str" cm="1">
        <f t="array" ref="X226">_xlfn.IFS(W226=0,"fresher",W226&lt;=3,"stable",W226&lt;=6,"moderate hopper",W226&lt;=9,"frequent hopper")</f>
        <v>stable</v>
      </c>
      <c r="Y226" t="s">
        <v>29</v>
      </c>
      <c r="Z226">
        <v>13</v>
      </c>
      <c r="AA226" t="str" cm="1">
        <f t="array" ref="AA226">_xlfn.IFS(Z226&lt;=14,"low hike",Z226&lt;=18,"moderate hike",Z226&lt;=22,"good hike",Z226&lt;=25,"high hike")</f>
        <v>low hike</v>
      </c>
      <c r="AB226">
        <v>3</v>
      </c>
      <c r="AC226" t="str" cm="1">
        <f t="array" ref="AC226">_xlfn.IFS(AB226=1,"low",AB226=2,"good",AB226=3,"excellent",AB226=4,"outstanding")</f>
        <v>excellent</v>
      </c>
      <c r="AD226">
        <v>3</v>
      </c>
      <c r="AE226" t="str" cm="1">
        <f t="array" ref="AE226">_xlfn.IFS(AD226=1,"low",AD226=2,"medium",AD226=3,"high",AD226=4,"very high")</f>
        <v>high</v>
      </c>
      <c r="AG226">
        <v>0</v>
      </c>
      <c r="AH226" t="str" cm="1">
        <f t="array" ref="AH226">_xlfn.IFS(AG226=0,"no stock options",AG226=2,"medium",AG226=3,"high",AG226=1,"low")</f>
        <v>no stock options</v>
      </c>
      <c r="AI226">
        <v>7</v>
      </c>
      <c r="AJ226" s="1" t="str" cm="1">
        <f t="array" ref="AJ226">_xlfn.IFS(AI226&lt;=2,"fresher",AI226&lt;=7,"early career",AI226&lt;=15,"mid career",AI226&lt;=25,"experienced",AI226&gt;=26,"expert")</f>
        <v>early career</v>
      </c>
      <c r="AK226">
        <v>0</v>
      </c>
      <c r="AL226" s="1" t="str" cm="1">
        <f t="array" ref="AL226">_xlfn.IFS(AK226=0,"no training",AK226&lt;=2,"low",AK226&lt;=4,"moderate",AK226&lt;=6,"high")</f>
        <v>no training</v>
      </c>
      <c r="AM226">
        <v>3</v>
      </c>
      <c r="AN226" t="str" cm="1">
        <f t="array" ref="AN226">_xlfn.IFS(AM226=1,"low",AM226=2,"medium",AM226=3,"high",AM226=4,"very high")</f>
        <v>high</v>
      </c>
      <c r="AO226">
        <v>2</v>
      </c>
      <c r="AP226" s="1" t="str" cm="1">
        <f t="array" ref="AP226">_xlfn.IFS(AO226&lt;=1,"new",AO226&lt;=5,"early tenure",AO226&lt;=10,"established",AO226&lt;=20,"loyal",AO226&gt;=21,"long term")</f>
        <v>early tenure</v>
      </c>
      <c r="AQ226">
        <v>2</v>
      </c>
      <c r="AR226" s="1" t="str" cm="1">
        <f t="array" ref="AR226">_xlfn.IFS(AQ226&lt;=1,"new",AQ226&lt;=4,"settling",AQ226&lt;=7,"established",AQ226&lt;=12,"stagnant risk",AQ226&gt;12,"highly stagnant")</f>
        <v>settling</v>
      </c>
      <c r="AS226">
        <v>2</v>
      </c>
      <c r="AT226" t="str" cm="1">
        <f t="array" ref="AT226">_xlfn.IFS(AS226&lt;=1,"recently promoted",AS226&lt;=3,"due soon",AS226&lt;=6,"over due",AS226&gt;=7,"critically overdue")</f>
        <v>due soon</v>
      </c>
      <c r="AU226">
        <v>2</v>
      </c>
      <c r="AV226" t="str" cm="1">
        <f t="array" ref="AV226">_xlfn.IFS(AU226&lt;=1,"new under manager",AU226&lt;=4,"settling",AU226&lt;=8,"established",AU226&gt;=9,"long term")</f>
        <v>settling</v>
      </c>
    </row>
    <row r="227" spans="1:48">
      <c r="A227">
        <v>42</v>
      </c>
      <c r="B227" s="1" t="str" cm="1">
        <f t="array" ref="B227">_xlfn.IFS(A227&lt;=25,"early career",A227&lt;=35,"mid career",A227&lt;=45,"experienced",A227&gt;=46,"senior")</f>
        <v>experienced</v>
      </c>
      <c r="C227" t="s">
        <v>29</v>
      </c>
      <c r="D227" t="s">
        <v>30</v>
      </c>
      <c r="E227" t="s">
        <v>31</v>
      </c>
      <c r="F227">
        <v>1</v>
      </c>
      <c r="G227" s="1" t="str" cm="1">
        <f t="array" ref="G227">_xlfn.IFS(F227&lt;=5,"very near",F227&lt;=10,"near",F227&lt;=20,"moderate",F227&lt;=29,"far")</f>
        <v>very near</v>
      </c>
      <c r="H227">
        <v>2</v>
      </c>
      <c r="I227" t="str" cm="1">
        <f t="array" ref="I227">_xlfn.IFS(H227=1,"Below College",H227=
2,"College",H227=
3,"Bachelor",H227=
4,"Master",H227=
5,"Doctor")</f>
        <v>College</v>
      </c>
      <c r="J227" t="s">
        <v>36</v>
      </c>
      <c r="K227">
        <v>4</v>
      </c>
      <c r="L227" t="str" cm="1">
        <f t="array" ref="L227">_xlfn.IFS(K227=1,"low",K227=2,"medium",K227=3,"high",K227=4,"very high")</f>
        <v>very high</v>
      </c>
      <c r="M227" t="s">
        <v>43</v>
      </c>
      <c r="N227">
        <v>2</v>
      </c>
      <c r="O227" t="str" cm="1">
        <f t="array" ref="O227">_xlfn.IFS(N227=1,"low",N227=2,"medium",N227=3,"high",N227=4,"very high")</f>
        <v>medium</v>
      </c>
      <c r="P227">
        <v>2</v>
      </c>
      <c r="Q227" t="str" cm="1">
        <f t="array" ref="Q227">_xlfn.IFS(P227=1,"junior",P227=2,"mid level",P227=3,"senior",P227=4,"lead",P227=5,"executive")</f>
        <v>mid level</v>
      </c>
      <c r="R227" t="s">
        <v>44</v>
      </c>
      <c r="S227">
        <v>4</v>
      </c>
      <c r="T227" t="str" cm="1">
        <f t="array" ref="T227">_xlfn.IFS(S227=1,"low",S227=2,"medium",S227=3,"high",S227=4,"very high")</f>
        <v>very high</v>
      </c>
      <c r="U227" t="s">
        <v>35</v>
      </c>
      <c r="V227">
        <v>6062</v>
      </c>
      <c r="W227">
        <v>9</v>
      </c>
      <c r="X227" t="str" cm="1">
        <f t="array" ref="X227">_xlfn.IFS(W227=0,"fresher",W227&lt;=3,"stable",W227&lt;=6,"moderate hopper",W227&lt;=9,"frequent hopper")</f>
        <v>frequent hopper</v>
      </c>
      <c r="Y227" t="s">
        <v>39</v>
      </c>
      <c r="Z227">
        <v>13</v>
      </c>
      <c r="AA227" t="str" cm="1">
        <f t="array" ref="AA227">_xlfn.IFS(Z227&lt;=14,"low hike",Z227&lt;=18,"moderate hike",Z227&lt;=22,"good hike",Z227&lt;=25,"high hike")</f>
        <v>low hike</v>
      </c>
      <c r="AB227">
        <v>3</v>
      </c>
      <c r="AC227" t="str" cm="1">
        <f t="array" ref="AC227">_xlfn.IFS(AB227=1,"low",AB227=2,"good",AB227=3,"excellent",AB227=4,"outstanding")</f>
        <v>excellent</v>
      </c>
      <c r="AD227">
        <v>4</v>
      </c>
      <c r="AE227" t="str" cm="1">
        <f t="array" ref="AE227">_xlfn.IFS(AD227=1,"low",AD227=2,"medium",AD227=3,"high",AD227=4,"very high")</f>
        <v>very high</v>
      </c>
      <c r="AG227">
        <v>1</v>
      </c>
      <c r="AH227" t="str" cm="1">
        <f t="array" ref="AH227">_xlfn.IFS(AG227=0,"no stock options",AG227=2,"medium",AG227=3,"high",AG227=1,"low")</f>
        <v>low</v>
      </c>
      <c r="AI227">
        <v>8</v>
      </c>
      <c r="AJ227" s="1" t="str" cm="1">
        <f t="array" ref="AJ227">_xlfn.IFS(AI227&lt;=2,"fresher",AI227&lt;=7,"early career",AI227&lt;=15,"mid career",AI227&lt;=25,"experienced",AI227&gt;=26,"expert")</f>
        <v>mid career</v>
      </c>
      <c r="AK227">
        <v>4</v>
      </c>
      <c r="AL227" s="1" t="str" cm="1">
        <f t="array" ref="AL227">_xlfn.IFS(AK227=0,"no training",AK227&lt;=2,"low",AK227&lt;=4,"moderate",AK227&lt;=6,"high")</f>
        <v>moderate</v>
      </c>
      <c r="AM227">
        <v>3</v>
      </c>
      <c r="AN227" t="str" cm="1">
        <f t="array" ref="AN227">_xlfn.IFS(AM227=1,"low",AM227=2,"medium",AM227=3,"high",AM227=4,"very high")</f>
        <v>high</v>
      </c>
      <c r="AO227">
        <v>4</v>
      </c>
      <c r="AP227" s="1" t="str" cm="1">
        <f t="array" ref="AP227">_xlfn.IFS(AO227&lt;=1,"new",AO227&lt;=5,"early tenure",AO227&lt;=10,"established",AO227&lt;=20,"loyal",AO227&gt;=21,"long term")</f>
        <v>early tenure</v>
      </c>
      <c r="AQ227">
        <v>3</v>
      </c>
      <c r="AR227" s="1" t="str" cm="1">
        <f t="array" ref="AR227">_xlfn.IFS(AQ227&lt;=1,"new",AQ227&lt;=4,"settling",AQ227&lt;=7,"established",AQ227&lt;=12,"stagnant risk",AQ227&gt;12,"highly stagnant")</f>
        <v>settling</v>
      </c>
      <c r="AS227">
        <v>0</v>
      </c>
      <c r="AT227" t="str" cm="1">
        <f t="array" ref="AT227">_xlfn.IFS(AS227&lt;=1,"recently promoted",AS227&lt;=3,"due soon",AS227&lt;=6,"over due",AS227&gt;=7,"critically overdue")</f>
        <v>recently promoted</v>
      </c>
      <c r="AU227">
        <v>2</v>
      </c>
      <c r="AV227" t="str" cm="1">
        <f t="array" ref="AV227">_xlfn.IFS(AU227&lt;=1,"new under manager",AU227&lt;=4,"settling",AU227&lt;=8,"established",AU227&gt;=9,"long term")</f>
        <v>settling</v>
      </c>
    </row>
    <row r="228" spans="1:48">
      <c r="A228">
        <v>28</v>
      </c>
      <c r="B228" s="1" t="str" cm="1">
        <f t="array" ref="B228">_xlfn.IFS(A228&lt;=25,"early career",A228&lt;=35,"mid career",A228&lt;=45,"experienced",A228&gt;=46,"senior")</f>
        <v>mid career</v>
      </c>
      <c r="C228" t="s">
        <v>39</v>
      </c>
      <c r="D228" t="s">
        <v>30</v>
      </c>
      <c r="E228" t="s">
        <v>31</v>
      </c>
      <c r="F228">
        <v>2</v>
      </c>
      <c r="G228" s="1" t="str" cm="1">
        <f t="array" ref="G228">_xlfn.IFS(F228&lt;=5,"very near",F228&lt;=10,"near",F228&lt;=20,"moderate",F228&lt;=29,"far")</f>
        <v>very near</v>
      </c>
      <c r="H228">
        <v>4</v>
      </c>
      <c r="I228" t="str" cm="1">
        <f t="array" ref="I228">_xlfn.IFS(H228=1,"Below College",H228=
2,"College",H228=
3,"Bachelor",H228=
4,"Master",H228=
5,"Doctor")</f>
        <v>Master</v>
      </c>
      <c r="J228" t="s">
        <v>32</v>
      </c>
      <c r="K228">
        <v>3</v>
      </c>
      <c r="L228" t="str" cm="1">
        <f t="array" ref="L228">_xlfn.IFS(K228=1,"low",K228=2,"medium",K228=3,"high",K228=4,"very high")</f>
        <v>high</v>
      </c>
      <c r="M228" t="s">
        <v>33</v>
      </c>
      <c r="N228">
        <v>3</v>
      </c>
      <c r="O228" t="str" cm="1">
        <f t="array" ref="O228">_xlfn.IFS(N228=1,"low",N228=2,"medium",N228=3,"high",N228=4,"very high")</f>
        <v>high</v>
      </c>
      <c r="P228">
        <v>1</v>
      </c>
      <c r="Q228" t="str" cm="1">
        <f t="array" ref="Q228">_xlfn.IFS(P228=1,"junior",P228=2,"mid level",P228=3,"senior",P228=4,"lead",P228=5,"executive")</f>
        <v>junior</v>
      </c>
      <c r="R228" t="s">
        <v>37</v>
      </c>
      <c r="S228">
        <v>3</v>
      </c>
      <c r="T228" t="str" cm="1">
        <f t="array" ref="T228">_xlfn.IFS(S228=1,"low",S228=2,"medium",S228=3,"high",S228=4,"very high")</f>
        <v>high</v>
      </c>
      <c r="U228" t="s">
        <v>40</v>
      </c>
      <c r="V228">
        <v>4382</v>
      </c>
      <c r="W228">
        <v>6</v>
      </c>
      <c r="X228" t="str" cm="1">
        <f t="array" ref="X228">_xlfn.IFS(W228=0,"fresher",W228&lt;=3,"stable",W228&lt;=6,"moderate hopper",W228&lt;=9,"frequent hopper")</f>
        <v>moderate hopper</v>
      </c>
      <c r="Y228" t="s">
        <v>29</v>
      </c>
      <c r="Z228">
        <v>17</v>
      </c>
      <c r="AA228" t="str" cm="1">
        <f t="array" ref="AA228">_xlfn.IFS(Z228&lt;=14,"low hike",Z228&lt;=18,"moderate hike",Z228&lt;=22,"good hike",Z228&lt;=25,"high hike")</f>
        <v>moderate hike</v>
      </c>
      <c r="AB228">
        <v>3</v>
      </c>
      <c r="AC228" t="str" cm="1">
        <f t="array" ref="AC228">_xlfn.IFS(AB228=1,"low",AB228=2,"good",AB228=3,"excellent",AB228=4,"outstanding")</f>
        <v>excellent</v>
      </c>
      <c r="AD228">
        <v>4</v>
      </c>
      <c r="AE228" t="str" cm="1">
        <f t="array" ref="AE228">_xlfn.IFS(AD228=1,"low",AD228=2,"medium",AD228=3,"high",AD228=4,"very high")</f>
        <v>very high</v>
      </c>
      <c r="AG228">
        <v>0</v>
      </c>
      <c r="AH228" t="str" cm="1">
        <f t="array" ref="AH228">_xlfn.IFS(AG228=0,"no stock options",AG228=2,"medium",AG228=3,"high",AG228=1,"low")</f>
        <v>no stock options</v>
      </c>
      <c r="AI228">
        <v>5</v>
      </c>
      <c r="AJ228" s="1" t="str" cm="1">
        <f t="array" ref="AJ228">_xlfn.IFS(AI228&lt;=2,"fresher",AI228&lt;=7,"early career",AI228&lt;=15,"mid career",AI228&lt;=25,"experienced",AI228&gt;=26,"expert")</f>
        <v>early career</v>
      </c>
      <c r="AK228">
        <v>3</v>
      </c>
      <c r="AL228" s="1" t="str" cm="1">
        <f t="array" ref="AL228">_xlfn.IFS(AK228=0,"no training",AK228&lt;=2,"low",AK228&lt;=4,"moderate",AK228&lt;=6,"high")</f>
        <v>moderate</v>
      </c>
      <c r="AM228">
        <v>2</v>
      </c>
      <c r="AN228" t="str" cm="1">
        <f t="array" ref="AN228">_xlfn.IFS(AM228=1,"low",AM228=2,"medium",AM228=3,"high",AM228=4,"very high")</f>
        <v>medium</v>
      </c>
      <c r="AO228">
        <v>2</v>
      </c>
      <c r="AP228" s="1" t="str" cm="1">
        <f t="array" ref="AP228">_xlfn.IFS(AO228&lt;=1,"new",AO228&lt;=5,"early tenure",AO228&lt;=10,"established",AO228&lt;=20,"loyal",AO228&gt;=21,"long term")</f>
        <v>early tenure</v>
      </c>
      <c r="AQ228">
        <v>2</v>
      </c>
      <c r="AR228" s="1" t="str" cm="1">
        <f t="array" ref="AR228">_xlfn.IFS(AQ228&lt;=1,"new",AQ228&lt;=4,"settling",AQ228&lt;=7,"established",AQ228&lt;=12,"stagnant risk",AQ228&gt;12,"highly stagnant")</f>
        <v>settling</v>
      </c>
      <c r="AS228">
        <v>2</v>
      </c>
      <c r="AT228" t="str" cm="1">
        <f t="array" ref="AT228">_xlfn.IFS(AS228&lt;=1,"recently promoted",AS228&lt;=3,"due soon",AS228&lt;=6,"over due",AS228&gt;=7,"critically overdue")</f>
        <v>due soon</v>
      </c>
      <c r="AU228">
        <v>1</v>
      </c>
      <c r="AV228" t="str" cm="1">
        <f t="array" ref="AV228">_xlfn.IFS(AU228&lt;=1,"new under manager",AU228&lt;=4,"settling",AU228&lt;=8,"established",AU228&gt;=9,"long term")</f>
        <v>new under manager</v>
      </c>
    </row>
    <row r="229" spans="1:48">
      <c r="A229">
        <v>36</v>
      </c>
      <c r="B229" s="1" t="str" cm="1">
        <f t="array" ref="B229">_xlfn.IFS(A229&lt;=25,"early career",A229&lt;=35,"mid career",A229&lt;=45,"experienced",A229&gt;=46,"senior")</f>
        <v>experienced</v>
      </c>
      <c r="C229" t="s">
        <v>29</v>
      </c>
      <c r="D229" t="s">
        <v>30</v>
      </c>
      <c r="E229" t="s">
        <v>54</v>
      </c>
      <c r="F229">
        <v>13</v>
      </c>
      <c r="G229" s="1" t="str" cm="1">
        <f t="array" ref="G229">_xlfn.IFS(F229&lt;=5,"very near",F229&lt;=10,"near",F229&lt;=20,"moderate",F229&lt;=29,"far")</f>
        <v>moderate</v>
      </c>
      <c r="H229">
        <v>3</v>
      </c>
      <c r="I229" t="str" cm="1">
        <f t="array" ref="I229">_xlfn.IFS(H229=1,"Below College",H229=
2,"College",H229=
3,"Bachelor",H229=
4,"Master",H229=
5,"Doctor")</f>
        <v>Bachelor</v>
      </c>
      <c r="J229" t="s">
        <v>54</v>
      </c>
      <c r="K229">
        <v>3</v>
      </c>
      <c r="L229" t="str" cm="1">
        <f t="array" ref="L229">_xlfn.IFS(K229=1,"low",K229=2,"medium",K229=3,"high",K229=4,"very high")</f>
        <v>high</v>
      </c>
      <c r="M229" t="s">
        <v>33</v>
      </c>
      <c r="N229">
        <v>3</v>
      </c>
      <c r="O229" t="str" cm="1">
        <f t="array" ref="O229">_xlfn.IFS(N229=1,"low",N229=2,"medium",N229=3,"high",N229=4,"very high")</f>
        <v>high</v>
      </c>
      <c r="P229">
        <v>1</v>
      </c>
      <c r="Q229" t="str" cm="1">
        <f t="array" ref="Q229">_xlfn.IFS(P229=1,"junior",P229=2,"mid level",P229=3,"senior",P229=4,"lead",P229=5,"executive")</f>
        <v>junior</v>
      </c>
      <c r="R229" t="s">
        <v>54</v>
      </c>
      <c r="S229">
        <v>2</v>
      </c>
      <c r="T229" t="str" cm="1">
        <f t="array" ref="T229">_xlfn.IFS(S229=1,"low",S229=2,"medium",S229=3,"high",S229=4,"very high")</f>
        <v>medium</v>
      </c>
      <c r="U229" t="s">
        <v>35</v>
      </c>
      <c r="V229">
        <v>2143</v>
      </c>
      <c r="W229">
        <v>4</v>
      </c>
      <c r="X229" t="str" cm="1">
        <f t="array" ref="X229">_xlfn.IFS(W229=0,"fresher",W229&lt;=3,"stable",W229&lt;=6,"moderate hopper",W229&lt;=9,"frequent hopper")</f>
        <v>moderate hopper</v>
      </c>
      <c r="Y229" t="s">
        <v>29</v>
      </c>
      <c r="Z229">
        <v>13</v>
      </c>
      <c r="AA229" t="str" cm="1">
        <f t="array" ref="AA229">_xlfn.IFS(Z229&lt;=14,"low hike",Z229&lt;=18,"moderate hike",Z229&lt;=22,"good hike",Z229&lt;=25,"high hike")</f>
        <v>low hike</v>
      </c>
      <c r="AB229">
        <v>3</v>
      </c>
      <c r="AC229" t="str" cm="1">
        <f t="array" ref="AC229">_xlfn.IFS(AB229=1,"low",AB229=2,"good",AB229=3,"excellent",AB229=4,"outstanding")</f>
        <v>excellent</v>
      </c>
      <c r="AD229">
        <v>2</v>
      </c>
      <c r="AE229" t="str" cm="1">
        <f t="array" ref="AE229">_xlfn.IFS(AD229=1,"low",AD229=2,"medium",AD229=3,"high",AD229=4,"very high")</f>
        <v>medium</v>
      </c>
      <c r="AG229">
        <v>1</v>
      </c>
      <c r="AH229" t="str" cm="1">
        <f t="array" ref="AH229">_xlfn.IFS(AG229=0,"no stock options",AG229=2,"medium",AG229=3,"high",AG229=1,"low")</f>
        <v>low</v>
      </c>
      <c r="AI229">
        <v>8</v>
      </c>
      <c r="AJ229" s="1" t="str" cm="1">
        <f t="array" ref="AJ229">_xlfn.IFS(AI229&lt;=2,"fresher",AI229&lt;=7,"early career",AI229&lt;=15,"mid career",AI229&lt;=25,"experienced",AI229&gt;=26,"expert")</f>
        <v>mid career</v>
      </c>
      <c r="AK229">
        <v>2</v>
      </c>
      <c r="AL229" s="1" t="str" cm="1">
        <f t="array" ref="AL229">_xlfn.IFS(AK229=0,"no training",AK229&lt;=2,"low",AK229&lt;=4,"moderate",AK229&lt;=6,"high")</f>
        <v>low</v>
      </c>
      <c r="AM229">
        <v>3</v>
      </c>
      <c r="AN229" t="str" cm="1">
        <f t="array" ref="AN229">_xlfn.IFS(AM229=1,"low",AM229=2,"medium",AM229=3,"high",AM229=4,"very high")</f>
        <v>high</v>
      </c>
      <c r="AO229">
        <v>5</v>
      </c>
      <c r="AP229" s="1" t="str" cm="1">
        <f t="array" ref="AP229">_xlfn.IFS(AO229&lt;=1,"new",AO229&lt;=5,"early tenure",AO229&lt;=10,"established",AO229&lt;=20,"loyal",AO229&gt;=21,"long term")</f>
        <v>early tenure</v>
      </c>
      <c r="AQ229">
        <v>2</v>
      </c>
      <c r="AR229" s="1" t="str" cm="1">
        <f t="array" ref="AR229">_xlfn.IFS(AQ229&lt;=1,"new",AQ229&lt;=4,"settling",AQ229&lt;=7,"established",AQ229&lt;=12,"stagnant risk",AQ229&gt;12,"highly stagnant")</f>
        <v>settling</v>
      </c>
      <c r="AS229">
        <v>0</v>
      </c>
      <c r="AT229" t="str" cm="1">
        <f t="array" ref="AT229">_xlfn.IFS(AS229&lt;=1,"recently promoted",AS229&lt;=3,"due soon",AS229&lt;=6,"over due",AS229&gt;=7,"critically overdue")</f>
        <v>recently promoted</v>
      </c>
      <c r="AU229">
        <v>4</v>
      </c>
      <c r="AV229" t="str" cm="1">
        <f t="array" ref="AV229">_xlfn.IFS(AU229&lt;=1,"new under manager",AU229&lt;=4,"settling",AU229&lt;=8,"established",AU229&gt;=9,"long term")</f>
        <v>settling</v>
      </c>
    </row>
    <row r="230" spans="1:48">
      <c r="A230">
        <v>38</v>
      </c>
      <c r="B230" s="1" t="str" cm="1">
        <f t="array" ref="B230">_xlfn.IFS(A230&lt;=25,"early career",A230&lt;=35,"mid career",A230&lt;=45,"experienced",A230&gt;=46,"senior")</f>
        <v>experienced</v>
      </c>
      <c r="C230" t="s">
        <v>29</v>
      </c>
      <c r="D230" t="s">
        <v>50</v>
      </c>
      <c r="E230" t="s">
        <v>31</v>
      </c>
      <c r="F230">
        <v>12</v>
      </c>
      <c r="G230" s="1" t="str" cm="1">
        <f t="array" ref="G230">_xlfn.IFS(F230&lt;=5,"very near",F230&lt;=10,"near",F230&lt;=20,"moderate",F230&lt;=29,"far")</f>
        <v>moderate</v>
      </c>
      <c r="H230">
        <v>3</v>
      </c>
      <c r="I230" t="str" cm="1">
        <f t="array" ref="I230">_xlfn.IFS(H230=1,"Below College",H230=
2,"College",H230=
3,"Bachelor",H230=
4,"Master",H230=
5,"Doctor")</f>
        <v>Bachelor</v>
      </c>
      <c r="J230" t="s">
        <v>36</v>
      </c>
      <c r="K230">
        <v>1</v>
      </c>
      <c r="L230" t="str" cm="1">
        <f t="array" ref="L230">_xlfn.IFS(K230=1,"low",K230=2,"medium",K230=3,"high",K230=4,"very high")</f>
        <v>low</v>
      </c>
      <c r="M230" t="s">
        <v>33</v>
      </c>
      <c r="N230">
        <v>2</v>
      </c>
      <c r="O230" t="str" cm="1">
        <f t="array" ref="O230">_xlfn.IFS(N230=1,"low",N230=2,"medium",N230=3,"high",N230=4,"very high")</f>
        <v>medium</v>
      </c>
      <c r="P230">
        <v>2</v>
      </c>
      <c r="Q230" t="str" cm="1">
        <f t="array" ref="Q230">_xlfn.IFS(P230=1,"junior",P230=2,"mid level",P230=3,"senior",P230=4,"lead",P230=5,"executive")</f>
        <v>mid level</v>
      </c>
      <c r="R230" t="s">
        <v>49</v>
      </c>
      <c r="S230">
        <v>1</v>
      </c>
      <c r="T230" t="str" cm="1">
        <f t="array" ref="T230">_xlfn.IFS(S230=1,"low",S230=2,"medium",S230=3,"high",S230=4,"very high")</f>
        <v>low</v>
      </c>
      <c r="U230" t="s">
        <v>38</v>
      </c>
      <c r="V230">
        <v>6288</v>
      </c>
      <c r="W230">
        <v>2</v>
      </c>
      <c r="X230" t="str" cm="1">
        <f t="array" ref="X230">_xlfn.IFS(W230=0,"fresher",W230&lt;=3,"stable",W230&lt;=6,"moderate hopper",W230&lt;=9,"frequent hopper")</f>
        <v>stable</v>
      </c>
      <c r="Y230" t="s">
        <v>29</v>
      </c>
      <c r="Z230">
        <v>15</v>
      </c>
      <c r="AA230" t="str" cm="1">
        <f t="array" ref="AA230">_xlfn.IFS(Z230&lt;=14,"low hike",Z230&lt;=18,"moderate hike",Z230&lt;=22,"good hike",Z230&lt;=25,"high hike")</f>
        <v>moderate hike</v>
      </c>
      <c r="AB230">
        <v>3</v>
      </c>
      <c r="AC230" t="str" cm="1">
        <f t="array" ref="AC230">_xlfn.IFS(AB230=1,"low",AB230=2,"good",AB230=3,"excellent",AB230=4,"outstanding")</f>
        <v>excellent</v>
      </c>
      <c r="AD230">
        <v>3</v>
      </c>
      <c r="AE230" t="str" cm="1">
        <f t="array" ref="AE230">_xlfn.IFS(AD230=1,"low",AD230=2,"medium",AD230=3,"high",AD230=4,"very high")</f>
        <v>high</v>
      </c>
      <c r="AG230">
        <v>1</v>
      </c>
      <c r="AH230" t="str" cm="1">
        <f t="array" ref="AH230">_xlfn.IFS(AG230=0,"no stock options",AG230=2,"medium",AG230=3,"high",AG230=1,"low")</f>
        <v>low</v>
      </c>
      <c r="AI230">
        <v>13</v>
      </c>
      <c r="AJ230" s="1" t="str" cm="1">
        <f t="array" ref="AJ230">_xlfn.IFS(AI230&lt;=2,"fresher",AI230&lt;=7,"early career",AI230&lt;=15,"mid career",AI230&lt;=25,"experienced",AI230&gt;=26,"expert")</f>
        <v>mid career</v>
      </c>
      <c r="AK230">
        <v>3</v>
      </c>
      <c r="AL230" s="1" t="str" cm="1">
        <f t="array" ref="AL230">_xlfn.IFS(AK230=0,"no training",AK230&lt;=2,"low",AK230&lt;=4,"moderate",AK230&lt;=6,"high")</f>
        <v>moderate</v>
      </c>
      <c r="AM230">
        <v>2</v>
      </c>
      <c r="AN230" t="str" cm="1">
        <f t="array" ref="AN230">_xlfn.IFS(AM230=1,"low",AM230=2,"medium",AM230=3,"high",AM230=4,"very high")</f>
        <v>medium</v>
      </c>
      <c r="AO230">
        <v>4</v>
      </c>
      <c r="AP230" s="1" t="str" cm="1">
        <f t="array" ref="AP230">_xlfn.IFS(AO230&lt;=1,"new",AO230&lt;=5,"early tenure",AO230&lt;=10,"established",AO230&lt;=20,"loyal",AO230&gt;=21,"long term")</f>
        <v>early tenure</v>
      </c>
      <c r="AQ230">
        <v>3</v>
      </c>
      <c r="AR230" s="1" t="str" cm="1">
        <f t="array" ref="AR230">_xlfn.IFS(AQ230&lt;=1,"new",AQ230&lt;=4,"settling",AQ230&lt;=7,"established",AQ230&lt;=12,"stagnant risk",AQ230&gt;12,"highly stagnant")</f>
        <v>settling</v>
      </c>
      <c r="AS230">
        <v>1</v>
      </c>
      <c r="AT230" t="str" cm="1">
        <f t="array" ref="AT230">_xlfn.IFS(AS230&lt;=1,"recently promoted",AS230&lt;=3,"due soon",AS230&lt;=6,"over due",AS230&gt;=7,"critically overdue")</f>
        <v>recently promoted</v>
      </c>
      <c r="AU230">
        <v>2</v>
      </c>
      <c r="AV230" t="str" cm="1">
        <f t="array" ref="AV230">_xlfn.IFS(AU230&lt;=1,"new under manager",AU230&lt;=4,"settling",AU230&lt;=8,"established",AU230&gt;=9,"long term")</f>
        <v>settling</v>
      </c>
    </row>
    <row r="231" spans="1:48">
      <c r="A231">
        <v>34</v>
      </c>
      <c r="B231" s="1" t="str" cm="1">
        <f t="array" ref="B231">_xlfn.IFS(A231&lt;=25,"early career",A231&lt;=35,"mid career",A231&lt;=45,"experienced",A231&gt;=46,"senior")</f>
        <v>mid career</v>
      </c>
      <c r="C231" t="s">
        <v>29</v>
      </c>
      <c r="D231" t="s">
        <v>50</v>
      </c>
      <c r="E231" t="s">
        <v>31</v>
      </c>
      <c r="F231">
        <v>16</v>
      </c>
      <c r="G231" s="1" t="str" cm="1">
        <f t="array" ref="G231">_xlfn.IFS(F231&lt;=5,"very near",F231&lt;=10,"near",F231&lt;=20,"moderate",F231&lt;=29,"far")</f>
        <v>moderate</v>
      </c>
      <c r="H231">
        <v>4</v>
      </c>
      <c r="I231" t="str" cm="1">
        <f t="array" ref="I231">_xlfn.IFS(H231=1,"Below College",H231=
2,"College",H231=
3,"Bachelor",H231=
4,"Master",H231=
5,"Doctor")</f>
        <v>Master</v>
      </c>
      <c r="J231" t="s">
        <v>36</v>
      </c>
      <c r="K231">
        <v>3</v>
      </c>
      <c r="L231" t="str" cm="1">
        <f t="array" ref="L231">_xlfn.IFS(K231=1,"low",K231=2,"medium",K231=3,"high",K231=4,"very high")</f>
        <v>high</v>
      </c>
      <c r="M231" t="s">
        <v>43</v>
      </c>
      <c r="N231">
        <v>2</v>
      </c>
      <c r="O231" t="str" cm="1">
        <f t="array" ref="O231">_xlfn.IFS(N231=1,"low",N231=2,"medium",N231=3,"high",N231=4,"very high")</f>
        <v>medium</v>
      </c>
      <c r="P231">
        <v>1</v>
      </c>
      <c r="Q231" t="str" cm="1">
        <f t="array" ref="Q231">_xlfn.IFS(P231=1,"junior",P231=2,"mid level",P231=3,"senior",P231=4,"lead",P231=5,"executive")</f>
        <v>junior</v>
      </c>
      <c r="R231" t="s">
        <v>37</v>
      </c>
      <c r="S231">
        <v>4</v>
      </c>
      <c r="T231" t="str" cm="1">
        <f t="array" ref="T231">_xlfn.IFS(S231=1,"low",S231=2,"medium",S231=3,"high",S231=4,"very high")</f>
        <v>very high</v>
      </c>
      <c r="U231" t="s">
        <v>40</v>
      </c>
      <c r="V231">
        <v>2553</v>
      </c>
      <c r="W231">
        <v>1</v>
      </c>
      <c r="X231" t="str" cm="1">
        <f t="array" ref="X231">_xlfn.IFS(W231=0,"fresher",W231&lt;=3,"stable",W231&lt;=6,"moderate hopper",W231&lt;=9,"frequent hopper")</f>
        <v>stable</v>
      </c>
      <c r="Y231" t="s">
        <v>29</v>
      </c>
      <c r="Z231">
        <v>16</v>
      </c>
      <c r="AA231" t="str" cm="1">
        <f t="array" ref="AA231">_xlfn.IFS(Z231&lt;=14,"low hike",Z231&lt;=18,"moderate hike",Z231&lt;=22,"good hike",Z231&lt;=25,"high hike")</f>
        <v>moderate hike</v>
      </c>
      <c r="AB231">
        <v>3</v>
      </c>
      <c r="AC231" t="str" cm="1">
        <f t="array" ref="AC231">_xlfn.IFS(AB231=1,"low",AB231=2,"good",AB231=3,"excellent",AB231=4,"outstanding")</f>
        <v>excellent</v>
      </c>
      <c r="AD231">
        <v>3</v>
      </c>
      <c r="AE231" t="str" cm="1">
        <f t="array" ref="AE231">_xlfn.IFS(AD231=1,"low",AD231=2,"medium",AD231=3,"high",AD231=4,"very high")</f>
        <v>high</v>
      </c>
      <c r="AG231">
        <v>0</v>
      </c>
      <c r="AH231" t="str" cm="1">
        <f t="array" ref="AH231">_xlfn.IFS(AG231=0,"no stock options",AG231=2,"medium",AG231=3,"high",AG231=1,"low")</f>
        <v>no stock options</v>
      </c>
      <c r="AI231">
        <v>6</v>
      </c>
      <c r="AJ231" s="1" t="str" cm="1">
        <f t="array" ref="AJ231">_xlfn.IFS(AI231&lt;=2,"fresher",AI231&lt;=7,"early career",AI231&lt;=15,"mid career",AI231&lt;=25,"experienced",AI231&gt;=26,"expert")</f>
        <v>early career</v>
      </c>
      <c r="AK231">
        <v>3</v>
      </c>
      <c r="AL231" s="1" t="str" cm="1">
        <f t="array" ref="AL231">_xlfn.IFS(AK231=0,"no training",AK231&lt;=2,"low",AK231&lt;=4,"moderate",AK231&lt;=6,"high")</f>
        <v>moderate</v>
      </c>
      <c r="AM231">
        <v>3</v>
      </c>
      <c r="AN231" t="str" cm="1">
        <f t="array" ref="AN231">_xlfn.IFS(AM231=1,"low",AM231=2,"medium",AM231=3,"high",AM231=4,"very high")</f>
        <v>high</v>
      </c>
      <c r="AO231">
        <v>5</v>
      </c>
      <c r="AP231" s="1" t="str" cm="1">
        <f t="array" ref="AP231">_xlfn.IFS(AO231&lt;=1,"new",AO231&lt;=5,"early tenure",AO231&lt;=10,"established",AO231&lt;=20,"loyal",AO231&gt;=21,"long term")</f>
        <v>early tenure</v>
      </c>
      <c r="AQ231">
        <v>2</v>
      </c>
      <c r="AR231" s="1" t="str" cm="1">
        <f t="array" ref="AR231">_xlfn.IFS(AQ231&lt;=1,"new",AQ231&lt;=4,"settling",AQ231&lt;=7,"established",AQ231&lt;=12,"stagnant risk",AQ231&gt;12,"highly stagnant")</f>
        <v>settling</v>
      </c>
      <c r="AS231">
        <v>1</v>
      </c>
      <c r="AT231" t="str" cm="1">
        <f t="array" ref="AT231">_xlfn.IFS(AS231&lt;=1,"recently promoted",AS231&lt;=3,"due soon",AS231&lt;=6,"over due",AS231&gt;=7,"critically overdue")</f>
        <v>recently promoted</v>
      </c>
      <c r="AU231">
        <v>3</v>
      </c>
      <c r="AV231" t="str" cm="1">
        <f t="array" ref="AV231">_xlfn.IFS(AU231&lt;=1,"new under manager",AU231&lt;=4,"settling",AU231&lt;=8,"established",AU231&gt;=9,"long term")</f>
        <v>settling</v>
      </c>
    </row>
    <row r="232" spans="1:48">
      <c r="A232">
        <v>43</v>
      </c>
      <c r="B232" s="1" t="str" cm="1">
        <f t="array" ref="B232">_xlfn.IFS(A232&lt;=25,"early career",A232&lt;=35,"mid career",A232&lt;=45,"experienced",A232&gt;=46,"senior")</f>
        <v>experienced</v>
      </c>
      <c r="C232" t="s">
        <v>29</v>
      </c>
      <c r="D232" t="s">
        <v>30</v>
      </c>
      <c r="E232" t="s">
        <v>31</v>
      </c>
      <c r="F232">
        <v>14</v>
      </c>
      <c r="G232" s="1" t="str" cm="1">
        <f t="array" ref="G232">_xlfn.IFS(F232&lt;=5,"very near",F232&lt;=10,"near",F232&lt;=20,"moderate",F232&lt;=29,"far")</f>
        <v>moderate</v>
      </c>
      <c r="H232">
        <v>2</v>
      </c>
      <c r="I232" t="str" cm="1">
        <f t="array" ref="I232">_xlfn.IFS(H232=1,"Below College",H232=
2,"College",H232=
3,"Bachelor",H232=
4,"Master",H232=
5,"Doctor")</f>
        <v>College</v>
      </c>
      <c r="J232" t="s">
        <v>36</v>
      </c>
      <c r="K232">
        <v>2</v>
      </c>
      <c r="L232" t="str" cm="1">
        <f t="array" ref="L232">_xlfn.IFS(K232=1,"low",K232=2,"medium",K232=3,"high",K232=4,"very high")</f>
        <v>medium</v>
      </c>
      <c r="M232" t="s">
        <v>33</v>
      </c>
      <c r="N232">
        <v>3</v>
      </c>
      <c r="O232" t="str" cm="1">
        <f t="array" ref="O232">_xlfn.IFS(N232=1,"low",N232=2,"medium",N232=3,"high",N232=4,"very high")</f>
        <v>high</v>
      </c>
      <c r="P232">
        <v>4</v>
      </c>
      <c r="Q232" t="str" cm="1">
        <f t="array" ref="Q232">_xlfn.IFS(P232=1,"junior",P232=2,"mid level",P232=3,"senior",P232=4,"lead",P232=5,"executive")</f>
        <v>lead</v>
      </c>
      <c r="R232" t="s">
        <v>53</v>
      </c>
      <c r="S232">
        <v>1</v>
      </c>
      <c r="T232" t="str" cm="1">
        <f t="array" ref="T232">_xlfn.IFS(S232=1,"low",S232=2,"medium",S232=3,"high",S232=4,"very high")</f>
        <v>low</v>
      </c>
      <c r="U232" t="s">
        <v>35</v>
      </c>
      <c r="V232">
        <v>17159</v>
      </c>
      <c r="W232">
        <v>6</v>
      </c>
      <c r="X232" t="str" cm="1">
        <f t="array" ref="X232">_xlfn.IFS(W232=0,"fresher",W232&lt;=3,"stable",W232&lt;=6,"moderate hopper",W232&lt;=9,"frequent hopper")</f>
        <v>moderate hopper</v>
      </c>
      <c r="Y232" t="s">
        <v>29</v>
      </c>
      <c r="Z232">
        <v>24</v>
      </c>
      <c r="AA232" t="str" cm="1">
        <f t="array" ref="AA232">_xlfn.IFS(Z232&lt;=14,"low hike",Z232&lt;=18,"moderate hike",Z232&lt;=22,"good hike",Z232&lt;=25,"high hike")</f>
        <v>high hike</v>
      </c>
      <c r="AB232">
        <v>4</v>
      </c>
      <c r="AC232" t="str" cm="1">
        <f t="array" ref="AC232">_xlfn.IFS(AB232=1,"low",AB232=2,"good",AB232=3,"excellent",AB232=4,"outstanding")</f>
        <v>outstanding</v>
      </c>
      <c r="AD232">
        <v>3</v>
      </c>
      <c r="AE232" t="str" cm="1">
        <f t="array" ref="AE232">_xlfn.IFS(AD232=1,"low",AD232=2,"medium",AD232=3,"high",AD232=4,"very high")</f>
        <v>high</v>
      </c>
      <c r="AG232">
        <v>1</v>
      </c>
      <c r="AH232" t="str" cm="1">
        <f t="array" ref="AH232">_xlfn.IFS(AG232=0,"no stock options",AG232=2,"medium",AG232=3,"high",AG232=1,"low")</f>
        <v>low</v>
      </c>
      <c r="AI232">
        <v>22</v>
      </c>
      <c r="AJ232" s="1" t="str" cm="1">
        <f t="array" ref="AJ232">_xlfn.IFS(AI232&lt;=2,"fresher",AI232&lt;=7,"early career",AI232&lt;=15,"mid career",AI232&lt;=25,"experienced",AI232&gt;=26,"expert")</f>
        <v>experienced</v>
      </c>
      <c r="AK232">
        <v>3</v>
      </c>
      <c r="AL232" s="1" t="str" cm="1">
        <f t="array" ref="AL232">_xlfn.IFS(AK232=0,"no training",AK232&lt;=2,"low",AK232&lt;=4,"moderate",AK232&lt;=6,"high")</f>
        <v>moderate</v>
      </c>
      <c r="AM232">
        <v>3</v>
      </c>
      <c r="AN232" t="str" cm="1">
        <f t="array" ref="AN232">_xlfn.IFS(AM232=1,"low",AM232=2,"medium",AM232=3,"high",AM232=4,"very high")</f>
        <v>high</v>
      </c>
      <c r="AO232">
        <v>4</v>
      </c>
      <c r="AP232" s="1" t="str" cm="1">
        <f t="array" ref="AP232">_xlfn.IFS(AO232&lt;=1,"new",AO232&lt;=5,"early tenure",AO232&lt;=10,"established",AO232&lt;=20,"loyal",AO232&gt;=21,"long term")</f>
        <v>early tenure</v>
      </c>
      <c r="AQ232">
        <v>1</v>
      </c>
      <c r="AR232" s="1" t="str" cm="1">
        <f t="array" ref="AR232">_xlfn.IFS(AQ232&lt;=1,"new",AQ232&lt;=4,"settling",AQ232&lt;=7,"established",AQ232&lt;=12,"stagnant risk",AQ232&gt;12,"highly stagnant")</f>
        <v>new</v>
      </c>
      <c r="AS232">
        <v>1</v>
      </c>
      <c r="AT232" t="str" cm="1">
        <f t="array" ref="AT232">_xlfn.IFS(AS232&lt;=1,"recently promoted",AS232&lt;=3,"due soon",AS232&lt;=6,"over due",AS232&gt;=7,"critically overdue")</f>
        <v>recently promoted</v>
      </c>
      <c r="AU232">
        <v>0</v>
      </c>
      <c r="AV232" t="str" cm="1">
        <f t="array" ref="AV232">_xlfn.IFS(AU232&lt;=1,"new under manager",AU232&lt;=4,"settling",AU232&lt;=8,"established",AU232&gt;=9,"long term")</f>
        <v>new under manager</v>
      </c>
    </row>
    <row r="233" spans="1:48">
      <c r="A233">
        <v>34</v>
      </c>
      <c r="B233" s="1" t="str" cm="1">
        <f t="array" ref="B233">_xlfn.IFS(A233&lt;=25,"early career",A233&lt;=35,"mid career",A233&lt;=45,"experienced",A233&gt;=46,"senior")</f>
        <v>mid career</v>
      </c>
      <c r="C233" t="s">
        <v>29</v>
      </c>
      <c r="D233" t="s">
        <v>30</v>
      </c>
      <c r="E233" t="s">
        <v>54</v>
      </c>
      <c r="F233">
        <v>3</v>
      </c>
      <c r="G233" s="1" t="str" cm="1">
        <f t="array" ref="G233">_xlfn.IFS(F233&lt;=5,"very near",F233&lt;=10,"near",F233&lt;=20,"moderate",F233&lt;=29,"far")</f>
        <v>very near</v>
      </c>
      <c r="H233">
        <v>2</v>
      </c>
      <c r="I233" t="str" cm="1">
        <f t="array" ref="I233">_xlfn.IFS(H233=1,"Below College",H233=
2,"College",H233=
3,"Bachelor",H233=
4,"Master",H233=
5,"Doctor")</f>
        <v>College</v>
      </c>
      <c r="J233" t="s">
        <v>54</v>
      </c>
      <c r="K233">
        <v>3</v>
      </c>
      <c r="L233" t="str" cm="1">
        <f t="array" ref="L233">_xlfn.IFS(K233=1,"low",K233=2,"medium",K233=3,"high",K233=4,"very high")</f>
        <v>high</v>
      </c>
      <c r="M233" t="s">
        <v>33</v>
      </c>
      <c r="N233">
        <v>3</v>
      </c>
      <c r="O233" t="str" cm="1">
        <f t="array" ref="O233">_xlfn.IFS(N233=1,"low",N233=2,"medium",N233=3,"high",N233=4,"very high")</f>
        <v>high</v>
      </c>
      <c r="P233">
        <v>1</v>
      </c>
      <c r="Q233" t="str" cm="1">
        <f t="array" ref="Q233">_xlfn.IFS(P233=1,"junior",P233=2,"mid level",P233=3,"senior",P233=4,"lead",P233=5,"executive")</f>
        <v>junior</v>
      </c>
      <c r="R233" t="s">
        <v>54</v>
      </c>
      <c r="S233">
        <v>4</v>
      </c>
      <c r="T233" t="str" cm="1">
        <f t="array" ref="T233">_xlfn.IFS(S233=1,"low",S233=2,"medium",S233=3,"high",S233=4,"very high")</f>
        <v>very high</v>
      </c>
      <c r="U233" t="s">
        <v>35</v>
      </c>
      <c r="V233">
        <v>3737</v>
      </c>
      <c r="W233">
        <v>0</v>
      </c>
      <c r="X233" t="str" cm="1">
        <f t="array" ref="X233">_xlfn.IFS(W233=0,"fresher",W233&lt;=3,"stable",W233&lt;=6,"moderate hopper",W233&lt;=9,"frequent hopper")</f>
        <v>fresher</v>
      </c>
      <c r="Y233" t="s">
        <v>29</v>
      </c>
      <c r="Z233">
        <v>19</v>
      </c>
      <c r="AA233" t="str" cm="1">
        <f t="array" ref="AA233">_xlfn.IFS(Z233&lt;=14,"low hike",Z233&lt;=18,"moderate hike",Z233&lt;=22,"good hike",Z233&lt;=25,"high hike")</f>
        <v>good hike</v>
      </c>
      <c r="AB233">
        <v>3</v>
      </c>
      <c r="AC233" t="str" cm="1">
        <f t="array" ref="AC233">_xlfn.IFS(AB233=1,"low",AB233=2,"good",AB233=3,"excellent",AB233=4,"outstanding")</f>
        <v>excellent</v>
      </c>
      <c r="AD233">
        <v>3</v>
      </c>
      <c r="AE233" t="str" cm="1">
        <f t="array" ref="AE233">_xlfn.IFS(AD233=1,"low",AD233=2,"medium",AD233=3,"high",AD233=4,"very high")</f>
        <v>high</v>
      </c>
      <c r="AG233">
        <v>1</v>
      </c>
      <c r="AH233" t="str" cm="1">
        <f t="array" ref="AH233">_xlfn.IFS(AG233=0,"no stock options",AG233=2,"medium",AG233=3,"high",AG233=1,"low")</f>
        <v>low</v>
      </c>
      <c r="AI233">
        <v>4</v>
      </c>
      <c r="AJ233" s="1" t="str" cm="1">
        <f t="array" ref="AJ233">_xlfn.IFS(AI233&lt;=2,"fresher",AI233&lt;=7,"early career",AI233&lt;=15,"mid career",AI233&lt;=25,"experienced",AI233&gt;=26,"expert")</f>
        <v>early career</v>
      </c>
      <c r="AK233">
        <v>1</v>
      </c>
      <c r="AL233" s="1" t="str" cm="1">
        <f t="array" ref="AL233">_xlfn.IFS(AK233=0,"no training",AK233&lt;=2,"low",AK233&lt;=4,"moderate",AK233&lt;=6,"high")</f>
        <v>low</v>
      </c>
      <c r="AM233">
        <v>1</v>
      </c>
      <c r="AN233" t="str" cm="1">
        <f t="array" ref="AN233">_xlfn.IFS(AM233=1,"low",AM233=2,"medium",AM233=3,"high",AM233=4,"very high")</f>
        <v>low</v>
      </c>
      <c r="AO233">
        <v>3</v>
      </c>
      <c r="AP233" s="1" t="str" cm="1">
        <f t="array" ref="AP233">_xlfn.IFS(AO233&lt;=1,"new",AO233&lt;=5,"early tenure",AO233&lt;=10,"established",AO233&lt;=20,"loyal",AO233&gt;=21,"long term")</f>
        <v>early tenure</v>
      </c>
      <c r="AQ233">
        <v>2</v>
      </c>
      <c r="AR233" s="1" t="str" cm="1">
        <f t="array" ref="AR233">_xlfn.IFS(AQ233&lt;=1,"new",AQ233&lt;=4,"settling",AQ233&lt;=7,"established",AQ233&lt;=12,"stagnant risk",AQ233&gt;12,"highly stagnant")</f>
        <v>settling</v>
      </c>
      <c r="AS233">
        <v>0</v>
      </c>
      <c r="AT233" t="str" cm="1">
        <f t="array" ref="AT233">_xlfn.IFS(AS233&lt;=1,"recently promoted",AS233&lt;=3,"due soon",AS233&lt;=6,"over due",AS233&gt;=7,"critically overdue")</f>
        <v>recently promoted</v>
      </c>
      <c r="AU233">
        <v>2</v>
      </c>
      <c r="AV233" t="str" cm="1">
        <f t="array" ref="AV233">_xlfn.IFS(AU233&lt;=1,"new under manager",AU233&lt;=4,"settling",AU233&lt;=8,"established",AU233&gt;=9,"long term")</f>
        <v>settling</v>
      </c>
    </row>
    <row r="234" spans="1:48">
      <c r="A234">
        <v>44</v>
      </c>
      <c r="B234" s="1" t="str" cm="1">
        <f t="array" ref="B234">_xlfn.IFS(A234&lt;=25,"early career",A234&lt;=35,"mid career",A234&lt;=45,"experienced",A234&gt;=46,"senior")</f>
        <v>experienced</v>
      </c>
      <c r="C234" t="s">
        <v>29</v>
      </c>
      <c r="D234" t="s">
        <v>30</v>
      </c>
      <c r="E234" t="s">
        <v>31</v>
      </c>
      <c r="F234">
        <v>4</v>
      </c>
      <c r="G234" s="1" t="str" cm="1">
        <f t="array" ref="G234">_xlfn.IFS(F234&lt;=5,"very near",F234&lt;=10,"near",F234&lt;=20,"moderate",F234&lt;=29,"far")</f>
        <v>very near</v>
      </c>
      <c r="H234">
        <v>3</v>
      </c>
      <c r="I234" t="str" cm="1">
        <f t="array" ref="I234">_xlfn.IFS(H234=1,"Below College",H234=
2,"College",H234=
3,"Bachelor",H234=
4,"Master",H234=
5,"Doctor")</f>
        <v>Bachelor</v>
      </c>
      <c r="J234" t="s">
        <v>32</v>
      </c>
      <c r="K234">
        <v>4</v>
      </c>
      <c r="L234" t="str" cm="1">
        <f t="array" ref="L234">_xlfn.IFS(K234=1,"low",K234=2,"medium",K234=3,"high",K234=4,"very high")</f>
        <v>very high</v>
      </c>
      <c r="M234" t="s">
        <v>33</v>
      </c>
      <c r="N234">
        <v>3</v>
      </c>
      <c r="O234" t="str" cm="1">
        <f t="array" ref="O234">_xlfn.IFS(N234=1,"low",N234=2,"medium",N234=3,"high",N234=4,"very high")</f>
        <v>high</v>
      </c>
      <c r="P234">
        <v>2</v>
      </c>
      <c r="Q234" t="str" cm="1">
        <f t="array" ref="Q234">_xlfn.IFS(P234=1,"junior",P234=2,"mid level",P234=3,"senior",P234=4,"lead",P234=5,"executive")</f>
        <v>mid level</v>
      </c>
      <c r="R234" t="s">
        <v>49</v>
      </c>
      <c r="S234">
        <v>2</v>
      </c>
      <c r="T234" t="str" cm="1">
        <f t="array" ref="T234">_xlfn.IFS(S234=1,"low",S234=2,"medium",S234=3,"high",S234=4,"very high")</f>
        <v>medium</v>
      </c>
      <c r="U234" t="s">
        <v>40</v>
      </c>
      <c r="V234">
        <v>5933</v>
      </c>
      <c r="W234">
        <v>9</v>
      </c>
      <c r="X234" t="str" cm="1">
        <f t="array" ref="X234">_xlfn.IFS(W234=0,"fresher",W234&lt;=3,"stable",W234&lt;=6,"moderate hopper",W234&lt;=9,"frequent hopper")</f>
        <v>frequent hopper</v>
      </c>
      <c r="Y234" t="s">
        <v>29</v>
      </c>
      <c r="Z234">
        <v>12</v>
      </c>
      <c r="AA234" t="str" cm="1">
        <f t="array" ref="AA234">_xlfn.IFS(Z234&lt;=14,"low hike",Z234&lt;=18,"moderate hike",Z234&lt;=22,"good hike",Z234&lt;=25,"high hike")</f>
        <v>low hike</v>
      </c>
      <c r="AB234">
        <v>3</v>
      </c>
      <c r="AC234" t="str" cm="1">
        <f t="array" ref="AC234">_xlfn.IFS(AB234=1,"low",AB234=2,"good",AB234=3,"excellent",AB234=4,"outstanding")</f>
        <v>excellent</v>
      </c>
      <c r="AD234">
        <v>4</v>
      </c>
      <c r="AE234" t="str" cm="1">
        <f t="array" ref="AE234">_xlfn.IFS(AD234=1,"low",AD234=2,"medium",AD234=3,"high",AD234=4,"very high")</f>
        <v>very high</v>
      </c>
      <c r="AG234">
        <v>0</v>
      </c>
      <c r="AH234" t="str" cm="1">
        <f t="array" ref="AH234">_xlfn.IFS(AG234=0,"no stock options",AG234=2,"medium",AG234=3,"high",AG234=1,"low")</f>
        <v>no stock options</v>
      </c>
      <c r="AI234">
        <v>10</v>
      </c>
      <c r="AJ234" s="1" t="str" cm="1">
        <f t="array" ref="AJ234">_xlfn.IFS(AI234&lt;=2,"fresher",AI234&lt;=7,"early career",AI234&lt;=15,"mid career",AI234&lt;=25,"experienced",AI234&gt;=26,"expert")</f>
        <v>mid career</v>
      </c>
      <c r="AK234">
        <v>2</v>
      </c>
      <c r="AL234" s="1" t="str" cm="1">
        <f t="array" ref="AL234">_xlfn.IFS(AK234=0,"no training",AK234&lt;=2,"low",AK234&lt;=4,"moderate",AK234&lt;=6,"high")</f>
        <v>low</v>
      </c>
      <c r="AM234">
        <v>2</v>
      </c>
      <c r="AN234" t="str" cm="1">
        <f t="array" ref="AN234">_xlfn.IFS(AM234=1,"low",AM234=2,"medium",AM234=3,"high",AM234=4,"very high")</f>
        <v>medium</v>
      </c>
      <c r="AO234">
        <v>5</v>
      </c>
      <c r="AP234" s="1" t="str" cm="1">
        <f t="array" ref="AP234">_xlfn.IFS(AO234&lt;=1,"new",AO234&lt;=5,"early tenure",AO234&lt;=10,"established",AO234&lt;=20,"loyal",AO234&gt;=21,"long term")</f>
        <v>early tenure</v>
      </c>
      <c r="AQ234">
        <v>2</v>
      </c>
      <c r="AR234" s="1" t="str" cm="1">
        <f t="array" ref="AR234">_xlfn.IFS(AQ234&lt;=1,"new",AQ234&lt;=4,"settling",AQ234&lt;=7,"established",AQ234&lt;=12,"stagnant risk",AQ234&gt;12,"highly stagnant")</f>
        <v>settling</v>
      </c>
      <c r="AS234">
        <v>2</v>
      </c>
      <c r="AT234" t="str" cm="1">
        <f t="array" ref="AT234">_xlfn.IFS(AS234&lt;=1,"recently promoted",AS234&lt;=3,"due soon",AS234&lt;=6,"over due",AS234&gt;=7,"critically overdue")</f>
        <v>due soon</v>
      </c>
      <c r="AU234">
        <v>3</v>
      </c>
      <c r="AV234" t="str" cm="1">
        <f t="array" ref="AV234">_xlfn.IFS(AU234&lt;=1,"new under manager",AU234&lt;=4,"settling",AU234&lt;=8,"established",AU234&gt;=9,"long term")</f>
        <v>settling</v>
      </c>
    </row>
    <row r="235" spans="1:48">
      <c r="A235">
        <v>25</v>
      </c>
      <c r="B235" s="1" t="str" cm="1">
        <f t="array" ref="B235">_xlfn.IFS(A235&lt;=25,"early career",A235&lt;=35,"mid career",A235&lt;=45,"experienced",A235&gt;=46,"senior")</f>
        <v>early career</v>
      </c>
      <c r="C235" t="s">
        <v>29</v>
      </c>
      <c r="D235" t="s">
        <v>30</v>
      </c>
      <c r="E235" t="s">
        <v>31</v>
      </c>
      <c r="F235">
        <v>2</v>
      </c>
      <c r="G235" s="1" t="str" cm="1">
        <f t="array" ref="G235">_xlfn.IFS(F235&lt;=5,"very near",F235&lt;=10,"near",F235&lt;=20,"moderate",F235&lt;=29,"far")</f>
        <v>very near</v>
      </c>
      <c r="H235">
        <v>1</v>
      </c>
      <c r="I235" t="str" cm="1">
        <f t="array" ref="I235">_xlfn.IFS(H235=1,"Below College",H235=
2,"College",H235=
3,"Bachelor",H235=
4,"Master",H235=
5,"Doctor")</f>
        <v>Below College</v>
      </c>
      <c r="J235" t="s">
        <v>32</v>
      </c>
      <c r="K235">
        <v>1</v>
      </c>
      <c r="L235" t="str" cm="1">
        <f t="array" ref="L235">_xlfn.IFS(K235=1,"low",K235=2,"medium",K235=3,"high",K235=4,"very high")</f>
        <v>low</v>
      </c>
      <c r="M235" t="s">
        <v>33</v>
      </c>
      <c r="N235">
        <v>4</v>
      </c>
      <c r="O235" t="str" cm="1">
        <f t="array" ref="O235">_xlfn.IFS(N235=1,"low",N235=2,"medium",N235=3,"high",N235=4,"very high")</f>
        <v>very high</v>
      </c>
      <c r="P235">
        <v>1</v>
      </c>
      <c r="Q235" t="str" cm="1">
        <f t="array" ref="Q235">_xlfn.IFS(P235=1,"junior",P235=2,"mid level",P235=3,"senior",P235=4,"lead",P235=5,"executive")</f>
        <v>junior</v>
      </c>
      <c r="R235" t="s">
        <v>37</v>
      </c>
      <c r="S235">
        <v>1</v>
      </c>
      <c r="T235" t="str" cm="1">
        <f t="array" ref="T235">_xlfn.IFS(S235=1,"low",S235=2,"medium",S235=3,"high",S235=4,"very high")</f>
        <v>low</v>
      </c>
      <c r="U235" t="s">
        <v>40</v>
      </c>
      <c r="V235">
        <v>3424</v>
      </c>
      <c r="W235">
        <v>7</v>
      </c>
      <c r="X235" t="str" cm="1">
        <f t="array" ref="X235">_xlfn.IFS(W235=0,"fresher",W235&lt;=3,"stable",W235&lt;=6,"moderate hopper",W235&lt;=9,"frequent hopper")</f>
        <v>frequent hopper</v>
      </c>
      <c r="Y235" t="s">
        <v>29</v>
      </c>
      <c r="Z235">
        <v>13</v>
      </c>
      <c r="AA235" t="str" cm="1">
        <f t="array" ref="AA235">_xlfn.IFS(Z235&lt;=14,"low hike",Z235&lt;=18,"moderate hike",Z235&lt;=22,"good hike",Z235&lt;=25,"high hike")</f>
        <v>low hike</v>
      </c>
      <c r="AB235">
        <v>3</v>
      </c>
      <c r="AC235" t="str" cm="1">
        <f t="array" ref="AC235">_xlfn.IFS(AB235=1,"low",AB235=2,"good",AB235=3,"excellent",AB235=4,"outstanding")</f>
        <v>excellent</v>
      </c>
      <c r="AD235">
        <v>3</v>
      </c>
      <c r="AE235" t="str" cm="1">
        <f t="array" ref="AE235">_xlfn.IFS(AD235=1,"low",AD235=2,"medium",AD235=3,"high",AD235=4,"very high")</f>
        <v>high</v>
      </c>
      <c r="AG235">
        <v>0</v>
      </c>
      <c r="AH235" t="str" cm="1">
        <f t="array" ref="AH235">_xlfn.IFS(AG235=0,"no stock options",AG235=2,"medium",AG235=3,"high",AG235=1,"low")</f>
        <v>no stock options</v>
      </c>
      <c r="AI235">
        <v>6</v>
      </c>
      <c r="AJ235" s="1" t="str" cm="1">
        <f t="array" ref="AJ235">_xlfn.IFS(AI235&lt;=2,"fresher",AI235&lt;=7,"early career",AI235&lt;=15,"mid career",AI235&lt;=25,"experienced",AI235&gt;=26,"expert")</f>
        <v>early career</v>
      </c>
      <c r="AK235">
        <v>3</v>
      </c>
      <c r="AL235" s="1" t="str" cm="1">
        <f t="array" ref="AL235">_xlfn.IFS(AK235=0,"no training",AK235&lt;=2,"low",AK235&lt;=4,"moderate",AK235&lt;=6,"high")</f>
        <v>moderate</v>
      </c>
      <c r="AM235">
        <v>2</v>
      </c>
      <c r="AN235" t="str" cm="1">
        <f t="array" ref="AN235">_xlfn.IFS(AM235=1,"low",AM235=2,"medium",AM235=3,"high",AM235=4,"very high")</f>
        <v>medium</v>
      </c>
      <c r="AO235">
        <v>4</v>
      </c>
      <c r="AP235" s="1" t="str" cm="1">
        <f t="array" ref="AP235">_xlfn.IFS(AO235&lt;=1,"new",AO235&lt;=5,"early tenure",AO235&lt;=10,"established",AO235&lt;=20,"loyal",AO235&gt;=21,"long term")</f>
        <v>early tenure</v>
      </c>
      <c r="AQ235">
        <v>3</v>
      </c>
      <c r="AR235" s="1" t="str" cm="1">
        <f t="array" ref="AR235">_xlfn.IFS(AQ235&lt;=1,"new",AQ235&lt;=4,"settling",AQ235&lt;=7,"established",AQ235&lt;=12,"stagnant risk",AQ235&gt;12,"highly stagnant")</f>
        <v>settling</v>
      </c>
      <c r="AS235">
        <v>0</v>
      </c>
      <c r="AT235" t="str" cm="1">
        <f t="array" ref="AT235">_xlfn.IFS(AS235&lt;=1,"recently promoted",AS235&lt;=3,"due soon",AS235&lt;=6,"over due",AS235&gt;=7,"critically overdue")</f>
        <v>recently promoted</v>
      </c>
      <c r="AU235">
        <v>1</v>
      </c>
      <c r="AV235" t="str" cm="1">
        <f t="array" ref="AV235">_xlfn.IFS(AU235&lt;=1,"new under manager",AU235&lt;=4,"settling",AU235&lt;=8,"established",AU235&gt;=9,"long term")</f>
        <v>new under manager</v>
      </c>
    </row>
    <row r="236" spans="1:48">
      <c r="A236">
        <v>32</v>
      </c>
      <c r="B236" s="1" t="str" cm="1">
        <f t="array" ref="B236">_xlfn.IFS(A236&lt;=25,"early career",A236&lt;=35,"mid career",A236&lt;=45,"experienced",A236&gt;=46,"senior")</f>
        <v>mid career</v>
      </c>
      <c r="C236" t="s">
        <v>29</v>
      </c>
      <c r="D236" t="s">
        <v>30</v>
      </c>
      <c r="E236" t="s">
        <v>45</v>
      </c>
      <c r="F236">
        <v>13</v>
      </c>
      <c r="G236" s="1" t="str" cm="1">
        <f t="array" ref="G236">_xlfn.IFS(F236&lt;=5,"very near",F236&lt;=10,"near",F236&lt;=20,"moderate",F236&lt;=29,"far")</f>
        <v>moderate</v>
      </c>
      <c r="H236">
        <v>4</v>
      </c>
      <c r="I236" t="str" cm="1">
        <f t="array" ref="I236">_xlfn.IFS(H236=1,"Below College",H236=
2,"College",H236=
3,"Bachelor",H236=
4,"Master",H236=
5,"Doctor")</f>
        <v>Master</v>
      </c>
      <c r="J236" t="s">
        <v>36</v>
      </c>
      <c r="K236">
        <v>2</v>
      </c>
      <c r="L236" t="str" cm="1">
        <f t="array" ref="L236">_xlfn.IFS(K236=1,"low",K236=2,"medium",K236=3,"high",K236=4,"very high")</f>
        <v>medium</v>
      </c>
      <c r="M236" t="s">
        <v>33</v>
      </c>
      <c r="N236">
        <v>3</v>
      </c>
      <c r="O236" t="str" cm="1">
        <f t="array" ref="O236">_xlfn.IFS(N236=1,"low",N236=2,"medium",N236=3,"high",N236=4,"very high")</f>
        <v>high</v>
      </c>
      <c r="P236">
        <v>2</v>
      </c>
      <c r="Q236" t="str" cm="1">
        <f t="array" ref="Q236">_xlfn.IFS(P236=1,"junior",P236=2,"mid level",P236=3,"senior",P236=4,"lead",P236=5,"executive")</f>
        <v>mid level</v>
      </c>
      <c r="R236" t="s">
        <v>51</v>
      </c>
      <c r="S236">
        <v>4</v>
      </c>
      <c r="T236" t="str" cm="1">
        <f t="array" ref="T236">_xlfn.IFS(S236=1,"low",S236=2,"medium",S236=3,"high",S236=4,"very high")</f>
        <v>very high</v>
      </c>
      <c r="U236" t="s">
        <v>38</v>
      </c>
      <c r="V236">
        <v>4403</v>
      </c>
      <c r="W236">
        <v>2</v>
      </c>
      <c r="X236" t="str" cm="1">
        <f t="array" ref="X236">_xlfn.IFS(W236=0,"fresher",W236&lt;=3,"stable",W236&lt;=6,"moderate hopper",W236&lt;=9,"frequent hopper")</f>
        <v>stable</v>
      </c>
      <c r="Y236" t="s">
        <v>29</v>
      </c>
      <c r="Z236">
        <v>11</v>
      </c>
      <c r="AA236" t="str" cm="1">
        <f t="array" ref="AA236">_xlfn.IFS(Z236&lt;=14,"low hike",Z236&lt;=18,"moderate hike",Z236&lt;=22,"good hike",Z236&lt;=25,"high hike")</f>
        <v>low hike</v>
      </c>
      <c r="AB236">
        <v>3</v>
      </c>
      <c r="AC236" t="str" cm="1">
        <f t="array" ref="AC236">_xlfn.IFS(AB236=1,"low",AB236=2,"good",AB236=3,"excellent",AB236=4,"outstanding")</f>
        <v>excellent</v>
      </c>
      <c r="AD236">
        <v>3</v>
      </c>
      <c r="AE236" t="str" cm="1">
        <f t="array" ref="AE236">_xlfn.IFS(AD236=1,"low",AD236=2,"medium",AD236=3,"high",AD236=4,"very high")</f>
        <v>high</v>
      </c>
      <c r="AG236">
        <v>1</v>
      </c>
      <c r="AH236" t="str" cm="1">
        <f t="array" ref="AH236">_xlfn.IFS(AG236=0,"no stock options",AG236=2,"medium",AG236=3,"high",AG236=1,"low")</f>
        <v>low</v>
      </c>
      <c r="AI236">
        <v>8</v>
      </c>
      <c r="AJ236" s="1" t="str" cm="1">
        <f t="array" ref="AJ236">_xlfn.IFS(AI236&lt;=2,"fresher",AI236&lt;=7,"early career",AI236&lt;=15,"mid career",AI236&lt;=25,"experienced",AI236&gt;=26,"expert")</f>
        <v>mid career</v>
      </c>
      <c r="AK236">
        <v>3</v>
      </c>
      <c r="AL236" s="1" t="str" cm="1">
        <f t="array" ref="AL236">_xlfn.IFS(AK236=0,"no training",AK236&lt;=2,"low",AK236&lt;=4,"moderate",AK236&lt;=6,"high")</f>
        <v>moderate</v>
      </c>
      <c r="AM236">
        <v>2</v>
      </c>
      <c r="AN236" t="str" cm="1">
        <f t="array" ref="AN236">_xlfn.IFS(AM236=1,"low",AM236=2,"medium",AM236=3,"high",AM236=4,"very high")</f>
        <v>medium</v>
      </c>
      <c r="AO236">
        <v>5</v>
      </c>
      <c r="AP236" s="1" t="str" cm="1">
        <f t="array" ref="AP236">_xlfn.IFS(AO236&lt;=1,"new",AO236&lt;=5,"early tenure",AO236&lt;=10,"established",AO236&lt;=20,"loyal",AO236&gt;=21,"long term")</f>
        <v>early tenure</v>
      </c>
      <c r="AQ236">
        <v>2</v>
      </c>
      <c r="AR236" s="1" t="str" cm="1">
        <f t="array" ref="AR236">_xlfn.IFS(AQ236&lt;=1,"new",AQ236&lt;=4,"settling",AQ236&lt;=7,"established",AQ236&lt;=12,"stagnant risk",AQ236&gt;12,"highly stagnant")</f>
        <v>settling</v>
      </c>
      <c r="AS236">
        <v>0</v>
      </c>
      <c r="AT236" t="str" cm="1">
        <f t="array" ref="AT236">_xlfn.IFS(AS236&lt;=1,"recently promoted",AS236&lt;=3,"due soon",AS236&lt;=6,"over due",AS236&gt;=7,"critically overdue")</f>
        <v>recently promoted</v>
      </c>
      <c r="AU236">
        <v>3</v>
      </c>
      <c r="AV236" t="str" cm="1">
        <f t="array" ref="AV236">_xlfn.IFS(AU236&lt;=1,"new under manager",AU236&lt;=4,"settling",AU236&lt;=8,"established",AU236&gt;=9,"long term")</f>
        <v>settling</v>
      </c>
    </row>
    <row r="237" spans="1:48">
      <c r="A237">
        <v>30</v>
      </c>
      <c r="B237" s="1" t="str" cm="1">
        <f t="array" ref="B237">_xlfn.IFS(A237&lt;=25,"early career",A237&lt;=35,"mid career",A237&lt;=45,"experienced",A237&gt;=46,"senior")</f>
        <v>mid career</v>
      </c>
      <c r="C237" t="s">
        <v>29</v>
      </c>
      <c r="D237" t="s">
        <v>50</v>
      </c>
      <c r="E237" t="s">
        <v>31</v>
      </c>
      <c r="F237">
        <v>5</v>
      </c>
      <c r="G237" s="1" t="str" cm="1">
        <f t="array" ref="G237">_xlfn.IFS(F237&lt;=5,"very near",F237&lt;=10,"near",F237&lt;=20,"moderate",F237&lt;=29,"far")</f>
        <v>very near</v>
      </c>
      <c r="H237">
        <v>4</v>
      </c>
      <c r="I237" t="str" cm="1">
        <f t="array" ref="I237">_xlfn.IFS(H237=1,"Below College",H237=
2,"College",H237=
3,"Bachelor",H237=
4,"Master",H237=
5,"Doctor")</f>
        <v>Master</v>
      </c>
      <c r="J237" t="s">
        <v>36</v>
      </c>
      <c r="K237">
        <v>2</v>
      </c>
      <c r="L237" t="str" cm="1">
        <f t="array" ref="L237">_xlfn.IFS(K237=1,"low",K237=2,"medium",K237=3,"high",K237=4,"very high")</f>
        <v>medium</v>
      </c>
      <c r="M237" t="s">
        <v>33</v>
      </c>
      <c r="N237">
        <v>2</v>
      </c>
      <c r="O237" t="str" cm="1">
        <f t="array" ref="O237">_xlfn.IFS(N237=1,"low",N237=2,"medium",N237=3,"high",N237=4,"very high")</f>
        <v>medium</v>
      </c>
      <c r="P237">
        <v>1</v>
      </c>
      <c r="Q237" t="str" cm="1">
        <f t="array" ref="Q237">_xlfn.IFS(P237=1,"junior",P237=2,"mid level",P237=3,"senior",P237=4,"lead",P237=5,"executive")</f>
        <v>junior</v>
      </c>
      <c r="R237" t="s">
        <v>37</v>
      </c>
      <c r="S237">
        <v>4</v>
      </c>
      <c r="T237" t="str" cm="1">
        <f t="array" ref="T237">_xlfn.IFS(S237=1,"low",S237=2,"medium",S237=3,"high",S237=4,"very high")</f>
        <v>very high</v>
      </c>
      <c r="U237" t="s">
        <v>38</v>
      </c>
      <c r="V237">
        <v>3761</v>
      </c>
      <c r="W237">
        <v>9</v>
      </c>
      <c r="X237" t="str" cm="1">
        <f t="array" ref="X237">_xlfn.IFS(W237=0,"fresher",W237&lt;=3,"stable",W237&lt;=6,"moderate hopper",W237&lt;=9,"frequent hopper")</f>
        <v>frequent hopper</v>
      </c>
      <c r="Y237" t="s">
        <v>29</v>
      </c>
      <c r="Z237">
        <v>12</v>
      </c>
      <c r="AA237" t="str" cm="1">
        <f t="array" ref="AA237">_xlfn.IFS(Z237&lt;=14,"low hike",Z237&lt;=18,"moderate hike",Z237&lt;=22,"good hike",Z237&lt;=25,"high hike")</f>
        <v>low hike</v>
      </c>
      <c r="AB237">
        <v>3</v>
      </c>
      <c r="AC237" t="str" cm="1">
        <f t="array" ref="AC237">_xlfn.IFS(AB237=1,"low",AB237=2,"good",AB237=3,"excellent",AB237=4,"outstanding")</f>
        <v>excellent</v>
      </c>
      <c r="AD237">
        <v>2</v>
      </c>
      <c r="AE237" t="str" cm="1">
        <f t="array" ref="AE237">_xlfn.IFS(AD237=1,"low",AD237=2,"medium",AD237=3,"high",AD237=4,"very high")</f>
        <v>medium</v>
      </c>
      <c r="AG237">
        <v>1</v>
      </c>
      <c r="AH237" t="str" cm="1">
        <f t="array" ref="AH237">_xlfn.IFS(AG237=0,"no stock options",AG237=2,"medium",AG237=3,"high",AG237=1,"low")</f>
        <v>low</v>
      </c>
      <c r="AI237">
        <v>10</v>
      </c>
      <c r="AJ237" s="1" t="str" cm="1">
        <f t="array" ref="AJ237">_xlfn.IFS(AI237&lt;=2,"fresher",AI237&lt;=7,"early career",AI237&lt;=15,"mid career",AI237&lt;=25,"experienced",AI237&gt;=26,"expert")</f>
        <v>mid career</v>
      </c>
      <c r="AK237">
        <v>3</v>
      </c>
      <c r="AL237" s="1" t="str" cm="1">
        <f t="array" ref="AL237">_xlfn.IFS(AK237=0,"no training",AK237&lt;=2,"low",AK237&lt;=4,"moderate",AK237&lt;=6,"high")</f>
        <v>moderate</v>
      </c>
      <c r="AM237">
        <v>2</v>
      </c>
      <c r="AN237" t="str" cm="1">
        <f t="array" ref="AN237">_xlfn.IFS(AM237=1,"low",AM237=2,"medium",AM237=3,"high",AM237=4,"very high")</f>
        <v>medium</v>
      </c>
      <c r="AO237">
        <v>5</v>
      </c>
      <c r="AP237" s="1" t="str" cm="1">
        <f t="array" ref="AP237">_xlfn.IFS(AO237&lt;=1,"new",AO237&lt;=5,"early tenure",AO237&lt;=10,"established",AO237&lt;=20,"loyal",AO237&gt;=21,"long term")</f>
        <v>early tenure</v>
      </c>
      <c r="AQ237">
        <v>4</v>
      </c>
      <c r="AR237" s="1" t="str" cm="1">
        <f t="array" ref="AR237">_xlfn.IFS(AQ237&lt;=1,"new",AQ237&lt;=4,"settling",AQ237&lt;=7,"established",AQ237&lt;=12,"stagnant risk",AQ237&gt;12,"highly stagnant")</f>
        <v>settling</v>
      </c>
      <c r="AS237">
        <v>0</v>
      </c>
      <c r="AT237" t="str" cm="1">
        <f t="array" ref="AT237">_xlfn.IFS(AS237&lt;=1,"recently promoted",AS237&lt;=3,"due soon",AS237&lt;=6,"over due",AS237&gt;=7,"critically overdue")</f>
        <v>recently promoted</v>
      </c>
      <c r="AU237">
        <v>3</v>
      </c>
      <c r="AV237" t="str" cm="1">
        <f t="array" ref="AV237">_xlfn.IFS(AU237&lt;=1,"new under manager",AU237&lt;=4,"settling",AU237&lt;=8,"established",AU237&gt;=9,"long term")</f>
        <v>settling</v>
      </c>
    </row>
    <row r="238" spans="1:48">
      <c r="A238">
        <v>53</v>
      </c>
      <c r="B238" s="1" t="str" cm="1">
        <f t="array" ref="B238">_xlfn.IFS(A238&lt;=25,"early career",A238&lt;=35,"mid career",A238&lt;=45,"experienced",A238&gt;=46,"senior")</f>
        <v>senior</v>
      </c>
      <c r="C238" t="s">
        <v>29</v>
      </c>
      <c r="D238" t="s">
        <v>30</v>
      </c>
      <c r="E238" t="s">
        <v>45</v>
      </c>
      <c r="F238">
        <v>7</v>
      </c>
      <c r="G238" s="1" t="str" cm="1">
        <f t="array" ref="G238">_xlfn.IFS(F238&lt;=5,"very near",F238&lt;=10,"near",F238&lt;=20,"moderate",F238&lt;=29,"far")</f>
        <v>near</v>
      </c>
      <c r="H238">
        <v>2</v>
      </c>
      <c r="I238" t="str" cm="1">
        <f t="array" ref="I238">_xlfn.IFS(H238=1,"Below College",H238=
2,"College",H238=
3,"Bachelor",H238=
4,"Master",H238=
5,"Doctor")</f>
        <v>College</v>
      </c>
      <c r="J238" t="s">
        <v>47</v>
      </c>
      <c r="K238">
        <v>1</v>
      </c>
      <c r="L238" t="str" cm="1">
        <f t="array" ref="L238">_xlfn.IFS(K238=1,"low",K238=2,"medium",K238=3,"high",K238=4,"very high")</f>
        <v>low</v>
      </c>
      <c r="M238" t="s">
        <v>43</v>
      </c>
      <c r="N238">
        <v>2</v>
      </c>
      <c r="O238" t="str" cm="1">
        <f t="array" ref="O238">_xlfn.IFS(N238=1,"low",N238=2,"medium",N238=3,"high",N238=4,"very high")</f>
        <v>medium</v>
      </c>
      <c r="P238">
        <v>3</v>
      </c>
      <c r="Q238" t="str" cm="1">
        <f t="array" ref="Q238">_xlfn.IFS(P238=1,"junior",P238=2,"mid level",P238=3,"senior",P238=4,"lead",P238=5,"executive")</f>
        <v>senior</v>
      </c>
      <c r="R238" t="s">
        <v>51</v>
      </c>
      <c r="S238">
        <v>4</v>
      </c>
      <c r="T238" t="str" cm="1">
        <f t="array" ref="T238">_xlfn.IFS(S238=1,"low",S238=2,"medium",S238=3,"high",S238=4,"very high")</f>
        <v>very high</v>
      </c>
      <c r="U238" t="s">
        <v>35</v>
      </c>
      <c r="V238">
        <v>10934</v>
      </c>
      <c r="W238">
        <v>7</v>
      </c>
      <c r="X238" t="str" cm="1">
        <f t="array" ref="X238">_xlfn.IFS(W238=0,"fresher",W238&lt;=3,"stable",W238&lt;=6,"moderate hopper",W238&lt;=9,"frequent hopper")</f>
        <v>frequent hopper</v>
      </c>
      <c r="Y238" t="s">
        <v>39</v>
      </c>
      <c r="Z238">
        <v>18</v>
      </c>
      <c r="AA238" t="str" cm="1">
        <f t="array" ref="AA238">_xlfn.IFS(Z238&lt;=14,"low hike",Z238&lt;=18,"moderate hike",Z238&lt;=22,"good hike",Z238&lt;=25,"high hike")</f>
        <v>moderate hike</v>
      </c>
      <c r="AB238">
        <v>3</v>
      </c>
      <c r="AC238" t="str" cm="1">
        <f t="array" ref="AC238">_xlfn.IFS(AB238=1,"low",AB238=2,"good",AB238=3,"excellent",AB238=4,"outstanding")</f>
        <v>excellent</v>
      </c>
      <c r="AD238">
        <v>4</v>
      </c>
      <c r="AE238" t="str" cm="1">
        <f t="array" ref="AE238">_xlfn.IFS(AD238=1,"low",AD238=2,"medium",AD238=3,"high",AD238=4,"very high")</f>
        <v>very high</v>
      </c>
      <c r="AG238">
        <v>1</v>
      </c>
      <c r="AH238" t="str" cm="1">
        <f t="array" ref="AH238">_xlfn.IFS(AG238=0,"no stock options",AG238=2,"medium",AG238=3,"high",AG238=1,"low")</f>
        <v>low</v>
      </c>
      <c r="AI238">
        <v>35</v>
      </c>
      <c r="AJ238" s="1" t="str" cm="1">
        <f t="array" ref="AJ238">_xlfn.IFS(AI238&lt;=2,"fresher",AI238&lt;=7,"early career",AI238&lt;=15,"mid career",AI238&lt;=25,"experienced",AI238&gt;=26,"expert")</f>
        <v>expert</v>
      </c>
      <c r="AK238">
        <v>3</v>
      </c>
      <c r="AL238" s="1" t="str" cm="1">
        <f t="array" ref="AL238">_xlfn.IFS(AK238=0,"no training",AK238&lt;=2,"low",AK238&lt;=4,"moderate",AK238&lt;=6,"high")</f>
        <v>moderate</v>
      </c>
      <c r="AM238">
        <v>3</v>
      </c>
      <c r="AN238" t="str" cm="1">
        <f t="array" ref="AN238">_xlfn.IFS(AM238=1,"low",AM238=2,"medium",AM238=3,"high",AM238=4,"very high")</f>
        <v>high</v>
      </c>
      <c r="AO238">
        <v>5</v>
      </c>
      <c r="AP238" s="1" t="str" cm="1">
        <f t="array" ref="AP238">_xlfn.IFS(AO238&lt;=1,"new",AO238&lt;=5,"early tenure",AO238&lt;=10,"established",AO238&lt;=20,"loyal",AO238&gt;=21,"long term")</f>
        <v>early tenure</v>
      </c>
      <c r="AQ238">
        <v>2</v>
      </c>
      <c r="AR238" s="1" t="str" cm="1">
        <f t="array" ref="AR238">_xlfn.IFS(AQ238&lt;=1,"new",AQ238&lt;=4,"settling",AQ238&lt;=7,"established",AQ238&lt;=12,"stagnant risk",AQ238&gt;12,"highly stagnant")</f>
        <v>settling</v>
      </c>
      <c r="AS238">
        <v>0</v>
      </c>
      <c r="AT238" t="str" cm="1">
        <f t="array" ref="AT238">_xlfn.IFS(AS238&lt;=1,"recently promoted",AS238&lt;=3,"due soon",AS238&lt;=6,"over due",AS238&gt;=7,"critically overdue")</f>
        <v>recently promoted</v>
      </c>
      <c r="AU238">
        <v>4</v>
      </c>
      <c r="AV238" t="str" cm="1">
        <f t="array" ref="AV238">_xlfn.IFS(AU238&lt;=1,"new under manager",AU238&lt;=4,"settling",AU238&lt;=8,"established",AU238&gt;=9,"long term")</f>
        <v>settling</v>
      </c>
    </row>
    <row r="239" spans="1:48">
      <c r="A239">
        <v>45</v>
      </c>
      <c r="B239" s="1" t="str" cm="1">
        <f t="array" ref="B239">_xlfn.IFS(A239&lt;=25,"early career",A239&lt;=35,"mid career",A239&lt;=45,"experienced",A239&gt;=46,"senior")</f>
        <v>experienced</v>
      </c>
      <c r="C239" t="s">
        <v>29</v>
      </c>
      <c r="D239" t="s">
        <v>30</v>
      </c>
      <c r="E239" t="s">
        <v>45</v>
      </c>
      <c r="F239">
        <v>9</v>
      </c>
      <c r="G239" s="1" t="str" cm="1">
        <f t="array" ref="G239">_xlfn.IFS(F239&lt;=5,"very near",F239&lt;=10,"near",F239&lt;=20,"moderate",F239&lt;=29,"far")</f>
        <v>near</v>
      </c>
      <c r="H239">
        <v>3</v>
      </c>
      <c r="I239" t="str" cm="1">
        <f t="array" ref="I239">_xlfn.IFS(H239=1,"Below College",H239=
2,"College",H239=
3,"Bachelor",H239=
4,"Master",H239=
5,"Doctor")</f>
        <v>Bachelor</v>
      </c>
      <c r="J239" t="s">
        <v>47</v>
      </c>
      <c r="K239">
        <v>4</v>
      </c>
      <c r="L239" t="str" cm="1">
        <f t="array" ref="L239">_xlfn.IFS(K239=1,"low",K239=2,"medium",K239=3,"high",K239=4,"very high")</f>
        <v>very high</v>
      </c>
      <c r="M239" t="s">
        <v>33</v>
      </c>
      <c r="N239">
        <v>3</v>
      </c>
      <c r="O239" t="str" cm="1">
        <f t="array" ref="O239">_xlfn.IFS(N239=1,"low",N239=2,"medium",N239=3,"high",N239=4,"very high")</f>
        <v>high</v>
      </c>
      <c r="P239">
        <v>3</v>
      </c>
      <c r="Q239" t="str" cm="1">
        <f t="array" ref="Q239">_xlfn.IFS(P239=1,"junior",P239=2,"mid level",P239=3,"senior",P239=4,"lead",P239=5,"executive")</f>
        <v>senior</v>
      </c>
      <c r="R239" t="s">
        <v>51</v>
      </c>
      <c r="S239">
        <v>1</v>
      </c>
      <c r="T239" t="str" cm="1">
        <f t="array" ref="T239">_xlfn.IFS(S239=1,"low",S239=2,"medium",S239=3,"high",S239=4,"very high")</f>
        <v>low</v>
      </c>
      <c r="U239" t="s">
        <v>38</v>
      </c>
      <c r="V239">
        <v>10761</v>
      </c>
      <c r="W239">
        <v>4</v>
      </c>
      <c r="X239" t="str" cm="1">
        <f t="array" ref="X239">_xlfn.IFS(W239=0,"fresher",W239&lt;=3,"stable",W239&lt;=6,"moderate hopper",W239&lt;=9,"frequent hopper")</f>
        <v>moderate hopper</v>
      </c>
      <c r="Y239" t="s">
        <v>39</v>
      </c>
      <c r="Z239">
        <v>12</v>
      </c>
      <c r="AA239" t="str" cm="1">
        <f t="array" ref="AA239">_xlfn.IFS(Z239&lt;=14,"low hike",Z239&lt;=18,"moderate hike",Z239&lt;=22,"good hike",Z239&lt;=25,"high hike")</f>
        <v>low hike</v>
      </c>
      <c r="AB239">
        <v>3</v>
      </c>
      <c r="AC239" t="str" cm="1">
        <f t="array" ref="AC239">_xlfn.IFS(AB239=1,"low",AB239=2,"good",AB239=3,"excellent",AB239=4,"outstanding")</f>
        <v>excellent</v>
      </c>
      <c r="AD239">
        <v>3</v>
      </c>
      <c r="AE239" t="str" cm="1">
        <f t="array" ref="AE239">_xlfn.IFS(AD239=1,"low",AD239=2,"medium",AD239=3,"high",AD239=4,"very high")</f>
        <v>high</v>
      </c>
      <c r="AG239">
        <v>1</v>
      </c>
      <c r="AH239" t="str" cm="1">
        <f t="array" ref="AH239">_xlfn.IFS(AG239=0,"no stock options",AG239=2,"medium",AG239=3,"high",AG239=1,"low")</f>
        <v>low</v>
      </c>
      <c r="AI239">
        <v>18</v>
      </c>
      <c r="AJ239" s="1" t="str" cm="1">
        <f t="array" ref="AJ239">_xlfn.IFS(AI239&lt;=2,"fresher",AI239&lt;=7,"early career",AI239&lt;=15,"mid career",AI239&lt;=25,"experienced",AI239&gt;=26,"expert")</f>
        <v>experienced</v>
      </c>
      <c r="AK239">
        <v>2</v>
      </c>
      <c r="AL239" s="1" t="str" cm="1">
        <f t="array" ref="AL239">_xlfn.IFS(AK239=0,"no training",AK239&lt;=2,"low",AK239&lt;=4,"moderate",AK239&lt;=6,"high")</f>
        <v>low</v>
      </c>
      <c r="AM239">
        <v>3</v>
      </c>
      <c r="AN239" t="str" cm="1">
        <f t="array" ref="AN239">_xlfn.IFS(AM239=1,"low",AM239=2,"medium",AM239=3,"high",AM239=4,"very high")</f>
        <v>high</v>
      </c>
      <c r="AO239">
        <v>5</v>
      </c>
      <c r="AP239" s="1" t="str" cm="1">
        <f t="array" ref="AP239">_xlfn.IFS(AO239&lt;=1,"new",AO239&lt;=5,"early tenure",AO239&lt;=10,"established",AO239&lt;=20,"loyal",AO239&gt;=21,"long term")</f>
        <v>early tenure</v>
      </c>
      <c r="AQ239">
        <v>4</v>
      </c>
      <c r="AR239" s="1" t="str" cm="1">
        <f t="array" ref="AR239">_xlfn.IFS(AQ239&lt;=1,"new",AQ239&lt;=4,"settling",AQ239&lt;=7,"established",AQ239&lt;=12,"stagnant risk",AQ239&gt;12,"highly stagnant")</f>
        <v>settling</v>
      </c>
      <c r="AS239">
        <v>0</v>
      </c>
      <c r="AT239" t="str" cm="1">
        <f t="array" ref="AT239">_xlfn.IFS(AS239&lt;=1,"recently promoted",AS239&lt;=3,"due soon",AS239&lt;=6,"over due",AS239&gt;=7,"critically overdue")</f>
        <v>recently promoted</v>
      </c>
      <c r="AU239">
        <v>2</v>
      </c>
      <c r="AV239" t="str" cm="1">
        <f t="array" ref="AV239">_xlfn.IFS(AU239&lt;=1,"new under manager",AU239&lt;=4,"settling",AU239&lt;=8,"established",AU239&gt;=9,"long term")</f>
        <v>settling</v>
      </c>
    </row>
    <row r="240" spans="1:48">
      <c r="A240">
        <v>32</v>
      </c>
      <c r="B240" s="1" t="str" cm="1">
        <f t="array" ref="B240">_xlfn.IFS(A240&lt;=25,"early career",A240&lt;=35,"mid career",A240&lt;=45,"experienced",A240&gt;=46,"senior")</f>
        <v>mid career</v>
      </c>
      <c r="C240" t="s">
        <v>29</v>
      </c>
      <c r="D240" t="s">
        <v>30</v>
      </c>
      <c r="E240" t="s">
        <v>31</v>
      </c>
      <c r="F240">
        <v>8</v>
      </c>
      <c r="G240" s="1" t="str" cm="1">
        <f t="array" ref="G240">_xlfn.IFS(F240&lt;=5,"very near",F240&lt;=10,"near",F240&lt;=20,"moderate",F240&lt;=29,"far")</f>
        <v>near</v>
      </c>
      <c r="H240">
        <v>2</v>
      </c>
      <c r="I240" t="str" cm="1">
        <f t="array" ref="I240">_xlfn.IFS(H240=1,"Below College",H240=
2,"College",H240=
3,"Bachelor",H240=
4,"Master",H240=
5,"Doctor")</f>
        <v>College</v>
      </c>
      <c r="J240" t="s">
        <v>32</v>
      </c>
      <c r="K240">
        <v>3</v>
      </c>
      <c r="L240" t="str" cm="1">
        <f t="array" ref="L240">_xlfn.IFS(K240=1,"low",K240=2,"medium",K240=3,"high",K240=4,"very high")</f>
        <v>high</v>
      </c>
      <c r="M240" t="s">
        <v>43</v>
      </c>
      <c r="N240">
        <v>4</v>
      </c>
      <c r="O240" t="str" cm="1">
        <f t="array" ref="O240">_xlfn.IFS(N240=1,"low",N240=2,"medium",N240=3,"high",N240=4,"very high")</f>
        <v>very high</v>
      </c>
      <c r="P240">
        <v>2</v>
      </c>
      <c r="Q240" t="str" cm="1">
        <f t="array" ref="Q240">_xlfn.IFS(P240=1,"junior",P240=2,"mid level",P240=3,"senior",P240=4,"lead",P240=5,"executive")</f>
        <v>mid level</v>
      </c>
      <c r="R240" t="s">
        <v>37</v>
      </c>
      <c r="S240">
        <v>3</v>
      </c>
      <c r="T240" t="str" cm="1">
        <f t="array" ref="T240">_xlfn.IFS(S240=1,"low",S240=2,"medium",S240=3,"high",S240=4,"very high")</f>
        <v>high</v>
      </c>
      <c r="U240" t="s">
        <v>35</v>
      </c>
      <c r="V240">
        <v>5175</v>
      </c>
      <c r="W240">
        <v>5</v>
      </c>
      <c r="X240" t="str" cm="1">
        <f t="array" ref="X240">_xlfn.IFS(W240=0,"fresher",W240&lt;=3,"stable",W240&lt;=6,"moderate hopper",W240&lt;=9,"frequent hopper")</f>
        <v>moderate hopper</v>
      </c>
      <c r="Y240" t="s">
        <v>29</v>
      </c>
      <c r="Z240">
        <v>12</v>
      </c>
      <c r="AA240" t="str" cm="1">
        <f t="array" ref="AA240">_xlfn.IFS(Z240&lt;=14,"low hike",Z240&lt;=18,"moderate hike",Z240&lt;=22,"good hike",Z240&lt;=25,"high hike")</f>
        <v>low hike</v>
      </c>
      <c r="AB240">
        <v>3</v>
      </c>
      <c r="AC240" t="str" cm="1">
        <f t="array" ref="AC240">_xlfn.IFS(AB240=1,"low",AB240=2,"good",AB240=3,"excellent",AB240=4,"outstanding")</f>
        <v>excellent</v>
      </c>
      <c r="AD240">
        <v>3</v>
      </c>
      <c r="AE240" t="str" cm="1">
        <f t="array" ref="AE240">_xlfn.IFS(AD240=1,"low",AD240=2,"medium",AD240=3,"high",AD240=4,"very high")</f>
        <v>high</v>
      </c>
      <c r="AG240">
        <v>1</v>
      </c>
      <c r="AH240" t="str" cm="1">
        <f t="array" ref="AH240">_xlfn.IFS(AG240=0,"no stock options",AG240=2,"medium",AG240=3,"high",AG240=1,"low")</f>
        <v>low</v>
      </c>
      <c r="AI240">
        <v>9</v>
      </c>
      <c r="AJ240" s="1" t="str" cm="1">
        <f t="array" ref="AJ240">_xlfn.IFS(AI240&lt;=2,"fresher",AI240&lt;=7,"early career",AI240&lt;=15,"mid career",AI240&lt;=25,"experienced",AI240&gt;=26,"expert")</f>
        <v>mid career</v>
      </c>
      <c r="AK240">
        <v>3</v>
      </c>
      <c r="AL240" s="1" t="str" cm="1">
        <f t="array" ref="AL240">_xlfn.IFS(AK240=0,"no training",AK240&lt;=2,"low",AK240&lt;=4,"moderate",AK240&lt;=6,"high")</f>
        <v>moderate</v>
      </c>
      <c r="AM240">
        <v>2</v>
      </c>
      <c r="AN240" t="str" cm="1">
        <f t="array" ref="AN240">_xlfn.IFS(AM240=1,"low",AM240=2,"medium",AM240=3,"high",AM240=4,"very high")</f>
        <v>medium</v>
      </c>
      <c r="AO240">
        <v>5</v>
      </c>
      <c r="AP240" s="1" t="str" cm="1">
        <f t="array" ref="AP240">_xlfn.IFS(AO240&lt;=1,"new",AO240&lt;=5,"early tenure",AO240&lt;=10,"established",AO240&lt;=20,"loyal",AO240&gt;=21,"long term")</f>
        <v>early tenure</v>
      </c>
      <c r="AQ240">
        <v>3</v>
      </c>
      <c r="AR240" s="1" t="str" cm="1">
        <f t="array" ref="AR240">_xlfn.IFS(AQ240&lt;=1,"new",AQ240&lt;=4,"settling",AQ240&lt;=7,"established",AQ240&lt;=12,"stagnant risk",AQ240&gt;12,"highly stagnant")</f>
        <v>settling</v>
      </c>
      <c r="AS240">
        <v>1</v>
      </c>
      <c r="AT240" t="str" cm="1">
        <f t="array" ref="AT240">_xlfn.IFS(AS240&lt;=1,"recently promoted",AS240&lt;=3,"due soon",AS240&lt;=6,"over due",AS240&gt;=7,"critically overdue")</f>
        <v>recently promoted</v>
      </c>
      <c r="AU240">
        <v>3</v>
      </c>
      <c r="AV240" t="str" cm="1">
        <f t="array" ref="AV240">_xlfn.IFS(AU240&lt;=1,"new under manager",AU240&lt;=4,"settling",AU240&lt;=8,"established",AU240&gt;=9,"long term")</f>
        <v>settling</v>
      </c>
    </row>
    <row r="241" spans="1:48">
      <c r="A241">
        <v>28</v>
      </c>
      <c r="B241" s="1" t="str" cm="1">
        <f t="array" ref="B241">_xlfn.IFS(A241&lt;=25,"early career",A241&lt;=35,"mid career",A241&lt;=45,"experienced",A241&gt;=46,"senior")</f>
        <v>mid career</v>
      </c>
      <c r="C241" t="s">
        <v>29</v>
      </c>
      <c r="D241" t="s">
        <v>30</v>
      </c>
      <c r="E241" t="s">
        <v>54</v>
      </c>
      <c r="F241">
        <v>8</v>
      </c>
      <c r="G241" s="1" t="str" cm="1">
        <f t="array" ref="G241">_xlfn.IFS(F241&lt;=5,"very near",F241&lt;=10,"near",F241&lt;=20,"moderate",F241&lt;=29,"far")</f>
        <v>near</v>
      </c>
      <c r="H241">
        <v>2</v>
      </c>
      <c r="I241" t="str" cm="1">
        <f t="array" ref="I241">_xlfn.IFS(H241=1,"Below College",H241=
2,"College",H241=
3,"Bachelor",H241=
4,"Master",H241=
5,"Doctor")</f>
        <v>College</v>
      </c>
      <c r="J241" t="s">
        <v>32</v>
      </c>
      <c r="K241">
        <v>2</v>
      </c>
      <c r="L241" t="str" cm="1">
        <f t="array" ref="L241">_xlfn.IFS(K241=1,"low",K241=2,"medium",K241=3,"high",K241=4,"very high")</f>
        <v>medium</v>
      </c>
      <c r="M241" t="s">
        <v>33</v>
      </c>
      <c r="N241">
        <v>2</v>
      </c>
      <c r="O241" t="str" cm="1">
        <f t="array" ref="O241">_xlfn.IFS(N241=1,"low",N241=2,"medium",N241=3,"high",N241=4,"very high")</f>
        <v>medium</v>
      </c>
      <c r="P241">
        <v>1</v>
      </c>
      <c r="Q241" t="str" cm="1">
        <f t="array" ref="Q241">_xlfn.IFS(P241=1,"junior",P241=2,"mid level",P241=3,"senior",P241=4,"lead",P241=5,"executive")</f>
        <v>junior</v>
      </c>
      <c r="R241" t="s">
        <v>54</v>
      </c>
      <c r="S241">
        <v>4</v>
      </c>
      <c r="T241" t="str" cm="1">
        <f t="array" ref="T241">_xlfn.IFS(S241=1,"low",S241=2,"medium",S241=3,"high",S241=4,"very high")</f>
        <v>very high</v>
      </c>
      <c r="U241" t="s">
        <v>38</v>
      </c>
      <c r="V241">
        <v>4936</v>
      </c>
      <c r="W241">
        <v>1</v>
      </c>
      <c r="X241" t="str" cm="1">
        <f t="array" ref="X241">_xlfn.IFS(W241=0,"fresher",W241&lt;=3,"stable",W241&lt;=6,"moderate hopper",W241&lt;=9,"frequent hopper")</f>
        <v>stable</v>
      </c>
      <c r="Y241" t="s">
        <v>29</v>
      </c>
      <c r="Z241">
        <v>13</v>
      </c>
      <c r="AA241" t="str" cm="1">
        <f t="array" ref="AA241">_xlfn.IFS(Z241&lt;=14,"low hike",Z241&lt;=18,"moderate hike",Z241&lt;=22,"good hike",Z241&lt;=25,"high hike")</f>
        <v>low hike</v>
      </c>
      <c r="AB241">
        <v>3</v>
      </c>
      <c r="AC241" t="str" cm="1">
        <f t="array" ref="AC241">_xlfn.IFS(AB241=1,"low",AB241=2,"good",AB241=3,"excellent",AB241=4,"outstanding")</f>
        <v>excellent</v>
      </c>
      <c r="AD241">
        <v>4</v>
      </c>
      <c r="AE241" t="str" cm="1">
        <f t="array" ref="AE241">_xlfn.IFS(AD241=1,"low",AD241=2,"medium",AD241=3,"high",AD241=4,"very high")</f>
        <v>very high</v>
      </c>
      <c r="AG241">
        <v>1</v>
      </c>
      <c r="AH241" t="str" cm="1">
        <f t="array" ref="AH241">_xlfn.IFS(AG241=0,"no stock options",AG241=2,"medium",AG241=3,"high",AG241=1,"low")</f>
        <v>low</v>
      </c>
      <c r="AI241">
        <v>6</v>
      </c>
      <c r="AJ241" s="1" t="str" cm="1">
        <f t="array" ref="AJ241">_xlfn.IFS(AI241&lt;=2,"fresher",AI241&lt;=7,"early career",AI241&lt;=15,"mid career",AI241&lt;=25,"experienced",AI241&gt;=26,"expert")</f>
        <v>early career</v>
      </c>
      <c r="AK241">
        <v>6</v>
      </c>
      <c r="AL241" s="1" t="str" cm="1">
        <f t="array" ref="AL241">_xlfn.IFS(AK241=0,"no training",AK241&lt;=2,"low",AK241&lt;=4,"moderate",AK241&lt;=6,"high")</f>
        <v>high</v>
      </c>
      <c r="AM241">
        <v>3</v>
      </c>
      <c r="AN241" t="str" cm="1">
        <f t="array" ref="AN241">_xlfn.IFS(AM241=1,"low",AM241=2,"medium",AM241=3,"high",AM241=4,"very high")</f>
        <v>high</v>
      </c>
      <c r="AO241">
        <v>5</v>
      </c>
      <c r="AP241" s="1" t="str" cm="1">
        <f t="array" ref="AP241">_xlfn.IFS(AO241&lt;=1,"new",AO241&lt;=5,"early tenure",AO241&lt;=10,"established",AO241&lt;=20,"loyal",AO241&gt;=21,"long term")</f>
        <v>early tenure</v>
      </c>
      <c r="AQ241">
        <v>1</v>
      </c>
      <c r="AR241" s="1" t="str" cm="1">
        <f t="array" ref="AR241">_xlfn.IFS(AQ241&lt;=1,"new",AQ241&lt;=4,"settling",AQ241&lt;=7,"established",AQ241&lt;=12,"stagnant risk",AQ241&gt;12,"highly stagnant")</f>
        <v>new</v>
      </c>
      <c r="AS241">
        <v>0</v>
      </c>
      <c r="AT241" t="str" cm="1">
        <f t="array" ref="AT241">_xlfn.IFS(AS241&lt;=1,"recently promoted",AS241&lt;=3,"due soon",AS241&lt;=6,"over due",AS241&gt;=7,"critically overdue")</f>
        <v>recently promoted</v>
      </c>
      <c r="AU241">
        <v>4</v>
      </c>
      <c r="AV241" t="str" cm="1">
        <f t="array" ref="AV241">_xlfn.IFS(AU241&lt;=1,"new under manager",AU241&lt;=4,"settling",AU241&lt;=8,"established",AU241&gt;=9,"long term")</f>
        <v>settling</v>
      </c>
    </row>
    <row r="242" spans="1:48">
      <c r="A242">
        <v>22</v>
      </c>
      <c r="B242" s="1" t="str" cm="1">
        <f t="array" ref="B242">_xlfn.IFS(A242&lt;=25,"early career",A242&lt;=35,"mid career",A242&lt;=45,"experienced",A242&gt;=46,"senior")</f>
        <v>early career</v>
      </c>
      <c r="C242" t="s">
        <v>29</v>
      </c>
      <c r="D242" t="s">
        <v>30</v>
      </c>
      <c r="E242" t="s">
        <v>31</v>
      </c>
      <c r="F242">
        <v>1</v>
      </c>
      <c r="G242" s="1" t="str" cm="1">
        <f t="array" ref="G242">_xlfn.IFS(F242&lt;=5,"very near",F242&lt;=10,"near",F242&lt;=20,"moderate",F242&lt;=29,"far")</f>
        <v>very near</v>
      </c>
      <c r="H242">
        <v>2</v>
      </c>
      <c r="I242" t="str" cm="1">
        <f t="array" ref="I242">_xlfn.IFS(H242=1,"Below College",H242=
2,"College",H242=
3,"Bachelor",H242=
4,"Master",H242=
5,"Doctor")</f>
        <v>College</v>
      </c>
      <c r="J242" t="s">
        <v>36</v>
      </c>
      <c r="K242">
        <v>4</v>
      </c>
      <c r="L242" t="str" cm="1">
        <f t="array" ref="L242">_xlfn.IFS(K242=1,"low",K242=2,"medium",K242=3,"high",K242=4,"very high")</f>
        <v>very high</v>
      </c>
      <c r="M242" t="s">
        <v>33</v>
      </c>
      <c r="N242">
        <v>2</v>
      </c>
      <c r="O242" t="str" cm="1">
        <f t="array" ref="O242">_xlfn.IFS(N242=1,"low",N242=2,"medium",N242=3,"high",N242=4,"very high")</f>
        <v>medium</v>
      </c>
      <c r="P242">
        <v>2</v>
      </c>
      <c r="Q242" t="str" cm="1">
        <f t="array" ref="Q242">_xlfn.IFS(P242=1,"junior",P242=2,"mid level",P242=3,"senior",P242=4,"lead",P242=5,"executive")</f>
        <v>mid level</v>
      </c>
      <c r="R242" t="s">
        <v>44</v>
      </c>
      <c r="S242">
        <v>4</v>
      </c>
      <c r="T242" t="str" cm="1">
        <f t="array" ref="T242">_xlfn.IFS(S242=1,"low",S242=2,"medium",S242=3,"high",S242=4,"very high")</f>
        <v>very high</v>
      </c>
      <c r="U242" t="s">
        <v>35</v>
      </c>
      <c r="V242">
        <v>4775</v>
      </c>
      <c r="W242">
        <v>6</v>
      </c>
      <c r="X242" t="str" cm="1">
        <f t="array" ref="X242">_xlfn.IFS(W242=0,"fresher",W242&lt;=3,"stable",W242&lt;=6,"moderate hopper",W242&lt;=9,"frequent hopper")</f>
        <v>moderate hopper</v>
      </c>
      <c r="Y242" t="s">
        <v>29</v>
      </c>
      <c r="Z242">
        <v>22</v>
      </c>
      <c r="AA242" t="str" cm="1">
        <f t="array" ref="AA242">_xlfn.IFS(Z242&lt;=14,"low hike",Z242&lt;=18,"moderate hike",Z242&lt;=22,"good hike",Z242&lt;=25,"high hike")</f>
        <v>good hike</v>
      </c>
      <c r="AB242">
        <v>4</v>
      </c>
      <c r="AC242" t="str" cm="1">
        <f t="array" ref="AC242">_xlfn.IFS(AB242=1,"low",AB242=2,"good",AB242=3,"excellent",AB242=4,"outstanding")</f>
        <v>outstanding</v>
      </c>
      <c r="AD242">
        <v>1</v>
      </c>
      <c r="AE242" t="str" cm="1">
        <f t="array" ref="AE242">_xlfn.IFS(AD242=1,"low",AD242=2,"medium",AD242=3,"high",AD242=4,"very high")</f>
        <v>low</v>
      </c>
      <c r="AG242">
        <v>2</v>
      </c>
      <c r="AH242" t="str" cm="1">
        <f t="array" ref="AH242">_xlfn.IFS(AG242=0,"no stock options",AG242=2,"medium",AG242=3,"high",AG242=1,"low")</f>
        <v>medium</v>
      </c>
      <c r="AI242">
        <v>4</v>
      </c>
      <c r="AJ242" s="1" t="str" cm="1">
        <f t="array" ref="AJ242">_xlfn.IFS(AI242&lt;=2,"fresher",AI242&lt;=7,"early career",AI242&lt;=15,"mid career",AI242&lt;=25,"experienced",AI242&gt;=26,"expert")</f>
        <v>early career</v>
      </c>
      <c r="AK242">
        <v>2</v>
      </c>
      <c r="AL242" s="1" t="str" cm="1">
        <f t="array" ref="AL242">_xlfn.IFS(AK242=0,"no training",AK242&lt;=2,"low",AK242&lt;=4,"moderate",AK242&lt;=6,"high")</f>
        <v>low</v>
      </c>
      <c r="AM242">
        <v>1</v>
      </c>
      <c r="AN242" t="str" cm="1">
        <f t="array" ref="AN242">_xlfn.IFS(AM242=1,"low",AM242=2,"medium",AM242=3,"high",AM242=4,"very high")</f>
        <v>low</v>
      </c>
      <c r="AO242">
        <v>2</v>
      </c>
      <c r="AP242" s="1" t="str" cm="1">
        <f t="array" ref="AP242">_xlfn.IFS(AO242&lt;=1,"new",AO242&lt;=5,"early tenure",AO242&lt;=10,"established",AO242&lt;=20,"loyal",AO242&gt;=21,"long term")</f>
        <v>early tenure</v>
      </c>
      <c r="AQ242">
        <v>2</v>
      </c>
      <c r="AR242" s="1" t="str" cm="1">
        <f t="array" ref="AR242">_xlfn.IFS(AQ242&lt;=1,"new",AQ242&lt;=4,"settling",AQ242&lt;=7,"established",AQ242&lt;=12,"stagnant risk",AQ242&gt;12,"highly stagnant")</f>
        <v>settling</v>
      </c>
      <c r="AS242">
        <v>2</v>
      </c>
      <c r="AT242" t="str" cm="1">
        <f t="array" ref="AT242">_xlfn.IFS(AS242&lt;=1,"recently promoted",AS242&lt;=3,"due soon",AS242&lt;=6,"over due",AS242&gt;=7,"critically overdue")</f>
        <v>due soon</v>
      </c>
      <c r="AU242">
        <v>2</v>
      </c>
      <c r="AV242" t="str" cm="1">
        <f t="array" ref="AV242">_xlfn.IFS(AU242&lt;=1,"new under manager",AU242&lt;=4,"settling",AU242&lt;=8,"established",AU242&gt;=9,"long term")</f>
        <v>settling</v>
      </c>
    </row>
    <row r="243" spans="1:48">
      <c r="A243">
        <v>44</v>
      </c>
      <c r="B243" s="1" t="str" cm="1">
        <f t="array" ref="B243">_xlfn.IFS(A243&lt;=25,"early career",A243&lt;=35,"mid career",A243&lt;=45,"experienced",A243&gt;=46,"senior")</f>
        <v>experienced</v>
      </c>
      <c r="C243" t="s">
        <v>29</v>
      </c>
      <c r="D243" t="s">
        <v>30</v>
      </c>
      <c r="E243" t="s">
        <v>31</v>
      </c>
      <c r="F243">
        <v>8</v>
      </c>
      <c r="G243" s="1" t="str" cm="1">
        <f t="array" ref="G243">_xlfn.IFS(F243&lt;=5,"very near",F243&lt;=10,"near",F243&lt;=20,"moderate",F243&lt;=29,"far")</f>
        <v>near</v>
      </c>
      <c r="H243">
        <v>4</v>
      </c>
      <c r="I243" t="str" cm="1">
        <f t="array" ref="I243">_xlfn.IFS(H243=1,"Below College",H243=
2,"College",H243=
3,"Bachelor",H243=
4,"Master",H243=
5,"Doctor")</f>
        <v>Master</v>
      </c>
      <c r="J243" t="s">
        <v>36</v>
      </c>
      <c r="K243">
        <v>1</v>
      </c>
      <c r="L243" t="str" cm="1">
        <f t="array" ref="L243">_xlfn.IFS(K243=1,"low",K243=2,"medium",K243=3,"high",K243=4,"very high")</f>
        <v>low</v>
      </c>
      <c r="M243" t="s">
        <v>33</v>
      </c>
      <c r="N243">
        <v>4</v>
      </c>
      <c r="O243" t="str" cm="1">
        <f t="array" ref="O243">_xlfn.IFS(N243=1,"low",N243=2,"medium",N243=3,"high",N243=4,"very high")</f>
        <v>very high</v>
      </c>
      <c r="P243">
        <v>1</v>
      </c>
      <c r="Q243" t="str" cm="1">
        <f t="array" ref="Q243">_xlfn.IFS(P243=1,"junior",P243=2,"mid level",P243=3,"senior",P243=4,"lead",P243=5,"executive")</f>
        <v>junior</v>
      </c>
      <c r="R243" t="s">
        <v>34</v>
      </c>
      <c r="S243">
        <v>4</v>
      </c>
      <c r="T243" t="str" cm="1">
        <f t="array" ref="T243">_xlfn.IFS(S243=1,"low",S243=2,"medium",S243=3,"high",S243=4,"very high")</f>
        <v>very high</v>
      </c>
      <c r="U243" t="s">
        <v>35</v>
      </c>
      <c r="V243">
        <v>2818</v>
      </c>
      <c r="W243">
        <v>2</v>
      </c>
      <c r="X243" t="str" cm="1">
        <f t="array" ref="X243">_xlfn.IFS(W243=0,"fresher",W243&lt;=3,"stable",W243&lt;=6,"moderate hopper",W243&lt;=9,"frequent hopper")</f>
        <v>stable</v>
      </c>
      <c r="Y243" t="s">
        <v>39</v>
      </c>
      <c r="Z243">
        <v>24</v>
      </c>
      <c r="AA243" t="str" cm="1">
        <f t="array" ref="AA243">_xlfn.IFS(Z243&lt;=14,"low hike",Z243&lt;=18,"moderate hike",Z243&lt;=22,"good hike",Z243&lt;=25,"high hike")</f>
        <v>high hike</v>
      </c>
      <c r="AB243">
        <v>4</v>
      </c>
      <c r="AC243" t="str" cm="1">
        <f t="array" ref="AC243">_xlfn.IFS(AB243=1,"low",AB243=2,"good",AB243=3,"excellent",AB243=4,"outstanding")</f>
        <v>outstanding</v>
      </c>
      <c r="AD243">
        <v>3</v>
      </c>
      <c r="AE243" t="str" cm="1">
        <f t="array" ref="AE243">_xlfn.IFS(AD243=1,"low",AD243=2,"medium",AD243=3,"high",AD243=4,"very high")</f>
        <v>high</v>
      </c>
      <c r="AG243">
        <v>1</v>
      </c>
      <c r="AH243" t="str" cm="1">
        <f t="array" ref="AH243">_xlfn.IFS(AG243=0,"no stock options",AG243=2,"medium",AG243=3,"high",AG243=1,"low")</f>
        <v>low</v>
      </c>
      <c r="AI243">
        <v>10</v>
      </c>
      <c r="AJ243" s="1" t="str" cm="1">
        <f t="array" ref="AJ243">_xlfn.IFS(AI243&lt;=2,"fresher",AI243&lt;=7,"early career",AI243&lt;=15,"mid career",AI243&lt;=25,"experienced",AI243&gt;=26,"expert")</f>
        <v>mid career</v>
      </c>
      <c r="AK243">
        <v>2</v>
      </c>
      <c r="AL243" s="1" t="str" cm="1">
        <f t="array" ref="AL243">_xlfn.IFS(AK243=0,"no training",AK243&lt;=2,"low",AK243&lt;=4,"moderate",AK243&lt;=6,"high")</f>
        <v>low</v>
      </c>
      <c r="AM243">
        <v>2</v>
      </c>
      <c r="AN243" t="str" cm="1">
        <f t="array" ref="AN243">_xlfn.IFS(AM243=1,"low",AM243=2,"medium",AM243=3,"high",AM243=4,"very high")</f>
        <v>medium</v>
      </c>
      <c r="AO243">
        <v>3</v>
      </c>
      <c r="AP243" s="1" t="str" cm="1">
        <f t="array" ref="AP243">_xlfn.IFS(AO243&lt;=1,"new",AO243&lt;=5,"early tenure",AO243&lt;=10,"established",AO243&lt;=20,"loyal",AO243&gt;=21,"long term")</f>
        <v>early tenure</v>
      </c>
      <c r="AQ243">
        <v>2</v>
      </c>
      <c r="AR243" s="1" t="str" cm="1">
        <f t="array" ref="AR243">_xlfn.IFS(AQ243&lt;=1,"new",AQ243&lt;=4,"settling",AQ243&lt;=7,"established",AQ243&lt;=12,"stagnant risk",AQ243&gt;12,"highly stagnant")</f>
        <v>settling</v>
      </c>
      <c r="AS243">
        <v>0</v>
      </c>
      <c r="AT243" t="str" cm="1">
        <f t="array" ref="AT243">_xlfn.IFS(AS243&lt;=1,"recently promoted",AS243&lt;=3,"due soon",AS243&lt;=6,"over due",AS243&gt;=7,"critically overdue")</f>
        <v>recently promoted</v>
      </c>
      <c r="AU243">
        <v>2</v>
      </c>
      <c r="AV243" t="str" cm="1">
        <f t="array" ref="AV243">_xlfn.IFS(AU243&lt;=1,"new under manager",AU243&lt;=4,"settling",AU243&lt;=8,"established",AU243&gt;=9,"long term")</f>
        <v>settling</v>
      </c>
    </row>
    <row r="244" spans="1:48">
      <c r="A244">
        <v>42</v>
      </c>
      <c r="B244" s="1" t="str" cm="1">
        <f t="array" ref="B244">_xlfn.IFS(A244&lt;=25,"early career",A244&lt;=35,"mid career",A244&lt;=45,"experienced",A244&gt;=46,"senior")</f>
        <v>experienced</v>
      </c>
      <c r="C244" t="s">
        <v>29</v>
      </c>
      <c r="D244" t="s">
        <v>50</v>
      </c>
      <c r="E244" t="s">
        <v>31</v>
      </c>
      <c r="F244">
        <v>2</v>
      </c>
      <c r="G244" s="1" t="str" cm="1">
        <f t="array" ref="G244">_xlfn.IFS(F244&lt;=5,"very near",F244&lt;=10,"near",F244&lt;=20,"moderate",F244&lt;=29,"far")</f>
        <v>very near</v>
      </c>
      <c r="H244">
        <v>1</v>
      </c>
      <c r="I244" t="str" cm="1">
        <f t="array" ref="I244">_xlfn.IFS(H244=1,"Below College",H244=
2,"College",H244=
3,"Bachelor",H244=
4,"Master",H244=
5,"Doctor")</f>
        <v>Below College</v>
      </c>
      <c r="J244" t="s">
        <v>32</v>
      </c>
      <c r="K244">
        <v>2</v>
      </c>
      <c r="L244" t="str" cm="1">
        <f t="array" ref="L244">_xlfn.IFS(K244=1,"low",K244=2,"medium",K244=3,"high",K244=4,"very high")</f>
        <v>medium</v>
      </c>
      <c r="M244" t="s">
        <v>33</v>
      </c>
      <c r="N244">
        <v>3</v>
      </c>
      <c r="O244" t="str" cm="1">
        <f t="array" ref="O244">_xlfn.IFS(N244=1,"low",N244=2,"medium",N244=3,"high",N244=4,"very high")</f>
        <v>high</v>
      </c>
      <c r="P244">
        <v>1</v>
      </c>
      <c r="Q244" t="str" cm="1">
        <f t="array" ref="Q244">_xlfn.IFS(P244=1,"junior",P244=2,"mid level",P244=3,"senior",P244=4,"lead",P244=5,"executive")</f>
        <v>junior</v>
      </c>
      <c r="R244" t="s">
        <v>37</v>
      </c>
      <c r="S244">
        <v>4</v>
      </c>
      <c r="T244" t="str" cm="1">
        <f t="array" ref="T244">_xlfn.IFS(S244=1,"low",S244=2,"medium",S244=3,"high",S244=4,"very high")</f>
        <v>very high</v>
      </c>
      <c r="U244" t="s">
        <v>40</v>
      </c>
      <c r="V244">
        <v>2515</v>
      </c>
      <c r="W244">
        <v>5</v>
      </c>
      <c r="X244" t="str" cm="1">
        <f t="array" ref="X244">_xlfn.IFS(W244=0,"fresher",W244&lt;=3,"stable",W244&lt;=6,"moderate hopper",W244&lt;=9,"frequent hopper")</f>
        <v>moderate hopper</v>
      </c>
      <c r="Y244" t="s">
        <v>39</v>
      </c>
      <c r="Z244">
        <v>14</v>
      </c>
      <c r="AA244" t="str" cm="1">
        <f t="array" ref="AA244">_xlfn.IFS(Z244&lt;=14,"low hike",Z244&lt;=18,"moderate hike",Z244&lt;=22,"good hike",Z244&lt;=25,"high hike")</f>
        <v>low hike</v>
      </c>
      <c r="AB244">
        <v>3</v>
      </c>
      <c r="AC244" t="str" cm="1">
        <f t="array" ref="AC244">_xlfn.IFS(AB244=1,"low",AB244=2,"good",AB244=3,"excellent",AB244=4,"outstanding")</f>
        <v>excellent</v>
      </c>
      <c r="AD244">
        <v>4</v>
      </c>
      <c r="AE244" t="str" cm="1">
        <f t="array" ref="AE244">_xlfn.IFS(AD244=1,"low",AD244=2,"medium",AD244=3,"high",AD244=4,"very high")</f>
        <v>very high</v>
      </c>
      <c r="AG244">
        <v>0</v>
      </c>
      <c r="AH244" t="str" cm="1">
        <f t="array" ref="AH244">_xlfn.IFS(AG244=0,"no stock options",AG244=2,"medium",AG244=3,"high",AG244=1,"low")</f>
        <v>no stock options</v>
      </c>
      <c r="AI244">
        <v>8</v>
      </c>
      <c r="AJ244" s="1" t="str" cm="1">
        <f t="array" ref="AJ244">_xlfn.IFS(AI244&lt;=2,"fresher",AI244&lt;=7,"early career",AI244&lt;=15,"mid career",AI244&lt;=25,"experienced",AI244&gt;=26,"expert")</f>
        <v>mid career</v>
      </c>
      <c r="AK244">
        <v>2</v>
      </c>
      <c r="AL244" s="1" t="str" cm="1">
        <f t="array" ref="AL244">_xlfn.IFS(AK244=0,"no training",AK244&lt;=2,"low",AK244&lt;=4,"moderate",AK244&lt;=6,"high")</f>
        <v>low</v>
      </c>
      <c r="AM244">
        <v>3</v>
      </c>
      <c r="AN244" t="str" cm="1">
        <f t="array" ref="AN244">_xlfn.IFS(AM244=1,"low",AM244=2,"medium",AM244=3,"high",AM244=4,"very high")</f>
        <v>high</v>
      </c>
      <c r="AO244">
        <v>2</v>
      </c>
      <c r="AP244" s="1" t="str" cm="1">
        <f t="array" ref="AP244">_xlfn.IFS(AO244&lt;=1,"new",AO244&lt;=5,"early tenure",AO244&lt;=10,"established",AO244&lt;=20,"loyal",AO244&gt;=21,"long term")</f>
        <v>early tenure</v>
      </c>
      <c r="AQ244">
        <v>1</v>
      </c>
      <c r="AR244" s="1" t="str" cm="1">
        <f t="array" ref="AR244">_xlfn.IFS(AQ244&lt;=1,"new",AQ244&lt;=4,"settling",AQ244&lt;=7,"established",AQ244&lt;=12,"stagnant risk",AQ244&gt;12,"highly stagnant")</f>
        <v>new</v>
      </c>
      <c r="AS244">
        <v>2</v>
      </c>
      <c r="AT244" t="str" cm="1">
        <f t="array" ref="AT244">_xlfn.IFS(AS244&lt;=1,"recently promoted",AS244&lt;=3,"due soon",AS244&lt;=6,"over due",AS244&gt;=7,"critically overdue")</f>
        <v>due soon</v>
      </c>
      <c r="AU244">
        <v>2</v>
      </c>
      <c r="AV244" t="str" cm="1">
        <f t="array" ref="AV244">_xlfn.IFS(AU244&lt;=1,"new under manager",AU244&lt;=4,"settling",AU244&lt;=8,"established",AU244&gt;=9,"long term")</f>
        <v>settling</v>
      </c>
    </row>
    <row r="245" spans="1:48">
      <c r="A245">
        <v>36</v>
      </c>
      <c r="B245" s="1" t="str" cm="1">
        <f t="array" ref="B245">_xlfn.IFS(A245&lt;=25,"early career",A245&lt;=35,"mid career",A245&lt;=45,"experienced",A245&gt;=46,"senior")</f>
        <v>experienced</v>
      </c>
      <c r="C245" t="s">
        <v>29</v>
      </c>
      <c r="D245" t="s">
        <v>30</v>
      </c>
      <c r="E245" t="s">
        <v>54</v>
      </c>
      <c r="F245">
        <v>8</v>
      </c>
      <c r="G245" s="1" t="str" cm="1">
        <f t="array" ref="G245">_xlfn.IFS(F245&lt;=5,"very near",F245&lt;=10,"near",F245&lt;=20,"moderate",F245&lt;=29,"far")</f>
        <v>near</v>
      </c>
      <c r="H245">
        <v>3</v>
      </c>
      <c r="I245" t="str" cm="1">
        <f t="array" ref="I245">_xlfn.IFS(H245=1,"Below College",H245=
2,"College",H245=
3,"Bachelor",H245=
4,"Master",H245=
5,"Doctor")</f>
        <v>Bachelor</v>
      </c>
      <c r="J245" t="s">
        <v>36</v>
      </c>
      <c r="K245">
        <v>1</v>
      </c>
      <c r="L245" t="str" cm="1">
        <f t="array" ref="L245">_xlfn.IFS(K245=1,"low",K245=2,"medium",K245=3,"high",K245=4,"very high")</f>
        <v>low</v>
      </c>
      <c r="M245" t="s">
        <v>33</v>
      </c>
      <c r="N245">
        <v>2</v>
      </c>
      <c r="O245" t="str" cm="1">
        <f t="array" ref="O245">_xlfn.IFS(N245=1,"low",N245=2,"medium",N245=3,"high",N245=4,"very high")</f>
        <v>medium</v>
      </c>
      <c r="P245">
        <v>1</v>
      </c>
      <c r="Q245" t="str" cm="1">
        <f t="array" ref="Q245">_xlfn.IFS(P245=1,"junior",P245=2,"mid level",P245=3,"senior",P245=4,"lead",P245=5,"executive")</f>
        <v>junior</v>
      </c>
      <c r="R245" t="s">
        <v>54</v>
      </c>
      <c r="S245">
        <v>1</v>
      </c>
      <c r="T245" t="str" cm="1">
        <f t="array" ref="T245">_xlfn.IFS(S245=1,"low",S245=2,"medium",S245=3,"high",S245=4,"very high")</f>
        <v>low</v>
      </c>
      <c r="U245" t="s">
        <v>35</v>
      </c>
      <c r="V245">
        <v>2342</v>
      </c>
      <c r="W245">
        <v>0</v>
      </c>
      <c r="X245" t="str" cm="1">
        <f t="array" ref="X245">_xlfn.IFS(W245=0,"fresher",W245&lt;=3,"stable",W245&lt;=6,"moderate hopper",W245&lt;=9,"frequent hopper")</f>
        <v>fresher</v>
      </c>
      <c r="Y245" t="s">
        <v>29</v>
      </c>
      <c r="Z245">
        <v>21</v>
      </c>
      <c r="AA245" t="str" cm="1">
        <f t="array" ref="AA245">_xlfn.IFS(Z245&lt;=14,"low hike",Z245&lt;=18,"moderate hike",Z245&lt;=22,"good hike",Z245&lt;=25,"high hike")</f>
        <v>good hike</v>
      </c>
      <c r="AB245">
        <v>4</v>
      </c>
      <c r="AC245" t="str" cm="1">
        <f t="array" ref="AC245">_xlfn.IFS(AB245=1,"low",AB245=2,"good",AB245=3,"excellent",AB245=4,"outstanding")</f>
        <v>outstanding</v>
      </c>
      <c r="AD245">
        <v>3</v>
      </c>
      <c r="AE245" t="str" cm="1">
        <f t="array" ref="AE245">_xlfn.IFS(AD245=1,"low",AD245=2,"medium",AD245=3,"high",AD245=4,"very high")</f>
        <v>high</v>
      </c>
      <c r="AG245">
        <v>0</v>
      </c>
      <c r="AH245" t="str" cm="1">
        <f t="array" ref="AH245">_xlfn.IFS(AG245=0,"no stock options",AG245=2,"medium",AG245=3,"high",AG245=1,"low")</f>
        <v>no stock options</v>
      </c>
      <c r="AI245">
        <v>6</v>
      </c>
      <c r="AJ245" s="1" t="str" cm="1">
        <f t="array" ref="AJ245">_xlfn.IFS(AI245&lt;=2,"fresher",AI245&lt;=7,"early career",AI245&lt;=15,"mid career",AI245&lt;=25,"experienced",AI245&gt;=26,"expert")</f>
        <v>early career</v>
      </c>
      <c r="AK245">
        <v>3</v>
      </c>
      <c r="AL245" s="1" t="str" cm="1">
        <f t="array" ref="AL245">_xlfn.IFS(AK245=0,"no training",AK245&lt;=2,"low",AK245&lt;=4,"moderate",AK245&lt;=6,"high")</f>
        <v>moderate</v>
      </c>
      <c r="AM245">
        <v>3</v>
      </c>
      <c r="AN245" t="str" cm="1">
        <f t="array" ref="AN245">_xlfn.IFS(AM245=1,"low",AM245=2,"medium",AM245=3,"high",AM245=4,"very high")</f>
        <v>high</v>
      </c>
      <c r="AO245">
        <v>5</v>
      </c>
      <c r="AP245" s="1" t="str" cm="1">
        <f t="array" ref="AP245">_xlfn.IFS(AO245&lt;=1,"new",AO245&lt;=5,"early tenure",AO245&lt;=10,"established",AO245&lt;=20,"loyal",AO245&gt;=21,"long term")</f>
        <v>early tenure</v>
      </c>
      <c r="AQ245">
        <v>4</v>
      </c>
      <c r="AR245" s="1" t="str" cm="1">
        <f t="array" ref="AR245">_xlfn.IFS(AQ245&lt;=1,"new",AQ245&lt;=4,"settling",AQ245&lt;=7,"established",AQ245&lt;=12,"stagnant risk",AQ245&gt;12,"highly stagnant")</f>
        <v>settling</v>
      </c>
      <c r="AS245">
        <v>0</v>
      </c>
      <c r="AT245" t="str" cm="1">
        <f t="array" ref="AT245">_xlfn.IFS(AS245&lt;=1,"recently promoted",AS245&lt;=3,"due soon",AS245&lt;=6,"over due",AS245&gt;=7,"critically overdue")</f>
        <v>recently promoted</v>
      </c>
      <c r="AU245">
        <v>3</v>
      </c>
      <c r="AV245" t="str" cm="1">
        <f t="array" ref="AV245">_xlfn.IFS(AU245&lt;=1,"new under manager",AU245&lt;=4,"settling",AU245&lt;=8,"established",AU245&gt;=9,"long term")</f>
        <v>settling</v>
      </c>
    </row>
    <row r="246" spans="1:48">
      <c r="A246">
        <v>25</v>
      </c>
      <c r="B246" s="1" t="str" cm="1">
        <f t="array" ref="B246">_xlfn.IFS(A246&lt;=25,"early career",A246&lt;=35,"mid career",A246&lt;=45,"experienced",A246&gt;=46,"senior")</f>
        <v>early career</v>
      </c>
      <c r="C246" t="s">
        <v>29</v>
      </c>
      <c r="D246" t="s">
        <v>30</v>
      </c>
      <c r="E246" t="s">
        <v>45</v>
      </c>
      <c r="F246">
        <v>3</v>
      </c>
      <c r="G246" s="1" t="str" cm="1">
        <f t="array" ref="G246">_xlfn.IFS(F246&lt;=5,"very near",F246&lt;=10,"near",F246&lt;=20,"moderate",F246&lt;=29,"far")</f>
        <v>very near</v>
      </c>
      <c r="H246">
        <v>1</v>
      </c>
      <c r="I246" t="str" cm="1">
        <f t="array" ref="I246">_xlfn.IFS(H246=1,"Below College",H246=
2,"College",H246=
3,"Bachelor",H246=
4,"Master",H246=
5,"Doctor")</f>
        <v>Below College</v>
      </c>
      <c r="J246" t="s">
        <v>42</v>
      </c>
      <c r="K246">
        <v>3</v>
      </c>
      <c r="L246" t="str" cm="1">
        <f t="array" ref="L246">_xlfn.IFS(K246=1,"low",K246=2,"medium",K246=3,"high",K246=4,"very high")</f>
        <v>high</v>
      </c>
      <c r="M246" t="s">
        <v>33</v>
      </c>
      <c r="N246">
        <v>3</v>
      </c>
      <c r="O246" t="str" cm="1">
        <f t="array" ref="O246">_xlfn.IFS(N246=1,"low",N246=2,"medium",N246=3,"high",N246=4,"very high")</f>
        <v>high</v>
      </c>
      <c r="P246">
        <v>2</v>
      </c>
      <c r="Q246" t="str" cm="1">
        <f t="array" ref="Q246">_xlfn.IFS(P246=1,"junior",P246=2,"mid level",P246=3,"senior",P246=4,"lead",P246=5,"executive")</f>
        <v>mid level</v>
      </c>
      <c r="R246" t="s">
        <v>51</v>
      </c>
      <c r="S246">
        <v>1</v>
      </c>
      <c r="T246" t="str" cm="1">
        <f t="array" ref="T246">_xlfn.IFS(S246=1,"low",S246=2,"medium",S246=3,"high",S246=4,"very high")</f>
        <v>low</v>
      </c>
      <c r="U246" t="s">
        <v>35</v>
      </c>
      <c r="V246">
        <v>4194</v>
      </c>
      <c r="W246">
        <v>1</v>
      </c>
      <c r="X246" t="str" cm="1">
        <f t="array" ref="X246">_xlfn.IFS(W246=0,"fresher",W246&lt;=3,"stable",W246&lt;=6,"moderate hopper",W246&lt;=9,"frequent hopper")</f>
        <v>stable</v>
      </c>
      <c r="Y246" t="s">
        <v>39</v>
      </c>
      <c r="Z246">
        <v>18</v>
      </c>
      <c r="AA246" t="str" cm="1">
        <f t="array" ref="AA246">_xlfn.IFS(Z246&lt;=14,"low hike",Z246&lt;=18,"moderate hike",Z246&lt;=22,"good hike",Z246&lt;=25,"high hike")</f>
        <v>moderate hike</v>
      </c>
      <c r="AB246">
        <v>3</v>
      </c>
      <c r="AC246" t="str" cm="1">
        <f t="array" ref="AC246">_xlfn.IFS(AB246=1,"low",AB246=2,"good",AB246=3,"excellent",AB246=4,"outstanding")</f>
        <v>excellent</v>
      </c>
      <c r="AD246">
        <v>4</v>
      </c>
      <c r="AE246" t="str" cm="1">
        <f t="array" ref="AE246">_xlfn.IFS(AD246=1,"low",AD246=2,"medium",AD246=3,"high",AD246=4,"very high")</f>
        <v>very high</v>
      </c>
      <c r="AG246">
        <v>0</v>
      </c>
      <c r="AH246" t="str" cm="1">
        <f t="array" ref="AH246">_xlfn.IFS(AG246=0,"no stock options",AG246=2,"medium",AG246=3,"high",AG246=1,"low")</f>
        <v>no stock options</v>
      </c>
      <c r="AI246">
        <v>5</v>
      </c>
      <c r="AJ246" s="1" t="str" cm="1">
        <f t="array" ref="AJ246">_xlfn.IFS(AI246&lt;=2,"fresher",AI246&lt;=7,"early career",AI246&lt;=15,"mid career",AI246&lt;=25,"experienced",AI246&gt;=26,"expert")</f>
        <v>early career</v>
      </c>
      <c r="AK246">
        <v>3</v>
      </c>
      <c r="AL246" s="1" t="str" cm="1">
        <f t="array" ref="AL246">_xlfn.IFS(AK246=0,"no training",AK246&lt;=2,"low",AK246&lt;=4,"moderate",AK246&lt;=6,"high")</f>
        <v>moderate</v>
      </c>
      <c r="AM246">
        <v>3</v>
      </c>
      <c r="AN246" t="str" cm="1">
        <f t="array" ref="AN246">_xlfn.IFS(AM246=1,"low",AM246=2,"medium",AM246=3,"high",AM246=4,"very high")</f>
        <v>high</v>
      </c>
      <c r="AO246">
        <v>5</v>
      </c>
      <c r="AP246" s="1" t="str" cm="1">
        <f t="array" ref="AP246">_xlfn.IFS(AO246&lt;=1,"new",AO246&lt;=5,"early tenure",AO246&lt;=10,"established",AO246&lt;=20,"loyal",AO246&gt;=21,"long term")</f>
        <v>early tenure</v>
      </c>
      <c r="AQ246">
        <v>3</v>
      </c>
      <c r="AR246" s="1" t="str" cm="1">
        <f t="array" ref="AR246">_xlfn.IFS(AQ246&lt;=1,"new",AQ246&lt;=4,"settling",AQ246&lt;=7,"established",AQ246&lt;=12,"stagnant risk",AQ246&gt;12,"highly stagnant")</f>
        <v>settling</v>
      </c>
      <c r="AS246">
        <v>0</v>
      </c>
      <c r="AT246" t="str" cm="1">
        <f t="array" ref="AT246">_xlfn.IFS(AS246&lt;=1,"recently promoted",AS246&lt;=3,"due soon",AS246&lt;=6,"over due",AS246&gt;=7,"critically overdue")</f>
        <v>recently promoted</v>
      </c>
      <c r="AU246">
        <v>3</v>
      </c>
      <c r="AV246" t="str" cm="1">
        <f t="array" ref="AV246">_xlfn.IFS(AU246&lt;=1,"new under manager",AU246&lt;=4,"settling",AU246&lt;=8,"established",AU246&gt;=9,"long term")</f>
        <v>settling</v>
      </c>
    </row>
    <row r="247" spans="1:48">
      <c r="A247">
        <v>32</v>
      </c>
      <c r="B247" s="1" t="str" cm="1">
        <f t="array" ref="B247">_xlfn.IFS(A247&lt;=25,"early career",A247&lt;=35,"mid career",A247&lt;=45,"experienced",A247&gt;=46,"senior")</f>
        <v>mid career</v>
      </c>
      <c r="C247" t="s">
        <v>29</v>
      </c>
      <c r="D247" t="s">
        <v>41</v>
      </c>
      <c r="E247" t="s">
        <v>31</v>
      </c>
      <c r="F247">
        <v>1</v>
      </c>
      <c r="G247" s="1" t="str" cm="1">
        <f t="array" ref="G247">_xlfn.IFS(F247&lt;=5,"very near",F247&lt;=10,"near",F247&lt;=20,"moderate",F247&lt;=29,"far")</f>
        <v>very near</v>
      </c>
      <c r="H247">
        <v>3</v>
      </c>
      <c r="I247" t="str" cm="1">
        <f t="array" ref="I247">_xlfn.IFS(H247=1,"Below College",H247=
2,"College",H247=
3,"Bachelor",H247=
4,"Master",H247=
5,"Doctor")</f>
        <v>Bachelor</v>
      </c>
      <c r="J247" t="s">
        <v>36</v>
      </c>
      <c r="K247">
        <v>4</v>
      </c>
      <c r="L247" t="str" cm="1">
        <f t="array" ref="L247">_xlfn.IFS(K247=1,"low",K247=2,"medium",K247=3,"high",K247=4,"very high")</f>
        <v>very high</v>
      </c>
      <c r="M247" t="s">
        <v>33</v>
      </c>
      <c r="N247">
        <v>3</v>
      </c>
      <c r="O247" t="str" cm="1">
        <f t="array" ref="O247">_xlfn.IFS(N247=1,"low",N247=2,"medium",N247=3,"high",N247=4,"very high")</f>
        <v>high</v>
      </c>
      <c r="P247">
        <v>1</v>
      </c>
      <c r="Q247" t="str" cm="1">
        <f t="array" ref="Q247">_xlfn.IFS(P247=1,"junior",P247=2,"mid level",P247=3,"senior",P247=4,"lead",P247=5,"executive")</f>
        <v>junior</v>
      </c>
      <c r="R247" t="s">
        <v>34</v>
      </c>
      <c r="S247">
        <v>4</v>
      </c>
      <c r="T247" t="str" cm="1">
        <f t="array" ref="T247">_xlfn.IFS(S247=1,"low",S247=2,"medium",S247=3,"high",S247=4,"very high")</f>
        <v>very high</v>
      </c>
      <c r="U247" t="s">
        <v>38</v>
      </c>
      <c r="V247">
        <v>2314</v>
      </c>
      <c r="W247">
        <v>0</v>
      </c>
      <c r="X247" t="str" cm="1">
        <f t="array" ref="X247">_xlfn.IFS(W247=0,"fresher",W247&lt;=3,"stable",W247&lt;=6,"moderate hopper",W247&lt;=9,"frequent hopper")</f>
        <v>fresher</v>
      </c>
      <c r="Y247" t="s">
        <v>29</v>
      </c>
      <c r="Z247">
        <v>12</v>
      </c>
      <c r="AA247" t="str" cm="1">
        <f t="array" ref="AA247">_xlfn.IFS(Z247&lt;=14,"low hike",Z247&lt;=18,"moderate hike",Z247&lt;=22,"good hike",Z247&lt;=25,"high hike")</f>
        <v>low hike</v>
      </c>
      <c r="AB247">
        <v>3</v>
      </c>
      <c r="AC247" t="str" cm="1">
        <f t="array" ref="AC247">_xlfn.IFS(AB247=1,"low",AB247=2,"good",AB247=3,"excellent",AB247=4,"outstanding")</f>
        <v>excellent</v>
      </c>
      <c r="AD247">
        <v>2</v>
      </c>
      <c r="AE247" t="str" cm="1">
        <f t="array" ref="AE247">_xlfn.IFS(AD247=1,"low",AD247=2,"medium",AD247=3,"high",AD247=4,"very high")</f>
        <v>medium</v>
      </c>
      <c r="AG247">
        <v>1</v>
      </c>
      <c r="AH247" t="str" cm="1">
        <f t="array" ref="AH247">_xlfn.IFS(AG247=0,"no stock options",AG247=2,"medium",AG247=3,"high",AG247=1,"low")</f>
        <v>low</v>
      </c>
      <c r="AI247">
        <v>4</v>
      </c>
      <c r="AJ247" s="1" t="str" cm="1">
        <f t="array" ref="AJ247">_xlfn.IFS(AI247&lt;=2,"fresher",AI247&lt;=7,"early career",AI247&lt;=15,"mid career",AI247&lt;=25,"experienced",AI247&gt;=26,"expert")</f>
        <v>early career</v>
      </c>
      <c r="AK247">
        <v>2</v>
      </c>
      <c r="AL247" s="1" t="str" cm="1">
        <f t="array" ref="AL247">_xlfn.IFS(AK247=0,"no training",AK247&lt;=2,"low",AK247&lt;=4,"moderate",AK247&lt;=6,"high")</f>
        <v>low</v>
      </c>
      <c r="AM247">
        <v>3</v>
      </c>
      <c r="AN247" t="str" cm="1">
        <f t="array" ref="AN247">_xlfn.IFS(AM247=1,"low",AM247=2,"medium",AM247=3,"high",AM247=4,"very high")</f>
        <v>high</v>
      </c>
      <c r="AO247">
        <v>3</v>
      </c>
      <c r="AP247" s="1" t="str" cm="1">
        <f t="array" ref="AP247">_xlfn.IFS(AO247&lt;=1,"new",AO247&lt;=5,"early tenure",AO247&lt;=10,"established",AO247&lt;=20,"loyal",AO247&gt;=21,"long term")</f>
        <v>early tenure</v>
      </c>
      <c r="AQ247">
        <v>0</v>
      </c>
      <c r="AR247" s="1" t="str" cm="1">
        <f t="array" ref="AR247">_xlfn.IFS(AQ247&lt;=1,"new",AQ247&lt;=4,"settling",AQ247&lt;=7,"established",AQ247&lt;=12,"stagnant risk",AQ247&gt;12,"highly stagnant")</f>
        <v>new</v>
      </c>
      <c r="AS247">
        <v>0</v>
      </c>
      <c r="AT247" t="str" cm="1">
        <f t="array" ref="AT247">_xlfn.IFS(AS247&lt;=1,"recently promoted",AS247&lt;=3,"due soon",AS247&lt;=6,"over due",AS247&gt;=7,"critically overdue")</f>
        <v>recently promoted</v>
      </c>
      <c r="AU247">
        <v>2</v>
      </c>
      <c r="AV247" t="str" cm="1">
        <f t="array" ref="AV247">_xlfn.IFS(AU247&lt;=1,"new under manager",AU247&lt;=4,"settling",AU247&lt;=8,"established",AU247&gt;=9,"long term")</f>
        <v>settling</v>
      </c>
    </row>
    <row r="248" spans="1:48">
      <c r="A248">
        <v>25</v>
      </c>
      <c r="B248" s="1" t="str" cm="1">
        <f t="array" ref="B248">_xlfn.IFS(A248&lt;=25,"early career",A248&lt;=35,"mid career",A248&lt;=45,"experienced",A248&gt;=46,"senior")</f>
        <v>early career</v>
      </c>
      <c r="C248" t="s">
        <v>29</v>
      </c>
      <c r="D248" t="s">
        <v>30</v>
      </c>
      <c r="E248" t="s">
        <v>45</v>
      </c>
      <c r="F248">
        <v>4</v>
      </c>
      <c r="G248" s="1" t="str" cm="1">
        <f t="array" ref="G248">_xlfn.IFS(F248&lt;=5,"very near",F248&lt;=10,"near",F248&lt;=20,"moderate",F248&lt;=29,"far")</f>
        <v>very near</v>
      </c>
      <c r="H248">
        <v>1</v>
      </c>
      <c r="I248" t="str" cm="1">
        <f t="array" ref="I248">_xlfn.IFS(H248=1,"Below College",H248=
2,"College",H248=
3,"Bachelor",H248=
4,"Master",H248=
5,"Doctor")</f>
        <v>Below College</v>
      </c>
      <c r="J248" t="s">
        <v>47</v>
      </c>
      <c r="K248">
        <v>3</v>
      </c>
      <c r="L248" t="str" cm="1">
        <f t="array" ref="L248">_xlfn.IFS(K248=1,"low",K248=2,"medium",K248=3,"high",K248=4,"very high")</f>
        <v>high</v>
      </c>
      <c r="M248" t="s">
        <v>33</v>
      </c>
      <c r="N248">
        <v>2</v>
      </c>
      <c r="O248" t="str" cm="1">
        <f t="array" ref="O248">_xlfn.IFS(N248=1,"low",N248=2,"medium",N248=3,"high",N248=4,"very high")</f>
        <v>medium</v>
      </c>
      <c r="P248">
        <v>2</v>
      </c>
      <c r="Q248" t="str" cm="1">
        <f t="array" ref="Q248">_xlfn.IFS(P248=1,"junior",P248=2,"mid level",P248=3,"senior",P248=4,"lead",P248=5,"executive")</f>
        <v>mid level</v>
      </c>
      <c r="R248" t="s">
        <v>51</v>
      </c>
      <c r="S248">
        <v>1</v>
      </c>
      <c r="T248" t="str" cm="1">
        <f t="array" ref="T248">_xlfn.IFS(S248=1,"low",S248=2,"medium",S248=3,"high",S248=4,"very high")</f>
        <v>low</v>
      </c>
      <c r="U248" t="s">
        <v>35</v>
      </c>
      <c r="V248">
        <v>4256</v>
      </c>
      <c r="W248">
        <v>1</v>
      </c>
      <c r="X248" t="str" cm="1">
        <f t="array" ref="X248">_xlfn.IFS(W248=0,"fresher",W248&lt;=3,"stable",W248&lt;=6,"moderate hopper",W248&lt;=9,"frequent hopper")</f>
        <v>stable</v>
      </c>
      <c r="Y248" t="s">
        <v>29</v>
      </c>
      <c r="Z248">
        <v>12</v>
      </c>
      <c r="AA248" t="str" cm="1">
        <f t="array" ref="AA248">_xlfn.IFS(Z248&lt;=14,"low hike",Z248&lt;=18,"moderate hike",Z248&lt;=22,"good hike",Z248&lt;=25,"high hike")</f>
        <v>low hike</v>
      </c>
      <c r="AB248">
        <v>3</v>
      </c>
      <c r="AC248" t="str" cm="1">
        <f t="array" ref="AC248">_xlfn.IFS(AB248=1,"low",AB248=2,"good",AB248=3,"excellent",AB248=4,"outstanding")</f>
        <v>excellent</v>
      </c>
      <c r="AD248">
        <v>1</v>
      </c>
      <c r="AE248" t="str" cm="1">
        <f t="array" ref="AE248">_xlfn.IFS(AD248=1,"low",AD248=2,"medium",AD248=3,"high",AD248=4,"very high")</f>
        <v>low</v>
      </c>
      <c r="AG248">
        <v>0</v>
      </c>
      <c r="AH248" t="str" cm="1">
        <f t="array" ref="AH248">_xlfn.IFS(AG248=0,"no stock options",AG248=2,"medium",AG248=3,"high",AG248=1,"low")</f>
        <v>no stock options</v>
      </c>
      <c r="AI248">
        <v>5</v>
      </c>
      <c r="AJ248" s="1" t="str" cm="1">
        <f t="array" ref="AJ248">_xlfn.IFS(AI248&lt;=2,"fresher",AI248&lt;=7,"early career",AI248&lt;=15,"mid career",AI248&lt;=25,"experienced",AI248&gt;=26,"expert")</f>
        <v>early career</v>
      </c>
      <c r="AK248">
        <v>1</v>
      </c>
      <c r="AL248" s="1" t="str" cm="1">
        <f t="array" ref="AL248">_xlfn.IFS(AK248=0,"no training",AK248&lt;=2,"low",AK248&lt;=4,"moderate",AK248&lt;=6,"high")</f>
        <v>low</v>
      </c>
      <c r="AM248">
        <v>4</v>
      </c>
      <c r="AN248" t="str" cm="1">
        <f t="array" ref="AN248">_xlfn.IFS(AM248=1,"low",AM248=2,"medium",AM248=3,"high",AM248=4,"very high")</f>
        <v>very high</v>
      </c>
      <c r="AO248">
        <v>5</v>
      </c>
      <c r="AP248" s="1" t="str" cm="1">
        <f t="array" ref="AP248">_xlfn.IFS(AO248&lt;=1,"new",AO248&lt;=5,"early tenure",AO248&lt;=10,"established",AO248&lt;=20,"loyal",AO248&gt;=21,"long term")</f>
        <v>early tenure</v>
      </c>
      <c r="AQ248">
        <v>2</v>
      </c>
      <c r="AR248" s="1" t="str" cm="1">
        <f t="array" ref="AR248">_xlfn.IFS(AQ248&lt;=1,"new",AQ248&lt;=4,"settling",AQ248&lt;=7,"established",AQ248&lt;=12,"stagnant risk",AQ248&gt;12,"highly stagnant")</f>
        <v>settling</v>
      </c>
      <c r="AS248">
        <v>0</v>
      </c>
      <c r="AT248" t="str" cm="1">
        <f t="array" ref="AT248">_xlfn.IFS(AS248&lt;=1,"recently promoted",AS248&lt;=3,"due soon",AS248&lt;=6,"over due",AS248&gt;=7,"critically overdue")</f>
        <v>recently promoted</v>
      </c>
      <c r="AU248">
        <v>3</v>
      </c>
      <c r="AV248" t="str" cm="1">
        <f t="array" ref="AV248">_xlfn.IFS(AU248&lt;=1,"new under manager",AU248&lt;=4,"settling",AU248&lt;=8,"established",AU248&gt;=9,"long term")</f>
        <v>settling</v>
      </c>
    </row>
    <row r="249" spans="1:48">
      <c r="A249">
        <v>49</v>
      </c>
      <c r="B249" s="1" t="str" cm="1">
        <f t="array" ref="B249">_xlfn.IFS(A249&lt;=25,"early career",A249&lt;=35,"mid career",A249&lt;=45,"experienced",A249&gt;=46,"senior")</f>
        <v>senior</v>
      </c>
      <c r="C249" t="s">
        <v>29</v>
      </c>
      <c r="D249" t="s">
        <v>30</v>
      </c>
      <c r="E249" t="s">
        <v>31</v>
      </c>
      <c r="F249">
        <v>1</v>
      </c>
      <c r="G249" s="1" t="str" cm="1">
        <f t="array" ref="G249">_xlfn.IFS(F249&lt;=5,"very near",F249&lt;=10,"near",F249&lt;=20,"moderate",F249&lt;=29,"far")</f>
        <v>very near</v>
      </c>
      <c r="H249">
        <v>3</v>
      </c>
      <c r="I249" t="str" cm="1">
        <f t="array" ref="I249">_xlfn.IFS(H249=1,"Below College",H249=
2,"College",H249=
3,"Bachelor",H249=
4,"Master",H249=
5,"Doctor")</f>
        <v>Bachelor</v>
      </c>
      <c r="J249" t="s">
        <v>52</v>
      </c>
      <c r="K249">
        <v>3</v>
      </c>
      <c r="L249" t="str" cm="1">
        <f t="array" ref="L249">_xlfn.IFS(K249=1,"low",K249=2,"medium",K249=3,"high",K249=4,"very high")</f>
        <v>high</v>
      </c>
      <c r="M249" t="s">
        <v>43</v>
      </c>
      <c r="N249">
        <v>3</v>
      </c>
      <c r="O249" t="str" cm="1">
        <f t="array" ref="O249">_xlfn.IFS(N249=1,"low",N249=2,"medium",N249=3,"high",N249=4,"very high")</f>
        <v>high</v>
      </c>
      <c r="P249">
        <v>1</v>
      </c>
      <c r="Q249" t="str" cm="1">
        <f t="array" ref="Q249">_xlfn.IFS(P249=1,"junior",P249=2,"mid level",P249=3,"senior",P249=4,"lead",P249=5,"executive")</f>
        <v>junior</v>
      </c>
      <c r="R249" t="s">
        <v>37</v>
      </c>
      <c r="S249">
        <v>1</v>
      </c>
      <c r="T249" t="str" cm="1">
        <f t="array" ref="T249">_xlfn.IFS(S249=1,"low",S249=2,"medium",S249=3,"high",S249=4,"very high")</f>
        <v>low</v>
      </c>
      <c r="U249" t="s">
        <v>35</v>
      </c>
      <c r="V249">
        <v>3580</v>
      </c>
      <c r="W249">
        <v>2</v>
      </c>
      <c r="X249" t="str" cm="1">
        <f t="array" ref="X249">_xlfn.IFS(W249=0,"fresher",W249&lt;=3,"stable",W249&lt;=6,"moderate hopper",W249&lt;=9,"frequent hopper")</f>
        <v>stable</v>
      </c>
      <c r="Y249" t="s">
        <v>29</v>
      </c>
      <c r="Z249">
        <v>16</v>
      </c>
      <c r="AA249" t="str" cm="1">
        <f t="array" ref="AA249">_xlfn.IFS(Z249&lt;=14,"low hike",Z249&lt;=18,"moderate hike",Z249&lt;=22,"good hike",Z249&lt;=25,"high hike")</f>
        <v>moderate hike</v>
      </c>
      <c r="AB249">
        <v>3</v>
      </c>
      <c r="AC249" t="str" cm="1">
        <f t="array" ref="AC249">_xlfn.IFS(AB249=1,"low",AB249=2,"good",AB249=3,"excellent",AB249=4,"outstanding")</f>
        <v>excellent</v>
      </c>
      <c r="AD249">
        <v>2</v>
      </c>
      <c r="AE249" t="str" cm="1">
        <f t="array" ref="AE249">_xlfn.IFS(AD249=1,"low",AD249=2,"medium",AD249=3,"high",AD249=4,"very high")</f>
        <v>medium</v>
      </c>
      <c r="AG249">
        <v>1</v>
      </c>
      <c r="AH249" t="str" cm="1">
        <f t="array" ref="AH249">_xlfn.IFS(AG249=0,"no stock options",AG249=2,"medium",AG249=3,"high",AG249=1,"low")</f>
        <v>low</v>
      </c>
      <c r="AI249">
        <v>7</v>
      </c>
      <c r="AJ249" s="1" t="str" cm="1">
        <f t="array" ref="AJ249">_xlfn.IFS(AI249&lt;=2,"fresher",AI249&lt;=7,"early career",AI249&lt;=15,"mid career",AI249&lt;=25,"experienced",AI249&gt;=26,"expert")</f>
        <v>early career</v>
      </c>
      <c r="AK249">
        <v>2</v>
      </c>
      <c r="AL249" s="1" t="str" cm="1">
        <f t="array" ref="AL249">_xlfn.IFS(AK249=0,"no training",AK249&lt;=2,"low",AK249&lt;=4,"moderate",AK249&lt;=6,"high")</f>
        <v>low</v>
      </c>
      <c r="AM249">
        <v>3</v>
      </c>
      <c r="AN249" t="str" cm="1">
        <f t="array" ref="AN249">_xlfn.IFS(AM249=1,"low",AM249=2,"medium",AM249=3,"high",AM249=4,"very high")</f>
        <v>high</v>
      </c>
      <c r="AO249">
        <v>4</v>
      </c>
      <c r="AP249" s="1" t="str" cm="1">
        <f t="array" ref="AP249">_xlfn.IFS(AO249&lt;=1,"new",AO249&lt;=5,"early tenure",AO249&lt;=10,"established",AO249&lt;=20,"loyal",AO249&gt;=21,"long term")</f>
        <v>early tenure</v>
      </c>
      <c r="AQ249">
        <v>2</v>
      </c>
      <c r="AR249" s="1" t="str" cm="1">
        <f t="array" ref="AR249">_xlfn.IFS(AQ249&lt;=1,"new",AQ249&lt;=4,"settling",AQ249&lt;=7,"established",AQ249&lt;=12,"stagnant risk",AQ249&gt;12,"highly stagnant")</f>
        <v>settling</v>
      </c>
      <c r="AS249">
        <v>0</v>
      </c>
      <c r="AT249" t="str" cm="1">
        <f t="array" ref="AT249">_xlfn.IFS(AS249&lt;=1,"recently promoted",AS249&lt;=3,"due soon",AS249&lt;=6,"over due",AS249&gt;=7,"critically overdue")</f>
        <v>recently promoted</v>
      </c>
      <c r="AU249">
        <v>2</v>
      </c>
      <c r="AV249" t="str" cm="1">
        <f t="array" ref="AV249">_xlfn.IFS(AU249&lt;=1,"new under manager",AU249&lt;=4,"settling",AU249&lt;=8,"established",AU249&gt;=9,"long term")</f>
        <v>settling</v>
      </c>
    </row>
    <row r="250" spans="1:48">
      <c r="A250">
        <v>24</v>
      </c>
      <c r="B250" s="1" t="str" cm="1">
        <f t="array" ref="B250">_xlfn.IFS(A250&lt;=25,"early career",A250&lt;=35,"mid career",A250&lt;=45,"experienced",A250&gt;=46,"senior")</f>
        <v>early career</v>
      </c>
      <c r="C250" t="s">
        <v>29</v>
      </c>
      <c r="D250" t="s">
        <v>41</v>
      </c>
      <c r="E250" t="s">
        <v>31</v>
      </c>
      <c r="F250">
        <v>4</v>
      </c>
      <c r="G250" s="1" t="str" cm="1">
        <f t="array" ref="G250">_xlfn.IFS(F250&lt;=5,"very near",F250&lt;=10,"near",F250&lt;=20,"moderate",F250&lt;=29,"far")</f>
        <v>very near</v>
      </c>
      <c r="H250">
        <v>1</v>
      </c>
      <c r="I250" t="str" cm="1">
        <f t="array" ref="I250">_xlfn.IFS(H250=1,"Below College",H250=
2,"College",H250=
3,"Bachelor",H250=
4,"Master",H250=
5,"Doctor")</f>
        <v>Below College</v>
      </c>
      <c r="J250" t="s">
        <v>36</v>
      </c>
      <c r="K250">
        <v>1</v>
      </c>
      <c r="L250" t="str" cm="1">
        <f t="array" ref="L250">_xlfn.IFS(K250=1,"low",K250=2,"medium",K250=3,"high",K250=4,"very high")</f>
        <v>low</v>
      </c>
      <c r="M250" t="s">
        <v>33</v>
      </c>
      <c r="N250">
        <v>2</v>
      </c>
      <c r="O250" t="str" cm="1">
        <f t="array" ref="O250">_xlfn.IFS(N250=1,"low",N250=2,"medium",N250=3,"high",N250=4,"very high")</f>
        <v>medium</v>
      </c>
      <c r="P250">
        <v>1</v>
      </c>
      <c r="Q250" t="str" cm="1">
        <f t="array" ref="Q250">_xlfn.IFS(P250=1,"junior",P250=2,"mid level",P250=3,"senior",P250=4,"lead",P250=5,"executive")</f>
        <v>junior</v>
      </c>
      <c r="R250" t="s">
        <v>34</v>
      </c>
      <c r="S250">
        <v>4</v>
      </c>
      <c r="T250" t="str" cm="1">
        <f t="array" ref="T250">_xlfn.IFS(S250=1,"low",S250=2,"medium",S250=3,"high",S250=4,"very high")</f>
        <v>very high</v>
      </c>
      <c r="U250" t="s">
        <v>35</v>
      </c>
      <c r="V250">
        <v>3162</v>
      </c>
      <c r="W250">
        <v>0</v>
      </c>
      <c r="X250" t="str" cm="1">
        <f t="array" ref="X250">_xlfn.IFS(W250=0,"fresher",W250&lt;=3,"stable",W250&lt;=6,"moderate hopper",W250&lt;=9,"frequent hopper")</f>
        <v>fresher</v>
      </c>
      <c r="Y250" t="s">
        <v>29</v>
      </c>
      <c r="Z250">
        <v>17</v>
      </c>
      <c r="AA250" t="str" cm="1">
        <f t="array" ref="AA250">_xlfn.IFS(Z250&lt;=14,"low hike",Z250&lt;=18,"moderate hike",Z250&lt;=22,"good hike",Z250&lt;=25,"high hike")</f>
        <v>moderate hike</v>
      </c>
      <c r="AB250">
        <v>3</v>
      </c>
      <c r="AC250" t="str" cm="1">
        <f t="array" ref="AC250">_xlfn.IFS(AB250=1,"low",AB250=2,"good",AB250=3,"excellent",AB250=4,"outstanding")</f>
        <v>excellent</v>
      </c>
      <c r="AD250">
        <v>4</v>
      </c>
      <c r="AE250" t="str" cm="1">
        <f t="array" ref="AE250">_xlfn.IFS(AD250=1,"low",AD250=2,"medium",AD250=3,"high",AD250=4,"very high")</f>
        <v>very high</v>
      </c>
      <c r="AG250">
        <v>0</v>
      </c>
      <c r="AH250" t="str" cm="1">
        <f t="array" ref="AH250">_xlfn.IFS(AG250=0,"no stock options",AG250=2,"medium",AG250=3,"high",AG250=1,"low")</f>
        <v>no stock options</v>
      </c>
      <c r="AI250">
        <v>6</v>
      </c>
      <c r="AJ250" s="1" t="str" cm="1">
        <f t="array" ref="AJ250">_xlfn.IFS(AI250&lt;=2,"fresher",AI250&lt;=7,"early career",AI250&lt;=15,"mid career",AI250&lt;=25,"experienced",AI250&gt;=26,"expert")</f>
        <v>early career</v>
      </c>
      <c r="AK250">
        <v>2</v>
      </c>
      <c r="AL250" s="1" t="str" cm="1">
        <f t="array" ref="AL250">_xlfn.IFS(AK250=0,"no training",AK250&lt;=2,"low",AK250&lt;=4,"moderate",AK250&lt;=6,"high")</f>
        <v>low</v>
      </c>
      <c r="AM250">
        <v>2</v>
      </c>
      <c r="AN250" t="str" cm="1">
        <f t="array" ref="AN250">_xlfn.IFS(AM250=1,"low",AM250=2,"medium",AM250=3,"high",AM250=4,"very high")</f>
        <v>medium</v>
      </c>
      <c r="AO250">
        <v>5</v>
      </c>
      <c r="AP250" s="1" t="str" cm="1">
        <f t="array" ref="AP250">_xlfn.IFS(AO250&lt;=1,"new",AO250&lt;=5,"early tenure",AO250&lt;=10,"established",AO250&lt;=20,"loyal",AO250&gt;=21,"long term")</f>
        <v>early tenure</v>
      </c>
      <c r="AQ250">
        <v>2</v>
      </c>
      <c r="AR250" s="1" t="str" cm="1">
        <f t="array" ref="AR250">_xlfn.IFS(AQ250&lt;=1,"new",AQ250&lt;=4,"settling",AQ250&lt;=7,"established",AQ250&lt;=12,"stagnant risk",AQ250&gt;12,"highly stagnant")</f>
        <v>settling</v>
      </c>
      <c r="AS250">
        <v>3</v>
      </c>
      <c r="AT250" t="str" cm="1">
        <f t="array" ref="AT250">_xlfn.IFS(AS250&lt;=1,"recently promoted",AS250&lt;=3,"due soon",AS250&lt;=6,"over due",AS250&gt;=7,"critically overdue")</f>
        <v>due soon</v>
      </c>
      <c r="AU250">
        <v>4</v>
      </c>
      <c r="AV250" t="str" cm="1">
        <f t="array" ref="AV250">_xlfn.IFS(AU250&lt;=1,"new under manager",AU250&lt;=4,"settling",AU250&lt;=8,"established",AU250&gt;=9,"long term")</f>
        <v>settling</v>
      </c>
    </row>
    <row r="251" spans="1:48">
      <c r="A251">
        <v>38</v>
      </c>
      <c r="B251" s="1" t="str" cm="1">
        <f t="array" ref="B251">_xlfn.IFS(A251&lt;=25,"early career",A251&lt;=35,"mid career",A251&lt;=45,"experienced",A251&gt;=46,"senior")</f>
        <v>experienced</v>
      </c>
      <c r="C251" t="s">
        <v>29</v>
      </c>
      <c r="D251" t="s">
        <v>30</v>
      </c>
      <c r="E251" t="s">
        <v>45</v>
      </c>
      <c r="F251">
        <v>9</v>
      </c>
      <c r="G251" s="1" t="str" cm="1">
        <f t="array" ref="G251">_xlfn.IFS(F251&lt;=5,"very near",F251&lt;=10,"near",F251&lt;=20,"moderate",F251&lt;=29,"far")</f>
        <v>near</v>
      </c>
      <c r="H251">
        <v>3</v>
      </c>
      <c r="I251" t="str" cm="1">
        <f t="array" ref="I251">_xlfn.IFS(H251=1,"Below College",H251=
2,"College",H251=
3,"Bachelor",H251=
4,"Master",H251=
5,"Doctor")</f>
        <v>Bachelor</v>
      </c>
      <c r="J251" t="s">
        <v>47</v>
      </c>
      <c r="K251">
        <v>2</v>
      </c>
      <c r="L251" t="str" cm="1">
        <f t="array" ref="L251">_xlfn.IFS(K251=1,"low",K251=2,"medium",K251=3,"high",K251=4,"very high")</f>
        <v>medium</v>
      </c>
      <c r="M251" t="s">
        <v>33</v>
      </c>
      <c r="N251">
        <v>2</v>
      </c>
      <c r="O251" t="str" cm="1">
        <f t="array" ref="O251">_xlfn.IFS(N251=1,"low",N251=2,"medium",N251=3,"high",N251=4,"very high")</f>
        <v>medium</v>
      </c>
      <c r="P251">
        <v>1</v>
      </c>
      <c r="Q251" t="str" cm="1">
        <f t="array" ref="Q251">_xlfn.IFS(P251=1,"junior",P251=2,"mid level",P251=3,"senior",P251=4,"lead",P251=5,"executive")</f>
        <v>junior</v>
      </c>
      <c r="R251" t="s">
        <v>46</v>
      </c>
      <c r="S251">
        <v>2</v>
      </c>
      <c r="T251" t="str" cm="1">
        <f t="array" ref="T251">_xlfn.IFS(S251=1,"low",S251=2,"medium",S251=3,"high",S251=4,"very high")</f>
        <v>medium</v>
      </c>
      <c r="U251" t="s">
        <v>35</v>
      </c>
      <c r="V251">
        <v>2899</v>
      </c>
      <c r="W251">
        <v>0</v>
      </c>
      <c r="X251" t="str" cm="1">
        <f t="array" ref="X251">_xlfn.IFS(W251=0,"fresher",W251&lt;=3,"stable",W251&lt;=6,"moderate hopper",W251&lt;=9,"frequent hopper")</f>
        <v>fresher</v>
      </c>
      <c r="Y251" t="s">
        <v>29</v>
      </c>
      <c r="Z251">
        <v>19</v>
      </c>
      <c r="AA251" t="str" cm="1">
        <f t="array" ref="AA251">_xlfn.IFS(Z251&lt;=14,"low hike",Z251&lt;=18,"moderate hike",Z251&lt;=22,"good hike",Z251&lt;=25,"high hike")</f>
        <v>good hike</v>
      </c>
      <c r="AB251">
        <v>3</v>
      </c>
      <c r="AC251" t="str" cm="1">
        <f t="array" ref="AC251">_xlfn.IFS(AB251=1,"low",AB251=2,"good",AB251=3,"excellent",AB251=4,"outstanding")</f>
        <v>excellent</v>
      </c>
      <c r="AD251">
        <v>4</v>
      </c>
      <c r="AE251" t="str" cm="1">
        <f t="array" ref="AE251">_xlfn.IFS(AD251=1,"low",AD251=2,"medium",AD251=3,"high",AD251=4,"very high")</f>
        <v>very high</v>
      </c>
      <c r="AG251">
        <v>1</v>
      </c>
      <c r="AH251" t="str" cm="1">
        <f t="array" ref="AH251">_xlfn.IFS(AG251=0,"no stock options",AG251=2,"medium",AG251=3,"high",AG251=1,"low")</f>
        <v>low</v>
      </c>
      <c r="AI251">
        <v>3</v>
      </c>
      <c r="AJ251" s="1" t="str" cm="1">
        <f t="array" ref="AJ251">_xlfn.IFS(AI251&lt;=2,"fresher",AI251&lt;=7,"early career",AI251&lt;=15,"mid career",AI251&lt;=25,"experienced",AI251&gt;=26,"expert")</f>
        <v>early career</v>
      </c>
      <c r="AK251">
        <v>3</v>
      </c>
      <c r="AL251" s="1" t="str" cm="1">
        <f t="array" ref="AL251">_xlfn.IFS(AK251=0,"no training",AK251&lt;=2,"low",AK251&lt;=4,"moderate",AK251&lt;=6,"high")</f>
        <v>moderate</v>
      </c>
      <c r="AM251">
        <v>3</v>
      </c>
      <c r="AN251" t="str" cm="1">
        <f t="array" ref="AN251">_xlfn.IFS(AM251=1,"low",AM251=2,"medium",AM251=3,"high",AM251=4,"very high")</f>
        <v>high</v>
      </c>
      <c r="AO251">
        <v>2</v>
      </c>
      <c r="AP251" s="1" t="str" cm="1">
        <f t="array" ref="AP251">_xlfn.IFS(AO251&lt;=1,"new",AO251&lt;=5,"early tenure",AO251&lt;=10,"established",AO251&lt;=20,"loyal",AO251&gt;=21,"long term")</f>
        <v>early tenure</v>
      </c>
      <c r="AQ251">
        <v>2</v>
      </c>
      <c r="AR251" s="1" t="str" cm="1">
        <f t="array" ref="AR251">_xlfn.IFS(AQ251&lt;=1,"new",AQ251&lt;=4,"settling",AQ251&lt;=7,"established",AQ251&lt;=12,"stagnant risk",AQ251&gt;12,"highly stagnant")</f>
        <v>settling</v>
      </c>
      <c r="AS251">
        <v>1</v>
      </c>
      <c r="AT251" t="str" cm="1">
        <f t="array" ref="AT251">_xlfn.IFS(AS251&lt;=1,"recently promoted",AS251&lt;=3,"due soon",AS251&lt;=6,"over due",AS251&gt;=7,"critically overdue")</f>
        <v>recently promoted</v>
      </c>
      <c r="AU251">
        <v>2</v>
      </c>
      <c r="AV251" t="str" cm="1">
        <f t="array" ref="AV251">_xlfn.IFS(AU251&lt;=1,"new under manager",AU251&lt;=4,"settling",AU251&lt;=8,"established",AU251&gt;=9,"long term")</f>
        <v>settling</v>
      </c>
    </row>
    <row r="252" spans="1:48">
      <c r="A252">
        <v>42</v>
      </c>
      <c r="B252" s="1" t="str" cm="1">
        <f t="array" ref="B252">_xlfn.IFS(A252&lt;=25,"early career",A252&lt;=35,"mid career",A252&lt;=45,"experienced",A252&gt;=46,"senior")</f>
        <v>experienced</v>
      </c>
      <c r="C252" t="s">
        <v>29</v>
      </c>
      <c r="D252" t="s">
        <v>30</v>
      </c>
      <c r="E252" t="s">
        <v>31</v>
      </c>
      <c r="F252">
        <v>3</v>
      </c>
      <c r="G252" s="1" t="str" cm="1">
        <f t="array" ref="G252">_xlfn.IFS(F252&lt;=5,"very near",F252&lt;=10,"near",F252&lt;=20,"moderate",F252&lt;=29,"far")</f>
        <v>very near</v>
      </c>
      <c r="H252">
        <v>3</v>
      </c>
      <c r="I252" t="str" cm="1">
        <f t="array" ref="I252">_xlfn.IFS(H252=1,"Below College",H252=
2,"College",H252=
3,"Bachelor",H252=
4,"Master",H252=
5,"Doctor")</f>
        <v>Bachelor</v>
      </c>
      <c r="J252" t="s">
        <v>36</v>
      </c>
      <c r="K252">
        <v>3</v>
      </c>
      <c r="L252" t="str" cm="1">
        <f t="array" ref="L252">_xlfn.IFS(K252=1,"low",K252=2,"medium",K252=3,"high",K252=4,"very high")</f>
        <v>high</v>
      </c>
      <c r="M252" t="s">
        <v>43</v>
      </c>
      <c r="N252">
        <v>4</v>
      </c>
      <c r="O252" t="str" cm="1">
        <f t="array" ref="O252">_xlfn.IFS(N252=1,"low",N252=2,"medium",N252=3,"high",N252=4,"very high")</f>
        <v>very high</v>
      </c>
      <c r="P252">
        <v>2</v>
      </c>
      <c r="Q252" t="str" cm="1">
        <f t="array" ref="Q252">_xlfn.IFS(P252=1,"junior",P252=2,"mid level",P252=3,"senior",P252=4,"lead",P252=5,"executive")</f>
        <v>mid level</v>
      </c>
      <c r="R252" t="s">
        <v>34</v>
      </c>
      <c r="S252">
        <v>4</v>
      </c>
      <c r="T252" t="str" cm="1">
        <f t="array" ref="T252">_xlfn.IFS(S252=1,"low",S252=2,"medium",S252=3,"high",S252=4,"very high")</f>
        <v>very high</v>
      </c>
      <c r="U252" t="s">
        <v>35</v>
      </c>
      <c r="V252">
        <v>5231</v>
      </c>
      <c r="W252">
        <v>2</v>
      </c>
      <c r="X252" t="str" cm="1">
        <f t="array" ref="X252">_xlfn.IFS(W252=0,"fresher",W252&lt;=3,"stable",W252&lt;=6,"moderate hopper",W252&lt;=9,"frequent hopper")</f>
        <v>stable</v>
      </c>
      <c r="Y252" t="s">
        <v>39</v>
      </c>
      <c r="Z252">
        <v>13</v>
      </c>
      <c r="AA252" t="str" cm="1">
        <f t="array" ref="AA252">_xlfn.IFS(Z252&lt;=14,"low hike",Z252&lt;=18,"moderate hike",Z252&lt;=22,"good hike",Z252&lt;=25,"high hike")</f>
        <v>low hike</v>
      </c>
      <c r="AB252">
        <v>3</v>
      </c>
      <c r="AC252" t="str" cm="1">
        <f t="array" ref="AC252">_xlfn.IFS(AB252=1,"low",AB252=2,"good",AB252=3,"excellent",AB252=4,"outstanding")</f>
        <v>excellent</v>
      </c>
      <c r="AD252">
        <v>2</v>
      </c>
      <c r="AE252" t="str" cm="1">
        <f t="array" ref="AE252">_xlfn.IFS(AD252=1,"low",AD252=2,"medium",AD252=3,"high",AD252=4,"very high")</f>
        <v>medium</v>
      </c>
      <c r="AG252">
        <v>1</v>
      </c>
      <c r="AH252" t="str" cm="1">
        <f t="array" ref="AH252">_xlfn.IFS(AG252=0,"no stock options",AG252=2,"medium",AG252=3,"high",AG252=1,"low")</f>
        <v>low</v>
      </c>
      <c r="AI252">
        <v>17</v>
      </c>
      <c r="AJ252" s="1" t="str" cm="1">
        <f t="array" ref="AJ252">_xlfn.IFS(AI252&lt;=2,"fresher",AI252&lt;=7,"early career",AI252&lt;=15,"mid career",AI252&lt;=25,"experienced",AI252&gt;=26,"expert")</f>
        <v>experienced</v>
      </c>
      <c r="AK252">
        <v>1</v>
      </c>
      <c r="AL252" s="1" t="str" cm="1">
        <f t="array" ref="AL252">_xlfn.IFS(AK252=0,"no training",AK252&lt;=2,"low",AK252&lt;=4,"moderate",AK252&lt;=6,"high")</f>
        <v>low</v>
      </c>
      <c r="AM252">
        <v>2</v>
      </c>
      <c r="AN252" t="str" cm="1">
        <f t="array" ref="AN252">_xlfn.IFS(AM252=1,"low",AM252=2,"medium",AM252=3,"high",AM252=4,"very high")</f>
        <v>medium</v>
      </c>
      <c r="AO252">
        <v>5</v>
      </c>
      <c r="AP252" s="1" t="str" cm="1">
        <f t="array" ref="AP252">_xlfn.IFS(AO252&lt;=1,"new",AO252&lt;=5,"early tenure",AO252&lt;=10,"established",AO252&lt;=20,"loyal",AO252&gt;=21,"long term")</f>
        <v>early tenure</v>
      </c>
      <c r="AQ252">
        <v>3</v>
      </c>
      <c r="AR252" s="1" t="str" cm="1">
        <f t="array" ref="AR252">_xlfn.IFS(AQ252&lt;=1,"new",AQ252&lt;=4,"settling",AQ252&lt;=7,"established",AQ252&lt;=12,"stagnant risk",AQ252&gt;12,"highly stagnant")</f>
        <v>settling</v>
      </c>
      <c r="AS252">
        <v>1</v>
      </c>
      <c r="AT252" t="str" cm="1">
        <f t="array" ref="AT252">_xlfn.IFS(AS252&lt;=1,"recently promoted",AS252&lt;=3,"due soon",AS252&lt;=6,"over due",AS252&gt;=7,"critically overdue")</f>
        <v>recently promoted</v>
      </c>
      <c r="AU252">
        <v>3</v>
      </c>
      <c r="AV252" t="str" cm="1">
        <f t="array" ref="AV252">_xlfn.IFS(AU252&lt;=1,"new under manager",AU252&lt;=4,"settling",AU252&lt;=8,"established",AU252&gt;=9,"long term")</f>
        <v>settling</v>
      </c>
    </row>
    <row r="253" spans="1:48">
      <c r="A253">
        <v>29</v>
      </c>
      <c r="B253" s="1" t="str" cm="1">
        <f t="array" ref="B253">_xlfn.IFS(A253&lt;=25,"early career",A253&lt;=35,"mid career",A253&lt;=45,"experienced",A253&gt;=46,"senior")</f>
        <v>mid career</v>
      </c>
      <c r="C253" t="s">
        <v>39</v>
      </c>
      <c r="D253" t="s">
        <v>30</v>
      </c>
      <c r="E253" t="s">
        <v>45</v>
      </c>
      <c r="F253">
        <v>1</v>
      </c>
      <c r="G253" s="1" t="str" cm="1">
        <f t="array" ref="G253">_xlfn.IFS(F253&lt;=5,"very near",F253&lt;=10,"near",F253&lt;=20,"moderate",F253&lt;=29,"far")</f>
        <v>very near</v>
      </c>
      <c r="H253">
        <v>3</v>
      </c>
      <c r="I253" t="str" cm="1">
        <f t="array" ref="I253">_xlfn.IFS(H253=1,"Below College",H253=
2,"College",H253=
3,"Bachelor",H253=
4,"Master",H253=
5,"Doctor")</f>
        <v>Bachelor</v>
      </c>
      <c r="J253" t="s">
        <v>32</v>
      </c>
      <c r="K253">
        <v>2</v>
      </c>
      <c r="L253" t="str" cm="1">
        <f t="array" ref="L253">_xlfn.IFS(K253=1,"low",K253=2,"medium",K253=3,"high",K253=4,"very high")</f>
        <v>medium</v>
      </c>
      <c r="M253" t="s">
        <v>43</v>
      </c>
      <c r="N253">
        <v>2</v>
      </c>
      <c r="O253" t="str" cm="1">
        <f t="array" ref="O253">_xlfn.IFS(N253=1,"low",N253=2,"medium",N253=3,"high",N253=4,"very high")</f>
        <v>medium</v>
      </c>
      <c r="P253">
        <v>1</v>
      </c>
      <c r="Q253" t="str" cm="1">
        <f t="array" ref="Q253">_xlfn.IFS(P253=1,"junior",P253=2,"mid level",P253=3,"senior",P253=4,"lead",P253=5,"executive")</f>
        <v>junior</v>
      </c>
      <c r="R253" t="s">
        <v>46</v>
      </c>
      <c r="S253">
        <v>3</v>
      </c>
      <c r="T253" t="str" cm="1">
        <f t="array" ref="T253">_xlfn.IFS(S253=1,"low",S253=2,"medium",S253=3,"high",S253=4,"very high")</f>
        <v>high</v>
      </c>
      <c r="U253" t="s">
        <v>38</v>
      </c>
      <c r="V253">
        <v>2800</v>
      </c>
      <c r="W253">
        <v>6</v>
      </c>
      <c r="X253" t="str" cm="1">
        <f t="array" ref="X253">_xlfn.IFS(W253=0,"fresher",W253&lt;=3,"stable",W253&lt;=6,"moderate hopper",W253&lt;=9,"frequent hopper")</f>
        <v>moderate hopper</v>
      </c>
      <c r="Y253" t="s">
        <v>39</v>
      </c>
      <c r="Z253">
        <v>19</v>
      </c>
      <c r="AA253" t="str" cm="1">
        <f t="array" ref="AA253">_xlfn.IFS(Z253&lt;=14,"low hike",Z253&lt;=18,"moderate hike",Z253&lt;=22,"good hike",Z253&lt;=25,"high hike")</f>
        <v>good hike</v>
      </c>
      <c r="AB253">
        <v>3</v>
      </c>
      <c r="AC253" t="str" cm="1">
        <f t="array" ref="AC253">_xlfn.IFS(AB253=1,"low",AB253=2,"good",AB253=3,"excellent",AB253=4,"outstanding")</f>
        <v>excellent</v>
      </c>
      <c r="AD253">
        <v>3</v>
      </c>
      <c r="AE253" t="str" cm="1">
        <f t="array" ref="AE253">_xlfn.IFS(AD253=1,"low",AD253=2,"medium",AD253=3,"high",AD253=4,"very high")</f>
        <v>high</v>
      </c>
      <c r="AG253">
        <v>3</v>
      </c>
      <c r="AH253" t="str" cm="1">
        <f t="array" ref="AH253">_xlfn.IFS(AG253=0,"no stock options",AG253=2,"medium",AG253=3,"high",AG253=1,"low")</f>
        <v>high</v>
      </c>
      <c r="AI253">
        <v>5</v>
      </c>
      <c r="AJ253" s="1" t="str" cm="1">
        <f t="array" ref="AJ253">_xlfn.IFS(AI253&lt;=2,"fresher",AI253&lt;=7,"early career",AI253&lt;=15,"mid career",AI253&lt;=25,"experienced",AI253&gt;=26,"expert")</f>
        <v>early career</v>
      </c>
      <c r="AK253">
        <v>3</v>
      </c>
      <c r="AL253" s="1" t="str" cm="1">
        <f t="array" ref="AL253">_xlfn.IFS(AK253=0,"no training",AK253&lt;=2,"low",AK253&lt;=4,"moderate",AK253&lt;=6,"high")</f>
        <v>moderate</v>
      </c>
      <c r="AM253">
        <v>3</v>
      </c>
      <c r="AN253" t="str" cm="1">
        <f t="array" ref="AN253">_xlfn.IFS(AM253=1,"low",AM253=2,"medium",AM253=3,"high",AM253=4,"very high")</f>
        <v>high</v>
      </c>
      <c r="AO253">
        <v>3</v>
      </c>
      <c r="AP253" s="1" t="str" cm="1">
        <f t="array" ref="AP253">_xlfn.IFS(AO253&lt;=1,"new",AO253&lt;=5,"early tenure",AO253&lt;=10,"established",AO253&lt;=20,"loyal",AO253&gt;=21,"long term")</f>
        <v>early tenure</v>
      </c>
      <c r="AQ253">
        <v>2</v>
      </c>
      <c r="AR253" s="1" t="str" cm="1">
        <f t="array" ref="AR253">_xlfn.IFS(AQ253&lt;=1,"new",AQ253&lt;=4,"settling",AQ253&lt;=7,"established",AQ253&lt;=12,"stagnant risk",AQ253&gt;12,"highly stagnant")</f>
        <v>settling</v>
      </c>
      <c r="AS253">
        <v>0</v>
      </c>
      <c r="AT253" t="str" cm="1">
        <f t="array" ref="AT253">_xlfn.IFS(AS253&lt;=1,"recently promoted",AS253&lt;=3,"due soon",AS253&lt;=6,"over due",AS253&gt;=7,"critically overdue")</f>
        <v>recently promoted</v>
      </c>
      <c r="AU253">
        <v>2</v>
      </c>
      <c r="AV253" t="str" cm="1">
        <f t="array" ref="AV253">_xlfn.IFS(AU253&lt;=1,"new under manager",AU253&lt;=4,"settling",AU253&lt;=8,"established",AU253&gt;=9,"long term")</f>
        <v>settling</v>
      </c>
    </row>
    <row r="254" spans="1:48">
      <c r="A254">
        <v>53</v>
      </c>
      <c r="B254" s="1" t="str" cm="1">
        <f t="array" ref="B254">_xlfn.IFS(A254&lt;=25,"early career",A254&lt;=35,"mid career",A254&lt;=45,"experienced",A254&gt;=46,"senior")</f>
        <v>senior</v>
      </c>
      <c r="C254" t="s">
        <v>29</v>
      </c>
      <c r="D254" t="s">
        <v>30</v>
      </c>
      <c r="E254" t="s">
        <v>45</v>
      </c>
      <c r="F254">
        <v>8</v>
      </c>
      <c r="G254" s="1" t="str" cm="1">
        <f t="array" ref="G254">_xlfn.IFS(F254&lt;=5,"very near",F254&lt;=10,"near",F254&lt;=20,"moderate",F254&lt;=29,"far")</f>
        <v>near</v>
      </c>
      <c r="H254">
        <v>3</v>
      </c>
      <c r="I254" t="str" cm="1">
        <f t="array" ref="I254">_xlfn.IFS(H254=1,"Below College",H254=
2,"College",H254=
3,"Bachelor",H254=
4,"Master",H254=
5,"Doctor")</f>
        <v>Bachelor</v>
      </c>
      <c r="J254" t="s">
        <v>47</v>
      </c>
      <c r="K254">
        <v>1</v>
      </c>
      <c r="L254" t="str" cm="1">
        <f t="array" ref="L254">_xlfn.IFS(K254=1,"low",K254=2,"medium",K254=3,"high",K254=4,"very high")</f>
        <v>low</v>
      </c>
      <c r="M254" t="s">
        <v>33</v>
      </c>
      <c r="N254">
        <v>3</v>
      </c>
      <c r="O254" t="str" cm="1">
        <f t="array" ref="O254">_xlfn.IFS(N254=1,"low",N254=2,"medium",N254=3,"high",N254=4,"very high")</f>
        <v>high</v>
      </c>
      <c r="P254">
        <v>4</v>
      </c>
      <c r="Q254" t="str" cm="1">
        <f t="array" ref="Q254">_xlfn.IFS(P254=1,"junior",P254=2,"mid level",P254=3,"senior",P254=4,"lead",P254=5,"executive")</f>
        <v>lead</v>
      </c>
      <c r="R254" t="s">
        <v>51</v>
      </c>
      <c r="S254">
        <v>4</v>
      </c>
      <c r="T254" t="str" cm="1">
        <f t="array" ref="T254">_xlfn.IFS(S254=1,"low",S254=2,"medium",S254=3,"high",S254=4,"very high")</f>
        <v>very high</v>
      </c>
      <c r="U254" t="s">
        <v>35</v>
      </c>
      <c r="V254">
        <v>11836</v>
      </c>
      <c r="W254">
        <v>5</v>
      </c>
      <c r="X254" t="str" cm="1">
        <f t="array" ref="X254">_xlfn.IFS(W254=0,"fresher",W254&lt;=3,"stable",W254&lt;=6,"moderate hopper",W254&lt;=9,"frequent hopper")</f>
        <v>moderate hopper</v>
      </c>
      <c r="Y254" t="s">
        <v>29</v>
      </c>
      <c r="Z254">
        <v>14</v>
      </c>
      <c r="AA254" t="str" cm="1">
        <f t="array" ref="AA254">_xlfn.IFS(Z254&lt;=14,"low hike",Z254&lt;=18,"moderate hike",Z254&lt;=22,"good hike",Z254&lt;=25,"high hike")</f>
        <v>low hike</v>
      </c>
      <c r="AB254">
        <v>3</v>
      </c>
      <c r="AC254" t="str" cm="1">
        <f t="array" ref="AC254">_xlfn.IFS(AB254=1,"low",AB254=2,"good",AB254=3,"excellent",AB254=4,"outstanding")</f>
        <v>excellent</v>
      </c>
      <c r="AD254">
        <v>3</v>
      </c>
      <c r="AE254" t="str" cm="1">
        <f t="array" ref="AE254">_xlfn.IFS(AD254=1,"low",AD254=2,"medium",AD254=3,"high",AD254=4,"very high")</f>
        <v>high</v>
      </c>
      <c r="AG254">
        <v>1</v>
      </c>
      <c r="AH254" t="str" cm="1">
        <f t="array" ref="AH254">_xlfn.IFS(AG254=0,"no stock options",AG254=2,"medium",AG254=3,"high",AG254=1,"low")</f>
        <v>low</v>
      </c>
      <c r="AI254">
        <v>28</v>
      </c>
      <c r="AJ254" s="1" t="str" cm="1">
        <f t="array" ref="AJ254">_xlfn.IFS(AI254&lt;=2,"fresher",AI254&lt;=7,"early career",AI254&lt;=15,"mid career",AI254&lt;=25,"experienced",AI254&gt;=26,"expert")</f>
        <v>expert</v>
      </c>
      <c r="AK254">
        <v>3</v>
      </c>
      <c r="AL254" s="1" t="str" cm="1">
        <f t="array" ref="AL254">_xlfn.IFS(AK254=0,"no training",AK254&lt;=2,"low",AK254&lt;=4,"moderate",AK254&lt;=6,"high")</f>
        <v>moderate</v>
      </c>
      <c r="AM254">
        <v>3</v>
      </c>
      <c r="AN254" t="str" cm="1">
        <f t="array" ref="AN254">_xlfn.IFS(AM254=1,"low",AM254=2,"medium",AM254=3,"high",AM254=4,"very high")</f>
        <v>high</v>
      </c>
      <c r="AO254">
        <v>2</v>
      </c>
      <c r="AP254" s="1" t="str" cm="1">
        <f t="array" ref="AP254">_xlfn.IFS(AO254&lt;=1,"new",AO254&lt;=5,"early tenure",AO254&lt;=10,"established",AO254&lt;=20,"loyal",AO254&gt;=21,"long term")</f>
        <v>early tenure</v>
      </c>
      <c r="AQ254">
        <v>0</v>
      </c>
      <c r="AR254" s="1" t="str" cm="1">
        <f t="array" ref="AR254">_xlfn.IFS(AQ254&lt;=1,"new",AQ254&lt;=4,"settling",AQ254&lt;=7,"established",AQ254&lt;=12,"stagnant risk",AQ254&gt;12,"highly stagnant")</f>
        <v>new</v>
      </c>
      <c r="AS254">
        <v>2</v>
      </c>
      <c r="AT254" t="str" cm="1">
        <f t="array" ref="AT254">_xlfn.IFS(AS254&lt;=1,"recently promoted",AS254&lt;=3,"due soon",AS254&lt;=6,"over due",AS254&gt;=7,"critically overdue")</f>
        <v>due soon</v>
      </c>
      <c r="AU254">
        <v>2</v>
      </c>
      <c r="AV254" t="str" cm="1">
        <f t="array" ref="AV254">_xlfn.IFS(AU254&lt;=1,"new under manager",AU254&lt;=4,"settling",AU254&lt;=8,"established",AU254&gt;=9,"long term")</f>
        <v>settling</v>
      </c>
    </row>
    <row r="255" spans="1:48">
      <c r="A255">
        <v>37</v>
      </c>
      <c r="B255" s="1" t="str" cm="1">
        <f t="array" ref="B255">_xlfn.IFS(A255&lt;=25,"early career",A255&lt;=35,"mid career",A255&lt;=45,"experienced",A255&gt;=46,"senior")</f>
        <v>experienced</v>
      </c>
      <c r="C255" t="s">
        <v>29</v>
      </c>
      <c r="D255" t="s">
        <v>50</v>
      </c>
      <c r="E255" t="s">
        <v>45</v>
      </c>
      <c r="F255">
        <v>21</v>
      </c>
      <c r="G255" s="1" t="str" cm="1">
        <f t="array" ref="G255">_xlfn.IFS(F255&lt;=5,"very near",F255&lt;=10,"near",F255&lt;=20,"moderate",F255&lt;=29,"far")</f>
        <v>far</v>
      </c>
      <c r="H255">
        <v>2</v>
      </c>
      <c r="I255" t="str" cm="1">
        <f t="array" ref="I255">_xlfn.IFS(H255=1,"Below College",H255=
2,"College",H255=
3,"Bachelor",H255=
4,"Master",H255=
5,"Doctor")</f>
        <v>College</v>
      </c>
      <c r="J255" t="s">
        <v>32</v>
      </c>
      <c r="K255">
        <v>3</v>
      </c>
      <c r="L255" t="str" cm="1">
        <f t="array" ref="L255">_xlfn.IFS(K255=1,"low",K255=2,"medium",K255=3,"high",K255=4,"very high")</f>
        <v>high</v>
      </c>
      <c r="M255" t="s">
        <v>43</v>
      </c>
      <c r="N255">
        <v>3</v>
      </c>
      <c r="O255" t="str" cm="1">
        <f t="array" ref="O255">_xlfn.IFS(N255=1,"low",N255=2,"medium",N255=3,"high",N255=4,"very high")</f>
        <v>high</v>
      </c>
      <c r="P255">
        <v>1</v>
      </c>
      <c r="Q255" t="str" cm="1">
        <f t="array" ref="Q255">_xlfn.IFS(P255=1,"junior",P255=2,"mid level",P255=3,"senior",P255=4,"lead",P255=5,"executive")</f>
        <v>junior</v>
      </c>
      <c r="R255" t="s">
        <v>46</v>
      </c>
      <c r="S255">
        <v>4</v>
      </c>
      <c r="T255" t="str" cm="1">
        <f t="array" ref="T255">_xlfn.IFS(S255=1,"low",S255=2,"medium",S255=3,"high",S255=4,"very high")</f>
        <v>very high</v>
      </c>
      <c r="U255" t="s">
        <v>35</v>
      </c>
      <c r="V255">
        <v>2973</v>
      </c>
      <c r="W255">
        <v>5</v>
      </c>
      <c r="X255" t="str" cm="1">
        <f t="array" ref="X255">_xlfn.IFS(W255=0,"fresher",W255&lt;=3,"stable",W255&lt;=6,"moderate hopper",W255&lt;=9,"frequent hopper")</f>
        <v>moderate hopper</v>
      </c>
      <c r="Y255" t="s">
        <v>29</v>
      </c>
      <c r="Z255">
        <v>15</v>
      </c>
      <c r="AA255" t="str" cm="1">
        <f t="array" ref="AA255">_xlfn.IFS(Z255&lt;=14,"low hike",Z255&lt;=18,"moderate hike",Z255&lt;=22,"good hike",Z255&lt;=25,"high hike")</f>
        <v>moderate hike</v>
      </c>
      <c r="AB255">
        <v>3</v>
      </c>
      <c r="AC255" t="str" cm="1">
        <f t="array" ref="AC255">_xlfn.IFS(AB255=1,"low",AB255=2,"good",AB255=3,"excellent",AB255=4,"outstanding")</f>
        <v>excellent</v>
      </c>
      <c r="AD255">
        <v>2</v>
      </c>
      <c r="AE255" t="str" cm="1">
        <f t="array" ref="AE255">_xlfn.IFS(AD255=1,"low",AD255=2,"medium",AD255=3,"high",AD255=4,"very high")</f>
        <v>medium</v>
      </c>
      <c r="AG255">
        <v>1</v>
      </c>
      <c r="AH255" t="str" cm="1">
        <f t="array" ref="AH255">_xlfn.IFS(AG255=0,"no stock options",AG255=2,"medium",AG255=3,"high",AG255=1,"low")</f>
        <v>low</v>
      </c>
      <c r="AI255">
        <v>10</v>
      </c>
      <c r="AJ255" s="1" t="str" cm="1">
        <f t="array" ref="AJ255">_xlfn.IFS(AI255&lt;=2,"fresher",AI255&lt;=7,"early career",AI255&lt;=15,"mid career",AI255&lt;=25,"experienced",AI255&gt;=26,"expert")</f>
        <v>mid career</v>
      </c>
      <c r="AK255">
        <v>3</v>
      </c>
      <c r="AL255" s="1" t="str" cm="1">
        <f t="array" ref="AL255">_xlfn.IFS(AK255=0,"no training",AK255&lt;=2,"low",AK255&lt;=4,"moderate",AK255&lt;=6,"high")</f>
        <v>moderate</v>
      </c>
      <c r="AM255">
        <v>3</v>
      </c>
      <c r="AN255" t="str" cm="1">
        <f t="array" ref="AN255">_xlfn.IFS(AM255=1,"low",AM255=2,"medium",AM255=3,"high",AM255=4,"very high")</f>
        <v>high</v>
      </c>
      <c r="AO255">
        <v>5</v>
      </c>
      <c r="AP255" s="1" t="str" cm="1">
        <f t="array" ref="AP255">_xlfn.IFS(AO255&lt;=1,"new",AO255&lt;=5,"early tenure",AO255&lt;=10,"established",AO255&lt;=20,"loyal",AO255&gt;=21,"long term")</f>
        <v>early tenure</v>
      </c>
      <c r="AQ255">
        <v>4</v>
      </c>
      <c r="AR255" s="1" t="str" cm="1">
        <f t="array" ref="AR255">_xlfn.IFS(AQ255&lt;=1,"new",AQ255&lt;=4,"settling",AQ255&lt;=7,"established",AQ255&lt;=12,"stagnant risk",AQ255&gt;12,"highly stagnant")</f>
        <v>settling</v>
      </c>
      <c r="AS255">
        <v>0</v>
      </c>
      <c r="AT255" t="str" cm="1">
        <f t="array" ref="AT255">_xlfn.IFS(AS255&lt;=1,"recently promoted",AS255&lt;=3,"due soon",AS255&lt;=6,"over due",AS255&gt;=7,"critically overdue")</f>
        <v>recently promoted</v>
      </c>
      <c r="AU255">
        <v>0</v>
      </c>
      <c r="AV255" t="str" cm="1">
        <f t="array" ref="AV255">_xlfn.IFS(AU255&lt;=1,"new under manager",AU255&lt;=4,"settling",AU255&lt;=8,"established",AU255&gt;=9,"long term")</f>
        <v>new under manager</v>
      </c>
    </row>
    <row r="256" spans="1:48">
      <c r="A256">
        <v>43</v>
      </c>
      <c r="B256" s="1" t="str" cm="1">
        <f t="array" ref="B256">_xlfn.IFS(A256&lt;=25,"early career",A256&lt;=35,"mid career",A256&lt;=45,"experienced",A256&gt;=46,"senior")</f>
        <v>experienced</v>
      </c>
      <c r="C256" t="s">
        <v>29</v>
      </c>
      <c r="D256" t="s">
        <v>50</v>
      </c>
      <c r="E256" t="s">
        <v>31</v>
      </c>
      <c r="F256">
        <v>1</v>
      </c>
      <c r="G256" s="1" t="str" cm="1">
        <f t="array" ref="G256">_xlfn.IFS(F256&lt;=5,"very near",F256&lt;=10,"near",F256&lt;=20,"moderate",F256&lt;=29,"far")</f>
        <v>very near</v>
      </c>
      <c r="H256">
        <v>3</v>
      </c>
      <c r="I256" t="str" cm="1">
        <f t="array" ref="I256">_xlfn.IFS(H256=1,"Below College",H256=
2,"College",H256=
3,"Bachelor",H256=
4,"Master",H256=
5,"Doctor")</f>
        <v>Bachelor</v>
      </c>
      <c r="J256" t="s">
        <v>36</v>
      </c>
      <c r="K256">
        <v>4</v>
      </c>
      <c r="L256" t="str" cm="1">
        <f t="array" ref="L256">_xlfn.IFS(K256=1,"low",K256=2,"medium",K256=3,"high",K256=4,"very high")</f>
        <v>very high</v>
      </c>
      <c r="M256" t="s">
        <v>43</v>
      </c>
      <c r="N256">
        <v>3</v>
      </c>
      <c r="O256" t="str" cm="1">
        <f t="array" ref="O256">_xlfn.IFS(N256=1,"low",N256=2,"medium",N256=3,"high",N256=4,"very high")</f>
        <v>high</v>
      </c>
      <c r="P256">
        <v>2</v>
      </c>
      <c r="Q256" t="str" cm="1">
        <f t="array" ref="Q256">_xlfn.IFS(P256=1,"junior",P256=2,"mid level",P256=3,"senior",P256=4,"lead",P256=5,"executive")</f>
        <v>mid level</v>
      </c>
      <c r="R256" t="s">
        <v>49</v>
      </c>
      <c r="S256">
        <v>4</v>
      </c>
      <c r="T256" t="str" cm="1">
        <f t="array" ref="T256">_xlfn.IFS(S256=1,"low",S256=2,"medium",S256=3,"high",S256=4,"very high")</f>
        <v>very high</v>
      </c>
      <c r="U256" t="s">
        <v>35</v>
      </c>
      <c r="V256">
        <v>5562</v>
      </c>
      <c r="W256">
        <v>4</v>
      </c>
      <c r="X256" t="str" cm="1">
        <f t="array" ref="X256">_xlfn.IFS(W256=0,"fresher",W256&lt;=3,"stable",W256&lt;=6,"moderate hopper",W256&lt;=9,"frequent hopper")</f>
        <v>moderate hopper</v>
      </c>
      <c r="Y256" t="s">
        <v>29</v>
      </c>
      <c r="Z256">
        <v>13</v>
      </c>
      <c r="AA256" t="str" cm="1">
        <f t="array" ref="AA256">_xlfn.IFS(Z256&lt;=14,"low hike",Z256&lt;=18,"moderate hike",Z256&lt;=22,"good hike",Z256&lt;=25,"high hike")</f>
        <v>low hike</v>
      </c>
      <c r="AB256">
        <v>3</v>
      </c>
      <c r="AC256" t="str" cm="1">
        <f t="array" ref="AC256">_xlfn.IFS(AB256=1,"low",AB256=2,"good",AB256=3,"excellent",AB256=4,"outstanding")</f>
        <v>excellent</v>
      </c>
      <c r="AD256">
        <v>2</v>
      </c>
      <c r="AE256" t="str" cm="1">
        <f t="array" ref="AE256">_xlfn.IFS(AD256=1,"low",AD256=2,"medium",AD256=3,"high",AD256=4,"very high")</f>
        <v>medium</v>
      </c>
      <c r="AG256">
        <v>1</v>
      </c>
      <c r="AH256" t="str" cm="1">
        <f t="array" ref="AH256">_xlfn.IFS(AG256=0,"no stock options",AG256=2,"medium",AG256=3,"high",AG256=1,"low")</f>
        <v>low</v>
      </c>
      <c r="AI256">
        <v>12</v>
      </c>
      <c r="AJ256" s="1" t="str" cm="1">
        <f t="array" ref="AJ256">_xlfn.IFS(AI256&lt;=2,"fresher",AI256&lt;=7,"early career",AI256&lt;=15,"mid career",AI256&lt;=25,"experienced",AI256&gt;=26,"expert")</f>
        <v>mid career</v>
      </c>
      <c r="AK256">
        <v>2</v>
      </c>
      <c r="AL256" s="1" t="str" cm="1">
        <f t="array" ref="AL256">_xlfn.IFS(AK256=0,"no training",AK256&lt;=2,"low",AK256&lt;=4,"moderate",AK256&lt;=6,"high")</f>
        <v>low</v>
      </c>
      <c r="AM256">
        <v>2</v>
      </c>
      <c r="AN256" t="str" cm="1">
        <f t="array" ref="AN256">_xlfn.IFS(AM256=1,"low",AM256=2,"medium",AM256=3,"high",AM256=4,"very high")</f>
        <v>medium</v>
      </c>
      <c r="AO256">
        <v>5</v>
      </c>
      <c r="AP256" s="1" t="str" cm="1">
        <f t="array" ref="AP256">_xlfn.IFS(AO256&lt;=1,"new",AO256&lt;=5,"early tenure",AO256&lt;=10,"established",AO256&lt;=20,"loyal",AO256&gt;=21,"long term")</f>
        <v>early tenure</v>
      </c>
      <c r="AQ256">
        <v>2</v>
      </c>
      <c r="AR256" s="1" t="str" cm="1">
        <f t="array" ref="AR256">_xlfn.IFS(AQ256&lt;=1,"new",AQ256&lt;=4,"settling",AQ256&lt;=7,"established",AQ256&lt;=12,"stagnant risk",AQ256&gt;12,"highly stagnant")</f>
        <v>settling</v>
      </c>
      <c r="AS256">
        <v>2</v>
      </c>
      <c r="AT256" t="str" cm="1">
        <f t="array" ref="AT256">_xlfn.IFS(AS256&lt;=1,"recently promoted",AS256&lt;=3,"due soon",AS256&lt;=6,"over due",AS256&gt;=7,"critically overdue")</f>
        <v>due soon</v>
      </c>
      <c r="AU256">
        <v>2</v>
      </c>
      <c r="AV256" t="str" cm="1">
        <f t="array" ref="AV256">_xlfn.IFS(AU256&lt;=1,"new under manager",AU256&lt;=4,"settling",AU256&lt;=8,"established",AU256&gt;=9,"long term")</f>
        <v>settling</v>
      </c>
    </row>
    <row r="257" spans="1:48">
      <c r="A257">
        <v>39</v>
      </c>
      <c r="B257" s="1" t="str" cm="1">
        <f t="array" ref="B257">_xlfn.IFS(A257&lt;=25,"early career",A257&lt;=35,"mid career",A257&lt;=45,"experienced",A257&gt;=46,"senior")</f>
        <v>experienced</v>
      </c>
      <c r="C257" t="s">
        <v>29</v>
      </c>
      <c r="D257" t="s">
        <v>30</v>
      </c>
      <c r="E257" t="s">
        <v>54</v>
      </c>
      <c r="F257">
        <v>2</v>
      </c>
      <c r="G257" s="1" t="str" cm="1">
        <f t="array" ref="G257">_xlfn.IFS(F257&lt;=5,"very near",F257&lt;=10,"near",F257&lt;=20,"moderate",F257&lt;=29,"far")</f>
        <v>very near</v>
      </c>
      <c r="H257">
        <v>3</v>
      </c>
      <c r="I257" t="str" cm="1">
        <f t="array" ref="I257">_xlfn.IFS(H257=1,"Below College",H257=
2,"College",H257=
3,"Bachelor",H257=
4,"Master",H257=
5,"Doctor")</f>
        <v>Bachelor</v>
      </c>
      <c r="J257" t="s">
        <v>36</v>
      </c>
      <c r="K257">
        <v>4</v>
      </c>
      <c r="L257" t="str" cm="1">
        <f t="array" ref="L257">_xlfn.IFS(K257=1,"low",K257=2,"medium",K257=3,"high",K257=4,"very high")</f>
        <v>very high</v>
      </c>
      <c r="M257" t="s">
        <v>43</v>
      </c>
      <c r="N257">
        <v>2</v>
      </c>
      <c r="O257" t="str" cm="1">
        <f t="array" ref="O257">_xlfn.IFS(N257=1,"low",N257=2,"medium",N257=3,"high",N257=4,"very high")</f>
        <v>medium</v>
      </c>
      <c r="P257">
        <v>2</v>
      </c>
      <c r="Q257" t="str" cm="1">
        <f t="array" ref="Q257">_xlfn.IFS(P257=1,"junior",P257=2,"mid level",P257=3,"senior",P257=4,"lead",P257=5,"executive")</f>
        <v>mid level</v>
      </c>
      <c r="R257" t="s">
        <v>54</v>
      </c>
      <c r="S257">
        <v>4</v>
      </c>
      <c r="T257" t="str" cm="1">
        <f t="array" ref="T257">_xlfn.IFS(S257=1,"low",S257=2,"medium",S257=3,"high",S257=4,"very high")</f>
        <v>very high</v>
      </c>
      <c r="U257" t="s">
        <v>35</v>
      </c>
      <c r="V257">
        <v>5204</v>
      </c>
      <c r="W257">
        <v>8</v>
      </c>
      <c r="X257" t="str" cm="1">
        <f t="array" ref="X257">_xlfn.IFS(W257=0,"fresher",W257&lt;=3,"stable",W257&lt;=6,"moderate hopper",W257&lt;=9,"frequent hopper")</f>
        <v>frequent hopper</v>
      </c>
      <c r="Y257" t="s">
        <v>29</v>
      </c>
      <c r="Z257">
        <v>11</v>
      </c>
      <c r="AA257" t="str" cm="1">
        <f t="array" ref="AA257">_xlfn.IFS(Z257&lt;=14,"low hike",Z257&lt;=18,"moderate hike",Z257&lt;=22,"good hike",Z257&lt;=25,"high hike")</f>
        <v>low hike</v>
      </c>
      <c r="AB257">
        <v>3</v>
      </c>
      <c r="AC257" t="str" cm="1">
        <f t="array" ref="AC257">_xlfn.IFS(AB257=1,"low",AB257=2,"good",AB257=3,"excellent",AB257=4,"outstanding")</f>
        <v>excellent</v>
      </c>
      <c r="AD257">
        <v>3</v>
      </c>
      <c r="AE257" t="str" cm="1">
        <f t="array" ref="AE257">_xlfn.IFS(AD257=1,"low",AD257=2,"medium",AD257=3,"high",AD257=4,"very high")</f>
        <v>high</v>
      </c>
      <c r="AG257">
        <v>2</v>
      </c>
      <c r="AH257" t="str" cm="1">
        <f t="array" ref="AH257">_xlfn.IFS(AG257=0,"no stock options",AG257=2,"medium",AG257=3,"high",AG257=1,"low")</f>
        <v>medium</v>
      </c>
      <c r="AI257">
        <v>13</v>
      </c>
      <c r="AJ257" s="1" t="str" cm="1">
        <f t="array" ref="AJ257">_xlfn.IFS(AI257&lt;=2,"fresher",AI257&lt;=7,"early career",AI257&lt;=15,"mid career",AI257&lt;=25,"experienced",AI257&gt;=26,"expert")</f>
        <v>mid career</v>
      </c>
      <c r="AK257">
        <v>2</v>
      </c>
      <c r="AL257" s="1" t="str" cm="1">
        <f t="array" ref="AL257">_xlfn.IFS(AK257=0,"no training",AK257&lt;=2,"low",AK257&lt;=4,"moderate",AK257&lt;=6,"high")</f>
        <v>low</v>
      </c>
      <c r="AM257">
        <v>3</v>
      </c>
      <c r="AN257" t="str" cm="1">
        <f t="array" ref="AN257">_xlfn.IFS(AM257=1,"low",AM257=2,"medium",AM257=3,"high",AM257=4,"very high")</f>
        <v>high</v>
      </c>
      <c r="AO257">
        <v>5</v>
      </c>
      <c r="AP257" s="1" t="str" cm="1">
        <f t="array" ref="AP257">_xlfn.IFS(AO257&lt;=1,"new",AO257&lt;=5,"early tenure",AO257&lt;=10,"established",AO257&lt;=20,"loyal",AO257&gt;=21,"long term")</f>
        <v>early tenure</v>
      </c>
      <c r="AQ257">
        <v>4</v>
      </c>
      <c r="AR257" s="1" t="str" cm="1">
        <f t="array" ref="AR257">_xlfn.IFS(AQ257&lt;=1,"new",AQ257&lt;=4,"settling",AQ257&lt;=7,"established",AQ257&lt;=12,"stagnant risk",AQ257&gt;12,"highly stagnant")</f>
        <v>settling</v>
      </c>
      <c r="AS257">
        <v>0</v>
      </c>
      <c r="AT257" t="str" cm="1">
        <f t="array" ref="AT257">_xlfn.IFS(AS257&lt;=1,"recently promoted",AS257&lt;=3,"due soon",AS257&lt;=6,"over due",AS257&gt;=7,"critically overdue")</f>
        <v>recently promoted</v>
      </c>
      <c r="AU257">
        <v>4</v>
      </c>
      <c r="AV257" t="str" cm="1">
        <f t="array" ref="AV257">_xlfn.IFS(AU257&lt;=1,"new under manager",AU257&lt;=4,"settling",AU257&lt;=8,"established",AU257&gt;=9,"long term")</f>
        <v>settling</v>
      </c>
    </row>
    <row r="258" spans="1:48">
      <c r="A258">
        <v>33</v>
      </c>
      <c r="B258" s="1" t="str" cm="1">
        <f t="array" ref="B258">_xlfn.IFS(A258&lt;=25,"early career",A258&lt;=35,"mid career",A258&lt;=45,"experienced",A258&gt;=46,"senior")</f>
        <v>mid career</v>
      </c>
      <c r="C258" t="s">
        <v>29</v>
      </c>
      <c r="D258" t="s">
        <v>30</v>
      </c>
      <c r="E258" t="s">
        <v>54</v>
      </c>
      <c r="F258">
        <v>3</v>
      </c>
      <c r="G258" s="1" t="str" cm="1">
        <f t="array" ref="G258">_xlfn.IFS(F258&lt;=5,"very near",F258&lt;=10,"near",F258&lt;=20,"moderate",F258&lt;=29,"far")</f>
        <v>very near</v>
      </c>
      <c r="H258">
        <v>2</v>
      </c>
      <c r="I258" t="str" cm="1">
        <f t="array" ref="I258">_xlfn.IFS(H258=1,"Below College",H258=
2,"College",H258=
3,"Bachelor",H258=
4,"Master",H258=
5,"Doctor")</f>
        <v>College</v>
      </c>
      <c r="J258" t="s">
        <v>54</v>
      </c>
      <c r="K258">
        <v>4</v>
      </c>
      <c r="L258" t="str" cm="1">
        <f t="array" ref="L258">_xlfn.IFS(K258=1,"low",K258=2,"medium",K258=3,"high",K258=4,"very high")</f>
        <v>very high</v>
      </c>
      <c r="M258" t="s">
        <v>33</v>
      </c>
      <c r="N258">
        <v>3</v>
      </c>
      <c r="O258" t="str" cm="1">
        <f t="array" ref="O258">_xlfn.IFS(N258=1,"low",N258=2,"medium",N258=3,"high",N258=4,"very high")</f>
        <v>high</v>
      </c>
      <c r="P258">
        <v>1</v>
      </c>
      <c r="Q258" t="str" cm="1">
        <f t="array" ref="Q258">_xlfn.IFS(P258=1,"junior",P258=2,"mid level",P258=3,"senior",P258=4,"lead",P258=5,"executive")</f>
        <v>junior</v>
      </c>
      <c r="R258" t="s">
        <v>54</v>
      </c>
      <c r="S258">
        <v>2</v>
      </c>
      <c r="T258" t="str" cm="1">
        <f t="array" ref="T258">_xlfn.IFS(S258=1,"low",S258=2,"medium",S258=3,"high",S258=4,"very high")</f>
        <v>medium</v>
      </c>
      <c r="U258" t="s">
        <v>38</v>
      </c>
      <c r="V258">
        <v>2277</v>
      </c>
      <c r="W258">
        <v>3</v>
      </c>
      <c r="X258" t="str" cm="1">
        <f t="array" ref="X258">_xlfn.IFS(W258=0,"fresher",W258&lt;=3,"stable",W258&lt;=6,"moderate hopper",W258&lt;=9,"frequent hopper")</f>
        <v>stable</v>
      </c>
      <c r="Y258" t="s">
        <v>39</v>
      </c>
      <c r="Z258">
        <v>11</v>
      </c>
      <c r="AA258" t="str" cm="1">
        <f t="array" ref="AA258">_xlfn.IFS(Z258&lt;=14,"low hike",Z258&lt;=18,"moderate hike",Z258&lt;=22,"good hike",Z258&lt;=25,"high hike")</f>
        <v>low hike</v>
      </c>
      <c r="AB258">
        <v>3</v>
      </c>
      <c r="AC258" t="str" cm="1">
        <f t="array" ref="AC258">_xlfn.IFS(AB258=1,"low",AB258=2,"good",AB258=3,"excellent",AB258=4,"outstanding")</f>
        <v>excellent</v>
      </c>
      <c r="AD258">
        <v>3</v>
      </c>
      <c r="AE258" t="str" cm="1">
        <f t="array" ref="AE258">_xlfn.IFS(AD258=1,"low",AD258=2,"medium",AD258=3,"high",AD258=4,"very high")</f>
        <v>high</v>
      </c>
      <c r="AG258">
        <v>1</v>
      </c>
      <c r="AH258" t="str" cm="1">
        <f t="array" ref="AH258">_xlfn.IFS(AG258=0,"no stock options",AG258=2,"medium",AG258=3,"high",AG258=1,"low")</f>
        <v>low</v>
      </c>
      <c r="AI258">
        <v>7</v>
      </c>
      <c r="AJ258" s="1" t="str" cm="1">
        <f t="array" ref="AJ258">_xlfn.IFS(AI258&lt;=2,"fresher",AI258&lt;=7,"early career",AI258&lt;=15,"mid career",AI258&lt;=25,"experienced",AI258&gt;=26,"expert")</f>
        <v>early career</v>
      </c>
      <c r="AK258">
        <v>4</v>
      </c>
      <c r="AL258" s="1" t="str" cm="1">
        <f t="array" ref="AL258">_xlfn.IFS(AK258=0,"no training",AK258&lt;=2,"low",AK258&lt;=4,"moderate",AK258&lt;=6,"high")</f>
        <v>moderate</v>
      </c>
      <c r="AM258">
        <v>4</v>
      </c>
      <c r="AN258" t="str" cm="1">
        <f t="array" ref="AN258">_xlfn.IFS(AM258=1,"low",AM258=2,"medium",AM258=3,"high",AM258=4,"very high")</f>
        <v>very high</v>
      </c>
      <c r="AO258">
        <v>4</v>
      </c>
      <c r="AP258" s="1" t="str" cm="1">
        <f t="array" ref="AP258">_xlfn.IFS(AO258&lt;=1,"new",AO258&lt;=5,"early tenure",AO258&lt;=10,"established",AO258&lt;=20,"loyal",AO258&gt;=21,"long term")</f>
        <v>early tenure</v>
      </c>
      <c r="AQ258">
        <v>3</v>
      </c>
      <c r="AR258" s="1" t="str" cm="1">
        <f t="array" ref="AR258">_xlfn.IFS(AQ258&lt;=1,"new",AQ258&lt;=4,"settling",AQ258&lt;=7,"established",AQ258&lt;=12,"stagnant risk",AQ258&gt;12,"highly stagnant")</f>
        <v>settling</v>
      </c>
      <c r="AS258">
        <v>0</v>
      </c>
      <c r="AT258" t="str" cm="1">
        <f t="array" ref="AT258">_xlfn.IFS(AS258&lt;=1,"recently promoted",AS258&lt;=3,"due soon",AS258&lt;=6,"over due",AS258&gt;=7,"critically overdue")</f>
        <v>recently promoted</v>
      </c>
      <c r="AU258">
        <v>3</v>
      </c>
      <c r="AV258" t="str" cm="1">
        <f t="array" ref="AV258">_xlfn.IFS(AU258&lt;=1,"new under manager",AU258&lt;=4,"settling",AU258&lt;=8,"established",AU258&gt;=9,"long term")</f>
        <v>settling</v>
      </c>
    </row>
    <row r="259" spans="1:48">
      <c r="A259">
        <v>29</v>
      </c>
      <c r="B259" s="1" t="str" cm="1">
        <f t="array" ref="B259">_xlfn.IFS(A259&lt;=25,"early career",A259&lt;=35,"mid career",A259&lt;=45,"experienced",A259&gt;=46,"senior")</f>
        <v>mid career</v>
      </c>
      <c r="C259" t="s">
        <v>29</v>
      </c>
      <c r="D259" t="s">
        <v>30</v>
      </c>
      <c r="E259" t="s">
        <v>31</v>
      </c>
      <c r="F259">
        <v>7</v>
      </c>
      <c r="G259" s="1" t="str" cm="1">
        <f t="array" ref="G259">_xlfn.IFS(F259&lt;=5,"very near",F259&lt;=10,"near",F259&lt;=20,"moderate",F259&lt;=29,"far")</f>
        <v>near</v>
      </c>
      <c r="H259">
        <v>1</v>
      </c>
      <c r="I259" t="str" cm="1">
        <f t="array" ref="I259">_xlfn.IFS(H259=1,"Below College",H259=
2,"College",H259=
3,"Bachelor",H259=
4,"Master",H259=
5,"Doctor")</f>
        <v>Below College</v>
      </c>
      <c r="J259" t="s">
        <v>32</v>
      </c>
      <c r="K259">
        <v>1</v>
      </c>
      <c r="L259" t="str" cm="1">
        <f t="array" ref="L259">_xlfn.IFS(K259=1,"low",K259=2,"medium",K259=3,"high",K259=4,"very high")</f>
        <v>low</v>
      </c>
      <c r="M259" t="s">
        <v>43</v>
      </c>
      <c r="N259">
        <v>2</v>
      </c>
      <c r="O259" t="str" cm="1">
        <f t="array" ref="O259">_xlfn.IFS(N259=1,"low",N259=2,"medium",N259=3,"high",N259=4,"very high")</f>
        <v>medium</v>
      </c>
      <c r="P259">
        <v>1</v>
      </c>
      <c r="Q259" t="str" cm="1">
        <f t="array" ref="Q259">_xlfn.IFS(P259=1,"junior",P259=2,"mid level",P259=3,"senior",P259=4,"lead",P259=5,"executive")</f>
        <v>junior</v>
      </c>
      <c r="R259" t="s">
        <v>34</v>
      </c>
      <c r="S259">
        <v>4</v>
      </c>
      <c r="T259" t="str" cm="1">
        <f t="array" ref="T259">_xlfn.IFS(S259=1,"low",S259=2,"medium",S259=3,"high",S259=4,"very high")</f>
        <v>very high</v>
      </c>
      <c r="U259" t="s">
        <v>38</v>
      </c>
      <c r="V259">
        <v>2532</v>
      </c>
      <c r="W259">
        <v>6</v>
      </c>
      <c r="X259" t="str" cm="1">
        <f t="array" ref="X259">_xlfn.IFS(W259=0,"fresher",W259&lt;=3,"stable",W259&lt;=6,"moderate hopper",W259&lt;=9,"frequent hopper")</f>
        <v>moderate hopper</v>
      </c>
      <c r="Y259" t="s">
        <v>29</v>
      </c>
      <c r="Z259">
        <v>14</v>
      </c>
      <c r="AA259" t="str" cm="1">
        <f t="array" ref="AA259">_xlfn.IFS(Z259&lt;=14,"low hike",Z259&lt;=18,"moderate hike",Z259&lt;=22,"good hike",Z259&lt;=25,"high hike")</f>
        <v>low hike</v>
      </c>
      <c r="AB259">
        <v>3</v>
      </c>
      <c r="AC259" t="str" cm="1">
        <f t="array" ref="AC259">_xlfn.IFS(AB259=1,"low",AB259=2,"good",AB259=3,"excellent",AB259=4,"outstanding")</f>
        <v>excellent</v>
      </c>
      <c r="AD259">
        <v>3</v>
      </c>
      <c r="AE259" t="str" cm="1">
        <f t="array" ref="AE259">_xlfn.IFS(AD259=1,"low",AD259=2,"medium",AD259=3,"high",AD259=4,"very high")</f>
        <v>high</v>
      </c>
      <c r="AG259">
        <v>3</v>
      </c>
      <c r="AH259" t="str" cm="1">
        <f t="array" ref="AH259">_xlfn.IFS(AG259=0,"no stock options",AG259=2,"medium",AG259=3,"high",AG259=1,"low")</f>
        <v>high</v>
      </c>
      <c r="AI259">
        <v>8</v>
      </c>
      <c r="AJ259" s="1" t="str" cm="1">
        <f t="array" ref="AJ259">_xlfn.IFS(AI259&lt;=2,"fresher",AI259&lt;=7,"early career",AI259&lt;=15,"mid career",AI259&lt;=25,"experienced",AI259&gt;=26,"expert")</f>
        <v>mid career</v>
      </c>
      <c r="AK259">
        <v>5</v>
      </c>
      <c r="AL259" s="1" t="str" cm="1">
        <f t="array" ref="AL259">_xlfn.IFS(AK259=0,"no training",AK259&lt;=2,"low",AK259&lt;=4,"moderate",AK259&lt;=6,"high")</f>
        <v>high</v>
      </c>
      <c r="AM259">
        <v>3</v>
      </c>
      <c r="AN259" t="str" cm="1">
        <f t="array" ref="AN259">_xlfn.IFS(AM259=1,"low",AM259=2,"medium",AM259=3,"high",AM259=4,"very high")</f>
        <v>high</v>
      </c>
      <c r="AO259">
        <v>4</v>
      </c>
      <c r="AP259" s="1" t="str" cm="1">
        <f t="array" ref="AP259">_xlfn.IFS(AO259&lt;=1,"new",AO259&lt;=5,"early tenure",AO259&lt;=10,"established",AO259&lt;=20,"loyal",AO259&gt;=21,"long term")</f>
        <v>early tenure</v>
      </c>
      <c r="AQ259">
        <v>3</v>
      </c>
      <c r="AR259" s="1" t="str" cm="1">
        <f t="array" ref="AR259">_xlfn.IFS(AQ259&lt;=1,"new",AQ259&lt;=4,"settling",AQ259&lt;=7,"established",AQ259&lt;=12,"stagnant risk",AQ259&gt;12,"highly stagnant")</f>
        <v>settling</v>
      </c>
      <c r="AS259">
        <v>0</v>
      </c>
      <c r="AT259" t="str" cm="1">
        <f t="array" ref="AT259">_xlfn.IFS(AS259&lt;=1,"recently promoted",AS259&lt;=3,"due soon",AS259&lt;=6,"over due",AS259&gt;=7,"critically overdue")</f>
        <v>recently promoted</v>
      </c>
      <c r="AU259">
        <v>3</v>
      </c>
      <c r="AV259" t="str" cm="1">
        <f t="array" ref="AV259">_xlfn.IFS(AU259&lt;=1,"new under manager",AU259&lt;=4,"settling",AU259&lt;=8,"established",AU259&gt;=9,"long term")</f>
        <v>settling</v>
      </c>
    </row>
    <row r="260" spans="1:48">
      <c r="A260">
        <v>28</v>
      </c>
      <c r="B260" s="1" t="str" cm="1">
        <f t="array" ref="B260">_xlfn.IFS(A260&lt;=25,"early career",A260&lt;=35,"mid career",A260&lt;=45,"experienced",A260&gt;=46,"senior")</f>
        <v>mid career</v>
      </c>
      <c r="C260" t="s">
        <v>29</v>
      </c>
      <c r="D260" t="s">
        <v>30</v>
      </c>
      <c r="E260" t="s">
        <v>45</v>
      </c>
      <c r="F260">
        <v>5</v>
      </c>
      <c r="G260" s="1" t="str" cm="1">
        <f t="array" ref="G260">_xlfn.IFS(F260&lt;=5,"very near",F260&lt;=10,"near",F260&lt;=20,"moderate",F260&lt;=29,"far")</f>
        <v>very near</v>
      </c>
      <c r="H260">
        <v>4</v>
      </c>
      <c r="I260" t="str" cm="1">
        <f t="array" ref="I260">_xlfn.IFS(H260=1,"Below College",H260=
2,"College",H260=
3,"Bachelor",H260=
4,"Master",H260=
5,"Doctor")</f>
        <v>Master</v>
      </c>
      <c r="J260" t="s">
        <v>32</v>
      </c>
      <c r="K260">
        <v>1</v>
      </c>
      <c r="L260" t="str" cm="1">
        <f t="array" ref="L260">_xlfn.IFS(K260=1,"low",K260=2,"medium",K260=3,"high",K260=4,"very high")</f>
        <v>low</v>
      </c>
      <c r="M260" t="s">
        <v>33</v>
      </c>
      <c r="N260">
        <v>3</v>
      </c>
      <c r="O260" t="str" cm="1">
        <f t="array" ref="O260">_xlfn.IFS(N260=1,"low",N260=2,"medium",N260=3,"high",N260=4,"very high")</f>
        <v>high</v>
      </c>
      <c r="P260">
        <v>2</v>
      </c>
      <c r="Q260" t="str" cm="1">
        <f t="array" ref="Q260">_xlfn.IFS(P260=1,"junior",P260=2,"mid level",P260=3,"senior",P260=4,"lead",P260=5,"executive")</f>
        <v>mid level</v>
      </c>
      <c r="R260" t="s">
        <v>51</v>
      </c>
      <c r="S260">
        <v>4</v>
      </c>
      <c r="T260" t="str" cm="1">
        <f t="array" ref="T260">_xlfn.IFS(S260=1,"low",S260=2,"medium",S260=3,"high",S260=4,"very high")</f>
        <v>very high</v>
      </c>
      <c r="U260" t="s">
        <v>40</v>
      </c>
      <c r="V260">
        <v>4908</v>
      </c>
      <c r="W260">
        <v>1</v>
      </c>
      <c r="X260" t="str" cm="1">
        <f t="array" ref="X260">_xlfn.IFS(W260=0,"fresher",W260&lt;=3,"stable",W260&lt;=6,"moderate hopper",W260&lt;=9,"frequent hopper")</f>
        <v>stable</v>
      </c>
      <c r="Y260" t="s">
        <v>29</v>
      </c>
      <c r="Z260">
        <v>14</v>
      </c>
      <c r="AA260" t="str" cm="1">
        <f t="array" ref="AA260">_xlfn.IFS(Z260&lt;=14,"low hike",Z260&lt;=18,"moderate hike",Z260&lt;=22,"good hike",Z260&lt;=25,"high hike")</f>
        <v>low hike</v>
      </c>
      <c r="AB260">
        <v>3</v>
      </c>
      <c r="AC260" t="str" cm="1">
        <f t="array" ref="AC260">_xlfn.IFS(AB260=1,"low",AB260=2,"good",AB260=3,"excellent",AB260=4,"outstanding")</f>
        <v>excellent</v>
      </c>
      <c r="AD260">
        <v>2</v>
      </c>
      <c r="AE260" t="str" cm="1">
        <f t="array" ref="AE260">_xlfn.IFS(AD260=1,"low",AD260=2,"medium",AD260=3,"high",AD260=4,"very high")</f>
        <v>medium</v>
      </c>
      <c r="AG260">
        <v>0</v>
      </c>
      <c r="AH260" t="str" cm="1">
        <f t="array" ref="AH260">_xlfn.IFS(AG260=0,"no stock options",AG260=2,"medium",AG260=3,"high",AG260=1,"low")</f>
        <v>no stock options</v>
      </c>
      <c r="AI260">
        <v>4</v>
      </c>
      <c r="AJ260" s="1" t="str" cm="1">
        <f t="array" ref="AJ260">_xlfn.IFS(AI260&lt;=2,"fresher",AI260&lt;=7,"early career",AI260&lt;=15,"mid career",AI260&lt;=25,"experienced",AI260&gt;=26,"expert")</f>
        <v>early career</v>
      </c>
      <c r="AK260">
        <v>3</v>
      </c>
      <c r="AL260" s="1" t="str" cm="1">
        <f t="array" ref="AL260">_xlfn.IFS(AK260=0,"no training",AK260&lt;=2,"low",AK260&lt;=4,"moderate",AK260&lt;=6,"high")</f>
        <v>moderate</v>
      </c>
      <c r="AM260">
        <v>3</v>
      </c>
      <c r="AN260" t="str" cm="1">
        <f t="array" ref="AN260">_xlfn.IFS(AM260=1,"low",AM260=2,"medium",AM260=3,"high",AM260=4,"very high")</f>
        <v>high</v>
      </c>
      <c r="AO260">
        <v>4</v>
      </c>
      <c r="AP260" s="1" t="str" cm="1">
        <f t="array" ref="AP260">_xlfn.IFS(AO260&lt;=1,"new",AO260&lt;=5,"early tenure",AO260&lt;=10,"established",AO260&lt;=20,"loyal",AO260&gt;=21,"long term")</f>
        <v>early tenure</v>
      </c>
      <c r="AQ260">
        <v>2</v>
      </c>
      <c r="AR260" s="1" t="str" cm="1">
        <f t="array" ref="AR260">_xlfn.IFS(AQ260&lt;=1,"new",AQ260&lt;=4,"settling",AQ260&lt;=7,"established",AQ260&lt;=12,"stagnant risk",AQ260&gt;12,"highly stagnant")</f>
        <v>settling</v>
      </c>
      <c r="AS260">
        <v>0</v>
      </c>
      <c r="AT260" t="str" cm="1">
        <f t="array" ref="AT260">_xlfn.IFS(AS260&lt;=1,"recently promoted",AS260&lt;=3,"due soon",AS260&lt;=6,"over due",AS260&gt;=7,"critically overdue")</f>
        <v>recently promoted</v>
      </c>
      <c r="AU260">
        <v>2</v>
      </c>
      <c r="AV260" t="str" cm="1">
        <f t="array" ref="AV260">_xlfn.IFS(AU260&lt;=1,"new under manager",AU260&lt;=4,"settling",AU260&lt;=8,"established",AU260&gt;=9,"long term")</f>
        <v>settling</v>
      </c>
    </row>
    <row r="261" spans="1:48">
      <c r="A261">
        <v>20</v>
      </c>
      <c r="B261" s="1" t="str" cm="1">
        <f t="array" ref="B261">_xlfn.IFS(A261&lt;=25,"early career",A261&lt;=35,"mid career",A261&lt;=45,"experienced",A261&gt;=46,"senior")</f>
        <v>early career</v>
      </c>
      <c r="C261" t="s">
        <v>39</v>
      </c>
      <c r="D261" t="s">
        <v>30</v>
      </c>
      <c r="E261" t="s">
        <v>45</v>
      </c>
      <c r="F261">
        <v>2</v>
      </c>
      <c r="G261" s="1" t="str" cm="1">
        <f t="array" ref="G261">_xlfn.IFS(F261&lt;=5,"very near",F261&lt;=10,"near",F261&lt;=20,"moderate",F261&lt;=29,"far")</f>
        <v>very near</v>
      </c>
      <c r="H261">
        <v>3</v>
      </c>
      <c r="I261" t="str" cm="1">
        <f t="array" ref="I261">_xlfn.IFS(H261=1,"Below College",H261=
2,"College",H261=
3,"Bachelor",H261=
4,"Master",H261=
5,"Doctor")</f>
        <v>Bachelor</v>
      </c>
      <c r="J261" t="s">
        <v>32</v>
      </c>
      <c r="K261">
        <v>3</v>
      </c>
      <c r="L261" t="str" cm="1">
        <f t="array" ref="L261">_xlfn.IFS(K261=1,"low",K261=2,"medium",K261=3,"high",K261=4,"very high")</f>
        <v>high</v>
      </c>
      <c r="M261" t="s">
        <v>43</v>
      </c>
      <c r="N261">
        <v>2</v>
      </c>
      <c r="O261" t="str" cm="1">
        <f t="array" ref="O261">_xlfn.IFS(N261=1,"low",N261=2,"medium",N261=3,"high",N261=4,"very high")</f>
        <v>medium</v>
      </c>
      <c r="P261">
        <v>1</v>
      </c>
      <c r="Q261" t="str" cm="1">
        <f t="array" ref="Q261">_xlfn.IFS(P261=1,"junior",P261=2,"mid level",P261=3,"senior",P261=4,"lead",P261=5,"executive")</f>
        <v>junior</v>
      </c>
      <c r="R261" t="s">
        <v>46</v>
      </c>
      <c r="S261">
        <v>3</v>
      </c>
      <c r="T261" t="str" cm="1">
        <f t="array" ref="T261">_xlfn.IFS(S261=1,"low",S261=2,"medium",S261=3,"high",S261=4,"very high")</f>
        <v>high</v>
      </c>
      <c r="U261" t="s">
        <v>40</v>
      </c>
      <c r="V261">
        <v>2044</v>
      </c>
      <c r="W261">
        <v>1</v>
      </c>
      <c r="X261" t="str" cm="1">
        <f t="array" ref="X261">_xlfn.IFS(W261=0,"fresher",W261&lt;=3,"stable",W261&lt;=6,"moderate hopper",W261&lt;=9,"frequent hopper")</f>
        <v>stable</v>
      </c>
      <c r="Y261" t="s">
        <v>29</v>
      </c>
      <c r="Z261">
        <v>13</v>
      </c>
      <c r="AA261" t="str" cm="1">
        <f t="array" ref="AA261">_xlfn.IFS(Z261&lt;=14,"low hike",Z261&lt;=18,"moderate hike",Z261&lt;=22,"good hike",Z261&lt;=25,"high hike")</f>
        <v>low hike</v>
      </c>
      <c r="AB261">
        <v>3</v>
      </c>
      <c r="AC261" t="str" cm="1">
        <f t="array" ref="AC261">_xlfn.IFS(AB261=1,"low",AB261=2,"good",AB261=3,"excellent",AB261=4,"outstanding")</f>
        <v>excellent</v>
      </c>
      <c r="AD261">
        <v>4</v>
      </c>
      <c r="AE261" t="str" cm="1">
        <f t="array" ref="AE261">_xlfn.IFS(AD261=1,"low",AD261=2,"medium",AD261=3,"high",AD261=4,"very high")</f>
        <v>very high</v>
      </c>
      <c r="AG261">
        <v>0</v>
      </c>
      <c r="AH261" t="str" cm="1">
        <f t="array" ref="AH261">_xlfn.IFS(AG261=0,"no stock options",AG261=2,"medium",AG261=3,"high",AG261=1,"low")</f>
        <v>no stock options</v>
      </c>
      <c r="AI261">
        <v>2</v>
      </c>
      <c r="AJ261" s="1" t="str" cm="1">
        <f t="array" ref="AJ261">_xlfn.IFS(AI261&lt;=2,"fresher",AI261&lt;=7,"early career",AI261&lt;=15,"mid career",AI261&lt;=25,"experienced",AI261&gt;=26,"expert")</f>
        <v>fresher</v>
      </c>
      <c r="AK261">
        <v>3</v>
      </c>
      <c r="AL261" s="1" t="str" cm="1">
        <f t="array" ref="AL261">_xlfn.IFS(AK261=0,"no training",AK261&lt;=2,"low",AK261&lt;=4,"moderate",AK261&lt;=6,"high")</f>
        <v>moderate</v>
      </c>
      <c r="AM261">
        <v>2</v>
      </c>
      <c r="AN261" t="str" cm="1">
        <f t="array" ref="AN261">_xlfn.IFS(AM261=1,"low",AM261=2,"medium",AM261=3,"high",AM261=4,"very high")</f>
        <v>medium</v>
      </c>
      <c r="AO261">
        <v>2</v>
      </c>
      <c r="AP261" s="1" t="str" cm="1">
        <f t="array" ref="AP261">_xlfn.IFS(AO261&lt;=1,"new",AO261&lt;=5,"early tenure",AO261&lt;=10,"established",AO261&lt;=20,"loyal",AO261&gt;=21,"long term")</f>
        <v>early tenure</v>
      </c>
      <c r="AQ261">
        <v>2</v>
      </c>
      <c r="AR261" s="1" t="str" cm="1">
        <f t="array" ref="AR261">_xlfn.IFS(AQ261&lt;=1,"new",AQ261&lt;=4,"settling",AQ261&lt;=7,"established",AQ261&lt;=12,"stagnant risk",AQ261&gt;12,"highly stagnant")</f>
        <v>settling</v>
      </c>
      <c r="AS261">
        <v>0</v>
      </c>
      <c r="AT261" t="str" cm="1">
        <f t="array" ref="AT261">_xlfn.IFS(AS261&lt;=1,"recently promoted",AS261&lt;=3,"due soon",AS261&lt;=6,"over due",AS261&gt;=7,"critically overdue")</f>
        <v>recently promoted</v>
      </c>
      <c r="AU261">
        <v>2</v>
      </c>
      <c r="AV261" t="str" cm="1">
        <f t="array" ref="AV261">_xlfn.IFS(AU261&lt;=1,"new under manager",AU261&lt;=4,"settling",AU261&lt;=8,"established",AU261&gt;=9,"long term")</f>
        <v>settling</v>
      </c>
    </row>
    <row r="262" spans="1:48">
      <c r="A262">
        <v>47</v>
      </c>
      <c r="B262" s="1" t="str" cm="1">
        <f t="array" ref="B262">_xlfn.IFS(A262&lt;=25,"early career",A262&lt;=35,"mid career",A262&lt;=45,"experienced",A262&gt;=46,"senior")</f>
        <v>senior</v>
      </c>
      <c r="C262" t="s">
        <v>29</v>
      </c>
      <c r="D262" t="s">
        <v>30</v>
      </c>
      <c r="E262" t="s">
        <v>45</v>
      </c>
      <c r="F262">
        <v>2</v>
      </c>
      <c r="G262" s="1" t="str" cm="1">
        <f t="array" ref="G262">_xlfn.IFS(F262&lt;=5,"very near",F262&lt;=10,"near",F262&lt;=20,"moderate",F262&lt;=29,"far")</f>
        <v>very near</v>
      </c>
      <c r="H262">
        <v>4</v>
      </c>
      <c r="I262" t="str" cm="1">
        <f t="array" ref="I262">_xlfn.IFS(H262=1,"Below College",H262=
2,"College",H262=
3,"Bachelor",H262=
4,"Master",H262=
5,"Doctor")</f>
        <v>Master</v>
      </c>
      <c r="J262" t="s">
        <v>36</v>
      </c>
      <c r="K262">
        <v>4</v>
      </c>
      <c r="L262" t="str" cm="1">
        <f t="array" ref="L262">_xlfn.IFS(K262=1,"low",K262=2,"medium",K262=3,"high",K262=4,"very high")</f>
        <v>very high</v>
      </c>
      <c r="M262" t="s">
        <v>43</v>
      </c>
      <c r="N262">
        <v>2</v>
      </c>
      <c r="O262" t="str" cm="1">
        <f t="array" ref="O262">_xlfn.IFS(N262=1,"low",N262=2,"medium",N262=3,"high",N262=4,"very high")</f>
        <v>medium</v>
      </c>
      <c r="P262">
        <v>1</v>
      </c>
      <c r="Q262" t="str" cm="1">
        <f t="array" ref="Q262">_xlfn.IFS(P262=1,"junior",P262=2,"mid level",P262=3,"senior",P262=4,"lead",P262=5,"executive")</f>
        <v>junior</v>
      </c>
      <c r="R262" t="s">
        <v>46</v>
      </c>
      <c r="S262">
        <v>4</v>
      </c>
      <c r="T262" t="str" cm="1">
        <f t="array" ref="T262">_xlfn.IFS(S262=1,"low",S262=2,"medium",S262=3,"high",S262=4,"very high")</f>
        <v>very high</v>
      </c>
      <c r="U262" t="s">
        <v>40</v>
      </c>
      <c r="V262">
        <v>3294</v>
      </c>
      <c r="W262">
        <v>1</v>
      </c>
      <c r="X262" t="str" cm="1">
        <f t="array" ref="X262">_xlfn.IFS(W262=0,"fresher",W262&lt;=3,"stable",W262&lt;=6,"moderate hopper",W262&lt;=9,"frequent hopper")</f>
        <v>stable</v>
      </c>
      <c r="Y262" t="s">
        <v>39</v>
      </c>
      <c r="Z262">
        <v>18</v>
      </c>
      <c r="AA262" t="str" cm="1">
        <f t="array" ref="AA262">_xlfn.IFS(Z262&lt;=14,"low hike",Z262&lt;=18,"moderate hike",Z262&lt;=22,"good hike",Z262&lt;=25,"high hike")</f>
        <v>moderate hike</v>
      </c>
      <c r="AB262">
        <v>3</v>
      </c>
      <c r="AC262" t="str" cm="1">
        <f t="array" ref="AC262">_xlfn.IFS(AB262=1,"low",AB262=2,"good",AB262=3,"excellent",AB262=4,"outstanding")</f>
        <v>excellent</v>
      </c>
      <c r="AD262">
        <v>1</v>
      </c>
      <c r="AE262" t="str" cm="1">
        <f t="array" ref="AE262">_xlfn.IFS(AD262=1,"low",AD262=2,"medium",AD262=3,"high",AD262=4,"very high")</f>
        <v>low</v>
      </c>
      <c r="AG262">
        <v>0</v>
      </c>
      <c r="AH262" t="str" cm="1">
        <f t="array" ref="AH262">_xlfn.IFS(AG262=0,"no stock options",AG262=2,"medium",AG262=3,"high",AG262=1,"low")</f>
        <v>no stock options</v>
      </c>
      <c r="AI262">
        <v>3</v>
      </c>
      <c r="AJ262" s="1" t="str" cm="1">
        <f t="array" ref="AJ262">_xlfn.IFS(AI262&lt;=2,"fresher",AI262&lt;=7,"early career",AI262&lt;=15,"mid career",AI262&lt;=25,"experienced",AI262&gt;=26,"expert")</f>
        <v>early career</v>
      </c>
      <c r="AK262">
        <v>3</v>
      </c>
      <c r="AL262" s="1" t="str" cm="1">
        <f t="array" ref="AL262">_xlfn.IFS(AK262=0,"no training",AK262&lt;=2,"low",AK262&lt;=4,"moderate",AK262&lt;=6,"high")</f>
        <v>moderate</v>
      </c>
      <c r="AM262">
        <v>2</v>
      </c>
      <c r="AN262" t="str" cm="1">
        <f t="array" ref="AN262">_xlfn.IFS(AM262=1,"low",AM262=2,"medium",AM262=3,"high",AM262=4,"very high")</f>
        <v>medium</v>
      </c>
      <c r="AO262">
        <v>3</v>
      </c>
      <c r="AP262" s="1" t="str" cm="1">
        <f t="array" ref="AP262">_xlfn.IFS(AO262&lt;=1,"new",AO262&lt;=5,"early tenure",AO262&lt;=10,"established",AO262&lt;=20,"loyal",AO262&gt;=21,"long term")</f>
        <v>early tenure</v>
      </c>
      <c r="AQ262">
        <v>2</v>
      </c>
      <c r="AR262" s="1" t="str" cm="1">
        <f t="array" ref="AR262">_xlfn.IFS(AQ262&lt;=1,"new",AQ262&lt;=4,"settling",AQ262&lt;=7,"established",AQ262&lt;=12,"stagnant risk",AQ262&gt;12,"highly stagnant")</f>
        <v>settling</v>
      </c>
      <c r="AS262">
        <v>1</v>
      </c>
      <c r="AT262" t="str" cm="1">
        <f t="array" ref="AT262">_xlfn.IFS(AS262&lt;=1,"recently promoted",AS262&lt;=3,"due soon",AS262&lt;=6,"over due",AS262&gt;=7,"critically overdue")</f>
        <v>recently promoted</v>
      </c>
      <c r="AU262">
        <v>2</v>
      </c>
      <c r="AV262" t="str" cm="1">
        <f t="array" ref="AV262">_xlfn.IFS(AU262&lt;=1,"new under manager",AU262&lt;=4,"settling",AU262&lt;=8,"established",AU262&gt;=9,"long term")</f>
        <v>settling</v>
      </c>
    </row>
    <row r="263" spans="1:48">
      <c r="A263">
        <v>22</v>
      </c>
      <c r="B263" s="1" t="str" cm="1">
        <f t="array" ref="B263">_xlfn.IFS(A263&lt;=25,"early career",A263&lt;=35,"mid career",A263&lt;=45,"experienced",A263&gt;=46,"senior")</f>
        <v>early career</v>
      </c>
      <c r="C263" t="s">
        <v>39</v>
      </c>
      <c r="D263" t="s">
        <v>30</v>
      </c>
      <c r="E263" t="s">
        <v>31</v>
      </c>
      <c r="F263">
        <v>3</v>
      </c>
      <c r="G263" s="1" t="str" cm="1">
        <f t="array" ref="G263">_xlfn.IFS(F263&lt;=5,"very near",F263&lt;=10,"near",F263&lt;=20,"moderate",F263&lt;=29,"far")</f>
        <v>very near</v>
      </c>
      <c r="H263">
        <v>1</v>
      </c>
      <c r="I263" t="str" cm="1">
        <f t="array" ref="I263">_xlfn.IFS(H263=1,"Below College",H263=
2,"College",H263=
3,"Bachelor",H263=
4,"Master",H263=
5,"Doctor")</f>
        <v>Below College</v>
      </c>
      <c r="J263" t="s">
        <v>36</v>
      </c>
      <c r="K263">
        <v>2</v>
      </c>
      <c r="L263" t="str" cm="1">
        <f t="array" ref="L263">_xlfn.IFS(K263=1,"low",K263=2,"medium",K263=3,"high",K263=4,"very high")</f>
        <v>medium</v>
      </c>
      <c r="M263" t="s">
        <v>43</v>
      </c>
      <c r="N263">
        <v>3</v>
      </c>
      <c r="O263" t="str" cm="1">
        <f t="array" ref="O263">_xlfn.IFS(N263=1,"low",N263=2,"medium",N263=3,"high",N263=4,"very high")</f>
        <v>high</v>
      </c>
      <c r="P263">
        <v>2</v>
      </c>
      <c r="Q263" t="str" cm="1">
        <f t="array" ref="Q263">_xlfn.IFS(P263=1,"junior",P263=2,"mid level",P263=3,"senior",P263=4,"lead",P263=5,"executive")</f>
        <v>mid level</v>
      </c>
      <c r="R263" t="s">
        <v>44</v>
      </c>
      <c r="S263">
        <v>3</v>
      </c>
      <c r="T263" t="str" cm="1">
        <f t="array" ref="T263">_xlfn.IFS(S263=1,"low",S263=2,"medium",S263=3,"high",S263=4,"very high")</f>
        <v>high</v>
      </c>
      <c r="U263" t="s">
        <v>35</v>
      </c>
      <c r="V263">
        <v>4171</v>
      </c>
      <c r="W263">
        <v>0</v>
      </c>
      <c r="X263" t="str" cm="1">
        <f t="array" ref="X263">_xlfn.IFS(W263=0,"fresher",W263&lt;=3,"stable",W263&lt;=6,"moderate hopper",W263&lt;=9,"frequent hopper")</f>
        <v>fresher</v>
      </c>
      <c r="Y263" t="s">
        <v>39</v>
      </c>
      <c r="Z263">
        <v>19</v>
      </c>
      <c r="AA263" t="str" cm="1">
        <f t="array" ref="AA263">_xlfn.IFS(Z263&lt;=14,"low hike",Z263&lt;=18,"moderate hike",Z263&lt;=22,"good hike",Z263&lt;=25,"high hike")</f>
        <v>good hike</v>
      </c>
      <c r="AB263">
        <v>3</v>
      </c>
      <c r="AC263" t="str" cm="1">
        <f t="array" ref="AC263">_xlfn.IFS(AB263=1,"low",AB263=2,"good",AB263=3,"excellent",AB263=4,"outstanding")</f>
        <v>excellent</v>
      </c>
      <c r="AD263">
        <v>1</v>
      </c>
      <c r="AE263" t="str" cm="1">
        <f t="array" ref="AE263">_xlfn.IFS(AD263=1,"low",AD263=2,"medium",AD263=3,"high",AD263=4,"very high")</f>
        <v>low</v>
      </c>
      <c r="AG263">
        <v>1</v>
      </c>
      <c r="AH263" t="str" cm="1">
        <f t="array" ref="AH263">_xlfn.IFS(AG263=0,"no stock options",AG263=2,"medium",AG263=3,"high",AG263=1,"low")</f>
        <v>low</v>
      </c>
      <c r="AI263">
        <v>4</v>
      </c>
      <c r="AJ263" s="1" t="str" cm="1">
        <f t="array" ref="AJ263">_xlfn.IFS(AI263&lt;=2,"fresher",AI263&lt;=7,"early career",AI263&lt;=15,"mid career",AI263&lt;=25,"experienced",AI263&gt;=26,"expert")</f>
        <v>early career</v>
      </c>
      <c r="AK263">
        <v>3</v>
      </c>
      <c r="AL263" s="1" t="str" cm="1">
        <f t="array" ref="AL263">_xlfn.IFS(AK263=0,"no training",AK263&lt;=2,"low",AK263&lt;=4,"moderate",AK263&lt;=6,"high")</f>
        <v>moderate</v>
      </c>
      <c r="AM263">
        <v>4</v>
      </c>
      <c r="AN263" t="str" cm="1">
        <f t="array" ref="AN263">_xlfn.IFS(AM263=1,"low",AM263=2,"medium",AM263=3,"high",AM263=4,"very high")</f>
        <v>very high</v>
      </c>
      <c r="AO263">
        <v>3</v>
      </c>
      <c r="AP263" s="1" t="str" cm="1">
        <f t="array" ref="AP263">_xlfn.IFS(AO263&lt;=1,"new",AO263&lt;=5,"early tenure",AO263&lt;=10,"established",AO263&lt;=20,"loyal",AO263&gt;=21,"long term")</f>
        <v>early tenure</v>
      </c>
      <c r="AQ263">
        <v>2</v>
      </c>
      <c r="AR263" s="1" t="str" cm="1">
        <f t="array" ref="AR263">_xlfn.IFS(AQ263&lt;=1,"new",AQ263&lt;=4,"settling",AQ263&lt;=7,"established",AQ263&lt;=12,"stagnant risk",AQ263&gt;12,"highly stagnant")</f>
        <v>settling</v>
      </c>
      <c r="AS263">
        <v>0</v>
      </c>
      <c r="AT263" t="str" cm="1">
        <f t="array" ref="AT263">_xlfn.IFS(AS263&lt;=1,"recently promoted",AS263&lt;=3,"due soon",AS263&lt;=6,"over due",AS263&gt;=7,"critically overdue")</f>
        <v>recently promoted</v>
      </c>
      <c r="AU263">
        <v>2</v>
      </c>
      <c r="AV263" t="str" cm="1">
        <f t="array" ref="AV263">_xlfn.IFS(AU263&lt;=1,"new under manager",AU263&lt;=4,"settling",AU263&lt;=8,"established",AU263&gt;=9,"long term")</f>
        <v>settling</v>
      </c>
    </row>
    <row r="264" spans="1:48">
      <c r="A264">
        <v>28</v>
      </c>
      <c r="B264" s="1" t="str" cm="1">
        <f t="array" ref="B264">_xlfn.IFS(A264&lt;=25,"early career",A264&lt;=35,"mid career",A264&lt;=45,"experienced",A264&gt;=46,"senior")</f>
        <v>mid career</v>
      </c>
      <c r="C264" t="s">
        <v>29</v>
      </c>
      <c r="D264" t="s">
        <v>30</v>
      </c>
      <c r="E264" t="s">
        <v>31</v>
      </c>
      <c r="F264">
        <v>9</v>
      </c>
      <c r="G264" s="1" t="str" cm="1">
        <f t="array" ref="G264">_xlfn.IFS(F264&lt;=5,"very near",F264&lt;=10,"near",F264&lt;=20,"moderate",F264&lt;=29,"far")</f>
        <v>near</v>
      </c>
      <c r="H264">
        <v>3</v>
      </c>
      <c r="I264" t="str" cm="1">
        <f t="array" ref="I264">_xlfn.IFS(H264=1,"Below College",H264=
2,"College",H264=
3,"Bachelor",H264=
4,"Master",H264=
5,"Doctor")</f>
        <v>Bachelor</v>
      </c>
      <c r="J264" t="s">
        <v>32</v>
      </c>
      <c r="K264">
        <v>3</v>
      </c>
      <c r="L264" t="str" cm="1">
        <f t="array" ref="L264">_xlfn.IFS(K264=1,"low",K264=2,"medium",K264=3,"high",K264=4,"very high")</f>
        <v>high</v>
      </c>
      <c r="M264" t="s">
        <v>43</v>
      </c>
      <c r="N264">
        <v>3</v>
      </c>
      <c r="O264" t="str" cm="1">
        <f t="array" ref="O264">_xlfn.IFS(N264=1,"low",N264=2,"medium",N264=3,"high",N264=4,"very high")</f>
        <v>high</v>
      </c>
      <c r="P264">
        <v>1</v>
      </c>
      <c r="Q264" t="str" cm="1">
        <f t="array" ref="Q264">_xlfn.IFS(P264=1,"junior",P264=2,"mid level",P264=3,"senior",P264=4,"lead",P264=5,"executive")</f>
        <v>junior</v>
      </c>
      <c r="R264" t="s">
        <v>37</v>
      </c>
      <c r="S264">
        <v>3</v>
      </c>
      <c r="T264" t="str" cm="1">
        <f t="array" ref="T264">_xlfn.IFS(S264=1,"low",S264=2,"medium",S264=3,"high",S264=4,"very high")</f>
        <v>high</v>
      </c>
      <c r="U264" t="s">
        <v>38</v>
      </c>
      <c r="V264">
        <v>2377</v>
      </c>
      <c r="W264">
        <v>5</v>
      </c>
      <c r="X264" t="str" cm="1">
        <f t="array" ref="X264">_xlfn.IFS(W264=0,"fresher",W264&lt;=3,"stable",W264&lt;=6,"moderate hopper",W264&lt;=9,"frequent hopper")</f>
        <v>moderate hopper</v>
      </c>
      <c r="Y264" t="s">
        <v>29</v>
      </c>
      <c r="Z264">
        <v>18</v>
      </c>
      <c r="AA264" t="str" cm="1">
        <f t="array" ref="AA264">_xlfn.IFS(Z264&lt;=14,"low hike",Z264&lt;=18,"moderate hike",Z264&lt;=22,"good hike",Z264&lt;=25,"high hike")</f>
        <v>moderate hike</v>
      </c>
      <c r="AB264">
        <v>3</v>
      </c>
      <c r="AC264" t="str" cm="1">
        <f t="array" ref="AC264">_xlfn.IFS(AB264=1,"low",AB264=2,"good",AB264=3,"excellent",AB264=4,"outstanding")</f>
        <v>excellent</v>
      </c>
      <c r="AD264">
        <v>2</v>
      </c>
      <c r="AE264" t="str" cm="1">
        <f t="array" ref="AE264">_xlfn.IFS(AD264=1,"low",AD264=2,"medium",AD264=3,"high",AD264=4,"very high")</f>
        <v>medium</v>
      </c>
      <c r="AG264">
        <v>1</v>
      </c>
      <c r="AH264" t="str" cm="1">
        <f t="array" ref="AH264">_xlfn.IFS(AG264=0,"no stock options",AG264=2,"medium",AG264=3,"high",AG264=1,"low")</f>
        <v>low</v>
      </c>
      <c r="AI264">
        <v>6</v>
      </c>
      <c r="AJ264" s="1" t="str" cm="1">
        <f t="array" ref="AJ264">_xlfn.IFS(AI264&lt;=2,"fresher",AI264&lt;=7,"early career",AI264&lt;=15,"mid career",AI264&lt;=25,"experienced",AI264&gt;=26,"expert")</f>
        <v>early career</v>
      </c>
      <c r="AK264">
        <v>2</v>
      </c>
      <c r="AL264" s="1" t="str" cm="1">
        <f t="array" ref="AL264">_xlfn.IFS(AK264=0,"no training",AK264&lt;=2,"low",AK264&lt;=4,"moderate",AK264&lt;=6,"high")</f>
        <v>low</v>
      </c>
      <c r="AM264">
        <v>3</v>
      </c>
      <c r="AN264" t="str" cm="1">
        <f t="array" ref="AN264">_xlfn.IFS(AM264=1,"low",AM264=2,"medium",AM264=3,"high",AM264=4,"very high")</f>
        <v>high</v>
      </c>
      <c r="AO264">
        <v>2</v>
      </c>
      <c r="AP264" s="1" t="str" cm="1">
        <f t="array" ref="AP264">_xlfn.IFS(AO264&lt;=1,"new",AO264&lt;=5,"early tenure",AO264&lt;=10,"established",AO264&lt;=20,"loyal",AO264&gt;=21,"long term")</f>
        <v>early tenure</v>
      </c>
      <c r="AQ264">
        <v>2</v>
      </c>
      <c r="AR264" s="1" t="str" cm="1">
        <f t="array" ref="AR264">_xlfn.IFS(AQ264&lt;=1,"new",AQ264&lt;=4,"settling",AQ264&lt;=7,"established",AQ264&lt;=12,"stagnant risk",AQ264&gt;12,"highly stagnant")</f>
        <v>settling</v>
      </c>
      <c r="AS264">
        <v>2</v>
      </c>
      <c r="AT264" t="str" cm="1">
        <f t="array" ref="AT264">_xlfn.IFS(AS264&lt;=1,"recently promoted",AS264&lt;=3,"due soon",AS264&lt;=6,"over due",AS264&gt;=7,"critically overdue")</f>
        <v>due soon</v>
      </c>
      <c r="AU264">
        <v>2</v>
      </c>
      <c r="AV264" t="str" cm="1">
        <f t="array" ref="AV264">_xlfn.IFS(AU264&lt;=1,"new under manager",AU264&lt;=4,"settling",AU264&lt;=8,"established",AU264&gt;=9,"long term")</f>
        <v>settling</v>
      </c>
    </row>
    <row r="265" spans="1:48">
      <c r="A265">
        <v>39</v>
      </c>
      <c r="B265" s="1" t="str" cm="1">
        <f t="array" ref="B265">_xlfn.IFS(A265&lt;=25,"early career",A265&lt;=35,"mid career",A265&lt;=45,"experienced",A265&gt;=46,"senior")</f>
        <v>experienced</v>
      </c>
      <c r="C265" t="s">
        <v>39</v>
      </c>
      <c r="D265" t="s">
        <v>30</v>
      </c>
      <c r="E265" t="s">
        <v>31</v>
      </c>
      <c r="F265">
        <v>6</v>
      </c>
      <c r="G265" s="1" t="str" cm="1">
        <f t="array" ref="G265">_xlfn.IFS(F265&lt;=5,"very near",F265&lt;=10,"near",F265&lt;=20,"moderate",F265&lt;=29,"far")</f>
        <v>near</v>
      </c>
      <c r="H265">
        <v>3</v>
      </c>
      <c r="I265" t="str" cm="1">
        <f t="array" ref="I265">_xlfn.IFS(H265=1,"Below College",H265=
2,"College",H265=
3,"Bachelor",H265=
4,"Master",H265=
5,"Doctor")</f>
        <v>Bachelor</v>
      </c>
      <c r="J265" t="s">
        <v>32</v>
      </c>
      <c r="K265">
        <v>4</v>
      </c>
      <c r="L265" t="str" cm="1">
        <f t="array" ref="L265">_xlfn.IFS(K265=1,"low",K265=2,"medium",K265=3,"high",K265=4,"very high")</f>
        <v>very high</v>
      </c>
      <c r="M265" t="s">
        <v>33</v>
      </c>
      <c r="N265">
        <v>3</v>
      </c>
      <c r="O265" t="str" cm="1">
        <f t="array" ref="O265">_xlfn.IFS(N265=1,"low",N265=2,"medium",N265=3,"high",N265=4,"very high")</f>
        <v>high</v>
      </c>
      <c r="P265">
        <v>1</v>
      </c>
      <c r="Q265" t="str" cm="1">
        <f t="array" ref="Q265">_xlfn.IFS(P265=1,"junior",P265=2,"mid level",P265=3,"senior",P265=4,"lead",P265=5,"executive")</f>
        <v>junior</v>
      </c>
      <c r="R265" t="s">
        <v>34</v>
      </c>
      <c r="S265">
        <v>1</v>
      </c>
      <c r="T265" t="str" cm="1">
        <f t="array" ref="T265">_xlfn.IFS(S265=1,"low",S265=2,"medium",S265=3,"high",S265=4,"very high")</f>
        <v>low</v>
      </c>
      <c r="U265" t="s">
        <v>35</v>
      </c>
      <c r="V265">
        <v>2404</v>
      </c>
      <c r="W265">
        <v>7</v>
      </c>
      <c r="X265" t="str" cm="1">
        <f t="array" ref="X265">_xlfn.IFS(W265=0,"fresher",W265&lt;=3,"stable",W265&lt;=6,"moderate hopper",W265&lt;=9,"frequent hopper")</f>
        <v>frequent hopper</v>
      </c>
      <c r="Y265" t="s">
        <v>39</v>
      </c>
      <c r="Z265">
        <v>21</v>
      </c>
      <c r="AA265" t="str" cm="1">
        <f t="array" ref="AA265">_xlfn.IFS(Z265&lt;=14,"low hike",Z265&lt;=18,"moderate hike",Z265&lt;=22,"good hike",Z265&lt;=25,"high hike")</f>
        <v>good hike</v>
      </c>
      <c r="AB265">
        <v>4</v>
      </c>
      <c r="AC265" t="str" cm="1">
        <f t="array" ref="AC265">_xlfn.IFS(AB265=1,"low",AB265=2,"good",AB265=3,"excellent",AB265=4,"outstanding")</f>
        <v>outstanding</v>
      </c>
      <c r="AD265">
        <v>4</v>
      </c>
      <c r="AE265" t="str" cm="1">
        <f t="array" ref="AE265">_xlfn.IFS(AD265=1,"low",AD265=2,"medium",AD265=3,"high",AD265=4,"very high")</f>
        <v>very high</v>
      </c>
      <c r="AG265">
        <v>0</v>
      </c>
      <c r="AH265" t="str" cm="1">
        <f t="array" ref="AH265">_xlfn.IFS(AG265=0,"no stock options",AG265=2,"medium",AG265=3,"high",AG265=1,"low")</f>
        <v>no stock options</v>
      </c>
      <c r="AI265">
        <v>8</v>
      </c>
      <c r="AJ265" s="1" t="str" cm="1">
        <f t="array" ref="AJ265">_xlfn.IFS(AI265&lt;=2,"fresher",AI265&lt;=7,"early career",AI265&lt;=15,"mid career",AI265&lt;=25,"experienced",AI265&gt;=26,"expert")</f>
        <v>mid career</v>
      </c>
      <c r="AK265">
        <v>2</v>
      </c>
      <c r="AL265" s="1" t="str" cm="1">
        <f t="array" ref="AL265">_xlfn.IFS(AK265=0,"no training",AK265&lt;=2,"low",AK265&lt;=4,"moderate",AK265&lt;=6,"high")</f>
        <v>low</v>
      </c>
      <c r="AM265">
        <v>1</v>
      </c>
      <c r="AN265" t="str" cm="1">
        <f t="array" ref="AN265">_xlfn.IFS(AM265=1,"low",AM265=2,"medium",AM265=3,"high",AM265=4,"very high")</f>
        <v>low</v>
      </c>
      <c r="AO265">
        <v>2</v>
      </c>
      <c r="AP265" s="1" t="str" cm="1">
        <f t="array" ref="AP265">_xlfn.IFS(AO265&lt;=1,"new",AO265&lt;=5,"early tenure",AO265&lt;=10,"established",AO265&lt;=20,"loyal",AO265&gt;=21,"long term")</f>
        <v>early tenure</v>
      </c>
      <c r="AQ265">
        <v>2</v>
      </c>
      <c r="AR265" s="1" t="str" cm="1">
        <f t="array" ref="AR265">_xlfn.IFS(AQ265&lt;=1,"new",AQ265&lt;=4,"settling",AQ265&lt;=7,"established",AQ265&lt;=12,"stagnant risk",AQ265&gt;12,"highly stagnant")</f>
        <v>settling</v>
      </c>
      <c r="AS265">
        <v>2</v>
      </c>
      <c r="AT265" t="str" cm="1">
        <f t="array" ref="AT265">_xlfn.IFS(AS265&lt;=1,"recently promoted",AS265&lt;=3,"due soon",AS265&lt;=6,"over due",AS265&gt;=7,"critically overdue")</f>
        <v>due soon</v>
      </c>
      <c r="AU265">
        <v>2</v>
      </c>
      <c r="AV265" t="str" cm="1">
        <f t="array" ref="AV265">_xlfn.IFS(AU265&lt;=1,"new under manager",AU265&lt;=4,"settling",AU265&lt;=8,"established",AU265&gt;=9,"long term")</f>
        <v>settling</v>
      </c>
    </row>
    <row r="266" spans="1:48">
      <c r="A266">
        <v>42</v>
      </c>
      <c r="B266" s="1" t="str" cm="1">
        <f t="array" ref="B266">_xlfn.IFS(A266&lt;=25,"early career",A266&lt;=35,"mid career",A266&lt;=45,"experienced",A266&gt;=46,"senior")</f>
        <v>experienced</v>
      </c>
      <c r="C266" t="s">
        <v>29</v>
      </c>
      <c r="D266" t="s">
        <v>30</v>
      </c>
      <c r="E266" t="s">
        <v>45</v>
      </c>
      <c r="F266">
        <v>14</v>
      </c>
      <c r="G266" s="1" t="str" cm="1">
        <f t="array" ref="G266">_xlfn.IFS(F266&lt;=5,"very near",F266&lt;=10,"near",F266&lt;=20,"moderate",F266&lt;=29,"far")</f>
        <v>moderate</v>
      </c>
      <c r="H266">
        <v>2</v>
      </c>
      <c r="I266" t="str" cm="1">
        <f t="array" ref="I266">_xlfn.IFS(H266=1,"Below College",H266=
2,"College",H266=
3,"Bachelor",H266=
4,"Master",H266=
5,"Doctor")</f>
        <v>College</v>
      </c>
      <c r="J266" t="s">
        <v>32</v>
      </c>
      <c r="K266">
        <v>3</v>
      </c>
      <c r="L266" t="str" cm="1">
        <f t="array" ref="L266">_xlfn.IFS(K266=1,"low",K266=2,"medium",K266=3,"high",K266=4,"very high")</f>
        <v>high</v>
      </c>
      <c r="M266" t="s">
        <v>43</v>
      </c>
      <c r="N266">
        <v>2</v>
      </c>
      <c r="O266" t="str" cm="1">
        <f t="array" ref="O266">_xlfn.IFS(N266=1,"low",N266=2,"medium",N266=3,"high",N266=4,"very high")</f>
        <v>medium</v>
      </c>
      <c r="P266">
        <v>2</v>
      </c>
      <c r="Q266" t="str" cm="1">
        <f t="array" ref="Q266">_xlfn.IFS(P266=1,"junior",P266=2,"mid level",P266=3,"senior",P266=4,"lead",P266=5,"executive")</f>
        <v>mid level</v>
      </c>
      <c r="R266" t="s">
        <v>51</v>
      </c>
      <c r="S266">
        <v>3</v>
      </c>
      <c r="T266" t="str" cm="1">
        <f t="array" ref="T266">_xlfn.IFS(S266=1,"low",S266=2,"medium",S266=3,"high",S266=4,"very high")</f>
        <v>high</v>
      </c>
      <c r="U266" t="s">
        <v>40</v>
      </c>
      <c r="V266">
        <v>6244</v>
      </c>
      <c r="W266">
        <v>7</v>
      </c>
      <c r="X266" t="str" cm="1">
        <f t="array" ref="X266">_xlfn.IFS(W266=0,"fresher",W266&lt;=3,"stable",W266&lt;=6,"moderate hopper",W266&lt;=9,"frequent hopper")</f>
        <v>frequent hopper</v>
      </c>
      <c r="Y266" t="s">
        <v>29</v>
      </c>
      <c r="Z266">
        <v>17</v>
      </c>
      <c r="AA266" t="str" cm="1">
        <f t="array" ref="AA266">_xlfn.IFS(Z266&lt;=14,"low hike",Z266&lt;=18,"moderate hike",Z266&lt;=22,"good hike",Z266&lt;=25,"high hike")</f>
        <v>moderate hike</v>
      </c>
      <c r="AB266">
        <v>3</v>
      </c>
      <c r="AC266" t="str" cm="1">
        <f t="array" ref="AC266">_xlfn.IFS(AB266=1,"low",AB266=2,"good",AB266=3,"excellent",AB266=4,"outstanding")</f>
        <v>excellent</v>
      </c>
      <c r="AD266">
        <v>1</v>
      </c>
      <c r="AE266" t="str" cm="1">
        <f t="array" ref="AE266">_xlfn.IFS(AD266=1,"low",AD266=2,"medium",AD266=3,"high",AD266=4,"very high")</f>
        <v>low</v>
      </c>
      <c r="AG266">
        <v>0</v>
      </c>
      <c r="AH266" t="str" cm="1">
        <f t="array" ref="AH266">_xlfn.IFS(AG266=0,"no stock options",AG266=2,"medium",AG266=3,"high",AG266=1,"low")</f>
        <v>no stock options</v>
      </c>
      <c r="AI266">
        <v>10</v>
      </c>
      <c r="AJ266" s="1" t="str" cm="1">
        <f t="array" ref="AJ266">_xlfn.IFS(AI266&lt;=2,"fresher",AI266&lt;=7,"early career",AI266&lt;=15,"mid career",AI266&lt;=25,"experienced",AI266&gt;=26,"expert")</f>
        <v>mid career</v>
      </c>
      <c r="AK266">
        <v>6</v>
      </c>
      <c r="AL266" s="1" t="str" cm="1">
        <f t="array" ref="AL266">_xlfn.IFS(AK266=0,"no training",AK266&lt;=2,"low",AK266&lt;=4,"moderate",AK266&lt;=6,"high")</f>
        <v>high</v>
      </c>
      <c r="AM266">
        <v>3</v>
      </c>
      <c r="AN266" t="str" cm="1">
        <f t="array" ref="AN266">_xlfn.IFS(AM266=1,"low",AM266=2,"medium",AM266=3,"high",AM266=4,"very high")</f>
        <v>high</v>
      </c>
      <c r="AO266">
        <v>5</v>
      </c>
      <c r="AP266" s="1" t="str" cm="1">
        <f t="array" ref="AP266">_xlfn.IFS(AO266&lt;=1,"new",AO266&lt;=5,"early tenure",AO266&lt;=10,"established",AO266&lt;=20,"loyal",AO266&gt;=21,"long term")</f>
        <v>early tenure</v>
      </c>
      <c r="AQ266">
        <v>4</v>
      </c>
      <c r="AR266" s="1" t="str" cm="1">
        <f t="array" ref="AR266">_xlfn.IFS(AQ266&lt;=1,"new",AQ266&lt;=4,"settling",AQ266&lt;=7,"established",AQ266&lt;=12,"stagnant risk",AQ266&gt;12,"highly stagnant")</f>
        <v>settling</v>
      </c>
      <c r="AS266">
        <v>0</v>
      </c>
      <c r="AT266" t="str" cm="1">
        <f t="array" ref="AT266">_xlfn.IFS(AS266&lt;=1,"recently promoted",AS266&lt;=3,"due soon",AS266&lt;=6,"over due",AS266&gt;=7,"critically overdue")</f>
        <v>recently promoted</v>
      </c>
      <c r="AU266">
        <v>3</v>
      </c>
      <c r="AV266" t="str" cm="1">
        <f t="array" ref="AV266">_xlfn.IFS(AU266&lt;=1,"new under manager",AU266&lt;=4,"settling",AU266&lt;=8,"established",AU266&gt;=9,"long term")</f>
        <v>settling</v>
      </c>
    </row>
    <row r="267" spans="1:48">
      <c r="A267">
        <v>33</v>
      </c>
      <c r="B267" s="1" t="str" cm="1">
        <f t="array" ref="B267">_xlfn.IFS(A267&lt;=25,"early career",A267&lt;=35,"mid career",A267&lt;=45,"experienced",A267&gt;=46,"senior")</f>
        <v>mid career</v>
      </c>
      <c r="C267" t="s">
        <v>29</v>
      </c>
      <c r="D267" t="s">
        <v>30</v>
      </c>
      <c r="E267" t="s">
        <v>31</v>
      </c>
      <c r="F267">
        <v>1</v>
      </c>
      <c r="G267" s="1" t="str" cm="1">
        <f t="array" ref="G267">_xlfn.IFS(F267&lt;=5,"very near",F267&lt;=10,"near",F267&lt;=20,"moderate",F267&lt;=29,"far")</f>
        <v>very near</v>
      </c>
      <c r="H267">
        <v>4</v>
      </c>
      <c r="I267" t="str" cm="1">
        <f t="array" ref="I267">_xlfn.IFS(H267=1,"Below College",H267=
2,"College",H267=
3,"Bachelor",H267=
4,"Master",H267=
5,"Doctor")</f>
        <v>Master</v>
      </c>
      <c r="J267" t="s">
        <v>42</v>
      </c>
      <c r="K267">
        <v>3</v>
      </c>
      <c r="L267" t="str" cm="1">
        <f t="array" ref="L267">_xlfn.IFS(K267=1,"low",K267=2,"medium",K267=3,"high",K267=4,"very high")</f>
        <v>high</v>
      </c>
      <c r="M267" t="s">
        <v>33</v>
      </c>
      <c r="N267">
        <v>2</v>
      </c>
      <c r="O267" t="str" cm="1">
        <f t="array" ref="O267">_xlfn.IFS(N267=1,"low",N267=2,"medium",N267=3,"high",N267=4,"very high")</f>
        <v>medium</v>
      </c>
      <c r="P267">
        <v>1</v>
      </c>
      <c r="Q267" t="str" cm="1">
        <f t="array" ref="Q267">_xlfn.IFS(P267=1,"junior",P267=2,"mid level",P267=3,"senior",P267=4,"lead",P267=5,"executive")</f>
        <v>junior</v>
      </c>
      <c r="R267" t="s">
        <v>37</v>
      </c>
      <c r="S267">
        <v>1</v>
      </c>
      <c r="T267" t="str" cm="1">
        <f t="array" ref="T267">_xlfn.IFS(S267=1,"low",S267=2,"medium",S267=3,"high",S267=4,"very high")</f>
        <v>low</v>
      </c>
      <c r="U267" t="s">
        <v>40</v>
      </c>
      <c r="V267">
        <v>2799</v>
      </c>
      <c r="W267">
        <v>3</v>
      </c>
      <c r="X267" t="str" cm="1">
        <f t="array" ref="X267">_xlfn.IFS(W267=0,"fresher",W267&lt;=3,"stable",W267&lt;=6,"moderate hopper",W267&lt;=9,"frequent hopper")</f>
        <v>stable</v>
      </c>
      <c r="Y267" t="s">
        <v>39</v>
      </c>
      <c r="Z267">
        <v>11</v>
      </c>
      <c r="AA267" t="str" cm="1">
        <f t="array" ref="AA267">_xlfn.IFS(Z267&lt;=14,"low hike",Z267&lt;=18,"moderate hike",Z267&lt;=22,"good hike",Z267&lt;=25,"high hike")</f>
        <v>low hike</v>
      </c>
      <c r="AB267">
        <v>3</v>
      </c>
      <c r="AC267" t="str" cm="1">
        <f t="array" ref="AC267">_xlfn.IFS(AB267=1,"low",AB267=2,"good",AB267=3,"excellent",AB267=4,"outstanding")</f>
        <v>excellent</v>
      </c>
      <c r="AD267">
        <v>2</v>
      </c>
      <c r="AE267" t="str" cm="1">
        <f t="array" ref="AE267">_xlfn.IFS(AD267=1,"low",AD267=2,"medium",AD267=3,"high",AD267=4,"very high")</f>
        <v>medium</v>
      </c>
      <c r="AG267">
        <v>0</v>
      </c>
      <c r="AH267" t="str" cm="1">
        <f t="array" ref="AH267">_xlfn.IFS(AG267=0,"no stock options",AG267=2,"medium",AG267=3,"high",AG267=1,"low")</f>
        <v>no stock options</v>
      </c>
      <c r="AI267">
        <v>6</v>
      </c>
      <c r="AJ267" s="1" t="str" cm="1">
        <f t="array" ref="AJ267">_xlfn.IFS(AI267&lt;=2,"fresher",AI267&lt;=7,"early career",AI267&lt;=15,"mid career",AI267&lt;=25,"experienced",AI267&gt;=26,"expert")</f>
        <v>early career</v>
      </c>
      <c r="AK267">
        <v>1</v>
      </c>
      <c r="AL267" s="1" t="str" cm="1">
        <f t="array" ref="AL267">_xlfn.IFS(AK267=0,"no training",AK267&lt;=2,"low",AK267&lt;=4,"moderate",AK267&lt;=6,"high")</f>
        <v>low</v>
      </c>
      <c r="AM267">
        <v>3</v>
      </c>
      <c r="AN267" t="str" cm="1">
        <f t="array" ref="AN267">_xlfn.IFS(AM267=1,"low",AM267=2,"medium",AM267=3,"high",AM267=4,"very high")</f>
        <v>high</v>
      </c>
      <c r="AO267">
        <v>3</v>
      </c>
      <c r="AP267" s="1" t="str" cm="1">
        <f t="array" ref="AP267">_xlfn.IFS(AO267&lt;=1,"new",AO267&lt;=5,"early tenure",AO267&lt;=10,"established",AO267&lt;=20,"loyal",AO267&gt;=21,"long term")</f>
        <v>early tenure</v>
      </c>
      <c r="AQ267">
        <v>2</v>
      </c>
      <c r="AR267" s="1" t="str" cm="1">
        <f t="array" ref="AR267">_xlfn.IFS(AQ267&lt;=1,"new",AQ267&lt;=4,"settling",AQ267&lt;=7,"established",AQ267&lt;=12,"stagnant risk",AQ267&gt;12,"highly stagnant")</f>
        <v>settling</v>
      </c>
      <c r="AS267">
        <v>0</v>
      </c>
      <c r="AT267" t="str" cm="1">
        <f t="array" ref="AT267">_xlfn.IFS(AS267&lt;=1,"recently promoted",AS267&lt;=3,"due soon",AS267&lt;=6,"over due",AS267&gt;=7,"critically overdue")</f>
        <v>recently promoted</v>
      </c>
      <c r="AU267">
        <v>2</v>
      </c>
      <c r="AV267" t="str" cm="1">
        <f t="array" ref="AV267">_xlfn.IFS(AU267&lt;=1,"new under manager",AU267&lt;=4,"settling",AU267&lt;=8,"established",AU267&gt;=9,"long term")</f>
        <v>settling</v>
      </c>
    </row>
    <row r="268" spans="1:48">
      <c r="A268">
        <v>32</v>
      </c>
      <c r="B268" s="1" t="str" cm="1">
        <f t="array" ref="B268">_xlfn.IFS(A268&lt;=25,"early career",A268&lt;=35,"mid career",A268&lt;=45,"experienced",A268&gt;=46,"senior")</f>
        <v>mid career</v>
      </c>
      <c r="C268" t="s">
        <v>29</v>
      </c>
      <c r="D268" t="s">
        <v>41</v>
      </c>
      <c r="E268" t="s">
        <v>31</v>
      </c>
      <c r="F268">
        <v>1</v>
      </c>
      <c r="G268" s="1" t="str" cm="1">
        <f t="array" ref="G268">_xlfn.IFS(F268&lt;=5,"very near",F268&lt;=10,"near",F268&lt;=20,"moderate",F268&lt;=29,"far")</f>
        <v>very near</v>
      </c>
      <c r="H268">
        <v>3</v>
      </c>
      <c r="I268" t="str" cm="1">
        <f t="array" ref="I268">_xlfn.IFS(H268=1,"Below College",H268=
2,"College",H268=
3,"Bachelor",H268=
4,"Master",H268=
5,"Doctor")</f>
        <v>Bachelor</v>
      </c>
      <c r="J268" t="s">
        <v>36</v>
      </c>
      <c r="K268">
        <v>3</v>
      </c>
      <c r="L268" t="str" cm="1">
        <f t="array" ref="L268">_xlfn.IFS(K268=1,"low",K268=2,"medium",K268=3,"high",K268=4,"very high")</f>
        <v>high</v>
      </c>
      <c r="M268" t="s">
        <v>43</v>
      </c>
      <c r="N268">
        <v>2</v>
      </c>
      <c r="O268" t="str" cm="1">
        <f t="array" ref="O268">_xlfn.IFS(N268=1,"low",N268=2,"medium",N268=3,"high",N268=4,"very high")</f>
        <v>medium</v>
      </c>
      <c r="P268">
        <v>1</v>
      </c>
      <c r="Q268" t="str" cm="1">
        <f t="array" ref="Q268">_xlfn.IFS(P268=1,"junior",P268=2,"mid level",P268=3,"senior",P268=4,"lead",P268=5,"executive")</f>
        <v>junior</v>
      </c>
      <c r="R268" t="s">
        <v>34</v>
      </c>
      <c r="S268">
        <v>2</v>
      </c>
      <c r="T268" t="str" cm="1">
        <f t="array" ref="T268">_xlfn.IFS(S268=1,"low",S268=2,"medium",S268=3,"high",S268=4,"very high")</f>
        <v>medium</v>
      </c>
      <c r="U268" t="s">
        <v>35</v>
      </c>
      <c r="V268">
        <v>2332</v>
      </c>
      <c r="W268">
        <v>6</v>
      </c>
      <c r="X268" t="str" cm="1">
        <f t="array" ref="X268">_xlfn.IFS(W268=0,"fresher",W268&lt;=3,"stable",W268&lt;=6,"moderate hopper",W268&lt;=9,"frequent hopper")</f>
        <v>moderate hopper</v>
      </c>
      <c r="Y268" t="s">
        <v>29</v>
      </c>
      <c r="Z268">
        <v>20</v>
      </c>
      <c r="AA268" t="str" cm="1">
        <f t="array" ref="AA268">_xlfn.IFS(Z268&lt;=14,"low hike",Z268&lt;=18,"moderate hike",Z268&lt;=22,"good hike",Z268&lt;=25,"high hike")</f>
        <v>good hike</v>
      </c>
      <c r="AB268">
        <v>4</v>
      </c>
      <c r="AC268" t="str" cm="1">
        <f t="array" ref="AC268">_xlfn.IFS(AB268=1,"low",AB268=2,"good",AB268=3,"excellent",AB268=4,"outstanding")</f>
        <v>outstanding</v>
      </c>
      <c r="AD268">
        <v>3</v>
      </c>
      <c r="AE268" t="str" cm="1">
        <f t="array" ref="AE268">_xlfn.IFS(AD268=1,"low",AD268=2,"medium",AD268=3,"high",AD268=4,"very high")</f>
        <v>high</v>
      </c>
      <c r="AG268">
        <v>0</v>
      </c>
      <c r="AH268" t="str" cm="1">
        <f t="array" ref="AH268">_xlfn.IFS(AG268=0,"no stock options",AG268=2,"medium",AG268=3,"high",AG268=1,"low")</f>
        <v>no stock options</v>
      </c>
      <c r="AI268">
        <v>5</v>
      </c>
      <c r="AJ268" s="1" t="str" cm="1">
        <f t="array" ref="AJ268">_xlfn.IFS(AI268&lt;=2,"fresher",AI268&lt;=7,"early career",AI268&lt;=15,"mid career",AI268&lt;=25,"experienced",AI268&gt;=26,"expert")</f>
        <v>early career</v>
      </c>
      <c r="AK268">
        <v>3</v>
      </c>
      <c r="AL268" s="1" t="str" cm="1">
        <f t="array" ref="AL268">_xlfn.IFS(AK268=0,"no training",AK268&lt;=2,"low",AK268&lt;=4,"moderate",AK268&lt;=6,"high")</f>
        <v>moderate</v>
      </c>
      <c r="AM268">
        <v>3</v>
      </c>
      <c r="AN268" t="str" cm="1">
        <f t="array" ref="AN268">_xlfn.IFS(AM268=1,"low",AM268=2,"medium",AM268=3,"high",AM268=4,"very high")</f>
        <v>high</v>
      </c>
      <c r="AO268">
        <v>3</v>
      </c>
      <c r="AP268" s="1" t="str" cm="1">
        <f t="array" ref="AP268">_xlfn.IFS(AO268&lt;=1,"new",AO268&lt;=5,"early tenure",AO268&lt;=10,"established",AO268&lt;=20,"loyal",AO268&gt;=21,"long term")</f>
        <v>early tenure</v>
      </c>
      <c r="AQ268">
        <v>0</v>
      </c>
      <c r="AR268" s="1" t="str" cm="1">
        <f t="array" ref="AR268">_xlfn.IFS(AQ268&lt;=1,"new",AQ268&lt;=4,"settling",AQ268&lt;=7,"established",AQ268&lt;=12,"stagnant risk",AQ268&gt;12,"highly stagnant")</f>
        <v>new</v>
      </c>
      <c r="AS268">
        <v>0</v>
      </c>
      <c r="AT268" t="str" cm="1">
        <f t="array" ref="AT268">_xlfn.IFS(AS268&lt;=1,"recently promoted",AS268&lt;=3,"due soon",AS268&lt;=6,"over due",AS268&gt;=7,"critically overdue")</f>
        <v>recently promoted</v>
      </c>
      <c r="AU268">
        <v>2</v>
      </c>
      <c r="AV268" t="str" cm="1">
        <f t="array" ref="AV268">_xlfn.IFS(AU268&lt;=1,"new under manager",AU268&lt;=4,"settling",AU268&lt;=8,"established",AU268&gt;=9,"long term")</f>
        <v>settling</v>
      </c>
    </row>
    <row r="269" spans="1:48">
      <c r="A269">
        <v>33</v>
      </c>
      <c r="B269" s="1" t="str" cm="1">
        <f t="array" ref="B269">_xlfn.IFS(A269&lt;=25,"early career",A269&lt;=35,"mid career",A269&lt;=45,"experienced",A269&gt;=46,"senior")</f>
        <v>mid career</v>
      </c>
      <c r="C269" t="s">
        <v>29</v>
      </c>
      <c r="D269" t="s">
        <v>30</v>
      </c>
      <c r="E269" t="s">
        <v>31</v>
      </c>
      <c r="F269">
        <v>1</v>
      </c>
      <c r="G269" s="1" t="str" cm="1">
        <f t="array" ref="G269">_xlfn.IFS(F269&lt;=5,"very near",F269&lt;=10,"near",F269&lt;=20,"moderate",F269&lt;=29,"far")</f>
        <v>very near</v>
      </c>
      <c r="H269">
        <v>3</v>
      </c>
      <c r="I269" t="str" cm="1">
        <f t="array" ref="I269">_xlfn.IFS(H269=1,"Below College",H269=
2,"College",H269=
3,"Bachelor",H269=
4,"Master",H269=
5,"Doctor")</f>
        <v>Bachelor</v>
      </c>
      <c r="J269" t="s">
        <v>36</v>
      </c>
      <c r="K269">
        <v>2</v>
      </c>
      <c r="L269" t="str" cm="1">
        <f t="array" ref="L269">_xlfn.IFS(K269=1,"low",K269=2,"medium",K269=3,"high",K269=4,"very high")</f>
        <v>medium</v>
      </c>
      <c r="M269" t="s">
        <v>43</v>
      </c>
      <c r="N269">
        <v>2</v>
      </c>
      <c r="O269" t="str" cm="1">
        <f t="array" ref="O269">_xlfn.IFS(N269=1,"low",N269=2,"medium",N269=3,"high",N269=4,"very high")</f>
        <v>medium</v>
      </c>
      <c r="P269">
        <v>2</v>
      </c>
      <c r="Q269" t="str" cm="1">
        <f t="array" ref="Q269">_xlfn.IFS(P269=1,"junior",P269=2,"mid level",P269=3,"senior",P269=4,"lead",P269=5,"executive")</f>
        <v>mid level</v>
      </c>
      <c r="R269" t="s">
        <v>49</v>
      </c>
      <c r="S269">
        <v>4</v>
      </c>
      <c r="T269" t="str" cm="1">
        <f t="array" ref="T269">_xlfn.IFS(S269=1,"low",S269=2,"medium",S269=3,"high",S269=4,"very high")</f>
        <v>very high</v>
      </c>
      <c r="U269" t="s">
        <v>40</v>
      </c>
      <c r="V269">
        <v>6949</v>
      </c>
      <c r="W269">
        <v>0</v>
      </c>
      <c r="X269" t="str" cm="1">
        <f t="array" ref="X269">_xlfn.IFS(W269=0,"fresher",W269&lt;=3,"stable",W269&lt;=6,"moderate hopper",W269&lt;=9,"frequent hopper")</f>
        <v>fresher</v>
      </c>
      <c r="Y269" t="s">
        <v>29</v>
      </c>
      <c r="Z269">
        <v>14</v>
      </c>
      <c r="AA269" t="str" cm="1">
        <f t="array" ref="AA269">_xlfn.IFS(Z269&lt;=14,"low hike",Z269&lt;=18,"moderate hike",Z269&lt;=22,"good hike",Z269&lt;=25,"high hike")</f>
        <v>low hike</v>
      </c>
      <c r="AB269">
        <v>3</v>
      </c>
      <c r="AC269" t="str" cm="1">
        <f t="array" ref="AC269">_xlfn.IFS(AB269=1,"low",AB269=2,"good",AB269=3,"excellent",AB269=4,"outstanding")</f>
        <v>excellent</v>
      </c>
      <c r="AD269">
        <v>1</v>
      </c>
      <c r="AE269" t="str" cm="1">
        <f t="array" ref="AE269">_xlfn.IFS(AD269=1,"low",AD269=2,"medium",AD269=3,"high",AD269=4,"very high")</f>
        <v>low</v>
      </c>
      <c r="AG269">
        <v>0</v>
      </c>
      <c r="AH269" t="str" cm="1">
        <f t="array" ref="AH269">_xlfn.IFS(AG269=0,"no stock options",AG269=2,"medium",AG269=3,"high",AG269=1,"low")</f>
        <v>no stock options</v>
      </c>
      <c r="AI269">
        <v>6</v>
      </c>
      <c r="AJ269" s="1" t="str" cm="1">
        <f t="array" ref="AJ269">_xlfn.IFS(AI269&lt;=2,"fresher",AI269&lt;=7,"early career",AI269&lt;=15,"mid career",AI269&lt;=25,"experienced",AI269&gt;=26,"expert")</f>
        <v>early career</v>
      </c>
      <c r="AK269">
        <v>3</v>
      </c>
      <c r="AL269" s="1" t="str" cm="1">
        <f t="array" ref="AL269">_xlfn.IFS(AK269=0,"no training",AK269&lt;=2,"low",AK269&lt;=4,"moderate",AK269&lt;=6,"high")</f>
        <v>moderate</v>
      </c>
      <c r="AM269">
        <v>3</v>
      </c>
      <c r="AN269" t="str" cm="1">
        <f t="array" ref="AN269">_xlfn.IFS(AM269=1,"low",AM269=2,"medium",AM269=3,"high",AM269=4,"very high")</f>
        <v>high</v>
      </c>
      <c r="AO269">
        <v>5</v>
      </c>
      <c r="AP269" s="1" t="str" cm="1">
        <f t="array" ref="AP269">_xlfn.IFS(AO269&lt;=1,"new",AO269&lt;=5,"early tenure",AO269&lt;=10,"established",AO269&lt;=20,"loyal",AO269&gt;=21,"long term")</f>
        <v>early tenure</v>
      </c>
      <c r="AQ269">
        <v>0</v>
      </c>
      <c r="AR269" s="1" t="str" cm="1">
        <f t="array" ref="AR269">_xlfn.IFS(AQ269&lt;=1,"new",AQ269&lt;=4,"settling",AQ269&lt;=7,"established",AQ269&lt;=12,"stagnant risk",AQ269&gt;12,"highly stagnant")</f>
        <v>new</v>
      </c>
      <c r="AS269">
        <v>1</v>
      </c>
      <c r="AT269" t="str" cm="1">
        <f t="array" ref="AT269">_xlfn.IFS(AS269&lt;=1,"recently promoted",AS269&lt;=3,"due soon",AS269&lt;=6,"over due",AS269&gt;=7,"critically overdue")</f>
        <v>recently promoted</v>
      </c>
      <c r="AU269">
        <v>4</v>
      </c>
      <c r="AV269" t="str" cm="1">
        <f t="array" ref="AV269">_xlfn.IFS(AU269&lt;=1,"new under manager",AU269&lt;=4,"settling",AU269&lt;=8,"established",AU269&gt;=9,"long term")</f>
        <v>settling</v>
      </c>
    </row>
    <row r="270" spans="1:48">
      <c r="A270">
        <v>29</v>
      </c>
      <c r="B270" s="1" t="str" cm="1">
        <f t="array" ref="B270">_xlfn.IFS(A270&lt;=25,"early career",A270&lt;=35,"mid career",A270&lt;=45,"experienced",A270&gt;=46,"senior")</f>
        <v>mid career</v>
      </c>
      <c r="C270" t="s">
        <v>29</v>
      </c>
      <c r="D270" t="s">
        <v>50</v>
      </c>
      <c r="E270" t="s">
        <v>45</v>
      </c>
      <c r="F270">
        <v>20</v>
      </c>
      <c r="G270" s="1" t="str" cm="1">
        <f t="array" ref="G270">_xlfn.IFS(F270&lt;=5,"very near",F270&lt;=10,"near",F270&lt;=20,"moderate",F270&lt;=29,"far")</f>
        <v>moderate</v>
      </c>
      <c r="H270">
        <v>3</v>
      </c>
      <c r="I270" t="str" cm="1">
        <f t="array" ref="I270">_xlfn.IFS(H270=1,"Below College",H270=
2,"College",H270=
3,"Bachelor",H270=
4,"Master",H270=
5,"Doctor")</f>
        <v>Bachelor</v>
      </c>
      <c r="J270" t="s">
        <v>52</v>
      </c>
      <c r="K270">
        <v>3</v>
      </c>
      <c r="L270" t="str" cm="1">
        <f t="array" ref="L270">_xlfn.IFS(K270=1,"low",K270=2,"medium",K270=3,"high",K270=4,"very high")</f>
        <v>high</v>
      </c>
      <c r="M270" t="s">
        <v>43</v>
      </c>
      <c r="N270">
        <v>3</v>
      </c>
      <c r="O270" t="str" cm="1">
        <f t="array" ref="O270">_xlfn.IFS(N270=1,"low",N270=2,"medium",N270=3,"high",N270=4,"very high")</f>
        <v>high</v>
      </c>
      <c r="P270">
        <v>1</v>
      </c>
      <c r="Q270" t="str" cm="1">
        <f t="array" ref="Q270">_xlfn.IFS(P270=1,"junior",P270=2,"mid level",P270=3,"senior",P270=4,"lead",P270=5,"executive")</f>
        <v>junior</v>
      </c>
      <c r="R270" t="s">
        <v>46</v>
      </c>
      <c r="S270">
        <v>4</v>
      </c>
      <c r="T270" t="str" cm="1">
        <f t="array" ref="T270">_xlfn.IFS(S270=1,"low",S270=2,"medium",S270=3,"high",S270=4,"very high")</f>
        <v>very high</v>
      </c>
      <c r="U270" t="s">
        <v>35</v>
      </c>
      <c r="V270">
        <v>2157</v>
      </c>
      <c r="W270">
        <v>1</v>
      </c>
      <c r="X270" t="str" cm="1">
        <f t="array" ref="X270">_xlfn.IFS(W270=0,"fresher",W270&lt;=3,"stable",W270&lt;=6,"moderate hopper",W270&lt;=9,"frequent hopper")</f>
        <v>stable</v>
      </c>
      <c r="Y270" t="s">
        <v>29</v>
      </c>
      <c r="Z270">
        <v>15</v>
      </c>
      <c r="AA270" t="str" cm="1">
        <f t="array" ref="AA270">_xlfn.IFS(Z270&lt;=14,"low hike",Z270&lt;=18,"moderate hike",Z270&lt;=22,"good hike",Z270&lt;=25,"high hike")</f>
        <v>moderate hike</v>
      </c>
      <c r="AB270">
        <v>3</v>
      </c>
      <c r="AC270" t="str" cm="1">
        <f t="array" ref="AC270">_xlfn.IFS(AB270=1,"low",AB270=2,"good",AB270=3,"excellent",AB270=4,"outstanding")</f>
        <v>excellent</v>
      </c>
      <c r="AD270">
        <v>2</v>
      </c>
      <c r="AE270" t="str" cm="1">
        <f t="array" ref="AE270">_xlfn.IFS(AD270=1,"low",AD270=2,"medium",AD270=3,"high",AD270=4,"very high")</f>
        <v>medium</v>
      </c>
      <c r="AG270">
        <v>1</v>
      </c>
      <c r="AH270" t="str" cm="1">
        <f t="array" ref="AH270">_xlfn.IFS(AG270=0,"no stock options",AG270=2,"medium",AG270=3,"high",AG270=1,"low")</f>
        <v>low</v>
      </c>
      <c r="AI270">
        <v>3</v>
      </c>
      <c r="AJ270" s="1" t="str" cm="1">
        <f t="array" ref="AJ270">_xlfn.IFS(AI270&lt;=2,"fresher",AI270&lt;=7,"early career",AI270&lt;=15,"mid career",AI270&lt;=25,"experienced",AI270&gt;=26,"expert")</f>
        <v>early career</v>
      </c>
      <c r="AK270">
        <v>5</v>
      </c>
      <c r="AL270" s="1" t="str" cm="1">
        <f t="array" ref="AL270">_xlfn.IFS(AK270=0,"no training",AK270&lt;=2,"low",AK270&lt;=4,"moderate",AK270&lt;=6,"high")</f>
        <v>high</v>
      </c>
      <c r="AM270">
        <v>3</v>
      </c>
      <c r="AN270" t="str" cm="1">
        <f t="array" ref="AN270">_xlfn.IFS(AM270=1,"low",AM270=2,"medium",AM270=3,"high",AM270=4,"very high")</f>
        <v>high</v>
      </c>
      <c r="AO270">
        <v>3</v>
      </c>
      <c r="AP270" s="1" t="str" cm="1">
        <f t="array" ref="AP270">_xlfn.IFS(AO270&lt;=1,"new",AO270&lt;=5,"early tenure",AO270&lt;=10,"established",AO270&lt;=20,"loyal",AO270&gt;=21,"long term")</f>
        <v>early tenure</v>
      </c>
      <c r="AQ270">
        <v>1</v>
      </c>
      <c r="AR270" s="1" t="str" cm="1">
        <f t="array" ref="AR270">_xlfn.IFS(AQ270&lt;=1,"new",AQ270&lt;=4,"settling",AQ270&lt;=7,"established",AQ270&lt;=12,"stagnant risk",AQ270&gt;12,"highly stagnant")</f>
        <v>new</v>
      </c>
      <c r="AS270">
        <v>0</v>
      </c>
      <c r="AT270" t="str" cm="1">
        <f t="array" ref="AT270">_xlfn.IFS(AS270&lt;=1,"recently promoted",AS270&lt;=3,"due soon",AS270&lt;=6,"over due",AS270&gt;=7,"critically overdue")</f>
        <v>recently promoted</v>
      </c>
      <c r="AU270">
        <v>2</v>
      </c>
      <c r="AV270" t="str" cm="1">
        <f t="array" ref="AV270">_xlfn.IFS(AU270&lt;=1,"new under manager",AU270&lt;=4,"settling",AU270&lt;=8,"established",AU270&gt;=9,"long term")</f>
        <v>settling</v>
      </c>
    </row>
    <row r="271" spans="1:48">
      <c r="A271">
        <v>35</v>
      </c>
      <c r="B271" s="1" t="str" cm="1">
        <f t="array" ref="B271">_xlfn.IFS(A271&lt;=25,"early career",A271&lt;=35,"mid career",A271&lt;=45,"experienced",A271&gt;=46,"senior")</f>
        <v>mid career</v>
      </c>
      <c r="C271" t="s">
        <v>29</v>
      </c>
      <c r="D271" t="s">
        <v>30</v>
      </c>
      <c r="E271" t="s">
        <v>45</v>
      </c>
      <c r="F271">
        <v>18</v>
      </c>
      <c r="G271" s="1" t="str" cm="1">
        <f t="array" ref="G271">_xlfn.IFS(F271&lt;=5,"very near",F271&lt;=10,"near",F271&lt;=20,"moderate",F271&lt;=29,"far")</f>
        <v>moderate</v>
      </c>
      <c r="H271">
        <v>3</v>
      </c>
      <c r="I271" t="str" cm="1">
        <f t="array" ref="I271">_xlfn.IFS(H271=1,"Below College",H271=
2,"College",H271=
3,"Bachelor",H271=
4,"Master",H271=
5,"Doctor")</f>
        <v>Bachelor</v>
      </c>
      <c r="J271" t="s">
        <v>32</v>
      </c>
      <c r="K271">
        <v>3</v>
      </c>
      <c r="L271" t="str" cm="1">
        <f t="array" ref="L271">_xlfn.IFS(K271=1,"low",K271=2,"medium",K271=3,"high",K271=4,"very high")</f>
        <v>high</v>
      </c>
      <c r="M271" t="s">
        <v>43</v>
      </c>
      <c r="N271">
        <v>3</v>
      </c>
      <c r="O271" t="str" cm="1">
        <f t="array" ref="O271">_xlfn.IFS(N271=1,"low",N271=2,"medium",N271=3,"high",N271=4,"very high")</f>
        <v>high</v>
      </c>
      <c r="P271">
        <v>2</v>
      </c>
      <c r="Q271" t="str" cm="1">
        <f t="array" ref="Q271">_xlfn.IFS(P271=1,"junior",P271=2,"mid level",P271=3,"senior",P271=4,"lead",P271=5,"executive")</f>
        <v>mid level</v>
      </c>
      <c r="R271" t="s">
        <v>51</v>
      </c>
      <c r="S271">
        <v>3</v>
      </c>
      <c r="T271" t="str" cm="1">
        <f t="array" ref="T271">_xlfn.IFS(S271=1,"low",S271=2,"medium",S271=3,"high",S271=4,"very high")</f>
        <v>high</v>
      </c>
      <c r="U271" t="s">
        <v>35</v>
      </c>
      <c r="V271">
        <v>4601</v>
      </c>
      <c r="W271">
        <v>1</v>
      </c>
      <c r="X271" t="str" cm="1">
        <f t="array" ref="X271">_xlfn.IFS(W271=0,"fresher",W271&lt;=3,"stable",W271&lt;=6,"moderate hopper",W271&lt;=9,"frequent hopper")</f>
        <v>stable</v>
      </c>
      <c r="Y271" t="s">
        <v>29</v>
      </c>
      <c r="Z271">
        <v>16</v>
      </c>
      <c r="AA271" t="str" cm="1">
        <f t="array" ref="AA271">_xlfn.IFS(Z271&lt;=14,"low hike",Z271&lt;=18,"moderate hike",Z271&lt;=22,"good hike",Z271&lt;=25,"high hike")</f>
        <v>moderate hike</v>
      </c>
      <c r="AB271">
        <v>3</v>
      </c>
      <c r="AC271" t="str" cm="1">
        <f t="array" ref="AC271">_xlfn.IFS(AB271=1,"low",AB271=2,"good",AB271=3,"excellent",AB271=4,"outstanding")</f>
        <v>excellent</v>
      </c>
      <c r="AD271">
        <v>2</v>
      </c>
      <c r="AE271" t="str" cm="1">
        <f t="array" ref="AE271">_xlfn.IFS(AD271=1,"low",AD271=2,"medium",AD271=3,"high",AD271=4,"very high")</f>
        <v>medium</v>
      </c>
      <c r="AG271">
        <v>0</v>
      </c>
      <c r="AH271" t="str" cm="1">
        <f t="array" ref="AH271">_xlfn.IFS(AG271=0,"no stock options",AG271=2,"medium",AG271=3,"high",AG271=1,"low")</f>
        <v>no stock options</v>
      </c>
      <c r="AI271">
        <v>5</v>
      </c>
      <c r="AJ271" s="1" t="str" cm="1">
        <f t="array" ref="AJ271">_xlfn.IFS(AI271&lt;=2,"fresher",AI271&lt;=7,"early career",AI271&lt;=15,"mid career",AI271&lt;=25,"experienced",AI271&gt;=26,"expert")</f>
        <v>early career</v>
      </c>
      <c r="AK271">
        <v>3</v>
      </c>
      <c r="AL271" s="1" t="str" cm="1">
        <f t="array" ref="AL271">_xlfn.IFS(AK271=0,"no training",AK271&lt;=2,"low",AK271&lt;=4,"moderate",AK271&lt;=6,"high")</f>
        <v>moderate</v>
      </c>
      <c r="AM271">
        <v>3</v>
      </c>
      <c r="AN271" t="str" cm="1">
        <f t="array" ref="AN271">_xlfn.IFS(AM271=1,"low",AM271=2,"medium",AM271=3,"high",AM271=4,"very high")</f>
        <v>high</v>
      </c>
      <c r="AO271">
        <v>5</v>
      </c>
      <c r="AP271" s="1" t="str" cm="1">
        <f t="array" ref="AP271">_xlfn.IFS(AO271&lt;=1,"new",AO271&lt;=5,"early tenure",AO271&lt;=10,"established",AO271&lt;=20,"loyal",AO271&gt;=21,"long term")</f>
        <v>early tenure</v>
      </c>
      <c r="AQ271">
        <v>2</v>
      </c>
      <c r="AR271" s="1" t="str" cm="1">
        <f t="array" ref="AR271">_xlfn.IFS(AQ271&lt;=1,"new",AQ271&lt;=4,"settling",AQ271&lt;=7,"established",AQ271&lt;=12,"stagnant risk",AQ271&gt;12,"highly stagnant")</f>
        <v>settling</v>
      </c>
      <c r="AS271">
        <v>1</v>
      </c>
      <c r="AT271" t="str" cm="1">
        <f t="array" ref="AT271">_xlfn.IFS(AS271&lt;=1,"recently promoted",AS271&lt;=3,"due soon",AS271&lt;=6,"over due",AS271&gt;=7,"critically overdue")</f>
        <v>recently promoted</v>
      </c>
      <c r="AU271">
        <v>0</v>
      </c>
      <c r="AV271" t="str" cm="1">
        <f t="array" ref="AV271">_xlfn.IFS(AU271&lt;=1,"new under manager",AU271&lt;=4,"settling",AU271&lt;=8,"established",AU271&gt;=9,"long term")</f>
        <v>new under manager</v>
      </c>
    </row>
    <row r="272" spans="1:48">
      <c r="A272">
        <v>38</v>
      </c>
      <c r="B272" s="1" t="str" cm="1">
        <f t="array" ref="B272">_xlfn.IFS(A272&lt;=25,"early career",A272&lt;=35,"mid career",A272&lt;=45,"experienced",A272&gt;=46,"senior")</f>
        <v>experienced</v>
      </c>
      <c r="C272" t="s">
        <v>29</v>
      </c>
      <c r="D272" t="s">
        <v>41</v>
      </c>
      <c r="E272" t="s">
        <v>45</v>
      </c>
      <c r="F272">
        <v>10</v>
      </c>
      <c r="G272" s="1" t="str" cm="1">
        <f t="array" ref="G272">_xlfn.IFS(F272&lt;=5,"very near",F272&lt;=10,"near",F272&lt;=20,"moderate",F272&lt;=29,"far")</f>
        <v>near</v>
      </c>
      <c r="H272">
        <v>3</v>
      </c>
      <c r="I272" t="str" cm="1">
        <f t="array" ref="I272">_xlfn.IFS(H272=1,"Below College",H272=
2,"College",H272=
3,"Bachelor",H272=
4,"Master",H272=
5,"Doctor")</f>
        <v>Bachelor</v>
      </c>
      <c r="J272" t="s">
        <v>52</v>
      </c>
      <c r="K272">
        <v>3</v>
      </c>
      <c r="L272" t="str" cm="1">
        <f t="array" ref="L272">_xlfn.IFS(K272=1,"low",K272=2,"medium",K272=3,"high",K272=4,"very high")</f>
        <v>high</v>
      </c>
      <c r="M272" t="s">
        <v>43</v>
      </c>
      <c r="N272">
        <v>3</v>
      </c>
      <c r="O272" t="str" cm="1">
        <f t="array" ref="O272">_xlfn.IFS(N272=1,"low",N272=2,"medium",N272=3,"high",N272=4,"very high")</f>
        <v>high</v>
      </c>
      <c r="P272">
        <v>2</v>
      </c>
      <c r="Q272" t="str" cm="1">
        <f t="array" ref="Q272">_xlfn.IFS(P272=1,"junior",P272=2,"mid level",P272=3,"senior",P272=4,"lead",P272=5,"executive")</f>
        <v>mid level</v>
      </c>
      <c r="R272" t="s">
        <v>51</v>
      </c>
      <c r="S272">
        <v>4</v>
      </c>
      <c r="T272" t="str" cm="1">
        <f t="array" ref="T272">_xlfn.IFS(S272=1,"low",S272=2,"medium",S272=3,"high",S272=4,"very high")</f>
        <v>very high</v>
      </c>
      <c r="U272" t="s">
        <v>40</v>
      </c>
      <c r="V272">
        <v>5666</v>
      </c>
      <c r="W272">
        <v>1</v>
      </c>
      <c r="X272" t="str" cm="1">
        <f t="array" ref="X272">_xlfn.IFS(W272=0,"fresher",W272&lt;=3,"stable",W272&lt;=6,"moderate hopper",W272&lt;=9,"frequent hopper")</f>
        <v>stable</v>
      </c>
      <c r="Y272" t="s">
        <v>39</v>
      </c>
      <c r="Z272">
        <v>13</v>
      </c>
      <c r="AA272" t="str" cm="1">
        <f t="array" ref="AA272">_xlfn.IFS(Z272&lt;=14,"low hike",Z272&lt;=18,"moderate hike",Z272&lt;=22,"good hike",Z272&lt;=25,"high hike")</f>
        <v>low hike</v>
      </c>
      <c r="AB272">
        <v>3</v>
      </c>
      <c r="AC272" t="str" cm="1">
        <f t="array" ref="AC272">_xlfn.IFS(AB272=1,"low",AB272=2,"good",AB272=3,"excellent",AB272=4,"outstanding")</f>
        <v>excellent</v>
      </c>
      <c r="AD272">
        <v>2</v>
      </c>
      <c r="AE272" t="str" cm="1">
        <f t="array" ref="AE272">_xlfn.IFS(AD272=1,"low",AD272=2,"medium",AD272=3,"high",AD272=4,"very high")</f>
        <v>medium</v>
      </c>
      <c r="AG272">
        <v>0</v>
      </c>
      <c r="AH272" t="str" cm="1">
        <f t="array" ref="AH272">_xlfn.IFS(AG272=0,"no stock options",AG272=2,"medium",AG272=3,"high",AG272=1,"low")</f>
        <v>no stock options</v>
      </c>
      <c r="AI272">
        <v>6</v>
      </c>
      <c r="AJ272" s="1" t="str" cm="1">
        <f t="array" ref="AJ272">_xlfn.IFS(AI272&lt;=2,"fresher",AI272&lt;=7,"early career",AI272&lt;=15,"mid career",AI272&lt;=25,"experienced",AI272&gt;=26,"expert")</f>
        <v>early career</v>
      </c>
      <c r="AK272">
        <v>1</v>
      </c>
      <c r="AL272" s="1" t="str" cm="1">
        <f t="array" ref="AL272">_xlfn.IFS(AK272=0,"no training",AK272&lt;=2,"low",AK272&lt;=4,"moderate",AK272&lt;=6,"high")</f>
        <v>low</v>
      </c>
      <c r="AM272">
        <v>3</v>
      </c>
      <c r="AN272" t="str" cm="1">
        <f t="array" ref="AN272">_xlfn.IFS(AM272=1,"low",AM272=2,"medium",AM272=3,"high",AM272=4,"very high")</f>
        <v>high</v>
      </c>
      <c r="AO272">
        <v>5</v>
      </c>
      <c r="AP272" s="1" t="str" cm="1">
        <f t="array" ref="AP272">_xlfn.IFS(AO272&lt;=1,"new",AO272&lt;=5,"early tenure",AO272&lt;=10,"established",AO272&lt;=20,"loyal",AO272&gt;=21,"long term")</f>
        <v>early tenure</v>
      </c>
      <c r="AQ272">
        <v>3</v>
      </c>
      <c r="AR272" s="1" t="str" cm="1">
        <f t="array" ref="AR272">_xlfn.IFS(AQ272&lt;=1,"new",AQ272&lt;=4,"settling",AQ272&lt;=7,"established",AQ272&lt;=12,"stagnant risk",AQ272&gt;12,"highly stagnant")</f>
        <v>settling</v>
      </c>
      <c r="AS272">
        <v>1</v>
      </c>
      <c r="AT272" t="str" cm="1">
        <f t="array" ref="AT272">_xlfn.IFS(AS272&lt;=1,"recently promoted",AS272&lt;=3,"due soon",AS272&lt;=6,"over due",AS272&gt;=7,"critically overdue")</f>
        <v>recently promoted</v>
      </c>
      <c r="AU272">
        <v>3</v>
      </c>
      <c r="AV272" t="str" cm="1">
        <f t="array" ref="AV272">_xlfn.IFS(AU272&lt;=1,"new under manager",AU272&lt;=4,"settling",AU272&lt;=8,"established",AU272&gt;=9,"long term")</f>
        <v>settling</v>
      </c>
    </row>
    <row r="273" spans="1:48">
      <c r="A273">
        <v>31</v>
      </c>
      <c r="B273" s="1" t="str" cm="1">
        <f t="array" ref="B273">_xlfn.IFS(A273&lt;=25,"early career",A273&lt;=35,"mid career",A273&lt;=45,"experienced",A273&gt;=46,"senior")</f>
        <v>mid career</v>
      </c>
      <c r="C273" t="s">
        <v>39</v>
      </c>
      <c r="D273" t="s">
        <v>41</v>
      </c>
      <c r="E273" t="s">
        <v>31</v>
      </c>
      <c r="F273">
        <v>9</v>
      </c>
      <c r="G273" s="1" t="str" cm="1">
        <f t="array" ref="G273">_xlfn.IFS(F273&lt;=5,"very near",F273&lt;=10,"near",F273&lt;=20,"moderate",F273&lt;=29,"far")</f>
        <v>near</v>
      </c>
      <c r="H273">
        <v>2</v>
      </c>
      <c r="I273" t="str" cm="1">
        <f t="array" ref="I273">_xlfn.IFS(H273=1,"Below College",H273=
2,"College",H273=
3,"Bachelor",H273=
4,"Master",H273=
5,"Doctor")</f>
        <v>College</v>
      </c>
      <c r="J273" t="s">
        <v>32</v>
      </c>
      <c r="K273">
        <v>3</v>
      </c>
      <c r="L273" t="str" cm="1">
        <f t="array" ref="L273">_xlfn.IFS(K273=1,"low",K273=2,"medium",K273=3,"high",K273=4,"very high")</f>
        <v>high</v>
      </c>
      <c r="M273" t="s">
        <v>33</v>
      </c>
      <c r="N273">
        <v>2</v>
      </c>
      <c r="O273" t="str" cm="1">
        <f t="array" ref="O273">_xlfn.IFS(N273=1,"low",N273=2,"medium",N273=3,"high",N273=4,"very high")</f>
        <v>medium</v>
      </c>
      <c r="P273">
        <v>1</v>
      </c>
      <c r="Q273" t="str" cm="1">
        <f t="array" ref="Q273">_xlfn.IFS(P273=1,"junior",P273=2,"mid level",P273=3,"senior",P273=4,"lead",P273=5,"executive")</f>
        <v>junior</v>
      </c>
      <c r="R273" t="s">
        <v>37</v>
      </c>
      <c r="S273">
        <v>1</v>
      </c>
      <c r="T273" t="str" cm="1">
        <f t="array" ref="T273">_xlfn.IFS(S273=1,"low",S273=2,"medium",S273=3,"high",S273=4,"very high")</f>
        <v>low</v>
      </c>
      <c r="U273" t="s">
        <v>40</v>
      </c>
      <c r="V273">
        <v>2321</v>
      </c>
      <c r="W273">
        <v>0</v>
      </c>
      <c r="X273" t="str" cm="1">
        <f t="array" ref="X273">_xlfn.IFS(W273=0,"fresher",W273&lt;=3,"stable",W273&lt;=6,"moderate hopper",W273&lt;=9,"frequent hopper")</f>
        <v>fresher</v>
      </c>
      <c r="Y273" t="s">
        <v>39</v>
      </c>
      <c r="Z273">
        <v>22</v>
      </c>
      <c r="AA273" t="str" cm="1">
        <f t="array" ref="AA273">_xlfn.IFS(Z273&lt;=14,"low hike",Z273&lt;=18,"moderate hike",Z273&lt;=22,"good hike",Z273&lt;=25,"high hike")</f>
        <v>good hike</v>
      </c>
      <c r="AB273">
        <v>4</v>
      </c>
      <c r="AC273" t="str" cm="1">
        <f t="array" ref="AC273">_xlfn.IFS(AB273=1,"low",AB273=2,"good",AB273=3,"excellent",AB273=4,"outstanding")</f>
        <v>outstanding</v>
      </c>
      <c r="AD273">
        <v>1</v>
      </c>
      <c r="AE273" t="str" cm="1">
        <f t="array" ref="AE273">_xlfn.IFS(AD273=1,"low",AD273=2,"medium",AD273=3,"high",AD273=4,"very high")</f>
        <v>low</v>
      </c>
      <c r="AG273">
        <v>0</v>
      </c>
      <c r="AH273" t="str" cm="1">
        <f t="array" ref="AH273">_xlfn.IFS(AG273=0,"no stock options",AG273=2,"medium",AG273=3,"high",AG273=1,"low")</f>
        <v>no stock options</v>
      </c>
      <c r="AI273">
        <v>4</v>
      </c>
      <c r="AJ273" s="1" t="str" cm="1">
        <f t="array" ref="AJ273">_xlfn.IFS(AI273&lt;=2,"fresher",AI273&lt;=7,"early career",AI273&lt;=15,"mid career",AI273&lt;=25,"experienced",AI273&gt;=26,"expert")</f>
        <v>early career</v>
      </c>
      <c r="AK273">
        <v>0</v>
      </c>
      <c r="AL273" s="1" t="str" cm="1">
        <f t="array" ref="AL273">_xlfn.IFS(AK273=0,"no training",AK273&lt;=2,"low",AK273&lt;=4,"moderate",AK273&lt;=6,"high")</f>
        <v>no training</v>
      </c>
      <c r="AM273">
        <v>3</v>
      </c>
      <c r="AN273" t="str" cm="1">
        <f t="array" ref="AN273">_xlfn.IFS(AM273=1,"low",AM273=2,"medium",AM273=3,"high",AM273=4,"very high")</f>
        <v>high</v>
      </c>
      <c r="AO273">
        <v>3</v>
      </c>
      <c r="AP273" s="1" t="str" cm="1">
        <f t="array" ref="AP273">_xlfn.IFS(AO273&lt;=1,"new",AO273&lt;=5,"early tenure",AO273&lt;=10,"established",AO273&lt;=20,"loyal",AO273&gt;=21,"long term")</f>
        <v>early tenure</v>
      </c>
      <c r="AQ273">
        <v>2</v>
      </c>
      <c r="AR273" s="1" t="str" cm="1">
        <f t="array" ref="AR273">_xlfn.IFS(AQ273&lt;=1,"new",AQ273&lt;=4,"settling",AQ273&lt;=7,"established",AQ273&lt;=12,"stagnant risk",AQ273&gt;12,"highly stagnant")</f>
        <v>settling</v>
      </c>
      <c r="AS273">
        <v>1</v>
      </c>
      <c r="AT273" t="str" cm="1">
        <f t="array" ref="AT273">_xlfn.IFS(AS273&lt;=1,"recently promoted",AS273&lt;=3,"due soon",AS273&lt;=6,"over due",AS273&gt;=7,"critically overdue")</f>
        <v>recently promoted</v>
      </c>
      <c r="AU273">
        <v>2</v>
      </c>
      <c r="AV273" t="str" cm="1">
        <f t="array" ref="AV273">_xlfn.IFS(AU273&lt;=1,"new under manager",AU273&lt;=4,"settling",AU273&lt;=8,"established",AU273&gt;=9,"long term")</f>
        <v>settling</v>
      </c>
    </row>
    <row r="274" spans="1:48">
      <c r="A274">
        <v>33</v>
      </c>
      <c r="B274" s="1" t="str" cm="1">
        <f t="array" ref="B274">_xlfn.IFS(A274&lt;=25,"early career",A274&lt;=35,"mid career",A274&lt;=45,"experienced",A274&gt;=46,"senior")</f>
        <v>mid career</v>
      </c>
      <c r="C274" t="s">
        <v>29</v>
      </c>
      <c r="D274" t="s">
        <v>30</v>
      </c>
      <c r="E274" t="s">
        <v>31</v>
      </c>
      <c r="F274">
        <v>13</v>
      </c>
      <c r="G274" s="1" t="str" cm="1">
        <f t="array" ref="G274">_xlfn.IFS(F274&lt;=5,"very near",F274&lt;=10,"near",F274&lt;=20,"moderate",F274&lt;=29,"far")</f>
        <v>moderate</v>
      </c>
      <c r="H274">
        <v>1</v>
      </c>
      <c r="I274" t="str" cm="1">
        <f t="array" ref="I274">_xlfn.IFS(H274=1,"Below College",H274=
2,"College",H274=
3,"Bachelor",H274=
4,"Master",H274=
5,"Doctor")</f>
        <v>Below College</v>
      </c>
      <c r="J274" t="s">
        <v>36</v>
      </c>
      <c r="K274">
        <v>2</v>
      </c>
      <c r="L274" t="str" cm="1">
        <f t="array" ref="L274">_xlfn.IFS(K274=1,"low",K274=2,"medium",K274=3,"high",K274=4,"very high")</f>
        <v>medium</v>
      </c>
      <c r="M274" t="s">
        <v>43</v>
      </c>
      <c r="N274">
        <v>3</v>
      </c>
      <c r="O274" t="str" cm="1">
        <f t="array" ref="O274">_xlfn.IFS(N274=1,"low",N274=2,"medium",N274=3,"high",N274=4,"very high")</f>
        <v>high</v>
      </c>
      <c r="P274">
        <v>1</v>
      </c>
      <c r="Q274" t="str" cm="1">
        <f t="array" ref="Q274">_xlfn.IFS(P274=1,"junior",P274=2,"mid level",P274=3,"senior",P274=4,"lead",P274=5,"executive")</f>
        <v>junior</v>
      </c>
      <c r="R274" t="s">
        <v>37</v>
      </c>
      <c r="S274">
        <v>4</v>
      </c>
      <c r="T274" t="str" cm="1">
        <f t="array" ref="T274">_xlfn.IFS(S274=1,"low",S274=2,"medium",S274=3,"high",S274=4,"very high")</f>
        <v>very high</v>
      </c>
      <c r="U274" t="s">
        <v>40</v>
      </c>
      <c r="V274">
        <v>3452</v>
      </c>
      <c r="W274">
        <v>3</v>
      </c>
      <c r="X274" t="str" cm="1">
        <f t="array" ref="X274">_xlfn.IFS(W274=0,"fresher",W274&lt;=3,"stable",W274&lt;=6,"moderate hopper",W274&lt;=9,"frequent hopper")</f>
        <v>stable</v>
      </c>
      <c r="Y274" t="s">
        <v>29</v>
      </c>
      <c r="Z274">
        <v>18</v>
      </c>
      <c r="AA274" t="str" cm="1">
        <f t="array" ref="AA274">_xlfn.IFS(Z274&lt;=14,"low hike",Z274&lt;=18,"moderate hike",Z274&lt;=22,"good hike",Z274&lt;=25,"high hike")</f>
        <v>moderate hike</v>
      </c>
      <c r="AB274">
        <v>3</v>
      </c>
      <c r="AC274" t="str" cm="1">
        <f t="array" ref="AC274">_xlfn.IFS(AB274=1,"low",AB274=2,"good",AB274=3,"excellent",AB274=4,"outstanding")</f>
        <v>excellent</v>
      </c>
      <c r="AD274">
        <v>1</v>
      </c>
      <c r="AE274" t="str" cm="1">
        <f t="array" ref="AE274">_xlfn.IFS(AD274=1,"low",AD274=2,"medium",AD274=3,"high",AD274=4,"very high")</f>
        <v>low</v>
      </c>
      <c r="AG274">
        <v>0</v>
      </c>
      <c r="AH274" t="str" cm="1">
        <f t="array" ref="AH274">_xlfn.IFS(AG274=0,"no stock options",AG274=2,"medium",AG274=3,"high",AG274=1,"low")</f>
        <v>no stock options</v>
      </c>
      <c r="AI274">
        <v>5</v>
      </c>
      <c r="AJ274" s="1" t="str" cm="1">
        <f t="array" ref="AJ274">_xlfn.IFS(AI274&lt;=2,"fresher",AI274&lt;=7,"early career",AI274&lt;=15,"mid career",AI274&lt;=25,"experienced",AI274&gt;=26,"expert")</f>
        <v>early career</v>
      </c>
      <c r="AK274">
        <v>4</v>
      </c>
      <c r="AL274" s="1" t="str" cm="1">
        <f t="array" ref="AL274">_xlfn.IFS(AK274=0,"no training",AK274&lt;=2,"low",AK274&lt;=4,"moderate",AK274&lt;=6,"high")</f>
        <v>moderate</v>
      </c>
      <c r="AM274">
        <v>3</v>
      </c>
      <c r="AN274" t="str" cm="1">
        <f t="array" ref="AN274">_xlfn.IFS(AM274=1,"low",AM274=2,"medium",AM274=3,"high",AM274=4,"very high")</f>
        <v>high</v>
      </c>
      <c r="AO274">
        <v>3</v>
      </c>
      <c r="AP274" s="1" t="str" cm="1">
        <f t="array" ref="AP274">_xlfn.IFS(AO274&lt;=1,"new",AO274&lt;=5,"early tenure",AO274&lt;=10,"established",AO274&lt;=20,"loyal",AO274&gt;=21,"long term")</f>
        <v>early tenure</v>
      </c>
      <c r="AQ274">
        <v>2</v>
      </c>
      <c r="AR274" s="1" t="str" cm="1">
        <f t="array" ref="AR274">_xlfn.IFS(AQ274&lt;=1,"new",AQ274&lt;=4,"settling",AQ274&lt;=7,"established",AQ274&lt;=12,"stagnant risk",AQ274&gt;12,"highly stagnant")</f>
        <v>settling</v>
      </c>
      <c r="AS274">
        <v>0</v>
      </c>
      <c r="AT274" t="str" cm="1">
        <f t="array" ref="AT274">_xlfn.IFS(AS274&lt;=1,"recently promoted",AS274&lt;=3,"due soon",AS274&lt;=6,"over due",AS274&gt;=7,"critically overdue")</f>
        <v>recently promoted</v>
      </c>
      <c r="AU274">
        <v>2</v>
      </c>
      <c r="AV274" t="str" cm="1">
        <f t="array" ref="AV274">_xlfn.IFS(AU274&lt;=1,"new under manager",AU274&lt;=4,"settling",AU274&lt;=8,"established",AU274&gt;=9,"long term")</f>
        <v>settling</v>
      </c>
    </row>
    <row r="275" spans="1:48">
      <c r="A275">
        <v>45</v>
      </c>
      <c r="B275" s="1" t="str" cm="1">
        <f t="array" ref="B275">_xlfn.IFS(A275&lt;=25,"early career",A275&lt;=35,"mid career",A275&lt;=45,"experienced",A275&gt;=46,"senior")</f>
        <v>experienced</v>
      </c>
      <c r="C275" t="s">
        <v>29</v>
      </c>
      <c r="D275" t="s">
        <v>30</v>
      </c>
      <c r="E275" t="s">
        <v>31</v>
      </c>
      <c r="F275">
        <v>1</v>
      </c>
      <c r="G275" s="1" t="str" cm="1">
        <f t="array" ref="G275">_xlfn.IFS(F275&lt;=5,"very near",F275&lt;=10,"near",F275&lt;=20,"moderate",F275&lt;=29,"far")</f>
        <v>very near</v>
      </c>
      <c r="H275">
        <v>4</v>
      </c>
      <c r="I275" t="str" cm="1">
        <f t="array" ref="I275">_xlfn.IFS(H275=1,"Below College",H275=
2,"College",H275=
3,"Bachelor",H275=
4,"Master",H275=
5,"Doctor")</f>
        <v>Master</v>
      </c>
      <c r="J275" t="s">
        <v>32</v>
      </c>
      <c r="K275">
        <v>4</v>
      </c>
      <c r="L275" t="str" cm="1">
        <f t="array" ref="L275">_xlfn.IFS(K275=1,"low",K275=2,"medium",K275=3,"high",K275=4,"very high")</f>
        <v>very high</v>
      </c>
      <c r="M275" t="s">
        <v>43</v>
      </c>
      <c r="N275">
        <v>3</v>
      </c>
      <c r="O275" t="str" cm="1">
        <f t="array" ref="O275">_xlfn.IFS(N275=1,"low",N275=2,"medium",N275=3,"high",N275=4,"very high")</f>
        <v>high</v>
      </c>
      <c r="P275">
        <v>1</v>
      </c>
      <c r="Q275" t="str" cm="1">
        <f t="array" ref="Q275">_xlfn.IFS(P275=1,"junior",P275=2,"mid level",P275=3,"senior",P275=4,"lead",P275=5,"executive")</f>
        <v>junior</v>
      </c>
      <c r="R275" t="s">
        <v>34</v>
      </c>
      <c r="S275">
        <v>4</v>
      </c>
      <c r="T275" t="str" cm="1">
        <f t="array" ref="T275">_xlfn.IFS(S275=1,"low",S275=2,"medium",S275=3,"high",S275=4,"very high")</f>
        <v>very high</v>
      </c>
      <c r="U275" t="s">
        <v>38</v>
      </c>
      <c r="V275">
        <v>2270</v>
      </c>
      <c r="W275">
        <v>3</v>
      </c>
      <c r="X275" t="str" cm="1">
        <f t="array" ref="X275">_xlfn.IFS(W275=0,"fresher",W275&lt;=3,"stable",W275&lt;=6,"moderate hopper",W275&lt;=9,"frequent hopper")</f>
        <v>stable</v>
      </c>
      <c r="Y275" t="s">
        <v>29</v>
      </c>
      <c r="Z275">
        <v>14</v>
      </c>
      <c r="AA275" t="str" cm="1">
        <f t="array" ref="AA275">_xlfn.IFS(Z275&lt;=14,"low hike",Z275&lt;=18,"moderate hike",Z275&lt;=22,"good hike",Z275&lt;=25,"high hike")</f>
        <v>low hike</v>
      </c>
      <c r="AB275">
        <v>3</v>
      </c>
      <c r="AC275" t="str" cm="1">
        <f t="array" ref="AC275">_xlfn.IFS(AB275=1,"low",AB275=2,"good",AB275=3,"excellent",AB275=4,"outstanding")</f>
        <v>excellent</v>
      </c>
      <c r="AD275">
        <v>4</v>
      </c>
      <c r="AE275" t="str" cm="1">
        <f t="array" ref="AE275">_xlfn.IFS(AD275=1,"low",AD275=2,"medium",AD275=3,"high",AD275=4,"very high")</f>
        <v>very high</v>
      </c>
      <c r="AG275">
        <v>2</v>
      </c>
      <c r="AH275" t="str" cm="1">
        <f t="array" ref="AH275">_xlfn.IFS(AG275=0,"no stock options",AG275=2,"medium",AG275=3,"high",AG275=1,"low")</f>
        <v>medium</v>
      </c>
      <c r="AI275">
        <v>8</v>
      </c>
      <c r="AJ275" s="1" t="str" cm="1">
        <f t="array" ref="AJ275">_xlfn.IFS(AI275&lt;=2,"fresher",AI275&lt;=7,"early career",AI275&lt;=15,"mid career",AI275&lt;=25,"experienced",AI275&gt;=26,"expert")</f>
        <v>mid career</v>
      </c>
      <c r="AK275">
        <v>2</v>
      </c>
      <c r="AL275" s="1" t="str" cm="1">
        <f t="array" ref="AL275">_xlfn.IFS(AK275=0,"no training",AK275&lt;=2,"low",AK275&lt;=4,"moderate",AK275&lt;=6,"high")</f>
        <v>low</v>
      </c>
      <c r="AM275">
        <v>3</v>
      </c>
      <c r="AN275" t="str" cm="1">
        <f t="array" ref="AN275">_xlfn.IFS(AM275=1,"low",AM275=2,"medium",AM275=3,"high",AM275=4,"very high")</f>
        <v>high</v>
      </c>
      <c r="AO275">
        <v>5</v>
      </c>
      <c r="AP275" s="1" t="str" cm="1">
        <f t="array" ref="AP275">_xlfn.IFS(AO275&lt;=1,"new",AO275&lt;=5,"early tenure",AO275&lt;=10,"established",AO275&lt;=20,"loyal",AO275&gt;=21,"long term")</f>
        <v>early tenure</v>
      </c>
      <c r="AQ275">
        <v>3</v>
      </c>
      <c r="AR275" s="1" t="str" cm="1">
        <f t="array" ref="AR275">_xlfn.IFS(AQ275&lt;=1,"new",AQ275&lt;=4,"settling",AQ275&lt;=7,"established",AQ275&lt;=12,"stagnant risk",AQ275&gt;12,"highly stagnant")</f>
        <v>settling</v>
      </c>
      <c r="AS275">
        <v>0</v>
      </c>
      <c r="AT275" t="str" cm="1">
        <f t="array" ref="AT275">_xlfn.IFS(AS275&lt;=1,"recently promoted",AS275&lt;=3,"due soon",AS275&lt;=6,"over due",AS275&gt;=7,"critically overdue")</f>
        <v>recently promoted</v>
      </c>
      <c r="AU275">
        <v>2</v>
      </c>
      <c r="AV275" t="str" cm="1">
        <f t="array" ref="AV275">_xlfn.IFS(AU275&lt;=1,"new under manager",AU275&lt;=4,"settling",AU275&lt;=8,"established",AU275&gt;=9,"long term")</f>
        <v>settling</v>
      </c>
    </row>
    <row r="276" spans="1:48">
      <c r="A276">
        <v>50</v>
      </c>
      <c r="B276" s="1" t="str" cm="1">
        <f t="array" ref="B276">_xlfn.IFS(A276&lt;=25,"early career",A276&lt;=35,"mid career",A276&lt;=45,"experienced",A276&gt;=46,"senior")</f>
        <v>senior</v>
      </c>
      <c r="C276" t="s">
        <v>29</v>
      </c>
      <c r="D276" t="s">
        <v>30</v>
      </c>
      <c r="E276" t="s">
        <v>31</v>
      </c>
      <c r="F276">
        <v>1</v>
      </c>
      <c r="G276" s="1" t="str" cm="1">
        <f t="array" ref="G276">_xlfn.IFS(F276&lt;=5,"very near",F276&lt;=10,"near",F276&lt;=20,"moderate",F276&lt;=29,"far")</f>
        <v>very near</v>
      </c>
      <c r="H276">
        <v>2</v>
      </c>
      <c r="I276" t="str" cm="1">
        <f t="array" ref="I276">_xlfn.IFS(H276=1,"Below College",H276=
2,"College",H276=
3,"Bachelor",H276=
4,"Master",H276=
5,"Doctor")</f>
        <v>College</v>
      </c>
      <c r="J276" t="s">
        <v>32</v>
      </c>
      <c r="K276">
        <v>4</v>
      </c>
      <c r="L276" t="str" cm="1">
        <f t="array" ref="L276">_xlfn.IFS(K276=1,"low",K276=2,"medium",K276=3,"high",K276=4,"very high")</f>
        <v>very high</v>
      </c>
      <c r="M276" t="s">
        <v>33</v>
      </c>
      <c r="N276">
        <v>3</v>
      </c>
      <c r="O276" t="str" cm="1">
        <f t="array" ref="O276">_xlfn.IFS(N276=1,"low",N276=2,"medium",N276=3,"high",N276=4,"very high")</f>
        <v>high</v>
      </c>
      <c r="P276">
        <v>4</v>
      </c>
      <c r="Q276" t="str" cm="1">
        <f t="array" ref="Q276">_xlfn.IFS(P276=1,"junior",P276=2,"mid level",P276=3,"senior",P276=4,"lead",P276=5,"executive")</f>
        <v>lead</v>
      </c>
      <c r="R276" t="s">
        <v>53</v>
      </c>
      <c r="S276">
        <v>4</v>
      </c>
      <c r="T276" t="str" cm="1">
        <f t="array" ref="T276">_xlfn.IFS(S276=1,"low",S276=2,"medium",S276=3,"high",S276=4,"very high")</f>
        <v>very high</v>
      </c>
      <c r="U276" t="s">
        <v>38</v>
      </c>
      <c r="V276">
        <v>17399</v>
      </c>
      <c r="W276">
        <v>9</v>
      </c>
      <c r="X276" t="str" cm="1">
        <f t="array" ref="X276">_xlfn.IFS(W276=0,"fresher",W276&lt;=3,"stable",W276&lt;=6,"moderate hopper",W276&lt;=9,"frequent hopper")</f>
        <v>frequent hopper</v>
      </c>
      <c r="Y276" t="s">
        <v>29</v>
      </c>
      <c r="Z276">
        <v>22</v>
      </c>
      <c r="AA276" t="str" cm="1">
        <f t="array" ref="AA276">_xlfn.IFS(Z276&lt;=14,"low hike",Z276&lt;=18,"moderate hike",Z276&lt;=22,"good hike",Z276&lt;=25,"high hike")</f>
        <v>good hike</v>
      </c>
      <c r="AB276">
        <v>4</v>
      </c>
      <c r="AC276" t="str" cm="1">
        <f t="array" ref="AC276">_xlfn.IFS(AB276=1,"low",AB276=2,"good",AB276=3,"excellent",AB276=4,"outstanding")</f>
        <v>outstanding</v>
      </c>
      <c r="AD276">
        <v>3</v>
      </c>
      <c r="AE276" t="str" cm="1">
        <f t="array" ref="AE276">_xlfn.IFS(AD276=1,"low",AD276=2,"medium",AD276=3,"high",AD276=4,"very high")</f>
        <v>high</v>
      </c>
      <c r="AG276">
        <v>1</v>
      </c>
      <c r="AH276" t="str" cm="1">
        <f t="array" ref="AH276">_xlfn.IFS(AG276=0,"no stock options",AG276=2,"medium",AG276=3,"high",AG276=1,"low")</f>
        <v>low</v>
      </c>
      <c r="AI276">
        <v>32</v>
      </c>
      <c r="AJ276" s="1" t="str" cm="1">
        <f t="array" ref="AJ276">_xlfn.IFS(AI276&lt;=2,"fresher",AI276&lt;=7,"early career",AI276&lt;=15,"mid career",AI276&lt;=25,"experienced",AI276&gt;=26,"expert")</f>
        <v>expert</v>
      </c>
      <c r="AK276">
        <v>1</v>
      </c>
      <c r="AL276" s="1" t="str" cm="1">
        <f t="array" ref="AL276">_xlfn.IFS(AK276=0,"no training",AK276&lt;=2,"low",AK276&lt;=4,"moderate",AK276&lt;=6,"high")</f>
        <v>low</v>
      </c>
      <c r="AM276">
        <v>2</v>
      </c>
      <c r="AN276" t="str" cm="1">
        <f t="array" ref="AN276">_xlfn.IFS(AM276=1,"low",AM276=2,"medium",AM276=3,"high",AM276=4,"very high")</f>
        <v>medium</v>
      </c>
      <c r="AO276">
        <v>5</v>
      </c>
      <c r="AP276" s="1" t="str" cm="1">
        <f t="array" ref="AP276">_xlfn.IFS(AO276&lt;=1,"new",AO276&lt;=5,"early tenure",AO276&lt;=10,"established",AO276&lt;=20,"loyal",AO276&gt;=21,"long term")</f>
        <v>early tenure</v>
      </c>
      <c r="AQ276">
        <v>4</v>
      </c>
      <c r="AR276" s="1" t="str" cm="1">
        <f t="array" ref="AR276">_xlfn.IFS(AQ276&lt;=1,"new",AQ276&lt;=4,"settling",AQ276&lt;=7,"established",AQ276&lt;=12,"stagnant risk",AQ276&gt;12,"highly stagnant")</f>
        <v>settling</v>
      </c>
      <c r="AS276">
        <v>1</v>
      </c>
      <c r="AT276" t="str" cm="1">
        <f t="array" ref="AT276">_xlfn.IFS(AS276&lt;=1,"recently promoted",AS276&lt;=3,"due soon",AS276&lt;=6,"over due",AS276&gt;=7,"critically overdue")</f>
        <v>recently promoted</v>
      </c>
      <c r="AU276">
        <v>3</v>
      </c>
      <c r="AV276" t="str" cm="1">
        <f t="array" ref="AV276">_xlfn.IFS(AU276&lt;=1,"new under manager",AU276&lt;=4,"settling",AU276&lt;=8,"established",AU276&gt;=9,"long term")</f>
        <v>settling</v>
      </c>
    </row>
    <row r="277" spans="1:48">
      <c r="A277">
        <v>27</v>
      </c>
      <c r="B277" s="1" t="str" cm="1">
        <f t="array" ref="B277">_xlfn.IFS(A277&lt;=25,"early career",A277&lt;=35,"mid career",A277&lt;=45,"experienced",A277&gt;=46,"senior")</f>
        <v>mid career</v>
      </c>
      <c r="C277" t="s">
        <v>29</v>
      </c>
      <c r="D277" t="s">
        <v>30</v>
      </c>
      <c r="E277" t="s">
        <v>31</v>
      </c>
      <c r="F277">
        <v>16</v>
      </c>
      <c r="G277" s="1" t="str" cm="1">
        <f t="array" ref="G277">_xlfn.IFS(F277&lt;=5,"very near",F277&lt;=10,"near",F277&lt;=20,"moderate",F277&lt;=29,"far")</f>
        <v>moderate</v>
      </c>
      <c r="H277">
        <v>4</v>
      </c>
      <c r="I277" t="str" cm="1">
        <f t="array" ref="I277">_xlfn.IFS(H277=1,"Below College",H277=
2,"College",H277=
3,"Bachelor",H277=
4,"Master",H277=
5,"Doctor")</f>
        <v>Master</v>
      </c>
      <c r="J277" t="s">
        <v>52</v>
      </c>
      <c r="K277">
        <v>3</v>
      </c>
      <c r="L277" t="str" cm="1">
        <f t="array" ref="L277">_xlfn.IFS(K277=1,"low",K277=2,"medium",K277=3,"high",K277=4,"very high")</f>
        <v>high</v>
      </c>
      <c r="M277" t="s">
        <v>43</v>
      </c>
      <c r="N277">
        <v>3</v>
      </c>
      <c r="O277" t="str" cm="1">
        <f t="array" ref="O277">_xlfn.IFS(N277=1,"low",N277=2,"medium",N277=3,"high",N277=4,"very high")</f>
        <v>high</v>
      </c>
      <c r="P277">
        <v>1</v>
      </c>
      <c r="Q277" t="str" cm="1">
        <f t="array" ref="Q277">_xlfn.IFS(P277=1,"junior",P277=2,"mid level",P277=3,"senior",P277=4,"lead",P277=5,"executive")</f>
        <v>junior</v>
      </c>
      <c r="R277" t="s">
        <v>34</v>
      </c>
      <c r="S277">
        <v>2</v>
      </c>
      <c r="T277" t="str" cm="1">
        <f t="array" ref="T277">_xlfn.IFS(S277=1,"low",S277=2,"medium",S277=3,"high",S277=4,"very high")</f>
        <v>medium</v>
      </c>
      <c r="U277" t="s">
        <v>35</v>
      </c>
      <c r="V277">
        <v>2811</v>
      </c>
      <c r="W277">
        <v>9</v>
      </c>
      <c r="X277" t="str" cm="1">
        <f t="array" ref="X277">_xlfn.IFS(W277=0,"fresher",W277&lt;=3,"stable",W277&lt;=6,"moderate hopper",W277&lt;=9,"frequent hopper")</f>
        <v>frequent hopper</v>
      </c>
      <c r="Y277" t="s">
        <v>29</v>
      </c>
      <c r="Z277">
        <v>14</v>
      </c>
      <c r="AA277" t="str" cm="1">
        <f t="array" ref="AA277">_xlfn.IFS(Z277&lt;=14,"low hike",Z277&lt;=18,"moderate hike",Z277&lt;=22,"good hike",Z277&lt;=25,"high hike")</f>
        <v>low hike</v>
      </c>
      <c r="AB277">
        <v>3</v>
      </c>
      <c r="AC277" t="str" cm="1">
        <f t="array" ref="AC277">_xlfn.IFS(AB277=1,"low",AB277=2,"good",AB277=3,"excellent",AB277=4,"outstanding")</f>
        <v>excellent</v>
      </c>
      <c r="AD277">
        <v>2</v>
      </c>
      <c r="AE277" t="str" cm="1">
        <f t="array" ref="AE277">_xlfn.IFS(AD277=1,"low",AD277=2,"medium",AD277=3,"high",AD277=4,"very high")</f>
        <v>medium</v>
      </c>
      <c r="AG277">
        <v>1</v>
      </c>
      <c r="AH277" t="str" cm="1">
        <f t="array" ref="AH277">_xlfn.IFS(AG277=0,"no stock options",AG277=2,"medium",AG277=3,"high",AG277=1,"low")</f>
        <v>low</v>
      </c>
      <c r="AI277">
        <v>4</v>
      </c>
      <c r="AJ277" s="1" t="str" cm="1">
        <f t="array" ref="AJ277">_xlfn.IFS(AI277&lt;=2,"fresher",AI277&lt;=7,"early career",AI277&lt;=15,"mid career",AI277&lt;=25,"experienced",AI277&gt;=26,"expert")</f>
        <v>early career</v>
      </c>
      <c r="AK277">
        <v>2</v>
      </c>
      <c r="AL277" s="1" t="str" cm="1">
        <f t="array" ref="AL277">_xlfn.IFS(AK277=0,"no training",AK277&lt;=2,"low",AK277&lt;=4,"moderate",AK277&lt;=6,"high")</f>
        <v>low</v>
      </c>
      <c r="AM277">
        <v>3</v>
      </c>
      <c r="AN277" t="str" cm="1">
        <f t="array" ref="AN277">_xlfn.IFS(AM277=1,"low",AM277=2,"medium",AM277=3,"high",AM277=4,"very high")</f>
        <v>high</v>
      </c>
      <c r="AO277">
        <v>2</v>
      </c>
      <c r="AP277" s="1" t="str" cm="1">
        <f t="array" ref="AP277">_xlfn.IFS(AO277&lt;=1,"new",AO277&lt;=5,"early tenure",AO277&lt;=10,"established",AO277&lt;=20,"loyal",AO277&gt;=21,"long term")</f>
        <v>early tenure</v>
      </c>
      <c r="AQ277">
        <v>2</v>
      </c>
      <c r="AR277" s="1" t="str" cm="1">
        <f t="array" ref="AR277">_xlfn.IFS(AQ277&lt;=1,"new",AQ277&lt;=4,"settling",AQ277&lt;=7,"established",AQ277&lt;=12,"stagnant risk",AQ277&gt;12,"highly stagnant")</f>
        <v>settling</v>
      </c>
      <c r="AS277">
        <v>2</v>
      </c>
      <c r="AT277" t="str" cm="1">
        <f t="array" ref="AT277">_xlfn.IFS(AS277&lt;=1,"recently promoted",AS277&lt;=3,"due soon",AS277&lt;=6,"over due",AS277&gt;=7,"critically overdue")</f>
        <v>due soon</v>
      </c>
      <c r="AU277">
        <v>2</v>
      </c>
      <c r="AV277" t="str" cm="1">
        <f t="array" ref="AV277">_xlfn.IFS(AU277&lt;=1,"new under manager",AU277&lt;=4,"settling",AU277&lt;=8,"established",AU277&gt;=9,"long term")</f>
        <v>settling</v>
      </c>
    </row>
    <row r="278" spans="1:48">
      <c r="A278">
        <v>30</v>
      </c>
      <c r="B278" s="1" t="str" cm="1">
        <f t="array" ref="B278">_xlfn.IFS(A278&lt;=25,"early career",A278&lt;=35,"mid career",A278&lt;=45,"experienced",A278&gt;=46,"senior")</f>
        <v>mid career</v>
      </c>
      <c r="C278" t="s">
        <v>39</v>
      </c>
      <c r="D278" t="s">
        <v>30</v>
      </c>
      <c r="E278" t="s">
        <v>31</v>
      </c>
      <c r="F278">
        <v>22</v>
      </c>
      <c r="G278" s="1" t="str" cm="1">
        <f t="array" ref="G278">_xlfn.IFS(F278&lt;=5,"very near",F278&lt;=10,"near",F278&lt;=20,"moderate",F278&lt;=29,"far")</f>
        <v>far</v>
      </c>
      <c r="H278">
        <v>3</v>
      </c>
      <c r="I278" t="str" cm="1">
        <f t="array" ref="I278">_xlfn.IFS(H278=1,"Below College",H278=
2,"College",H278=
3,"Bachelor",H278=
4,"Master",H278=
5,"Doctor")</f>
        <v>Bachelor</v>
      </c>
      <c r="J278" t="s">
        <v>36</v>
      </c>
      <c r="K278">
        <v>1</v>
      </c>
      <c r="L278" t="str" cm="1">
        <f t="array" ref="L278">_xlfn.IFS(K278=1,"low",K278=2,"medium",K278=3,"high",K278=4,"very high")</f>
        <v>low</v>
      </c>
      <c r="M278" t="s">
        <v>43</v>
      </c>
      <c r="N278">
        <v>3</v>
      </c>
      <c r="O278" t="str" cm="1">
        <f t="array" ref="O278">_xlfn.IFS(N278=1,"low",N278=2,"medium",N278=3,"high",N278=4,"very high")</f>
        <v>high</v>
      </c>
      <c r="P278">
        <v>1</v>
      </c>
      <c r="Q278" t="str" cm="1">
        <f t="array" ref="Q278">_xlfn.IFS(P278=1,"junior",P278=2,"mid level",P278=3,"senior",P278=4,"lead",P278=5,"executive")</f>
        <v>junior</v>
      </c>
      <c r="R278" t="s">
        <v>37</v>
      </c>
      <c r="S278">
        <v>3</v>
      </c>
      <c r="T278" t="str" cm="1">
        <f t="array" ref="T278">_xlfn.IFS(S278=1,"low",S278=2,"medium",S278=3,"high",S278=4,"very high")</f>
        <v>high</v>
      </c>
      <c r="U278" t="s">
        <v>35</v>
      </c>
      <c r="V278">
        <v>2132</v>
      </c>
      <c r="W278">
        <v>4</v>
      </c>
      <c r="X278" t="str" cm="1">
        <f t="array" ref="X278">_xlfn.IFS(W278=0,"fresher",W278&lt;=3,"stable",W278&lt;=6,"moderate hopper",W278&lt;=9,"frequent hopper")</f>
        <v>moderate hopper</v>
      </c>
      <c r="Y278" t="s">
        <v>39</v>
      </c>
      <c r="Z278">
        <v>11</v>
      </c>
      <c r="AA278" t="str" cm="1">
        <f t="array" ref="AA278">_xlfn.IFS(Z278&lt;=14,"low hike",Z278&lt;=18,"moderate hike",Z278&lt;=22,"good hike",Z278&lt;=25,"high hike")</f>
        <v>low hike</v>
      </c>
      <c r="AB278">
        <v>3</v>
      </c>
      <c r="AC278" t="str" cm="1">
        <f t="array" ref="AC278">_xlfn.IFS(AB278=1,"low",AB278=2,"good",AB278=3,"excellent",AB278=4,"outstanding")</f>
        <v>excellent</v>
      </c>
      <c r="AD278">
        <v>2</v>
      </c>
      <c r="AE278" t="str" cm="1">
        <f t="array" ref="AE278">_xlfn.IFS(AD278=1,"low",AD278=2,"medium",AD278=3,"high",AD278=4,"very high")</f>
        <v>medium</v>
      </c>
      <c r="AG278">
        <v>0</v>
      </c>
      <c r="AH278" t="str" cm="1">
        <f t="array" ref="AH278">_xlfn.IFS(AG278=0,"no stock options",AG278=2,"medium",AG278=3,"high",AG278=1,"low")</f>
        <v>no stock options</v>
      </c>
      <c r="AI278">
        <v>7</v>
      </c>
      <c r="AJ278" s="1" t="str" cm="1">
        <f t="array" ref="AJ278">_xlfn.IFS(AI278&lt;=2,"fresher",AI278&lt;=7,"early career",AI278&lt;=15,"mid career",AI278&lt;=25,"experienced",AI278&gt;=26,"expert")</f>
        <v>early career</v>
      </c>
      <c r="AK278">
        <v>2</v>
      </c>
      <c r="AL278" s="1" t="str" cm="1">
        <f t="array" ref="AL278">_xlfn.IFS(AK278=0,"no training",AK278&lt;=2,"low",AK278&lt;=4,"moderate",AK278&lt;=6,"high")</f>
        <v>low</v>
      </c>
      <c r="AM278">
        <v>3</v>
      </c>
      <c r="AN278" t="str" cm="1">
        <f t="array" ref="AN278">_xlfn.IFS(AM278=1,"low",AM278=2,"medium",AM278=3,"high",AM278=4,"very high")</f>
        <v>high</v>
      </c>
      <c r="AO278">
        <v>5</v>
      </c>
      <c r="AP278" s="1" t="str" cm="1">
        <f t="array" ref="AP278">_xlfn.IFS(AO278&lt;=1,"new",AO278&lt;=5,"early tenure",AO278&lt;=10,"established",AO278&lt;=20,"loyal",AO278&gt;=21,"long term")</f>
        <v>early tenure</v>
      </c>
      <c r="AQ278">
        <v>2</v>
      </c>
      <c r="AR278" s="1" t="str" cm="1">
        <f t="array" ref="AR278">_xlfn.IFS(AQ278&lt;=1,"new",AQ278&lt;=4,"settling",AQ278&lt;=7,"established",AQ278&lt;=12,"stagnant risk",AQ278&gt;12,"highly stagnant")</f>
        <v>settling</v>
      </c>
      <c r="AS278">
        <v>0</v>
      </c>
      <c r="AT278" t="str" cm="1">
        <f t="array" ref="AT278">_xlfn.IFS(AS278&lt;=1,"recently promoted",AS278&lt;=3,"due soon",AS278&lt;=6,"over due",AS278&gt;=7,"critically overdue")</f>
        <v>recently promoted</v>
      </c>
      <c r="AU278">
        <v>1</v>
      </c>
      <c r="AV278" t="str" cm="1">
        <f t="array" ref="AV278">_xlfn.IFS(AU278&lt;=1,"new under manager",AU278&lt;=4,"settling",AU278&lt;=8,"established",AU278&gt;=9,"long term")</f>
        <v>new under manager</v>
      </c>
    </row>
    <row r="279" spans="1:48">
      <c r="A279">
        <v>38</v>
      </c>
      <c r="B279" s="1" t="str" cm="1">
        <f t="array" ref="B279">_xlfn.IFS(A279&lt;=25,"early career",A279&lt;=35,"mid career",A279&lt;=45,"experienced",A279&gt;=46,"senior")</f>
        <v>experienced</v>
      </c>
      <c r="C279" t="s">
        <v>29</v>
      </c>
      <c r="D279" t="s">
        <v>50</v>
      </c>
      <c r="E279" t="s">
        <v>31</v>
      </c>
      <c r="F279">
        <v>10</v>
      </c>
      <c r="G279" s="1" t="str" cm="1">
        <f t="array" ref="G279">_xlfn.IFS(F279&lt;=5,"very near",F279&lt;=10,"near",F279&lt;=20,"moderate",F279&lt;=29,"far")</f>
        <v>near</v>
      </c>
      <c r="H279">
        <v>1</v>
      </c>
      <c r="I279" t="str" cm="1">
        <f t="array" ref="I279">_xlfn.IFS(H279=1,"Below College",H279=
2,"College",H279=
3,"Bachelor",H279=
4,"Master",H279=
5,"Doctor")</f>
        <v>Below College</v>
      </c>
      <c r="J279" t="s">
        <v>32</v>
      </c>
      <c r="K279">
        <v>3</v>
      </c>
      <c r="L279" t="str" cm="1">
        <f t="array" ref="L279">_xlfn.IFS(K279=1,"low",K279=2,"medium",K279=3,"high",K279=4,"very high")</f>
        <v>high</v>
      </c>
      <c r="M279" t="s">
        <v>33</v>
      </c>
      <c r="N279">
        <v>3</v>
      </c>
      <c r="O279" t="str" cm="1">
        <f t="array" ref="O279">_xlfn.IFS(N279=1,"low",N279=2,"medium",N279=3,"high",N279=4,"very high")</f>
        <v>high</v>
      </c>
      <c r="P279">
        <v>1</v>
      </c>
      <c r="Q279" t="str" cm="1">
        <f t="array" ref="Q279">_xlfn.IFS(P279=1,"junior",P279=2,"mid level",P279=3,"senior",P279=4,"lead",P279=5,"executive")</f>
        <v>junior</v>
      </c>
      <c r="R279" t="s">
        <v>37</v>
      </c>
      <c r="S279">
        <v>3</v>
      </c>
      <c r="T279" t="str" cm="1">
        <f t="array" ref="T279">_xlfn.IFS(S279=1,"low",S279=2,"medium",S279=3,"high",S279=4,"very high")</f>
        <v>high</v>
      </c>
      <c r="U279" t="s">
        <v>35</v>
      </c>
      <c r="V279">
        <v>2684</v>
      </c>
      <c r="W279">
        <v>0</v>
      </c>
      <c r="X279" t="str" cm="1">
        <f t="array" ref="X279">_xlfn.IFS(W279=0,"fresher",W279&lt;=3,"stable",W279&lt;=6,"moderate hopper",W279&lt;=9,"frequent hopper")</f>
        <v>fresher</v>
      </c>
      <c r="Y279" t="s">
        <v>29</v>
      </c>
      <c r="Z279">
        <v>17</v>
      </c>
      <c r="AA279" t="str" cm="1">
        <f t="array" ref="AA279">_xlfn.IFS(Z279&lt;=14,"low hike",Z279&lt;=18,"moderate hike",Z279&lt;=22,"good hike",Z279&lt;=25,"high hike")</f>
        <v>moderate hike</v>
      </c>
      <c r="AB279">
        <v>3</v>
      </c>
      <c r="AC279" t="str" cm="1">
        <f t="array" ref="AC279">_xlfn.IFS(AB279=1,"low",AB279=2,"good",AB279=3,"excellent",AB279=4,"outstanding")</f>
        <v>excellent</v>
      </c>
      <c r="AD279">
        <v>2</v>
      </c>
      <c r="AE279" t="str" cm="1">
        <f t="array" ref="AE279">_xlfn.IFS(AD279=1,"low",AD279=2,"medium",AD279=3,"high",AD279=4,"very high")</f>
        <v>medium</v>
      </c>
      <c r="AG279">
        <v>1</v>
      </c>
      <c r="AH279" t="str" cm="1">
        <f t="array" ref="AH279">_xlfn.IFS(AG279=0,"no stock options",AG279=2,"medium",AG279=3,"high",AG279=1,"low")</f>
        <v>low</v>
      </c>
      <c r="AI279">
        <v>3</v>
      </c>
      <c r="AJ279" s="1" t="str" cm="1">
        <f t="array" ref="AJ279">_xlfn.IFS(AI279&lt;=2,"fresher",AI279&lt;=7,"early career",AI279&lt;=15,"mid career",AI279&lt;=25,"experienced",AI279&gt;=26,"expert")</f>
        <v>early career</v>
      </c>
      <c r="AK279">
        <v>0</v>
      </c>
      <c r="AL279" s="1" t="str" cm="1">
        <f t="array" ref="AL279">_xlfn.IFS(AK279=0,"no training",AK279&lt;=2,"low",AK279&lt;=4,"moderate",AK279&lt;=6,"high")</f>
        <v>no training</v>
      </c>
      <c r="AM279">
        <v>2</v>
      </c>
      <c r="AN279" t="str" cm="1">
        <f t="array" ref="AN279">_xlfn.IFS(AM279=1,"low",AM279=2,"medium",AM279=3,"high",AM279=4,"very high")</f>
        <v>medium</v>
      </c>
      <c r="AO279">
        <v>2</v>
      </c>
      <c r="AP279" s="1" t="str" cm="1">
        <f t="array" ref="AP279">_xlfn.IFS(AO279&lt;=1,"new",AO279&lt;=5,"early tenure",AO279&lt;=10,"established",AO279&lt;=20,"loyal",AO279&gt;=21,"long term")</f>
        <v>early tenure</v>
      </c>
      <c r="AQ279">
        <v>1</v>
      </c>
      <c r="AR279" s="1" t="str" cm="1">
        <f t="array" ref="AR279">_xlfn.IFS(AQ279&lt;=1,"new",AQ279&lt;=4,"settling",AQ279&lt;=7,"established",AQ279&lt;=12,"stagnant risk",AQ279&gt;12,"highly stagnant")</f>
        <v>new</v>
      </c>
      <c r="AS279">
        <v>0</v>
      </c>
      <c r="AT279" t="str" cm="1">
        <f t="array" ref="AT279">_xlfn.IFS(AS279&lt;=1,"recently promoted",AS279&lt;=3,"due soon",AS279&lt;=6,"over due",AS279&gt;=7,"critically overdue")</f>
        <v>recently promoted</v>
      </c>
      <c r="AU279">
        <v>2</v>
      </c>
      <c r="AV279" t="str" cm="1">
        <f t="array" ref="AV279">_xlfn.IFS(AU279&lt;=1,"new under manager",AU279&lt;=4,"settling",AU279&lt;=8,"established",AU279&gt;=9,"long term")</f>
        <v>settling</v>
      </c>
    </row>
    <row r="280" spans="1:48">
      <c r="A280">
        <v>24</v>
      </c>
      <c r="B280" s="1" t="str" cm="1">
        <f t="array" ref="B280">_xlfn.IFS(A280&lt;=25,"early career",A280&lt;=35,"mid career",A280&lt;=45,"experienced",A280&gt;=46,"senior")</f>
        <v>early career</v>
      </c>
      <c r="C280" t="s">
        <v>29</v>
      </c>
      <c r="D280" t="s">
        <v>30</v>
      </c>
      <c r="E280" t="s">
        <v>31</v>
      </c>
      <c r="F280">
        <v>17</v>
      </c>
      <c r="G280" s="1" t="str" cm="1">
        <f t="array" ref="G280">_xlfn.IFS(F280&lt;=5,"very near",F280&lt;=10,"near",F280&lt;=20,"moderate",F280&lt;=29,"far")</f>
        <v>moderate</v>
      </c>
      <c r="H280">
        <v>1</v>
      </c>
      <c r="I280" t="str" cm="1">
        <f t="array" ref="I280">_xlfn.IFS(H280=1,"Below College",H280=
2,"College",H280=
3,"Bachelor",H280=
4,"Master",H280=
5,"Doctor")</f>
        <v>Below College</v>
      </c>
      <c r="J280" t="s">
        <v>32</v>
      </c>
      <c r="K280">
        <v>4</v>
      </c>
      <c r="L280" t="str" cm="1">
        <f t="array" ref="L280">_xlfn.IFS(K280=1,"low",K280=2,"medium",K280=3,"high",K280=4,"very high")</f>
        <v>very high</v>
      </c>
      <c r="M280" t="s">
        <v>43</v>
      </c>
      <c r="N280">
        <v>2</v>
      </c>
      <c r="O280" t="str" cm="1">
        <f t="array" ref="O280">_xlfn.IFS(N280=1,"low",N280=2,"medium",N280=3,"high",N280=4,"very high")</f>
        <v>medium</v>
      </c>
      <c r="P280">
        <v>2</v>
      </c>
      <c r="Q280" t="str" cm="1">
        <f t="array" ref="Q280">_xlfn.IFS(P280=1,"junior",P280=2,"mid level",P280=3,"senior",P280=4,"lead",P280=5,"executive")</f>
        <v>mid level</v>
      </c>
      <c r="R280" t="s">
        <v>44</v>
      </c>
      <c r="S280">
        <v>3</v>
      </c>
      <c r="T280" t="str" cm="1">
        <f t="array" ref="T280">_xlfn.IFS(S280=1,"low",S280=2,"medium",S280=3,"high",S280=4,"very high")</f>
        <v>high</v>
      </c>
      <c r="U280" t="s">
        <v>38</v>
      </c>
      <c r="V280">
        <v>4377</v>
      </c>
      <c r="W280">
        <v>1</v>
      </c>
      <c r="X280" t="str" cm="1">
        <f t="array" ref="X280">_xlfn.IFS(W280=0,"fresher",W280&lt;=3,"stable",W280&lt;=6,"moderate hopper",W280&lt;=9,"frequent hopper")</f>
        <v>stable</v>
      </c>
      <c r="Y280" t="s">
        <v>29</v>
      </c>
      <c r="Z280">
        <v>15</v>
      </c>
      <c r="AA280" t="str" cm="1">
        <f t="array" ref="AA280">_xlfn.IFS(Z280&lt;=14,"low hike",Z280&lt;=18,"moderate hike",Z280&lt;=22,"good hike",Z280&lt;=25,"high hike")</f>
        <v>moderate hike</v>
      </c>
      <c r="AB280">
        <v>3</v>
      </c>
      <c r="AC280" t="str" cm="1">
        <f t="array" ref="AC280">_xlfn.IFS(AB280=1,"low",AB280=2,"good",AB280=3,"excellent",AB280=4,"outstanding")</f>
        <v>excellent</v>
      </c>
      <c r="AD280">
        <v>2</v>
      </c>
      <c r="AE280" t="str" cm="1">
        <f t="array" ref="AE280">_xlfn.IFS(AD280=1,"low",AD280=2,"medium",AD280=3,"high",AD280=4,"very high")</f>
        <v>medium</v>
      </c>
      <c r="AG280">
        <v>2</v>
      </c>
      <c r="AH280" t="str" cm="1">
        <f t="array" ref="AH280">_xlfn.IFS(AG280=0,"no stock options",AG280=2,"medium",AG280=3,"high",AG280=1,"low")</f>
        <v>medium</v>
      </c>
      <c r="AI280">
        <v>5</v>
      </c>
      <c r="AJ280" s="1" t="str" cm="1">
        <f t="array" ref="AJ280">_xlfn.IFS(AI280&lt;=2,"fresher",AI280&lt;=7,"early career",AI280&lt;=15,"mid career",AI280&lt;=25,"experienced",AI280&gt;=26,"expert")</f>
        <v>early career</v>
      </c>
      <c r="AK280">
        <v>6</v>
      </c>
      <c r="AL280" s="1" t="str" cm="1">
        <f t="array" ref="AL280">_xlfn.IFS(AK280=0,"no training",AK280&lt;=2,"low",AK280&lt;=4,"moderate",AK280&lt;=6,"high")</f>
        <v>high</v>
      </c>
      <c r="AM280">
        <v>3</v>
      </c>
      <c r="AN280" t="str" cm="1">
        <f t="array" ref="AN280">_xlfn.IFS(AM280=1,"low",AM280=2,"medium",AM280=3,"high",AM280=4,"very high")</f>
        <v>high</v>
      </c>
      <c r="AO280">
        <v>4</v>
      </c>
      <c r="AP280" s="1" t="str" cm="1">
        <f t="array" ref="AP280">_xlfn.IFS(AO280&lt;=1,"new",AO280&lt;=5,"early tenure",AO280&lt;=10,"established",AO280&lt;=20,"loyal",AO280&gt;=21,"long term")</f>
        <v>early tenure</v>
      </c>
      <c r="AQ280">
        <v>2</v>
      </c>
      <c r="AR280" s="1" t="str" cm="1">
        <f t="array" ref="AR280">_xlfn.IFS(AQ280&lt;=1,"new",AQ280&lt;=4,"settling",AQ280&lt;=7,"established",AQ280&lt;=12,"stagnant risk",AQ280&gt;12,"highly stagnant")</f>
        <v>settling</v>
      </c>
      <c r="AS280">
        <v>3</v>
      </c>
      <c r="AT280" t="str" cm="1">
        <f t="array" ref="AT280">_xlfn.IFS(AS280&lt;=1,"recently promoted",AS280&lt;=3,"due soon",AS280&lt;=6,"over due",AS280&gt;=7,"critically overdue")</f>
        <v>due soon</v>
      </c>
      <c r="AU280">
        <v>2</v>
      </c>
      <c r="AV280" t="str" cm="1">
        <f t="array" ref="AV280">_xlfn.IFS(AU280&lt;=1,"new under manager",AU280&lt;=4,"settling",AU280&lt;=8,"established",AU280&gt;=9,"long term")</f>
        <v>settling</v>
      </c>
    </row>
    <row r="281" spans="1:48">
      <c r="A281">
        <v>35</v>
      </c>
      <c r="B281" s="1" t="str" cm="1">
        <f t="array" ref="B281">_xlfn.IFS(A281&lt;=25,"early career",A281&lt;=35,"mid career",A281&lt;=45,"experienced",A281&gt;=46,"senior")</f>
        <v>mid career</v>
      </c>
      <c r="C281" t="s">
        <v>39</v>
      </c>
      <c r="D281" t="s">
        <v>30</v>
      </c>
      <c r="E281" t="s">
        <v>31</v>
      </c>
      <c r="F281">
        <v>14</v>
      </c>
      <c r="G281" s="1" t="str" cm="1">
        <f t="array" ref="G281">_xlfn.IFS(F281&lt;=5,"very near",F281&lt;=10,"near",F281&lt;=20,"moderate",F281&lt;=29,"far")</f>
        <v>moderate</v>
      </c>
      <c r="H281">
        <v>4</v>
      </c>
      <c r="I281" t="str" cm="1">
        <f t="array" ref="I281">_xlfn.IFS(H281=1,"Below College",H281=
2,"College",H281=
3,"Bachelor",H281=
4,"Master",H281=
5,"Doctor")</f>
        <v>Master</v>
      </c>
      <c r="J281" t="s">
        <v>42</v>
      </c>
      <c r="K281">
        <v>3</v>
      </c>
      <c r="L281" t="str" cm="1">
        <f t="array" ref="L281">_xlfn.IFS(K281=1,"low",K281=2,"medium",K281=3,"high",K281=4,"very high")</f>
        <v>high</v>
      </c>
      <c r="M281" t="s">
        <v>33</v>
      </c>
      <c r="N281">
        <v>2</v>
      </c>
      <c r="O281" t="str" cm="1">
        <f t="array" ref="O281">_xlfn.IFS(N281=1,"low",N281=2,"medium",N281=3,"high",N281=4,"very high")</f>
        <v>medium</v>
      </c>
      <c r="P281">
        <v>1</v>
      </c>
      <c r="Q281" t="str" cm="1">
        <f t="array" ref="Q281">_xlfn.IFS(P281=1,"junior",P281=2,"mid level",P281=3,"senior",P281=4,"lead",P281=5,"executive")</f>
        <v>junior</v>
      </c>
      <c r="R281" t="s">
        <v>34</v>
      </c>
      <c r="S281">
        <v>2</v>
      </c>
      <c r="T281" t="str" cm="1">
        <f t="array" ref="T281">_xlfn.IFS(S281=1,"low",S281=2,"medium",S281=3,"high",S281=4,"very high")</f>
        <v>medium</v>
      </c>
      <c r="U281" t="s">
        <v>38</v>
      </c>
      <c r="V281">
        <v>3743</v>
      </c>
      <c r="W281">
        <v>1</v>
      </c>
      <c r="X281" t="str" cm="1">
        <f t="array" ref="X281">_xlfn.IFS(W281=0,"fresher",W281&lt;=3,"stable",W281&lt;=6,"moderate hopper",W281&lt;=9,"frequent hopper")</f>
        <v>stable</v>
      </c>
      <c r="Y281" t="s">
        <v>39</v>
      </c>
      <c r="Z281">
        <v>24</v>
      </c>
      <c r="AA281" t="str" cm="1">
        <f t="array" ref="AA281">_xlfn.IFS(Z281&lt;=14,"low hike",Z281&lt;=18,"moderate hike",Z281&lt;=22,"good hike",Z281&lt;=25,"high hike")</f>
        <v>high hike</v>
      </c>
      <c r="AB281">
        <v>4</v>
      </c>
      <c r="AC281" t="str" cm="1">
        <f t="array" ref="AC281">_xlfn.IFS(AB281=1,"low",AB281=2,"good",AB281=3,"excellent",AB281=4,"outstanding")</f>
        <v>outstanding</v>
      </c>
      <c r="AD281">
        <v>4</v>
      </c>
      <c r="AE281" t="str" cm="1">
        <f t="array" ref="AE281">_xlfn.IFS(AD281=1,"low",AD281=2,"medium",AD281=3,"high",AD281=4,"very high")</f>
        <v>very high</v>
      </c>
      <c r="AG281">
        <v>1</v>
      </c>
      <c r="AH281" t="str" cm="1">
        <f t="array" ref="AH281">_xlfn.IFS(AG281=0,"no stock options",AG281=2,"medium",AG281=3,"high",AG281=1,"low")</f>
        <v>low</v>
      </c>
      <c r="AI281">
        <v>5</v>
      </c>
      <c r="AJ281" s="1" t="str" cm="1">
        <f t="array" ref="AJ281">_xlfn.IFS(AI281&lt;=2,"fresher",AI281&lt;=7,"early career",AI281&lt;=15,"mid career",AI281&lt;=25,"experienced",AI281&gt;=26,"expert")</f>
        <v>early career</v>
      </c>
      <c r="AK281">
        <v>2</v>
      </c>
      <c r="AL281" s="1" t="str" cm="1">
        <f t="array" ref="AL281">_xlfn.IFS(AK281=0,"no training",AK281&lt;=2,"low",AK281&lt;=4,"moderate",AK281&lt;=6,"high")</f>
        <v>low</v>
      </c>
      <c r="AM281">
        <v>1</v>
      </c>
      <c r="AN281" t="str" cm="1">
        <f t="array" ref="AN281">_xlfn.IFS(AM281=1,"low",AM281=2,"medium",AM281=3,"high",AM281=4,"very high")</f>
        <v>low</v>
      </c>
      <c r="AO281">
        <v>4</v>
      </c>
      <c r="AP281" s="1" t="str" cm="1">
        <f t="array" ref="AP281">_xlfn.IFS(AO281&lt;=1,"new",AO281&lt;=5,"early tenure",AO281&lt;=10,"established",AO281&lt;=20,"loyal",AO281&gt;=21,"long term")</f>
        <v>early tenure</v>
      </c>
      <c r="AQ281">
        <v>2</v>
      </c>
      <c r="AR281" s="1" t="str" cm="1">
        <f t="array" ref="AR281">_xlfn.IFS(AQ281&lt;=1,"new",AQ281&lt;=4,"settling",AQ281&lt;=7,"established",AQ281&lt;=12,"stagnant risk",AQ281&gt;12,"highly stagnant")</f>
        <v>settling</v>
      </c>
      <c r="AS281">
        <v>0</v>
      </c>
      <c r="AT281" t="str" cm="1">
        <f t="array" ref="AT281">_xlfn.IFS(AS281&lt;=1,"recently promoted",AS281&lt;=3,"due soon",AS281&lt;=6,"over due",AS281&gt;=7,"critically overdue")</f>
        <v>recently promoted</v>
      </c>
      <c r="AU281">
        <v>2</v>
      </c>
      <c r="AV281" t="str" cm="1">
        <f t="array" ref="AV281">_xlfn.IFS(AU281&lt;=1,"new under manager",AU281&lt;=4,"settling",AU281&lt;=8,"established",AU281&gt;=9,"long term")</f>
        <v>settling</v>
      </c>
    </row>
    <row r="282" spans="1:48">
      <c r="A282">
        <v>31</v>
      </c>
      <c r="B282" s="1" t="str" cm="1">
        <f t="array" ref="B282">_xlfn.IFS(A282&lt;=25,"early career",A282&lt;=35,"mid career",A282&lt;=45,"experienced",A282&gt;=46,"senior")</f>
        <v>mid career</v>
      </c>
      <c r="C282" t="s">
        <v>29</v>
      </c>
      <c r="D282" t="s">
        <v>50</v>
      </c>
      <c r="E282" t="s">
        <v>31</v>
      </c>
      <c r="F282">
        <v>1</v>
      </c>
      <c r="G282" s="1" t="str" cm="1">
        <f t="array" ref="G282">_xlfn.IFS(F282&lt;=5,"very near",F282&lt;=10,"near",F282&lt;=20,"moderate",F282&lt;=29,"far")</f>
        <v>very near</v>
      </c>
      <c r="H282">
        <v>1</v>
      </c>
      <c r="I282" t="str" cm="1">
        <f t="array" ref="I282">_xlfn.IFS(H282=1,"Below College",H282=
2,"College",H282=
3,"Bachelor",H282=
4,"Master",H282=
5,"Doctor")</f>
        <v>Below College</v>
      </c>
      <c r="J282" t="s">
        <v>36</v>
      </c>
      <c r="K282">
        <v>3</v>
      </c>
      <c r="L282" t="str" cm="1">
        <f t="array" ref="L282">_xlfn.IFS(K282=1,"low",K282=2,"medium",K282=3,"high",K282=4,"very high")</f>
        <v>high</v>
      </c>
      <c r="M282" t="s">
        <v>43</v>
      </c>
      <c r="N282">
        <v>3</v>
      </c>
      <c r="O282" t="str" cm="1">
        <f t="array" ref="O282">_xlfn.IFS(N282=1,"low",N282=2,"medium",N282=3,"high",N282=4,"very high")</f>
        <v>high</v>
      </c>
      <c r="P282">
        <v>2</v>
      </c>
      <c r="Q282" t="str" cm="1">
        <f t="array" ref="Q282">_xlfn.IFS(P282=1,"junior",P282=2,"mid level",P282=3,"senior",P282=4,"lead",P282=5,"executive")</f>
        <v>mid level</v>
      </c>
      <c r="R282" t="s">
        <v>44</v>
      </c>
      <c r="S282">
        <v>1</v>
      </c>
      <c r="T282" t="str" cm="1">
        <f t="array" ref="T282">_xlfn.IFS(S282=1,"low",S282=2,"medium",S282=3,"high",S282=4,"very high")</f>
        <v>low</v>
      </c>
      <c r="U282" t="s">
        <v>35</v>
      </c>
      <c r="V282">
        <v>4148</v>
      </c>
      <c r="W282">
        <v>1</v>
      </c>
      <c r="X282" t="str" cm="1">
        <f t="array" ref="X282">_xlfn.IFS(W282=0,"fresher",W282&lt;=3,"stable",W282&lt;=6,"moderate hopper",W282&lt;=9,"frequent hopper")</f>
        <v>stable</v>
      </c>
      <c r="Y282" t="s">
        <v>29</v>
      </c>
      <c r="Z282">
        <v>12</v>
      </c>
      <c r="AA282" t="str" cm="1">
        <f t="array" ref="AA282">_xlfn.IFS(Z282&lt;=14,"low hike",Z282&lt;=18,"moderate hike",Z282&lt;=22,"good hike",Z282&lt;=25,"high hike")</f>
        <v>low hike</v>
      </c>
      <c r="AB282">
        <v>3</v>
      </c>
      <c r="AC282" t="str" cm="1">
        <f t="array" ref="AC282">_xlfn.IFS(AB282=1,"low",AB282=2,"good",AB282=3,"excellent",AB282=4,"outstanding")</f>
        <v>excellent</v>
      </c>
      <c r="AD282">
        <v>3</v>
      </c>
      <c r="AE282" t="str" cm="1">
        <f t="array" ref="AE282">_xlfn.IFS(AD282=1,"low",AD282=2,"medium",AD282=3,"high",AD282=4,"very high")</f>
        <v>high</v>
      </c>
      <c r="AG282">
        <v>1</v>
      </c>
      <c r="AH282" t="str" cm="1">
        <f t="array" ref="AH282">_xlfn.IFS(AG282=0,"no stock options",AG282=2,"medium",AG282=3,"high",AG282=1,"low")</f>
        <v>low</v>
      </c>
      <c r="AI282">
        <v>4</v>
      </c>
      <c r="AJ282" s="1" t="str" cm="1">
        <f t="array" ref="AJ282">_xlfn.IFS(AI282&lt;=2,"fresher",AI282&lt;=7,"early career",AI282&lt;=15,"mid career",AI282&lt;=25,"experienced",AI282&gt;=26,"expert")</f>
        <v>early career</v>
      </c>
      <c r="AK282">
        <v>1</v>
      </c>
      <c r="AL282" s="1" t="str" cm="1">
        <f t="array" ref="AL282">_xlfn.IFS(AK282=0,"no training",AK282&lt;=2,"low",AK282&lt;=4,"moderate",AK282&lt;=6,"high")</f>
        <v>low</v>
      </c>
      <c r="AM282">
        <v>3</v>
      </c>
      <c r="AN282" t="str" cm="1">
        <f t="array" ref="AN282">_xlfn.IFS(AM282=1,"low",AM282=2,"medium",AM282=3,"high",AM282=4,"very high")</f>
        <v>high</v>
      </c>
      <c r="AO282">
        <v>4</v>
      </c>
      <c r="AP282" s="1" t="str" cm="1">
        <f t="array" ref="AP282">_xlfn.IFS(AO282&lt;=1,"new",AO282&lt;=5,"early tenure",AO282&lt;=10,"established",AO282&lt;=20,"loyal",AO282&gt;=21,"long term")</f>
        <v>early tenure</v>
      </c>
      <c r="AQ282">
        <v>3</v>
      </c>
      <c r="AR282" s="1" t="str" cm="1">
        <f t="array" ref="AR282">_xlfn.IFS(AQ282&lt;=1,"new",AQ282&lt;=4,"settling",AQ282&lt;=7,"established",AQ282&lt;=12,"stagnant risk",AQ282&gt;12,"highly stagnant")</f>
        <v>settling</v>
      </c>
      <c r="AS282">
        <v>0</v>
      </c>
      <c r="AT282" t="str" cm="1">
        <f t="array" ref="AT282">_xlfn.IFS(AS282&lt;=1,"recently promoted",AS282&lt;=3,"due soon",AS282&lt;=6,"over due",AS282&gt;=7,"critically overdue")</f>
        <v>recently promoted</v>
      </c>
      <c r="AU282">
        <v>3</v>
      </c>
      <c r="AV282" t="str" cm="1">
        <f t="array" ref="AV282">_xlfn.IFS(AU282&lt;=1,"new under manager",AU282&lt;=4,"settling",AU282&lt;=8,"established",AU282&gt;=9,"long term")</f>
        <v>settling</v>
      </c>
    </row>
    <row r="283" spans="1:48">
      <c r="A283">
        <v>30</v>
      </c>
      <c r="B283" s="1" t="str" cm="1">
        <f t="array" ref="B283">_xlfn.IFS(A283&lt;=25,"early career",A283&lt;=35,"mid career",A283&lt;=45,"experienced",A283&gt;=46,"senior")</f>
        <v>mid career</v>
      </c>
      <c r="C283" t="s">
        <v>39</v>
      </c>
      <c r="D283" t="s">
        <v>50</v>
      </c>
      <c r="E283" t="s">
        <v>31</v>
      </c>
      <c r="F283">
        <v>5</v>
      </c>
      <c r="G283" s="1" t="str" cm="1">
        <f t="array" ref="G283">_xlfn.IFS(F283&lt;=5,"very near",F283&lt;=10,"near",F283&lt;=20,"moderate",F283&lt;=29,"far")</f>
        <v>very near</v>
      </c>
      <c r="H283">
        <v>3</v>
      </c>
      <c r="I283" t="str" cm="1">
        <f t="array" ref="I283">_xlfn.IFS(H283=1,"Below College",H283=
2,"College",H283=
3,"Bachelor",H283=
4,"Master",H283=
5,"Doctor")</f>
        <v>Bachelor</v>
      </c>
      <c r="J283" t="s">
        <v>32</v>
      </c>
      <c r="K283">
        <v>2</v>
      </c>
      <c r="L283" t="str" cm="1">
        <f t="array" ref="L283">_xlfn.IFS(K283=1,"low",K283=2,"medium",K283=3,"high",K283=4,"very high")</f>
        <v>medium</v>
      </c>
      <c r="M283" t="s">
        <v>43</v>
      </c>
      <c r="N283">
        <v>3</v>
      </c>
      <c r="O283" t="str" cm="1">
        <f t="array" ref="O283">_xlfn.IFS(N283=1,"low",N283=2,"medium",N283=3,"high",N283=4,"very high")</f>
        <v>high</v>
      </c>
      <c r="P283">
        <v>1</v>
      </c>
      <c r="Q283" t="str" cm="1">
        <f t="array" ref="Q283">_xlfn.IFS(P283=1,"junior",P283=2,"mid level",P283=3,"senior",P283=4,"lead",P283=5,"executive")</f>
        <v>junior</v>
      </c>
      <c r="R283" t="s">
        <v>34</v>
      </c>
      <c r="S283">
        <v>2</v>
      </c>
      <c r="T283" t="str" cm="1">
        <f t="array" ref="T283">_xlfn.IFS(S283=1,"low",S283=2,"medium",S283=3,"high",S283=4,"very high")</f>
        <v>medium</v>
      </c>
      <c r="U283" t="s">
        <v>40</v>
      </c>
      <c r="V283">
        <v>2422</v>
      </c>
      <c r="W283">
        <v>0</v>
      </c>
      <c r="X283" t="str" cm="1">
        <f t="array" ref="X283">_xlfn.IFS(W283=0,"fresher",W283&lt;=3,"stable",W283&lt;=6,"moderate hopper",W283&lt;=9,"frequent hopper")</f>
        <v>fresher</v>
      </c>
      <c r="Y283" t="s">
        <v>29</v>
      </c>
      <c r="Z283">
        <v>17</v>
      </c>
      <c r="AA283" t="str" cm="1">
        <f t="array" ref="AA283">_xlfn.IFS(Z283&lt;=14,"low hike",Z283&lt;=18,"moderate hike",Z283&lt;=22,"good hike",Z283&lt;=25,"high hike")</f>
        <v>moderate hike</v>
      </c>
      <c r="AB283">
        <v>3</v>
      </c>
      <c r="AC283" t="str" cm="1">
        <f t="array" ref="AC283">_xlfn.IFS(AB283=1,"low",AB283=2,"good",AB283=3,"excellent",AB283=4,"outstanding")</f>
        <v>excellent</v>
      </c>
      <c r="AD283">
        <v>1</v>
      </c>
      <c r="AE283" t="str" cm="1">
        <f t="array" ref="AE283">_xlfn.IFS(AD283=1,"low",AD283=2,"medium",AD283=3,"high",AD283=4,"very high")</f>
        <v>low</v>
      </c>
      <c r="AG283">
        <v>0</v>
      </c>
      <c r="AH283" t="str" cm="1">
        <f t="array" ref="AH283">_xlfn.IFS(AG283=0,"no stock options",AG283=2,"medium",AG283=3,"high",AG283=1,"low")</f>
        <v>no stock options</v>
      </c>
      <c r="AI283">
        <v>4</v>
      </c>
      <c r="AJ283" s="1" t="str" cm="1">
        <f t="array" ref="AJ283">_xlfn.IFS(AI283&lt;=2,"fresher",AI283&lt;=7,"early career",AI283&lt;=15,"mid career",AI283&lt;=25,"experienced",AI283&gt;=26,"expert")</f>
        <v>early career</v>
      </c>
      <c r="AK283">
        <v>3</v>
      </c>
      <c r="AL283" s="1" t="str" cm="1">
        <f t="array" ref="AL283">_xlfn.IFS(AK283=0,"no training",AK283&lt;=2,"low",AK283&lt;=4,"moderate",AK283&lt;=6,"high")</f>
        <v>moderate</v>
      </c>
      <c r="AM283">
        <v>3</v>
      </c>
      <c r="AN283" t="str" cm="1">
        <f t="array" ref="AN283">_xlfn.IFS(AM283=1,"low",AM283=2,"medium",AM283=3,"high",AM283=4,"very high")</f>
        <v>high</v>
      </c>
      <c r="AO283">
        <v>3</v>
      </c>
      <c r="AP283" s="1" t="str" cm="1">
        <f t="array" ref="AP283">_xlfn.IFS(AO283&lt;=1,"new",AO283&lt;=5,"early tenure",AO283&lt;=10,"established",AO283&lt;=20,"loyal",AO283&gt;=21,"long term")</f>
        <v>early tenure</v>
      </c>
      <c r="AQ283">
        <v>2</v>
      </c>
      <c r="AR283" s="1" t="str" cm="1">
        <f t="array" ref="AR283">_xlfn.IFS(AQ283&lt;=1,"new",AQ283&lt;=4,"settling",AQ283&lt;=7,"established",AQ283&lt;=12,"stagnant risk",AQ283&gt;12,"highly stagnant")</f>
        <v>settling</v>
      </c>
      <c r="AS283">
        <v>1</v>
      </c>
      <c r="AT283" t="str" cm="1">
        <f t="array" ref="AT283">_xlfn.IFS(AS283&lt;=1,"recently promoted",AS283&lt;=3,"due soon",AS283&lt;=6,"over due",AS283&gt;=7,"critically overdue")</f>
        <v>recently promoted</v>
      </c>
      <c r="AU283">
        <v>2</v>
      </c>
      <c r="AV283" t="str" cm="1">
        <f t="array" ref="AV283">_xlfn.IFS(AU283&lt;=1,"new under manager",AU283&lt;=4,"settling",AU283&lt;=8,"established",AU283&gt;=9,"long term")</f>
        <v>settling</v>
      </c>
    </row>
    <row r="284" spans="1:48">
      <c r="A284">
        <v>22</v>
      </c>
      <c r="B284" s="1" t="str" cm="1">
        <f t="array" ref="B284">_xlfn.IFS(A284&lt;=25,"early career",A284&lt;=35,"mid career",A284&lt;=45,"experienced",A284&gt;=46,"senior")</f>
        <v>early career</v>
      </c>
      <c r="C284" t="s">
        <v>29</v>
      </c>
      <c r="D284" t="s">
        <v>30</v>
      </c>
      <c r="E284" t="s">
        <v>31</v>
      </c>
      <c r="F284">
        <v>8</v>
      </c>
      <c r="G284" s="1" t="str" cm="1">
        <f t="array" ref="G284">_xlfn.IFS(F284&lt;=5,"very near",F284&lt;=10,"near",F284&lt;=20,"moderate",F284&lt;=29,"far")</f>
        <v>near</v>
      </c>
      <c r="H284">
        <v>1</v>
      </c>
      <c r="I284" t="str" cm="1">
        <f t="array" ref="I284">_xlfn.IFS(H284=1,"Below College",H284=
2,"College",H284=
3,"Bachelor",H284=
4,"Master",H284=
5,"Doctor")</f>
        <v>Below College</v>
      </c>
      <c r="J284" t="s">
        <v>36</v>
      </c>
      <c r="K284">
        <v>2</v>
      </c>
      <c r="L284" t="str" cm="1">
        <f t="array" ref="L284">_xlfn.IFS(K284=1,"low",K284=2,"medium",K284=3,"high",K284=4,"very high")</f>
        <v>medium</v>
      </c>
      <c r="M284" t="s">
        <v>33</v>
      </c>
      <c r="N284">
        <v>1</v>
      </c>
      <c r="O284" t="str" cm="1">
        <f t="array" ref="O284">_xlfn.IFS(N284=1,"low",N284=2,"medium",N284=3,"high",N284=4,"very high")</f>
        <v>low</v>
      </c>
      <c r="P284">
        <v>1</v>
      </c>
      <c r="Q284" t="str" cm="1">
        <f t="array" ref="Q284">_xlfn.IFS(P284=1,"junior",P284=2,"mid level",P284=3,"senior",P284=4,"lead",P284=5,"executive")</f>
        <v>junior</v>
      </c>
      <c r="R284" t="s">
        <v>34</v>
      </c>
      <c r="S284">
        <v>1</v>
      </c>
      <c r="T284" t="str" cm="1">
        <f t="array" ref="T284">_xlfn.IFS(S284=1,"low",S284=2,"medium",S284=3,"high",S284=4,"very high")</f>
        <v>low</v>
      </c>
      <c r="U284" t="s">
        <v>35</v>
      </c>
      <c r="V284">
        <v>2451</v>
      </c>
      <c r="W284">
        <v>1</v>
      </c>
      <c r="X284" t="str" cm="1">
        <f t="array" ref="X284">_xlfn.IFS(W284=0,"fresher",W284&lt;=3,"stable",W284&lt;=6,"moderate hopper",W284&lt;=9,"frequent hopper")</f>
        <v>stable</v>
      </c>
      <c r="Y284" t="s">
        <v>29</v>
      </c>
      <c r="Z284">
        <v>15</v>
      </c>
      <c r="AA284" t="str" cm="1">
        <f t="array" ref="AA284">_xlfn.IFS(Z284&lt;=14,"low hike",Z284&lt;=18,"moderate hike",Z284&lt;=22,"good hike",Z284&lt;=25,"high hike")</f>
        <v>moderate hike</v>
      </c>
      <c r="AB284">
        <v>3</v>
      </c>
      <c r="AC284" t="str" cm="1">
        <f t="array" ref="AC284">_xlfn.IFS(AB284=1,"low",AB284=2,"good",AB284=3,"excellent",AB284=4,"outstanding")</f>
        <v>excellent</v>
      </c>
      <c r="AD284">
        <v>1</v>
      </c>
      <c r="AE284" t="str" cm="1">
        <f t="array" ref="AE284">_xlfn.IFS(AD284=1,"low",AD284=2,"medium",AD284=3,"high",AD284=4,"very high")</f>
        <v>low</v>
      </c>
      <c r="AG284">
        <v>1</v>
      </c>
      <c r="AH284" t="str" cm="1">
        <f t="array" ref="AH284">_xlfn.IFS(AG284=0,"no stock options",AG284=2,"medium",AG284=3,"high",AG284=1,"low")</f>
        <v>low</v>
      </c>
      <c r="AI284">
        <v>4</v>
      </c>
      <c r="AJ284" s="1" t="str" cm="1">
        <f t="array" ref="AJ284">_xlfn.IFS(AI284&lt;=2,"fresher",AI284&lt;=7,"early career",AI284&lt;=15,"mid career",AI284&lt;=25,"experienced",AI284&gt;=26,"expert")</f>
        <v>early career</v>
      </c>
      <c r="AK284">
        <v>3</v>
      </c>
      <c r="AL284" s="1" t="str" cm="1">
        <f t="array" ref="AL284">_xlfn.IFS(AK284=0,"no training",AK284&lt;=2,"low",AK284&lt;=4,"moderate",AK284&lt;=6,"high")</f>
        <v>moderate</v>
      </c>
      <c r="AM284">
        <v>2</v>
      </c>
      <c r="AN284" t="str" cm="1">
        <f t="array" ref="AN284">_xlfn.IFS(AM284=1,"low",AM284=2,"medium",AM284=3,"high",AM284=4,"very high")</f>
        <v>medium</v>
      </c>
      <c r="AO284">
        <v>4</v>
      </c>
      <c r="AP284" s="1" t="str" cm="1">
        <f t="array" ref="AP284">_xlfn.IFS(AO284&lt;=1,"new",AO284&lt;=5,"early tenure",AO284&lt;=10,"established",AO284&lt;=20,"loyal",AO284&gt;=21,"long term")</f>
        <v>early tenure</v>
      </c>
      <c r="AQ284">
        <v>3</v>
      </c>
      <c r="AR284" s="1" t="str" cm="1">
        <f t="array" ref="AR284">_xlfn.IFS(AQ284&lt;=1,"new",AQ284&lt;=4,"settling",AQ284&lt;=7,"established",AQ284&lt;=12,"stagnant risk",AQ284&gt;12,"highly stagnant")</f>
        <v>settling</v>
      </c>
      <c r="AS284">
        <v>1</v>
      </c>
      <c r="AT284" t="str" cm="1">
        <f t="array" ref="AT284">_xlfn.IFS(AS284&lt;=1,"recently promoted",AS284&lt;=3,"due soon",AS284&lt;=6,"over due",AS284&gt;=7,"critically overdue")</f>
        <v>recently promoted</v>
      </c>
      <c r="AU284">
        <v>1</v>
      </c>
      <c r="AV284" t="str" cm="1">
        <f t="array" ref="AV284">_xlfn.IFS(AU284&lt;=1,"new under manager",AU284&lt;=4,"settling",AU284&lt;=8,"established",AU284&gt;=9,"long term")</f>
        <v>new under manager</v>
      </c>
    </row>
    <row r="285" spans="1:48">
      <c r="A285">
        <v>48</v>
      </c>
      <c r="B285" s="1" t="str" cm="1">
        <f t="array" ref="B285">_xlfn.IFS(A285&lt;=25,"early career",A285&lt;=35,"mid career",A285&lt;=45,"experienced",A285&gt;=46,"senior")</f>
        <v>senior</v>
      </c>
      <c r="C285" t="s">
        <v>29</v>
      </c>
      <c r="D285" t="s">
        <v>30</v>
      </c>
      <c r="E285" t="s">
        <v>31</v>
      </c>
      <c r="F285">
        <v>6</v>
      </c>
      <c r="G285" s="1" t="str" cm="1">
        <f t="array" ref="G285">_xlfn.IFS(F285&lt;=5,"very near",F285&lt;=10,"near",F285&lt;=20,"moderate",F285&lt;=29,"far")</f>
        <v>near</v>
      </c>
      <c r="H285">
        <v>3</v>
      </c>
      <c r="I285" t="str" cm="1">
        <f t="array" ref="I285">_xlfn.IFS(H285=1,"Below College",H285=
2,"College",H285=
3,"Bachelor",H285=
4,"Master",H285=
5,"Doctor")</f>
        <v>Bachelor</v>
      </c>
      <c r="J285" t="s">
        <v>36</v>
      </c>
      <c r="K285">
        <v>1</v>
      </c>
      <c r="L285" t="str" cm="1">
        <f t="array" ref="L285">_xlfn.IFS(K285=1,"low",K285=2,"medium",K285=3,"high",K285=4,"very high")</f>
        <v>low</v>
      </c>
      <c r="M285" t="s">
        <v>33</v>
      </c>
      <c r="N285">
        <v>2</v>
      </c>
      <c r="O285" t="str" cm="1">
        <f t="array" ref="O285">_xlfn.IFS(N285=1,"low",N285=2,"medium",N285=3,"high",N285=4,"very high")</f>
        <v>medium</v>
      </c>
      <c r="P285">
        <v>2</v>
      </c>
      <c r="Q285" t="str" cm="1">
        <f t="array" ref="Q285">_xlfn.IFS(P285=1,"junior",P285=2,"mid level",P285=3,"senior",P285=4,"lead",P285=5,"executive")</f>
        <v>mid level</v>
      </c>
      <c r="R285" t="s">
        <v>49</v>
      </c>
      <c r="S285">
        <v>3</v>
      </c>
      <c r="T285" t="str" cm="1">
        <f t="array" ref="T285">_xlfn.IFS(S285=1,"low",S285=2,"medium",S285=3,"high",S285=4,"very high")</f>
        <v>high</v>
      </c>
      <c r="U285" t="s">
        <v>40</v>
      </c>
      <c r="V285">
        <v>4240</v>
      </c>
      <c r="W285">
        <v>2</v>
      </c>
      <c r="X285" t="str" cm="1">
        <f t="array" ref="X285">_xlfn.IFS(W285=0,"fresher",W285&lt;=3,"stable",W285&lt;=6,"moderate hopper",W285&lt;=9,"frequent hopper")</f>
        <v>stable</v>
      </c>
      <c r="Y285" t="s">
        <v>29</v>
      </c>
      <c r="Z285">
        <v>13</v>
      </c>
      <c r="AA285" t="str" cm="1">
        <f t="array" ref="AA285">_xlfn.IFS(Z285&lt;=14,"low hike",Z285&lt;=18,"moderate hike",Z285&lt;=22,"good hike",Z285&lt;=25,"high hike")</f>
        <v>low hike</v>
      </c>
      <c r="AB285">
        <v>3</v>
      </c>
      <c r="AC285" t="str" cm="1">
        <f t="array" ref="AC285">_xlfn.IFS(AB285=1,"low",AB285=2,"good",AB285=3,"excellent",AB285=4,"outstanding")</f>
        <v>excellent</v>
      </c>
      <c r="AD285">
        <v>4</v>
      </c>
      <c r="AE285" t="str" cm="1">
        <f t="array" ref="AE285">_xlfn.IFS(AD285=1,"low",AD285=2,"medium",AD285=3,"high",AD285=4,"very high")</f>
        <v>very high</v>
      </c>
      <c r="AG285">
        <v>0</v>
      </c>
      <c r="AH285" t="str" cm="1">
        <f t="array" ref="AH285">_xlfn.IFS(AG285=0,"no stock options",AG285=2,"medium",AG285=3,"high",AG285=1,"low")</f>
        <v>no stock options</v>
      </c>
      <c r="AI285">
        <v>19</v>
      </c>
      <c r="AJ285" s="1" t="str" cm="1">
        <f t="array" ref="AJ285">_xlfn.IFS(AI285&lt;=2,"fresher",AI285&lt;=7,"early career",AI285&lt;=15,"mid career",AI285&lt;=25,"experienced",AI285&gt;=26,"expert")</f>
        <v>experienced</v>
      </c>
      <c r="AK285">
        <v>0</v>
      </c>
      <c r="AL285" s="1" t="str" cm="1">
        <f t="array" ref="AL285">_xlfn.IFS(AK285=0,"no training",AK285&lt;=2,"low",AK285&lt;=4,"moderate",AK285&lt;=6,"high")</f>
        <v>no training</v>
      </c>
      <c r="AM285">
        <v>3</v>
      </c>
      <c r="AN285" t="str" cm="1">
        <f t="array" ref="AN285">_xlfn.IFS(AM285=1,"low",AM285=2,"medium",AM285=3,"high",AM285=4,"very high")</f>
        <v>high</v>
      </c>
      <c r="AO285">
        <v>2</v>
      </c>
      <c r="AP285" s="1" t="str" cm="1">
        <f t="array" ref="AP285">_xlfn.IFS(AO285&lt;=1,"new",AO285&lt;=5,"early tenure",AO285&lt;=10,"established",AO285&lt;=20,"loyal",AO285&gt;=21,"long term")</f>
        <v>early tenure</v>
      </c>
      <c r="AQ285">
        <v>2</v>
      </c>
      <c r="AR285" s="1" t="str" cm="1">
        <f t="array" ref="AR285">_xlfn.IFS(AQ285&lt;=1,"new",AQ285&lt;=4,"settling",AQ285&lt;=7,"established",AQ285&lt;=12,"stagnant risk",AQ285&gt;12,"highly stagnant")</f>
        <v>settling</v>
      </c>
      <c r="AS285">
        <v>2</v>
      </c>
      <c r="AT285" t="str" cm="1">
        <f t="array" ref="AT285">_xlfn.IFS(AS285&lt;=1,"recently promoted",AS285&lt;=3,"due soon",AS285&lt;=6,"over due",AS285&gt;=7,"critically overdue")</f>
        <v>due soon</v>
      </c>
      <c r="AU285">
        <v>2</v>
      </c>
      <c r="AV285" t="str" cm="1">
        <f t="array" ref="AV285">_xlfn.IFS(AU285&lt;=1,"new under manager",AU285&lt;=4,"settling",AU285&lt;=8,"established",AU285&gt;=9,"long term")</f>
        <v>settling</v>
      </c>
    </row>
    <row r="286" spans="1:48">
      <c r="A286">
        <v>41</v>
      </c>
      <c r="B286" s="1" t="str" cm="1">
        <f t="array" ref="B286">_xlfn.IFS(A286&lt;=25,"early career",A286&lt;=35,"mid career",A286&lt;=45,"experienced",A286&gt;=46,"senior")</f>
        <v>experienced</v>
      </c>
      <c r="C286" t="s">
        <v>29</v>
      </c>
      <c r="D286" t="s">
        <v>30</v>
      </c>
      <c r="E286" t="s">
        <v>31</v>
      </c>
      <c r="F286">
        <v>7</v>
      </c>
      <c r="G286" s="1" t="str" cm="1">
        <f t="array" ref="G286">_xlfn.IFS(F286&lt;=5,"very near",F286&lt;=10,"near",F286&lt;=20,"moderate",F286&lt;=29,"far")</f>
        <v>near</v>
      </c>
      <c r="H286">
        <v>2</v>
      </c>
      <c r="I286" t="str" cm="1">
        <f t="array" ref="I286">_xlfn.IFS(H286=1,"Below College",H286=
2,"College",H286=
3,"Bachelor",H286=
4,"Master",H286=
5,"Doctor")</f>
        <v>College</v>
      </c>
      <c r="J286" t="s">
        <v>32</v>
      </c>
      <c r="K286">
        <v>4</v>
      </c>
      <c r="L286" t="str" cm="1">
        <f t="array" ref="L286">_xlfn.IFS(K286=1,"low",K286=2,"medium",K286=3,"high",K286=4,"very high")</f>
        <v>very high</v>
      </c>
      <c r="M286" t="s">
        <v>43</v>
      </c>
      <c r="N286">
        <v>3</v>
      </c>
      <c r="O286" t="str" cm="1">
        <f t="array" ref="O286">_xlfn.IFS(N286=1,"low",N286=2,"medium",N286=3,"high",N286=4,"very high")</f>
        <v>high</v>
      </c>
      <c r="P286">
        <v>2</v>
      </c>
      <c r="Q286" t="str" cm="1">
        <f t="array" ref="Q286">_xlfn.IFS(P286=1,"junior",P286=2,"mid level",P286=3,"senior",P286=4,"lead",P286=5,"executive")</f>
        <v>mid level</v>
      </c>
      <c r="R286" t="s">
        <v>44</v>
      </c>
      <c r="S286">
        <v>3</v>
      </c>
      <c r="T286" t="str" cm="1">
        <f t="array" ref="T286">_xlfn.IFS(S286=1,"low",S286=2,"medium",S286=3,"high",S286=4,"very high")</f>
        <v>high</v>
      </c>
      <c r="U286" t="s">
        <v>40</v>
      </c>
      <c r="V286">
        <v>5003</v>
      </c>
      <c r="W286">
        <v>6</v>
      </c>
      <c r="X286" t="str" cm="1">
        <f t="array" ref="X286">_xlfn.IFS(W286=0,"fresher",W286&lt;=3,"stable",W286&lt;=6,"moderate hopper",W286&lt;=9,"frequent hopper")</f>
        <v>moderate hopper</v>
      </c>
      <c r="Y286" t="s">
        <v>29</v>
      </c>
      <c r="Z286">
        <v>14</v>
      </c>
      <c r="AA286" t="str" cm="1">
        <f t="array" ref="AA286">_xlfn.IFS(Z286&lt;=14,"low hike",Z286&lt;=18,"moderate hike",Z286&lt;=22,"good hike",Z286&lt;=25,"high hike")</f>
        <v>low hike</v>
      </c>
      <c r="AB286">
        <v>3</v>
      </c>
      <c r="AC286" t="str" cm="1">
        <f t="array" ref="AC286">_xlfn.IFS(AB286=1,"low",AB286=2,"good",AB286=3,"excellent",AB286=4,"outstanding")</f>
        <v>excellent</v>
      </c>
      <c r="AD286">
        <v>2</v>
      </c>
      <c r="AE286" t="str" cm="1">
        <f t="array" ref="AE286">_xlfn.IFS(AD286=1,"low",AD286=2,"medium",AD286=3,"high",AD286=4,"very high")</f>
        <v>medium</v>
      </c>
      <c r="AG286">
        <v>0</v>
      </c>
      <c r="AH286" t="str" cm="1">
        <f t="array" ref="AH286">_xlfn.IFS(AG286=0,"no stock options",AG286=2,"medium",AG286=3,"high",AG286=1,"low")</f>
        <v>no stock options</v>
      </c>
      <c r="AI286">
        <v>8</v>
      </c>
      <c r="AJ286" s="1" t="str" cm="1">
        <f t="array" ref="AJ286">_xlfn.IFS(AI286&lt;=2,"fresher",AI286&lt;=7,"early career",AI286&lt;=15,"mid career",AI286&lt;=25,"experienced",AI286&gt;=26,"expert")</f>
        <v>mid career</v>
      </c>
      <c r="AK286">
        <v>6</v>
      </c>
      <c r="AL286" s="1" t="str" cm="1">
        <f t="array" ref="AL286">_xlfn.IFS(AK286=0,"no training",AK286&lt;=2,"low",AK286&lt;=4,"moderate",AK286&lt;=6,"high")</f>
        <v>high</v>
      </c>
      <c r="AM286">
        <v>3</v>
      </c>
      <c r="AN286" t="str" cm="1">
        <f t="array" ref="AN286">_xlfn.IFS(AM286=1,"low",AM286=2,"medium",AM286=3,"high",AM286=4,"very high")</f>
        <v>high</v>
      </c>
      <c r="AO286">
        <v>2</v>
      </c>
      <c r="AP286" s="1" t="str" cm="1">
        <f t="array" ref="AP286">_xlfn.IFS(AO286&lt;=1,"new",AO286&lt;=5,"early tenure",AO286&lt;=10,"established",AO286&lt;=20,"loyal",AO286&gt;=21,"long term")</f>
        <v>early tenure</v>
      </c>
      <c r="AQ286">
        <v>2</v>
      </c>
      <c r="AR286" s="1" t="str" cm="1">
        <f t="array" ref="AR286">_xlfn.IFS(AQ286&lt;=1,"new",AQ286&lt;=4,"settling",AQ286&lt;=7,"established",AQ286&lt;=12,"stagnant risk",AQ286&gt;12,"highly stagnant")</f>
        <v>settling</v>
      </c>
      <c r="AS286">
        <v>2</v>
      </c>
      <c r="AT286" t="str" cm="1">
        <f t="array" ref="AT286">_xlfn.IFS(AS286&lt;=1,"recently promoted",AS286&lt;=3,"due soon",AS286&lt;=6,"over due",AS286&gt;=7,"critically overdue")</f>
        <v>due soon</v>
      </c>
      <c r="AU286">
        <v>1</v>
      </c>
      <c r="AV286" t="str" cm="1">
        <f t="array" ref="AV286">_xlfn.IFS(AU286&lt;=1,"new under manager",AU286&lt;=4,"settling",AU286&lt;=8,"established",AU286&gt;=9,"long term")</f>
        <v>new under manager</v>
      </c>
    </row>
    <row r="287" spans="1:48">
      <c r="A287">
        <v>27</v>
      </c>
      <c r="B287" s="1" t="str" cm="1">
        <f t="array" ref="B287">_xlfn.IFS(A287&lt;=25,"early career",A287&lt;=35,"mid career",A287&lt;=45,"experienced",A287&gt;=46,"senior")</f>
        <v>mid career</v>
      </c>
      <c r="C287" t="s">
        <v>29</v>
      </c>
      <c r="D287" t="s">
        <v>30</v>
      </c>
      <c r="E287" t="s">
        <v>31</v>
      </c>
      <c r="F287">
        <v>2</v>
      </c>
      <c r="G287" s="1" t="str" cm="1">
        <f t="array" ref="G287">_xlfn.IFS(F287&lt;=5,"very near",F287&lt;=10,"near",F287&lt;=20,"moderate",F287&lt;=29,"far")</f>
        <v>very near</v>
      </c>
      <c r="H287">
        <v>4</v>
      </c>
      <c r="I287" t="str" cm="1">
        <f t="array" ref="I287">_xlfn.IFS(H287=1,"Below College",H287=
2,"College",H287=
3,"Bachelor",H287=
4,"Master",H287=
5,"Doctor")</f>
        <v>Master</v>
      </c>
      <c r="J287" t="s">
        <v>36</v>
      </c>
      <c r="K287">
        <v>1</v>
      </c>
      <c r="L287" t="str" cm="1">
        <f t="array" ref="L287">_xlfn.IFS(K287=1,"low",K287=2,"medium",K287=3,"high",K287=4,"very high")</f>
        <v>low</v>
      </c>
      <c r="M287" t="s">
        <v>43</v>
      </c>
      <c r="N287">
        <v>3</v>
      </c>
      <c r="O287" t="str" cm="1">
        <f t="array" ref="O287">_xlfn.IFS(N287=1,"low",N287=2,"medium",N287=3,"high",N287=4,"very high")</f>
        <v>high</v>
      </c>
      <c r="P287">
        <v>2</v>
      </c>
      <c r="Q287" t="str" cm="1">
        <f t="array" ref="Q287">_xlfn.IFS(P287=1,"junior",P287=2,"mid level",P287=3,"senior",P287=4,"lead",P287=5,"executive")</f>
        <v>mid level</v>
      </c>
      <c r="R287" t="s">
        <v>44</v>
      </c>
      <c r="S287">
        <v>4</v>
      </c>
      <c r="T287" t="str" cm="1">
        <f t="array" ref="T287">_xlfn.IFS(S287=1,"low",S287=2,"medium",S287=3,"high",S287=4,"very high")</f>
        <v>very high</v>
      </c>
      <c r="U287" t="s">
        <v>35</v>
      </c>
      <c r="V287">
        <v>4227</v>
      </c>
      <c r="W287">
        <v>0</v>
      </c>
      <c r="X287" t="str" cm="1">
        <f t="array" ref="X287">_xlfn.IFS(W287=0,"fresher",W287&lt;=3,"stable",W287&lt;=6,"moderate hopper",W287&lt;=9,"frequent hopper")</f>
        <v>fresher</v>
      </c>
      <c r="Y287" t="s">
        <v>29</v>
      </c>
      <c r="Z287">
        <v>18</v>
      </c>
      <c r="AA287" t="str" cm="1">
        <f t="array" ref="AA287">_xlfn.IFS(Z287&lt;=14,"low hike",Z287&lt;=18,"moderate hike",Z287&lt;=22,"good hike",Z287&lt;=25,"high hike")</f>
        <v>moderate hike</v>
      </c>
      <c r="AB287">
        <v>3</v>
      </c>
      <c r="AC287" t="str" cm="1">
        <f t="array" ref="AC287">_xlfn.IFS(AB287=1,"low",AB287=2,"good",AB287=3,"excellent",AB287=4,"outstanding")</f>
        <v>excellent</v>
      </c>
      <c r="AD287">
        <v>2</v>
      </c>
      <c r="AE287" t="str" cm="1">
        <f t="array" ref="AE287">_xlfn.IFS(AD287=1,"low",AD287=2,"medium",AD287=3,"high",AD287=4,"very high")</f>
        <v>medium</v>
      </c>
      <c r="AG287">
        <v>1</v>
      </c>
      <c r="AH287" t="str" cm="1">
        <f t="array" ref="AH287">_xlfn.IFS(AG287=0,"no stock options",AG287=2,"medium",AG287=3,"high",AG287=1,"low")</f>
        <v>low</v>
      </c>
      <c r="AI287">
        <v>4</v>
      </c>
      <c r="AJ287" s="1" t="str" cm="1">
        <f t="array" ref="AJ287">_xlfn.IFS(AI287&lt;=2,"fresher",AI287&lt;=7,"early career",AI287&lt;=15,"mid career",AI287&lt;=25,"experienced",AI287&gt;=26,"expert")</f>
        <v>early career</v>
      </c>
      <c r="AK287">
        <v>2</v>
      </c>
      <c r="AL287" s="1" t="str" cm="1">
        <f t="array" ref="AL287">_xlfn.IFS(AK287=0,"no training",AK287&lt;=2,"low",AK287&lt;=4,"moderate",AK287&lt;=6,"high")</f>
        <v>low</v>
      </c>
      <c r="AM287">
        <v>3</v>
      </c>
      <c r="AN287" t="str" cm="1">
        <f t="array" ref="AN287">_xlfn.IFS(AM287=1,"low",AM287=2,"medium",AM287=3,"high",AM287=4,"very high")</f>
        <v>high</v>
      </c>
      <c r="AO287">
        <v>3</v>
      </c>
      <c r="AP287" s="1" t="str" cm="1">
        <f t="array" ref="AP287">_xlfn.IFS(AO287&lt;=1,"new",AO287&lt;=5,"early tenure",AO287&lt;=10,"established",AO287&lt;=20,"loyal",AO287&gt;=21,"long term")</f>
        <v>early tenure</v>
      </c>
      <c r="AQ287">
        <v>2</v>
      </c>
      <c r="AR287" s="1" t="str" cm="1">
        <f t="array" ref="AR287">_xlfn.IFS(AQ287&lt;=1,"new",AQ287&lt;=4,"settling",AQ287&lt;=7,"established",AQ287&lt;=12,"stagnant risk",AQ287&gt;12,"highly stagnant")</f>
        <v>settling</v>
      </c>
      <c r="AS287">
        <v>2</v>
      </c>
      <c r="AT287" t="str" cm="1">
        <f t="array" ref="AT287">_xlfn.IFS(AS287&lt;=1,"recently promoted",AS287&lt;=3,"due soon",AS287&lt;=6,"over due",AS287&gt;=7,"critically overdue")</f>
        <v>due soon</v>
      </c>
      <c r="AU287">
        <v>2</v>
      </c>
      <c r="AV287" t="str" cm="1">
        <f t="array" ref="AV287">_xlfn.IFS(AU287&lt;=1,"new under manager",AU287&lt;=4,"settling",AU287&lt;=8,"established",AU287&gt;=9,"long term")</f>
        <v>settling</v>
      </c>
    </row>
    <row r="288" spans="1:48">
      <c r="A288">
        <v>35</v>
      </c>
      <c r="B288" s="1" t="str" cm="1">
        <f t="array" ref="B288">_xlfn.IFS(A288&lt;=25,"early career",A288&lt;=35,"mid career",A288&lt;=45,"experienced",A288&gt;=46,"senior")</f>
        <v>mid career</v>
      </c>
      <c r="C288" t="s">
        <v>29</v>
      </c>
      <c r="D288" t="s">
        <v>30</v>
      </c>
      <c r="E288" t="s">
        <v>31</v>
      </c>
      <c r="F288">
        <v>10</v>
      </c>
      <c r="G288" s="1" t="str" cm="1">
        <f t="array" ref="G288">_xlfn.IFS(F288&lt;=5,"very near",F288&lt;=10,"near",F288&lt;=20,"moderate",F288&lt;=29,"far")</f>
        <v>near</v>
      </c>
      <c r="H288">
        <v>3</v>
      </c>
      <c r="I288" t="str" cm="1">
        <f t="array" ref="I288">_xlfn.IFS(H288=1,"Below College",H288=
2,"College",H288=
3,"Bachelor",H288=
4,"Master",H288=
5,"Doctor")</f>
        <v>Bachelor</v>
      </c>
      <c r="J288" t="s">
        <v>42</v>
      </c>
      <c r="K288">
        <v>2</v>
      </c>
      <c r="L288" t="str" cm="1">
        <f t="array" ref="L288">_xlfn.IFS(K288=1,"low",K288=2,"medium",K288=3,"high",K288=4,"very high")</f>
        <v>medium</v>
      </c>
      <c r="M288" t="s">
        <v>33</v>
      </c>
      <c r="N288">
        <v>3</v>
      </c>
      <c r="O288" t="str" cm="1">
        <f t="array" ref="O288">_xlfn.IFS(N288=1,"low",N288=2,"medium",N288=3,"high",N288=4,"very high")</f>
        <v>high</v>
      </c>
      <c r="P288">
        <v>1</v>
      </c>
      <c r="Q288" t="str" cm="1">
        <f t="array" ref="Q288">_xlfn.IFS(P288=1,"junior",P288=2,"mid level",P288=3,"senior",P288=4,"lead",P288=5,"executive")</f>
        <v>junior</v>
      </c>
      <c r="R288" t="s">
        <v>34</v>
      </c>
      <c r="S288">
        <v>4</v>
      </c>
      <c r="T288" t="str" cm="1">
        <f t="array" ref="T288">_xlfn.IFS(S288=1,"low",S288=2,"medium",S288=3,"high",S288=4,"very high")</f>
        <v>very high</v>
      </c>
      <c r="U288" t="s">
        <v>38</v>
      </c>
      <c r="V288">
        <v>3917</v>
      </c>
      <c r="W288">
        <v>1</v>
      </c>
      <c r="X288" t="str" cm="1">
        <f t="array" ref="X288">_xlfn.IFS(W288=0,"fresher",W288&lt;=3,"stable",W288&lt;=6,"moderate hopper",W288&lt;=9,"frequent hopper")</f>
        <v>stable</v>
      </c>
      <c r="Y288" t="s">
        <v>29</v>
      </c>
      <c r="Z288">
        <v>20</v>
      </c>
      <c r="AA288" t="str" cm="1">
        <f t="array" ref="AA288">_xlfn.IFS(Z288&lt;=14,"low hike",Z288&lt;=18,"moderate hike",Z288&lt;=22,"good hike",Z288&lt;=25,"high hike")</f>
        <v>good hike</v>
      </c>
      <c r="AB288">
        <v>4</v>
      </c>
      <c r="AC288" t="str" cm="1">
        <f t="array" ref="AC288">_xlfn.IFS(AB288=1,"low",AB288=2,"good",AB288=3,"excellent",AB288=4,"outstanding")</f>
        <v>outstanding</v>
      </c>
      <c r="AD288">
        <v>1</v>
      </c>
      <c r="AE288" t="str" cm="1">
        <f t="array" ref="AE288">_xlfn.IFS(AD288=1,"low",AD288=2,"medium",AD288=3,"high",AD288=4,"very high")</f>
        <v>low</v>
      </c>
      <c r="AG288">
        <v>1</v>
      </c>
      <c r="AH288" t="str" cm="1">
        <f t="array" ref="AH288">_xlfn.IFS(AG288=0,"no stock options",AG288=2,"medium",AG288=3,"high",AG288=1,"low")</f>
        <v>low</v>
      </c>
      <c r="AI288">
        <v>3</v>
      </c>
      <c r="AJ288" s="1" t="str" cm="1">
        <f t="array" ref="AJ288">_xlfn.IFS(AI288&lt;=2,"fresher",AI288&lt;=7,"early career",AI288&lt;=15,"mid career",AI288&lt;=25,"experienced",AI288&gt;=26,"expert")</f>
        <v>early career</v>
      </c>
      <c r="AK288">
        <v>4</v>
      </c>
      <c r="AL288" s="1" t="str" cm="1">
        <f t="array" ref="AL288">_xlfn.IFS(AK288=0,"no training",AK288&lt;=2,"low",AK288&lt;=4,"moderate",AK288&lt;=6,"high")</f>
        <v>moderate</v>
      </c>
      <c r="AM288">
        <v>2</v>
      </c>
      <c r="AN288" t="str" cm="1">
        <f t="array" ref="AN288">_xlfn.IFS(AM288=1,"low",AM288=2,"medium",AM288=3,"high",AM288=4,"very high")</f>
        <v>medium</v>
      </c>
      <c r="AO288">
        <v>3</v>
      </c>
      <c r="AP288" s="1" t="str" cm="1">
        <f t="array" ref="AP288">_xlfn.IFS(AO288&lt;=1,"new",AO288&lt;=5,"early tenure",AO288&lt;=10,"established",AO288&lt;=20,"loyal",AO288&gt;=21,"long term")</f>
        <v>early tenure</v>
      </c>
      <c r="AQ288">
        <v>2</v>
      </c>
      <c r="AR288" s="1" t="str" cm="1">
        <f t="array" ref="AR288">_xlfn.IFS(AQ288&lt;=1,"new",AQ288&lt;=4,"settling",AQ288&lt;=7,"established",AQ288&lt;=12,"stagnant risk",AQ288&gt;12,"highly stagnant")</f>
        <v>settling</v>
      </c>
      <c r="AS288">
        <v>1</v>
      </c>
      <c r="AT288" t="str" cm="1">
        <f t="array" ref="AT288">_xlfn.IFS(AS288&lt;=1,"recently promoted",AS288&lt;=3,"due soon",AS288&lt;=6,"over due",AS288&gt;=7,"critically overdue")</f>
        <v>recently promoted</v>
      </c>
      <c r="AU288">
        <v>2</v>
      </c>
      <c r="AV288" t="str" cm="1">
        <f t="array" ref="AV288">_xlfn.IFS(AU288&lt;=1,"new under manager",AU288&lt;=4,"settling",AU288&lt;=8,"established",AU288&gt;=9,"long term")</f>
        <v>settling</v>
      </c>
    </row>
    <row r="289" spans="1:48">
      <c r="A289">
        <v>59</v>
      </c>
      <c r="B289" s="1" t="str" cm="1">
        <f t="array" ref="B289">_xlfn.IFS(A289&lt;=25,"early career",A289&lt;=35,"mid career",A289&lt;=45,"experienced",A289&gt;=46,"senior")</f>
        <v>senior</v>
      </c>
      <c r="C289" t="s">
        <v>29</v>
      </c>
      <c r="D289" t="s">
        <v>30</v>
      </c>
      <c r="E289" t="s">
        <v>31</v>
      </c>
      <c r="F289">
        <v>2</v>
      </c>
      <c r="G289" s="1" t="str" cm="1">
        <f t="array" ref="G289">_xlfn.IFS(F289&lt;=5,"very near",F289&lt;=10,"near",F289&lt;=20,"moderate",F289&lt;=29,"far")</f>
        <v>very near</v>
      </c>
      <c r="H289">
        <v>3</v>
      </c>
      <c r="I289" t="str" cm="1">
        <f t="array" ref="I289">_xlfn.IFS(H289=1,"Below College",H289=
2,"College",H289=
3,"Bachelor",H289=
4,"Master",H289=
5,"Doctor")</f>
        <v>Bachelor</v>
      </c>
      <c r="J289" t="s">
        <v>36</v>
      </c>
      <c r="K289">
        <v>3</v>
      </c>
      <c r="L289" t="str" cm="1">
        <f t="array" ref="L289">_xlfn.IFS(K289=1,"low",K289=2,"medium",K289=3,"high",K289=4,"very high")</f>
        <v>high</v>
      </c>
      <c r="M289" t="s">
        <v>43</v>
      </c>
      <c r="N289">
        <v>2</v>
      </c>
      <c r="O289" t="str" cm="1">
        <f t="array" ref="O289">_xlfn.IFS(N289=1,"low",N289=2,"medium",N289=3,"high",N289=4,"very high")</f>
        <v>medium</v>
      </c>
      <c r="P289">
        <v>4</v>
      </c>
      <c r="Q289" t="str" cm="1">
        <f t="array" ref="Q289">_xlfn.IFS(P289=1,"junior",P289=2,"mid level",P289=3,"senior",P289=4,"lead",P289=5,"executive")</f>
        <v>lead</v>
      </c>
      <c r="R289" t="s">
        <v>44</v>
      </c>
      <c r="S289">
        <v>4</v>
      </c>
      <c r="T289" t="str" cm="1">
        <f t="array" ref="T289">_xlfn.IFS(S289=1,"low",S289=2,"medium",S289=3,"high",S289=4,"very high")</f>
        <v>very high</v>
      </c>
      <c r="U289" t="s">
        <v>40</v>
      </c>
      <c r="V289">
        <v>13726</v>
      </c>
      <c r="W289">
        <v>3</v>
      </c>
      <c r="X289" t="str" cm="1">
        <f t="array" ref="X289">_xlfn.IFS(W289=0,"fresher",W289&lt;=3,"stable",W289&lt;=6,"moderate hopper",W289&lt;=9,"frequent hopper")</f>
        <v>stable</v>
      </c>
      <c r="Y289" t="s">
        <v>39</v>
      </c>
      <c r="Z289">
        <v>13</v>
      </c>
      <c r="AA289" t="str" cm="1">
        <f t="array" ref="AA289">_xlfn.IFS(Z289&lt;=14,"low hike",Z289&lt;=18,"moderate hike",Z289&lt;=22,"good hike",Z289&lt;=25,"high hike")</f>
        <v>low hike</v>
      </c>
      <c r="AB289">
        <v>3</v>
      </c>
      <c r="AC289" t="str" cm="1">
        <f t="array" ref="AC289">_xlfn.IFS(AB289=1,"low",AB289=2,"good",AB289=3,"excellent",AB289=4,"outstanding")</f>
        <v>excellent</v>
      </c>
      <c r="AD289">
        <v>1</v>
      </c>
      <c r="AE289" t="str" cm="1">
        <f t="array" ref="AE289">_xlfn.IFS(AD289=1,"low",AD289=2,"medium",AD289=3,"high",AD289=4,"very high")</f>
        <v>low</v>
      </c>
      <c r="AG289">
        <v>0</v>
      </c>
      <c r="AH289" t="str" cm="1">
        <f t="array" ref="AH289">_xlfn.IFS(AG289=0,"no stock options",AG289=2,"medium",AG289=3,"high",AG289=1,"low")</f>
        <v>no stock options</v>
      </c>
      <c r="AI289">
        <v>30</v>
      </c>
      <c r="AJ289" s="1" t="str" cm="1">
        <f t="array" ref="AJ289">_xlfn.IFS(AI289&lt;=2,"fresher",AI289&lt;=7,"early career",AI289&lt;=15,"mid career",AI289&lt;=25,"experienced",AI289&gt;=26,"expert")</f>
        <v>expert</v>
      </c>
      <c r="AK289">
        <v>4</v>
      </c>
      <c r="AL289" s="1" t="str" cm="1">
        <f t="array" ref="AL289">_xlfn.IFS(AK289=0,"no training",AK289&lt;=2,"low",AK289&lt;=4,"moderate",AK289&lt;=6,"high")</f>
        <v>moderate</v>
      </c>
      <c r="AM289">
        <v>3</v>
      </c>
      <c r="AN289" t="str" cm="1">
        <f t="array" ref="AN289">_xlfn.IFS(AM289=1,"low",AM289=2,"medium",AM289=3,"high",AM289=4,"very high")</f>
        <v>high</v>
      </c>
      <c r="AO289">
        <v>5</v>
      </c>
      <c r="AP289" s="1" t="str" cm="1">
        <f t="array" ref="AP289">_xlfn.IFS(AO289&lt;=1,"new",AO289&lt;=5,"early tenure",AO289&lt;=10,"established",AO289&lt;=20,"loyal",AO289&gt;=21,"long term")</f>
        <v>early tenure</v>
      </c>
      <c r="AQ289">
        <v>3</v>
      </c>
      <c r="AR289" s="1" t="str" cm="1">
        <f t="array" ref="AR289">_xlfn.IFS(AQ289&lt;=1,"new",AQ289&lt;=4,"settling",AQ289&lt;=7,"established",AQ289&lt;=12,"stagnant risk",AQ289&gt;12,"highly stagnant")</f>
        <v>settling</v>
      </c>
      <c r="AS289">
        <v>4</v>
      </c>
      <c r="AT289" t="str" cm="1">
        <f t="array" ref="AT289">_xlfn.IFS(AS289&lt;=1,"recently promoted",AS289&lt;=3,"due soon",AS289&lt;=6,"over due",AS289&gt;=7,"critically overdue")</f>
        <v>over due</v>
      </c>
      <c r="AU289">
        <v>3</v>
      </c>
      <c r="AV289" t="str" cm="1">
        <f t="array" ref="AV289">_xlfn.IFS(AU289&lt;=1,"new under manager",AU289&lt;=4,"settling",AU289&lt;=8,"established",AU289&gt;=9,"long term")</f>
        <v>settling</v>
      </c>
    </row>
    <row r="290" spans="1:48">
      <c r="A290">
        <v>26</v>
      </c>
      <c r="B290" s="1" t="str" cm="1">
        <f t="array" ref="B290">_xlfn.IFS(A290&lt;=25,"early career",A290&lt;=35,"mid career",A290&lt;=45,"experienced",A290&gt;=46,"senior")</f>
        <v>mid career</v>
      </c>
      <c r="C290" t="s">
        <v>39</v>
      </c>
      <c r="D290" t="s">
        <v>41</v>
      </c>
      <c r="E290" t="s">
        <v>45</v>
      </c>
      <c r="F290">
        <v>29</v>
      </c>
      <c r="G290" s="1" t="str" cm="1">
        <f t="array" ref="G290">_xlfn.IFS(F290&lt;=5,"very near",F290&lt;=10,"near",F290&lt;=20,"moderate",F290&lt;=29,"far")</f>
        <v>far</v>
      </c>
      <c r="H290">
        <v>2</v>
      </c>
      <c r="I290" t="str" cm="1">
        <f t="array" ref="I290">_xlfn.IFS(H290=1,"Below College",H290=
2,"College",H290=
3,"Bachelor",H290=
4,"Master",H290=
5,"Doctor")</f>
        <v>College</v>
      </c>
      <c r="J290" t="s">
        <v>32</v>
      </c>
      <c r="K290">
        <v>2</v>
      </c>
      <c r="L290" t="str" cm="1">
        <f t="array" ref="L290">_xlfn.IFS(K290=1,"low",K290=2,"medium",K290=3,"high",K290=4,"very high")</f>
        <v>medium</v>
      </c>
      <c r="M290" t="s">
        <v>33</v>
      </c>
      <c r="N290">
        <v>1</v>
      </c>
      <c r="O290" t="str" cm="1">
        <f t="array" ref="O290">_xlfn.IFS(N290=1,"low",N290=2,"medium",N290=3,"high",N290=4,"very high")</f>
        <v>low</v>
      </c>
      <c r="P290">
        <v>2</v>
      </c>
      <c r="Q290" t="str" cm="1">
        <f t="array" ref="Q290">_xlfn.IFS(P290=1,"junior",P290=2,"mid level",P290=3,"senior",P290=4,"lead",P290=5,"executive")</f>
        <v>mid level</v>
      </c>
      <c r="R290" t="s">
        <v>51</v>
      </c>
      <c r="S290">
        <v>1</v>
      </c>
      <c r="T290" t="str" cm="1">
        <f t="array" ref="T290">_xlfn.IFS(S290=1,"low",S290=2,"medium",S290=3,"high",S290=4,"very high")</f>
        <v>low</v>
      </c>
      <c r="U290" t="s">
        <v>40</v>
      </c>
      <c r="V290">
        <v>4969</v>
      </c>
      <c r="W290">
        <v>8</v>
      </c>
      <c r="X290" t="str" cm="1">
        <f t="array" ref="X290">_xlfn.IFS(W290=0,"fresher",W290&lt;=3,"stable",W290&lt;=6,"moderate hopper",W290&lt;=9,"frequent hopper")</f>
        <v>frequent hopper</v>
      </c>
      <c r="Y290" t="s">
        <v>29</v>
      </c>
      <c r="Z290">
        <v>18</v>
      </c>
      <c r="AA290" t="str" cm="1">
        <f t="array" ref="AA290">_xlfn.IFS(Z290&lt;=14,"low hike",Z290&lt;=18,"moderate hike",Z290&lt;=22,"good hike",Z290&lt;=25,"high hike")</f>
        <v>moderate hike</v>
      </c>
      <c r="AB290">
        <v>3</v>
      </c>
      <c r="AC290" t="str" cm="1">
        <f t="array" ref="AC290">_xlfn.IFS(AB290=1,"low",AB290=2,"good",AB290=3,"excellent",AB290=4,"outstanding")</f>
        <v>excellent</v>
      </c>
      <c r="AD290">
        <v>4</v>
      </c>
      <c r="AE290" t="str" cm="1">
        <f t="array" ref="AE290">_xlfn.IFS(AD290=1,"low",AD290=2,"medium",AD290=3,"high",AD290=4,"very high")</f>
        <v>very high</v>
      </c>
      <c r="AG290">
        <v>0</v>
      </c>
      <c r="AH290" t="str" cm="1">
        <f t="array" ref="AH290">_xlfn.IFS(AG290=0,"no stock options",AG290=2,"medium",AG290=3,"high",AG290=1,"low")</f>
        <v>no stock options</v>
      </c>
      <c r="AI290">
        <v>7</v>
      </c>
      <c r="AJ290" s="1" t="str" cm="1">
        <f t="array" ref="AJ290">_xlfn.IFS(AI290&lt;=2,"fresher",AI290&lt;=7,"early career",AI290&lt;=15,"mid career",AI290&lt;=25,"experienced",AI290&gt;=26,"expert")</f>
        <v>early career</v>
      </c>
      <c r="AK290">
        <v>6</v>
      </c>
      <c r="AL290" s="1" t="str" cm="1">
        <f t="array" ref="AL290">_xlfn.IFS(AK290=0,"no training",AK290&lt;=2,"low",AK290&lt;=4,"moderate",AK290&lt;=6,"high")</f>
        <v>high</v>
      </c>
      <c r="AM290">
        <v>3</v>
      </c>
      <c r="AN290" t="str" cm="1">
        <f t="array" ref="AN290">_xlfn.IFS(AM290=1,"low",AM290=2,"medium",AM290=3,"high",AM290=4,"very high")</f>
        <v>high</v>
      </c>
      <c r="AO290">
        <v>2</v>
      </c>
      <c r="AP290" s="1" t="str" cm="1">
        <f t="array" ref="AP290">_xlfn.IFS(AO290&lt;=1,"new",AO290&lt;=5,"early tenure",AO290&lt;=10,"established",AO290&lt;=20,"loyal",AO290&gt;=21,"long term")</f>
        <v>early tenure</v>
      </c>
      <c r="AQ290">
        <v>2</v>
      </c>
      <c r="AR290" s="1" t="str" cm="1">
        <f t="array" ref="AR290">_xlfn.IFS(AQ290&lt;=1,"new",AQ290&lt;=4,"settling",AQ290&lt;=7,"established",AQ290&lt;=12,"stagnant risk",AQ290&gt;12,"highly stagnant")</f>
        <v>settling</v>
      </c>
      <c r="AS290">
        <v>2</v>
      </c>
      <c r="AT290" t="str" cm="1">
        <f t="array" ref="AT290">_xlfn.IFS(AS290&lt;=1,"recently promoted",AS290&lt;=3,"due soon",AS290&lt;=6,"over due",AS290&gt;=7,"critically overdue")</f>
        <v>due soon</v>
      </c>
      <c r="AU290">
        <v>2</v>
      </c>
      <c r="AV290" t="str" cm="1">
        <f t="array" ref="AV290">_xlfn.IFS(AU290&lt;=1,"new under manager",AU290&lt;=4,"settling",AU290&lt;=8,"established",AU290&gt;=9,"long term")</f>
        <v>settling</v>
      </c>
    </row>
    <row r="291" spans="1:48">
      <c r="A291">
        <v>33</v>
      </c>
      <c r="B291" s="1" t="str" cm="1">
        <f t="array" ref="B291">_xlfn.IFS(A291&lt;=25,"early career",A291&lt;=35,"mid career",A291&lt;=45,"experienced",A291&gt;=46,"senior")</f>
        <v>mid career</v>
      </c>
      <c r="C291" t="s">
        <v>29</v>
      </c>
      <c r="D291" t="s">
        <v>41</v>
      </c>
      <c r="E291" t="s">
        <v>45</v>
      </c>
      <c r="F291">
        <v>8</v>
      </c>
      <c r="G291" s="1" t="str" cm="1">
        <f t="array" ref="G291">_xlfn.IFS(F291&lt;=5,"very near",F291&lt;=10,"near",F291&lt;=20,"moderate",F291&lt;=29,"far")</f>
        <v>near</v>
      </c>
      <c r="H291">
        <v>1</v>
      </c>
      <c r="I291" t="str" cm="1">
        <f t="array" ref="I291">_xlfn.IFS(H291=1,"Below College",H291=
2,"College",H291=
3,"Bachelor",H291=
4,"Master",H291=
5,"Doctor")</f>
        <v>Below College</v>
      </c>
      <c r="J291" t="s">
        <v>36</v>
      </c>
      <c r="K291">
        <v>2</v>
      </c>
      <c r="L291" t="str" cm="1">
        <f t="array" ref="L291">_xlfn.IFS(K291=1,"low",K291=2,"medium",K291=3,"high",K291=4,"very high")</f>
        <v>medium</v>
      </c>
      <c r="M291" t="s">
        <v>43</v>
      </c>
      <c r="N291">
        <v>2</v>
      </c>
      <c r="O291" t="str" cm="1">
        <f t="array" ref="O291">_xlfn.IFS(N291=1,"low",N291=2,"medium",N291=3,"high",N291=4,"very high")</f>
        <v>medium</v>
      </c>
      <c r="P291">
        <v>1</v>
      </c>
      <c r="Q291" t="str" cm="1">
        <f t="array" ref="Q291">_xlfn.IFS(P291=1,"junior",P291=2,"mid level",P291=3,"senior",P291=4,"lead",P291=5,"executive")</f>
        <v>junior</v>
      </c>
      <c r="R291" t="s">
        <v>46</v>
      </c>
      <c r="S291">
        <v>4</v>
      </c>
      <c r="T291" t="str" cm="1">
        <f t="array" ref="T291">_xlfn.IFS(S291=1,"low",S291=2,"medium",S291=3,"high",S291=4,"very high")</f>
        <v>very high</v>
      </c>
      <c r="U291" t="s">
        <v>40</v>
      </c>
      <c r="V291">
        <v>2342</v>
      </c>
      <c r="W291">
        <v>0</v>
      </c>
      <c r="X291" t="str" cm="1">
        <f t="array" ref="X291">_xlfn.IFS(W291=0,"fresher",W291&lt;=3,"stable",W291&lt;=6,"moderate hopper",W291&lt;=9,"frequent hopper")</f>
        <v>fresher</v>
      </c>
      <c r="Y291" t="s">
        <v>29</v>
      </c>
      <c r="Z291">
        <v>19</v>
      </c>
      <c r="AA291" t="str" cm="1">
        <f t="array" ref="AA291">_xlfn.IFS(Z291&lt;=14,"low hike",Z291&lt;=18,"moderate hike",Z291&lt;=22,"good hike",Z291&lt;=25,"high hike")</f>
        <v>good hike</v>
      </c>
      <c r="AB291">
        <v>3</v>
      </c>
      <c r="AC291" t="str" cm="1">
        <f t="array" ref="AC291">_xlfn.IFS(AB291=1,"low",AB291=2,"good",AB291=3,"excellent",AB291=4,"outstanding")</f>
        <v>excellent</v>
      </c>
      <c r="AD291">
        <v>4</v>
      </c>
      <c r="AE291" t="str" cm="1">
        <f t="array" ref="AE291">_xlfn.IFS(AD291=1,"low",AD291=2,"medium",AD291=3,"high",AD291=4,"very high")</f>
        <v>very high</v>
      </c>
      <c r="AG291">
        <v>0</v>
      </c>
      <c r="AH291" t="str" cm="1">
        <f t="array" ref="AH291">_xlfn.IFS(AG291=0,"no stock options",AG291=2,"medium",AG291=3,"high",AG291=1,"low")</f>
        <v>no stock options</v>
      </c>
      <c r="AI291">
        <v>3</v>
      </c>
      <c r="AJ291" s="1" t="str" cm="1">
        <f t="array" ref="AJ291">_xlfn.IFS(AI291&lt;=2,"fresher",AI291&lt;=7,"early career",AI291&lt;=15,"mid career",AI291&lt;=25,"experienced",AI291&gt;=26,"expert")</f>
        <v>early career</v>
      </c>
      <c r="AK291">
        <v>2</v>
      </c>
      <c r="AL291" s="1" t="str" cm="1">
        <f t="array" ref="AL291">_xlfn.IFS(AK291=0,"no training",AK291&lt;=2,"low",AK291&lt;=4,"moderate",AK291&lt;=6,"high")</f>
        <v>low</v>
      </c>
      <c r="AM291">
        <v>2</v>
      </c>
      <c r="AN291" t="str" cm="1">
        <f t="array" ref="AN291">_xlfn.IFS(AM291=1,"low",AM291=2,"medium",AM291=3,"high",AM291=4,"very high")</f>
        <v>medium</v>
      </c>
      <c r="AO291">
        <v>2</v>
      </c>
      <c r="AP291" s="1" t="str" cm="1">
        <f t="array" ref="AP291">_xlfn.IFS(AO291&lt;=1,"new",AO291&lt;=5,"early tenure",AO291&lt;=10,"established",AO291&lt;=20,"loyal",AO291&gt;=21,"long term")</f>
        <v>early tenure</v>
      </c>
      <c r="AQ291">
        <v>2</v>
      </c>
      <c r="AR291" s="1" t="str" cm="1">
        <f t="array" ref="AR291">_xlfn.IFS(AQ291&lt;=1,"new",AQ291&lt;=4,"settling",AQ291&lt;=7,"established",AQ291&lt;=12,"stagnant risk",AQ291&gt;12,"highly stagnant")</f>
        <v>settling</v>
      </c>
      <c r="AS291">
        <v>2</v>
      </c>
      <c r="AT291" t="str" cm="1">
        <f t="array" ref="AT291">_xlfn.IFS(AS291&lt;=1,"recently promoted",AS291&lt;=3,"due soon",AS291&lt;=6,"over due",AS291&gt;=7,"critically overdue")</f>
        <v>due soon</v>
      </c>
      <c r="AU291">
        <v>2</v>
      </c>
      <c r="AV291" t="str" cm="1">
        <f t="array" ref="AV291">_xlfn.IFS(AU291&lt;=1,"new under manager",AU291&lt;=4,"settling",AU291&lt;=8,"established",AU291&gt;=9,"long term")</f>
        <v>settling</v>
      </c>
    </row>
    <row r="292" spans="1:48">
      <c r="A292">
        <v>26</v>
      </c>
      <c r="B292" s="1" t="str" cm="1">
        <f t="array" ref="B292">_xlfn.IFS(A292&lt;=25,"early career",A292&lt;=35,"mid career",A292&lt;=45,"experienced",A292&gt;=46,"senior")</f>
        <v>mid career</v>
      </c>
      <c r="C292" t="s">
        <v>39</v>
      </c>
      <c r="D292" t="s">
        <v>50</v>
      </c>
      <c r="E292" t="s">
        <v>31</v>
      </c>
      <c r="F292">
        <v>2</v>
      </c>
      <c r="G292" s="1" t="str" cm="1">
        <f t="array" ref="G292">_xlfn.IFS(F292&lt;=5,"very near",F292&lt;=10,"near",F292&lt;=20,"moderate",F292&lt;=29,"far")</f>
        <v>very near</v>
      </c>
      <c r="H292">
        <v>3</v>
      </c>
      <c r="I292" t="str" cm="1">
        <f t="array" ref="I292">_xlfn.IFS(H292=1,"Below College",H292=
2,"College",H292=
3,"Bachelor",H292=
4,"Master",H292=
5,"Doctor")</f>
        <v>Bachelor</v>
      </c>
      <c r="J292" t="s">
        <v>36</v>
      </c>
      <c r="K292">
        <v>1</v>
      </c>
      <c r="L292" t="str" cm="1">
        <f t="array" ref="L292">_xlfn.IFS(K292=1,"low",K292=2,"medium",K292=3,"high",K292=4,"very high")</f>
        <v>low</v>
      </c>
      <c r="M292" t="s">
        <v>33</v>
      </c>
      <c r="N292">
        <v>3</v>
      </c>
      <c r="O292" t="str" cm="1">
        <f t="array" ref="O292">_xlfn.IFS(N292=1,"low",N292=2,"medium",N292=3,"high",N292=4,"very high")</f>
        <v>high</v>
      </c>
      <c r="P292">
        <v>1</v>
      </c>
      <c r="Q292" t="str" cm="1">
        <f t="array" ref="Q292">_xlfn.IFS(P292=1,"junior",P292=2,"mid level",P292=3,"senior",P292=4,"lead",P292=5,"executive")</f>
        <v>junior</v>
      </c>
      <c r="R292" t="s">
        <v>37</v>
      </c>
      <c r="S292">
        <v>1</v>
      </c>
      <c r="T292" t="str" cm="1">
        <f t="array" ref="T292">_xlfn.IFS(S292=1,"low",S292=2,"medium",S292=3,"high",S292=4,"very high")</f>
        <v>low</v>
      </c>
      <c r="U292" t="s">
        <v>35</v>
      </c>
      <c r="V292">
        <v>2042</v>
      </c>
      <c r="W292">
        <v>6</v>
      </c>
      <c r="X292" t="str" cm="1">
        <f t="array" ref="X292">_xlfn.IFS(W292=0,"fresher",W292&lt;=3,"stable",W292&lt;=6,"moderate hopper",W292&lt;=9,"frequent hopper")</f>
        <v>moderate hopper</v>
      </c>
      <c r="Y292" t="s">
        <v>39</v>
      </c>
      <c r="Z292">
        <v>14</v>
      </c>
      <c r="AA292" t="str" cm="1">
        <f t="array" ref="AA292">_xlfn.IFS(Z292&lt;=14,"low hike",Z292&lt;=18,"moderate hike",Z292&lt;=22,"good hike",Z292&lt;=25,"high hike")</f>
        <v>low hike</v>
      </c>
      <c r="AB292">
        <v>3</v>
      </c>
      <c r="AC292" t="str" cm="1">
        <f t="array" ref="AC292">_xlfn.IFS(AB292=1,"low",AB292=2,"good",AB292=3,"excellent",AB292=4,"outstanding")</f>
        <v>excellent</v>
      </c>
      <c r="AD292">
        <v>2</v>
      </c>
      <c r="AE292" t="str" cm="1">
        <f t="array" ref="AE292">_xlfn.IFS(AD292=1,"low",AD292=2,"medium",AD292=3,"high",AD292=4,"very high")</f>
        <v>medium</v>
      </c>
      <c r="AG292">
        <v>1</v>
      </c>
      <c r="AH292" t="str" cm="1">
        <f t="array" ref="AH292">_xlfn.IFS(AG292=0,"no stock options",AG292=2,"medium",AG292=3,"high",AG292=1,"low")</f>
        <v>low</v>
      </c>
      <c r="AI292">
        <v>6</v>
      </c>
      <c r="AJ292" s="1" t="str" cm="1">
        <f t="array" ref="AJ292">_xlfn.IFS(AI292&lt;=2,"fresher",AI292&lt;=7,"early career",AI292&lt;=15,"mid career",AI292&lt;=25,"experienced",AI292&gt;=26,"expert")</f>
        <v>early career</v>
      </c>
      <c r="AK292">
        <v>2</v>
      </c>
      <c r="AL292" s="1" t="str" cm="1">
        <f t="array" ref="AL292">_xlfn.IFS(AK292=0,"no training",AK292&lt;=2,"low",AK292&lt;=4,"moderate",AK292&lt;=6,"high")</f>
        <v>low</v>
      </c>
      <c r="AM292">
        <v>3</v>
      </c>
      <c r="AN292" t="str" cm="1">
        <f t="array" ref="AN292">_xlfn.IFS(AM292=1,"low",AM292=2,"medium",AM292=3,"high",AM292=4,"very high")</f>
        <v>high</v>
      </c>
      <c r="AO292">
        <v>3</v>
      </c>
      <c r="AP292" s="1" t="str" cm="1">
        <f t="array" ref="AP292">_xlfn.IFS(AO292&lt;=1,"new",AO292&lt;=5,"early tenure",AO292&lt;=10,"established",AO292&lt;=20,"loyal",AO292&gt;=21,"long term")</f>
        <v>early tenure</v>
      </c>
      <c r="AQ292">
        <v>2</v>
      </c>
      <c r="AR292" s="1" t="str" cm="1">
        <f t="array" ref="AR292">_xlfn.IFS(AQ292&lt;=1,"new",AQ292&lt;=4,"settling",AQ292&lt;=7,"established",AQ292&lt;=12,"stagnant risk",AQ292&gt;12,"highly stagnant")</f>
        <v>settling</v>
      </c>
      <c r="AS292">
        <v>1</v>
      </c>
      <c r="AT292" t="str" cm="1">
        <f t="array" ref="AT292">_xlfn.IFS(AS292&lt;=1,"recently promoted",AS292&lt;=3,"due soon",AS292&lt;=6,"over due",AS292&gt;=7,"critically overdue")</f>
        <v>recently promoted</v>
      </c>
      <c r="AU292">
        <v>2</v>
      </c>
      <c r="AV292" t="str" cm="1">
        <f t="array" ref="AV292">_xlfn.IFS(AU292&lt;=1,"new under manager",AU292&lt;=4,"settling",AU292&lt;=8,"established",AU292&gt;=9,"long term")</f>
        <v>settling</v>
      </c>
    </row>
    <row r="293" spans="1:48">
      <c r="A293">
        <v>38</v>
      </c>
      <c r="B293" s="1" t="str" cm="1">
        <f t="array" ref="B293">_xlfn.IFS(A293&lt;=25,"early career",A293&lt;=35,"mid career",A293&lt;=45,"experienced",A293&gt;=46,"senior")</f>
        <v>experienced</v>
      </c>
      <c r="C293" t="s">
        <v>29</v>
      </c>
      <c r="D293" t="s">
        <v>50</v>
      </c>
      <c r="E293" t="s">
        <v>31</v>
      </c>
      <c r="F293">
        <v>3</v>
      </c>
      <c r="G293" s="1" t="str" cm="1">
        <f t="array" ref="G293">_xlfn.IFS(F293&lt;=5,"very near",F293&lt;=10,"near",F293&lt;=20,"moderate",F293&lt;=29,"far")</f>
        <v>very near</v>
      </c>
      <c r="H293">
        <v>4</v>
      </c>
      <c r="I293" t="str" cm="1">
        <f t="array" ref="I293">_xlfn.IFS(H293=1,"Below College",H293=
2,"College",H293=
3,"Bachelor",H293=
4,"Master",H293=
5,"Doctor")</f>
        <v>Master</v>
      </c>
      <c r="J293" t="s">
        <v>42</v>
      </c>
      <c r="K293">
        <v>3</v>
      </c>
      <c r="L293" t="str" cm="1">
        <f t="array" ref="L293">_xlfn.IFS(K293=1,"low",K293=2,"medium",K293=3,"high",K293=4,"very high")</f>
        <v>high</v>
      </c>
      <c r="M293" t="s">
        <v>33</v>
      </c>
      <c r="N293">
        <v>3</v>
      </c>
      <c r="O293" t="str" cm="1">
        <f t="array" ref="O293">_xlfn.IFS(N293=1,"low",N293=2,"medium",N293=3,"high",N293=4,"very high")</f>
        <v>high</v>
      </c>
      <c r="P293">
        <v>1</v>
      </c>
      <c r="Q293" t="str" cm="1">
        <f t="array" ref="Q293">_xlfn.IFS(P293=1,"junior",P293=2,"mid level",P293=3,"senior",P293=4,"lead",P293=5,"executive")</f>
        <v>junior</v>
      </c>
      <c r="R293" t="s">
        <v>37</v>
      </c>
      <c r="S293">
        <v>3</v>
      </c>
      <c r="T293" t="str" cm="1">
        <f t="array" ref="T293">_xlfn.IFS(S293=1,"low",S293=2,"medium",S293=3,"high",S293=4,"very high")</f>
        <v>high</v>
      </c>
      <c r="U293" t="s">
        <v>35</v>
      </c>
      <c r="V293">
        <v>2821</v>
      </c>
      <c r="W293">
        <v>3</v>
      </c>
      <c r="X293" t="str" cm="1">
        <f t="array" ref="X293">_xlfn.IFS(W293=0,"fresher",W293&lt;=3,"stable",W293&lt;=6,"moderate hopper",W293&lt;=9,"frequent hopper")</f>
        <v>stable</v>
      </c>
      <c r="Y293" t="s">
        <v>29</v>
      </c>
      <c r="Z293">
        <v>16</v>
      </c>
      <c r="AA293" t="str" cm="1">
        <f t="array" ref="AA293">_xlfn.IFS(Z293&lt;=14,"low hike",Z293&lt;=18,"moderate hike",Z293&lt;=22,"good hike",Z293&lt;=25,"high hike")</f>
        <v>moderate hike</v>
      </c>
      <c r="AB293">
        <v>3</v>
      </c>
      <c r="AC293" t="str" cm="1">
        <f t="array" ref="AC293">_xlfn.IFS(AB293=1,"low",AB293=2,"good",AB293=3,"excellent",AB293=4,"outstanding")</f>
        <v>excellent</v>
      </c>
      <c r="AD293">
        <v>1</v>
      </c>
      <c r="AE293" t="str" cm="1">
        <f t="array" ref="AE293">_xlfn.IFS(AD293=1,"low",AD293=2,"medium",AD293=3,"high",AD293=4,"very high")</f>
        <v>low</v>
      </c>
      <c r="AG293">
        <v>1</v>
      </c>
      <c r="AH293" t="str" cm="1">
        <f t="array" ref="AH293">_xlfn.IFS(AG293=0,"no stock options",AG293=2,"medium",AG293=3,"high",AG293=1,"low")</f>
        <v>low</v>
      </c>
      <c r="AI293">
        <v>8</v>
      </c>
      <c r="AJ293" s="1" t="str" cm="1">
        <f t="array" ref="AJ293">_xlfn.IFS(AI293&lt;=2,"fresher",AI293&lt;=7,"early career",AI293&lt;=15,"mid career",AI293&lt;=25,"experienced",AI293&gt;=26,"expert")</f>
        <v>mid career</v>
      </c>
      <c r="AK293">
        <v>2</v>
      </c>
      <c r="AL293" s="1" t="str" cm="1">
        <f t="array" ref="AL293">_xlfn.IFS(AK293=0,"no training",AK293&lt;=2,"low",AK293&lt;=4,"moderate",AK293&lt;=6,"high")</f>
        <v>low</v>
      </c>
      <c r="AM293">
        <v>3</v>
      </c>
      <c r="AN293" t="str" cm="1">
        <f t="array" ref="AN293">_xlfn.IFS(AM293=1,"low",AM293=2,"medium",AM293=3,"high",AM293=4,"very high")</f>
        <v>high</v>
      </c>
      <c r="AO293">
        <v>2</v>
      </c>
      <c r="AP293" s="1" t="str" cm="1">
        <f t="array" ref="AP293">_xlfn.IFS(AO293&lt;=1,"new",AO293&lt;=5,"early tenure",AO293&lt;=10,"established",AO293&lt;=20,"loyal",AO293&gt;=21,"long term")</f>
        <v>early tenure</v>
      </c>
      <c r="AQ293">
        <v>2</v>
      </c>
      <c r="AR293" s="1" t="str" cm="1">
        <f t="array" ref="AR293">_xlfn.IFS(AQ293&lt;=1,"new",AQ293&lt;=4,"settling",AQ293&lt;=7,"established",AQ293&lt;=12,"stagnant risk",AQ293&gt;12,"highly stagnant")</f>
        <v>settling</v>
      </c>
      <c r="AS293">
        <v>2</v>
      </c>
      <c r="AT293" t="str" cm="1">
        <f t="array" ref="AT293">_xlfn.IFS(AS293&lt;=1,"recently promoted",AS293&lt;=3,"due soon",AS293&lt;=6,"over due",AS293&gt;=7,"critically overdue")</f>
        <v>due soon</v>
      </c>
      <c r="AU293">
        <v>2</v>
      </c>
      <c r="AV293" t="str" cm="1">
        <f t="array" ref="AV293">_xlfn.IFS(AU293&lt;=1,"new under manager",AU293&lt;=4,"settling",AU293&lt;=8,"established",AU293&gt;=9,"long term")</f>
        <v>settling</v>
      </c>
    </row>
    <row r="294" spans="1:48">
      <c r="A294">
        <v>37</v>
      </c>
      <c r="B294" s="1" t="str" cm="1">
        <f t="array" ref="B294">_xlfn.IFS(A294&lt;=25,"early career",A294&lt;=35,"mid career",A294&lt;=45,"experienced",A294&gt;=46,"senior")</f>
        <v>experienced</v>
      </c>
      <c r="C294" t="s">
        <v>29</v>
      </c>
      <c r="D294" t="s">
        <v>30</v>
      </c>
      <c r="E294" t="s">
        <v>31</v>
      </c>
      <c r="F294">
        <v>3</v>
      </c>
      <c r="G294" s="1" t="str" cm="1">
        <f t="array" ref="G294">_xlfn.IFS(F294&lt;=5,"very near",F294&lt;=10,"near",F294&lt;=20,"moderate",F294&lt;=29,"far")</f>
        <v>very near</v>
      </c>
      <c r="H294">
        <v>3</v>
      </c>
      <c r="I294" t="str" cm="1">
        <f t="array" ref="I294">_xlfn.IFS(H294=1,"Below College",H294=
2,"College",H294=
3,"Bachelor",H294=
4,"Master",H294=
5,"Doctor")</f>
        <v>Bachelor</v>
      </c>
      <c r="J294" t="s">
        <v>42</v>
      </c>
      <c r="K294">
        <v>4</v>
      </c>
      <c r="L294" t="str" cm="1">
        <f t="array" ref="L294">_xlfn.IFS(K294=1,"low",K294=2,"medium",K294=3,"high",K294=4,"very high")</f>
        <v>very high</v>
      </c>
      <c r="M294" t="s">
        <v>43</v>
      </c>
      <c r="N294">
        <v>3</v>
      </c>
      <c r="O294" t="str" cm="1">
        <f t="array" ref="O294">_xlfn.IFS(N294=1,"low",N294=2,"medium",N294=3,"high",N294=4,"very high")</f>
        <v>high</v>
      </c>
      <c r="P294">
        <v>2</v>
      </c>
      <c r="Q294" t="str" cm="1">
        <f t="array" ref="Q294">_xlfn.IFS(P294=1,"junior",P294=2,"mid level",P294=3,"senior",P294=4,"lead",P294=5,"executive")</f>
        <v>mid level</v>
      </c>
      <c r="R294" t="s">
        <v>49</v>
      </c>
      <c r="S294">
        <v>2</v>
      </c>
      <c r="T294" t="str" cm="1">
        <f t="array" ref="T294">_xlfn.IFS(S294=1,"low",S294=2,"medium",S294=3,"high",S294=4,"very high")</f>
        <v>medium</v>
      </c>
      <c r="U294" t="s">
        <v>40</v>
      </c>
      <c r="V294">
        <v>4107</v>
      </c>
      <c r="W294">
        <v>3</v>
      </c>
      <c r="X294" t="str" cm="1">
        <f t="array" ref="X294">_xlfn.IFS(W294=0,"fresher",W294&lt;=3,"stable",W294&lt;=6,"moderate hopper",W294&lt;=9,"frequent hopper")</f>
        <v>stable</v>
      </c>
      <c r="Y294" t="s">
        <v>29</v>
      </c>
      <c r="Z294">
        <v>15</v>
      </c>
      <c r="AA294" t="str" cm="1">
        <f t="array" ref="AA294">_xlfn.IFS(Z294&lt;=14,"low hike",Z294&lt;=18,"moderate hike",Z294&lt;=22,"good hike",Z294&lt;=25,"high hike")</f>
        <v>moderate hike</v>
      </c>
      <c r="AB294">
        <v>3</v>
      </c>
      <c r="AC294" t="str" cm="1">
        <f t="array" ref="AC294">_xlfn.IFS(AB294=1,"low",AB294=2,"good",AB294=3,"excellent",AB294=4,"outstanding")</f>
        <v>excellent</v>
      </c>
      <c r="AD294">
        <v>1</v>
      </c>
      <c r="AE294" t="str" cm="1">
        <f t="array" ref="AE294">_xlfn.IFS(AD294=1,"low",AD294=2,"medium",AD294=3,"high",AD294=4,"very high")</f>
        <v>low</v>
      </c>
      <c r="AG294">
        <v>0</v>
      </c>
      <c r="AH294" t="str" cm="1">
        <f t="array" ref="AH294">_xlfn.IFS(AG294=0,"no stock options",AG294=2,"medium",AG294=3,"high",AG294=1,"low")</f>
        <v>no stock options</v>
      </c>
      <c r="AI294">
        <v>8</v>
      </c>
      <c r="AJ294" s="1" t="str" cm="1">
        <f t="array" ref="AJ294">_xlfn.IFS(AI294&lt;=2,"fresher",AI294&lt;=7,"early career",AI294&lt;=15,"mid career",AI294&lt;=25,"experienced",AI294&gt;=26,"expert")</f>
        <v>mid career</v>
      </c>
      <c r="AK294">
        <v>3</v>
      </c>
      <c r="AL294" s="1" t="str" cm="1">
        <f t="array" ref="AL294">_xlfn.IFS(AK294=0,"no training",AK294&lt;=2,"low",AK294&lt;=4,"moderate",AK294&lt;=6,"high")</f>
        <v>moderate</v>
      </c>
      <c r="AM294">
        <v>2</v>
      </c>
      <c r="AN294" t="str" cm="1">
        <f t="array" ref="AN294">_xlfn.IFS(AM294=1,"low",AM294=2,"medium",AM294=3,"high",AM294=4,"very high")</f>
        <v>medium</v>
      </c>
      <c r="AO294">
        <v>4</v>
      </c>
      <c r="AP294" s="1" t="str" cm="1">
        <f t="array" ref="AP294">_xlfn.IFS(AO294&lt;=1,"new",AO294&lt;=5,"early tenure",AO294&lt;=10,"established",AO294&lt;=20,"loyal",AO294&gt;=21,"long term")</f>
        <v>early tenure</v>
      </c>
      <c r="AQ294">
        <v>3</v>
      </c>
      <c r="AR294" s="1" t="str" cm="1">
        <f t="array" ref="AR294">_xlfn.IFS(AQ294&lt;=1,"new",AQ294&lt;=4,"settling",AQ294&lt;=7,"established",AQ294&lt;=12,"stagnant risk",AQ294&gt;12,"highly stagnant")</f>
        <v>settling</v>
      </c>
      <c r="AS294">
        <v>0</v>
      </c>
      <c r="AT294" t="str" cm="1">
        <f t="array" ref="AT294">_xlfn.IFS(AS294&lt;=1,"recently promoted",AS294&lt;=3,"due soon",AS294&lt;=6,"over due",AS294&gt;=7,"critically overdue")</f>
        <v>recently promoted</v>
      </c>
      <c r="AU294">
        <v>1</v>
      </c>
      <c r="AV294" t="str" cm="1">
        <f t="array" ref="AV294">_xlfn.IFS(AU294&lt;=1,"new under manager",AU294&lt;=4,"settling",AU294&lt;=8,"established",AU294&gt;=9,"long term")</f>
        <v>new under manager</v>
      </c>
    </row>
    <row r="295" spans="1:48">
      <c r="A295">
        <v>26</v>
      </c>
      <c r="B295" s="1" t="str" cm="1">
        <f t="array" ref="B295">_xlfn.IFS(A295&lt;=25,"early career",A295&lt;=35,"mid career",A295&lt;=45,"experienced",A295&gt;=46,"senior")</f>
        <v>mid career</v>
      </c>
      <c r="C295" t="s">
        <v>29</v>
      </c>
      <c r="D295" t="s">
        <v>50</v>
      </c>
      <c r="E295" t="s">
        <v>31</v>
      </c>
      <c r="F295">
        <v>1</v>
      </c>
      <c r="G295" s="1" t="str" cm="1">
        <f t="array" ref="G295">_xlfn.IFS(F295&lt;=5,"very near",F295&lt;=10,"near",F295&lt;=20,"moderate",F295&lt;=29,"far")</f>
        <v>very near</v>
      </c>
      <c r="H295">
        <v>1</v>
      </c>
      <c r="I295" t="str" cm="1">
        <f t="array" ref="I295">_xlfn.IFS(H295=1,"Below College",H295=
2,"College",H295=
3,"Bachelor",H295=
4,"Master",H295=
5,"Doctor")</f>
        <v>Below College</v>
      </c>
      <c r="J295" t="s">
        <v>32</v>
      </c>
      <c r="K295">
        <v>1</v>
      </c>
      <c r="L295" t="str" cm="1">
        <f t="array" ref="L295">_xlfn.IFS(K295=1,"low",K295=2,"medium",K295=3,"high",K295=4,"very high")</f>
        <v>low</v>
      </c>
      <c r="M295" t="s">
        <v>43</v>
      </c>
      <c r="N295">
        <v>2</v>
      </c>
      <c r="O295" t="str" cm="1">
        <f t="array" ref="O295">_xlfn.IFS(N295=1,"low",N295=2,"medium",N295=3,"high",N295=4,"very high")</f>
        <v>medium</v>
      </c>
      <c r="P295">
        <v>1</v>
      </c>
      <c r="Q295" t="str" cm="1">
        <f t="array" ref="Q295">_xlfn.IFS(P295=1,"junior",P295=2,"mid level",P295=3,"senior",P295=4,"lead",P295=5,"executive")</f>
        <v>junior</v>
      </c>
      <c r="R295" t="s">
        <v>37</v>
      </c>
      <c r="S295">
        <v>3</v>
      </c>
      <c r="T295" t="str" cm="1">
        <f t="array" ref="T295">_xlfn.IFS(S295=1,"low",S295=2,"medium",S295=3,"high",S295=4,"very high")</f>
        <v>high</v>
      </c>
      <c r="U295" t="s">
        <v>38</v>
      </c>
      <c r="V295">
        <v>2007</v>
      </c>
      <c r="W295">
        <v>1</v>
      </c>
      <c r="X295" t="str" cm="1">
        <f t="array" ref="X295">_xlfn.IFS(W295=0,"fresher",W295&lt;=3,"stable",W295&lt;=6,"moderate hopper",W295&lt;=9,"frequent hopper")</f>
        <v>stable</v>
      </c>
      <c r="Y295" t="s">
        <v>29</v>
      </c>
      <c r="Z295">
        <v>13</v>
      </c>
      <c r="AA295" t="str" cm="1">
        <f t="array" ref="AA295">_xlfn.IFS(Z295&lt;=14,"low hike",Z295&lt;=18,"moderate hike",Z295&lt;=22,"good hike",Z295&lt;=25,"high hike")</f>
        <v>low hike</v>
      </c>
      <c r="AB295">
        <v>3</v>
      </c>
      <c r="AC295" t="str" cm="1">
        <f t="array" ref="AC295">_xlfn.IFS(AB295=1,"low",AB295=2,"good",AB295=3,"excellent",AB295=4,"outstanding")</f>
        <v>excellent</v>
      </c>
      <c r="AD295">
        <v>3</v>
      </c>
      <c r="AE295" t="str" cm="1">
        <f t="array" ref="AE295">_xlfn.IFS(AD295=1,"low",AD295=2,"medium",AD295=3,"high",AD295=4,"very high")</f>
        <v>high</v>
      </c>
      <c r="AG295">
        <v>2</v>
      </c>
      <c r="AH295" t="str" cm="1">
        <f t="array" ref="AH295">_xlfn.IFS(AG295=0,"no stock options",AG295=2,"medium",AG295=3,"high",AG295=1,"low")</f>
        <v>medium</v>
      </c>
      <c r="AI295">
        <v>5</v>
      </c>
      <c r="AJ295" s="1" t="str" cm="1">
        <f t="array" ref="AJ295">_xlfn.IFS(AI295&lt;=2,"fresher",AI295&lt;=7,"early career",AI295&lt;=15,"mid career",AI295&lt;=25,"experienced",AI295&gt;=26,"expert")</f>
        <v>early career</v>
      </c>
      <c r="AK295">
        <v>5</v>
      </c>
      <c r="AL295" s="1" t="str" cm="1">
        <f t="array" ref="AL295">_xlfn.IFS(AK295=0,"no training",AK295&lt;=2,"low",AK295&lt;=4,"moderate",AK295&lt;=6,"high")</f>
        <v>high</v>
      </c>
      <c r="AM295">
        <v>3</v>
      </c>
      <c r="AN295" t="str" cm="1">
        <f t="array" ref="AN295">_xlfn.IFS(AM295=1,"low",AM295=2,"medium",AM295=3,"high",AM295=4,"very high")</f>
        <v>high</v>
      </c>
      <c r="AO295">
        <v>5</v>
      </c>
      <c r="AP295" s="1" t="str" cm="1">
        <f t="array" ref="AP295">_xlfn.IFS(AO295&lt;=1,"new",AO295&lt;=5,"early tenure",AO295&lt;=10,"established",AO295&lt;=20,"loyal",AO295&gt;=21,"long term")</f>
        <v>early tenure</v>
      </c>
      <c r="AQ295">
        <v>3</v>
      </c>
      <c r="AR295" s="1" t="str" cm="1">
        <f t="array" ref="AR295">_xlfn.IFS(AQ295&lt;=1,"new",AQ295&lt;=4,"settling",AQ295&lt;=7,"established",AQ295&lt;=12,"stagnant risk",AQ295&gt;12,"highly stagnant")</f>
        <v>settling</v>
      </c>
      <c r="AS295">
        <v>1</v>
      </c>
      <c r="AT295" t="str" cm="1">
        <f t="array" ref="AT295">_xlfn.IFS(AS295&lt;=1,"recently promoted",AS295&lt;=3,"due soon",AS295&lt;=6,"over due",AS295&gt;=7,"critically overdue")</f>
        <v>recently promoted</v>
      </c>
      <c r="AU295">
        <v>3</v>
      </c>
      <c r="AV295" t="str" cm="1">
        <f t="array" ref="AV295">_xlfn.IFS(AU295&lt;=1,"new under manager",AU295&lt;=4,"settling",AU295&lt;=8,"established",AU295&gt;=9,"long term")</f>
        <v>settling</v>
      </c>
    </row>
    <row r="296" spans="1:48">
      <c r="A296">
        <v>46</v>
      </c>
      <c r="B296" s="1" t="str" cm="1">
        <f t="array" ref="B296">_xlfn.IFS(A296&lt;=25,"early career",A296&lt;=35,"mid career",A296&lt;=45,"experienced",A296&gt;=46,"senior")</f>
        <v>senior</v>
      </c>
      <c r="C296" t="s">
        <v>29</v>
      </c>
      <c r="D296" t="s">
        <v>30</v>
      </c>
      <c r="E296" t="s">
        <v>31</v>
      </c>
      <c r="F296">
        <v>1</v>
      </c>
      <c r="G296" s="1" t="str" cm="1">
        <f t="array" ref="G296">_xlfn.IFS(F296&lt;=5,"very near",F296&lt;=10,"near",F296&lt;=20,"moderate",F296&lt;=29,"far")</f>
        <v>very near</v>
      </c>
      <c r="H296">
        <v>4</v>
      </c>
      <c r="I296" t="str" cm="1">
        <f t="array" ref="I296">_xlfn.IFS(H296=1,"Below College",H296=
2,"College",H296=
3,"Bachelor",H296=
4,"Master",H296=
5,"Doctor")</f>
        <v>Master</v>
      </c>
      <c r="J296" t="s">
        <v>32</v>
      </c>
      <c r="K296">
        <v>4</v>
      </c>
      <c r="L296" t="str" cm="1">
        <f t="array" ref="L296">_xlfn.IFS(K296=1,"low",K296=2,"medium",K296=3,"high",K296=4,"very high")</f>
        <v>very high</v>
      </c>
      <c r="M296" t="s">
        <v>33</v>
      </c>
      <c r="N296">
        <v>3</v>
      </c>
      <c r="O296" t="str" cm="1">
        <f t="array" ref="O296">_xlfn.IFS(N296=1,"low",N296=2,"medium",N296=3,"high",N296=4,"very high")</f>
        <v>high</v>
      </c>
      <c r="P296">
        <v>5</v>
      </c>
      <c r="Q296" t="str" cm="1">
        <f t="array" ref="Q296">_xlfn.IFS(P296=1,"junior",P296=2,"mid level",P296=3,"senior",P296=4,"lead",P296=5,"executive")</f>
        <v>executive</v>
      </c>
      <c r="R296" t="s">
        <v>53</v>
      </c>
      <c r="S296">
        <v>4</v>
      </c>
      <c r="T296" t="str" cm="1">
        <f t="array" ref="T296">_xlfn.IFS(S296=1,"low",S296=2,"medium",S296=3,"high",S296=4,"very high")</f>
        <v>very high</v>
      </c>
      <c r="U296" t="s">
        <v>38</v>
      </c>
      <c r="V296">
        <v>19627</v>
      </c>
      <c r="W296">
        <v>9</v>
      </c>
      <c r="X296" t="str" cm="1">
        <f t="array" ref="X296">_xlfn.IFS(W296=0,"fresher",W296&lt;=3,"stable",W296&lt;=6,"moderate hopper",W296&lt;=9,"frequent hopper")</f>
        <v>frequent hopper</v>
      </c>
      <c r="Y296" t="s">
        <v>29</v>
      </c>
      <c r="Z296">
        <v>17</v>
      </c>
      <c r="AA296" t="str" cm="1">
        <f t="array" ref="AA296">_xlfn.IFS(Z296&lt;=14,"low hike",Z296&lt;=18,"moderate hike",Z296&lt;=22,"good hike",Z296&lt;=25,"high hike")</f>
        <v>moderate hike</v>
      </c>
      <c r="AB296">
        <v>3</v>
      </c>
      <c r="AC296" t="str" cm="1">
        <f t="array" ref="AC296">_xlfn.IFS(AB296=1,"low",AB296=2,"good",AB296=3,"excellent",AB296=4,"outstanding")</f>
        <v>excellent</v>
      </c>
      <c r="AD296">
        <v>4</v>
      </c>
      <c r="AE296" t="str" cm="1">
        <f t="array" ref="AE296">_xlfn.IFS(AD296=1,"low",AD296=2,"medium",AD296=3,"high",AD296=4,"very high")</f>
        <v>very high</v>
      </c>
      <c r="AG296">
        <v>2</v>
      </c>
      <c r="AH296" t="str" cm="1">
        <f t="array" ref="AH296">_xlfn.IFS(AG296=0,"no stock options",AG296=2,"medium",AG296=3,"high",AG296=1,"low")</f>
        <v>medium</v>
      </c>
      <c r="AI296">
        <v>23</v>
      </c>
      <c r="AJ296" s="1" t="str" cm="1">
        <f t="array" ref="AJ296">_xlfn.IFS(AI296&lt;=2,"fresher",AI296&lt;=7,"early career",AI296&lt;=15,"mid career",AI296&lt;=25,"experienced",AI296&gt;=26,"expert")</f>
        <v>experienced</v>
      </c>
      <c r="AK296">
        <v>0</v>
      </c>
      <c r="AL296" s="1" t="str" cm="1">
        <f t="array" ref="AL296">_xlfn.IFS(AK296=0,"no training",AK296&lt;=2,"low",AK296&lt;=4,"moderate",AK296&lt;=6,"high")</f>
        <v>no training</v>
      </c>
      <c r="AM296">
        <v>3</v>
      </c>
      <c r="AN296" t="str" cm="1">
        <f t="array" ref="AN296">_xlfn.IFS(AM296=1,"low",AM296=2,"medium",AM296=3,"high",AM296=4,"very high")</f>
        <v>high</v>
      </c>
      <c r="AO296">
        <v>2</v>
      </c>
      <c r="AP296" s="1" t="str" cm="1">
        <f t="array" ref="AP296">_xlfn.IFS(AO296&lt;=1,"new",AO296&lt;=5,"early tenure",AO296&lt;=10,"established",AO296&lt;=20,"loyal",AO296&gt;=21,"long term")</f>
        <v>early tenure</v>
      </c>
      <c r="AQ296">
        <v>2</v>
      </c>
      <c r="AR296" s="1" t="str" cm="1">
        <f t="array" ref="AR296">_xlfn.IFS(AQ296&lt;=1,"new",AQ296&lt;=4,"settling",AQ296&lt;=7,"established",AQ296&lt;=12,"stagnant risk",AQ296&gt;12,"highly stagnant")</f>
        <v>settling</v>
      </c>
      <c r="AS296">
        <v>2</v>
      </c>
      <c r="AT296" t="str" cm="1">
        <f t="array" ref="AT296">_xlfn.IFS(AS296&lt;=1,"recently promoted",AS296&lt;=3,"due soon",AS296&lt;=6,"over due",AS296&gt;=7,"critically overdue")</f>
        <v>due soon</v>
      </c>
      <c r="AU296">
        <v>2</v>
      </c>
      <c r="AV296" t="str" cm="1">
        <f t="array" ref="AV296">_xlfn.IFS(AU296&lt;=1,"new under manager",AU296&lt;=4,"settling",AU296&lt;=8,"established",AU296&gt;=9,"long term")</f>
        <v>settling</v>
      </c>
    </row>
    <row r="297" spans="1:48">
      <c r="A297">
        <v>56</v>
      </c>
      <c r="B297" s="1" t="str" cm="1">
        <f t="array" ref="B297">_xlfn.IFS(A297&lt;=25,"early career",A297&lt;=35,"mid career",A297&lt;=45,"experienced",A297&gt;=46,"senior")</f>
        <v>senior</v>
      </c>
      <c r="C297" t="s">
        <v>29</v>
      </c>
      <c r="D297" t="s">
        <v>50</v>
      </c>
      <c r="E297" t="s">
        <v>31</v>
      </c>
      <c r="F297">
        <v>9</v>
      </c>
      <c r="G297" s="1" t="str" cm="1">
        <f t="array" ref="G297">_xlfn.IFS(F297&lt;=5,"very near",F297&lt;=10,"near",F297&lt;=20,"moderate",F297&lt;=29,"far")</f>
        <v>near</v>
      </c>
      <c r="H297">
        <v>3</v>
      </c>
      <c r="I297" t="str" cm="1">
        <f t="array" ref="I297">_xlfn.IFS(H297=1,"Below College",H297=
2,"College",H297=
3,"Bachelor",H297=
4,"Master",H297=
5,"Doctor")</f>
        <v>Bachelor</v>
      </c>
      <c r="J297" t="s">
        <v>32</v>
      </c>
      <c r="K297">
        <v>1</v>
      </c>
      <c r="L297" t="str" cm="1">
        <f t="array" ref="L297">_xlfn.IFS(K297=1,"low",K297=2,"medium",K297=3,"high",K297=4,"very high")</f>
        <v>low</v>
      </c>
      <c r="M297" t="s">
        <v>43</v>
      </c>
      <c r="N297">
        <v>3</v>
      </c>
      <c r="O297" t="str" cm="1">
        <f t="array" ref="O297">_xlfn.IFS(N297=1,"low",N297=2,"medium",N297=3,"high",N297=4,"very high")</f>
        <v>high</v>
      </c>
      <c r="P297">
        <v>1</v>
      </c>
      <c r="Q297" t="str" cm="1">
        <f t="array" ref="Q297">_xlfn.IFS(P297=1,"junior",P297=2,"mid level",P297=3,"senior",P297=4,"lead",P297=5,"executive")</f>
        <v>junior</v>
      </c>
      <c r="R297" t="s">
        <v>37</v>
      </c>
      <c r="S297">
        <v>3</v>
      </c>
      <c r="T297" t="str" cm="1">
        <f t="array" ref="T297">_xlfn.IFS(S297=1,"low",S297=2,"medium",S297=3,"high",S297=4,"very high")</f>
        <v>high</v>
      </c>
      <c r="U297" t="s">
        <v>35</v>
      </c>
      <c r="V297">
        <v>2942</v>
      </c>
      <c r="W297">
        <v>2</v>
      </c>
      <c r="X297" t="str" cm="1">
        <f t="array" ref="X297">_xlfn.IFS(W297=0,"fresher",W297&lt;=3,"stable",W297&lt;=6,"moderate hopper",W297&lt;=9,"frequent hopper")</f>
        <v>stable</v>
      </c>
      <c r="Y297" t="s">
        <v>29</v>
      </c>
      <c r="Z297">
        <v>19</v>
      </c>
      <c r="AA297" t="str" cm="1">
        <f t="array" ref="AA297">_xlfn.IFS(Z297&lt;=14,"low hike",Z297&lt;=18,"moderate hike",Z297&lt;=22,"good hike",Z297&lt;=25,"high hike")</f>
        <v>good hike</v>
      </c>
      <c r="AB297">
        <v>3</v>
      </c>
      <c r="AC297" t="str" cm="1">
        <f t="array" ref="AC297">_xlfn.IFS(AB297=1,"low",AB297=2,"good",AB297=3,"excellent",AB297=4,"outstanding")</f>
        <v>excellent</v>
      </c>
      <c r="AD297">
        <v>2</v>
      </c>
      <c r="AE297" t="str" cm="1">
        <f t="array" ref="AE297">_xlfn.IFS(AD297=1,"low",AD297=2,"medium",AD297=3,"high",AD297=4,"very high")</f>
        <v>medium</v>
      </c>
      <c r="AG297">
        <v>1</v>
      </c>
      <c r="AH297" t="str" cm="1">
        <f t="array" ref="AH297">_xlfn.IFS(AG297=0,"no stock options",AG297=2,"medium",AG297=3,"high",AG297=1,"low")</f>
        <v>low</v>
      </c>
      <c r="AI297">
        <v>18</v>
      </c>
      <c r="AJ297" s="1" t="str" cm="1">
        <f t="array" ref="AJ297">_xlfn.IFS(AI297&lt;=2,"fresher",AI297&lt;=7,"early career",AI297&lt;=15,"mid career",AI297&lt;=25,"experienced",AI297&gt;=26,"expert")</f>
        <v>experienced</v>
      </c>
      <c r="AK297">
        <v>4</v>
      </c>
      <c r="AL297" s="1" t="str" cm="1">
        <f t="array" ref="AL297">_xlfn.IFS(AK297=0,"no training",AK297&lt;=2,"low",AK297&lt;=4,"moderate",AK297&lt;=6,"high")</f>
        <v>moderate</v>
      </c>
      <c r="AM297">
        <v>3</v>
      </c>
      <c r="AN297" t="str" cm="1">
        <f t="array" ref="AN297">_xlfn.IFS(AM297=1,"low",AM297=2,"medium",AM297=3,"high",AM297=4,"very high")</f>
        <v>high</v>
      </c>
      <c r="AO297">
        <v>5</v>
      </c>
      <c r="AP297" s="1" t="str" cm="1">
        <f t="array" ref="AP297">_xlfn.IFS(AO297&lt;=1,"new",AO297&lt;=5,"early tenure",AO297&lt;=10,"established",AO297&lt;=20,"loyal",AO297&gt;=21,"long term")</f>
        <v>early tenure</v>
      </c>
      <c r="AQ297">
        <v>4</v>
      </c>
      <c r="AR297" s="1" t="str" cm="1">
        <f t="array" ref="AR297">_xlfn.IFS(AQ297&lt;=1,"new",AQ297&lt;=4,"settling",AQ297&lt;=7,"established",AQ297&lt;=12,"stagnant risk",AQ297&gt;12,"highly stagnant")</f>
        <v>settling</v>
      </c>
      <c r="AS297">
        <v>0</v>
      </c>
      <c r="AT297" t="str" cm="1">
        <f t="array" ref="AT297">_xlfn.IFS(AS297&lt;=1,"recently promoted",AS297&lt;=3,"due soon",AS297&lt;=6,"over due",AS297&gt;=7,"critically overdue")</f>
        <v>recently promoted</v>
      </c>
      <c r="AU297">
        <v>3</v>
      </c>
      <c r="AV297" t="str" cm="1">
        <f t="array" ref="AV297">_xlfn.IFS(AU297&lt;=1,"new under manager",AU297&lt;=4,"settling",AU297&lt;=8,"established",AU297&gt;=9,"long term")</f>
        <v>settling</v>
      </c>
    </row>
    <row r="298" spans="1:48">
      <c r="A298">
        <v>20</v>
      </c>
      <c r="B298" s="1" t="str" cm="1">
        <f t="array" ref="B298">_xlfn.IFS(A298&lt;=25,"early career",A298&lt;=35,"mid career",A298&lt;=45,"experienced",A298&gt;=46,"senior")</f>
        <v>early career</v>
      </c>
      <c r="C298" t="s">
        <v>39</v>
      </c>
      <c r="D298" t="s">
        <v>50</v>
      </c>
      <c r="E298" t="s">
        <v>45</v>
      </c>
      <c r="F298">
        <v>9</v>
      </c>
      <c r="G298" s="1" t="str" cm="1">
        <f t="array" ref="G298">_xlfn.IFS(F298&lt;=5,"very near",F298&lt;=10,"near",F298&lt;=20,"moderate",F298&lt;=29,"far")</f>
        <v>near</v>
      </c>
      <c r="H298">
        <v>3</v>
      </c>
      <c r="I298" t="str" cm="1">
        <f t="array" ref="I298">_xlfn.IFS(H298=1,"Below College",H298=
2,"College",H298=
3,"Bachelor",H298=
4,"Master",H298=
5,"Doctor")</f>
        <v>Bachelor</v>
      </c>
      <c r="J298" t="s">
        <v>47</v>
      </c>
      <c r="K298">
        <v>4</v>
      </c>
      <c r="L298" t="str" cm="1">
        <f t="array" ref="L298">_xlfn.IFS(K298=1,"low",K298=2,"medium",K298=3,"high",K298=4,"very high")</f>
        <v>very high</v>
      </c>
      <c r="M298" t="s">
        <v>43</v>
      </c>
      <c r="N298">
        <v>3</v>
      </c>
      <c r="O298" t="str" cm="1">
        <f t="array" ref="O298">_xlfn.IFS(N298=1,"low",N298=2,"medium",N298=3,"high",N298=4,"very high")</f>
        <v>high</v>
      </c>
      <c r="P298">
        <v>1</v>
      </c>
      <c r="Q298" t="str" cm="1">
        <f t="array" ref="Q298">_xlfn.IFS(P298=1,"junior",P298=2,"mid level",P298=3,"senior",P298=4,"lead",P298=5,"executive")</f>
        <v>junior</v>
      </c>
      <c r="R298" t="s">
        <v>46</v>
      </c>
      <c r="S298">
        <v>4</v>
      </c>
      <c r="T298" t="str" cm="1">
        <f t="array" ref="T298">_xlfn.IFS(S298=1,"low",S298=2,"medium",S298=3,"high",S298=4,"very high")</f>
        <v>very high</v>
      </c>
      <c r="U298" t="s">
        <v>40</v>
      </c>
      <c r="V298">
        <v>2323</v>
      </c>
      <c r="W298">
        <v>1</v>
      </c>
      <c r="X298" t="str" cm="1">
        <f t="array" ref="X298">_xlfn.IFS(W298=0,"fresher",W298&lt;=3,"stable",W298&lt;=6,"moderate hopper",W298&lt;=9,"frequent hopper")</f>
        <v>stable</v>
      </c>
      <c r="Y298" t="s">
        <v>39</v>
      </c>
      <c r="Z298">
        <v>14</v>
      </c>
      <c r="AA298" t="str" cm="1">
        <f t="array" ref="AA298">_xlfn.IFS(Z298&lt;=14,"low hike",Z298&lt;=18,"moderate hike",Z298&lt;=22,"good hike",Z298&lt;=25,"high hike")</f>
        <v>low hike</v>
      </c>
      <c r="AB298">
        <v>3</v>
      </c>
      <c r="AC298" t="str" cm="1">
        <f t="array" ref="AC298">_xlfn.IFS(AB298=1,"low",AB298=2,"good",AB298=3,"excellent",AB298=4,"outstanding")</f>
        <v>excellent</v>
      </c>
      <c r="AD298">
        <v>2</v>
      </c>
      <c r="AE298" t="str" cm="1">
        <f t="array" ref="AE298">_xlfn.IFS(AD298=1,"low",AD298=2,"medium",AD298=3,"high",AD298=4,"very high")</f>
        <v>medium</v>
      </c>
      <c r="AG298">
        <v>0</v>
      </c>
      <c r="AH298" t="str" cm="1">
        <f t="array" ref="AH298">_xlfn.IFS(AG298=0,"no stock options",AG298=2,"medium",AG298=3,"high",AG298=1,"low")</f>
        <v>no stock options</v>
      </c>
      <c r="AI298">
        <v>2</v>
      </c>
      <c r="AJ298" s="1" t="str" cm="1">
        <f t="array" ref="AJ298">_xlfn.IFS(AI298&lt;=2,"fresher",AI298&lt;=7,"early career",AI298&lt;=15,"mid career",AI298&lt;=25,"experienced",AI298&gt;=26,"expert")</f>
        <v>fresher</v>
      </c>
      <c r="AK298">
        <v>3</v>
      </c>
      <c r="AL298" s="1" t="str" cm="1">
        <f t="array" ref="AL298">_xlfn.IFS(AK298=0,"no training",AK298&lt;=2,"low",AK298&lt;=4,"moderate",AK298&lt;=6,"high")</f>
        <v>moderate</v>
      </c>
      <c r="AM298">
        <v>3</v>
      </c>
      <c r="AN298" t="str" cm="1">
        <f t="array" ref="AN298">_xlfn.IFS(AM298=1,"low",AM298=2,"medium",AM298=3,"high",AM298=4,"very high")</f>
        <v>high</v>
      </c>
      <c r="AO298">
        <v>2</v>
      </c>
      <c r="AP298" s="1" t="str" cm="1">
        <f t="array" ref="AP298">_xlfn.IFS(AO298&lt;=1,"new",AO298&lt;=5,"early tenure",AO298&lt;=10,"established",AO298&lt;=20,"loyal",AO298&gt;=21,"long term")</f>
        <v>early tenure</v>
      </c>
      <c r="AQ298">
        <v>2</v>
      </c>
      <c r="AR298" s="1" t="str" cm="1">
        <f t="array" ref="AR298">_xlfn.IFS(AQ298&lt;=1,"new",AQ298&lt;=4,"settling",AQ298&lt;=7,"established",AQ298&lt;=12,"stagnant risk",AQ298&gt;12,"highly stagnant")</f>
        <v>settling</v>
      </c>
      <c r="AS298">
        <v>0</v>
      </c>
      <c r="AT298" t="str" cm="1">
        <f t="array" ref="AT298">_xlfn.IFS(AS298&lt;=1,"recently promoted",AS298&lt;=3,"due soon",AS298&lt;=6,"over due",AS298&gt;=7,"critically overdue")</f>
        <v>recently promoted</v>
      </c>
      <c r="AU298">
        <v>2</v>
      </c>
      <c r="AV298" t="str" cm="1">
        <f t="array" ref="AV298">_xlfn.IFS(AU298&lt;=1,"new under manager",AU298&lt;=4,"settling",AU298&lt;=8,"established",AU298&gt;=9,"long term")</f>
        <v>settling</v>
      </c>
    </row>
    <row r="299" spans="1:48">
      <c r="A299">
        <v>26</v>
      </c>
      <c r="B299" s="1" t="str" cm="1">
        <f t="array" ref="B299">_xlfn.IFS(A299&lt;=25,"early career",A299&lt;=35,"mid career",A299&lt;=45,"experienced",A299&gt;=46,"senior")</f>
        <v>mid career</v>
      </c>
      <c r="C299" t="s">
        <v>29</v>
      </c>
      <c r="D299" t="s">
        <v>30</v>
      </c>
      <c r="E299" t="s">
        <v>31</v>
      </c>
      <c r="F299">
        <v>1</v>
      </c>
      <c r="G299" s="1" t="str" cm="1">
        <f t="array" ref="G299">_xlfn.IFS(F299&lt;=5,"very near",F299&lt;=10,"near",F299&lt;=20,"moderate",F299&lt;=29,"far")</f>
        <v>very near</v>
      </c>
      <c r="H299">
        <v>2</v>
      </c>
      <c r="I299" t="str" cm="1">
        <f t="array" ref="I299">_xlfn.IFS(H299=1,"Below College",H299=
2,"College",H299=
3,"Bachelor",H299=
4,"Master",H299=
5,"Doctor")</f>
        <v>College</v>
      </c>
      <c r="J299" t="s">
        <v>32</v>
      </c>
      <c r="K299">
        <v>1</v>
      </c>
      <c r="L299" t="str" cm="1">
        <f t="array" ref="L299">_xlfn.IFS(K299=1,"low",K299=2,"medium",K299=3,"high",K299=4,"very high")</f>
        <v>low</v>
      </c>
      <c r="M299" t="s">
        <v>33</v>
      </c>
      <c r="N299">
        <v>2</v>
      </c>
      <c r="O299" t="str" cm="1">
        <f t="array" ref="O299">_xlfn.IFS(N299=1,"low",N299=2,"medium",N299=3,"high",N299=4,"very high")</f>
        <v>medium</v>
      </c>
      <c r="P299">
        <v>1</v>
      </c>
      <c r="Q299" t="str" cm="1">
        <f t="array" ref="Q299">_xlfn.IFS(P299=1,"junior",P299=2,"mid level",P299=3,"senior",P299=4,"lead",P299=5,"executive")</f>
        <v>junior</v>
      </c>
      <c r="R299" t="s">
        <v>34</v>
      </c>
      <c r="S299">
        <v>1</v>
      </c>
      <c r="T299" t="str" cm="1">
        <f t="array" ref="T299">_xlfn.IFS(S299=1,"low",S299=2,"medium",S299=3,"high",S299=4,"very high")</f>
        <v>low</v>
      </c>
      <c r="U299" t="s">
        <v>35</v>
      </c>
      <c r="V299">
        <v>3955</v>
      </c>
      <c r="W299">
        <v>1</v>
      </c>
      <c r="X299" t="str" cm="1">
        <f t="array" ref="X299">_xlfn.IFS(W299=0,"fresher",W299&lt;=3,"stable",W299&lt;=6,"moderate hopper",W299&lt;=9,"frequent hopper")</f>
        <v>stable</v>
      </c>
      <c r="Y299" t="s">
        <v>29</v>
      </c>
      <c r="Z299">
        <v>16</v>
      </c>
      <c r="AA299" t="str" cm="1">
        <f t="array" ref="AA299">_xlfn.IFS(Z299&lt;=14,"low hike",Z299&lt;=18,"moderate hike",Z299&lt;=22,"good hike",Z299&lt;=25,"high hike")</f>
        <v>moderate hike</v>
      </c>
      <c r="AB299">
        <v>3</v>
      </c>
      <c r="AC299" t="str" cm="1">
        <f t="array" ref="AC299">_xlfn.IFS(AB299=1,"low",AB299=2,"good",AB299=3,"excellent",AB299=4,"outstanding")</f>
        <v>excellent</v>
      </c>
      <c r="AD299">
        <v>1</v>
      </c>
      <c r="AE299" t="str" cm="1">
        <f t="array" ref="AE299">_xlfn.IFS(AD299=1,"low",AD299=2,"medium",AD299=3,"high",AD299=4,"very high")</f>
        <v>low</v>
      </c>
      <c r="AG299">
        <v>2</v>
      </c>
      <c r="AH299" t="str" cm="1">
        <f t="array" ref="AH299">_xlfn.IFS(AG299=0,"no stock options",AG299=2,"medium",AG299=3,"high",AG299=1,"low")</f>
        <v>medium</v>
      </c>
      <c r="AI299">
        <v>6</v>
      </c>
      <c r="AJ299" s="1" t="str" cm="1">
        <f t="array" ref="AJ299">_xlfn.IFS(AI299&lt;=2,"fresher",AI299&lt;=7,"early career",AI299&lt;=15,"mid career",AI299&lt;=25,"experienced",AI299&gt;=26,"expert")</f>
        <v>early career</v>
      </c>
      <c r="AK299">
        <v>2</v>
      </c>
      <c r="AL299" s="1" t="str" cm="1">
        <f t="array" ref="AL299">_xlfn.IFS(AK299=0,"no training",AK299&lt;=2,"low",AK299&lt;=4,"moderate",AK299&lt;=6,"high")</f>
        <v>low</v>
      </c>
      <c r="AM299">
        <v>3</v>
      </c>
      <c r="AN299" t="str" cm="1">
        <f t="array" ref="AN299">_xlfn.IFS(AM299=1,"low",AM299=2,"medium",AM299=3,"high",AM299=4,"very high")</f>
        <v>high</v>
      </c>
      <c r="AO299">
        <v>5</v>
      </c>
      <c r="AP299" s="1" t="str" cm="1">
        <f t="array" ref="AP299">_xlfn.IFS(AO299&lt;=1,"new",AO299&lt;=5,"early tenure",AO299&lt;=10,"established",AO299&lt;=20,"loyal",AO299&gt;=21,"long term")</f>
        <v>early tenure</v>
      </c>
      <c r="AQ299">
        <v>3</v>
      </c>
      <c r="AR299" s="1" t="str" cm="1">
        <f t="array" ref="AR299">_xlfn.IFS(AQ299&lt;=1,"new",AQ299&lt;=4,"settling",AQ299&lt;=7,"established",AQ299&lt;=12,"stagnant risk",AQ299&gt;12,"highly stagnant")</f>
        <v>settling</v>
      </c>
      <c r="AS299">
        <v>1</v>
      </c>
      <c r="AT299" t="str" cm="1">
        <f t="array" ref="AT299">_xlfn.IFS(AS299&lt;=1,"recently promoted",AS299&lt;=3,"due soon",AS299&lt;=6,"over due",AS299&gt;=7,"critically overdue")</f>
        <v>recently promoted</v>
      </c>
      <c r="AU299">
        <v>3</v>
      </c>
      <c r="AV299" t="str" cm="1">
        <f t="array" ref="AV299">_xlfn.IFS(AU299&lt;=1,"new under manager",AU299&lt;=4,"settling",AU299&lt;=8,"established",AU299&gt;=9,"long term")</f>
        <v>settling</v>
      </c>
    </row>
    <row r="300" spans="1:48">
      <c r="A300">
        <v>27</v>
      </c>
      <c r="B300" s="1" t="str" cm="1">
        <f t="array" ref="B300">_xlfn.IFS(A300&lt;=25,"early career",A300&lt;=35,"mid career",A300&lt;=45,"experienced",A300&gt;=46,"senior")</f>
        <v>mid career</v>
      </c>
      <c r="C300" t="s">
        <v>29</v>
      </c>
      <c r="D300" t="s">
        <v>41</v>
      </c>
      <c r="E300" t="s">
        <v>31</v>
      </c>
      <c r="F300">
        <v>8</v>
      </c>
      <c r="G300" s="1" t="str" cm="1">
        <f t="array" ref="G300">_xlfn.IFS(F300&lt;=5,"very near",F300&lt;=10,"near",F300&lt;=20,"moderate",F300&lt;=29,"far")</f>
        <v>near</v>
      </c>
      <c r="H300">
        <v>5</v>
      </c>
      <c r="I300" t="str" cm="1">
        <f t="array" ref="I300">_xlfn.IFS(H300=1,"Below College",H300=
2,"College",H300=
3,"Bachelor",H300=
4,"Master",H300=
5,"Doctor")</f>
        <v>Doctor</v>
      </c>
      <c r="J300" t="s">
        <v>36</v>
      </c>
      <c r="K300">
        <v>1</v>
      </c>
      <c r="L300" t="str" cm="1">
        <f t="array" ref="L300">_xlfn.IFS(K300=1,"low",K300=2,"medium",K300=3,"high",K300=4,"very high")</f>
        <v>low</v>
      </c>
      <c r="M300" t="s">
        <v>33</v>
      </c>
      <c r="N300">
        <v>1</v>
      </c>
      <c r="O300" t="str" cm="1">
        <f t="array" ref="O300">_xlfn.IFS(N300=1,"low",N300=2,"medium",N300=3,"high",N300=4,"very high")</f>
        <v>low</v>
      </c>
      <c r="P300">
        <v>1</v>
      </c>
      <c r="Q300" t="str" cm="1">
        <f t="array" ref="Q300">_xlfn.IFS(P300=1,"junior",P300=2,"mid level",P300=3,"senior",P300=4,"lead",P300=5,"executive")</f>
        <v>junior</v>
      </c>
      <c r="R300" t="s">
        <v>34</v>
      </c>
      <c r="S300">
        <v>3</v>
      </c>
      <c r="T300" t="str" cm="1">
        <f t="array" ref="T300">_xlfn.IFS(S300=1,"low",S300=2,"medium",S300=3,"high",S300=4,"very high")</f>
        <v>high</v>
      </c>
      <c r="U300" t="s">
        <v>35</v>
      </c>
      <c r="V300">
        <v>4621</v>
      </c>
      <c r="W300">
        <v>1</v>
      </c>
      <c r="X300" t="str" cm="1">
        <f t="array" ref="X300">_xlfn.IFS(W300=0,"fresher",W300&lt;=3,"stable",W300&lt;=6,"moderate hopper",W300&lt;=9,"frequent hopper")</f>
        <v>stable</v>
      </c>
      <c r="Y300" t="s">
        <v>29</v>
      </c>
      <c r="Z300">
        <v>19</v>
      </c>
      <c r="AA300" t="str" cm="1">
        <f t="array" ref="AA300">_xlfn.IFS(Z300&lt;=14,"low hike",Z300&lt;=18,"moderate hike",Z300&lt;=22,"good hike",Z300&lt;=25,"high hike")</f>
        <v>good hike</v>
      </c>
      <c r="AB300">
        <v>3</v>
      </c>
      <c r="AC300" t="str" cm="1">
        <f t="array" ref="AC300">_xlfn.IFS(AB300=1,"low",AB300=2,"good",AB300=3,"excellent",AB300=4,"outstanding")</f>
        <v>excellent</v>
      </c>
      <c r="AD300">
        <v>4</v>
      </c>
      <c r="AE300" t="str" cm="1">
        <f t="array" ref="AE300">_xlfn.IFS(AD300=1,"low",AD300=2,"medium",AD300=3,"high",AD300=4,"very high")</f>
        <v>very high</v>
      </c>
      <c r="AG300">
        <v>3</v>
      </c>
      <c r="AH300" t="str" cm="1">
        <f t="array" ref="AH300">_xlfn.IFS(AG300=0,"no stock options",AG300=2,"medium",AG300=3,"high",AG300=1,"low")</f>
        <v>high</v>
      </c>
      <c r="AI300">
        <v>3</v>
      </c>
      <c r="AJ300" s="1" t="str" cm="1">
        <f t="array" ref="AJ300">_xlfn.IFS(AI300&lt;=2,"fresher",AI300&lt;=7,"early career",AI300&lt;=15,"mid career",AI300&lt;=25,"experienced",AI300&gt;=26,"expert")</f>
        <v>early career</v>
      </c>
      <c r="AK300">
        <v>4</v>
      </c>
      <c r="AL300" s="1" t="str" cm="1">
        <f t="array" ref="AL300">_xlfn.IFS(AK300=0,"no training",AK300&lt;=2,"low",AK300&lt;=4,"moderate",AK300&lt;=6,"high")</f>
        <v>moderate</v>
      </c>
      <c r="AM300">
        <v>3</v>
      </c>
      <c r="AN300" t="str" cm="1">
        <f t="array" ref="AN300">_xlfn.IFS(AM300=1,"low",AM300=2,"medium",AM300=3,"high",AM300=4,"very high")</f>
        <v>high</v>
      </c>
      <c r="AO300">
        <v>3</v>
      </c>
      <c r="AP300" s="1" t="str" cm="1">
        <f t="array" ref="AP300">_xlfn.IFS(AO300&lt;=1,"new",AO300&lt;=5,"early tenure",AO300&lt;=10,"established",AO300&lt;=20,"loyal",AO300&gt;=21,"long term")</f>
        <v>early tenure</v>
      </c>
      <c r="AQ300">
        <v>2</v>
      </c>
      <c r="AR300" s="1" t="str" cm="1">
        <f t="array" ref="AR300">_xlfn.IFS(AQ300&lt;=1,"new",AQ300&lt;=4,"settling",AQ300&lt;=7,"established",AQ300&lt;=12,"stagnant risk",AQ300&gt;12,"highly stagnant")</f>
        <v>settling</v>
      </c>
      <c r="AS300">
        <v>1</v>
      </c>
      <c r="AT300" t="str" cm="1">
        <f t="array" ref="AT300">_xlfn.IFS(AS300&lt;=1,"recently promoted",AS300&lt;=3,"due soon",AS300&lt;=6,"over due",AS300&gt;=7,"critically overdue")</f>
        <v>recently promoted</v>
      </c>
      <c r="AU300">
        <v>2</v>
      </c>
      <c r="AV300" t="str" cm="1">
        <f t="array" ref="AV300">_xlfn.IFS(AU300&lt;=1,"new under manager",AU300&lt;=4,"settling",AU300&lt;=8,"established",AU300&gt;=9,"long term")</f>
        <v>settling</v>
      </c>
    </row>
    <row r="301" spans="1:48">
      <c r="A301">
        <v>55</v>
      </c>
      <c r="B301" s="1" t="str" cm="1">
        <f t="array" ref="B301">_xlfn.IFS(A301&lt;=25,"early career",A301&lt;=35,"mid career",A301&lt;=45,"experienced",A301&gt;=46,"senior")</f>
        <v>senior</v>
      </c>
      <c r="C301" t="s">
        <v>29</v>
      </c>
      <c r="D301" t="s">
        <v>50</v>
      </c>
      <c r="E301" t="s">
        <v>31</v>
      </c>
      <c r="F301">
        <v>2</v>
      </c>
      <c r="G301" s="1" t="str" cm="1">
        <f t="array" ref="G301">_xlfn.IFS(F301&lt;=5,"very near",F301&lt;=10,"near",F301&lt;=20,"moderate",F301&lt;=29,"far")</f>
        <v>very near</v>
      </c>
      <c r="H301">
        <v>1</v>
      </c>
      <c r="I301" t="str" cm="1">
        <f t="array" ref="I301">_xlfn.IFS(H301=1,"Below College",H301=
2,"College",H301=
3,"Bachelor",H301=
4,"Master",H301=
5,"Doctor")</f>
        <v>Below College</v>
      </c>
      <c r="J301" t="s">
        <v>36</v>
      </c>
      <c r="K301">
        <v>4</v>
      </c>
      <c r="L301" t="str" cm="1">
        <f t="array" ref="L301">_xlfn.IFS(K301=1,"low",K301=2,"medium",K301=3,"high",K301=4,"very high")</f>
        <v>very high</v>
      </c>
      <c r="M301" t="s">
        <v>33</v>
      </c>
      <c r="N301">
        <v>3</v>
      </c>
      <c r="O301" t="str" cm="1">
        <f t="array" ref="O301">_xlfn.IFS(N301=1,"low",N301=2,"medium",N301=3,"high",N301=4,"very high")</f>
        <v>high</v>
      </c>
      <c r="P301">
        <v>3</v>
      </c>
      <c r="Q301" t="str" cm="1">
        <f t="array" ref="Q301">_xlfn.IFS(P301=1,"junior",P301=2,"mid level",P301=3,"senior",P301=4,"lead",P301=5,"executive")</f>
        <v>senior</v>
      </c>
      <c r="R301" t="s">
        <v>44</v>
      </c>
      <c r="S301">
        <v>2</v>
      </c>
      <c r="T301" t="str" cm="1">
        <f t="array" ref="T301">_xlfn.IFS(S301=1,"low",S301=2,"medium",S301=3,"high",S301=4,"very high")</f>
        <v>medium</v>
      </c>
      <c r="U301" t="s">
        <v>35</v>
      </c>
      <c r="V301">
        <v>10976</v>
      </c>
      <c r="W301">
        <v>3</v>
      </c>
      <c r="X301" t="str" cm="1">
        <f t="array" ref="X301">_xlfn.IFS(W301=0,"fresher",W301&lt;=3,"stable",W301&lt;=6,"moderate hopper",W301&lt;=9,"frequent hopper")</f>
        <v>stable</v>
      </c>
      <c r="Y301" t="s">
        <v>29</v>
      </c>
      <c r="Z301">
        <v>18</v>
      </c>
      <c r="AA301" t="str" cm="1">
        <f t="array" ref="AA301">_xlfn.IFS(Z301&lt;=14,"low hike",Z301&lt;=18,"moderate hike",Z301&lt;=22,"good hike",Z301&lt;=25,"high hike")</f>
        <v>moderate hike</v>
      </c>
      <c r="AB301">
        <v>3</v>
      </c>
      <c r="AC301" t="str" cm="1">
        <f t="array" ref="AC301">_xlfn.IFS(AB301=1,"low",AB301=2,"good",AB301=3,"excellent",AB301=4,"outstanding")</f>
        <v>excellent</v>
      </c>
      <c r="AD301">
        <v>2</v>
      </c>
      <c r="AE301" t="str" cm="1">
        <f t="array" ref="AE301">_xlfn.IFS(AD301=1,"low",AD301=2,"medium",AD301=3,"high",AD301=4,"very high")</f>
        <v>medium</v>
      </c>
      <c r="AG301">
        <v>1</v>
      </c>
      <c r="AH301" t="str" cm="1">
        <f t="array" ref="AH301">_xlfn.IFS(AG301=0,"no stock options",AG301=2,"medium",AG301=3,"high",AG301=1,"low")</f>
        <v>low</v>
      </c>
      <c r="AI301">
        <v>23</v>
      </c>
      <c r="AJ301" s="1" t="str" cm="1">
        <f t="array" ref="AJ301">_xlfn.IFS(AI301&lt;=2,"fresher",AI301&lt;=7,"early career",AI301&lt;=15,"mid career",AI301&lt;=25,"experienced",AI301&gt;=26,"expert")</f>
        <v>experienced</v>
      </c>
      <c r="AK301">
        <v>4</v>
      </c>
      <c r="AL301" s="1" t="str" cm="1">
        <f t="array" ref="AL301">_xlfn.IFS(AK301=0,"no training",AK301&lt;=2,"low",AK301&lt;=4,"moderate",AK301&lt;=6,"high")</f>
        <v>moderate</v>
      </c>
      <c r="AM301">
        <v>3</v>
      </c>
      <c r="AN301" t="str" cm="1">
        <f t="array" ref="AN301">_xlfn.IFS(AM301=1,"low",AM301=2,"medium",AM301=3,"high",AM301=4,"very high")</f>
        <v>high</v>
      </c>
      <c r="AO301">
        <v>3</v>
      </c>
      <c r="AP301" s="1" t="str" cm="1">
        <f t="array" ref="AP301">_xlfn.IFS(AO301&lt;=1,"new",AO301&lt;=5,"early tenure",AO301&lt;=10,"established",AO301&lt;=20,"loyal",AO301&gt;=21,"long term")</f>
        <v>early tenure</v>
      </c>
      <c r="AQ301">
        <v>2</v>
      </c>
      <c r="AR301" s="1" t="str" cm="1">
        <f t="array" ref="AR301">_xlfn.IFS(AQ301&lt;=1,"new",AQ301&lt;=4,"settling",AQ301&lt;=7,"established",AQ301&lt;=12,"stagnant risk",AQ301&gt;12,"highly stagnant")</f>
        <v>settling</v>
      </c>
      <c r="AS301">
        <v>1</v>
      </c>
      <c r="AT301" t="str" cm="1">
        <f t="array" ref="AT301">_xlfn.IFS(AS301&lt;=1,"recently promoted",AS301&lt;=3,"due soon",AS301&lt;=6,"over due",AS301&gt;=7,"critically overdue")</f>
        <v>recently promoted</v>
      </c>
      <c r="AU301">
        <v>2</v>
      </c>
      <c r="AV301" t="str" cm="1">
        <f t="array" ref="AV301">_xlfn.IFS(AU301&lt;=1,"new under manager",AU301&lt;=4,"settling",AU301&lt;=8,"established",AU301&gt;=9,"long term")</f>
        <v>settling</v>
      </c>
    </row>
    <row r="302" spans="1:48">
      <c r="A302">
        <v>33</v>
      </c>
      <c r="B302" s="1" t="str" cm="1">
        <f t="array" ref="B302">_xlfn.IFS(A302&lt;=25,"early career",A302&lt;=35,"mid career",A302&lt;=45,"experienced",A302&gt;=46,"senior")</f>
        <v>mid career</v>
      </c>
      <c r="C302" t="s">
        <v>29</v>
      </c>
      <c r="D302" t="s">
        <v>30</v>
      </c>
      <c r="E302" t="s">
        <v>31</v>
      </c>
      <c r="F302">
        <v>5</v>
      </c>
      <c r="G302" s="1" t="str" cm="1">
        <f t="array" ref="G302">_xlfn.IFS(F302&lt;=5,"very near",F302&lt;=10,"near",F302&lt;=20,"moderate",F302&lt;=29,"far")</f>
        <v>very near</v>
      </c>
      <c r="H302">
        <v>3</v>
      </c>
      <c r="I302" t="str" cm="1">
        <f t="array" ref="I302">_xlfn.IFS(H302=1,"Below College",H302=
2,"College",H302=
3,"Bachelor",H302=
4,"Master",H302=
5,"Doctor")</f>
        <v>Bachelor</v>
      </c>
      <c r="J302" t="s">
        <v>36</v>
      </c>
      <c r="K302">
        <v>4</v>
      </c>
      <c r="L302" t="str" cm="1">
        <f t="array" ref="L302">_xlfn.IFS(K302=1,"low",K302=2,"medium",K302=3,"high",K302=4,"very high")</f>
        <v>very high</v>
      </c>
      <c r="M302" t="s">
        <v>33</v>
      </c>
      <c r="N302">
        <v>2</v>
      </c>
      <c r="O302" t="str" cm="1">
        <f t="array" ref="O302">_xlfn.IFS(N302=1,"low",N302=2,"medium",N302=3,"high",N302=4,"very high")</f>
        <v>medium</v>
      </c>
      <c r="P302">
        <v>3</v>
      </c>
      <c r="Q302" t="str" cm="1">
        <f t="array" ref="Q302">_xlfn.IFS(P302=1,"junior",P302=2,"mid level",P302=3,"senior",P302=4,"lead",P302=5,"executive")</f>
        <v>senior</v>
      </c>
      <c r="R302" t="s">
        <v>49</v>
      </c>
      <c r="S302">
        <v>4</v>
      </c>
      <c r="T302" t="str" cm="1">
        <f t="array" ref="T302">_xlfn.IFS(S302=1,"low",S302=2,"medium",S302=3,"high",S302=4,"very high")</f>
        <v>very high</v>
      </c>
      <c r="U302" t="s">
        <v>38</v>
      </c>
      <c r="V302">
        <v>7119</v>
      </c>
      <c r="W302">
        <v>4</v>
      </c>
      <c r="X302" t="str" cm="1">
        <f t="array" ref="X302">_xlfn.IFS(W302=0,"fresher",W302&lt;=3,"stable",W302&lt;=6,"moderate hopper",W302&lt;=9,"frequent hopper")</f>
        <v>moderate hopper</v>
      </c>
      <c r="Y302" t="s">
        <v>29</v>
      </c>
      <c r="Z302">
        <v>15</v>
      </c>
      <c r="AA302" t="str" cm="1">
        <f t="array" ref="AA302">_xlfn.IFS(Z302&lt;=14,"low hike",Z302&lt;=18,"moderate hike",Z302&lt;=22,"good hike",Z302&lt;=25,"high hike")</f>
        <v>moderate hike</v>
      </c>
      <c r="AB302">
        <v>3</v>
      </c>
      <c r="AC302" t="str" cm="1">
        <f t="array" ref="AC302">_xlfn.IFS(AB302=1,"low",AB302=2,"good",AB302=3,"excellent",AB302=4,"outstanding")</f>
        <v>excellent</v>
      </c>
      <c r="AD302">
        <v>3</v>
      </c>
      <c r="AE302" t="str" cm="1">
        <f t="array" ref="AE302">_xlfn.IFS(AD302=1,"low",AD302=2,"medium",AD302=3,"high",AD302=4,"very high")</f>
        <v>high</v>
      </c>
      <c r="AG302">
        <v>1</v>
      </c>
      <c r="AH302" t="str" cm="1">
        <f t="array" ref="AH302">_xlfn.IFS(AG302=0,"no stock options",AG302=2,"medium",AG302=3,"high",AG302=1,"low")</f>
        <v>low</v>
      </c>
      <c r="AI302">
        <v>9</v>
      </c>
      <c r="AJ302" s="1" t="str" cm="1">
        <f t="array" ref="AJ302">_xlfn.IFS(AI302&lt;=2,"fresher",AI302&lt;=7,"early career",AI302&lt;=15,"mid career",AI302&lt;=25,"experienced",AI302&gt;=26,"expert")</f>
        <v>mid career</v>
      </c>
      <c r="AK302">
        <v>2</v>
      </c>
      <c r="AL302" s="1" t="str" cm="1">
        <f t="array" ref="AL302">_xlfn.IFS(AK302=0,"no training",AK302&lt;=2,"low",AK302&lt;=4,"moderate",AK302&lt;=6,"high")</f>
        <v>low</v>
      </c>
      <c r="AM302">
        <v>3</v>
      </c>
      <c r="AN302" t="str" cm="1">
        <f t="array" ref="AN302">_xlfn.IFS(AM302=1,"low",AM302=2,"medium",AM302=3,"high",AM302=4,"very high")</f>
        <v>high</v>
      </c>
      <c r="AO302">
        <v>3</v>
      </c>
      <c r="AP302" s="1" t="str" cm="1">
        <f t="array" ref="AP302">_xlfn.IFS(AO302&lt;=1,"new",AO302&lt;=5,"early tenure",AO302&lt;=10,"established",AO302&lt;=20,"loyal",AO302&gt;=21,"long term")</f>
        <v>early tenure</v>
      </c>
      <c r="AQ302">
        <v>2</v>
      </c>
      <c r="AR302" s="1" t="str" cm="1">
        <f t="array" ref="AR302">_xlfn.IFS(AQ302&lt;=1,"new",AQ302&lt;=4,"settling",AQ302&lt;=7,"established",AQ302&lt;=12,"stagnant risk",AQ302&gt;12,"highly stagnant")</f>
        <v>settling</v>
      </c>
      <c r="AS302">
        <v>1</v>
      </c>
      <c r="AT302" t="str" cm="1">
        <f t="array" ref="AT302">_xlfn.IFS(AS302&lt;=1,"recently promoted",AS302&lt;=3,"due soon",AS302&lt;=6,"over due",AS302&gt;=7,"critically overdue")</f>
        <v>recently promoted</v>
      </c>
      <c r="AU302">
        <v>2</v>
      </c>
      <c r="AV302" t="str" cm="1">
        <f t="array" ref="AV302">_xlfn.IFS(AU302&lt;=1,"new under manager",AU302&lt;=4,"settling",AU302&lt;=8,"established",AU302&gt;=9,"long term")</f>
        <v>settling</v>
      </c>
    </row>
    <row r="303" spans="1:48">
      <c r="A303">
        <v>28</v>
      </c>
      <c r="B303" s="1" t="str" cm="1">
        <f t="array" ref="B303">_xlfn.IFS(A303&lt;=25,"early career",A303&lt;=35,"mid career",A303&lt;=45,"experienced",A303&gt;=46,"senior")</f>
        <v>mid career</v>
      </c>
      <c r="C303" t="s">
        <v>29</v>
      </c>
      <c r="D303" t="s">
        <v>30</v>
      </c>
      <c r="E303" t="s">
        <v>31</v>
      </c>
      <c r="F303">
        <v>15</v>
      </c>
      <c r="G303" s="1" t="str" cm="1">
        <f t="array" ref="G303">_xlfn.IFS(F303&lt;=5,"very near",F303&lt;=10,"near",F303&lt;=20,"moderate",F303&lt;=29,"far")</f>
        <v>moderate</v>
      </c>
      <c r="H303">
        <v>2</v>
      </c>
      <c r="I303" t="str" cm="1">
        <f t="array" ref="I303">_xlfn.IFS(H303=1,"Below College",H303=
2,"College",H303=
3,"Bachelor",H303=
4,"Master",H303=
5,"Doctor")</f>
        <v>College</v>
      </c>
      <c r="J303" t="s">
        <v>36</v>
      </c>
      <c r="K303">
        <v>1</v>
      </c>
      <c r="L303" t="str" cm="1">
        <f t="array" ref="L303">_xlfn.IFS(K303=1,"low",K303=2,"medium",K303=3,"high",K303=4,"very high")</f>
        <v>low</v>
      </c>
      <c r="M303" t="s">
        <v>33</v>
      </c>
      <c r="N303">
        <v>3</v>
      </c>
      <c r="O303" t="str" cm="1">
        <f t="array" ref="O303">_xlfn.IFS(N303=1,"low",N303=2,"medium",N303=3,"high",N303=4,"very high")</f>
        <v>high</v>
      </c>
      <c r="P303">
        <v>1</v>
      </c>
      <c r="Q303" t="str" cm="1">
        <f t="array" ref="Q303">_xlfn.IFS(P303=1,"junior",P303=2,"mid level",P303=3,"senior",P303=4,"lead",P303=5,"executive")</f>
        <v>junior</v>
      </c>
      <c r="R303" t="s">
        <v>34</v>
      </c>
      <c r="S303">
        <v>3</v>
      </c>
      <c r="T303" t="str" cm="1">
        <f t="array" ref="T303">_xlfn.IFS(S303=1,"low",S303=2,"medium",S303=3,"high",S303=4,"very high")</f>
        <v>high</v>
      </c>
      <c r="U303" t="s">
        <v>38</v>
      </c>
      <c r="V303">
        <v>2207</v>
      </c>
      <c r="W303">
        <v>1</v>
      </c>
      <c r="X303" t="str" cm="1">
        <f t="array" ref="X303">_xlfn.IFS(W303=0,"fresher",W303&lt;=3,"stable",W303&lt;=6,"moderate hopper",W303&lt;=9,"frequent hopper")</f>
        <v>stable</v>
      </c>
      <c r="Y303" t="s">
        <v>29</v>
      </c>
      <c r="Z303">
        <v>16</v>
      </c>
      <c r="AA303" t="str" cm="1">
        <f t="array" ref="AA303">_xlfn.IFS(Z303&lt;=14,"low hike",Z303&lt;=18,"moderate hike",Z303&lt;=22,"good hike",Z303&lt;=25,"high hike")</f>
        <v>moderate hike</v>
      </c>
      <c r="AB303">
        <v>3</v>
      </c>
      <c r="AC303" t="str" cm="1">
        <f t="array" ref="AC303">_xlfn.IFS(AB303=1,"low",AB303=2,"good",AB303=3,"excellent",AB303=4,"outstanding")</f>
        <v>excellent</v>
      </c>
      <c r="AD303">
        <v>4</v>
      </c>
      <c r="AE303" t="str" cm="1">
        <f t="array" ref="AE303">_xlfn.IFS(AD303=1,"low",AD303=2,"medium",AD303=3,"high",AD303=4,"very high")</f>
        <v>very high</v>
      </c>
      <c r="AG303">
        <v>1</v>
      </c>
      <c r="AH303" t="str" cm="1">
        <f t="array" ref="AH303">_xlfn.IFS(AG303=0,"no stock options",AG303=2,"medium",AG303=3,"high",AG303=1,"low")</f>
        <v>low</v>
      </c>
      <c r="AI303">
        <v>4</v>
      </c>
      <c r="AJ303" s="1" t="str" cm="1">
        <f t="array" ref="AJ303">_xlfn.IFS(AI303&lt;=2,"fresher",AI303&lt;=7,"early career",AI303&lt;=15,"mid career",AI303&lt;=25,"experienced",AI303&gt;=26,"expert")</f>
        <v>early career</v>
      </c>
      <c r="AK303">
        <v>5</v>
      </c>
      <c r="AL303" s="1" t="str" cm="1">
        <f t="array" ref="AL303">_xlfn.IFS(AK303=0,"no training",AK303&lt;=2,"low",AK303&lt;=4,"moderate",AK303&lt;=6,"high")</f>
        <v>high</v>
      </c>
      <c r="AM303">
        <v>2</v>
      </c>
      <c r="AN303" t="str" cm="1">
        <f t="array" ref="AN303">_xlfn.IFS(AM303=1,"low",AM303=2,"medium",AM303=3,"high",AM303=4,"very high")</f>
        <v>medium</v>
      </c>
      <c r="AO303">
        <v>4</v>
      </c>
      <c r="AP303" s="1" t="str" cm="1">
        <f t="array" ref="AP303">_xlfn.IFS(AO303&lt;=1,"new",AO303&lt;=5,"early tenure",AO303&lt;=10,"established",AO303&lt;=20,"loyal",AO303&gt;=21,"long term")</f>
        <v>early tenure</v>
      </c>
      <c r="AQ303">
        <v>2</v>
      </c>
      <c r="AR303" s="1" t="str" cm="1">
        <f t="array" ref="AR303">_xlfn.IFS(AQ303&lt;=1,"new",AQ303&lt;=4,"settling",AQ303&lt;=7,"established",AQ303&lt;=12,"stagnant risk",AQ303&gt;12,"highly stagnant")</f>
        <v>settling</v>
      </c>
      <c r="AS303">
        <v>2</v>
      </c>
      <c r="AT303" t="str" cm="1">
        <f t="array" ref="AT303">_xlfn.IFS(AS303&lt;=1,"recently promoted",AS303&lt;=3,"due soon",AS303&lt;=6,"over due",AS303&gt;=7,"critically overdue")</f>
        <v>due soon</v>
      </c>
      <c r="AU303">
        <v>2</v>
      </c>
      <c r="AV303" t="str" cm="1">
        <f t="array" ref="AV303">_xlfn.IFS(AU303&lt;=1,"new under manager",AU303&lt;=4,"settling",AU303&lt;=8,"established",AU303&gt;=9,"long term")</f>
        <v>settling</v>
      </c>
    </row>
    <row r="304" spans="1:48">
      <c r="A304">
        <v>33</v>
      </c>
      <c r="B304" s="1" t="str" cm="1">
        <f t="array" ref="B304">_xlfn.IFS(A304&lt;=25,"early career",A304&lt;=35,"mid career",A304&lt;=45,"experienced",A304&gt;=46,"senior")</f>
        <v>mid career</v>
      </c>
      <c r="C304" t="s">
        <v>39</v>
      </c>
      <c r="D304" t="s">
        <v>30</v>
      </c>
      <c r="E304" t="s">
        <v>31</v>
      </c>
      <c r="F304">
        <v>25</v>
      </c>
      <c r="G304" s="1" t="str" cm="1">
        <f t="array" ref="G304">_xlfn.IFS(F304&lt;=5,"very near",F304&lt;=10,"near",F304&lt;=20,"moderate",F304&lt;=29,"far")</f>
        <v>far</v>
      </c>
      <c r="H304">
        <v>3</v>
      </c>
      <c r="I304" t="str" cm="1">
        <f t="array" ref="I304">_xlfn.IFS(H304=1,"Below College",H304=
2,"College",H304=
3,"Bachelor",H304=
4,"Master",H304=
5,"Doctor")</f>
        <v>Bachelor</v>
      </c>
      <c r="J304" t="s">
        <v>32</v>
      </c>
      <c r="K304">
        <v>1</v>
      </c>
      <c r="L304" t="str" cm="1">
        <f t="array" ref="L304">_xlfn.IFS(K304=1,"low",K304=2,"medium",K304=3,"high",K304=4,"very high")</f>
        <v>low</v>
      </c>
      <c r="M304" t="s">
        <v>33</v>
      </c>
      <c r="N304">
        <v>2</v>
      </c>
      <c r="O304" t="str" cm="1">
        <f t="array" ref="O304">_xlfn.IFS(N304=1,"low",N304=2,"medium",N304=3,"high",N304=4,"very high")</f>
        <v>medium</v>
      </c>
      <c r="P304">
        <v>1</v>
      </c>
      <c r="Q304" t="str" cm="1">
        <f t="array" ref="Q304">_xlfn.IFS(P304=1,"junior",P304=2,"mid level",P304=3,"senior",P304=4,"lead",P304=5,"executive")</f>
        <v>junior</v>
      </c>
      <c r="R304" t="s">
        <v>37</v>
      </c>
      <c r="S304">
        <v>2</v>
      </c>
      <c r="T304" t="str" cm="1">
        <f t="array" ref="T304">_xlfn.IFS(S304=1,"low",S304=2,"medium",S304=3,"high",S304=4,"very high")</f>
        <v>medium</v>
      </c>
      <c r="U304" t="s">
        <v>40</v>
      </c>
      <c r="V304">
        <v>2313</v>
      </c>
      <c r="W304">
        <v>4</v>
      </c>
      <c r="X304" t="str" cm="1">
        <f t="array" ref="X304">_xlfn.IFS(W304=0,"fresher",W304&lt;=3,"stable",W304&lt;=6,"moderate hopper",W304&lt;=9,"frequent hopper")</f>
        <v>moderate hopper</v>
      </c>
      <c r="Y304" t="s">
        <v>39</v>
      </c>
      <c r="Z304">
        <v>20</v>
      </c>
      <c r="AA304" t="str" cm="1">
        <f t="array" ref="AA304">_xlfn.IFS(Z304&lt;=14,"low hike",Z304&lt;=18,"moderate hike",Z304&lt;=22,"good hike",Z304&lt;=25,"high hike")</f>
        <v>good hike</v>
      </c>
      <c r="AB304">
        <v>4</v>
      </c>
      <c r="AC304" t="str" cm="1">
        <f t="array" ref="AC304">_xlfn.IFS(AB304=1,"low",AB304=2,"good",AB304=3,"excellent",AB304=4,"outstanding")</f>
        <v>outstanding</v>
      </c>
      <c r="AD304">
        <v>2</v>
      </c>
      <c r="AE304" t="str" cm="1">
        <f t="array" ref="AE304">_xlfn.IFS(AD304=1,"low",AD304=2,"medium",AD304=3,"high",AD304=4,"very high")</f>
        <v>medium</v>
      </c>
      <c r="AG304">
        <v>0</v>
      </c>
      <c r="AH304" t="str" cm="1">
        <f t="array" ref="AH304">_xlfn.IFS(AG304=0,"no stock options",AG304=2,"medium",AG304=3,"high",AG304=1,"low")</f>
        <v>no stock options</v>
      </c>
      <c r="AI304">
        <v>5</v>
      </c>
      <c r="AJ304" s="1" t="str" cm="1">
        <f t="array" ref="AJ304">_xlfn.IFS(AI304&lt;=2,"fresher",AI304&lt;=7,"early career",AI304&lt;=15,"mid career",AI304&lt;=25,"experienced",AI304&gt;=26,"expert")</f>
        <v>early career</v>
      </c>
      <c r="AK304">
        <v>0</v>
      </c>
      <c r="AL304" s="1" t="str" cm="1">
        <f t="array" ref="AL304">_xlfn.IFS(AK304=0,"no training",AK304&lt;=2,"low",AK304&lt;=4,"moderate",AK304&lt;=6,"high")</f>
        <v>no training</v>
      </c>
      <c r="AM304">
        <v>3</v>
      </c>
      <c r="AN304" t="str" cm="1">
        <f t="array" ref="AN304">_xlfn.IFS(AM304=1,"low",AM304=2,"medium",AM304=3,"high",AM304=4,"very high")</f>
        <v>high</v>
      </c>
      <c r="AO304">
        <v>2</v>
      </c>
      <c r="AP304" s="1" t="str" cm="1">
        <f t="array" ref="AP304">_xlfn.IFS(AO304&lt;=1,"new",AO304&lt;=5,"early tenure",AO304&lt;=10,"established",AO304&lt;=20,"loyal",AO304&gt;=21,"long term")</f>
        <v>early tenure</v>
      </c>
      <c r="AQ304">
        <v>2</v>
      </c>
      <c r="AR304" s="1" t="str" cm="1">
        <f t="array" ref="AR304">_xlfn.IFS(AQ304&lt;=1,"new",AQ304&lt;=4,"settling",AQ304&lt;=7,"established",AQ304&lt;=12,"stagnant risk",AQ304&gt;12,"highly stagnant")</f>
        <v>settling</v>
      </c>
      <c r="AS304">
        <v>2</v>
      </c>
      <c r="AT304" t="str" cm="1">
        <f t="array" ref="AT304">_xlfn.IFS(AS304&lt;=1,"recently promoted",AS304&lt;=3,"due soon",AS304&lt;=6,"over due",AS304&gt;=7,"critically overdue")</f>
        <v>due soon</v>
      </c>
      <c r="AU304">
        <v>2</v>
      </c>
      <c r="AV304" t="str" cm="1">
        <f t="array" ref="AV304">_xlfn.IFS(AU304&lt;=1,"new under manager",AU304&lt;=4,"settling",AU304&lt;=8,"established",AU304&gt;=9,"long term")</f>
        <v>settling</v>
      </c>
    </row>
    <row r="305" spans="1:48">
      <c r="A305">
        <v>33</v>
      </c>
      <c r="B305" s="1" t="str" cm="1">
        <f t="array" ref="B305">_xlfn.IFS(A305&lt;=25,"early career",A305&lt;=35,"mid career",A305&lt;=45,"experienced",A305&gt;=46,"senior")</f>
        <v>mid career</v>
      </c>
      <c r="C305" t="s">
        <v>29</v>
      </c>
      <c r="D305" t="s">
        <v>50</v>
      </c>
      <c r="E305" t="s">
        <v>45</v>
      </c>
      <c r="F305">
        <v>7</v>
      </c>
      <c r="G305" s="1" t="str" cm="1">
        <f t="array" ref="G305">_xlfn.IFS(F305&lt;=5,"very near",F305&lt;=10,"near",F305&lt;=20,"moderate",F305&lt;=29,"far")</f>
        <v>near</v>
      </c>
      <c r="H305">
        <v>3</v>
      </c>
      <c r="I305" t="str" cm="1">
        <f t="array" ref="I305">_xlfn.IFS(H305=1,"Below College",H305=
2,"College",H305=
3,"Bachelor",H305=
4,"Master",H305=
5,"Doctor")</f>
        <v>Bachelor</v>
      </c>
      <c r="J305" t="s">
        <v>36</v>
      </c>
      <c r="K305">
        <v>4</v>
      </c>
      <c r="L305" t="str" cm="1">
        <f t="array" ref="L305">_xlfn.IFS(K305=1,"low",K305=2,"medium",K305=3,"high",K305=4,"very high")</f>
        <v>very high</v>
      </c>
      <c r="M305" t="s">
        <v>43</v>
      </c>
      <c r="N305">
        <v>3</v>
      </c>
      <c r="O305" t="str" cm="1">
        <f t="array" ref="O305">_xlfn.IFS(N305=1,"low",N305=2,"medium",N305=3,"high",N305=4,"very high")</f>
        <v>high</v>
      </c>
      <c r="P305">
        <v>2</v>
      </c>
      <c r="Q305" t="str" cm="1">
        <f t="array" ref="Q305">_xlfn.IFS(P305=1,"junior",P305=2,"mid level",P305=3,"senior",P305=4,"lead",P305=5,"executive")</f>
        <v>mid level</v>
      </c>
      <c r="R305" t="s">
        <v>51</v>
      </c>
      <c r="S305">
        <v>2</v>
      </c>
      <c r="T305" t="str" cm="1">
        <f t="array" ref="T305">_xlfn.IFS(S305=1,"low",S305=2,"medium",S305=3,"high",S305=4,"very high")</f>
        <v>medium</v>
      </c>
      <c r="U305" t="s">
        <v>35</v>
      </c>
      <c r="V305">
        <v>4302</v>
      </c>
      <c r="W305">
        <v>0</v>
      </c>
      <c r="X305" t="str" cm="1">
        <f t="array" ref="X305">_xlfn.IFS(W305=0,"fresher",W305&lt;=3,"stable",W305&lt;=6,"moderate hopper",W305&lt;=9,"frequent hopper")</f>
        <v>fresher</v>
      </c>
      <c r="Y305" t="s">
        <v>29</v>
      </c>
      <c r="Z305">
        <v>17</v>
      </c>
      <c r="AA305" t="str" cm="1">
        <f t="array" ref="AA305">_xlfn.IFS(Z305&lt;=14,"low hike",Z305&lt;=18,"moderate hike",Z305&lt;=22,"good hike",Z305&lt;=25,"high hike")</f>
        <v>moderate hike</v>
      </c>
      <c r="AB305">
        <v>3</v>
      </c>
      <c r="AC305" t="str" cm="1">
        <f t="array" ref="AC305">_xlfn.IFS(AB305=1,"low",AB305=2,"good",AB305=3,"excellent",AB305=4,"outstanding")</f>
        <v>excellent</v>
      </c>
      <c r="AD305">
        <v>3</v>
      </c>
      <c r="AE305" t="str" cm="1">
        <f t="array" ref="AE305">_xlfn.IFS(AD305=1,"low",AD305=2,"medium",AD305=3,"high",AD305=4,"very high")</f>
        <v>high</v>
      </c>
      <c r="AG305">
        <v>1</v>
      </c>
      <c r="AH305" t="str" cm="1">
        <f t="array" ref="AH305">_xlfn.IFS(AG305=0,"no stock options",AG305=2,"medium",AG305=3,"high",AG305=1,"low")</f>
        <v>low</v>
      </c>
      <c r="AI305">
        <v>4</v>
      </c>
      <c r="AJ305" s="1" t="str" cm="1">
        <f t="array" ref="AJ305">_xlfn.IFS(AI305&lt;=2,"fresher",AI305&lt;=7,"early career",AI305&lt;=15,"mid career",AI305&lt;=25,"experienced",AI305&gt;=26,"expert")</f>
        <v>early career</v>
      </c>
      <c r="AK305">
        <v>3</v>
      </c>
      <c r="AL305" s="1" t="str" cm="1">
        <f t="array" ref="AL305">_xlfn.IFS(AK305=0,"no training",AK305&lt;=2,"low",AK305&lt;=4,"moderate",AK305&lt;=6,"high")</f>
        <v>moderate</v>
      </c>
      <c r="AM305">
        <v>3</v>
      </c>
      <c r="AN305" t="str" cm="1">
        <f t="array" ref="AN305">_xlfn.IFS(AM305=1,"low",AM305=2,"medium",AM305=3,"high",AM305=4,"very high")</f>
        <v>high</v>
      </c>
      <c r="AO305">
        <v>3</v>
      </c>
      <c r="AP305" s="1" t="str" cm="1">
        <f t="array" ref="AP305">_xlfn.IFS(AO305&lt;=1,"new",AO305&lt;=5,"early tenure",AO305&lt;=10,"established",AO305&lt;=20,"loyal",AO305&gt;=21,"long term")</f>
        <v>early tenure</v>
      </c>
      <c r="AQ305">
        <v>2</v>
      </c>
      <c r="AR305" s="1" t="str" cm="1">
        <f t="array" ref="AR305">_xlfn.IFS(AQ305&lt;=1,"new",AQ305&lt;=4,"settling",AQ305&lt;=7,"established",AQ305&lt;=12,"stagnant risk",AQ305&gt;12,"highly stagnant")</f>
        <v>settling</v>
      </c>
      <c r="AS305">
        <v>0</v>
      </c>
      <c r="AT305" t="str" cm="1">
        <f t="array" ref="AT305">_xlfn.IFS(AS305&lt;=1,"recently promoted",AS305&lt;=3,"due soon",AS305&lt;=6,"over due",AS305&gt;=7,"critically overdue")</f>
        <v>recently promoted</v>
      </c>
      <c r="AU305">
        <v>2</v>
      </c>
      <c r="AV305" t="str" cm="1">
        <f t="array" ref="AV305">_xlfn.IFS(AU305&lt;=1,"new under manager",AU305&lt;=4,"settling",AU305&lt;=8,"established",AU305&gt;=9,"long term")</f>
        <v>settling</v>
      </c>
    </row>
    <row r="306" spans="1:48">
      <c r="A306">
        <v>48</v>
      </c>
      <c r="B306" s="1" t="str" cm="1">
        <f t="array" ref="B306">_xlfn.IFS(A306&lt;=25,"early career",A306&lt;=35,"mid career",A306&lt;=45,"experienced",A306&gt;=46,"senior")</f>
        <v>senior</v>
      </c>
      <c r="C306" t="s">
        <v>29</v>
      </c>
      <c r="D306" t="s">
        <v>41</v>
      </c>
      <c r="E306" t="s">
        <v>31</v>
      </c>
      <c r="F306">
        <v>1</v>
      </c>
      <c r="G306" s="1" t="str" cm="1">
        <f t="array" ref="G306">_xlfn.IFS(F306&lt;=5,"very near",F306&lt;=10,"near",F306&lt;=20,"moderate",F306&lt;=29,"far")</f>
        <v>very near</v>
      </c>
      <c r="H306">
        <v>4</v>
      </c>
      <c r="I306" t="str" cm="1">
        <f t="array" ref="I306">_xlfn.IFS(H306=1,"Below College",H306=
2,"College",H306=
3,"Bachelor",H306=
4,"Master",H306=
5,"Doctor")</f>
        <v>Master</v>
      </c>
      <c r="J306" t="s">
        <v>32</v>
      </c>
      <c r="K306">
        <v>1</v>
      </c>
      <c r="L306" t="str" cm="1">
        <f t="array" ref="L306">_xlfn.IFS(K306=1,"low",K306=2,"medium",K306=3,"high",K306=4,"very high")</f>
        <v>low</v>
      </c>
      <c r="M306" t="s">
        <v>33</v>
      </c>
      <c r="N306">
        <v>4</v>
      </c>
      <c r="O306" t="str" cm="1">
        <f t="array" ref="O306">_xlfn.IFS(N306=1,"low",N306=2,"medium",N306=3,"high",N306=4,"very high")</f>
        <v>very high</v>
      </c>
      <c r="P306">
        <v>4</v>
      </c>
      <c r="Q306" t="str" cm="1">
        <f t="array" ref="Q306">_xlfn.IFS(P306=1,"junior",P306=2,"mid level",P306=3,"senior",P306=4,"lead",P306=5,"executive")</f>
        <v>lead</v>
      </c>
      <c r="R306" t="s">
        <v>48</v>
      </c>
      <c r="S306">
        <v>4</v>
      </c>
      <c r="T306" t="str" cm="1">
        <f t="array" ref="T306">_xlfn.IFS(S306=1,"low",S306=2,"medium",S306=3,"high",S306=4,"very high")</f>
        <v>very high</v>
      </c>
      <c r="U306" t="s">
        <v>40</v>
      </c>
      <c r="V306">
        <v>16885</v>
      </c>
      <c r="W306">
        <v>2</v>
      </c>
      <c r="X306" t="str" cm="1">
        <f t="array" ref="X306">_xlfn.IFS(W306=0,"fresher",W306&lt;=3,"stable",W306&lt;=6,"moderate hopper",W306&lt;=9,"frequent hopper")</f>
        <v>stable</v>
      </c>
      <c r="Y306" t="s">
        <v>29</v>
      </c>
      <c r="Z306">
        <v>22</v>
      </c>
      <c r="AA306" t="str" cm="1">
        <f t="array" ref="AA306">_xlfn.IFS(Z306&lt;=14,"low hike",Z306&lt;=18,"moderate hike",Z306&lt;=22,"good hike",Z306&lt;=25,"high hike")</f>
        <v>good hike</v>
      </c>
      <c r="AB306">
        <v>4</v>
      </c>
      <c r="AC306" t="str" cm="1">
        <f t="array" ref="AC306">_xlfn.IFS(AB306=1,"low",AB306=2,"good",AB306=3,"excellent",AB306=4,"outstanding")</f>
        <v>outstanding</v>
      </c>
      <c r="AD306">
        <v>3</v>
      </c>
      <c r="AE306" t="str" cm="1">
        <f t="array" ref="AE306">_xlfn.IFS(AD306=1,"low",AD306=2,"medium",AD306=3,"high",AD306=4,"very high")</f>
        <v>high</v>
      </c>
      <c r="AG306">
        <v>0</v>
      </c>
      <c r="AH306" t="str" cm="1">
        <f t="array" ref="AH306">_xlfn.IFS(AG306=0,"no stock options",AG306=2,"medium",AG306=3,"high",AG306=1,"low")</f>
        <v>no stock options</v>
      </c>
      <c r="AI306">
        <v>27</v>
      </c>
      <c r="AJ306" s="1" t="str" cm="1">
        <f t="array" ref="AJ306">_xlfn.IFS(AI306&lt;=2,"fresher",AI306&lt;=7,"early career",AI306&lt;=15,"mid career",AI306&lt;=25,"experienced",AI306&gt;=26,"expert")</f>
        <v>expert</v>
      </c>
      <c r="AK306">
        <v>3</v>
      </c>
      <c r="AL306" s="1" t="str" cm="1">
        <f t="array" ref="AL306">_xlfn.IFS(AK306=0,"no training",AK306&lt;=2,"low",AK306&lt;=4,"moderate",AK306&lt;=6,"high")</f>
        <v>moderate</v>
      </c>
      <c r="AM306">
        <v>2</v>
      </c>
      <c r="AN306" t="str" cm="1">
        <f t="array" ref="AN306">_xlfn.IFS(AM306=1,"low",AM306=2,"medium",AM306=3,"high",AM306=4,"very high")</f>
        <v>medium</v>
      </c>
      <c r="AO306">
        <v>5</v>
      </c>
      <c r="AP306" s="1" t="str" cm="1">
        <f t="array" ref="AP306">_xlfn.IFS(AO306&lt;=1,"new",AO306&lt;=5,"early tenure",AO306&lt;=10,"established",AO306&lt;=20,"loyal",AO306&gt;=21,"long term")</f>
        <v>early tenure</v>
      </c>
      <c r="AQ306">
        <v>4</v>
      </c>
      <c r="AR306" s="1" t="str" cm="1">
        <f t="array" ref="AR306">_xlfn.IFS(AQ306&lt;=1,"new",AQ306&lt;=4,"settling",AQ306&lt;=7,"established",AQ306&lt;=12,"stagnant risk",AQ306&gt;12,"highly stagnant")</f>
        <v>settling</v>
      </c>
      <c r="AS306">
        <v>2</v>
      </c>
      <c r="AT306" t="str" cm="1">
        <f t="array" ref="AT306">_xlfn.IFS(AS306&lt;=1,"recently promoted",AS306&lt;=3,"due soon",AS306&lt;=6,"over due",AS306&gt;=7,"critically overdue")</f>
        <v>due soon</v>
      </c>
      <c r="AU306">
        <v>1</v>
      </c>
      <c r="AV306" t="str" cm="1">
        <f t="array" ref="AV306">_xlfn.IFS(AU306&lt;=1,"new under manager",AU306&lt;=4,"settling",AU306&lt;=8,"established",AU306&gt;=9,"long term")</f>
        <v>new under manager</v>
      </c>
    </row>
    <row r="307" spans="1:48">
      <c r="A307">
        <v>21</v>
      </c>
      <c r="B307" s="1" t="str" cm="1">
        <f t="array" ref="B307">_xlfn.IFS(A307&lt;=25,"early career",A307&lt;=35,"mid career",A307&lt;=45,"experienced",A307&gt;=46,"senior")</f>
        <v>early career</v>
      </c>
      <c r="C307" t="s">
        <v>29</v>
      </c>
      <c r="D307" t="s">
        <v>30</v>
      </c>
      <c r="E307" t="s">
        <v>31</v>
      </c>
      <c r="F307">
        <v>1</v>
      </c>
      <c r="G307" s="1" t="str" cm="1">
        <f t="array" ref="G307">_xlfn.IFS(F307&lt;=5,"very near",F307&lt;=10,"near",F307&lt;=20,"moderate",F307&lt;=29,"far")</f>
        <v>very near</v>
      </c>
      <c r="H307">
        <v>1</v>
      </c>
      <c r="I307" t="str" cm="1">
        <f t="array" ref="I307">_xlfn.IFS(H307=1,"Below College",H307=
2,"College",H307=
3,"Bachelor",H307=
4,"Master",H307=
5,"Doctor")</f>
        <v>Below College</v>
      </c>
      <c r="J307" t="s">
        <v>52</v>
      </c>
      <c r="K307">
        <v>4</v>
      </c>
      <c r="L307" t="str" cm="1">
        <f t="array" ref="L307">_xlfn.IFS(K307=1,"low",K307=2,"medium",K307=3,"high",K307=4,"very high")</f>
        <v>very high</v>
      </c>
      <c r="M307" t="s">
        <v>43</v>
      </c>
      <c r="N307">
        <v>2</v>
      </c>
      <c r="O307" t="str" cm="1">
        <f t="array" ref="O307">_xlfn.IFS(N307=1,"low",N307=2,"medium",N307=3,"high",N307=4,"very high")</f>
        <v>medium</v>
      </c>
      <c r="P307">
        <v>1</v>
      </c>
      <c r="Q307" t="str" cm="1">
        <f t="array" ref="Q307">_xlfn.IFS(P307=1,"junior",P307=2,"mid level",P307=3,"senior",P307=4,"lead",P307=5,"executive")</f>
        <v>junior</v>
      </c>
      <c r="R307" t="s">
        <v>37</v>
      </c>
      <c r="S307">
        <v>2</v>
      </c>
      <c r="T307" t="str" cm="1">
        <f t="array" ref="T307">_xlfn.IFS(S307=1,"low",S307=2,"medium",S307=3,"high",S307=4,"very high")</f>
        <v>medium</v>
      </c>
      <c r="U307" t="s">
        <v>40</v>
      </c>
      <c r="V307">
        <v>2070</v>
      </c>
      <c r="W307">
        <v>1</v>
      </c>
      <c r="X307" t="str" cm="1">
        <f t="array" ref="X307">_xlfn.IFS(W307=0,"fresher",W307&lt;=3,"stable",W307&lt;=6,"moderate hopper",W307&lt;=9,"frequent hopper")</f>
        <v>stable</v>
      </c>
      <c r="Y307" t="s">
        <v>39</v>
      </c>
      <c r="Z307">
        <v>11</v>
      </c>
      <c r="AA307" t="str" cm="1">
        <f t="array" ref="AA307">_xlfn.IFS(Z307&lt;=14,"low hike",Z307&lt;=18,"moderate hike",Z307&lt;=22,"good hike",Z307&lt;=25,"high hike")</f>
        <v>low hike</v>
      </c>
      <c r="AB307">
        <v>3</v>
      </c>
      <c r="AC307" t="str" cm="1">
        <f t="array" ref="AC307">_xlfn.IFS(AB307=1,"low",AB307=2,"good",AB307=3,"excellent",AB307=4,"outstanding")</f>
        <v>excellent</v>
      </c>
      <c r="AD307">
        <v>3</v>
      </c>
      <c r="AE307" t="str" cm="1">
        <f t="array" ref="AE307">_xlfn.IFS(AD307=1,"low",AD307=2,"medium",AD307=3,"high",AD307=4,"very high")</f>
        <v>high</v>
      </c>
      <c r="AG307">
        <v>0</v>
      </c>
      <c r="AH307" t="str" cm="1">
        <f t="array" ref="AH307">_xlfn.IFS(AG307=0,"no stock options",AG307=2,"medium",AG307=3,"high",AG307=1,"low")</f>
        <v>no stock options</v>
      </c>
      <c r="AI307">
        <v>2</v>
      </c>
      <c r="AJ307" s="1" t="str" cm="1">
        <f t="array" ref="AJ307">_xlfn.IFS(AI307&lt;=2,"fresher",AI307&lt;=7,"early career",AI307&lt;=15,"mid career",AI307&lt;=25,"experienced",AI307&gt;=26,"expert")</f>
        <v>fresher</v>
      </c>
      <c r="AK307">
        <v>6</v>
      </c>
      <c r="AL307" s="1" t="str" cm="1">
        <f t="array" ref="AL307">_xlfn.IFS(AK307=0,"no training",AK307&lt;=2,"low",AK307&lt;=4,"moderate",AK307&lt;=6,"high")</f>
        <v>high</v>
      </c>
      <c r="AM307">
        <v>4</v>
      </c>
      <c r="AN307" t="str" cm="1">
        <f t="array" ref="AN307">_xlfn.IFS(AM307=1,"low",AM307=2,"medium",AM307=3,"high",AM307=4,"very high")</f>
        <v>very high</v>
      </c>
      <c r="AO307">
        <v>2</v>
      </c>
      <c r="AP307" s="1" t="str" cm="1">
        <f t="array" ref="AP307">_xlfn.IFS(AO307&lt;=1,"new",AO307&lt;=5,"early tenure",AO307&lt;=10,"established",AO307&lt;=20,"loyal",AO307&gt;=21,"long term")</f>
        <v>early tenure</v>
      </c>
      <c r="AQ307">
        <v>2</v>
      </c>
      <c r="AR307" s="1" t="str" cm="1">
        <f t="array" ref="AR307">_xlfn.IFS(AQ307&lt;=1,"new",AQ307&lt;=4,"settling",AQ307&lt;=7,"established",AQ307&lt;=12,"stagnant risk",AQ307&gt;12,"highly stagnant")</f>
        <v>settling</v>
      </c>
      <c r="AS307">
        <v>2</v>
      </c>
      <c r="AT307" t="str" cm="1">
        <f t="array" ref="AT307">_xlfn.IFS(AS307&lt;=1,"recently promoted",AS307&lt;=3,"due soon",AS307&lt;=6,"over due",AS307&gt;=7,"critically overdue")</f>
        <v>due soon</v>
      </c>
      <c r="AU307">
        <v>2</v>
      </c>
      <c r="AV307" t="str" cm="1">
        <f t="array" ref="AV307">_xlfn.IFS(AU307&lt;=1,"new under manager",AU307&lt;=4,"settling",AU307&lt;=8,"established",AU307&gt;=9,"long term")</f>
        <v>settling</v>
      </c>
    </row>
    <row r="308" spans="1:48">
      <c r="A308">
        <v>39</v>
      </c>
      <c r="B308" s="1" t="str" cm="1">
        <f t="array" ref="B308">_xlfn.IFS(A308&lt;=25,"early career",A308&lt;=35,"mid career",A308&lt;=45,"experienced",A308&gt;=46,"senior")</f>
        <v>experienced</v>
      </c>
      <c r="C308" t="s">
        <v>29</v>
      </c>
      <c r="D308" t="s">
        <v>41</v>
      </c>
      <c r="E308" t="s">
        <v>31</v>
      </c>
      <c r="F308">
        <v>9</v>
      </c>
      <c r="G308" s="1" t="str" cm="1">
        <f t="array" ref="G308">_xlfn.IFS(F308&lt;=5,"very near",F308&lt;=10,"near",F308&lt;=20,"moderate",F308&lt;=29,"far")</f>
        <v>near</v>
      </c>
      <c r="H308">
        <v>3</v>
      </c>
      <c r="I308" t="str" cm="1">
        <f t="array" ref="I308">_xlfn.IFS(H308=1,"Below College",H308=
2,"College",H308=
3,"Bachelor",H308=
4,"Master",H308=
5,"Doctor")</f>
        <v>Bachelor</v>
      </c>
      <c r="J308" t="s">
        <v>36</v>
      </c>
      <c r="K308">
        <v>3</v>
      </c>
      <c r="L308" t="str" cm="1">
        <f t="array" ref="L308">_xlfn.IFS(K308=1,"low",K308=2,"medium",K308=3,"high",K308=4,"very high")</f>
        <v>high</v>
      </c>
      <c r="M308" t="s">
        <v>33</v>
      </c>
      <c r="N308">
        <v>3</v>
      </c>
      <c r="O308" t="str" cm="1">
        <f t="array" ref="O308">_xlfn.IFS(N308=1,"low",N308=2,"medium",N308=3,"high",N308=4,"very high")</f>
        <v>high</v>
      </c>
      <c r="P308">
        <v>2</v>
      </c>
      <c r="Q308" t="str" cm="1">
        <f t="array" ref="Q308">_xlfn.IFS(P308=1,"junior",P308=2,"mid level",P308=3,"senior",P308=4,"lead",P308=5,"executive")</f>
        <v>mid level</v>
      </c>
      <c r="R308" t="s">
        <v>34</v>
      </c>
      <c r="S308">
        <v>2</v>
      </c>
      <c r="T308" t="str" cm="1">
        <f t="array" ref="T308">_xlfn.IFS(S308=1,"low",S308=2,"medium",S308=3,"high",S308=4,"very high")</f>
        <v>medium</v>
      </c>
      <c r="U308" t="s">
        <v>40</v>
      </c>
      <c r="V308">
        <v>6782</v>
      </c>
      <c r="W308">
        <v>9</v>
      </c>
      <c r="X308" t="str" cm="1">
        <f t="array" ref="X308">_xlfn.IFS(W308=0,"fresher",W308&lt;=3,"stable",W308&lt;=6,"moderate hopper",W308&lt;=9,"frequent hopper")</f>
        <v>frequent hopper</v>
      </c>
      <c r="Y308" t="s">
        <v>29</v>
      </c>
      <c r="Z308">
        <v>15</v>
      </c>
      <c r="AA308" t="str" cm="1">
        <f t="array" ref="AA308">_xlfn.IFS(Z308&lt;=14,"low hike",Z308&lt;=18,"moderate hike",Z308&lt;=22,"good hike",Z308&lt;=25,"high hike")</f>
        <v>moderate hike</v>
      </c>
      <c r="AB308">
        <v>3</v>
      </c>
      <c r="AC308" t="str" cm="1">
        <f t="array" ref="AC308">_xlfn.IFS(AB308=1,"low",AB308=2,"good",AB308=3,"excellent",AB308=4,"outstanding")</f>
        <v>excellent</v>
      </c>
      <c r="AD308">
        <v>3</v>
      </c>
      <c r="AE308" t="str" cm="1">
        <f t="array" ref="AE308">_xlfn.IFS(AD308=1,"low",AD308=2,"medium",AD308=3,"high",AD308=4,"very high")</f>
        <v>high</v>
      </c>
      <c r="AG308">
        <v>0</v>
      </c>
      <c r="AH308" t="str" cm="1">
        <f t="array" ref="AH308">_xlfn.IFS(AG308=0,"no stock options",AG308=2,"medium",AG308=3,"high",AG308=1,"low")</f>
        <v>no stock options</v>
      </c>
      <c r="AI308">
        <v>9</v>
      </c>
      <c r="AJ308" s="1" t="str" cm="1">
        <f t="array" ref="AJ308">_xlfn.IFS(AI308&lt;=2,"fresher",AI308&lt;=7,"early career",AI308&lt;=15,"mid career",AI308&lt;=25,"experienced",AI308&gt;=26,"expert")</f>
        <v>mid career</v>
      </c>
      <c r="AK308">
        <v>2</v>
      </c>
      <c r="AL308" s="1" t="str" cm="1">
        <f t="array" ref="AL308">_xlfn.IFS(AK308=0,"no training",AK308&lt;=2,"low",AK308&lt;=4,"moderate",AK308&lt;=6,"high")</f>
        <v>low</v>
      </c>
      <c r="AM308">
        <v>2</v>
      </c>
      <c r="AN308" t="str" cm="1">
        <f t="array" ref="AN308">_xlfn.IFS(AM308=1,"low",AM308=2,"medium",AM308=3,"high",AM308=4,"very high")</f>
        <v>medium</v>
      </c>
      <c r="AO308">
        <v>5</v>
      </c>
      <c r="AP308" s="1" t="str" cm="1">
        <f t="array" ref="AP308">_xlfn.IFS(AO308&lt;=1,"new",AO308&lt;=5,"early tenure",AO308&lt;=10,"established",AO308&lt;=20,"loyal",AO308&gt;=21,"long term")</f>
        <v>early tenure</v>
      </c>
      <c r="AQ308">
        <v>4</v>
      </c>
      <c r="AR308" s="1" t="str" cm="1">
        <f t="array" ref="AR308">_xlfn.IFS(AQ308&lt;=1,"new",AQ308&lt;=4,"settling",AQ308&lt;=7,"established",AQ308&lt;=12,"stagnant risk",AQ308&gt;12,"highly stagnant")</f>
        <v>settling</v>
      </c>
      <c r="AS308">
        <v>0</v>
      </c>
      <c r="AT308" t="str" cm="1">
        <f t="array" ref="AT308">_xlfn.IFS(AS308&lt;=1,"recently promoted",AS308&lt;=3,"due soon",AS308&lt;=6,"over due",AS308&gt;=7,"critically overdue")</f>
        <v>recently promoted</v>
      </c>
      <c r="AU308">
        <v>3</v>
      </c>
      <c r="AV308" t="str" cm="1">
        <f t="array" ref="AV308">_xlfn.IFS(AU308&lt;=1,"new under manager",AU308&lt;=4,"settling",AU308&lt;=8,"established",AU308&gt;=9,"long term")</f>
        <v>settling</v>
      </c>
    </row>
    <row r="309" spans="1:48">
      <c r="A309">
        <v>31</v>
      </c>
      <c r="B309" s="1" t="str" cm="1">
        <f t="array" ref="B309">_xlfn.IFS(A309&lt;=25,"early career",A309&lt;=35,"mid career",A309&lt;=45,"experienced",A309&gt;=46,"senior")</f>
        <v>mid career</v>
      </c>
      <c r="C309" t="s">
        <v>29</v>
      </c>
      <c r="D309" t="s">
        <v>50</v>
      </c>
      <c r="E309" t="s">
        <v>45</v>
      </c>
      <c r="F309">
        <v>20</v>
      </c>
      <c r="G309" s="1" t="str" cm="1">
        <f t="array" ref="G309">_xlfn.IFS(F309&lt;=5,"very near",F309&lt;=10,"near",F309&lt;=20,"moderate",F309&lt;=29,"far")</f>
        <v>moderate</v>
      </c>
      <c r="H309">
        <v>3</v>
      </c>
      <c r="I309" t="str" cm="1">
        <f t="array" ref="I309">_xlfn.IFS(H309=1,"Below College",H309=
2,"College",H309=
3,"Bachelor",H309=
4,"Master",H309=
5,"Doctor")</f>
        <v>Bachelor</v>
      </c>
      <c r="J309" t="s">
        <v>36</v>
      </c>
      <c r="K309">
        <v>3</v>
      </c>
      <c r="L309" t="str" cm="1">
        <f t="array" ref="L309">_xlfn.IFS(K309=1,"low",K309=2,"medium",K309=3,"high",K309=4,"very high")</f>
        <v>high</v>
      </c>
      <c r="M309" t="s">
        <v>33</v>
      </c>
      <c r="N309">
        <v>4</v>
      </c>
      <c r="O309" t="str" cm="1">
        <f t="array" ref="O309">_xlfn.IFS(N309=1,"low",N309=2,"medium",N309=3,"high",N309=4,"very high")</f>
        <v>very high</v>
      </c>
      <c r="P309">
        <v>1</v>
      </c>
      <c r="Q309" t="str" cm="1">
        <f t="array" ref="Q309">_xlfn.IFS(P309=1,"junior",P309=2,"mid level",P309=3,"senior",P309=4,"lead",P309=5,"executive")</f>
        <v>junior</v>
      </c>
      <c r="R309" t="s">
        <v>46</v>
      </c>
      <c r="S309">
        <v>4</v>
      </c>
      <c r="T309" t="str" cm="1">
        <f t="array" ref="T309">_xlfn.IFS(S309=1,"low",S309=2,"medium",S309=3,"high",S309=4,"very high")</f>
        <v>very high</v>
      </c>
      <c r="U309" t="s">
        <v>35</v>
      </c>
      <c r="V309">
        <v>2791</v>
      </c>
      <c r="W309">
        <v>0</v>
      </c>
      <c r="X309" t="str" cm="1">
        <f t="array" ref="X309">_xlfn.IFS(W309=0,"fresher",W309&lt;=3,"stable",W309&lt;=6,"moderate hopper",W309&lt;=9,"frequent hopper")</f>
        <v>fresher</v>
      </c>
      <c r="Y309" t="s">
        <v>29</v>
      </c>
      <c r="Z309">
        <v>12</v>
      </c>
      <c r="AA309" t="str" cm="1">
        <f t="array" ref="AA309">_xlfn.IFS(Z309&lt;=14,"low hike",Z309&lt;=18,"moderate hike",Z309&lt;=22,"good hike",Z309&lt;=25,"high hike")</f>
        <v>low hike</v>
      </c>
      <c r="AB309">
        <v>3</v>
      </c>
      <c r="AC309" t="str" cm="1">
        <f t="array" ref="AC309">_xlfn.IFS(AB309=1,"low",AB309=2,"good",AB309=3,"excellent",AB309=4,"outstanding")</f>
        <v>excellent</v>
      </c>
      <c r="AD309">
        <v>1</v>
      </c>
      <c r="AE309" t="str" cm="1">
        <f t="array" ref="AE309">_xlfn.IFS(AD309=1,"low",AD309=2,"medium",AD309=3,"high",AD309=4,"very high")</f>
        <v>low</v>
      </c>
      <c r="AG309">
        <v>1</v>
      </c>
      <c r="AH309" t="str" cm="1">
        <f t="array" ref="AH309">_xlfn.IFS(AG309=0,"no stock options",AG309=2,"medium",AG309=3,"high",AG309=1,"low")</f>
        <v>low</v>
      </c>
      <c r="AI309">
        <v>3</v>
      </c>
      <c r="AJ309" s="1" t="str" cm="1">
        <f t="array" ref="AJ309">_xlfn.IFS(AI309&lt;=2,"fresher",AI309&lt;=7,"early career",AI309&lt;=15,"mid career",AI309&lt;=25,"experienced",AI309&gt;=26,"expert")</f>
        <v>early career</v>
      </c>
      <c r="AK309">
        <v>4</v>
      </c>
      <c r="AL309" s="1" t="str" cm="1">
        <f t="array" ref="AL309">_xlfn.IFS(AK309=0,"no training",AK309&lt;=2,"low",AK309&lt;=4,"moderate",AK309&lt;=6,"high")</f>
        <v>moderate</v>
      </c>
      <c r="AM309">
        <v>3</v>
      </c>
      <c r="AN309" t="str" cm="1">
        <f t="array" ref="AN309">_xlfn.IFS(AM309=1,"low",AM309=2,"medium",AM309=3,"high",AM309=4,"very high")</f>
        <v>high</v>
      </c>
      <c r="AO309">
        <v>2</v>
      </c>
      <c r="AP309" s="1" t="str" cm="1">
        <f t="array" ref="AP309">_xlfn.IFS(AO309&lt;=1,"new",AO309&lt;=5,"early tenure",AO309&lt;=10,"established",AO309&lt;=20,"loyal",AO309&gt;=21,"long term")</f>
        <v>early tenure</v>
      </c>
      <c r="AQ309">
        <v>2</v>
      </c>
      <c r="AR309" s="1" t="str" cm="1">
        <f t="array" ref="AR309">_xlfn.IFS(AQ309&lt;=1,"new",AQ309&lt;=4,"settling",AQ309&lt;=7,"established",AQ309&lt;=12,"stagnant risk",AQ309&gt;12,"highly stagnant")</f>
        <v>settling</v>
      </c>
      <c r="AS309">
        <v>2</v>
      </c>
      <c r="AT309" t="str" cm="1">
        <f t="array" ref="AT309">_xlfn.IFS(AS309&lt;=1,"recently promoted",AS309&lt;=3,"due soon",AS309&lt;=6,"over due",AS309&gt;=7,"critically overdue")</f>
        <v>due soon</v>
      </c>
      <c r="AU309">
        <v>2</v>
      </c>
      <c r="AV309" t="str" cm="1">
        <f t="array" ref="AV309">_xlfn.IFS(AU309&lt;=1,"new under manager",AU309&lt;=4,"settling",AU309&lt;=8,"established",AU309&gt;=9,"long term")</f>
        <v>settling</v>
      </c>
    </row>
    <row r="310" spans="1:48">
      <c r="A310">
        <v>28</v>
      </c>
      <c r="B310" s="1" t="str" cm="1">
        <f t="array" ref="B310">_xlfn.IFS(A310&lt;=25,"early career",A310&lt;=35,"mid career",A310&lt;=45,"experienced",A310&gt;=46,"senior")</f>
        <v>mid career</v>
      </c>
      <c r="C310" t="s">
        <v>29</v>
      </c>
      <c r="D310" t="s">
        <v>30</v>
      </c>
      <c r="E310" t="s">
        <v>31</v>
      </c>
      <c r="F310">
        <v>2</v>
      </c>
      <c r="G310" s="1" t="str" cm="1">
        <f t="array" ref="G310">_xlfn.IFS(F310&lt;=5,"very near",F310&lt;=10,"near",F310&lt;=20,"moderate",F310&lt;=29,"far")</f>
        <v>very near</v>
      </c>
      <c r="H310">
        <v>1</v>
      </c>
      <c r="I310" t="str" cm="1">
        <f t="array" ref="I310">_xlfn.IFS(H310=1,"Below College",H310=
2,"College",H310=
3,"Bachelor",H310=
4,"Master",H310=
5,"Doctor")</f>
        <v>Below College</v>
      </c>
      <c r="J310" t="s">
        <v>36</v>
      </c>
      <c r="K310">
        <v>1</v>
      </c>
      <c r="L310" t="str" cm="1">
        <f t="array" ref="L310">_xlfn.IFS(K310=1,"low",K310=2,"medium",K310=3,"high",K310=4,"very high")</f>
        <v>low</v>
      </c>
      <c r="M310" t="s">
        <v>33</v>
      </c>
      <c r="N310">
        <v>2</v>
      </c>
      <c r="O310" t="str" cm="1">
        <f t="array" ref="O310">_xlfn.IFS(N310=1,"low",N310=2,"medium",N310=3,"high",N310=4,"very high")</f>
        <v>medium</v>
      </c>
      <c r="P310">
        <v>1</v>
      </c>
      <c r="Q310" t="str" cm="1">
        <f t="array" ref="Q310">_xlfn.IFS(P310=1,"junior",P310=2,"mid level",P310=3,"senior",P310=4,"lead",P310=5,"executive")</f>
        <v>junior</v>
      </c>
      <c r="R310" t="s">
        <v>37</v>
      </c>
      <c r="S310">
        <v>2</v>
      </c>
      <c r="T310" t="str" cm="1">
        <f t="array" ref="T310">_xlfn.IFS(S310=1,"low",S310=2,"medium",S310=3,"high",S310=4,"very high")</f>
        <v>medium</v>
      </c>
      <c r="U310" t="s">
        <v>35</v>
      </c>
      <c r="V310">
        <v>3201</v>
      </c>
      <c r="W310">
        <v>0</v>
      </c>
      <c r="X310" t="str" cm="1">
        <f t="array" ref="X310">_xlfn.IFS(W310=0,"fresher",W310&lt;=3,"stable",W310&lt;=6,"moderate hopper",W310&lt;=9,"frequent hopper")</f>
        <v>fresher</v>
      </c>
      <c r="Y310" t="s">
        <v>29</v>
      </c>
      <c r="Z310">
        <v>17</v>
      </c>
      <c r="AA310" t="str" cm="1">
        <f t="array" ref="AA310">_xlfn.IFS(Z310&lt;=14,"low hike",Z310&lt;=18,"moderate hike",Z310&lt;=22,"good hike",Z310&lt;=25,"high hike")</f>
        <v>moderate hike</v>
      </c>
      <c r="AB310">
        <v>3</v>
      </c>
      <c r="AC310" t="str" cm="1">
        <f t="array" ref="AC310">_xlfn.IFS(AB310=1,"low",AB310=2,"good",AB310=3,"excellent",AB310=4,"outstanding")</f>
        <v>excellent</v>
      </c>
      <c r="AD310">
        <v>1</v>
      </c>
      <c r="AE310" t="str" cm="1">
        <f t="array" ref="AE310">_xlfn.IFS(AD310=1,"low",AD310=2,"medium",AD310=3,"high",AD310=4,"very high")</f>
        <v>low</v>
      </c>
      <c r="AG310">
        <v>0</v>
      </c>
      <c r="AH310" t="str" cm="1">
        <f t="array" ref="AH310">_xlfn.IFS(AG310=0,"no stock options",AG310=2,"medium",AG310=3,"high",AG310=1,"low")</f>
        <v>no stock options</v>
      </c>
      <c r="AI310">
        <v>6</v>
      </c>
      <c r="AJ310" s="1" t="str" cm="1">
        <f t="array" ref="AJ310">_xlfn.IFS(AI310&lt;=2,"fresher",AI310&lt;=7,"early career",AI310&lt;=15,"mid career",AI310&lt;=25,"experienced",AI310&gt;=26,"expert")</f>
        <v>early career</v>
      </c>
      <c r="AK310">
        <v>2</v>
      </c>
      <c r="AL310" s="1" t="str" cm="1">
        <f t="array" ref="AL310">_xlfn.IFS(AK310=0,"no training",AK310&lt;=2,"low",AK310&lt;=4,"moderate",AK310&lt;=6,"high")</f>
        <v>low</v>
      </c>
      <c r="AM310">
        <v>1</v>
      </c>
      <c r="AN310" t="str" cm="1">
        <f t="array" ref="AN310">_xlfn.IFS(AM310=1,"low",AM310=2,"medium",AM310=3,"high",AM310=4,"very high")</f>
        <v>low</v>
      </c>
      <c r="AO310">
        <v>5</v>
      </c>
      <c r="AP310" s="1" t="str" cm="1">
        <f t="array" ref="AP310">_xlfn.IFS(AO310&lt;=1,"new",AO310&lt;=5,"early tenure",AO310&lt;=10,"established",AO310&lt;=20,"loyal",AO310&gt;=21,"long term")</f>
        <v>early tenure</v>
      </c>
      <c r="AQ310">
        <v>3</v>
      </c>
      <c r="AR310" s="1" t="str" cm="1">
        <f t="array" ref="AR310">_xlfn.IFS(AQ310&lt;=1,"new",AQ310&lt;=4,"settling",AQ310&lt;=7,"established",AQ310&lt;=12,"stagnant risk",AQ310&gt;12,"highly stagnant")</f>
        <v>settling</v>
      </c>
      <c r="AS310">
        <v>0</v>
      </c>
      <c r="AT310" t="str" cm="1">
        <f t="array" ref="AT310">_xlfn.IFS(AS310&lt;=1,"recently promoted",AS310&lt;=3,"due soon",AS310&lt;=6,"over due",AS310&gt;=7,"critically overdue")</f>
        <v>recently promoted</v>
      </c>
      <c r="AU310">
        <v>4</v>
      </c>
      <c r="AV310" t="str" cm="1">
        <f t="array" ref="AV310">_xlfn.IFS(AU310&lt;=1,"new under manager",AU310&lt;=4,"settling",AU310&lt;=8,"established",AU310&gt;=9,"long term")</f>
        <v>settling</v>
      </c>
    </row>
    <row r="311" spans="1:48">
      <c r="A311">
        <v>35</v>
      </c>
      <c r="B311" s="1" t="str" cm="1">
        <f t="array" ref="B311">_xlfn.IFS(A311&lt;=25,"early career",A311&lt;=35,"mid career",A311&lt;=45,"experienced",A311&gt;=46,"senior")</f>
        <v>mid career</v>
      </c>
      <c r="C311" t="s">
        <v>29</v>
      </c>
      <c r="D311" t="s">
        <v>50</v>
      </c>
      <c r="E311" t="s">
        <v>45</v>
      </c>
      <c r="F311">
        <v>11</v>
      </c>
      <c r="G311" s="1" t="str" cm="1">
        <f t="array" ref="G311">_xlfn.IFS(F311&lt;=5,"very near",F311&lt;=10,"near",F311&lt;=20,"moderate",F311&lt;=29,"far")</f>
        <v>moderate</v>
      </c>
      <c r="H311">
        <v>2</v>
      </c>
      <c r="I311" t="str" cm="1">
        <f t="array" ref="I311">_xlfn.IFS(H311=1,"Below College",H311=
2,"College",H311=
3,"Bachelor",H311=
4,"Master",H311=
5,"Doctor")</f>
        <v>College</v>
      </c>
      <c r="J311" t="s">
        <v>47</v>
      </c>
      <c r="K311">
        <v>4</v>
      </c>
      <c r="L311" t="str" cm="1">
        <f t="array" ref="L311">_xlfn.IFS(K311=1,"low",K311=2,"medium",K311=3,"high",K311=4,"very high")</f>
        <v>very high</v>
      </c>
      <c r="M311" t="s">
        <v>33</v>
      </c>
      <c r="N311">
        <v>3</v>
      </c>
      <c r="O311" t="str" cm="1">
        <f t="array" ref="O311">_xlfn.IFS(N311=1,"low",N311=2,"medium",N311=3,"high",N311=4,"very high")</f>
        <v>high</v>
      </c>
      <c r="P311">
        <v>2</v>
      </c>
      <c r="Q311" t="str" cm="1">
        <f t="array" ref="Q311">_xlfn.IFS(P311=1,"junior",P311=2,"mid level",P311=3,"senior",P311=4,"lead",P311=5,"executive")</f>
        <v>mid level</v>
      </c>
      <c r="R311" t="s">
        <v>51</v>
      </c>
      <c r="S311">
        <v>4</v>
      </c>
      <c r="T311" t="str" cm="1">
        <f t="array" ref="T311">_xlfn.IFS(S311=1,"low",S311=2,"medium",S311=3,"high",S311=4,"very high")</f>
        <v>very high</v>
      </c>
      <c r="U311" t="s">
        <v>38</v>
      </c>
      <c r="V311">
        <v>4968</v>
      </c>
      <c r="W311">
        <v>1</v>
      </c>
      <c r="X311" t="str" cm="1">
        <f t="array" ref="X311">_xlfn.IFS(W311=0,"fresher",W311&lt;=3,"stable",W311&lt;=6,"moderate hopper",W311&lt;=9,"frequent hopper")</f>
        <v>stable</v>
      </c>
      <c r="Y311" t="s">
        <v>29</v>
      </c>
      <c r="Z311">
        <v>11</v>
      </c>
      <c r="AA311" t="str" cm="1">
        <f t="array" ref="AA311">_xlfn.IFS(Z311&lt;=14,"low hike",Z311&lt;=18,"moderate hike",Z311&lt;=22,"good hike",Z311&lt;=25,"high hike")</f>
        <v>low hike</v>
      </c>
      <c r="AB311">
        <v>3</v>
      </c>
      <c r="AC311" t="str" cm="1">
        <f t="array" ref="AC311">_xlfn.IFS(AB311=1,"low",AB311=2,"good",AB311=3,"excellent",AB311=4,"outstanding")</f>
        <v>excellent</v>
      </c>
      <c r="AD311">
        <v>4</v>
      </c>
      <c r="AE311" t="str" cm="1">
        <f t="array" ref="AE311">_xlfn.IFS(AD311=1,"low",AD311=2,"medium",AD311=3,"high",AD311=4,"very high")</f>
        <v>very high</v>
      </c>
      <c r="AG311">
        <v>1</v>
      </c>
      <c r="AH311" t="str" cm="1">
        <f t="array" ref="AH311">_xlfn.IFS(AG311=0,"no stock options",AG311=2,"medium",AG311=3,"high",AG311=1,"low")</f>
        <v>low</v>
      </c>
      <c r="AI311">
        <v>5</v>
      </c>
      <c r="AJ311" s="1" t="str" cm="1">
        <f t="array" ref="AJ311">_xlfn.IFS(AI311&lt;=2,"fresher",AI311&lt;=7,"early career",AI311&lt;=15,"mid career",AI311&lt;=25,"experienced",AI311&gt;=26,"expert")</f>
        <v>early career</v>
      </c>
      <c r="AK311">
        <v>3</v>
      </c>
      <c r="AL311" s="1" t="str" cm="1">
        <f t="array" ref="AL311">_xlfn.IFS(AK311=0,"no training",AK311&lt;=2,"low",AK311&lt;=4,"moderate",AK311&lt;=6,"high")</f>
        <v>moderate</v>
      </c>
      <c r="AM311">
        <v>3</v>
      </c>
      <c r="AN311" t="str" cm="1">
        <f t="array" ref="AN311">_xlfn.IFS(AM311=1,"low",AM311=2,"medium",AM311=3,"high",AM311=4,"very high")</f>
        <v>high</v>
      </c>
      <c r="AO311">
        <v>5</v>
      </c>
      <c r="AP311" s="1" t="str" cm="1">
        <f t="array" ref="AP311">_xlfn.IFS(AO311&lt;=1,"new",AO311&lt;=5,"early tenure",AO311&lt;=10,"established",AO311&lt;=20,"loyal",AO311&gt;=21,"long term")</f>
        <v>early tenure</v>
      </c>
      <c r="AQ311">
        <v>2</v>
      </c>
      <c r="AR311" s="1" t="str" cm="1">
        <f t="array" ref="AR311">_xlfn.IFS(AQ311&lt;=1,"new",AQ311&lt;=4,"settling",AQ311&lt;=7,"established",AQ311&lt;=12,"stagnant risk",AQ311&gt;12,"highly stagnant")</f>
        <v>settling</v>
      </c>
      <c r="AS311">
        <v>0</v>
      </c>
      <c r="AT311" t="str" cm="1">
        <f t="array" ref="AT311">_xlfn.IFS(AS311&lt;=1,"recently promoted",AS311&lt;=3,"due soon",AS311&lt;=6,"over due",AS311&gt;=7,"critically overdue")</f>
        <v>recently promoted</v>
      </c>
      <c r="AU311">
        <v>2</v>
      </c>
      <c r="AV311" t="str" cm="1">
        <f t="array" ref="AV311">_xlfn.IFS(AU311&lt;=1,"new under manager",AU311&lt;=4,"settling",AU311&lt;=8,"established",AU311&gt;=9,"long term")</f>
        <v>settling</v>
      </c>
    </row>
    <row r="312" spans="1:48">
      <c r="A312">
        <v>34</v>
      </c>
      <c r="B312" s="1" t="str" cm="1">
        <f t="array" ref="B312">_xlfn.IFS(A312&lt;=25,"early career",A312&lt;=35,"mid career",A312&lt;=45,"experienced",A312&gt;=46,"senior")</f>
        <v>mid career</v>
      </c>
      <c r="C312" t="s">
        <v>29</v>
      </c>
      <c r="D312" t="s">
        <v>50</v>
      </c>
      <c r="E312" t="s">
        <v>31</v>
      </c>
      <c r="F312">
        <v>2</v>
      </c>
      <c r="G312" s="1" t="str" cm="1">
        <f t="array" ref="G312">_xlfn.IFS(F312&lt;=5,"very near",F312&lt;=10,"near",F312&lt;=20,"moderate",F312&lt;=29,"far")</f>
        <v>very near</v>
      </c>
      <c r="H312">
        <v>2</v>
      </c>
      <c r="I312" t="str" cm="1">
        <f t="array" ref="I312">_xlfn.IFS(H312=1,"Below College",H312=
2,"College",H312=
3,"Bachelor",H312=
4,"Master",H312=
5,"Doctor")</f>
        <v>College</v>
      </c>
      <c r="J312" t="s">
        <v>36</v>
      </c>
      <c r="K312">
        <v>4</v>
      </c>
      <c r="L312" t="str" cm="1">
        <f t="array" ref="L312">_xlfn.IFS(K312=1,"low",K312=2,"medium",K312=3,"high",K312=4,"very high")</f>
        <v>very high</v>
      </c>
      <c r="M312" t="s">
        <v>33</v>
      </c>
      <c r="N312">
        <v>3</v>
      </c>
      <c r="O312" t="str" cm="1">
        <f t="array" ref="O312">_xlfn.IFS(N312=1,"low",N312=2,"medium",N312=3,"high",N312=4,"very high")</f>
        <v>high</v>
      </c>
      <c r="P312">
        <v>2</v>
      </c>
      <c r="Q312" t="str" cm="1">
        <f t="array" ref="Q312">_xlfn.IFS(P312=1,"junior",P312=2,"mid level",P312=3,"senior",P312=4,"lead",P312=5,"executive")</f>
        <v>mid level</v>
      </c>
      <c r="R312" t="s">
        <v>44</v>
      </c>
      <c r="S312">
        <v>3</v>
      </c>
      <c r="T312" t="str" cm="1">
        <f t="array" ref="T312">_xlfn.IFS(S312=1,"low",S312=2,"medium",S312=3,"high",S312=4,"very high")</f>
        <v>high</v>
      </c>
      <c r="U312" t="s">
        <v>40</v>
      </c>
      <c r="V312">
        <v>4033</v>
      </c>
      <c r="W312">
        <v>2</v>
      </c>
      <c r="X312" t="str" cm="1">
        <f t="array" ref="X312">_xlfn.IFS(W312=0,"fresher",W312&lt;=3,"stable",W312&lt;=6,"moderate hopper",W312&lt;=9,"frequent hopper")</f>
        <v>stable</v>
      </c>
      <c r="Y312" t="s">
        <v>29</v>
      </c>
      <c r="Z312">
        <v>11</v>
      </c>
      <c r="AA312" t="str" cm="1">
        <f t="array" ref="AA312">_xlfn.IFS(Z312&lt;=14,"low hike",Z312&lt;=18,"moderate hike",Z312&lt;=22,"good hike",Z312&lt;=25,"high hike")</f>
        <v>low hike</v>
      </c>
      <c r="AB312">
        <v>3</v>
      </c>
      <c r="AC312" t="str" cm="1">
        <f t="array" ref="AC312">_xlfn.IFS(AB312=1,"low",AB312=2,"good",AB312=3,"excellent",AB312=4,"outstanding")</f>
        <v>excellent</v>
      </c>
      <c r="AD312">
        <v>4</v>
      </c>
      <c r="AE312" t="str" cm="1">
        <f t="array" ref="AE312">_xlfn.IFS(AD312=1,"low",AD312=2,"medium",AD312=3,"high",AD312=4,"very high")</f>
        <v>very high</v>
      </c>
      <c r="AG312">
        <v>0</v>
      </c>
      <c r="AH312" t="str" cm="1">
        <f t="array" ref="AH312">_xlfn.IFS(AG312=0,"no stock options",AG312=2,"medium",AG312=3,"high",AG312=1,"low")</f>
        <v>no stock options</v>
      </c>
      <c r="AI312">
        <v>5</v>
      </c>
      <c r="AJ312" s="1" t="str" cm="1">
        <f t="array" ref="AJ312">_xlfn.IFS(AI312&lt;=2,"fresher",AI312&lt;=7,"early career",AI312&lt;=15,"mid career",AI312&lt;=25,"experienced",AI312&gt;=26,"expert")</f>
        <v>early career</v>
      </c>
      <c r="AK312">
        <v>3</v>
      </c>
      <c r="AL312" s="1" t="str" cm="1">
        <f t="array" ref="AL312">_xlfn.IFS(AK312=0,"no training",AK312&lt;=2,"low",AK312&lt;=4,"moderate",AK312&lt;=6,"high")</f>
        <v>moderate</v>
      </c>
      <c r="AM312">
        <v>2</v>
      </c>
      <c r="AN312" t="str" cm="1">
        <f t="array" ref="AN312">_xlfn.IFS(AM312=1,"low",AM312=2,"medium",AM312=3,"high",AM312=4,"very high")</f>
        <v>medium</v>
      </c>
      <c r="AO312">
        <v>3</v>
      </c>
      <c r="AP312" s="1" t="str" cm="1">
        <f t="array" ref="AP312">_xlfn.IFS(AO312&lt;=1,"new",AO312&lt;=5,"early tenure",AO312&lt;=10,"established",AO312&lt;=20,"loyal",AO312&gt;=21,"long term")</f>
        <v>early tenure</v>
      </c>
      <c r="AQ312">
        <v>2</v>
      </c>
      <c r="AR312" s="1" t="str" cm="1">
        <f t="array" ref="AR312">_xlfn.IFS(AQ312&lt;=1,"new",AQ312&lt;=4,"settling",AQ312&lt;=7,"established",AQ312&lt;=12,"stagnant risk",AQ312&gt;12,"highly stagnant")</f>
        <v>settling</v>
      </c>
      <c r="AS312">
        <v>0</v>
      </c>
      <c r="AT312" t="str" cm="1">
        <f t="array" ref="AT312">_xlfn.IFS(AS312&lt;=1,"recently promoted",AS312&lt;=3,"due soon",AS312&lt;=6,"over due",AS312&gt;=7,"critically overdue")</f>
        <v>recently promoted</v>
      </c>
      <c r="AU312">
        <v>2</v>
      </c>
      <c r="AV312" t="str" cm="1">
        <f t="array" ref="AV312">_xlfn.IFS(AU312&lt;=1,"new under manager",AU312&lt;=4,"settling",AU312&lt;=8,"established",AU312&gt;=9,"long term")</f>
        <v>settling</v>
      </c>
    </row>
    <row r="313" spans="1:48">
      <c r="A313">
        <v>28</v>
      </c>
      <c r="B313" s="1" t="str" cm="1">
        <f t="array" ref="B313">_xlfn.IFS(A313&lt;=25,"early career",A313&lt;=35,"mid career",A313&lt;=45,"experienced",A313&gt;=46,"senior")</f>
        <v>mid career</v>
      </c>
      <c r="C313" t="s">
        <v>29</v>
      </c>
      <c r="D313" t="s">
        <v>50</v>
      </c>
      <c r="E313" t="s">
        <v>31</v>
      </c>
      <c r="F313">
        <v>6</v>
      </c>
      <c r="G313" s="1" t="str" cm="1">
        <f t="array" ref="G313">_xlfn.IFS(F313&lt;=5,"very near",F313&lt;=10,"near",F313&lt;=20,"moderate",F313&lt;=29,"far")</f>
        <v>near</v>
      </c>
      <c r="H313">
        <v>3</v>
      </c>
      <c r="I313" t="str" cm="1">
        <f t="array" ref="I313">_xlfn.IFS(H313=1,"Below College",H313=
2,"College",H313=
3,"Bachelor",H313=
4,"Master",H313=
5,"Doctor")</f>
        <v>Bachelor</v>
      </c>
      <c r="J313" t="s">
        <v>36</v>
      </c>
      <c r="K313">
        <v>3</v>
      </c>
      <c r="L313" t="str" cm="1">
        <f t="array" ref="L313">_xlfn.IFS(K313=1,"low",K313=2,"medium",K313=3,"high",K313=4,"very high")</f>
        <v>high</v>
      </c>
      <c r="M313" t="s">
        <v>33</v>
      </c>
      <c r="N313">
        <v>2</v>
      </c>
      <c r="O313" t="str" cm="1">
        <f t="array" ref="O313">_xlfn.IFS(N313=1,"low",N313=2,"medium",N313=3,"high",N313=4,"very high")</f>
        <v>medium</v>
      </c>
      <c r="P313">
        <v>1</v>
      </c>
      <c r="Q313" t="str" cm="1">
        <f t="array" ref="Q313">_xlfn.IFS(P313=1,"junior",P313=2,"mid level",P313=3,"senior",P313=4,"lead",P313=5,"executive")</f>
        <v>junior</v>
      </c>
      <c r="R313" t="s">
        <v>37</v>
      </c>
      <c r="S313">
        <v>3</v>
      </c>
      <c r="T313" t="str" cm="1">
        <f t="array" ref="T313">_xlfn.IFS(S313=1,"low",S313=2,"medium",S313=3,"high",S313=4,"very high")</f>
        <v>high</v>
      </c>
      <c r="U313" t="s">
        <v>38</v>
      </c>
      <c r="V313">
        <v>2703</v>
      </c>
      <c r="W313">
        <v>1</v>
      </c>
      <c r="X313" t="str" cm="1">
        <f t="array" ref="X313">_xlfn.IFS(W313=0,"fresher",W313&lt;=3,"stable",W313&lt;=6,"moderate hopper",W313&lt;=9,"frequent hopper")</f>
        <v>stable</v>
      </c>
      <c r="Y313" t="s">
        <v>39</v>
      </c>
      <c r="Z313">
        <v>14</v>
      </c>
      <c r="AA313" t="str" cm="1">
        <f t="array" ref="AA313">_xlfn.IFS(Z313&lt;=14,"low hike",Z313&lt;=18,"moderate hike",Z313&lt;=22,"good hike",Z313&lt;=25,"high hike")</f>
        <v>low hike</v>
      </c>
      <c r="AB313">
        <v>3</v>
      </c>
      <c r="AC313" t="str" cm="1">
        <f t="array" ref="AC313">_xlfn.IFS(AB313=1,"low",AB313=2,"good",AB313=3,"excellent",AB313=4,"outstanding")</f>
        <v>excellent</v>
      </c>
      <c r="AD313">
        <v>4</v>
      </c>
      <c r="AE313" t="str" cm="1">
        <f t="array" ref="AE313">_xlfn.IFS(AD313=1,"low",AD313=2,"medium",AD313=3,"high",AD313=4,"very high")</f>
        <v>very high</v>
      </c>
      <c r="AG313">
        <v>1</v>
      </c>
      <c r="AH313" t="str" cm="1">
        <f t="array" ref="AH313">_xlfn.IFS(AG313=0,"no stock options",AG313=2,"medium",AG313=3,"high",AG313=1,"low")</f>
        <v>low</v>
      </c>
      <c r="AI313">
        <v>3</v>
      </c>
      <c r="AJ313" s="1" t="str" cm="1">
        <f t="array" ref="AJ313">_xlfn.IFS(AI313&lt;=2,"fresher",AI313&lt;=7,"early career",AI313&lt;=15,"mid career",AI313&lt;=25,"experienced",AI313&gt;=26,"expert")</f>
        <v>early career</v>
      </c>
      <c r="AK313">
        <v>2</v>
      </c>
      <c r="AL313" s="1" t="str" cm="1">
        <f t="array" ref="AL313">_xlfn.IFS(AK313=0,"no training",AK313&lt;=2,"low",AK313&lt;=4,"moderate",AK313&lt;=6,"high")</f>
        <v>low</v>
      </c>
      <c r="AM313">
        <v>3</v>
      </c>
      <c r="AN313" t="str" cm="1">
        <f t="array" ref="AN313">_xlfn.IFS(AM313=1,"low",AM313=2,"medium",AM313=3,"high",AM313=4,"very high")</f>
        <v>high</v>
      </c>
      <c r="AO313">
        <v>3</v>
      </c>
      <c r="AP313" s="1" t="str" cm="1">
        <f t="array" ref="AP313">_xlfn.IFS(AO313&lt;=1,"new",AO313&lt;=5,"early tenure",AO313&lt;=10,"established",AO313&lt;=20,"loyal",AO313&gt;=21,"long term")</f>
        <v>early tenure</v>
      </c>
      <c r="AQ313">
        <v>1</v>
      </c>
      <c r="AR313" s="1" t="str" cm="1">
        <f t="array" ref="AR313">_xlfn.IFS(AQ313&lt;=1,"new",AQ313&lt;=4,"settling",AQ313&lt;=7,"established",AQ313&lt;=12,"stagnant risk",AQ313&gt;12,"highly stagnant")</f>
        <v>new</v>
      </c>
      <c r="AS313">
        <v>0</v>
      </c>
      <c r="AT313" t="str" cm="1">
        <f t="array" ref="AT313">_xlfn.IFS(AS313&lt;=1,"recently promoted",AS313&lt;=3,"due soon",AS313&lt;=6,"over due",AS313&gt;=7,"critically overdue")</f>
        <v>recently promoted</v>
      </c>
      <c r="AU313">
        <v>2</v>
      </c>
      <c r="AV313" t="str" cm="1">
        <f t="array" ref="AV313">_xlfn.IFS(AU313&lt;=1,"new under manager",AU313&lt;=4,"settling",AU313&lt;=8,"established",AU313&gt;=9,"long term")</f>
        <v>settling</v>
      </c>
    </row>
    <row r="314" spans="1:48">
      <c r="A314">
        <v>33</v>
      </c>
      <c r="B314" s="1" t="str" cm="1">
        <f t="array" ref="B314">_xlfn.IFS(A314&lt;=25,"early career",A314&lt;=35,"mid career",A314&lt;=45,"experienced",A314&gt;=46,"senior")</f>
        <v>mid career</v>
      </c>
      <c r="C314" t="s">
        <v>39</v>
      </c>
      <c r="D314" t="s">
        <v>30</v>
      </c>
      <c r="E314" t="s">
        <v>45</v>
      </c>
      <c r="F314">
        <v>9</v>
      </c>
      <c r="G314" s="1" t="str" cm="1">
        <f t="array" ref="G314">_xlfn.IFS(F314&lt;=5,"very near",F314&lt;=10,"near",F314&lt;=20,"moderate",F314&lt;=29,"far")</f>
        <v>near</v>
      </c>
      <c r="H314">
        <v>4</v>
      </c>
      <c r="I314" t="str" cm="1">
        <f t="array" ref="I314">_xlfn.IFS(H314=1,"Below College",H314=
2,"College",H314=
3,"Bachelor",H314=
4,"Master",H314=
5,"Doctor")</f>
        <v>Master</v>
      </c>
      <c r="J314" t="s">
        <v>47</v>
      </c>
      <c r="K314">
        <v>1</v>
      </c>
      <c r="L314" t="str" cm="1">
        <f t="array" ref="L314">_xlfn.IFS(K314=1,"low",K314=2,"medium",K314=3,"high",K314=4,"very high")</f>
        <v>low</v>
      </c>
      <c r="M314" t="s">
        <v>43</v>
      </c>
      <c r="N314">
        <v>3</v>
      </c>
      <c r="O314" t="str" cm="1">
        <f t="array" ref="O314">_xlfn.IFS(N314=1,"low",N314=2,"medium",N314=3,"high",N314=4,"very high")</f>
        <v>high</v>
      </c>
      <c r="P314">
        <v>2</v>
      </c>
      <c r="Q314" t="str" cm="1">
        <f t="array" ref="Q314">_xlfn.IFS(P314=1,"junior",P314=2,"mid level",P314=3,"senior",P314=4,"lead",P314=5,"executive")</f>
        <v>mid level</v>
      </c>
      <c r="R314" t="s">
        <v>51</v>
      </c>
      <c r="S314">
        <v>1</v>
      </c>
      <c r="T314" t="str" cm="1">
        <f t="array" ref="T314">_xlfn.IFS(S314=1,"low",S314=2,"medium",S314=3,"high",S314=4,"very high")</f>
        <v>low</v>
      </c>
      <c r="U314" t="s">
        <v>40</v>
      </c>
      <c r="V314">
        <v>8224</v>
      </c>
      <c r="W314">
        <v>0</v>
      </c>
      <c r="X314" t="str" cm="1">
        <f t="array" ref="X314">_xlfn.IFS(W314=0,"fresher",W314&lt;=3,"stable",W314&lt;=6,"moderate hopper",W314&lt;=9,"frequent hopper")</f>
        <v>fresher</v>
      </c>
      <c r="Y314" t="s">
        <v>39</v>
      </c>
      <c r="Z314">
        <v>17</v>
      </c>
      <c r="AA314" t="str" cm="1">
        <f t="array" ref="AA314">_xlfn.IFS(Z314&lt;=14,"low hike",Z314&lt;=18,"moderate hike",Z314&lt;=22,"good hike",Z314&lt;=25,"high hike")</f>
        <v>moderate hike</v>
      </c>
      <c r="AB314">
        <v>3</v>
      </c>
      <c r="AC314" t="str" cm="1">
        <f t="array" ref="AC314">_xlfn.IFS(AB314=1,"low",AB314=2,"good",AB314=3,"excellent",AB314=4,"outstanding")</f>
        <v>excellent</v>
      </c>
      <c r="AD314">
        <v>1</v>
      </c>
      <c r="AE314" t="str" cm="1">
        <f t="array" ref="AE314">_xlfn.IFS(AD314=1,"low",AD314=2,"medium",AD314=3,"high",AD314=4,"very high")</f>
        <v>low</v>
      </c>
      <c r="AG314">
        <v>0</v>
      </c>
      <c r="AH314" t="str" cm="1">
        <f t="array" ref="AH314">_xlfn.IFS(AG314=0,"no stock options",AG314=2,"medium",AG314=3,"high",AG314=1,"low")</f>
        <v>no stock options</v>
      </c>
      <c r="AI314">
        <v>6</v>
      </c>
      <c r="AJ314" s="1" t="str" cm="1">
        <f t="array" ref="AJ314">_xlfn.IFS(AI314&lt;=2,"fresher",AI314&lt;=7,"early career",AI314&lt;=15,"mid career",AI314&lt;=25,"experienced",AI314&gt;=26,"expert")</f>
        <v>early career</v>
      </c>
      <c r="AK314">
        <v>3</v>
      </c>
      <c r="AL314" s="1" t="str" cm="1">
        <f t="array" ref="AL314">_xlfn.IFS(AK314=0,"no training",AK314&lt;=2,"low",AK314&lt;=4,"moderate",AK314&lt;=6,"high")</f>
        <v>moderate</v>
      </c>
      <c r="AM314">
        <v>3</v>
      </c>
      <c r="AN314" t="str" cm="1">
        <f t="array" ref="AN314">_xlfn.IFS(AM314=1,"low",AM314=2,"medium",AM314=3,"high",AM314=4,"very high")</f>
        <v>high</v>
      </c>
      <c r="AO314">
        <v>5</v>
      </c>
      <c r="AP314" s="1" t="str" cm="1">
        <f t="array" ref="AP314">_xlfn.IFS(AO314&lt;=1,"new",AO314&lt;=5,"early tenure",AO314&lt;=10,"established",AO314&lt;=20,"loyal",AO314&gt;=21,"long term")</f>
        <v>early tenure</v>
      </c>
      <c r="AQ314">
        <v>2</v>
      </c>
      <c r="AR314" s="1" t="str" cm="1">
        <f t="array" ref="AR314">_xlfn.IFS(AQ314&lt;=1,"new",AQ314&lt;=4,"settling",AQ314&lt;=7,"established",AQ314&lt;=12,"stagnant risk",AQ314&gt;12,"highly stagnant")</f>
        <v>settling</v>
      </c>
      <c r="AS314">
        <v>0</v>
      </c>
      <c r="AT314" t="str" cm="1">
        <f t="array" ref="AT314">_xlfn.IFS(AS314&lt;=1,"recently promoted",AS314&lt;=3,"due soon",AS314&lt;=6,"over due",AS314&gt;=7,"critically overdue")</f>
        <v>recently promoted</v>
      </c>
      <c r="AU314">
        <v>3</v>
      </c>
      <c r="AV314" t="str" cm="1">
        <f t="array" ref="AV314">_xlfn.IFS(AU314&lt;=1,"new under manager",AU314&lt;=4,"settling",AU314&lt;=8,"established",AU314&gt;=9,"long term")</f>
        <v>settling</v>
      </c>
    </row>
    <row r="315" spans="1:48">
      <c r="A315">
        <v>31</v>
      </c>
      <c r="B315" s="1" t="str" cm="1">
        <f t="array" ref="B315">_xlfn.IFS(A315&lt;=25,"early career",A315&lt;=35,"mid career",A315&lt;=45,"experienced",A315&gt;=46,"senior")</f>
        <v>mid career</v>
      </c>
      <c r="C315" t="s">
        <v>39</v>
      </c>
      <c r="D315" t="s">
        <v>50</v>
      </c>
      <c r="E315" t="s">
        <v>31</v>
      </c>
      <c r="F315">
        <v>15</v>
      </c>
      <c r="G315" s="1" t="str" cm="1">
        <f t="array" ref="G315">_xlfn.IFS(F315&lt;=5,"very near",F315&lt;=10,"near",F315&lt;=20,"moderate",F315&lt;=29,"far")</f>
        <v>moderate</v>
      </c>
      <c r="H315">
        <v>3</v>
      </c>
      <c r="I315" t="str" cm="1">
        <f t="array" ref="I315">_xlfn.IFS(H315=1,"Below College",H315=
2,"College",H315=
3,"Bachelor",H315=
4,"Master",H315=
5,"Doctor")</f>
        <v>Bachelor</v>
      </c>
      <c r="J315" t="s">
        <v>32</v>
      </c>
      <c r="K315">
        <v>3</v>
      </c>
      <c r="L315" t="str" cm="1">
        <f t="array" ref="L315">_xlfn.IFS(K315=1,"low",K315=2,"medium",K315=3,"high",K315=4,"very high")</f>
        <v>high</v>
      </c>
      <c r="M315" t="s">
        <v>33</v>
      </c>
      <c r="N315">
        <v>3</v>
      </c>
      <c r="O315" t="str" cm="1">
        <f t="array" ref="O315">_xlfn.IFS(N315=1,"low",N315=2,"medium",N315=3,"high",N315=4,"very high")</f>
        <v>high</v>
      </c>
      <c r="P315">
        <v>1</v>
      </c>
      <c r="Q315" t="str" cm="1">
        <f t="array" ref="Q315">_xlfn.IFS(P315=1,"junior",P315=2,"mid level",P315=3,"senior",P315=4,"lead",P315=5,"executive")</f>
        <v>junior</v>
      </c>
      <c r="R315" t="s">
        <v>34</v>
      </c>
      <c r="S315">
        <v>3</v>
      </c>
      <c r="T315" t="str" cm="1">
        <f t="array" ref="T315">_xlfn.IFS(S315=1,"low",S315=2,"medium",S315=3,"high",S315=4,"very high")</f>
        <v>high</v>
      </c>
      <c r="U315" t="s">
        <v>35</v>
      </c>
      <c r="V315">
        <v>2610</v>
      </c>
      <c r="W315">
        <v>1</v>
      </c>
      <c r="X315" t="str" cm="1">
        <f t="array" ref="X315">_xlfn.IFS(W315=0,"fresher",W315&lt;=3,"stable",W315&lt;=6,"moderate hopper",W315&lt;=9,"frequent hopper")</f>
        <v>stable</v>
      </c>
      <c r="Y315" t="s">
        <v>29</v>
      </c>
      <c r="Z315">
        <v>12</v>
      </c>
      <c r="AA315" t="str" cm="1">
        <f t="array" ref="AA315">_xlfn.IFS(Z315&lt;=14,"low hike",Z315&lt;=18,"moderate hike",Z315&lt;=22,"good hike",Z315&lt;=25,"high hike")</f>
        <v>low hike</v>
      </c>
      <c r="AB315">
        <v>3</v>
      </c>
      <c r="AC315" t="str" cm="1">
        <f t="array" ref="AC315">_xlfn.IFS(AB315=1,"low",AB315=2,"good",AB315=3,"excellent",AB315=4,"outstanding")</f>
        <v>excellent</v>
      </c>
      <c r="AD315">
        <v>3</v>
      </c>
      <c r="AE315" t="str" cm="1">
        <f t="array" ref="AE315">_xlfn.IFS(AD315=1,"low",AD315=2,"medium",AD315=3,"high",AD315=4,"very high")</f>
        <v>high</v>
      </c>
      <c r="AG315">
        <v>1</v>
      </c>
      <c r="AH315" t="str" cm="1">
        <f t="array" ref="AH315">_xlfn.IFS(AG315=0,"no stock options",AG315=2,"medium",AG315=3,"high",AG315=1,"low")</f>
        <v>low</v>
      </c>
      <c r="AI315">
        <v>2</v>
      </c>
      <c r="AJ315" s="1" t="str" cm="1">
        <f t="array" ref="AJ315">_xlfn.IFS(AI315&lt;=2,"fresher",AI315&lt;=7,"early career",AI315&lt;=15,"mid career",AI315&lt;=25,"experienced",AI315&gt;=26,"expert")</f>
        <v>fresher</v>
      </c>
      <c r="AK315">
        <v>5</v>
      </c>
      <c r="AL315" s="1" t="str" cm="1">
        <f t="array" ref="AL315">_xlfn.IFS(AK315=0,"no training",AK315&lt;=2,"low",AK315&lt;=4,"moderate",AK315&lt;=6,"high")</f>
        <v>high</v>
      </c>
      <c r="AM315">
        <v>2</v>
      </c>
      <c r="AN315" t="str" cm="1">
        <f t="array" ref="AN315">_xlfn.IFS(AM315=1,"low",AM315=2,"medium",AM315=3,"high",AM315=4,"very high")</f>
        <v>medium</v>
      </c>
      <c r="AO315">
        <v>2</v>
      </c>
      <c r="AP315" s="1" t="str" cm="1">
        <f t="array" ref="AP315">_xlfn.IFS(AO315&lt;=1,"new",AO315&lt;=5,"early tenure",AO315&lt;=10,"established",AO315&lt;=20,"loyal",AO315&gt;=21,"long term")</f>
        <v>early tenure</v>
      </c>
      <c r="AQ315">
        <v>2</v>
      </c>
      <c r="AR315" s="1" t="str" cm="1">
        <f t="array" ref="AR315">_xlfn.IFS(AQ315&lt;=1,"new",AQ315&lt;=4,"settling",AQ315&lt;=7,"established",AQ315&lt;=12,"stagnant risk",AQ315&gt;12,"highly stagnant")</f>
        <v>settling</v>
      </c>
      <c r="AS315">
        <v>2</v>
      </c>
      <c r="AT315" t="str" cm="1">
        <f t="array" ref="AT315">_xlfn.IFS(AS315&lt;=1,"recently promoted",AS315&lt;=3,"due soon",AS315&lt;=6,"over due",AS315&gt;=7,"critically overdue")</f>
        <v>due soon</v>
      </c>
      <c r="AU315">
        <v>2</v>
      </c>
      <c r="AV315" t="str" cm="1">
        <f t="array" ref="AV315">_xlfn.IFS(AU315&lt;=1,"new under manager",AU315&lt;=4,"settling",AU315&lt;=8,"established",AU315&gt;=9,"long term")</f>
        <v>settling</v>
      </c>
    </row>
    <row r="316" spans="1:48">
      <c r="A316">
        <v>27</v>
      </c>
      <c r="B316" s="1" t="str" cm="1">
        <f t="array" ref="B316">_xlfn.IFS(A316&lt;=25,"early career",A316&lt;=35,"mid career",A316&lt;=45,"experienced",A316&gt;=46,"senior")</f>
        <v>mid career</v>
      </c>
      <c r="C316" t="s">
        <v>29</v>
      </c>
      <c r="D316" t="s">
        <v>30</v>
      </c>
      <c r="E316" t="s">
        <v>31</v>
      </c>
      <c r="F316">
        <v>6</v>
      </c>
      <c r="G316" s="1" t="str" cm="1">
        <f t="array" ref="G316">_xlfn.IFS(F316&lt;=5,"very near",F316&lt;=10,"near",F316&lt;=20,"moderate",F316&lt;=29,"far")</f>
        <v>near</v>
      </c>
      <c r="H316">
        <v>3</v>
      </c>
      <c r="I316" t="str" cm="1">
        <f t="array" ref="I316">_xlfn.IFS(H316=1,"Below College",H316=
2,"College",H316=
3,"Bachelor",H316=
4,"Master",H316=
5,"Doctor")</f>
        <v>Bachelor</v>
      </c>
      <c r="J316" t="s">
        <v>36</v>
      </c>
      <c r="K316">
        <v>4</v>
      </c>
      <c r="L316" t="str" cm="1">
        <f t="array" ref="L316">_xlfn.IFS(K316=1,"low",K316=2,"medium",K316=3,"high",K316=4,"very high")</f>
        <v>very high</v>
      </c>
      <c r="M316" t="s">
        <v>33</v>
      </c>
      <c r="N316">
        <v>2</v>
      </c>
      <c r="O316" t="str" cm="1">
        <f t="array" ref="O316">_xlfn.IFS(N316=1,"low",N316=2,"medium",N316=3,"high",N316=4,"very high")</f>
        <v>medium</v>
      </c>
      <c r="P316">
        <v>1</v>
      </c>
      <c r="Q316" t="str" cm="1">
        <f t="array" ref="Q316">_xlfn.IFS(P316=1,"junior",P316=2,"mid level",P316=3,"senior",P316=4,"lead",P316=5,"executive")</f>
        <v>junior</v>
      </c>
      <c r="R316" t="s">
        <v>37</v>
      </c>
      <c r="S316">
        <v>3</v>
      </c>
      <c r="T316" t="str" cm="1">
        <f t="array" ref="T316">_xlfn.IFS(S316=1,"low",S316=2,"medium",S316=3,"high",S316=4,"very high")</f>
        <v>high</v>
      </c>
      <c r="U316" t="s">
        <v>35</v>
      </c>
      <c r="V316">
        <v>2539</v>
      </c>
      <c r="W316">
        <v>1</v>
      </c>
      <c r="X316" t="str" cm="1">
        <f t="array" ref="X316">_xlfn.IFS(W316=0,"fresher",W316&lt;=3,"stable",W316&lt;=6,"moderate hopper",W316&lt;=9,"frequent hopper")</f>
        <v>stable</v>
      </c>
      <c r="Y316" t="s">
        <v>29</v>
      </c>
      <c r="Z316">
        <v>13</v>
      </c>
      <c r="AA316" t="str" cm="1">
        <f t="array" ref="AA316">_xlfn.IFS(Z316&lt;=14,"low hike",Z316&lt;=18,"moderate hike",Z316&lt;=22,"good hike",Z316&lt;=25,"high hike")</f>
        <v>low hike</v>
      </c>
      <c r="AB316">
        <v>3</v>
      </c>
      <c r="AC316" t="str" cm="1">
        <f t="array" ref="AC316">_xlfn.IFS(AB316=1,"low",AB316=2,"good",AB316=3,"excellent",AB316=4,"outstanding")</f>
        <v>excellent</v>
      </c>
      <c r="AD316">
        <v>3</v>
      </c>
      <c r="AE316" t="str" cm="1">
        <f t="array" ref="AE316">_xlfn.IFS(AD316=1,"low",AD316=2,"medium",AD316=3,"high",AD316=4,"very high")</f>
        <v>high</v>
      </c>
      <c r="AG316">
        <v>1</v>
      </c>
      <c r="AH316" t="str" cm="1">
        <f t="array" ref="AH316">_xlfn.IFS(AG316=0,"no stock options",AG316=2,"medium",AG316=3,"high",AG316=1,"low")</f>
        <v>low</v>
      </c>
      <c r="AI316">
        <v>4</v>
      </c>
      <c r="AJ316" s="1" t="str" cm="1">
        <f t="array" ref="AJ316">_xlfn.IFS(AI316&lt;=2,"fresher",AI316&lt;=7,"early career",AI316&lt;=15,"mid career",AI316&lt;=25,"experienced",AI316&gt;=26,"expert")</f>
        <v>early career</v>
      </c>
      <c r="AK316">
        <v>0</v>
      </c>
      <c r="AL316" s="1" t="str" cm="1">
        <f t="array" ref="AL316">_xlfn.IFS(AK316=0,"no training",AK316&lt;=2,"low",AK316&lt;=4,"moderate",AK316&lt;=6,"high")</f>
        <v>no training</v>
      </c>
      <c r="AM316">
        <v>3</v>
      </c>
      <c r="AN316" t="str" cm="1">
        <f t="array" ref="AN316">_xlfn.IFS(AM316=1,"low",AM316=2,"medium",AM316=3,"high",AM316=4,"very high")</f>
        <v>high</v>
      </c>
      <c r="AO316">
        <v>4</v>
      </c>
      <c r="AP316" s="1" t="str" cm="1">
        <f t="array" ref="AP316">_xlfn.IFS(AO316&lt;=1,"new",AO316&lt;=5,"early tenure",AO316&lt;=10,"established",AO316&lt;=20,"loyal",AO316&gt;=21,"long term")</f>
        <v>early tenure</v>
      </c>
      <c r="AQ316">
        <v>2</v>
      </c>
      <c r="AR316" s="1" t="str" cm="1">
        <f t="array" ref="AR316">_xlfn.IFS(AQ316&lt;=1,"new",AQ316&lt;=4,"settling",AQ316&lt;=7,"established",AQ316&lt;=12,"stagnant risk",AQ316&gt;12,"highly stagnant")</f>
        <v>settling</v>
      </c>
      <c r="AS316">
        <v>2</v>
      </c>
      <c r="AT316" t="str" cm="1">
        <f t="array" ref="AT316">_xlfn.IFS(AS316&lt;=1,"recently promoted",AS316&lt;=3,"due soon",AS316&lt;=6,"over due",AS316&gt;=7,"critically overdue")</f>
        <v>due soon</v>
      </c>
      <c r="AU316">
        <v>2</v>
      </c>
      <c r="AV316" t="str" cm="1">
        <f t="array" ref="AV316">_xlfn.IFS(AU316&lt;=1,"new under manager",AU316&lt;=4,"settling",AU316&lt;=8,"established",AU316&gt;=9,"long term")</f>
        <v>settling</v>
      </c>
    </row>
    <row r="317" spans="1:48">
      <c r="A317">
        <v>35</v>
      </c>
      <c r="B317" s="1" t="str" cm="1">
        <f t="array" ref="B317">_xlfn.IFS(A317&lt;=25,"early career",A317&lt;=35,"mid career",A317&lt;=45,"experienced",A317&gt;=46,"senior")</f>
        <v>mid career</v>
      </c>
      <c r="C317" t="s">
        <v>29</v>
      </c>
      <c r="D317" t="s">
        <v>30</v>
      </c>
      <c r="E317" t="s">
        <v>54</v>
      </c>
      <c r="F317">
        <v>8</v>
      </c>
      <c r="G317" s="1" t="str" cm="1">
        <f t="array" ref="G317">_xlfn.IFS(F317&lt;=5,"very near",F317&lt;=10,"near",F317&lt;=20,"moderate",F317&lt;=29,"far")</f>
        <v>near</v>
      </c>
      <c r="H317">
        <v>4</v>
      </c>
      <c r="I317" t="str" cm="1">
        <f t="array" ref="I317">_xlfn.IFS(H317=1,"Below College",H317=
2,"College",H317=
3,"Bachelor",H317=
4,"Master",H317=
5,"Doctor")</f>
        <v>Master</v>
      </c>
      <c r="J317" t="s">
        <v>52</v>
      </c>
      <c r="K317">
        <v>3</v>
      </c>
      <c r="L317" t="str" cm="1">
        <f t="array" ref="L317">_xlfn.IFS(K317=1,"low",K317=2,"medium",K317=3,"high",K317=4,"very high")</f>
        <v>high</v>
      </c>
      <c r="M317" t="s">
        <v>33</v>
      </c>
      <c r="N317">
        <v>3</v>
      </c>
      <c r="O317" t="str" cm="1">
        <f t="array" ref="O317">_xlfn.IFS(N317=1,"low",N317=2,"medium",N317=3,"high",N317=4,"very high")</f>
        <v>high</v>
      </c>
      <c r="P317">
        <v>1</v>
      </c>
      <c r="Q317" t="str" cm="1">
        <f t="array" ref="Q317">_xlfn.IFS(P317=1,"junior",P317=2,"mid level",P317=3,"senior",P317=4,"lead",P317=5,"executive")</f>
        <v>junior</v>
      </c>
      <c r="R317" t="s">
        <v>54</v>
      </c>
      <c r="S317">
        <v>3</v>
      </c>
      <c r="T317" t="str" cm="1">
        <f t="array" ref="T317">_xlfn.IFS(S317=1,"low",S317=2,"medium",S317=3,"high",S317=4,"very high")</f>
        <v>high</v>
      </c>
      <c r="U317" t="s">
        <v>40</v>
      </c>
      <c r="V317">
        <v>4323</v>
      </c>
      <c r="W317">
        <v>1</v>
      </c>
      <c r="X317" t="str" cm="1">
        <f t="array" ref="X317">_xlfn.IFS(W317=0,"fresher",W317&lt;=3,"stable",W317&lt;=6,"moderate hopper",W317&lt;=9,"frequent hopper")</f>
        <v>stable</v>
      </c>
      <c r="Y317" t="s">
        <v>29</v>
      </c>
      <c r="Z317">
        <v>17</v>
      </c>
      <c r="AA317" t="str" cm="1">
        <f t="array" ref="AA317">_xlfn.IFS(Z317&lt;=14,"low hike",Z317&lt;=18,"moderate hike",Z317&lt;=22,"good hike",Z317&lt;=25,"high hike")</f>
        <v>moderate hike</v>
      </c>
      <c r="AB317">
        <v>3</v>
      </c>
      <c r="AC317" t="str" cm="1">
        <f t="array" ref="AC317">_xlfn.IFS(AB317=1,"low",AB317=2,"good",AB317=3,"excellent",AB317=4,"outstanding")</f>
        <v>excellent</v>
      </c>
      <c r="AD317">
        <v>2</v>
      </c>
      <c r="AE317" t="str" cm="1">
        <f t="array" ref="AE317">_xlfn.IFS(AD317=1,"low",AD317=2,"medium",AD317=3,"high",AD317=4,"very high")</f>
        <v>medium</v>
      </c>
      <c r="AG317">
        <v>0</v>
      </c>
      <c r="AH317" t="str" cm="1">
        <f t="array" ref="AH317">_xlfn.IFS(AG317=0,"no stock options",AG317=2,"medium",AG317=3,"high",AG317=1,"low")</f>
        <v>no stock options</v>
      </c>
      <c r="AI317">
        <v>6</v>
      </c>
      <c r="AJ317" s="1" t="str" cm="1">
        <f t="array" ref="AJ317">_xlfn.IFS(AI317&lt;=2,"fresher",AI317&lt;=7,"early career",AI317&lt;=15,"mid career",AI317&lt;=25,"experienced",AI317&gt;=26,"expert")</f>
        <v>early career</v>
      </c>
      <c r="AK317">
        <v>2</v>
      </c>
      <c r="AL317" s="1" t="str" cm="1">
        <f t="array" ref="AL317">_xlfn.IFS(AK317=0,"no training",AK317&lt;=2,"low",AK317&lt;=4,"moderate",AK317&lt;=6,"high")</f>
        <v>low</v>
      </c>
      <c r="AM317">
        <v>1</v>
      </c>
      <c r="AN317" t="str" cm="1">
        <f t="array" ref="AN317">_xlfn.IFS(AM317=1,"low",AM317=2,"medium",AM317=3,"high",AM317=4,"very high")</f>
        <v>low</v>
      </c>
      <c r="AO317">
        <v>5</v>
      </c>
      <c r="AP317" s="1" t="str" cm="1">
        <f t="array" ref="AP317">_xlfn.IFS(AO317&lt;=1,"new",AO317&lt;=5,"early tenure",AO317&lt;=10,"established",AO317&lt;=20,"loyal",AO317&gt;=21,"long term")</f>
        <v>early tenure</v>
      </c>
      <c r="AQ317">
        <v>4</v>
      </c>
      <c r="AR317" s="1" t="str" cm="1">
        <f t="array" ref="AR317">_xlfn.IFS(AQ317&lt;=1,"new",AQ317&lt;=4,"settling",AQ317&lt;=7,"established",AQ317&lt;=12,"stagnant risk",AQ317&gt;12,"highly stagnant")</f>
        <v>settling</v>
      </c>
      <c r="AS317">
        <v>1</v>
      </c>
      <c r="AT317" t="str" cm="1">
        <f t="array" ref="AT317">_xlfn.IFS(AS317&lt;=1,"recently promoted",AS317&lt;=3,"due soon",AS317&lt;=6,"over due",AS317&gt;=7,"critically overdue")</f>
        <v>recently promoted</v>
      </c>
      <c r="AU317">
        <v>4</v>
      </c>
      <c r="AV317" t="str" cm="1">
        <f t="array" ref="AV317">_xlfn.IFS(AU317&lt;=1,"new under manager",AU317&lt;=4,"settling",AU317&lt;=8,"established",AU317&gt;=9,"long term")</f>
        <v>settling</v>
      </c>
    </row>
    <row r="318" spans="1:48">
      <c r="A318">
        <v>24</v>
      </c>
      <c r="B318" s="1" t="str" cm="1">
        <f t="array" ref="B318">_xlfn.IFS(A318&lt;=25,"early career",A318&lt;=35,"mid career",A318&lt;=45,"experienced",A318&gt;=46,"senior")</f>
        <v>early career</v>
      </c>
      <c r="C318" t="s">
        <v>29</v>
      </c>
      <c r="D318" t="s">
        <v>30</v>
      </c>
      <c r="E318" t="s">
        <v>31</v>
      </c>
      <c r="F318">
        <v>24</v>
      </c>
      <c r="G318" s="1" t="str" cm="1">
        <f t="array" ref="G318">_xlfn.IFS(F318&lt;=5,"very near",F318&lt;=10,"near",F318&lt;=20,"moderate",F318&lt;=29,"far")</f>
        <v>far</v>
      </c>
      <c r="H318">
        <v>3</v>
      </c>
      <c r="I318" t="str" cm="1">
        <f t="array" ref="I318">_xlfn.IFS(H318=1,"Below College",H318=
2,"College",H318=
3,"Bachelor",H318=
4,"Master",H318=
5,"Doctor")</f>
        <v>Bachelor</v>
      </c>
      <c r="J318" t="s">
        <v>32</v>
      </c>
      <c r="K318">
        <v>4</v>
      </c>
      <c r="L318" t="str" cm="1">
        <f t="array" ref="L318">_xlfn.IFS(K318=1,"low",K318=2,"medium",K318=3,"high",K318=4,"very high")</f>
        <v>very high</v>
      </c>
      <c r="M318" t="s">
        <v>33</v>
      </c>
      <c r="N318">
        <v>3</v>
      </c>
      <c r="O318" t="str" cm="1">
        <f t="array" ref="O318">_xlfn.IFS(N318=1,"low",N318=2,"medium",N318=3,"high",N318=4,"very high")</f>
        <v>high</v>
      </c>
      <c r="P318">
        <v>1</v>
      </c>
      <c r="Q318" t="str" cm="1">
        <f t="array" ref="Q318">_xlfn.IFS(P318=1,"junior",P318=2,"mid level",P318=3,"senior",P318=4,"lead",P318=5,"executive")</f>
        <v>junior</v>
      </c>
      <c r="R318" t="s">
        <v>34</v>
      </c>
      <c r="S318">
        <v>2</v>
      </c>
      <c r="T318" t="str" cm="1">
        <f t="array" ref="T318">_xlfn.IFS(S318=1,"low",S318=2,"medium",S318=3,"high",S318=4,"very high")</f>
        <v>medium</v>
      </c>
      <c r="U318" t="s">
        <v>40</v>
      </c>
      <c r="V318">
        <v>3597</v>
      </c>
      <c r="W318">
        <v>8</v>
      </c>
      <c r="X318" t="str" cm="1">
        <f t="array" ref="X318">_xlfn.IFS(W318=0,"fresher",W318&lt;=3,"stable",W318&lt;=6,"moderate hopper",W318&lt;=9,"frequent hopper")</f>
        <v>frequent hopper</v>
      </c>
      <c r="Y318" t="s">
        <v>29</v>
      </c>
      <c r="Z318">
        <v>22</v>
      </c>
      <c r="AA318" t="str" cm="1">
        <f t="array" ref="AA318">_xlfn.IFS(Z318&lt;=14,"low hike",Z318&lt;=18,"moderate hike",Z318&lt;=22,"good hike",Z318&lt;=25,"high hike")</f>
        <v>good hike</v>
      </c>
      <c r="AB318">
        <v>4</v>
      </c>
      <c r="AC318" t="str" cm="1">
        <f t="array" ref="AC318">_xlfn.IFS(AB318=1,"low",AB318=2,"good",AB318=3,"excellent",AB318=4,"outstanding")</f>
        <v>outstanding</v>
      </c>
      <c r="AD318">
        <v>4</v>
      </c>
      <c r="AE318" t="str" cm="1">
        <f t="array" ref="AE318">_xlfn.IFS(AD318=1,"low",AD318=2,"medium",AD318=3,"high",AD318=4,"very high")</f>
        <v>very high</v>
      </c>
      <c r="AG318">
        <v>0</v>
      </c>
      <c r="AH318" t="str" cm="1">
        <f t="array" ref="AH318">_xlfn.IFS(AG318=0,"no stock options",AG318=2,"medium",AG318=3,"high",AG318=1,"low")</f>
        <v>no stock options</v>
      </c>
      <c r="AI318">
        <v>6</v>
      </c>
      <c r="AJ318" s="1" t="str" cm="1">
        <f t="array" ref="AJ318">_xlfn.IFS(AI318&lt;=2,"fresher",AI318&lt;=7,"early career",AI318&lt;=15,"mid career",AI318&lt;=25,"experienced",AI318&gt;=26,"expert")</f>
        <v>early career</v>
      </c>
      <c r="AK318">
        <v>2</v>
      </c>
      <c r="AL318" s="1" t="str" cm="1">
        <f t="array" ref="AL318">_xlfn.IFS(AK318=0,"no training",AK318&lt;=2,"low",AK318&lt;=4,"moderate",AK318&lt;=6,"high")</f>
        <v>low</v>
      </c>
      <c r="AM318">
        <v>3</v>
      </c>
      <c r="AN318" t="str" cm="1">
        <f t="array" ref="AN318">_xlfn.IFS(AM318=1,"low",AM318=2,"medium",AM318=3,"high",AM318=4,"very high")</f>
        <v>high</v>
      </c>
      <c r="AO318">
        <v>4</v>
      </c>
      <c r="AP318" s="1" t="str" cm="1">
        <f t="array" ref="AP318">_xlfn.IFS(AO318&lt;=1,"new",AO318&lt;=5,"early tenure",AO318&lt;=10,"established",AO318&lt;=20,"loyal",AO318&gt;=21,"long term")</f>
        <v>early tenure</v>
      </c>
      <c r="AQ318">
        <v>3</v>
      </c>
      <c r="AR318" s="1" t="str" cm="1">
        <f t="array" ref="AR318">_xlfn.IFS(AQ318&lt;=1,"new",AQ318&lt;=4,"settling",AQ318&lt;=7,"established",AQ318&lt;=12,"stagnant risk",AQ318&gt;12,"highly stagnant")</f>
        <v>settling</v>
      </c>
      <c r="AS318">
        <v>1</v>
      </c>
      <c r="AT318" t="str" cm="1">
        <f t="array" ref="AT318">_xlfn.IFS(AS318&lt;=1,"recently promoted",AS318&lt;=3,"due soon",AS318&lt;=6,"over due",AS318&gt;=7,"critically overdue")</f>
        <v>recently promoted</v>
      </c>
      <c r="AU318">
        <v>2</v>
      </c>
      <c r="AV318" t="str" cm="1">
        <f t="array" ref="AV318">_xlfn.IFS(AU318&lt;=1,"new under manager",AU318&lt;=4,"settling",AU318&lt;=8,"established",AU318&gt;=9,"long term")</f>
        <v>settling</v>
      </c>
    </row>
    <row r="319" spans="1:48">
      <c r="A319">
        <v>35</v>
      </c>
      <c r="B319" s="1" t="str" cm="1">
        <f t="array" ref="B319">_xlfn.IFS(A319&lt;=25,"early career",A319&lt;=35,"mid career",A319&lt;=45,"experienced",A319&gt;=46,"senior")</f>
        <v>mid career</v>
      </c>
      <c r="C319" t="s">
        <v>29</v>
      </c>
      <c r="D319" t="s">
        <v>50</v>
      </c>
      <c r="E319" t="s">
        <v>31</v>
      </c>
      <c r="F319">
        <v>4</v>
      </c>
      <c r="G319" s="1" t="str" cm="1">
        <f t="array" ref="G319">_xlfn.IFS(F319&lt;=5,"very near",F319&lt;=10,"near",F319&lt;=20,"moderate",F319&lt;=29,"far")</f>
        <v>very near</v>
      </c>
      <c r="H319">
        <v>4</v>
      </c>
      <c r="I319" t="str" cm="1">
        <f t="array" ref="I319">_xlfn.IFS(H319=1,"Below College",H319=
2,"College",H319=
3,"Bachelor",H319=
4,"Master",H319=
5,"Doctor")</f>
        <v>Master</v>
      </c>
      <c r="J319" t="s">
        <v>42</v>
      </c>
      <c r="K319">
        <v>4</v>
      </c>
      <c r="L319" t="str" cm="1">
        <f t="array" ref="L319">_xlfn.IFS(K319=1,"low",K319=2,"medium",K319=3,"high",K319=4,"very high")</f>
        <v>very high</v>
      </c>
      <c r="M319" t="s">
        <v>33</v>
      </c>
      <c r="N319">
        <v>2</v>
      </c>
      <c r="O319" t="str" cm="1">
        <f t="array" ref="O319">_xlfn.IFS(N319=1,"low",N319=2,"medium",N319=3,"high",N319=4,"very high")</f>
        <v>medium</v>
      </c>
      <c r="P319">
        <v>1</v>
      </c>
      <c r="Q319" t="str" cm="1">
        <f t="array" ref="Q319">_xlfn.IFS(P319=1,"junior",P319=2,"mid level",P319=3,"senior",P319=4,"lead",P319=5,"executive")</f>
        <v>junior</v>
      </c>
      <c r="R319" t="s">
        <v>34</v>
      </c>
      <c r="S319">
        <v>4</v>
      </c>
      <c r="T319" t="str" cm="1">
        <f t="array" ref="T319">_xlfn.IFS(S319=1,"low",S319=2,"medium",S319=3,"high",S319=4,"very high")</f>
        <v>very high</v>
      </c>
      <c r="U319" t="s">
        <v>35</v>
      </c>
      <c r="V319">
        <v>2376</v>
      </c>
      <c r="W319">
        <v>1</v>
      </c>
      <c r="X319" t="str" cm="1">
        <f t="array" ref="X319">_xlfn.IFS(W319=0,"fresher",W319&lt;=3,"stable",W319&lt;=6,"moderate hopper",W319&lt;=9,"frequent hopper")</f>
        <v>stable</v>
      </c>
      <c r="Y319" t="s">
        <v>29</v>
      </c>
      <c r="Z319">
        <v>13</v>
      </c>
      <c r="AA319" t="str" cm="1">
        <f t="array" ref="AA319">_xlfn.IFS(Z319&lt;=14,"low hike",Z319&lt;=18,"moderate hike",Z319&lt;=22,"good hike",Z319&lt;=25,"high hike")</f>
        <v>low hike</v>
      </c>
      <c r="AB319">
        <v>3</v>
      </c>
      <c r="AC319" t="str" cm="1">
        <f t="array" ref="AC319">_xlfn.IFS(AB319=1,"low",AB319=2,"good",AB319=3,"excellent",AB319=4,"outstanding")</f>
        <v>excellent</v>
      </c>
      <c r="AD319">
        <v>2</v>
      </c>
      <c r="AE319" t="str" cm="1">
        <f t="array" ref="AE319">_xlfn.IFS(AD319=1,"low",AD319=2,"medium",AD319=3,"high",AD319=4,"very high")</f>
        <v>medium</v>
      </c>
      <c r="AG319">
        <v>1</v>
      </c>
      <c r="AH319" t="str" cm="1">
        <f t="array" ref="AH319">_xlfn.IFS(AG319=0,"no stock options",AG319=2,"medium",AG319=3,"high",AG319=1,"low")</f>
        <v>low</v>
      </c>
      <c r="AI319">
        <v>2</v>
      </c>
      <c r="AJ319" s="1" t="str" cm="1">
        <f t="array" ref="AJ319">_xlfn.IFS(AI319&lt;=2,"fresher",AI319&lt;=7,"early career",AI319&lt;=15,"mid career",AI319&lt;=25,"experienced",AI319&gt;=26,"expert")</f>
        <v>fresher</v>
      </c>
      <c r="AK319">
        <v>2</v>
      </c>
      <c r="AL319" s="1" t="str" cm="1">
        <f t="array" ref="AL319">_xlfn.IFS(AK319=0,"no training",AK319&lt;=2,"low",AK319&lt;=4,"moderate",AK319&lt;=6,"high")</f>
        <v>low</v>
      </c>
      <c r="AM319">
        <v>4</v>
      </c>
      <c r="AN319" t="str" cm="1">
        <f t="array" ref="AN319">_xlfn.IFS(AM319=1,"low",AM319=2,"medium",AM319=3,"high",AM319=4,"very high")</f>
        <v>very high</v>
      </c>
      <c r="AO319">
        <v>2</v>
      </c>
      <c r="AP319" s="1" t="str" cm="1">
        <f t="array" ref="AP319">_xlfn.IFS(AO319&lt;=1,"new",AO319&lt;=5,"early tenure",AO319&lt;=10,"established",AO319&lt;=20,"loyal",AO319&gt;=21,"long term")</f>
        <v>early tenure</v>
      </c>
      <c r="AQ319">
        <v>2</v>
      </c>
      <c r="AR319" s="1" t="str" cm="1">
        <f t="array" ref="AR319">_xlfn.IFS(AQ319&lt;=1,"new",AQ319&lt;=4,"settling",AQ319&lt;=7,"established",AQ319&lt;=12,"stagnant risk",AQ319&gt;12,"highly stagnant")</f>
        <v>settling</v>
      </c>
      <c r="AS319">
        <v>2</v>
      </c>
      <c r="AT319" t="str" cm="1">
        <f t="array" ref="AT319">_xlfn.IFS(AS319&lt;=1,"recently promoted",AS319&lt;=3,"due soon",AS319&lt;=6,"over due",AS319&gt;=7,"critically overdue")</f>
        <v>due soon</v>
      </c>
      <c r="AU319">
        <v>2</v>
      </c>
      <c r="AV319" t="str" cm="1">
        <f t="array" ref="AV319">_xlfn.IFS(AU319&lt;=1,"new under manager",AU319&lt;=4,"settling",AU319&lt;=8,"established",AU319&gt;=9,"long term")</f>
        <v>settling</v>
      </c>
    </row>
    <row r="320" spans="1:48">
      <c r="A320">
        <v>43</v>
      </c>
      <c r="B320" s="1" t="str" cm="1">
        <f t="array" ref="B320">_xlfn.IFS(A320&lt;=25,"early career",A320&lt;=35,"mid career",A320&lt;=45,"experienced",A320&gt;=46,"senior")</f>
        <v>experienced</v>
      </c>
      <c r="C320" t="s">
        <v>39</v>
      </c>
      <c r="D320" t="s">
        <v>30</v>
      </c>
      <c r="E320" t="s">
        <v>45</v>
      </c>
      <c r="F320">
        <v>9</v>
      </c>
      <c r="G320" s="1" t="str" cm="1">
        <f t="array" ref="G320">_xlfn.IFS(F320&lt;=5,"very near",F320&lt;=10,"near",F320&lt;=20,"moderate",F320&lt;=29,"far")</f>
        <v>near</v>
      </c>
      <c r="H320">
        <v>3</v>
      </c>
      <c r="I320" t="str" cm="1">
        <f t="array" ref="I320">_xlfn.IFS(H320=1,"Below College",H320=
2,"College",H320=
3,"Bachelor",H320=
4,"Master",H320=
5,"Doctor")</f>
        <v>Bachelor</v>
      </c>
      <c r="J320" t="s">
        <v>47</v>
      </c>
      <c r="K320">
        <v>1</v>
      </c>
      <c r="L320" t="str" cm="1">
        <f t="array" ref="L320">_xlfn.IFS(K320=1,"low",K320=2,"medium",K320=3,"high",K320=4,"very high")</f>
        <v>low</v>
      </c>
      <c r="M320" t="s">
        <v>43</v>
      </c>
      <c r="N320">
        <v>1</v>
      </c>
      <c r="O320" t="str" cm="1">
        <f t="array" ref="O320">_xlfn.IFS(N320=1,"low",N320=2,"medium",N320=3,"high",N320=4,"very high")</f>
        <v>low</v>
      </c>
      <c r="P320">
        <v>2</v>
      </c>
      <c r="Q320" t="str" cm="1">
        <f t="array" ref="Q320">_xlfn.IFS(P320=1,"junior",P320=2,"mid level",P320=3,"senior",P320=4,"lead",P320=5,"executive")</f>
        <v>mid level</v>
      </c>
      <c r="R320" t="s">
        <v>51</v>
      </c>
      <c r="S320">
        <v>3</v>
      </c>
      <c r="T320" t="str" cm="1">
        <f t="array" ref="T320">_xlfn.IFS(S320=1,"low",S320=2,"medium",S320=3,"high",S320=4,"very high")</f>
        <v>high</v>
      </c>
      <c r="U320" t="s">
        <v>40</v>
      </c>
      <c r="V320">
        <v>5346</v>
      </c>
      <c r="W320">
        <v>8</v>
      </c>
      <c r="X320" t="str" cm="1">
        <f t="array" ref="X320">_xlfn.IFS(W320=0,"fresher",W320&lt;=3,"stable",W320&lt;=6,"moderate hopper",W320&lt;=9,"frequent hopper")</f>
        <v>frequent hopper</v>
      </c>
      <c r="Y320" t="s">
        <v>29</v>
      </c>
      <c r="Z320">
        <v>13</v>
      </c>
      <c r="AA320" t="str" cm="1">
        <f t="array" ref="AA320">_xlfn.IFS(Z320&lt;=14,"low hike",Z320&lt;=18,"moderate hike",Z320&lt;=22,"good hike",Z320&lt;=25,"high hike")</f>
        <v>low hike</v>
      </c>
      <c r="AB320">
        <v>3</v>
      </c>
      <c r="AC320" t="str" cm="1">
        <f t="array" ref="AC320">_xlfn.IFS(AB320=1,"low",AB320=2,"good",AB320=3,"excellent",AB320=4,"outstanding")</f>
        <v>excellent</v>
      </c>
      <c r="AD320">
        <v>2</v>
      </c>
      <c r="AE320" t="str" cm="1">
        <f t="array" ref="AE320">_xlfn.IFS(AD320=1,"low",AD320=2,"medium",AD320=3,"high",AD320=4,"very high")</f>
        <v>medium</v>
      </c>
      <c r="AG320">
        <v>0</v>
      </c>
      <c r="AH320" t="str" cm="1">
        <f t="array" ref="AH320">_xlfn.IFS(AG320=0,"no stock options",AG320=2,"medium",AG320=3,"high",AG320=1,"low")</f>
        <v>no stock options</v>
      </c>
      <c r="AI320">
        <v>7</v>
      </c>
      <c r="AJ320" s="1" t="str" cm="1">
        <f t="array" ref="AJ320">_xlfn.IFS(AI320&lt;=2,"fresher",AI320&lt;=7,"early career",AI320&lt;=15,"mid career",AI320&lt;=25,"experienced",AI320&gt;=26,"expert")</f>
        <v>early career</v>
      </c>
      <c r="AK320">
        <v>2</v>
      </c>
      <c r="AL320" s="1" t="str" cm="1">
        <f t="array" ref="AL320">_xlfn.IFS(AK320=0,"no training",AK320&lt;=2,"low",AK320&lt;=4,"moderate",AK320&lt;=6,"high")</f>
        <v>low</v>
      </c>
      <c r="AM320">
        <v>2</v>
      </c>
      <c r="AN320" t="str" cm="1">
        <f t="array" ref="AN320">_xlfn.IFS(AM320=1,"low",AM320=2,"medium",AM320=3,"high",AM320=4,"very high")</f>
        <v>medium</v>
      </c>
      <c r="AO320">
        <v>4</v>
      </c>
      <c r="AP320" s="1" t="str" cm="1">
        <f t="array" ref="AP320">_xlfn.IFS(AO320&lt;=1,"new",AO320&lt;=5,"early tenure",AO320&lt;=10,"established",AO320&lt;=20,"loyal",AO320&gt;=21,"long term")</f>
        <v>early tenure</v>
      </c>
      <c r="AQ320">
        <v>3</v>
      </c>
      <c r="AR320" s="1" t="str" cm="1">
        <f t="array" ref="AR320">_xlfn.IFS(AQ320&lt;=1,"new",AQ320&lt;=4,"settling",AQ320&lt;=7,"established",AQ320&lt;=12,"stagnant risk",AQ320&gt;12,"highly stagnant")</f>
        <v>settling</v>
      </c>
      <c r="AS320">
        <v>1</v>
      </c>
      <c r="AT320" t="str" cm="1">
        <f t="array" ref="AT320">_xlfn.IFS(AS320&lt;=1,"recently promoted",AS320&lt;=3,"due soon",AS320&lt;=6,"over due",AS320&gt;=7,"critically overdue")</f>
        <v>recently promoted</v>
      </c>
      <c r="AU320">
        <v>3</v>
      </c>
      <c r="AV320" t="str" cm="1">
        <f t="array" ref="AV320">_xlfn.IFS(AU320&lt;=1,"new under manager",AU320&lt;=4,"settling",AU320&lt;=8,"established",AU320&gt;=9,"long term")</f>
        <v>settling</v>
      </c>
    </row>
    <row r="321" spans="1:48">
      <c r="A321">
        <v>56</v>
      </c>
      <c r="B321" s="1" t="str" cm="1">
        <f t="array" ref="B321">_xlfn.IFS(A321&lt;=25,"early career",A321&lt;=35,"mid career",A321&lt;=45,"experienced",A321&gt;=46,"senior")</f>
        <v>senior</v>
      </c>
      <c r="C321" t="s">
        <v>29</v>
      </c>
      <c r="D321" t="s">
        <v>30</v>
      </c>
      <c r="E321" t="s">
        <v>31</v>
      </c>
      <c r="F321">
        <v>4</v>
      </c>
      <c r="G321" s="1" t="str" cm="1">
        <f t="array" ref="G321">_xlfn.IFS(F321&lt;=5,"very near",F321&lt;=10,"near",F321&lt;=20,"moderate",F321&lt;=29,"far")</f>
        <v>very near</v>
      </c>
      <c r="H321">
        <v>4</v>
      </c>
      <c r="I321" t="str" cm="1">
        <f t="array" ref="I321">_xlfn.IFS(H321=1,"Below College",H321=
2,"College",H321=
3,"Bachelor",H321=
4,"Master",H321=
5,"Doctor")</f>
        <v>Master</v>
      </c>
      <c r="J321" t="s">
        <v>52</v>
      </c>
      <c r="K321">
        <v>4</v>
      </c>
      <c r="L321" t="str" cm="1">
        <f t="array" ref="L321">_xlfn.IFS(K321=1,"low",K321=2,"medium",K321=3,"high",K321=4,"very high")</f>
        <v>very high</v>
      </c>
      <c r="M321" t="s">
        <v>43</v>
      </c>
      <c r="N321">
        <v>3</v>
      </c>
      <c r="O321" t="str" cm="1">
        <f t="array" ref="O321">_xlfn.IFS(N321=1,"low",N321=2,"medium",N321=3,"high",N321=4,"very high")</f>
        <v>high</v>
      </c>
      <c r="P321">
        <v>5</v>
      </c>
      <c r="Q321" t="str" cm="1">
        <f t="array" ref="Q321">_xlfn.IFS(P321=1,"junior",P321=2,"mid level",P321=3,"senior",P321=4,"lead",P321=5,"executive")</f>
        <v>executive</v>
      </c>
      <c r="R321" t="s">
        <v>48</v>
      </c>
      <c r="S321">
        <v>1</v>
      </c>
      <c r="T321" t="str" cm="1">
        <f t="array" ref="T321">_xlfn.IFS(S321=1,"low",S321=2,"medium",S321=3,"high",S321=4,"very high")</f>
        <v>low</v>
      </c>
      <c r="U321" t="s">
        <v>38</v>
      </c>
      <c r="V321">
        <v>19943</v>
      </c>
      <c r="W321">
        <v>4</v>
      </c>
      <c r="X321" t="str" cm="1">
        <f t="array" ref="X321">_xlfn.IFS(W321=0,"fresher",W321&lt;=3,"stable",W321&lt;=6,"moderate hopper",W321&lt;=9,"frequent hopper")</f>
        <v>moderate hopper</v>
      </c>
      <c r="Y321" t="s">
        <v>29</v>
      </c>
      <c r="Z321">
        <v>13</v>
      </c>
      <c r="AA321" t="str" cm="1">
        <f t="array" ref="AA321">_xlfn.IFS(Z321&lt;=14,"low hike",Z321&lt;=18,"moderate hike",Z321&lt;=22,"good hike",Z321&lt;=25,"high hike")</f>
        <v>low hike</v>
      </c>
      <c r="AB321">
        <v>3</v>
      </c>
      <c r="AC321" t="str" cm="1">
        <f t="array" ref="AC321">_xlfn.IFS(AB321=1,"low",AB321=2,"good",AB321=3,"excellent",AB321=4,"outstanding")</f>
        <v>excellent</v>
      </c>
      <c r="AD321">
        <v>4</v>
      </c>
      <c r="AE321" t="str" cm="1">
        <f t="array" ref="AE321">_xlfn.IFS(AD321=1,"low",AD321=2,"medium",AD321=3,"high",AD321=4,"very high")</f>
        <v>very high</v>
      </c>
      <c r="AG321">
        <v>1</v>
      </c>
      <c r="AH321" t="str" cm="1">
        <f t="array" ref="AH321">_xlfn.IFS(AG321=0,"no stock options",AG321=2,"medium",AG321=3,"high",AG321=1,"low")</f>
        <v>low</v>
      </c>
      <c r="AI321">
        <v>28</v>
      </c>
      <c r="AJ321" s="1" t="str" cm="1">
        <f t="array" ref="AJ321">_xlfn.IFS(AI321&lt;=2,"fresher",AI321&lt;=7,"early career",AI321&lt;=15,"mid career",AI321&lt;=25,"experienced",AI321&gt;=26,"expert")</f>
        <v>expert</v>
      </c>
      <c r="AK321">
        <v>2</v>
      </c>
      <c r="AL321" s="1" t="str" cm="1">
        <f t="array" ref="AL321">_xlfn.IFS(AK321=0,"no training",AK321&lt;=2,"low",AK321&lt;=4,"moderate",AK321&lt;=6,"high")</f>
        <v>low</v>
      </c>
      <c r="AM321">
        <v>3</v>
      </c>
      <c r="AN321" t="str" cm="1">
        <f t="array" ref="AN321">_xlfn.IFS(AM321=1,"low",AM321=2,"medium",AM321=3,"high",AM321=4,"very high")</f>
        <v>high</v>
      </c>
      <c r="AO321">
        <v>5</v>
      </c>
      <c r="AP321" s="1" t="str" cm="1">
        <f t="array" ref="AP321">_xlfn.IFS(AO321&lt;=1,"new",AO321&lt;=5,"early tenure",AO321&lt;=10,"established",AO321&lt;=20,"loyal",AO321&gt;=21,"long term")</f>
        <v>early tenure</v>
      </c>
      <c r="AQ321">
        <v>2</v>
      </c>
      <c r="AR321" s="1" t="str" cm="1">
        <f t="array" ref="AR321">_xlfn.IFS(AQ321&lt;=1,"new",AQ321&lt;=4,"settling",AQ321&lt;=7,"established",AQ321&lt;=12,"stagnant risk",AQ321&gt;12,"highly stagnant")</f>
        <v>settling</v>
      </c>
      <c r="AS321">
        <v>4</v>
      </c>
      <c r="AT321" t="str" cm="1">
        <f t="array" ref="AT321">_xlfn.IFS(AS321&lt;=1,"recently promoted",AS321&lt;=3,"due soon",AS321&lt;=6,"over due",AS321&gt;=7,"critically overdue")</f>
        <v>over due</v>
      </c>
      <c r="AU321">
        <v>2</v>
      </c>
      <c r="AV321" t="str" cm="1">
        <f t="array" ref="AV321">_xlfn.IFS(AU321&lt;=1,"new under manager",AU321&lt;=4,"settling",AU321&lt;=8,"established",AU321&gt;=9,"long term")</f>
        <v>settling</v>
      </c>
    </row>
    <row r="322" spans="1:48">
      <c r="A322">
        <v>45</v>
      </c>
      <c r="B322" s="1" t="str" cm="1">
        <f t="array" ref="B322">_xlfn.IFS(A322&lt;=25,"early career",A322&lt;=35,"mid career",A322&lt;=45,"experienced",A322&gt;=46,"senior")</f>
        <v>experienced</v>
      </c>
      <c r="C322" t="s">
        <v>29</v>
      </c>
      <c r="D322" t="s">
        <v>30</v>
      </c>
      <c r="E322" t="s">
        <v>31</v>
      </c>
      <c r="F322">
        <v>7</v>
      </c>
      <c r="G322" s="1" t="str" cm="1">
        <f t="array" ref="G322">_xlfn.IFS(F322&lt;=5,"very near",F322&lt;=10,"near",F322&lt;=20,"moderate",F322&lt;=29,"far")</f>
        <v>near</v>
      </c>
      <c r="H322">
        <v>3</v>
      </c>
      <c r="I322" t="str" cm="1">
        <f t="array" ref="I322">_xlfn.IFS(H322=1,"Below College",H322=
2,"College",H322=
3,"Bachelor",H322=
4,"Master",H322=
5,"Doctor")</f>
        <v>Bachelor</v>
      </c>
      <c r="J322" t="s">
        <v>32</v>
      </c>
      <c r="K322">
        <v>1</v>
      </c>
      <c r="L322" t="str" cm="1">
        <f t="array" ref="L322">_xlfn.IFS(K322=1,"low",K322=2,"medium",K322=3,"high",K322=4,"very high")</f>
        <v>low</v>
      </c>
      <c r="M322" t="s">
        <v>43</v>
      </c>
      <c r="N322">
        <v>3</v>
      </c>
      <c r="O322" t="str" cm="1">
        <f t="array" ref="O322">_xlfn.IFS(N322=1,"low",N322=2,"medium",N322=3,"high",N322=4,"very high")</f>
        <v>high</v>
      </c>
      <c r="P322">
        <v>1</v>
      </c>
      <c r="Q322" t="str" cm="1">
        <f t="array" ref="Q322">_xlfn.IFS(P322=1,"junior",P322=2,"mid level",P322=3,"senior",P322=4,"lead",P322=5,"executive")</f>
        <v>junior</v>
      </c>
      <c r="R322" t="s">
        <v>37</v>
      </c>
      <c r="S322">
        <v>3</v>
      </c>
      <c r="T322" t="str" cm="1">
        <f t="array" ref="T322">_xlfn.IFS(S322=1,"low",S322=2,"medium",S322=3,"high",S322=4,"very high")</f>
        <v>high</v>
      </c>
      <c r="U322" t="s">
        <v>35</v>
      </c>
      <c r="V322">
        <v>4477</v>
      </c>
      <c r="W322">
        <v>4</v>
      </c>
      <c r="X322" t="str" cm="1">
        <f t="array" ref="X322">_xlfn.IFS(W322=0,"fresher",W322&lt;=3,"stable",W322&lt;=6,"moderate hopper",W322&lt;=9,"frequent hopper")</f>
        <v>moderate hopper</v>
      </c>
      <c r="Y322" t="s">
        <v>39</v>
      </c>
      <c r="Z322">
        <v>19</v>
      </c>
      <c r="AA322" t="str" cm="1">
        <f t="array" ref="AA322">_xlfn.IFS(Z322&lt;=14,"low hike",Z322&lt;=18,"moderate hike",Z322&lt;=22,"good hike",Z322&lt;=25,"high hike")</f>
        <v>good hike</v>
      </c>
      <c r="AB322">
        <v>3</v>
      </c>
      <c r="AC322" t="str" cm="1">
        <f t="array" ref="AC322">_xlfn.IFS(AB322=1,"low",AB322=2,"good",AB322=3,"excellent",AB322=4,"outstanding")</f>
        <v>excellent</v>
      </c>
      <c r="AD322">
        <v>3</v>
      </c>
      <c r="AE322" t="str" cm="1">
        <f t="array" ref="AE322">_xlfn.IFS(AD322=1,"low",AD322=2,"medium",AD322=3,"high",AD322=4,"very high")</f>
        <v>high</v>
      </c>
      <c r="AG322">
        <v>1</v>
      </c>
      <c r="AH322" t="str" cm="1">
        <f t="array" ref="AH322">_xlfn.IFS(AG322=0,"no stock options",AG322=2,"medium",AG322=3,"high",AG322=1,"low")</f>
        <v>low</v>
      </c>
      <c r="AI322">
        <v>7</v>
      </c>
      <c r="AJ322" s="1" t="str" cm="1">
        <f t="array" ref="AJ322">_xlfn.IFS(AI322&lt;=2,"fresher",AI322&lt;=7,"early career",AI322&lt;=15,"mid career",AI322&lt;=25,"experienced",AI322&gt;=26,"expert")</f>
        <v>early career</v>
      </c>
      <c r="AK322">
        <v>2</v>
      </c>
      <c r="AL322" s="1" t="str" cm="1">
        <f t="array" ref="AL322">_xlfn.IFS(AK322=0,"no training",AK322&lt;=2,"low",AK322&lt;=4,"moderate",AK322&lt;=6,"high")</f>
        <v>low</v>
      </c>
      <c r="AM322">
        <v>2</v>
      </c>
      <c r="AN322" t="str" cm="1">
        <f t="array" ref="AN322">_xlfn.IFS(AM322=1,"low",AM322=2,"medium",AM322=3,"high",AM322=4,"very high")</f>
        <v>medium</v>
      </c>
      <c r="AO322">
        <v>3</v>
      </c>
      <c r="AP322" s="1" t="str" cm="1">
        <f t="array" ref="AP322">_xlfn.IFS(AO322&lt;=1,"new",AO322&lt;=5,"early tenure",AO322&lt;=10,"established",AO322&lt;=20,"loyal",AO322&gt;=21,"long term")</f>
        <v>early tenure</v>
      </c>
      <c r="AQ322">
        <v>2</v>
      </c>
      <c r="AR322" s="1" t="str" cm="1">
        <f t="array" ref="AR322">_xlfn.IFS(AQ322&lt;=1,"new",AQ322&lt;=4,"settling",AQ322&lt;=7,"established",AQ322&lt;=12,"stagnant risk",AQ322&gt;12,"highly stagnant")</f>
        <v>settling</v>
      </c>
      <c r="AS322">
        <v>0</v>
      </c>
      <c r="AT322" t="str" cm="1">
        <f t="array" ref="AT322">_xlfn.IFS(AS322&lt;=1,"recently promoted",AS322&lt;=3,"due soon",AS322&lt;=6,"over due",AS322&gt;=7,"critically overdue")</f>
        <v>recently promoted</v>
      </c>
      <c r="AU322">
        <v>2</v>
      </c>
      <c r="AV322" t="str" cm="1">
        <f t="array" ref="AV322">_xlfn.IFS(AU322&lt;=1,"new under manager",AU322&lt;=4,"settling",AU322&lt;=8,"established",AU322&gt;=9,"long term")</f>
        <v>settling</v>
      </c>
    </row>
    <row r="323" spans="1:48">
      <c r="A323">
        <v>20</v>
      </c>
      <c r="B323" s="1" t="str" cm="1">
        <f t="array" ref="B323">_xlfn.IFS(A323&lt;=25,"early career",A323&lt;=35,"mid career",A323&lt;=45,"experienced",A323&gt;=46,"senior")</f>
        <v>early career</v>
      </c>
      <c r="C323" t="s">
        <v>29</v>
      </c>
      <c r="D323" t="s">
        <v>30</v>
      </c>
      <c r="E323" t="s">
        <v>31</v>
      </c>
      <c r="F323">
        <v>3</v>
      </c>
      <c r="G323" s="1" t="str" cm="1">
        <f t="array" ref="G323">_xlfn.IFS(F323&lt;=5,"very near",F323&lt;=10,"near",F323&lt;=20,"moderate",F323&lt;=29,"far")</f>
        <v>very near</v>
      </c>
      <c r="H323">
        <v>3</v>
      </c>
      <c r="I323" t="str" cm="1">
        <f t="array" ref="I323">_xlfn.IFS(H323=1,"Below College",H323=
2,"College",H323=
3,"Bachelor",H323=
4,"Master",H323=
5,"Doctor")</f>
        <v>Bachelor</v>
      </c>
      <c r="J323" t="s">
        <v>36</v>
      </c>
      <c r="K323">
        <v>1</v>
      </c>
      <c r="L323" t="str" cm="1">
        <f t="array" ref="L323">_xlfn.IFS(K323=1,"low",K323=2,"medium",K323=3,"high",K323=4,"very high")</f>
        <v>low</v>
      </c>
      <c r="M323" t="s">
        <v>33</v>
      </c>
      <c r="N323">
        <v>2</v>
      </c>
      <c r="O323" t="str" cm="1">
        <f t="array" ref="O323">_xlfn.IFS(N323=1,"low",N323=2,"medium",N323=3,"high",N323=4,"very high")</f>
        <v>medium</v>
      </c>
      <c r="P323">
        <v>1</v>
      </c>
      <c r="Q323" t="str" cm="1">
        <f t="array" ref="Q323">_xlfn.IFS(P323=1,"junior",P323=2,"mid level",P323=3,"senior",P323=4,"lead",P323=5,"executive")</f>
        <v>junior</v>
      </c>
      <c r="R323" t="s">
        <v>34</v>
      </c>
      <c r="S323">
        <v>3</v>
      </c>
      <c r="T323" t="str" cm="1">
        <f t="array" ref="T323">_xlfn.IFS(S323=1,"low",S323=2,"medium",S323=3,"high",S323=4,"very high")</f>
        <v>high</v>
      </c>
      <c r="U323" t="s">
        <v>40</v>
      </c>
      <c r="V323">
        <v>3033</v>
      </c>
      <c r="W323">
        <v>1</v>
      </c>
      <c r="X323" t="str" cm="1">
        <f t="array" ref="X323">_xlfn.IFS(W323=0,"fresher",W323&lt;=3,"stable",W323&lt;=6,"moderate hopper",W323&lt;=9,"frequent hopper")</f>
        <v>stable</v>
      </c>
      <c r="Y323" t="s">
        <v>29</v>
      </c>
      <c r="Z323">
        <v>12</v>
      </c>
      <c r="AA323" t="str" cm="1">
        <f t="array" ref="AA323">_xlfn.IFS(Z323&lt;=14,"low hike",Z323&lt;=18,"moderate hike",Z323&lt;=22,"good hike",Z323&lt;=25,"high hike")</f>
        <v>low hike</v>
      </c>
      <c r="AB323">
        <v>3</v>
      </c>
      <c r="AC323" t="str" cm="1">
        <f t="array" ref="AC323">_xlfn.IFS(AB323=1,"low",AB323=2,"good",AB323=3,"excellent",AB323=4,"outstanding")</f>
        <v>excellent</v>
      </c>
      <c r="AD323">
        <v>1</v>
      </c>
      <c r="AE323" t="str" cm="1">
        <f t="array" ref="AE323">_xlfn.IFS(AD323=1,"low",AD323=2,"medium",AD323=3,"high",AD323=4,"very high")</f>
        <v>low</v>
      </c>
      <c r="AG323">
        <v>0</v>
      </c>
      <c r="AH323" t="str" cm="1">
        <f t="array" ref="AH323">_xlfn.IFS(AG323=0,"no stock options",AG323=2,"medium",AG323=3,"high",AG323=1,"low")</f>
        <v>no stock options</v>
      </c>
      <c r="AI323">
        <v>2</v>
      </c>
      <c r="AJ323" s="1" t="str" cm="1">
        <f t="array" ref="AJ323">_xlfn.IFS(AI323&lt;=2,"fresher",AI323&lt;=7,"early career",AI323&lt;=15,"mid career",AI323&lt;=25,"experienced",AI323&gt;=26,"expert")</f>
        <v>fresher</v>
      </c>
      <c r="AK323">
        <v>2</v>
      </c>
      <c r="AL323" s="1" t="str" cm="1">
        <f t="array" ref="AL323">_xlfn.IFS(AK323=0,"no training",AK323&lt;=2,"low",AK323&lt;=4,"moderate",AK323&lt;=6,"high")</f>
        <v>low</v>
      </c>
      <c r="AM323">
        <v>2</v>
      </c>
      <c r="AN323" t="str" cm="1">
        <f t="array" ref="AN323">_xlfn.IFS(AM323=1,"low",AM323=2,"medium",AM323=3,"high",AM323=4,"very high")</f>
        <v>medium</v>
      </c>
      <c r="AO323">
        <v>2</v>
      </c>
      <c r="AP323" s="1" t="str" cm="1">
        <f t="array" ref="AP323">_xlfn.IFS(AO323&lt;=1,"new",AO323&lt;=5,"early tenure",AO323&lt;=10,"established",AO323&lt;=20,"loyal",AO323&gt;=21,"long term")</f>
        <v>early tenure</v>
      </c>
      <c r="AQ323">
        <v>2</v>
      </c>
      <c r="AR323" s="1" t="str" cm="1">
        <f t="array" ref="AR323">_xlfn.IFS(AQ323&lt;=1,"new",AQ323&lt;=4,"settling",AQ323&lt;=7,"established",AQ323&lt;=12,"stagnant risk",AQ323&gt;12,"highly stagnant")</f>
        <v>settling</v>
      </c>
      <c r="AS323">
        <v>1</v>
      </c>
      <c r="AT323" t="str" cm="1">
        <f t="array" ref="AT323">_xlfn.IFS(AS323&lt;=1,"recently promoted",AS323&lt;=3,"due soon",AS323&lt;=6,"over due",AS323&gt;=7,"critically overdue")</f>
        <v>recently promoted</v>
      </c>
      <c r="AU323">
        <v>2</v>
      </c>
      <c r="AV323" t="str" cm="1">
        <f t="array" ref="AV323">_xlfn.IFS(AU323&lt;=1,"new under manager",AU323&lt;=4,"settling",AU323&lt;=8,"established",AU323&gt;=9,"long term")</f>
        <v>settling</v>
      </c>
    </row>
    <row r="324" spans="1:48">
      <c r="A324">
        <v>29</v>
      </c>
      <c r="B324" s="1" t="str" cm="1">
        <f t="array" ref="B324">_xlfn.IFS(A324&lt;=25,"early career",A324&lt;=35,"mid career",A324&lt;=45,"experienced",A324&gt;=46,"senior")</f>
        <v>mid career</v>
      </c>
      <c r="C324" t="s">
        <v>29</v>
      </c>
      <c r="D324" t="s">
        <v>30</v>
      </c>
      <c r="E324" t="s">
        <v>31</v>
      </c>
      <c r="F324">
        <v>15</v>
      </c>
      <c r="G324" s="1" t="str" cm="1">
        <f t="array" ref="G324">_xlfn.IFS(F324&lt;=5,"very near",F324&lt;=10,"near",F324&lt;=20,"moderate",F324&lt;=29,"far")</f>
        <v>moderate</v>
      </c>
      <c r="H324">
        <v>1</v>
      </c>
      <c r="I324" t="str" cm="1">
        <f t="array" ref="I324">_xlfn.IFS(H324=1,"Below College",H324=
2,"College",H324=
3,"Bachelor",H324=
4,"Master",H324=
5,"Doctor")</f>
        <v>Below College</v>
      </c>
      <c r="J324" t="s">
        <v>36</v>
      </c>
      <c r="K324">
        <v>2</v>
      </c>
      <c r="L324" t="str" cm="1">
        <f t="array" ref="L324">_xlfn.IFS(K324=1,"low",K324=2,"medium",K324=3,"high",K324=4,"very high")</f>
        <v>medium</v>
      </c>
      <c r="M324" t="s">
        <v>43</v>
      </c>
      <c r="N324">
        <v>1</v>
      </c>
      <c r="O324" t="str" cm="1">
        <f t="array" ref="O324">_xlfn.IFS(N324=1,"low",N324=2,"medium",N324=3,"high",N324=4,"very high")</f>
        <v>low</v>
      </c>
      <c r="P324">
        <v>1</v>
      </c>
      <c r="Q324" t="str" cm="1">
        <f t="array" ref="Q324">_xlfn.IFS(P324=1,"junior",P324=2,"mid level",P324=3,"senior",P324=4,"lead",P324=5,"executive")</f>
        <v>junior</v>
      </c>
      <c r="R324" t="s">
        <v>37</v>
      </c>
      <c r="S324">
        <v>4</v>
      </c>
      <c r="T324" t="str" cm="1">
        <f t="array" ref="T324">_xlfn.IFS(S324=1,"low",S324=2,"medium",S324=3,"high",S324=4,"very high")</f>
        <v>very high</v>
      </c>
      <c r="U324" t="s">
        <v>35</v>
      </c>
      <c r="V324">
        <v>2168</v>
      </c>
      <c r="W324">
        <v>0</v>
      </c>
      <c r="X324" t="str" cm="1">
        <f t="array" ref="X324">_xlfn.IFS(W324=0,"fresher",W324&lt;=3,"stable",W324&lt;=6,"moderate hopper",W324&lt;=9,"frequent hopper")</f>
        <v>fresher</v>
      </c>
      <c r="Y324" t="s">
        <v>39</v>
      </c>
      <c r="Z324">
        <v>18</v>
      </c>
      <c r="AA324" t="str" cm="1">
        <f t="array" ref="AA324">_xlfn.IFS(Z324&lt;=14,"low hike",Z324&lt;=18,"moderate hike",Z324&lt;=22,"good hike",Z324&lt;=25,"high hike")</f>
        <v>moderate hike</v>
      </c>
      <c r="AB324">
        <v>3</v>
      </c>
      <c r="AC324" t="str" cm="1">
        <f t="array" ref="AC324">_xlfn.IFS(AB324=1,"low",AB324=2,"good",AB324=3,"excellent",AB324=4,"outstanding")</f>
        <v>excellent</v>
      </c>
      <c r="AD324">
        <v>1</v>
      </c>
      <c r="AE324" t="str" cm="1">
        <f t="array" ref="AE324">_xlfn.IFS(AD324=1,"low",AD324=2,"medium",AD324=3,"high",AD324=4,"very high")</f>
        <v>low</v>
      </c>
      <c r="AG324">
        <v>1</v>
      </c>
      <c r="AH324" t="str" cm="1">
        <f t="array" ref="AH324">_xlfn.IFS(AG324=0,"no stock options",AG324=2,"medium",AG324=3,"high",AG324=1,"low")</f>
        <v>low</v>
      </c>
      <c r="AI324">
        <v>6</v>
      </c>
      <c r="AJ324" s="1" t="str" cm="1">
        <f t="array" ref="AJ324">_xlfn.IFS(AI324&lt;=2,"fresher",AI324&lt;=7,"early career",AI324&lt;=15,"mid career",AI324&lt;=25,"experienced",AI324&gt;=26,"expert")</f>
        <v>early career</v>
      </c>
      <c r="AK324">
        <v>2</v>
      </c>
      <c r="AL324" s="1" t="str" cm="1">
        <f t="array" ref="AL324">_xlfn.IFS(AK324=0,"no training",AK324&lt;=2,"low",AK324&lt;=4,"moderate",AK324&lt;=6,"high")</f>
        <v>low</v>
      </c>
      <c r="AM324">
        <v>2</v>
      </c>
      <c r="AN324" t="str" cm="1">
        <f t="array" ref="AN324">_xlfn.IFS(AM324=1,"low",AM324=2,"medium",AM324=3,"high",AM324=4,"very high")</f>
        <v>medium</v>
      </c>
      <c r="AO324">
        <v>5</v>
      </c>
      <c r="AP324" s="1" t="str" cm="1">
        <f t="array" ref="AP324">_xlfn.IFS(AO324&lt;=1,"new",AO324&lt;=5,"early tenure",AO324&lt;=10,"established",AO324&lt;=20,"loyal",AO324&gt;=21,"long term")</f>
        <v>early tenure</v>
      </c>
      <c r="AQ324">
        <v>4</v>
      </c>
      <c r="AR324" s="1" t="str" cm="1">
        <f t="array" ref="AR324">_xlfn.IFS(AQ324&lt;=1,"new",AQ324&lt;=4,"settling",AQ324&lt;=7,"established",AQ324&lt;=12,"stagnant risk",AQ324&gt;12,"highly stagnant")</f>
        <v>settling</v>
      </c>
      <c r="AS324">
        <v>1</v>
      </c>
      <c r="AT324" t="str" cm="1">
        <f t="array" ref="AT324">_xlfn.IFS(AS324&lt;=1,"recently promoted",AS324&lt;=3,"due soon",AS324&lt;=6,"over due",AS324&gt;=7,"critically overdue")</f>
        <v>recently promoted</v>
      </c>
      <c r="AU324">
        <v>3</v>
      </c>
      <c r="AV324" t="str" cm="1">
        <f t="array" ref="AV324">_xlfn.IFS(AU324&lt;=1,"new under manager",AU324&lt;=4,"settling",AU324&lt;=8,"established",AU324&gt;=9,"long term")</f>
        <v>settling</v>
      </c>
    </row>
    <row r="325" spans="1:48">
      <c r="A325">
        <v>33</v>
      </c>
      <c r="B325" s="1" t="str" cm="1">
        <f t="array" ref="B325">_xlfn.IFS(A325&lt;=25,"early career",A325&lt;=35,"mid career",A325&lt;=45,"experienced",A325&gt;=46,"senior")</f>
        <v>mid career</v>
      </c>
      <c r="C325" t="s">
        <v>29</v>
      </c>
      <c r="D325" t="s">
        <v>30</v>
      </c>
      <c r="E325" t="s">
        <v>54</v>
      </c>
      <c r="F325">
        <v>2</v>
      </c>
      <c r="G325" s="1" t="str" cm="1">
        <f t="array" ref="G325">_xlfn.IFS(F325&lt;=5,"very near",F325&lt;=10,"near",F325&lt;=20,"moderate",F325&lt;=29,"far")</f>
        <v>very near</v>
      </c>
      <c r="H325">
        <v>3</v>
      </c>
      <c r="I325" t="str" cm="1">
        <f t="array" ref="I325">_xlfn.IFS(H325=1,"Below College",H325=
2,"College",H325=
3,"Bachelor",H325=
4,"Master",H325=
5,"Doctor")</f>
        <v>Bachelor</v>
      </c>
      <c r="J325" t="s">
        <v>54</v>
      </c>
      <c r="K325">
        <v>2</v>
      </c>
      <c r="L325" t="str" cm="1">
        <f t="array" ref="L325">_xlfn.IFS(K325=1,"low",K325=2,"medium",K325=3,"high",K325=4,"very high")</f>
        <v>medium</v>
      </c>
      <c r="M325" t="s">
        <v>33</v>
      </c>
      <c r="N325">
        <v>3</v>
      </c>
      <c r="O325" t="str" cm="1">
        <f t="array" ref="O325">_xlfn.IFS(N325=1,"low",N325=2,"medium",N325=3,"high",N325=4,"very high")</f>
        <v>high</v>
      </c>
      <c r="P325">
        <v>1</v>
      </c>
      <c r="Q325" t="str" cm="1">
        <f t="array" ref="Q325">_xlfn.IFS(P325=1,"junior",P325=2,"mid level",P325=3,"senior",P325=4,"lead",P325=5,"executive")</f>
        <v>junior</v>
      </c>
      <c r="R325" t="s">
        <v>54</v>
      </c>
      <c r="S325">
        <v>3</v>
      </c>
      <c r="T325" t="str" cm="1">
        <f t="array" ref="T325">_xlfn.IFS(S325=1,"low",S325=2,"medium",S325=3,"high",S325=4,"very high")</f>
        <v>high</v>
      </c>
      <c r="U325" t="s">
        <v>35</v>
      </c>
      <c r="V325">
        <v>3600</v>
      </c>
      <c r="W325">
        <v>1</v>
      </c>
      <c r="X325" t="str" cm="1">
        <f t="array" ref="X325">_xlfn.IFS(W325=0,"fresher",W325&lt;=3,"stable",W325&lt;=6,"moderate hopper",W325&lt;=9,"frequent hopper")</f>
        <v>stable</v>
      </c>
      <c r="Y325" t="s">
        <v>29</v>
      </c>
      <c r="Z325">
        <v>13</v>
      </c>
      <c r="AA325" t="str" cm="1">
        <f t="array" ref="AA325">_xlfn.IFS(Z325&lt;=14,"low hike",Z325&lt;=18,"moderate hike",Z325&lt;=22,"good hike",Z325&lt;=25,"high hike")</f>
        <v>low hike</v>
      </c>
      <c r="AB325">
        <v>3</v>
      </c>
      <c r="AC325" t="str" cm="1">
        <f t="array" ref="AC325">_xlfn.IFS(AB325=1,"low",AB325=2,"good",AB325=3,"excellent",AB325=4,"outstanding")</f>
        <v>excellent</v>
      </c>
      <c r="AD325">
        <v>4</v>
      </c>
      <c r="AE325" t="str" cm="1">
        <f t="array" ref="AE325">_xlfn.IFS(AD325=1,"low",AD325=2,"medium",AD325=3,"high",AD325=4,"very high")</f>
        <v>very high</v>
      </c>
      <c r="AG325">
        <v>1</v>
      </c>
      <c r="AH325" t="str" cm="1">
        <f t="array" ref="AH325">_xlfn.IFS(AG325=0,"no stock options",AG325=2,"medium",AG325=3,"high",AG325=1,"low")</f>
        <v>low</v>
      </c>
      <c r="AI325">
        <v>5</v>
      </c>
      <c r="AJ325" s="1" t="str" cm="1">
        <f t="array" ref="AJ325">_xlfn.IFS(AI325&lt;=2,"fresher",AI325&lt;=7,"early career",AI325&lt;=15,"mid career",AI325&lt;=25,"experienced",AI325&gt;=26,"expert")</f>
        <v>early career</v>
      </c>
      <c r="AK325">
        <v>2</v>
      </c>
      <c r="AL325" s="1" t="str" cm="1">
        <f t="array" ref="AL325">_xlfn.IFS(AK325=0,"no training",AK325&lt;=2,"low",AK325&lt;=4,"moderate",AK325&lt;=6,"high")</f>
        <v>low</v>
      </c>
      <c r="AM325">
        <v>3</v>
      </c>
      <c r="AN325" t="str" cm="1">
        <f t="array" ref="AN325">_xlfn.IFS(AM325=1,"low",AM325=2,"medium",AM325=3,"high",AM325=4,"very high")</f>
        <v>high</v>
      </c>
      <c r="AO325">
        <v>5</v>
      </c>
      <c r="AP325" s="1" t="str" cm="1">
        <f t="array" ref="AP325">_xlfn.IFS(AO325&lt;=1,"new",AO325&lt;=5,"early tenure",AO325&lt;=10,"established",AO325&lt;=20,"loyal",AO325&gt;=21,"long term")</f>
        <v>early tenure</v>
      </c>
      <c r="AQ325">
        <v>4</v>
      </c>
      <c r="AR325" s="1" t="str" cm="1">
        <f t="array" ref="AR325">_xlfn.IFS(AQ325&lt;=1,"new",AQ325&lt;=4,"settling",AQ325&lt;=7,"established",AQ325&lt;=12,"stagnant risk",AQ325&gt;12,"highly stagnant")</f>
        <v>settling</v>
      </c>
      <c r="AS325">
        <v>1</v>
      </c>
      <c r="AT325" t="str" cm="1">
        <f t="array" ref="AT325">_xlfn.IFS(AS325&lt;=1,"recently promoted",AS325&lt;=3,"due soon",AS325&lt;=6,"over due",AS325&gt;=7,"critically overdue")</f>
        <v>recently promoted</v>
      </c>
      <c r="AU325">
        <v>4</v>
      </c>
      <c r="AV325" t="str" cm="1">
        <f t="array" ref="AV325">_xlfn.IFS(AU325&lt;=1,"new under manager",AU325&lt;=4,"settling",AU325&lt;=8,"established",AU325&gt;=9,"long term")</f>
        <v>settling</v>
      </c>
    </row>
    <row r="326" spans="1:48">
      <c r="A326">
        <v>30</v>
      </c>
      <c r="B326" s="1" t="str" cm="1">
        <f t="array" ref="B326">_xlfn.IFS(A326&lt;=25,"early career",A326&lt;=35,"mid career",A326&lt;=45,"experienced",A326&gt;=46,"senior")</f>
        <v>mid career</v>
      </c>
      <c r="C326" t="s">
        <v>29</v>
      </c>
      <c r="D326" t="s">
        <v>30</v>
      </c>
      <c r="E326" t="s">
        <v>45</v>
      </c>
      <c r="F326">
        <v>29</v>
      </c>
      <c r="G326" s="1" t="str" cm="1">
        <f t="array" ref="G326">_xlfn.IFS(F326&lt;=5,"very near",F326&lt;=10,"near",F326&lt;=20,"moderate",F326&lt;=29,"far")</f>
        <v>far</v>
      </c>
      <c r="H326">
        <v>4</v>
      </c>
      <c r="I326" t="str" cm="1">
        <f t="array" ref="I326">_xlfn.IFS(H326=1,"Below College",H326=
2,"College",H326=
3,"Bachelor",H326=
4,"Master",H326=
5,"Doctor")</f>
        <v>Master</v>
      </c>
      <c r="J326" t="s">
        <v>36</v>
      </c>
      <c r="K326">
        <v>3</v>
      </c>
      <c r="L326" t="str" cm="1">
        <f t="array" ref="L326">_xlfn.IFS(K326=1,"low",K326=2,"medium",K326=3,"high",K326=4,"very high")</f>
        <v>high</v>
      </c>
      <c r="M326" t="s">
        <v>33</v>
      </c>
      <c r="N326">
        <v>3</v>
      </c>
      <c r="O326" t="str" cm="1">
        <f t="array" ref="O326">_xlfn.IFS(N326=1,"low",N326=2,"medium",N326=3,"high",N326=4,"very high")</f>
        <v>high</v>
      </c>
      <c r="P326">
        <v>2</v>
      </c>
      <c r="Q326" t="str" cm="1">
        <f t="array" ref="Q326">_xlfn.IFS(P326=1,"junior",P326=2,"mid level",P326=3,"senior",P326=4,"lead",P326=5,"executive")</f>
        <v>mid level</v>
      </c>
      <c r="R326" t="s">
        <v>51</v>
      </c>
      <c r="S326">
        <v>1</v>
      </c>
      <c r="T326" t="str" cm="1">
        <f t="array" ref="T326">_xlfn.IFS(S326=1,"low",S326=2,"medium",S326=3,"high",S326=4,"very high")</f>
        <v>low</v>
      </c>
      <c r="U326" t="s">
        <v>38</v>
      </c>
      <c r="V326">
        <v>4115</v>
      </c>
      <c r="W326">
        <v>8</v>
      </c>
      <c r="X326" t="str" cm="1">
        <f t="array" ref="X326">_xlfn.IFS(W326=0,"fresher",W326&lt;=3,"stable",W326&lt;=6,"moderate hopper",W326&lt;=9,"frequent hopper")</f>
        <v>frequent hopper</v>
      </c>
      <c r="Y326" t="s">
        <v>29</v>
      </c>
      <c r="Z326">
        <v>19</v>
      </c>
      <c r="AA326" t="str" cm="1">
        <f t="array" ref="AA326">_xlfn.IFS(Z326&lt;=14,"low hike",Z326&lt;=18,"moderate hike",Z326&lt;=22,"good hike",Z326&lt;=25,"high hike")</f>
        <v>good hike</v>
      </c>
      <c r="AB326">
        <v>3</v>
      </c>
      <c r="AC326" t="str" cm="1">
        <f t="array" ref="AC326">_xlfn.IFS(AB326=1,"low",AB326=2,"good",AB326=3,"excellent",AB326=4,"outstanding")</f>
        <v>excellent</v>
      </c>
      <c r="AD326">
        <v>3</v>
      </c>
      <c r="AE326" t="str" cm="1">
        <f t="array" ref="AE326">_xlfn.IFS(AD326=1,"low",AD326=2,"medium",AD326=3,"high",AD326=4,"very high")</f>
        <v>high</v>
      </c>
      <c r="AG326">
        <v>3</v>
      </c>
      <c r="AH326" t="str" cm="1">
        <f t="array" ref="AH326">_xlfn.IFS(AG326=0,"no stock options",AG326=2,"medium",AG326=3,"high",AG326=1,"low")</f>
        <v>high</v>
      </c>
      <c r="AI326">
        <v>8</v>
      </c>
      <c r="AJ326" s="1" t="str" cm="1">
        <f t="array" ref="AJ326">_xlfn.IFS(AI326&lt;=2,"fresher",AI326&lt;=7,"early career",AI326&lt;=15,"mid career",AI326&lt;=25,"experienced",AI326&gt;=26,"expert")</f>
        <v>mid career</v>
      </c>
      <c r="AK326">
        <v>3</v>
      </c>
      <c r="AL326" s="1" t="str" cm="1">
        <f t="array" ref="AL326">_xlfn.IFS(AK326=0,"no training",AK326&lt;=2,"low",AK326&lt;=4,"moderate",AK326&lt;=6,"high")</f>
        <v>moderate</v>
      </c>
      <c r="AM326">
        <v>3</v>
      </c>
      <c r="AN326" t="str" cm="1">
        <f t="array" ref="AN326">_xlfn.IFS(AM326=1,"low",AM326=2,"medium",AM326=3,"high",AM326=4,"very high")</f>
        <v>high</v>
      </c>
      <c r="AO326">
        <v>4</v>
      </c>
      <c r="AP326" s="1" t="str" cm="1">
        <f t="array" ref="AP326">_xlfn.IFS(AO326&lt;=1,"new",AO326&lt;=5,"early tenure",AO326&lt;=10,"established",AO326&lt;=20,"loyal",AO326&gt;=21,"long term")</f>
        <v>early tenure</v>
      </c>
      <c r="AQ326">
        <v>3</v>
      </c>
      <c r="AR326" s="1" t="str" cm="1">
        <f t="array" ref="AR326">_xlfn.IFS(AQ326&lt;=1,"new",AQ326&lt;=4,"settling",AQ326&lt;=7,"established",AQ326&lt;=12,"stagnant risk",AQ326&gt;12,"highly stagnant")</f>
        <v>settling</v>
      </c>
      <c r="AS326">
        <v>0</v>
      </c>
      <c r="AT326" t="str" cm="1">
        <f t="array" ref="AT326">_xlfn.IFS(AS326&lt;=1,"recently promoted",AS326&lt;=3,"due soon",AS326&lt;=6,"over due",AS326&gt;=7,"critically overdue")</f>
        <v>recently promoted</v>
      </c>
      <c r="AU326">
        <v>3</v>
      </c>
      <c r="AV326" t="str" cm="1">
        <f t="array" ref="AV326">_xlfn.IFS(AU326&lt;=1,"new under manager",AU326&lt;=4,"settling",AU326&lt;=8,"established",AU326&gt;=9,"long term")</f>
        <v>settling</v>
      </c>
    </row>
    <row r="327" spans="1:48">
      <c r="A327">
        <v>50</v>
      </c>
      <c r="B327" s="1" t="str" cm="1">
        <f t="array" ref="B327">_xlfn.IFS(A327&lt;=25,"early career",A327&lt;=35,"mid career",A327&lt;=45,"experienced",A327&gt;=46,"senior")</f>
        <v>senior</v>
      </c>
      <c r="C327" t="s">
        <v>29</v>
      </c>
      <c r="D327" t="s">
        <v>50</v>
      </c>
      <c r="E327" t="s">
        <v>31</v>
      </c>
      <c r="F327">
        <v>2</v>
      </c>
      <c r="G327" s="1" t="str" cm="1">
        <f t="array" ref="G327">_xlfn.IFS(F327&lt;=5,"very near",F327&lt;=10,"near",F327&lt;=20,"moderate",F327&lt;=29,"far")</f>
        <v>very near</v>
      </c>
      <c r="H327">
        <v>3</v>
      </c>
      <c r="I327" t="str" cm="1">
        <f t="array" ref="I327">_xlfn.IFS(H327=1,"Below College",H327=
2,"College",H327=
3,"Bachelor",H327=
4,"Master",H327=
5,"Doctor")</f>
        <v>Bachelor</v>
      </c>
      <c r="J327" t="s">
        <v>32</v>
      </c>
      <c r="K327">
        <v>4</v>
      </c>
      <c r="L327" t="str" cm="1">
        <f t="array" ref="L327">_xlfn.IFS(K327=1,"low",K327=2,"medium",K327=3,"high",K327=4,"very high")</f>
        <v>very high</v>
      </c>
      <c r="M327" t="s">
        <v>43</v>
      </c>
      <c r="N327">
        <v>3</v>
      </c>
      <c r="O327" t="str" cm="1">
        <f t="array" ref="O327">_xlfn.IFS(N327=1,"low",N327=2,"medium",N327=3,"high",N327=4,"very high")</f>
        <v>high</v>
      </c>
      <c r="P327">
        <v>4</v>
      </c>
      <c r="Q327" t="str" cm="1">
        <f t="array" ref="Q327">_xlfn.IFS(P327=1,"junior",P327=2,"mid level",P327=3,"senior",P327=4,"lead",P327=5,"executive")</f>
        <v>lead</v>
      </c>
      <c r="R327" t="s">
        <v>48</v>
      </c>
      <c r="S327">
        <v>1</v>
      </c>
      <c r="T327" t="str" cm="1">
        <f t="array" ref="T327">_xlfn.IFS(S327=1,"low",S327=2,"medium",S327=3,"high",S327=4,"very high")</f>
        <v>low</v>
      </c>
      <c r="U327" t="s">
        <v>35</v>
      </c>
      <c r="V327">
        <v>17856</v>
      </c>
      <c r="W327">
        <v>2</v>
      </c>
      <c r="X327" t="str" cm="1">
        <f t="array" ref="X327">_xlfn.IFS(W327=0,"fresher",W327&lt;=3,"stable",W327&lt;=6,"moderate hopper",W327&lt;=9,"frequent hopper")</f>
        <v>stable</v>
      </c>
      <c r="Y327" t="s">
        <v>29</v>
      </c>
      <c r="Z327">
        <v>22</v>
      </c>
      <c r="AA327" t="str" cm="1">
        <f t="array" ref="AA327">_xlfn.IFS(Z327&lt;=14,"low hike",Z327&lt;=18,"moderate hike",Z327&lt;=22,"good hike",Z327&lt;=25,"high hike")</f>
        <v>good hike</v>
      </c>
      <c r="AB327">
        <v>4</v>
      </c>
      <c r="AC327" t="str" cm="1">
        <f t="array" ref="AC327">_xlfn.IFS(AB327=1,"low",AB327=2,"good",AB327=3,"excellent",AB327=4,"outstanding")</f>
        <v>outstanding</v>
      </c>
      <c r="AD327">
        <v>3</v>
      </c>
      <c r="AE327" t="str" cm="1">
        <f t="array" ref="AE327">_xlfn.IFS(AD327=1,"low",AD327=2,"medium",AD327=3,"high",AD327=4,"very high")</f>
        <v>high</v>
      </c>
      <c r="AG327">
        <v>1</v>
      </c>
      <c r="AH327" t="str" cm="1">
        <f t="array" ref="AH327">_xlfn.IFS(AG327=0,"no stock options",AG327=2,"medium",AG327=3,"high",AG327=1,"low")</f>
        <v>low</v>
      </c>
      <c r="AI327">
        <v>32</v>
      </c>
      <c r="AJ327" s="1" t="str" cm="1">
        <f t="array" ref="AJ327">_xlfn.IFS(AI327&lt;=2,"fresher",AI327&lt;=7,"early career",AI327&lt;=15,"mid career",AI327&lt;=25,"experienced",AI327&gt;=26,"expert")</f>
        <v>expert</v>
      </c>
      <c r="AK327">
        <v>3</v>
      </c>
      <c r="AL327" s="1" t="str" cm="1">
        <f t="array" ref="AL327">_xlfn.IFS(AK327=0,"no training",AK327&lt;=2,"low",AK327&lt;=4,"moderate",AK327&lt;=6,"high")</f>
        <v>moderate</v>
      </c>
      <c r="AM327">
        <v>3</v>
      </c>
      <c r="AN327" t="str" cm="1">
        <f t="array" ref="AN327">_xlfn.IFS(AM327=1,"low",AM327=2,"medium",AM327=3,"high",AM327=4,"very high")</f>
        <v>high</v>
      </c>
      <c r="AO327">
        <v>2</v>
      </c>
      <c r="AP327" s="1" t="str" cm="1">
        <f t="array" ref="AP327">_xlfn.IFS(AO327&lt;=1,"new",AO327&lt;=5,"early tenure",AO327&lt;=10,"established",AO327&lt;=20,"loyal",AO327&gt;=21,"long term")</f>
        <v>early tenure</v>
      </c>
      <c r="AQ327">
        <v>2</v>
      </c>
      <c r="AR327" s="1" t="str" cm="1">
        <f t="array" ref="AR327">_xlfn.IFS(AQ327&lt;=1,"new",AQ327&lt;=4,"settling",AQ327&lt;=7,"established",AQ327&lt;=12,"stagnant risk",AQ327&gt;12,"highly stagnant")</f>
        <v>settling</v>
      </c>
      <c r="AS327">
        <v>2</v>
      </c>
      <c r="AT327" t="str" cm="1">
        <f t="array" ref="AT327">_xlfn.IFS(AS327&lt;=1,"recently promoted",AS327&lt;=3,"due soon",AS327&lt;=6,"over due",AS327&gt;=7,"critically overdue")</f>
        <v>due soon</v>
      </c>
      <c r="AU327">
        <v>2</v>
      </c>
      <c r="AV327" t="str" cm="1">
        <f t="array" ref="AV327">_xlfn.IFS(AU327&lt;=1,"new under manager",AU327&lt;=4,"settling",AU327&lt;=8,"established",AU327&gt;=9,"long term")</f>
        <v>settling</v>
      </c>
    </row>
    <row r="328" spans="1:48">
      <c r="A328">
        <v>46</v>
      </c>
      <c r="B328" s="1" t="str" cm="1">
        <f t="array" ref="B328">_xlfn.IFS(A328&lt;=25,"early career",A328&lt;=35,"mid career",A328&lt;=45,"experienced",A328&gt;=46,"senior")</f>
        <v>senior</v>
      </c>
      <c r="C328" t="s">
        <v>29</v>
      </c>
      <c r="D328" t="s">
        <v>30</v>
      </c>
      <c r="E328" t="s">
        <v>31</v>
      </c>
      <c r="F328">
        <v>15</v>
      </c>
      <c r="G328" s="1" t="str" cm="1">
        <f t="array" ref="G328">_xlfn.IFS(F328&lt;=5,"very near",F328&lt;=10,"near",F328&lt;=20,"moderate",F328&lt;=29,"far")</f>
        <v>moderate</v>
      </c>
      <c r="H328">
        <v>2</v>
      </c>
      <c r="I328" t="str" cm="1">
        <f t="array" ref="I328">_xlfn.IFS(H328=1,"Below College",H328=
2,"College",H328=
3,"Bachelor",H328=
4,"Master",H328=
5,"Doctor")</f>
        <v>College</v>
      </c>
      <c r="J328" t="s">
        <v>36</v>
      </c>
      <c r="K328">
        <v>4</v>
      </c>
      <c r="L328" t="str" cm="1">
        <f t="array" ref="L328">_xlfn.IFS(K328=1,"low",K328=2,"medium",K328=3,"high",K328=4,"very high")</f>
        <v>very high</v>
      </c>
      <c r="M328" t="s">
        <v>33</v>
      </c>
      <c r="N328">
        <v>3</v>
      </c>
      <c r="O328" t="str" cm="1">
        <f t="array" ref="O328">_xlfn.IFS(N328=1,"low",N328=2,"medium",N328=3,"high",N328=4,"very high")</f>
        <v>high</v>
      </c>
      <c r="P328">
        <v>5</v>
      </c>
      <c r="Q328" t="str" cm="1">
        <f t="array" ref="Q328">_xlfn.IFS(P328=1,"junior",P328=2,"mid level",P328=3,"senior",P328=4,"lead",P328=5,"executive")</f>
        <v>executive</v>
      </c>
      <c r="R328" t="s">
        <v>53</v>
      </c>
      <c r="S328">
        <v>2</v>
      </c>
      <c r="T328" t="str" cm="1">
        <f t="array" ref="T328">_xlfn.IFS(S328=1,"low",S328=2,"medium",S328=3,"high",S328=4,"very high")</f>
        <v>medium</v>
      </c>
      <c r="U328" t="s">
        <v>35</v>
      </c>
      <c r="V328">
        <v>19081</v>
      </c>
      <c r="W328">
        <v>5</v>
      </c>
      <c r="X328" t="str" cm="1">
        <f t="array" ref="X328">_xlfn.IFS(W328=0,"fresher",W328&lt;=3,"stable",W328&lt;=6,"moderate hopper",W328&lt;=9,"frequent hopper")</f>
        <v>moderate hopper</v>
      </c>
      <c r="Y328" t="s">
        <v>29</v>
      </c>
      <c r="Z328">
        <v>11</v>
      </c>
      <c r="AA328" t="str" cm="1">
        <f t="array" ref="AA328">_xlfn.IFS(Z328&lt;=14,"low hike",Z328&lt;=18,"moderate hike",Z328&lt;=22,"good hike",Z328&lt;=25,"high hike")</f>
        <v>low hike</v>
      </c>
      <c r="AB328">
        <v>3</v>
      </c>
      <c r="AC328" t="str" cm="1">
        <f t="array" ref="AC328">_xlfn.IFS(AB328=1,"low",AB328=2,"good",AB328=3,"excellent",AB328=4,"outstanding")</f>
        <v>excellent</v>
      </c>
      <c r="AD328">
        <v>1</v>
      </c>
      <c r="AE328" t="str" cm="1">
        <f t="array" ref="AE328">_xlfn.IFS(AD328=1,"low",AD328=2,"medium",AD328=3,"high",AD328=4,"very high")</f>
        <v>low</v>
      </c>
      <c r="AG328">
        <v>1</v>
      </c>
      <c r="AH328" t="str" cm="1">
        <f t="array" ref="AH328">_xlfn.IFS(AG328=0,"no stock options",AG328=2,"medium",AG328=3,"high",AG328=1,"low")</f>
        <v>low</v>
      </c>
      <c r="AI328">
        <v>25</v>
      </c>
      <c r="AJ328" s="1" t="str" cm="1">
        <f t="array" ref="AJ328">_xlfn.IFS(AI328&lt;=2,"fresher",AI328&lt;=7,"early career",AI328&lt;=15,"mid career",AI328&lt;=25,"experienced",AI328&gt;=26,"expert")</f>
        <v>experienced</v>
      </c>
      <c r="AK328">
        <v>2</v>
      </c>
      <c r="AL328" s="1" t="str" cm="1">
        <f t="array" ref="AL328">_xlfn.IFS(AK328=0,"no training",AK328&lt;=2,"low",AK328&lt;=4,"moderate",AK328&lt;=6,"high")</f>
        <v>low</v>
      </c>
      <c r="AM328">
        <v>3</v>
      </c>
      <c r="AN328" t="str" cm="1">
        <f t="array" ref="AN328">_xlfn.IFS(AM328=1,"low",AM328=2,"medium",AM328=3,"high",AM328=4,"very high")</f>
        <v>high</v>
      </c>
      <c r="AO328">
        <v>4</v>
      </c>
      <c r="AP328" s="1" t="str" cm="1">
        <f t="array" ref="AP328">_xlfn.IFS(AO328&lt;=1,"new",AO328&lt;=5,"early tenure",AO328&lt;=10,"established",AO328&lt;=20,"loyal",AO328&gt;=21,"long term")</f>
        <v>early tenure</v>
      </c>
      <c r="AQ328">
        <v>2</v>
      </c>
      <c r="AR328" s="1" t="str" cm="1">
        <f t="array" ref="AR328">_xlfn.IFS(AQ328&lt;=1,"new",AQ328&lt;=4,"settling",AQ328&lt;=7,"established",AQ328&lt;=12,"stagnant risk",AQ328&gt;12,"highly stagnant")</f>
        <v>settling</v>
      </c>
      <c r="AS328">
        <v>0</v>
      </c>
      <c r="AT328" t="str" cm="1">
        <f t="array" ref="AT328">_xlfn.IFS(AS328&lt;=1,"recently promoted",AS328&lt;=3,"due soon",AS328&lt;=6,"over due",AS328&gt;=7,"critically overdue")</f>
        <v>recently promoted</v>
      </c>
      <c r="AU328">
        <v>3</v>
      </c>
      <c r="AV328" t="str" cm="1">
        <f t="array" ref="AV328">_xlfn.IFS(AU328&lt;=1,"new under manager",AU328&lt;=4,"settling",AU328&lt;=8,"established",AU328&gt;=9,"long term")</f>
        <v>settling</v>
      </c>
    </row>
    <row r="329" spans="1:48">
      <c r="A329">
        <v>20</v>
      </c>
      <c r="B329" s="1" t="str" cm="1">
        <f t="array" ref="B329">_xlfn.IFS(A329&lt;=25,"early career",A329&lt;=35,"mid career",A329&lt;=45,"experienced",A329&gt;=46,"senior")</f>
        <v>early career</v>
      </c>
      <c r="C329" t="s">
        <v>29</v>
      </c>
      <c r="D329" t="s">
        <v>30</v>
      </c>
      <c r="E329" t="s">
        <v>45</v>
      </c>
      <c r="F329">
        <v>21</v>
      </c>
      <c r="G329" s="1" t="str" cm="1">
        <f t="array" ref="G329">_xlfn.IFS(F329&lt;=5,"very near",F329&lt;=10,"near",F329&lt;=20,"moderate",F329&lt;=29,"far")</f>
        <v>far</v>
      </c>
      <c r="H329">
        <v>3</v>
      </c>
      <c r="I329" t="str" cm="1">
        <f t="array" ref="I329">_xlfn.IFS(H329=1,"Below College",H329=
2,"College",H329=
3,"Bachelor",H329=
4,"Master",H329=
5,"Doctor")</f>
        <v>Bachelor</v>
      </c>
      <c r="J329" t="s">
        <v>47</v>
      </c>
      <c r="K329">
        <v>3</v>
      </c>
      <c r="L329" t="str" cm="1">
        <f t="array" ref="L329">_xlfn.IFS(K329=1,"low",K329=2,"medium",K329=3,"high",K329=4,"very high")</f>
        <v>high</v>
      </c>
      <c r="M329" t="s">
        <v>33</v>
      </c>
      <c r="N329">
        <v>4</v>
      </c>
      <c r="O329" t="str" cm="1">
        <f t="array" ref="O329">_xlfn.IFS(N329=1,"low",N329=2,"medium",N329=3,"high",N329=4,"very high")</f>
        <v>very high</v>
      </c>
      <c r="P329">
        <v>1</v>
      </c>
      <c r="Q329" t="str" cm="1">
        <f t="array" ref="Q329">_xlfn.IFS(P329=1,"junior",P329=2,"mid level",P329=3,"senior",P329=4,"lead",P329=5,"executive")</f>
        <v>junior</v>
      </c>
      <c r="R329" t="s">
        <v>46</v>
      </c>
      <c r="S329">
        <v>4</v>
      </c>
      <c r="T329" t="str" cm="1">
        <f t="array" ref="T329">_xlfn.IFS(S329=1,"low",S329=2,"medium",S329=3,"high",S329=4,"very high")</f>
        <v>very high</v>
      </c>
      <c r="U329" t="s">
        <v>40</v>
      </c>
      <c r="V329">
        <v>2678</v>
      </c>
      <c r="W329">
        <v>1</v>
      </c>
      <c r="X329" t="str" cm="1">
        <f t="array" ref="X329">_xlfn.IFS(W329=0,"fresher",W329&lt;=3,"stable",W329&lt;=6,"moderate hopper",W329&lt;=9,"frequent hopper")</f>
        <v>stable</v>
      </c>
      <c r="Y329" t="s">
        <v>29</v>
      </c>
      <c r="Z329">
        <v>17</v>
      </c>
      <c r="AA329" t="str" cm="1">
        <f t="array" ref="AA329">_xlfn.IFS(Z329&lt;=14,"low hike",Z329&lt;=18,"moderate hike",Z329&lt;=22,"good hike",Z329&lt;=25,"high hike")</f>
        <v>moderate hike</v>
      </c>
      <c r="AB329">
        <v>3</v>
      </c>
      <c r="AC329" t="str" cm="1">
        <f t="array" ref="AC329">_xlfn.IFS(AB329=1,"low",AB329=2,"good",AB329=3,"excellent",AB329=4,"outstanding")</f>
        <v>excellent</v>
      </c>
      <c r="AD329">
        <v>4</v>
      </c>
      <c r="AE329" t="str" cm="1">
        <f t="array" ref="AE329">_xlfn.IFS(AD329=1,"low",AD329=2,"medium",AD329=3,"high",AD329=4,"very high")</f>
        <v>very high</v>
      </c>
      <c r="AG329">
        <v>0</v>
      </c>
      <c r="AH329" t="str" cm="1">
        <f t="array" ref="AH329">_xlfn.IFS(AG329=0,"no stock options",AG329=2,"medium",AG329=3,"high",AG329=1,"low")</f>
        <v>no stock options</v>
      </c>
      <c r="AI329">
        <v>2</v>
      </c>
      <c r="AJ329" s="1" t="str" cm="1">
        <f t="array" ref="AJ329">_xlfn.IFS(AI329&lt;=2,"fresher",AI329&lt;=7,"early career",AI329&lt;=15,"mid career",AI329&lt;=25,"experienced",AI329&gt;=26,"expert")</f>
        <v>fresher</v>
      </c>
      <c r="AK329">
        <v>2</v>
      </c>
      <c r="AL329" s="1" t="str" cm="1">
        <f t="array" ref="AL329">_xlfn.IFS(AK329=0,"no training",AK329&lt;=2,"low",AK329&lt;=4,"moderate",AK329&lt;=6,"high")</f>
        <v>low</v>
      </c>
      <c r="AM329">
        <v>3</v>
      </c>
      <c r="AN329" t="str" cm="1">
        <f t="array" ref="AN329">_xlfn.IFS(AM329=1,"low",AM329=2,"medium",AM329=3,"high",AM329=4,"very high")</f>
        <v>high</v>
      </c>
      <c r="AO329">
        <v>2</v>
      </c>
      <c r="AP329" s="1" t="str" cm="1">
        <f t="array" ref="AP329">_xlfn.IFS(AO329&lt;=1,"new",AO329&lt;=5,"early tenure",AO329&lt;=10,"established",AO329&lt;=20,"loyal",AO329&gt;=21,"long term")</f>
        <v>early tenure</v>
      </c>
      <c r="AQ329">
        <v>1</v>
      </c>
      <c r="AR329" s="1" t="str" cm="1">
        <f t="array" ref="AR329">_xlfn.IFS(AQ329&lt;=1,"new",AQ329&lt;=4,"settling",AQ329&lt;=7,"established",AQ329&lt;=12,"stagnant risk",AQ329&gt;12,"highly stagnant")</f>
        <v>new</v>
      </c>
      <c r="AS329">
        <v>2</v>
      </c>
      <c r="AT329" t="str" cm="1">
        <f t="array" ref="AT329">_xlfn.IFS(AS329&lt;=1,"recently promoted",AS329&lt;=3,"due soon",AS329&lt;=6,"over due",AS329&gt;=7,"critically overdue")</f>
        <v>due soon</v>
      </c>
      <c r="AU329">
        <v>2</v>
      </c>
      <c r="AV329" t="str" cm="1">
        <f t="array" ref="AV329">_xlfn.IFS(AU329&lt;=1,"new under manager",AU329&lt;=4,"settling",AU329&lt;=8,"established",AU329&gt;=9,"long term")</f>
        <v>settling</v>
      </c>
    </row>
    <row r="330" spans="1:48">
      <c r="A330">
        <v>42</v>
      </c>
      <c r="B330" s="1" t="str" cm="1">
        <f t="array" ref="B330">_xlfn.IFS(A330&lt;=25,"early career",A330&lt;=35,"mid career",A330&lt;=45,"experienced",A330&gt;=46,"senior")</f>
        <v>experienced</v>
      </c>
      <c r="C330" t="s">
        <v>29</v>
      </c>
      <c r="D330" t="s">
        <v>41</v>
      </c>
      <c r="E330" t="s">
        <v>54</v>
      </c>
      <c r="F330">
        <v>2</v>
      </c>
      <c r="G330" s="1" t="str" cm="1">
        <f t="array" ref="G330">_xlfn.IFS(F330&lt;=5,"very near",F330&lt;=10,"near",F330&lt;=20,"moderate",F330&lt;=29,"far")</f>
        <v>very near</v>
      </c>
      <c r="H330">
        <v>5</v>
      </c>
      <c r="I330" t="str" cm="1">
        <f t="array" ref="I330">_xlfn.IFS(H330=1,"Below College",H330=
2,"College",H330=
3,"Bachelor",H330=
4,"Master",H330=
5,"Doctor")</f>
        <v>Doctor</v>
      </c>
      <c r="J330" t="s">
        <v>32</v>
      </c>
      <c r="K330">
        <v>4</v>
      </c>
      <c r="L330" t="str" cm="1">
        <f t="array" ref="L330">_xlfn.IFS(K330=1,"low",K330=2,"medium",K330=3,"high",K330=4,"very high")</f>
        <v>very high</v>
      </c>
      <c r="M330" t="s">
        <v>33</v>
      </c>
      <c r="N330">
        <v>4</v>
      </c>
      <c r="O330" t="str" cm="1">
        <f t="array" ref="O330">_xlfn.IFS(N330=1,"low",N330=2,"medium",N330=3,"high",N330=4,"very high")</f>
        <v>very high</v>
      </c>
      <c r="P330">
        <v>2</v>
      </c>
      <c r="Q330" t="str" cm="1">
        <f t="array" ref="Q330">_xlfn.IFS(P330=1,"junior",P330=2,"mid level",P330=3,"senior",P330=4,"lead",P330=5,"executive")</f>
        <v>mid level</v>
      </c>
      <c r="R330" t="s">
        <v>54</v>
      </c>
      <c r="S330">
        <v>1</v>
      </c>
      <c r="T330" t="str" cm="1">
        <f t="array" ref="T330">_xlfn.IFS(S330=1,"low",S330=2,"medium",S330=3,"high",S330=4,"very high")</f>
        <v>low</v>
      </c>
      <c r="U330" t="s">
        <v>35</v>
      </c>
      <c r="V330">
        <v>6272</v>
      </c>
      <c r="W330">
        <v>7</v>
      </c>
      <c r="X330" t="str" cm="1">
        <f t="array" ref="X330">_xlfn.IFS(W330=0,"fresher",W330&lt;=3,"stable",W330&lt;=6,"moderate hopper",W330&lt;=9,"frequent hopper")</f>
        <v>frequent hopper</v>
      </c>
      <c r="Y330" t="s">
        <v>29</v>
      </c>
      <c r="Z330">
        <v>16</v>
      </c>
      <c r="AA330" t="str" cm="1">
        <f t="array" ref="AA330">_xlfn.IFS(Z330&lt;=14,"low hike",Z330&lt;=18,"moderate hike",Z330&lt;=22,"good hike",Z330&lt;=25,"high hike")</f>
        <v>moderate hike</v>
      </c>
      <c r="AB330">
        <v>3</v>
      </c>
      <c r="AC330" t="str" cm="1">
        <f t="array" ref="AC330">_xlfn.IFS(AB330=1,"low",AB330=2,"good",AB330=3,"excellent",AB330=4,"outstanding")</f>
        <v>excellent</v>
      </c>
      <c r="AD330">
        <v>1</v>
      </c>
      <c r="AE330" t="str" cm="1">
        <f t="array" ref="AE330">_xlfn.IFS(AD330=1,"low",AD330=2,"medium",AD330=3,"high",AD330=4,"very high")</f>
        <v>low</v>
      </c>
      <c r="AG330">
        <v>1</v>
      </c>
      <c r="AH330" t="str" cm="1">
        <f t="array" ref="AH330">_xlfn.IFS(AG330=0,"no stock options",AG330=2,"medium",AG330=3,"high",AG330=1,"low")</f>
        <v>low</v>
      </c>
      <c r="AI330">
        <v>10</v>
      </c>
      <c r="AJ330" s="1" t="str" cm="1">
        <f t="array" ref="AJ330">_xlfn.IFS(AI330&lt;=2,"fresher",AI330&lt;=7,"early career",AI330&lt;=15,"mid career",AI330&lt;=25,"experienced",AI330&gt;=26,"expert")</f>
        <v>mid career</v>
      </c>
      <c r="AK330">
        <v>3</v>
      </c>
      <c r="AL330" s="1" t="str" cm="1">
        <f t="array" ref="AL330">_xlfn.IFS(AK330=0,"no training",AK330&lt;=2,"low",AK330&lt;=4,"moderate",AK330&lt;=6,"high")</f>
        <v>moderate</v>
      </c>
      <c r="AM330">
        <v>4</v>
      </c>
      <c r="AN330" t="str" cm="1">
        <f t="array" ref="AN330">_xlfn.IFS(AM330=1,"low",AM330=2,"medium",AM330=3,"high",AM330=4,"very high")</f>
        <v>very high</v>
      </c>
      <c r="AO330">
        <v>4</v>
      </c>
      <c r="AP330" s="1" t="str" cm="1">
        <f t="array" ref="AP330">_xlfn.IFS(AO330&lt;=1,"new",AO330&lt;=5,"early tenure",AO330&lt;=10,"established",AO330&lt;=20,"loyal",AO330&gt;=21,"long term")</f>
        <v>early tenure</v>
      </c>
      <c r="AQ330">
        <v>3</v>
      </c>
      <c r="AR330" s="1" t="str" cm="1">
        <f t="array" ref="AR330">_xlfn.IFS(AQ330&lt;=1,"new",AQ330&lt;=4,"settling",AQ330&lt;=7,"established",AQ330&lt;=12,"stagnant risk",AQ330&gt;12,"highly stagnant")</f>
        <v>settling</v>
      </c>
      <c r="AS330">
        <v>0</v>
      </c>
      <c r="AT330" t="str" cm="1">
        <f t="array" ref="AT330">_xlfn.IFS(AS330&lt;=1,"recently promoted",AS330&lt;=3,"due soon",AS330&lt;=6,"over due",AS330&gt;=7,"critically overdue")</f>
        <v>recently promoted</v>
      </c>
      <c r="AU330">
        <v>3</v>
      </c>
      <c r="AV330" t="str" cm="1">
        <f t="array" ref="AV330">_xlfn.IFS(AU330&lt;=1,"new under manager",AU330&lt;=4,"settling",AU330&lt;=8,"established",AU330&gt;=9,"long term")</f>
        <v>settling</v>
      </c>
    </row>
    <row r="331" spans="1:48">
      <c r="A331">
        <v>32</v>
      </c>
      <c r="B331" s="1" t="str" cm="1">
        <f t="array" ref="B331">_xlfn.IFS(A331&lt;=25,"early career",A331&lt;=35,"mid career",A331&lt;=45,"experienced",A331&gt;=46,"senior")</f>
        <v>mid career</v>
      </c>
      <c r="C331" t="s">
        <v>29</v>
      </c>
      <c r="D331" t="s">
        <v>50</v>
      </c>
      <c r="E331" t="s">
        <v>31</v>
      </c>
      <c r="F331">
        <v>13</v>
      </c>
      <c r="G331" s="1" t="str" cm="1">
        <f t="array" ref="G331">_xlfn.IFS(F331&lt;=5,"very near",F331&lt;=10,"near",F331&lt;=20,"moderate",F331&lt;=29,"far")</f>
        <v>moderate</v>
      </c>
      <c r="H331">
        <v>3</v>
      </c>
      <c r="I331" t="str" cm="1">
        <f t="array" ref="I331">_xlfn.IFS(H331=1,"Below College",H331=
2,"College",H331=
3,"Bachelor",H331=
4,"Master",H331=
5,"Doctor")</f>
        <v>Bachelor</v>
      </c>
      <c r="J331" t="s">
        <v>42</v>
      </c>
      <c r="K331">
        <v>3</v>
      </c>
      <c r="L331" t="str" cm="1">
        <f t="array" ref="L331">_xlfn.IFS(K331=1,"low",K331=2,"medium",K331=3,"high",K331=4,"very high")</f>
        <v>high</v>
      </c>
      <c r="M331" t="s">
        <v>43</v>
      </c>
      <c r="N331">
        <v>2</v>
      </c>
      <c r="O331" t="str" cm="1">
        <f t="array" ref="O331">_xlfn.IFS(N331=1,"low",N331=2,"medium",N331=3,"high",N331=4,"very high")</f>
        <v>medium</v>
      </c>
      <c r="P331">
        <v>1</v>
      </c>
      <c r="Q331" t="str" cm="1">
        <f t="array" ref="Q331">_xlfn.IFS(P331=1,"junior",P331=2,"mid level",P331=3,"senior",P331=4,"lead",P331=5,"executive")</f>
        <v>junior</v>
      </c>
      <c r="R331" t="s">
        <v>34</v>
      </c>
      <c r="S331">
        <v>2</v>
      </c>
      <c r="T331" t="str" cm="1">
        <f t="array" ref="T331">_xlfn.IFS(S331=1,"low",S331=2,"medium",S331=3,"high",S331=4,"very high")</f>
        <v>medium</v>
      </c>
      <c r="U331" t="s">
        <v>35</v>
      </c>
      <c r="V331">
        <v>2743</v>
      </c>
      <c r="W331">
        <v>1</v>
      </c>
      <c r="X331" t="str" cm="1">
        <f t="array" ref="X331">_xlfn.IFS(W331=0,"fresher",W331&lt;=3,"stable",W331&lt;=6,"moderate hopper",W331&lt;=9,"frequent hopper")</f>
        <v>stable</v>
      </c>
      <c r="Y331" t="s">
        <v>29</v>
      </c>
      <c r="Z331">
        <v>20</v>
      </c>
      <c r="AA331" t="str" cm="1">
        <f t="array" ref="AA331">_xlfn.IFS(Z331&lt;=14,"low hike",Z331&lt;=18,"moderate hike",Z331&lt;=22,"good hike",Z331&lt;=25,"high hike")</f>
        <v>good hike</v>
      </c>
      <c r="AB331">
        <v>4</v>
      </c>
      <c r="AC331" t="str" cm="1">
        <f t="array" ref="AC331">_xlfn.IFS(AB331=1,"low",AB331=2,"good",AB331=3,"excellent",AB331=4,"outstanding")</f>
        <v>outstanding</v>
      </c>
      <c r="AD331">
        <v>3</v>
      </c>
      <c r="AE331" t="str" cm="1">
        <f t="array" ref="AE331">_xlfn.IFS(AD331=1,"low",AD331=2,"medium",AD331=3,"high",AD331=4,"very high")</f>
        <v>high</v>
      </c>
      <c r="AG331">
        <v>1</v>
      </c>
      <c r="AH331" t="str" cm="1">
        <f t="array" ref="AH331">_xlfn.IFS(AG331=0,"no stock options",AG331=2,"medium",AG331=3,"high",AG331=1,"low")</f>
        <v>low</v>
      </c>
      <c r="AI331">
        <v>2</v>
      </c>
      <c r="AJ331" s="1" t="str" cm="1">
        <f t="array" ref="AJ331">_xlfn.IFS(AI331&lt;=2,"fresher",AI331&lt;=7,"early career",AI331&lt;=15,"mid career",AI331&lt;=25,"experienced",AI331&gt;=26,"expert")</f>
        <v>fresher</v>
      </c>
      <c r="AK331">
        <v>2</v>
      </c>
      <c r="AL331" s="1" t="str" cm="1">
        <f t="array" ref="AL331">_xlfn.IFS(AK331=0,"no training",AK331&lt;=2,"low",AK331&lt;=4,"moderate",AK331&lt;=6,"high")</f>
        <v>low</v>
      </c>
      <c r="AM331">
        <v>3</v>
      </c>
      <c r="AN331" t="str" cm="1">
        <f t="array" ref="AN331">_xlfn.IFS(AM331=1,"low",AM331=2,"medium",AM331=3,"high",AM331=4,"very high")</f>
        <v>high</v>
      </c>
      <c r="AO331">
        <v>2</v>
      </c>
      <c r="AP331" s="1" t="str" cm="1">
        <f t="array" ref="AP331">_xlfn.IFS(AO331&lt;=1,"new",AO331&lt;=5,"early tenure",AO331&lt;=10,"established",AO331&lt;=20,"loyal",AO331&gt;=21,"long term")</f>
        <v>early tenure</v>
      </c>
      <c r="AQ331">
        <v>2</v>
      </c>
      <c r="AR331" s="1" t="str" cm="1">
        <f t="array" ref="AR331">_xlfn.IFS(AQ331&lt;=1,"new",AQ331&lt;=4,"settling",AQ331&lt;=7,"established",AQ331&lt;=12,"stagnant risk",AQ331&gt;12,"highly stagnant")</f>
        <v>settling</v>
      </c>
      <c r="AS331">
        <v>2</v>
      </c>
      <c r="AT331" t="str" cm="1">
        <f t="array" ref="AT331">_xlfn.IFS(AS331&lt;=1,"recently promoted",AS331&lt;=3,"due soon",AS331&lt;=6,"over due",AS331&gt;=7,"critically overdue")</f>
        <v>due soon</v>
      </c>
      <c r="AU331">
        <v>2</v>
      </c>
      <c r="AV331" t="str" cm="1">
        <f t="array" ref="AV331">_xlfn.IFS(AU331&lt;=1,"new under manager",AU331&lt;=4,"settling",AU331&lt;=8,"established",AU331&gt;=9,"long term")</f>
        <v>settling</v>
      </c>
    </row>
    <row r="332" spans="1:48">
      <c r="A332">
        <v>40</v>
      </c>
      <c r="B332" s="1" t="str" cm="1">
        <f t="array" ref="B332">_xlfn.IFS(A332&lt;=25,"early career",A332&lt;=35,"mid career",A332&lt;=45,"experienced",A332&gt;=46,"senior")</f>
        <v>experienced</v>
      </c>
      <c r="C332" t="s">
        <v>29</v>
      </c>
      <c r="D332" t="s">
        <v>30</v>
      </c>
      <c r="E332" t="s">
        <v>45</v>
      </c>
      <c r="F332">
        <v>10</v>
      </c>
      <c r="G332" s="1" t="str" cm="1">
        <f t="array" ref="G332">_xlfn.IFS(F332&lt;=5,"very near",F332&lt;=10,"near",F332&lt;=20,"moderate",F332&lt;=29,"far")</f>
        <v>near</v>
      </c>
      <c r="H332">
        <v>3</v>
      </c>
      <c r="I332" t="str" cm="1">
        <f t="array" ref="I332">_xlfn.IFS(H332=1,"Below College",H332=
2,"College",H332=
3,"Bachelor",H332=
4,"Master",H332=
5,"Doctor")</f>
        <v>Bachelor</v>
      </c>
      <c r="J332" t="s">
        <v>52</v>
      </c>
      <c r="K332">
        <v>2</v>
      </c>
      <c r="L332" t="str" cm="1">
        <f t="array" ref="L332">_xlfn.IFS(K332=1,"low",K332=2,"medium",K332=3,"high",K332=4,"very high")</f>
        <v>medium</v>
      </c>
      <c r="M332" t="s">
        <v>43</v>
      </c>
      <c r="N332">
        <v>2</v>
      </c>
      <c r="O332" t="str" cm="1">
        <f t="array" ref="O332">_xlfn.IFS(N332=1,"low",N332=2,"medium",N332=3,"high",N332=4,"very high")</f>
        <v>medium</v>
      </c>
      <c r="P332">
        <v>2</v>
      </c>
      <c r="Q332" t="str" cm="1">
        <f t="array" ref="Q332">_xlfn.IFS(P332=1,"junior",P332=2,"mid level",P332=3,"senior",P332=4,"lead",P332=5,"executive")</f>
        <v>mid level</v>
      </c>
      <c r="R332" t="s">
        <v>51</v>
      </c>
      <c r="S332">
        <v>2</v>
      </c>
      <c r="T332" t="str" cm="1">
        <f t="array" ref="T332">_xlfn.IFS(S332=1,"low",S332=2,"medium",S332=3,"high",S332=4,"very high")</f>
        <v>medium</v>
      </c>
      <c r="U332" t="s">
        <v>38</v>
      </c>
      <c r="V332">
        <v>6852</v>
      </c>
      <c r="W332">
        <v>7</v>
      </c>
      <c r="X332" t="str" cm="1">
        <f t="array" ref="X332">_xlfn.IFS(W332=0,"fresher",W332&lt;=3,"stable",W332&lt;=6,"moderate hopper",W332&lt;=9,"frequent hopper")</f>
        <v>frequent hopper</v>
      </c>
      <c r="Y332" t="s">
        <v>29</v>
      </c>
      <c r="Z332">
        <v>12</v>
      </c>
      <c r="AA332" t="str" cm="1">
        <f t="array" ref="AA332">_xlfn.IFS(Z332&lt;=14,"low hike",Z332&lt;=18,"moderate hike",Z332&lt;=22,"good hike",Z332&lt;=25,"high hike")</f>
        <v>low hike</v>
      </c>
      <c r="AB332">
        <v>3</v>
      </c>
      <c r="AC332" t="str" cm="1">
        <f t="array" ref="AC332">_xlfn.IFS(AB332=1,"low",AB332=2,"good",AB332=3,"excellent",AB332=4,"outstanding")</f>
        <v>excellent</v>
      </c>
      <c r="AD332">
        <v>2</v>
      </c>
      <c r="AE332" t="str" cm="1">
        <f t="array" ref="AE332">_xlfn.IFS(AD332=1,"low",AD332=2,"medium",AD332=3,"high",AD332=4,"very high")</f>
        <v>medium</v>
      </c>
      <c r="AG332">
        <v>1</v>
      </c>
      <c r="AH332" t="str" cm="1">
        <f t="array" ref="AH332">_xlfn.IFS(AG332=0,"no stock options",AG332=2,"medium",AG332=3,"high",AG332=1,"low")</f>
        <v>low</v>
      </c>
      <c r="AI332">
        <v>7</v>
      </c>
      <c r="AJ332" s="1" t="str" cm="1">
        <f t="array" ref="AJ332">_xlfn.IFS(AI332&lt;=2,"fresher",AI332&lt;=7,"early career",AI332&lt;=15,"mid career",AI332&lt;=25,"experienced",AI332&gt;=26,"expert")</f>
        <v>early career</v>
      </c>
      <c r="AK332">
        <v>2</v>
      </c>
      <c r="AL332" s="1" t="str" cm="1">
        <f t="array" ref="AL332">_xlfn.IFS(AK332=0,"no training",AK332&lt;=2,"low",AK332&lt;=4,"moderate",AK332&lt;=6,"high")</f>
        <v>low</v>
      </c>
      <c r="AM332">
        <v>4</v>
      </c>
      <c r="AN332" t="str" cm="1">
        <f t="array" ref="AN332">_xlfn.IFS(AM332=1,"low",AM332=2,"medium",AM332=3,"high",AM332=4,"very high")</f>
        <v>very high</v>
      </c>
      <c r="AO332">
        <v>5</v>
      </c>
      <c r="AP332" s="1" t="str" cm="1">
        <f t="array" ref="AP332">_xlfn.IFS(AO332&lt;=1,"new",AO332&lt;=5,"early tenure",AO332&lt;=10,"established",AO332&lt;=20,"loyal",AO332&gt;=21,"long term")</f>
        <v>early tenure</v>
      </c>
      <c r="AQ332">
        <v>1</v>
      </c>
      <c r="AR332" s="1" t="str" cm="1">
        <f t="array" ref="AR332">_xlfn.IFS(AQ332&lt;=1,"new",AQ332&lt;=4,"settling",AQ332&lt;=7,"established",AQ332&lt;=12,"stagnant risk",AQ332&gt;12,"highly stagnant")</f>
        <v>new</v>
      </c>
      <c r="AS332">
        <v>1</v>
      </c>
      <c r="AT332" t="str" cm="1">
        <f t="array" ref="AT332">_xlfn.IFS(AS332&lt;=1,"recently promoted",AS332&lt;=3,"due soon",AS332&lt;=6,"over due",AS332&gt;=7,"critically overdue")</f>
        <v>recently promoted</v>
      </c>
      <c r="AU332">
        <v>3</v>
      </c>
      <c r="AV332" t="str" cm="1">
        <f t="array" ref="AV332">_xlfn.IFS(AU332&lt;=1,"new under manager",AU332&lt;=4,"settling",AU332&lt;=8,"established",AU332&gt;=9,"long term")</f>
        <v>settling</v>
      </c>
    </row>
    <row r="333" spans="1:48">
      <c r="A333">
        <v>25</v>
      </c>
      <c r="B333" s="1" t="str" cm="1">
        <f t="array" ref="B333">_xlfn.IFS(A333&lt;=25,"early career",A333&lt;=35,"mid career",A333&lt;=45,"experienced",A333&gt;=46,"senior")</f>
        <v>early career</v>
      </c>
      <c r="C333" t="s">
        <v>29</v>
      </c>
      <c r="D333" t="s">
        <v>30</v>
      </c>
      <c r="E333" t="s">
        <v>45</v>
      </c>
      <c r="F333">
        <v>10</v>
      </c>
      <c r="G333" s="1" t="str" cm="1">
        <f t="array" ref="G333">_xlfn.IFS(F333&lt;=5,"very near",F333&lt;=10,"near",F333&lt;=20,"moderate",F333&lt;=29,"far")</f>
        <v>near</v>
      </c>
      <c r="H333">
        <v>4</v>
      </c>
      <c r="I333" t="str" cm="1">
        <f t="array" ref="I333">_xlfn.IFS(H333=1,"Below College",H333=
2,"College",H333=
3,"Bachelor",H333=
4,"Master",H333=
5,"Doctor")</f>
        <v>Master</v>
      </c>
      <c r="J333" t="s">
        <v>36</v>
      </c>
      <c r="K333">
        <v>3</v>
      </c>
      <c r="L333" t="str" cm="1">
        <f t="array" ref="L333">_xlfn.IFS(K333=1,"low",K333=2,"medium",K333=3,"high",K333=4,"very high")</f>
        <v>high</v>
      </c>
      <c r="M333" t="s">
        <v>33</v>
      </c>
      <c r="N333">
        <v>3</v>
      </c>
      <c r="O333" t="str" cm="1">
        <f t="array" ref="O333">_xlfn.IFS(N333=1,"low",N333=2,"medium",N333=3,"high",N333=4,"very high")</f>
        <v>high</v>
      </c>
      <c r="P333">
        <v>2</v>
      </c>
      <c r="Q333" t="str" cm="1">
        <f t="array" ref="Q333">_xlfn.IFS(P333=1,"junior",P333=2,"mid level",P333=3,"senior",P333=4,"lead",P333=5,"executive")</f>
        <v>mid level</v>
      </c>
      <c r="R333" t="s">
        <v>51</v>
      </c>
      <c r="S333">
        <v>4</v>
      </c>
      <c r="T333" t="str" cm="1">
        <f t="array" ref="T333">_xlfn.IFS(S333=1,"low",S333=2,"medium",S333=3,"high",S333=4,"very high")</f>
        <v>very high</v>
      </c>
      <c r="U333" t="s">
        <v>40</v>
      </c>
      <c r="V333">
        <v>4950</v>
      </c>
      <c r="W333">
        <v>0</v>
      </c>
      <c r="X333" t="str" cm="1">
        <f t="array" ref="X333">_xlfn.IFS(W333=0,"fresher",W333&lt;=3,"stable",W333&lt;=6,"moderate hopper",W333&lt;=9,"frequent hopper")</f>
        <v>fresher</v>
      </c>
      <c r="Y333" t="s">
        <v>29</v>
      </c>
      <c r="Z333">
        <v>14</v>
      </c>
      <c r="AA333" t="str" cm="1">
        <f t="array" ref="AA333">_xlfn.IFS(Z333&lt;=14,"low hike",Z333&lt;=18,"moderate hike",Z333&lt;=22,"good hike",Z333&lt;=25,"high hike")</f>
        <v>low hike</v>
      </c>
      <c r="AB333">
        <v>3</v>
      </c>
      <c r="AC333" t="str" cm="1">
        <f t="array" ref="AC333">_xlfn.IFS(AB333=1,"low",AB333=2,"good",AB333=3,"excellent",AB333=4,"outstanding")</f>
        <v>excellent</v>
      </c>
      <c r="AD333">
        <v>2</v>
      </c>
      <c r="AE333" t="str" cm="1">
        <f t="array" ref="AE333">_xlfn.IFS(AD333=1,"low",AD333=2,"medium",AD333=3,"high",AD333=4,"very high")</f>
        <v>medium</v>
      </c>
      <c r="AG333">
        <v>0</v>
      </c>
      <c r="AH333" t="str" cm="1">
        <f t="array" ref="AH333">_xlfn.IFS(AG333=0,"no stock options",AG333=2,"medium",AG333=3,"high",AG333=1,"low")</f>
        <v>no stock options</v>
      </c>
      <c r="AI333">
        <v>5</v>
      </c>
      <c r="AJ333" s="1" t="str" cm="1">
        <f t="array" ref="AJ333">_xlfn.IFS(AI333&lt;=2,"fresher",AI333&lt;=7,"early career",AI333&lt;=15,"mid career",AI333&lt;=25,"experienced",AI333&gt;=26,"expert")</f>
        <v>early career</v>
      </c>
      <c r="AK333">
        <v>4</v>
      </c>
      <c r="AL333" s="1" t="str" cm="1">
        <f t="array" ref="AL333">_xlfn.IFS(AK333=0,"no training",AK333&lt;=2,"low",AK333&lt;=4,"moderate",AK333&lt;=6,"high")</f>
        <v>moderate</v>
      </c>
      <c r="AM333">
        <v>3</v>
      </c>
      <c r="AN333" t="str" cm="1">
        <f t="array" ref="AN333">_xlfn.IFS(AM333=1,"low",AM333=2,"medium",AM333=3,"high",AM333=4,"very high")</f>
        <v>high</v>
      </c>
      <c r="AO333">
        <v>4</v>
      </c>
      <c r="AP333" s="1" t="str" cm="1">
        <f t="array" ref="AP333">_xlfn.IFS(AO333&lt;=1,"new",AO333&lt;=5,"early tenure",AO333&lt;=10,"established",AO333&lt;=20,"loyal",AO333&gt;=21,"long term")</f>
        <v>early tenure</v>
      </c>
      <c r="AQ333">
        <v>3</v>
      </c>
      <c r="AR333" s="1" t="str" cm="1">
        <f t="array" ref="AR333">_xlfn.IFS(AQ333&lt;=1,"new",AQ333&lt;=4,"settling",AQ333&lt;=7,"established",AQ333&lt;=12,"stagnant risk",AQ333&gt;12,"highly stagnant")</f>
        <v>settling</v>
      </c>
      <c r="AS333">
        <v>1</v>
      </c>
      <c r="AT333" t="str" cm="1">
        <f t="array" ref="AT333">_xlfn.IFS(AS333&lt;=1,"recently promoted",AS333&lt;=3,"due soon",AS333&lt;=6,"over due",AS333&gt;=7,"critically overdue")</f>
        <v>recently promoted</v>
      </c>
      <c r="AU333">
        <v>1</v>
      </c>
      <c r="AV333" t="str" cm="1">
        <f t="array" ref="AV333">_xlfn.IFS(AU333&lt;=1,"new under manager",AU333&lt;=4,"settling",AU333&lt;=8,"established",AU333&gt;=9,"long term")</f>
        <v>new under manager</v>
      </c>
    </row>
    <row r="334" spans="1:48">
      <c r="A334">
        <v>54</v>
      </c>
      <c r="B334" s="1" t="str" cm="1">
        <f t="array" ref="B334">_xlfn.IFS(A334&lt;=25,"early career",A334&lt;=35,"mid career",A334&lt;=45,"experienced",A334&gt;=46,"senior")</f>
        <v>senior</v>
      </c>
      <c r="C334" t="s">
        <v>29</v>
      </c>
      <c r="D334" t="s">
        <v>50</v>
      </c>
      <c r="E334" t="s">
        <v>31</v>
      </c>
      <c r="F334">
        <v>1</v>
      </c>
      <c r="G334" s="1" t="str" cm="1">
        <f t="array" ref="G334">_xlfn.IFS(F334&lt;=5,"very near",F334&lt;=10,"near",F334&lt;=20,"moderate",F334&lt;=29,"far")</f>
        <v>very near</v>
      </c>
      <c r="H334">
        <v>4</v>
      </c>
      <c r="I334" t="str" cm="1">
        <f t="array" ref="I334">_xlfn.IFS(H334=1,"Below College",H334=
2,"College",H334=
3,"Bachelor",H334=
4,"Master",H334=
5,"Doctor")</f>
        <v>Master</v>
      </c>
      <c r="J334" t="s">
        <v>36</v>
      </c>
      <c r="K334">
        <v>4</v>
      </c>
      <c r="L334" t="str" cm="1">
        <f t="array" ref="L334">_xlfn.IFS(K334=1,"low",K334=2,"medium",K334=3,"high",K334=4,"very high")</f>
        <v>very high</v>
      </c>
      <c r="M334" t="s">
        <v>43</v>
      </c>
      <c r="N334">
        <v>3</v>
      </c>
      <c r="O334" t="str" cm="1">
        <f t="array" ref="O334">_xlfn.IFS(N334=1,"low",N334=2,"medium",N334=3,"high",N334=4,"very high")</f>
        <v>high</v>
      </c>
      <c r="P334">
        <v>3</v>
      </c>
      <c r="Q334" t="str" cm="1">
        <f t="array" ref="Q334">_xlfn.IFS(P334=1,"junior",P334=2,"mid level",P334=3,"senior",P334=4,"lead",P334=5,"executive")</f>
        <v>senior</v>
      </c>
      <c r="R334" t="s">
        <v>44</v>
      </c>
      <c r="S334">
        <v>3</v>
      </c>
      <c r="T334" t="str" cm="1">
        <f t="array" ref="T334">_xlfn.IFS(S334=1,"low",S334=2,"medium",S334=3,"high",S334=4,"very high")</f>
        <v>high</v>
      </c>
      <c r="U334" t="s">
        <v>38</v>
      </c>
      <c r="V334">
        <v>10502</v>
      </c>
      <c r="W334">
        <v>7</v>
      </c>
      <c r="X334" t="str" cm="1">
        <f t="array" ref="X334">_xlfn.IFS(W334=0,"fresher",W334&lt;=3,"stable",W334&lt;=6,"moderate hopper",W334&lt;=9,"frequent hopper")</f>
        <v>frequent hopper</v>
      </c>
      <c r="Y334" t="s">
        <v>29</v>
      </c>
      <c r="Z334">
        <v>17</v>
      </c>
      <c r="AA334" t="str" cm="1">
        <f t="array" ref="AA334">_xlfn.IFS(Z334&lt;=14,"low hike",Z334&lt;=18,"moderate hike",Z334&lt;=22,"good hike",Z334&lt;=25,"high hike")</f>
        <v>moderate hike</v>
      </c>
      <c r="AB334">
        <v>3</v>
      </c>
      <c r="AC334" t="str" cm="1">
        <f t="array" ref="AC334">_xlfn.IFS(AB334=1,"low",AB334=2,"good",AB334=3,"excellent",AB334=4,"outstanding")</f>
        <v>excellent</v>
      </c>
      <c r="AD334">
        <v>1</v>
      </c>
      <c r="AE334" t="str" cm="1">
        <f t="array" ref="AE334">_xlfn.IFS(AD334=1,"low",AD334=2,"medium",AD334=3,"high",AD334=4,"very high")</f>
        <v>low</v>
      </c>
      <c r="AG334">
        <v>1</v>
      </c>
      <c r="AH334" t="str" cm="1">
        <f t="array" ref="AH334">_xlfn.IFS(AG334=0,"no stock options",AG334=2,"medium",AG334=3,"high",AG334=1,"low")</f>
        <v>low</v>
      </c>
      <c r="AI334">
        <v>33</v>
      </c>
      <c r="AJ334" s="1" t="str" cm="1">
        <f t="array" ref="AJ334">_xlfn.IFS(AI334&lt;=2,"fresher",AI334&lt;=7,"early career",AI334&lt;=15,"mid career",AI334&lt;=25,"experienced",AI334&gt;=26,"expert")</f>
        <v>expert</v>
      </c>
      <c r="AK334">
        <v>2</v>
      </c>
      <c r="AL334" s="1" t="str" cm="1">
        <f t="array" ref="AL334">_xlfn.IFS(AK334=0,"no training",AK334&lt;=2,"low",AK334&lt;=4,"moderate",AK334&lt;=6,"high")</f>
        <v>low</v>
      </c>
      <c r="AM334">
        <v>1</v>
      </c>
      <c r="AN334" t="str" cm="1">
        <f t="array" ref="AN334">_xlfn.IFS(AM334=1,"low",AM334=2,"medium",AM334=3,"high",AM334=4,"very high")</f>
        <v>low</v>
      </c>
      <c r="AO334">
        <v>5</v>
      </c>
      <c r="AP334" s="1" t="str" cm="1">
        <f t="array" ref="AP334">_xlfn.IFS(AO334&lt;=1,"new",AO334&lt;=5,"early tenure",AO334&lt;=10,"established",AO334&lt;=20,"loyal",AO334&gt;=21,"long term")</f>
        <v>early tenure</v>
      </c>
      <c r="AQ334">
        <v>4</v>
      </c>
      <c r="AR334" s="1" t="str" cm="1">
        <f t="array" ref="AR334">_xlfn.IFS(AQ334&lt;=1,"new",AQ334&lt;=4,"settling",AQ334&lt;=7,"established",AQ334&lt;=12,"stagnant risk",AQ334&gt;12,"highly stagnant")</f>
        <v>settling</v>
      </c>
      <c r="AS334">
        <v>1</v>
      </c>
      <c r="AT334" t="str" cm="1">
        <f t="array" ref="AT334">_xlfn.IFS(AS334&lt;=1,"recently promoted",AS334&lt;=3,"due soon",AS334&lt;=6,"over due",AS334&gt;=7,"critically overdue")</f>
        <v>recently promoted</v>
      </c>
      <c r="AU334">
        <v>4</v>
      </c>
      <c r="AV334" t="str" cm="1">
        <f t="array" ref="AV334">_xlfn.IFS(AU334&lt;=1,"new under manager",AU334&lt;=4,"settling",AU334&lt;=8,"established",AU334&gt;=9,"long term")</f>
        <v>settling</v>
      </c>
    </row>
    <row r="335" spans="1:48">
      <c r="A335">
        <v>29</v>
      </c>
      <c r="B335" s="1" t="str" cm="1">
        <f t="array" ref="B335">_xlfn.IFS(A335&lt;=25,"early career",A335&lt;=35,"mid career",A335&lt;=45,"experienced",A335&gt;=46,"senior")</f>
        <v>mid career</v>
      </c>
      <c r="C335" t="s">
        <v>29</v>
      </c>
      <c r="D335" t="s">
        <v>30</v>
      </c>
      <c r="E335" t="s">
        <v>31</v>
      </c>
      <c r="F335">
        <v>1</v>
      </c>
      <c r="G335" s="1" t="str" cm="1">
        <f t="array" ref="G335">_xlfn.IFS(F335&lt;=5,"very near",F335&lt;=10,"near",F335&lt;=20,"moderate",F335&lt;=29,"far")</f>
        <v>very near</v>
      </c>
      <c r="H335">
        <v>3</v>
      </c>
      <c r="I335" t="str" cm="1">
        <f t="array" ref="I335">_xlfn.IFS(H335=1,"Below College",H335=
2,"College",H335=
3,"Bachelor",H335=
4,"Master",H335=
5,"Doctor")</f>
        <v>Bachelor</v>
      </c>
      <c r="J335" t="s">
        <v>36</v>
      </c>
      <c r="K335">
        <v>1</v>
      </c>
      <c r="L335" t="str" cm="1">
        <f t="array" ref="L335">_xlfn.IFS(K335=1,"low",K335=2,"medium",K335=3,"high",K335=4,"very high")</f>
        <v>low</v>
      </c>
      <c r="M335" t="s">
        <v>43</v>
      </c>
      <c r="N335">
        <v>3</v>
      </c>
      <c r="O335" t="str" cm="1">
        <f t="array" ref="O335">_xlfn.IFS(N335=1,"low",N335=2,"medium",N335=3,"high",N335=4,"very high")</f>
        <v>high</v>
      </c>
      <c r="P335">
        <v>1</v>
      </c>
      <c r="Q335" t="str" cm="1">
        <f t="array" ref="Q335">_xlfn.IFS(P335=1,"junior",P335=2,"mid level",P335=3,"senior",P335=4,"lead",P335=5,"executive")</f>
        <v>junior</v>
      </c>
      <c r="R335" t="s">
        <v>37</v>
      </c>
      <c r="S335">
        <v>4</v>
      </c>
      <c r="T335" t="str" cm="1">
        <f t="array" ref="T335">_xlfn.IFS(S335=1,"low",S335=2,"medium",S335=3,"high",S335=4,"very high")</f>
        <v>very high</v>
      </c>
      <c r="U335" t="s">
        <v>38</v>
      </c>
      <c r="V335">
        <v>3760</v>
      </c>
      <c r="W335">
        <v>1</v>
      </c>
      <c r="X335" t="str" cm="1">
        <f t="array" ref="X335">_xlfn.IFS(W335=0,"fresher",W335&lt;=3,"stable",W335&lt;=6,"moderate hopper",W335&lt;=9,"frequent hopper")</f>
        <v>stable</v>
      </c>
      <c r="Y335" t="s">
        <v>29</v>
      </c>
      <c r="Z335">
        <v>15</v>
      </c>
      <c r="AA335" t="str" cm="1">
        <f t="array" ref="AA335">_xlfn.IFS(Z335&lt;=14,"low hike",Z335&lt;=18,"moderate hike",Z335&lt;=22,"good hike",Z335&lt;=25,"high hike")</f>
        <v>moderate hike</v>
      </c>
      <c r="AB335">
        <v>3</v>
      </c>
      <c r="AC335" t="str" cm="1">
        <f t="array" ref="AC335">_xlfn.IFS(AB335=1,"low",AB335=2,"good",AB335=3,"excellent",AB335=4,"outstanding")</f>
        <v>excellent</v>
      </c>
      <c r="AD335">
        <v>1</v>
      </c>
      <c r="AE335" t="str" cm="1">
        <f t="array" ref="AE335">_xlfn.IFS(AD335=1,"low",AD335=2,"medium",AD335=3,"high",AD335=4,"very high")</f>
        <v>low</v>
      </c>
      <c r="AG335">
        <v>3</v>
      </c>
      <c r="AH335" t="str" cm="1">
        <f t="array" ref="AH335">_xlfn.IFS(AG335=0,"no stock options",AG335=2,"medium",AG335=3,"high",AG335=1,"low")</f>
        <v>high</v>
      </c>
      <c r="AI335">
        <v>3</v>
      </c>
      <c r="AJ335" s="1" t="str" cm="1">
        <f t="array" ref="AJ335">_xlfn.IFS(AI335&lt;=2,"fresher",AI335&lt;=7,"early career",AI335&lt;=15,"mid career",AI335&lt;=25,"experienced",AI335&gt;=26,"expert")</f>
        <v>early career</v>
      </c>
      <c r="AK335">
        <v>5</v>
      </c>
      <c r="AL335" s="1" t="str" cm="1">
        <f t="array" ref="AL335">_xlfn.IFS(AK335=0,"no training",AK335&lt;=2,"low",AK335&lt;=4,"moderate",AK335&lt;=6,"high")</f>
        <v>high</v>
      </c>
      <c r="AM335">
        <v>3</v>
      </c>
      <c r="AN335" t="str" cm="1">
        <f t="array" ref="AN335">_xlfn.IFS(AM335=1,"low",AM335=2,"medium",AM335=3,"high",AM335=4,"very high")</f>
        <v>high</v>
      </c>
      <c r="AO335">
        <v>3</v>
      </c>
      <c r="AP335" s="1" t="str" cm="1">
        <f t="array" ref="AP335">_xlfn.IFS(AO335&lt;=1,"new",AO335&lt;=5,"early tenure",AO335&lt;=10,"established",AO335&lt;=20,"loyal",AO335&gt;=21,"long term")</f>
        <v>early tenure</v>
      </c>
      <c r="AQ335">
        <v>2</v>
      </c>
      <c r="AR335" s="1" t="str" cm="1">
        <f t="array" ref="AR335">_xlfn.IFS(AQ335&lt;=1,"new",AQ335&lt;=4,"settling",AQ335&lt;=7,"established",AQ335&lt;=12,"stagnant risk",AQ335&gt;12,"highly stagnant")</f>
        <v>settling</v>
      </c>
      <c r="AS335">
        <v>1</v>
      </c>
      <c r="AT335" t="str" cm="1">
        <f t="array" ref="AT335">_xlfn.IFS(AS335&lt;=1,"recently promoted",AS335&lt;=3,"due soon",AS335&lt;=6,"over due",AS335&gt;=7,"critically overdue")</f>
        <v>recently promoted</v>
      </c>
      <c r="AU335">
        <v>2</v>
      </c>
      <c r="AV335" t="str" cm="1">
        <f t="array" ref="AV335">_xlfn.IFS(AU335&lt;=1,"new under manager",AU335&lt;=4,"settling",AU335&lt;=8,"established",AU335&gt;=9,"long term")</f>
        <v>settling</v>
      </c>
    </row>
    <row r="336" spans="1:48">
      <c r="A336">
        <v>27</v>
      </c>
      <c r="B336" s="1" t="str" cm="1">
        <f t="array" ref="B336">_xlfn.IFS(A336&lt;=25,"early career",A336&lt;=35,"mid career",A336&lt;=45,"experienced",A336&gt;=46,"senior")</f>
        <v>mid career</v>
      </c>
      <c r="C336" t="s">
        <v>29</v>
      </c>
      <c r="D336" t="s">
        <v>30</v>
      </c>
      <c r="E336" t="s">
        <v>31</v>
      </c>
      <c r="F336">
        <v>4</v>
      </c>
      <c r="G336" s="1" t="str" cm="1">
        <f t="array" ref="G336">_xlfn.IFS(F336&lt;=5,"very near",F336&lt;=10,"near",F336&lt;=20,"moderate",F336&lt;=29,"far")</f>
        <v>very near</v>
      </c>
      <c r="H336">
        <v>2</v>
      </c>
      <c r="I336" t="str" cm="1">
        <f t="array" ref="I336">_xlfn.IFS(H336=1,"Below College",H336=
2,"College",H336=
3,"Bachelor",H336=
4,"Master",H336=
5,"Doctor")</f>
        <v>College</v>
      </c>
      <c r="J336" t="s">
        <v>36</v>
      </c>
      <c r="K336">
        <v>1</v>
      </c>
      <c r="L336" t="str" cm="1">
        <f t="array" ref="L336">_xlfn.IFS(K336=1,"low",K336=2,"medium",K336=3,"high",K336=4,"very high")</f>
        <v>low</v>
      </c>
      <c r="M336" t="s">
        <v>33</v>
      </c>
      <c r="N336">
        <v>3</v>
      </c>
      <c r="O336" t="str" cm="1">
        <f t="array" ref="O336">_xlfn.IFS(N336=1,"low",N336=2,"medium",N336=3,"high",N336=4,"very high")</f>
        <v>high</v>
      </c>
      <c r="P336">
        <v>1</v>
      </c>
      <c r="Q336" t="str" cm="1">
        <f t="array" ref="Q336">_xlfn.IFS(P336=1,"junior",P336=2,"mid level",P336=3,"senior",P336=4,"lead",P336=5,"executive")</f>
        <v>junior</v>
      </c>
      <c r="R336" t="s">
        <v>37</v>
      </c>
      <c r="S336">
        <v>3</v>
      </c>
      <c r="T336" t="str" cm="1">
        <f t="array" ref="T336">_xlfn.IFS(S336=1,"low",S336=2,"medium",S336=3,"high",S336=4,"very high")</f>
        <v>high</v>
      </c>
      <c r="U336" t="s">
        <v>38</v>
      </c>
      <c r="V336">
        <v>2517</v>
      </c>
      <c r="W336">
        <v>1</v>
      </c>
      <c r="X336" t="str" cm="1">
        <f t="array" ref="X336">_xlfn.IFS(W336=0,"fresher",W336&lt;=3,"stable",W336&lt;=6,"moderate hopper",W336&lt;=9,"frequent hopper")</f>
        <v>stable</v>
      </c>
      <c r="Y336" t="s">
        <v>29</v>
      </c>
      <c r="Z336">
        <v>11</v>
      </c>
      <c r="AA336" t="str" cm="1">
        <f t="array" ref="AA336">_xlfn.IFS(Z336&lt;=14,"low hike",Z336&lt;=18,"moderate hike",Z336&lt;=22,"good hike",Z336&lt;=25,"high hike")</f>
        <v>low hike</v>
      </c>
      <c r="AB336">
        <v>3</v>
      </c>
      <c r="AC336" t="str" cm="1">
        <f t="array" ref="AC336">_xlfn.IFS(AB336=1,"low",AB336=2,"good",AB336=3,"excellent",AB336=4,"outstanding")</f>
        <v>excellent</v>
      </c>
      <c r="AD336">
        <v>2</v>
      </c>
      <c r="AE336" t="str" cm="1">
        <f t="array" ref="AE336">_xlfn.IFS(AD336=1,"low",AD336=2,"medium",AD336=3,"high",AD336=4,"very high")</f>
        <v>medium</v>
      </c>
      <c r="AG336">
        <v>3</v>
      </c>
      <c r="AH336" t="str" cm="1">
        <f t="array" ref="AH336">_xlfn.IFS(AG336=0,"no stock options",AG336=2,"medium",AG336=3,"high",AG336=1,"low")</f>
        <v>high</v>
      </c>
      <c r="AI336">
        <v>5</v>
      </c>
      <c r="AJ336" s="1" t="str" cm="1">
        <f t="array" ref="AJ336">_xlfn.IFS(AI336&lt;=2,"fresher",AI336&lt;=7,"early career",AI336&lt;=15,"mid career",AI336&lt;=25,"experienced",AI336&gt;=26,"expert")</f>
        <v>early career</v>
      </c>
      <c r="AK336">
        <v>2</v>
      </c>
      <c r="AL336" s="1" t="str" cm="1">
        <f t="array" ref="AL336">_xlfn.IFS(AK336=0,"no training",AK336&lt;=2,"low",AK336&lt;=4,"moderate",AK336&lt;=6,"high")</f>
        <v>low</v>
      </c>
      <c r="AM336">
        <v>3</v>
      </c>
      <c r="AN336" t="str" cm="1">
        <f t="array" ref="AN336">_xlfn.IFS(AM336=1,"low",AM336=2,"medium",AM336=3,"high",AM336=4,"very high")</f>
        <v>high</v>
      </c>
      <c r="AO336">
        <v>5</v>
      </c>
      <c r="AP336" s="1" t="str" cm="1">
        <f t="array" ref="AP336">_xlfn.IFS(AO336&lt;=1,"new",AO336&lt;=5,"early tenure",AO336&lt;=10,"established",AO336&lt;=20,"loyal",AO336&gt;=21,"long term")</f>
        <v>early tenure</v>
      </c>
      <c r="AQ336">
        <v>3</v>
      </c>
      <c r="AR336" s="1" t="str" cm="1">
        <f t="array" ref="AR336">_xlfn.IFS(AQ336&lt;=1,"new",AQ336&lt;=4,"settling",AQ336&lt;=7,"established",AQ336&lt;=12,"stagnant risk",AQ336&gt;12,"highly stagnant")</f>
        <v>settling</v>
      </c>
      <c r="AS336">
        <v>0</v>
      </c>
      <c r="AT336" t="str" cm="1">
        <f t="array" ref="AT336">_xlfn.IFS(AS336&lt;=1,"recently promoted",AS336&lt;=3,"due soon",AS336&lt;=6,"over due",AS336&gt;=7,"critically overdue")</f>
        <v>recently promoted</v>
      </c>
      <c r="AU336">
        <v>3</v>
      </c>
      <c r="AV336" t="str" cm="1">
        <f t="array" ref="AV336">_xlfn.IFS(AU336&lt;=1,"new under manager",AU336&lt;=4,"settling",AU336&lt;=8,"established",AU336&gt;=9,"long term")</f>
        <v>settling</v>
      </c>
    </row>
    <row r="337" spans="1:48">
      <c r="A337">
        <v>21</v>
      </c>
      <c r="B337" s="1" t="str" cm="1">
        <f t="array" ref="B337">_xlfn.IFS(A337&lt;=25,"early career",A337&lt;=35,"mid career",A337&lt;=45,"experienced",A337&gt;=46,"senior")</f>
        <v>early career</v>
      </c>
      <c r="C337" t="s">
        <v>39</v>
      </c>
      <c r="D337" t="s">
        <v>50</v>
      </c>
      <c r="E337" t="s">
        <v>31</v>
      </c>
      <c r="F337">
        <v>10</v>
      </c>
      <c r="G337" s="1" t="str" cm="1">
        <f t="array" ref="G337">_xlfn.IFS(F337&lt;=5,"very near",F337&lt;=10,"near",F337&lt;=20,"moderate",F337&lt;=29,"far")</f>
        <v>near</v>
      </c>
      <c r="H337">
        <v>2</v>
      </c>
      <c r="I337" t="str" cm="1">
        <f t="array" ref="I337">_xlfn.IFS(H337=1,"Below College",H337=
2,"College",H337=
3,"Bachelor",H337=
4,"Master",H337=
5,"Doctor")</f>
        <v>College</v>
      </c>
      <c r="J337" t="s">
        <v>36</v>
      </c>
      <c r="K337">
        <v>1</v>
      </c>
      <c r="L337" t="str" cm="1">
        <f t="array" ref="L337">_xlfn.IFS(K337=1,"low",K337=2,"medium",K337=3,"high",K337=4,"very high")</f>
        <v>low</v>
      </c>
      <c r="M337" t="s">
        <v>43</v>
      </c>
      <c r="N337">
        <v>2</v>
      </c>
      <c r="O337" t="str" cm="1">
        <f t="array" ref="O337">_xlfn.IFS(N337=1,"low",N337=2,"medium",N337=3,"high",N337=4,"very high")</f>
        <v>medium</v>
      </c>
      <c r="P337">
        <v>1</v>
      </c>
      <c r="Q337" t="str" cm="1">
        <f t="array" ref="Q337">_xlfn.IFS(P337=1,"junior",P337=2,"mid level",P337=3,"senior",P337=4,"lead",P337=5,"executive")</f>
        <v>junior</v>
      </c>
      <c r="R337" t="s">
        <v>34</v>
      </c>
      <c r="S337">
        <v>3</v>
      </c>
      <c r="T337" t="str" cm="1">
        <f t="array" ref="T337">_xlfn.IFS(S337=1,"low",S337=2,"medium",S337=3,"high",S337=4,"very high")</f>
        <v>high</v>
      </c>
      <c r="U337" t="s">
        <v>40</v>
      </c>
      <c r="V337">
        <v>2625</v>
      </c>
      <c r="W337">
        <v>1</v>
      </c>
      <c r="X337" t="str" cm="1">
        <f t="array" ref="X337">_xlfn.IFS(W337=0,"fresher",W337&lt;=3,"stable",W337&lt;=6,"moderate hopper",W337&lt;=9,"frequent hopper")</f>
        <v>stable</v>
      </c>
      <c r="Y337" t="s">
        <v>29</v>
      </c>
      <c r="Z337">
        <v>20</v>
      </c>
      <c r="AA337" t="str" cm="1">
        <f t="array" ref="AA337">_xlfn.IFS(Z337&lt;=14,"low hike",Z337&lt;=18,"moderate hike",Z337&lt;=22,"good hike",Z337&lt;=25,"high hike")</f>
        <v>good hike</v>
      </c>
      <c r="AB337">
        <v>4</v>
      </c>
      <c r="AC337" t="str" cm="1">
        <f t="array" ref="AC337">_xlfn.IFS(AB337=1,"low",AB337=2,"good",AB337=3,"excellent",AB337=4,"outstanding")</f>
        <v>outstanding</v>
      </c>
      <c r="AD337">
        <v>3</v>
      </c>
      <c r="AE337" t="str" cm="1">
        <f t="array" ref="AE337">_xlfn.IFS(AD337=1,"low",AD337=2,"medium",AD337=3,"high",AD337=4,"very high")</f>
        <v>high</v>
      </c>
      <c r="AG337">
        <v>0</v>
      </c>
      <c r="AH337" t="str" cm="1">
        <f t="array" ref="AH337">_xlfn.IFS(AG337=0,"no stock options",AG337=2,"medium",AG337=3,"high",AG337=1,"low")</f>
        <v>no stock options</v>
      </c>
      <c r="AI337">
        <v>2</v>
      </c>
      <c r="AJ337" s="1" t="str" cm="1">
        <f t="array" ref="AJ337">_xlfn.IFS(AI337&lt;=2,"fresher",AI337&lt;=7,"early career",AI337&lt;=15,"mid career",AI337&lt;=25,"experienced",AI337&gt;=26,"expert")</f>
        <v>fresher</v>
      </c>
      <c r="AK337">
        <v>2</v>
      </c>
      <c r="AL337" s="1" t="str" cm="1">
        <f t="array" ref="AL337">_xlfn.IFS(AK337=0,"no training",AK337&lt;=2,"low",AK337&lt;=4,"moderate",AK337&lt;=6,"high")</f>
        <v>low</v>
      </c>
      <c r="AM337">
        <v>1</v>
      </c>
      <c r="AN337" t="str" cm="1">
        <f t="array" ref="AN337">_xlfn.IFS(AM337=1,"low",AM337=2,"medium",AM337=3,"high",AM337=4,"very high")</f>
        <v>low</v>
      </c>
      <c r="AO337">
        <v>2</v>
      </c>
      <c r="AP337" s="1" t="str" cm="1">
        <f t="array" ref="AP337">_xlfn.IFS(AO337&lt;=1,"new",AO337&lt;=5,"early tenure",AO337&lt;=10,"established",AO337&lt;=20,"loyal",AO337&gt;=21,"long term")</f>
        <v>early tenure</v>
      </c>
      <c r="AQ337">
        <v>2</v>
      </c>
      <c r="AR337" s="1" t="str" cm="1">
        <f t="array" ref="AR337">_xlfn.IFS(AQ337&lt;=1,"new",AQ337&lt;=4,"settling",AQ337&lt;=7,"established",AQ337&lt;=12,"stagnant risk",AQ337&gt;12,"highly stagnant")</f>
        <v>settling</v>
      </c>
      <c r="AS337">
        <v>2</v>
      </c>
      <c r="AT337" t="str" cm="1">
        <f t="array" ref="AT337">_xlfn.IFS(AS337&lt;=1,"recently promoted",AS337&lt;=3,"due soon",AS337&lt;=6,"over due",AS337&gt;=7,"critically overdue")</f>
        <v>due soon</v>
      </c>
      <c r="AU337">
        <v>2</v>
      </c>
      <c r="AV337" t="str" cm="1">
        <f t="array" ref="AV337">_xlfn.IFS(AU337&lt;=1,"new under manager",AU337&lt;=4,"settling",AU337&lt;=8,"established",AU337&gt;=9,"long term")</f>
        <v>settling</v>
      </c>
    </row>
    <row r="338" spans="1:48">
      <c r="A338">
        <v>34</v>
      </c>
      <c r="B338" s="1" t="str" cm="1">
        <f t="array" ref="B338">_xlfn.IFS(A338&lt;=25,"early career",A338&lt;=35,"mid career",A338&lt;=45,"experienced",A338&gt;=46,"senior")</f>
        <v>mid career</v>
      </c>
      <c r="C338" t="s">
        <v>29</v>
      </c>
      <c r="D338" t="s">
        <v>30</v>
      </c>
      <c r="E338" t="s">
        <v>45</v>
      </c>
      <c r="F338">
        <v>2</v>
      </c>
      <c r="G338" s="1" t="str" cm="1">
        <f t="array" ref="G338">_xlfn.IFS(F338&lt;=5,"very near",F338&lt;=10,"near",F338&lt;=20,"moderate",F338&lt;=29,"far")</f>
        <v>very near</v>
      </c>
      <c r="H338">
        <v>3</v>
      </c>
      <c r="I338" t="str" cm="1">
        <f t="array" ref="I338">_xlfn.IFS(H338=1,"Below College",H338=
2,"College",H338=
3,"Bachelor",H338=
4,"Master",H338=
5,"Doctor")</f>
        <v>Bachelor</v>
      </c>
      <c r="J338" t="s">
        <v>47</v>
      </c>
      <c r="K338">
        <v>3</v>
      </c>
      <c r="L338" t="str" cm="1">
        <f t="array" ref="L338">_xlfn.IFS(K338=1,"low",K338=2,"medium",K338=3,"high",K338=4,"very high")</f>
        <v>high</v>
      </c>
      <c r="M338" t="s">
        <v>43</v>
      </c>
      <c r="N338">
        <v>3</v>
      </c>
      <c r="O338" t="str" cm="1">
        <f t="array" ref="O338">_xlfn.IFS(N338=1,"low",N338=2,"medium",N338=3,"high",N338=4,"very high")</f>
        <v>high</v>
      </c>
      <c r="P338">
        <v>2</v>
      </c>
      <c r="Q338" t="str" cm="1">
        <f t="array" ref="Q338">_xlfn.IFS(P338=1,"junior",P338=2,"mid level",P338=3,"senior",P338=4,"lead",P338=5,"executive")</f>
        <v>mid level</v>
      </c>
      <c r="R338" t="s">
        <v>51</v>
      </c>
      <c r="S338">
        <v>1</v>
      </c>
      <c r="T338" t="str" cm="1">
        <f t="array" ref="T338">_xlfn.IFS(S338=1,"low",S338=2,"medium",S338=3,"high",S338=4,"very high")</f>
        <v>low</v>
      </c>
      <c r="U338" t="s">
        <v>40</v>
      </c>
      <c r="V338">
        <v>4538</v>
      </c>
      <c r="W338">
        <v>0</v>
      </c>
      <c r="X338" t="str" cm="1">
        <f t="array" ref="X338">_xlfn.IFS(W338=0,"fresher",W338&lt;=3,"stable",W338&lt;=6,"moderate hopper",W338&lt;=9,"frequent hopper")</f>
        <v>fresher</v>
      </c>
      <c r="Y338" t="s">
        <v>39</v>
      </c>
      <c r="Z338">
        <v>12</v>
      </c>
      <c r="AA338" t="str" cm="1">
        <f t="array" ref="AA338">_xlfn.IFS(Z338&lt;=14,"low hike",Z338&lt;=18,"moderate hike",Z338&lt;=22,"good hike",Z338&lt;=25,"high hike")</f>
        <v>low hike</v>
      </c>
      <c r="AB338">
        <v>3</v>
      </c>
      <c r="AC338" t="str" cm="1">
        <f t="array" ref="AC338">_xlfn.IFS(AB338=1,"low",AB338=2,"good",AB338=3,"excellent",AB338=4,"outstanding")</f>
        <v>excellent</v>
      </c>
      <c r="AD338">
        <v>4</v>
      </c>
      <c r="AE338" t="str" cm="1">
        <f t="array" ref="AE338">_xlfn.IFS(AD338=1,"low",AD338=2,"medium",AD338=3,"high",AD338=4,"very high")</f>
        <v>very high</v>
      </c>
      <c r="AG338">
        <v>0</v>
      </c>
      <c r="AH338" t="str" cm="1">
        <f t="array" ref="AH338">_xlfn.IFS(AG338=0,"no stock options",AG338=2,"medium",AG338=3,"high",AG338=1,"low")</f>
        <v>no stock options</v>
      </c>
      <c r="AI338">
        <v>4</v>
      </c>
      <c r="AJ338" s="1" t="str" cm="1">
        <f t="array" ref="AJ338">_xlfn.IFS(AI338&lt;=2,"fresher",AI338&lt;=7,"early career",AI338&lt;=15,"mid career",AI338&lt;=25,"experienced",AI338&gt;=26,"expert")</f>
        <v>early career</v>
      </c>
      <c r="AK338">
        <v>3</v>
      </c>
      <c r="AL338" s="1" t="str" cm="1">
        <f t="array" ref="AL338">_xlfn.IFS(AK338=0,"no training",AK338&lt;=2,"low",AK338&lt;=4,"moderate",AK338&lt;=6,"high")</f>
        <v>moderate</v>
      </c>
      <c r="AM338">
        <v>3</v>
      </c>
      <c r="AN338" t="str" cm="1">
        <f t="array" ref="AN338">_xlfn.IFS(AM338=1,"low",AM338=2,"medium",AM338=3,"high",AM338=4,"very high")</f>
        <v>high</v>
      </c>
      <c r="AO338">
        <v>3</v>
      </c>
      <c r="AP338" s="1" t="str" cm="1">
        <f t="array" ref="AP338">_xlfn.IFS(AO338&lt;=1,"new",AO338&lt;=5,"early tenure",AO338&lt;=10,"established",AO338&lt;=20,"loyal",AO338&gt;=21,"long term")</f>
        <v>early tenure</v>
      </c>
      <c r="AQ338">
        <v>2</v>
      </c>
      <c r="AR338" s="1" t="str" cm="1">
        <f t="array" ref="AR338">_xlfn.IFS(AQ338&lt;=1,"new",AQ338&lt;=4,"settling",AQ338&lt;=7,"established",AQ338&lt;=12,"stagnant risk",AQ338&gt;12,"highly stagnant")</f>
        <v>settling</v>
      </c>
      <c r="AS338">
        <v>0</v>
      </c>
      <c r="AT338" t="str" cm="1">
        <f t="array" ref="AT338">_xlfn.IFS(AS338&lt;=1,"recently promoted",AS338&lt;=3,"due soon",AS338&lt;=6,"over due",AS338&gt;=7,"critically overdue")</f>
        <v>recently promoted</v>
      </c>
      <c r="AU338">
        <v>2</v>
      </c>
      <c r="AV338" t="str" cm="1">
        <f t="array" ref="AV338">_xlfn.IFS(AU338&lt;=1,"new under manager",AU338&lt;=4,"settling",AU338&lt;=8,"established",AU338&gt;=9,"long term")</f>
        <v>settling</v>
      </c>
    </row>
    <row r="339" spans="1:48">
      <c r="A339">
        <v>28</v>
      </c>
      <c r="B339" s="1" t="str" cm="1">
        <f t="array" ref="B339">_xlfn.IFS(A339&lt;=25,"early career",A339&lt;=35,"mid career",A339&lt;=45,"experienced",A339&gt;=46,"senior")</f>
        <v>mid career</v>
      </c>
      <c r="C339" t="s">
        <v>29</v>
      </c>
      <c r="D339" t="s">
        <v>50</v>
      </c>
      <c r="E339" t="s">
        <v>31</v>
      </c>
      <c r="F339">
        <v>1</v>
      </c>
      <c r="G339" s="1" t="str" cm="1">
        <f t="array" ref="G339">_xlfn.IFS(F339&lt;=5,"very near",F339&lt;=10,"near",F339&lt;=20,"moderate",F339&lt;=29,"far")</f>
        <v>very near</v>
      </c>
      <c r="H339">
        <v>4</v>
      </c>
      <c r="I339" t="str" cm="1">
        <f t="array" ref="I339">_xlfn.IFS(H339=1,"Below College",H339=
2,"College",H339=
3,"Bachelor",H339=
4,"Master",H339=
5,"Doctor")</f>
        <v>Master</v>
      </c>
      <c r="J339" t="s">
        <v>32</v>
      </c>
      <c r="K339">
        <v>4</v>
      </c>
      <c r="L339" t="str" cm="1">
        <f t="array" ref="L339">_xlfn.IFS(K339=1,"low",K339=2,"medium",K339=3,"high",K339=4,"very high")</f>
        <v>very high</v>
      </c>
      <c r="M339" t="s">
        <v>33</v>
      </c>
      <c r="N339">
        <v>3</v>
      </c>
      <c r="O339" t="str" cm="1">
        <f t="array" ref="O339">_xlfn.IFS(N339=1,"low",N339=2,"medium",N339=3,"high",N339=4,"very high")</f>
        <v>high</v>
      </c>
      <c r="P339">
        <v>1</v>
      </c>
      <c r="Q339" t="str" cm="1">
        <f t="array" ref="Q339">_xlfn.IFS(P339=1,"junior",P339=2,"mid level",P339=3,"senior",P339=4,"lead",P339=5,"executive")</f>
        <v>junior</v>
      </c>
      <c r="R339" t="s">
        <v>34</v>
      </c>
      <c r="S339">
        <v>3</v>
      </c>
      <c r="T339" t="str" cm="1">
        <f t="array" ref="T339">_xlfn.IFS(S339=1,"low",S339=2,"medium",S339=3,"high",S339=4,"very high")</f>
        <v>high</v>
      </c>
      <c r="U339" t="s">
        <v>40</v>
      </c>
      <c r="V339">
        <v>2154</v>
      </c>
      <c r="W339">
        <v>0</v>
      </c>
      <c r="X339" t="str" cm="1">
        <f t="array" ref="X339">_xlfn.IFS(W339=0,"fresher",W339&lt;=3,"stable",W339&lt;=6,"moderate hopper",W339&lt;=9,"frequent hopper")</f>
        <v>fresher</v>
      </c>
      <c r="Y339" t="s">
        <v>39</v>
      </c>
      <c r="Z339">
        <v>11</v>
      </c>
      <c r="AA339" t="str" cm="1">
        <f t="array" ref="AA339">_xlfn.IFS(Z339&lt;=14,"low hike",Z339&lt;=18,"moderate hike",Z339&lt;=22,"good hike",Z339&lt;=25,"high hike")</f>
        <v>low hike</v>
      </c>
      <c r="AB339">
        <v>3</v>
      </c>
      <c r="AC339" t="str" cm="1">
        <f t="array" ref="AC339">_xlfn.IFS(AB339=1,"low",AB339=2,"good",AB339=3,"excellent",AB339=4,"outstanding")</f>
        <v>excellent</v>
      </c>
      <c r="AD339">
        <v>3</v>
      </c>
      <c r="AE339" t="str" cm="1">
        <f t="array" ref="AE339">_xlfn.IFS(AD339=1,"low",AD339=2,"medium",AD339=3,"high",AD339=4,"very high")</f>
        <v>high</v>
      </c>
      <c r="AG339">
        <v>0</v>
      </c>
      <c r="AH339" t="str" cm="1">
        <f t="array" ref="AH339">_xlfn.IFS(AG339=0,"no stock options",AG339=2,"medium",AG339=3,"high",AG339=1,"low")</f>
        <v>no stock options</v>
      </c>
      <c r="AI339">
        <v>5</v>
      </c>
      <c r="AJ339" s="1" t="str" cm="1">
        <f t="array" ref="AJ339">_xlfn.IFS(AI339&lt;=2,"fresher",AI339&lt;=7,"early career",AI339&lt;=15,"mid career",AI339&lt;=25,"experienced",AI339&gt;=26,"expert")</f>
        <v>early career</v>
      </c>
      <c r="AK339">
        <v>2</v>
      </c>
      <c r="AL339" s="1" t="str" cm="1">
        <f t="array" ref="AL339">_xlfn.IFS(AK339=0,"no training",AK339&lt;=2,"low",AK339&lt;=4,"moderate",AK339&lt;=6,"high")</f>
        <v>low</v>
      </c>
      <c r="AM339">
        <v>2</v>
      </c>
      <c r="AN339" t="str" cm="1">
        <f t="array" ref="AN339">_xlfn.IFS(AM339=1,"low",AM339=2,"medium",AM339=3,"high",AM339=4,"very high")</f>
        <v>medium</v>
      </c>
      <c r="AO339">
        <v>4</v>
      </c>
      <c r="AP339" s="1" t="str" cm="1">
        <f t="array" ref="AP339">_xlfn.IFS(AO339&lt;=1,"new",AO339&lt;=5,"early tenure",AO339&lt;=10,"established",AO339&lt;=20,"loyal",AO339&gt;=21,"long term")</f>
        <v>early tenure</v>
      </c>
      <c r="AQ339">
        <v>2</v>
      </c>
      <c r="AR339" s="1" t="str" cm="1">
        <f t="array" ref="AR339">_xlfn.IFS(AQ339&lt;=1,"new",AQ339&lt;=4,"settling",AQ339&lt;=7,"established",AQ339&lt;=12,"stagnant risk",AQ339&gt;12,"highly stagnant")</f>
        <v>settling</v>
      </c>
      <c r="AS339">
        <v>0</v>
      </c>
      <c r="AT339" t="str" cm="1">
        <f t="array" ref="AT339">_xlfn.IFS(AS339&lt;=1,"recently promoted",AS339&lt;=3,"due soon",AS339&lt;=6,"over due",AS339&gt;=7,"critically overdue")</f>
        <v>recently promoted</v>
      </c>
      <c r="AU339">
        <v>2</v>
      </c>
      <c r="AV339" t="str" cm="1">
        <f t="array" ref="AV339">_xlfn.IFS(AU339&lt;=1,"new under manager",AU339&lt;=4,"settling",AU339&lt;=8,"established",AU339&gt;=9,"long term")</f>
        <v>settling</v>
      </c>
    </row>
    <row r="340" spans="1:48">
      <c r="A340">
        <v>35</v>
      </c>
      <c r="B340" s="1" t="str" cm="1">
        <f t="array" ref="B340">_xlfn.IFS(A340&lt;=25,"early career",A340&lt;=35,"mid career",A340&lt;=45,"experienced",A340&gt;=46,"senior")</f>
        <v>mid career</v>
      </c>
      <c r="C340" t="s">
        <v>29</v>
      </c>
      <c r="D340" t="s">
        <v>30</v>
      </c>
      <c r="E340" t="s">
        <v>31</v>
      </c>
      <c r="F340">
        <v>6</v>
      </c>
      <c r="G340" s="1" t="str" cm="1">
        <f t="array" ref="G340">_xlfn.IFS(F340&lt;=5,"very near",F340&lt;=10,"near",F340&lt;=20,"moderate",F340&lt;=29,"far")</f>
        <v>near</v>
      </c>
      <c r="H340">
        <v>1</v>
      </c>
      <c r="I340" t="str" cm="1">
        <f t="array" ref="I340">_xlfn.IFS(H340=1,"Below College",H340=
2,"College",H340=
3,"Bachelor",H340=
4,"Master",H340=
5,"Doctor")</f>
        <v>Below College</v>
      </c>
      <c r="J340" t="s">
        <v>36</v>
      </c>
      <c r="K340">
        <v>3</v>
      </c>
      <c r="L340" t="str" cm="1">
        <f t="array" ref="L340">_xlfn.IFS(K340=1,"low",K340=2,"medium",K340=3,"high",K340=4,"very high")</f>
        <v>high</v>
      </c>
      <c r="M340" t="s">
        <v>33</v>
      </c>
      <c r="N340">
        <v>3</v>
      </c>
      <c r="O340" t="str" cm="1">
        <f t="array" ref="O340">_xlfn.IFS(N340=1,"low",N340=2,"medium",N340=3,"high",N340=4,"very high")</f>
        <v>high</v>
      </c>
      <c r="P340">
        <v>1</v>
      </c>
      <c r="Q340" t="str" cm="1">
        <f t="array" ref="Q340">_xlfn.IFS(P340=1,"junior",P340=2,"mid level",P340=3,"senior",P340=4,"lead",P340=5,"executive")</f>
        <v>junior</v>
      </c>
      <c r="R340" t="s">
        <v>37</v>
      </c>
      <c r="S340">
        <v>3</v>
      </c>
      <c r="T340" t="str" cm="1">
        <f t="array" ref="T340">_xlfn.IFS(S340=1,"low",S340=2,"medium",S340=3,"high",S340=4,"very high")</f>
        <v>high</v>
      </c>
      <c r="U340" t="s">
        <v>35</v>
      </c>
      <c r="V340">
        <v>3506</v>
      </c>
      <c r="W340">
        <v>0</v>
      </c>
      <c r="X340" t="str" cm="1">
        <f t="array" ref="X340">_xlfn.IFS(W340=0,"fresher",W340&lt;=3,"stable",W340&lt;=6,"moderate hopper",W340&lt;=9,"frequent hopper")</f>
        <v>fresher</v>
      </c>
      <c r="Y340" t="s">
        <v>39</v>
      </c>
      <c r="Z340">
        <v>14</v>
      </c>
      <c r="AA340" t="str" cm="1">
        <f t="array" ref="AA340">_xlfn.IFS(Z340&lt;=14,"low hike",Z340&lt;=18,"moderate hike",Z340&lt;=22,"good hike",Z340&lt;=25,"high hike")</f>
        <v>low hike</v>
      </c>
      <c r="AB340">
        <v>3</v>
      </c>
      <c r="AC340" t="str" cm="1">
        <f t="array" ref="AC340">_xlfn.IFS(AB340=1,"low",AB340=2,"good",AB340=3,"excellent",AB340=4,"outstanding")</f>
        <v>excellent</v>
      </c>
      <c r="AD340">
        <v>4</v>
      </c>
      <c r="AE340" t="str" cm="1">
        <f t="array" ref="AE340">_xlfn.IFS(AD340=1,"low",AD340=2,"medium",AD340=3,"high",AD340=4,"very high")</f>
        <v>very high</v>
      </c>
      <c r="AG340">
        <v>0</v>
      </c>
      <c r="AH340" t="str" cm="1">
        <f t="array" ref="AH340">_xlfn.IFS(AG340=0,"no stock options",AG340=2,"medium",AG340=3,"high",AG340=1,"low")</f>
        <v>no stock options</v>
      </c>
      <c r="AI340">
        <v>4</v>
      </c>
      <c r="AJ340" s="1" t="str" cm="1">
        <f t="array" ref="AJ340">_xlfn.IFS(AI340&lt;=2,"fresher",AI340&lt;=7,"early career",AI340&lt;=15,"mid career",AI340&lt;=25,"experienced",AI340&gt;=26,"expert")</f>
        <v>early career</v>
      </c>
      <c r="AK340">
        <v>3</v>
      </c>
      <c r="AL340" s="1" t="str" cm="1">
        <f t="array" ref="AL340">_xlfn.IFS(AK340=0,"no training",AK340&lt;=2,"low",AK340&lt;=4,"moderate",AK340&lt;=6,"high")</f>
        <v>moderate</v>
      </c>
      <c r="AM340">
        <v>3</v>
      </c>
      <c r="AN340" t="str" cm="1">
        <f t="array" ref="AN340">_xlfn.IFS(AM340=1,"low",AM340=2,"medium",AM340=3,"high",AM340=4,"very high")</f>
        <v>high</v>
      </c>
      <c r="AO340">
        <v>3</v>
      </c>
      <c r="AP340" s="1" t="str" cm="1">
        <f t="array" ref="AP340">_xlfn.IFS(AO340&lt;=1,"new",AO340&lt;=5,"early tenure",AO340&lt;=10,"established",AO340&lt;=20,"loyal",AO340&gt;=21,"long term")</f>
        <v>early tenure</v>
      </c>
      <c r="AQ340">
        <v>2</v>
      </c>
      <c r="AR340" s="1" t="str" cm="1">
        <f t="array" ref="AR340">_xlfn.IFS(AQ340&lt;=1,"new",AQ340&lt;=4,"settling",AQ340&lt;=7,"established",AQ340&lt;=12,"stagnant risk",AQ340&gt;12,"highly stagnant")</f>
        <v>settling</v>
      </c>
      <c r="AS340">
        <v>2</v>
      </c>
      <c r="AT340" t="str" cm="1">
        <f t="array" ref="AT340">_xlfn.IFS(AS340&lt;=1,"recently promoted",AS340&lt;=3,"due soon",AS340&lt;=6,"over due",AS340&gt;=7,"critically overdue")</f>
        <v>due soon</v>
      </c>
      <c r="AU340">
        <v>2</v>
      </c>
      <c r="AV340" t="str" cm="1">
        <f t="array" ref="AV340">_xlfn.IFS(AU340&lt;=1,"new under manager",AU340&lt;=4,"settling",AU340&lt;=8,"established",AU340&gt;=9,"long term")</f>
        <v>settling</v>
      </c>
    </row>
    <row r="341" spans="1:48">
      <c r="A341">
        <v>28</v>
      </c>
      <c r="B341" s="1" t="str" cm="1">
        <f t="array" ref="B341">_xlfn.IFS(A341&lt;=25,"early career",A341&lt;=35,"mid career",A341&lt;=45,"experienced",A341&gt;=46,"senior")</f>
        <v>mid career</v>
      </c>
      <c r="C341" t="s">
        <v>29</v>
      </c>
      <c r="D341" t="s">
        <v>50</v>
      </c>
      <c r="E341" t="s">
        <v>31</v>
      </c>
      <c r="F341">
        <v>2</v>
      </c>
      <c r="G341" s="1" t="str" cm="1">
        <f t="array" ref="G341">_xlfn.IFS(F341&lt;=5,"very near",F341&lt;=10,"near",F341&lt;=20,"moderate",F341&lt;=29,"far")</f>
        <v>very near</v>
      </c>
      <c r="H341">
        <v>3</v>
      </c>
      <c r="I341" t="str" cm="1">
        <f t="array" ref="I341">_xlfn.IFS(H341=1,"Below College",H341=
2,"College",H341=
3,"Bachelor",H341=
4,"Master",H341=
5,"Doctor")</f>
        <v>Bachelor</v>
      </c>
      <c r="J341" t="s">
        <v>36</v>
      </c>
      <c r="K341">
        <v>4</v>
      </c>
      <c r="L341" t="str" cm="1">
        <f t="array" ref="L341">_xlfn.IFS(K341=1,"low",K341=2,"medium",K341=3,"high",K341=4,"very high")</f>
        <v>very high</v>
      </c>
      <c r="M341" t="s">
        <v>33</v>
      </c>
      <c r="N341">
        <v>2</v>
      </c>
      <c r="O341" t="str" cm="1">
        <f t="array" ref="O341">_xlfn.IFS(N341=1,"low",N341=2,"medium",N341=3,"high",N341=4,"very high")</f>
        <v>medium</v>
      </c>
      <c r="P341">
        <v>1</v>
      </c>
      <c r="Q341" t="str" cm="1">
        <f t="array" ref="Q341">_xlfn.IFS(P341=1,"junior",P341=2,"mid level",P341=3,"senior",P341=4,"lead",P341=5,"executive")</f>
        <v>junior</v>
      </c>
      <c r="R341" t="s">
        <v>34</v>
      </c>
      <c r="S341">
        <v>4</v>
      </c>
      <c r="T341" t="str" cm="1">
        <f t="array" ref="T341">_xlfn.IFS(S341=1,"low",S341=2,"medium",S341=3,"high",S341=4,"very high")</f>
        <v>very high</v>
      </c>
      <c r="U341" t="s">
        <v>35</v>
      </c>
      <c r="V341">
        <v>3867</v>
      </c>
      <c r="W341">
        <v>1</v>
      </c>
      <c r="X341" t="str" cm="1">
        <f t="array" ref="X341">_xlfn.IFS(W341=0,"fresher",W341&lt;=3,"stable",W341&lt;=6,"moderate hopper",W341&lt;=9,"frequent hopper")</f>
        <v>stable</v>
      </c>
      <c r="Y341" t="s">
        <v>39</v>
      </c>
      <c r="Z341">
        <v>12</v>
      </c>
      <c r="AA341" t="str" cm="1">
        <f t="array" ref="AA341">_xlfn.IFS(Z341&lt;=14,"low hike",Z341&lt;=18,"moderate hike",Z341&lt;=22,"good hike",Z341&lt;=25,"high hike")</f>
        <v>low hike</v>
      </c>
      <c r="AB341">
        <v>3</v>
      </c>
      <c r="AC341" t="str" cm="1">
        <f t="array" ref="AC341">_xlfn.IFS(AB341=1,"low",AB341=2,"good",AB341=3,"excellent",AB341=4,"outstanding")</f>
        <v>excellent</v>
      </c>
      <c r="AD341">
        <v>2</v>
      </c>
      <c r="AE341" t="str" cm="1">
        <f t="array" ref="AE341">_xlfn.IFS(AD341=1,"low",AD341=2,"medium",AD341=3,"high",AD341=4,"very high")</f>
        <v>medium</v>
      </c>
      <c r="AG341">
        <v>1</v>
      </c>
      <c r="AH341" t="str" cm="1">
        <f t="array" ref="AH341">_xlfn.IFS(AG341=0,"no stock options",AG341=2,"medium",AG341=3,"high",AG341=1,"low")</f>
        <v>low</v>
      </c>
      <c r="AI341">
        <v>2</v>
      </c>
      <c r="AJ341" s="1" t="str" cm="1">
        <f t="array" ref="AJ341">_xlfn.IFS(AI341&lt;=2,"fresher",AI341&lt;=7,"early career",AI341&lt;=15,"mid career",AI341&lt;=25,"experienced",AI341&gt;=26,"expert")</f>
        <v>fresher</v>
      </c>
      <c r="AK341">
        <v>2</v>
      </c>
      <c r="AL341" s="1" t="str" cm="1">
        <f t="array" ref="AL341">_xlfn.IFS(AK341=0,"no training",AK341&lt;=2,"low",AK341&lt;=4,"moderate",AK341&lt;=6,"high")</f>
        <v>low</v>
      </c>
      <c r="AM341">
        <v>3</v>
      </c>
      <c r="AN341" t="str" cm="1">
        <f t="array" ref="AN341">_xlfn.IFS(AM341=1,"low",AM341=2,"medium",AM341=3,"high",AM341=4,"very high")</f>
        <v>high</v>
      </c>
      <c r="AO341">
        <v>2</v>
      </c>
      <c r="AP341" s="1" t="str" cm="1">
        <f t="array" ref="AP341">_xlfn.IFS(AO341&lt;=1,"new",AO341&lt;=5,"early tenure",AO341&lt;=10,"established",AO341&lt;=20,"loyal",AO341&gt;=21,"long term")</f>
        <v>early tenure</v>
      </c>
      <c r="AQ341">
        <v>2</v>
      </c>
      <c r="AR341" s="1" t="str" cm="1">
        <f t="array" ref="AR341">_xlfn.IFS(AQ341&lt;=1,"new",AQ341&lt;=4,"settling",AQ341&lt;=7,"established",AQ341&lt;=12,"stagnant risk",AQ341&gt;12,"highly stagnant")</f>
        <v>settling</v>
      </c>
      <c r="AS341">
        <v>2</v>
      </c>
      <c r="AT341" t="str" cm="1">
        <f t="array" ref="AT341">_xlfn.IFS(AS341&lt;=1,"recently promoted",AS341&lt;=3,"due soon",AS341&lt;=6,"over due",AS341&gt;=7,"critically overdue")</f>
        <v>due soon</v>
      </c>
      <c r="AU341">
        <v>2</v>
      </c>
      <c r="AV341" t="str" cm="1">
        <f t="array" ref="AV341">_xlfn.IFS(AU341&lt;=1,"new under manager",AU341&lt;=4,"settling",AU341&lt;=8,"established",AU341&gt;=9,"long term")</f>
        <v>settling</v>
      </c>
    </row>
    <row r="342" spans="1:48">
      <c r="A342">
        <v>28</v>
      </c>
      <c r="B342" s="1" t="str" cm="1">
        <f t="array" ref="B342">_xlfn.IFS(A342&lt;=25,"early career",A342&lt;=35,"mid career",A342&lt;=45,"experienced",A342&gt;=46,"senior")</f>
        <v>mid career</v>
      </c>
      <c r="C342" t="s">
        <v>29</v>
      </c>
      <c r="D342" t="s">
        <v>30</v>
      </c>
      <c r="E342" t="s">
        <v>31</v>
      </c>
      <c r="F342">
        <v>1</v>
      </c>
      <c r="G342" s="1" t="str" cm="1">
        <f t="array" ref="G342">_xlfn.IFS(F342&lt;=5,"very near",F342&lt;=10,"near",F342&lt;=20,"moderate",F342&lt;=29,"far")</f>
        <v>very near</v>
      </c>
      <c r="H342">
        <v>3</v>
      </c>
      <c r="I342" t="str" cm="1">
        <f t="array" ref="I342">_xlfn.IFS(H342=1,"Below College",H342=
2,"College",H342=
3,"Bachelor",H342=
4,"Master",H342=
5,"Doctor")</f>
        <v>Bachelor</v>
      </c>
      <c r="J342" t="s">
        <v>52</v>
      </c>
      <c r="K342">
        <v>4</v>
      </c>
      <c r="L342" t="str" cm="1">
        <f t="array" ref="L342">_xlfn.IFS(K342=1,"low",K342=2,"medium",K342=3,"high",K342=4,"very high")</f>
        <v>very high</v>
      </c>
      <c r="M342" t="s">
        <v>33</v>
      </c>
      <c r="N342">
        <v>3</v>
      </c>
      <c r="O342" t="str" cm="1">
        <f t="array" ref="O342">_xlfn.IFS(N342=1,"low",N342=2,"medium",N342=3,"high",N342=4,"very high")</f>
        <v>high</v>
      </c>
      <c r="P342">
        <v>1</v>
      </c>
      <c r="Q342" t="str" cm="1">
        <f t="array" ref="Q342">_xlfn.IFS(P342=1,"junior",P342=2,"mid level",P342=3,"senior",P342=4,"lead",P342=5,"executive")</f>
        <v>junior</v>
      </c>
      <c r="R342" t="s">
        <v>37</v>
      </c>
      <c r="S342">
        <v>1</v>
      </c>
      <c r="T342" t="str" cm="1">
        <f t="array" ref="T342">_xlfn.IFS(S342=1,"low",S342=2,"medium",S342=3,"high",S342=4,"very high")</f>
        <v>low</v>
      </c>
      <c r="U342" t="s">
        <v>40</v>
      </c>
      <c r="V342">
        <v>2080</v>
      </c>
      <c r="W342">
        <v>2</v>
      </c>
      <c r="X342" t="str" cm="1">
        <f t="array" ref="X342">_xlfn.IFS(W342=0,"fresher",W342&lt;=3,"stable",W342&lt;=6,"moderate hopper",W342&lt;=9,"frequent hopper")</f>
        <v>stable</v>
      </c>
      <c r="Y342" t="s">
        <v>29</v>
      </c>
      <c r="Z342">
        <v>11</v>
      </c>
      <c r="AA342" t="str" cm="1">
        <f t="array" ref="AA342">_xlfn.IFS(Z342&lt;=14,"low hike",Z342&lt;=18,"moderate hike",Z342&lt;=22,"good hike",Z342&lt;=25,"high hike")</f>
        <v>low hike</v>
      </c>
      <c r="AB342">
        <v>3</v>
      </c>
      <c r="AC342" t="str" cm="1">
        <f t="array" ref="AC342">_xlfn.IFS(AB342=1,"low",AB342=2,"good",AB342=3,"excellent",AB342=4,"outstanding")</f>
        <v>excellent</v>
      </c>
      <c r="AD342">
        <v>2</v>
      </c>
      <c r="AE342" t="str" cm="1">
        <f t="array" ref="AE342">_xlfn.IFS(AD342=1,"low",AD342=2,"medium",AD342=3,"high",AD342=4,"very high")</f>
        <v>medium</v>
      </c>
      <c r="AG342">
        <v>0</v>
      </c>
      <c r="AH342" t="str" cm="1">
        <f t="array" ref="AH342">_xlfn.IFS(AG342=0,"no stock options",AG342=2,"medium",AG342=3,"high",AG342=1,"low")</f>
        <v>no stock options</v>
      </c>
      <c r="AI342">
        <v>5</v>
      </c>
      <c r="AJ342" s="1" t="str" cm="1">
        <f t="array" ref="AJ342">_xlfn.IFS(AI342&lt;=2,"fresher",AI342&lt;=7,"early career",AI342&lt;=15,"mid career",AI342&lt;=25,"experienced",AI342&gt;=26,"expert")</f>
        <v>early career</v>
      </c>
      <c r="AK342">
        <v>2</v>
      </c>
      <c r="AL342" s="1" t="str" cm="1">
        <f t="array" ref="AL342">_xlfn.IFS(AK342=0,"no training",AK342&lt;=2,"low",AK342&lt;=4,"moderate",AK342&lt;=6,"high")</f>
        <v>low</v>
      </c>
      <c r="AM342">
        <v>2</v>
      </c>
      <c r="AN342" t="str" cm="1">
        <f t="array" ref="AN342">_xlfn.IFS(AM342=1,"low",AM342=2,"medium",AM342=3,"high",AM342=4,"very high")</f>
        <v>medium</v>
      </c>
      <c r="AO342">
        <v>3</v>
      </c>
      <c r="AP342" s="1" t="str" cm="1">
        <f t="array" ref="AP342">_xlfn.IFS(AO342&lt;=1,"new",AO342&lt;=5,"early tenure",AO342&lt;=10,"established",AO342&lt;=20,"loyal",AO342&gt;=21,"long term")</f>
        <v>early tenure</v>
      </c>
      <c r="AQ342">
        <v>2</v>
      </c>
      <c r="AR342" s="1" t="str" cm="1">
        <f t="array" ref="AR342">_xlfn.IFS(AQ342&lt;=1,"new",AQ342&lt;=4,"settling",AQ342&lt;=7,"established",AQ342&lt;=12,"stagnant risk",AQ342&gt;12,"highly stagnant")</f>
        <v>settling</v>
      </c>
      <c r="AS342">
        <v>1</v>
      </c>
      <c r="AT342" t="str" cm="1">
        <f t="array" ref="AT342">_xlfn.IFS(AS342&lt;=1,"recently promoted",AS342&lt;=3,"due soon",AS342&lt;=6,"over due",AS342&gt;=7,"critically overdue")</f>
        <v>recently promoted</v>
      </c>
      <c r="AU342">
        <v>2</v>
      </c>
      <c r="AV342" t="str" cm="1">
        <f t="array" ref="AV342">_xlfn.IFS(AU342&lt;=1,"new under manager",AU342&lt;=4,"settling",AU342&lt;=8,"established",AU342&gt;=9,"long term")</f>
        <v>settling</v>
      </c>
    </row>
    <row r="343" spans="1:48">
      <c r="A343">
        <v>25</v>
      </c>
      <c r="B343" s="1" t="str" cm="1">
        <f t="array" ref="B343">_xlfn.IFS(A343&lt;=25,"early career",A343&lt;=35,"mid career",A343&lt;=45,"experienced",A343&gt;=46,"senior")</f>
        <v>early career</v>
      </c>
      <c r="C343" t="s">
        <v>29</v>
      </c>
      <c r="D343" t="s">
        <v>30</v>
      </c>
      <c r="E343" t="s">
        <v>31</v>
      </c>
      <c r="F343">
        <v>1</v>
      </c>
      <c r="G343" s="1" t="str" cm="1">
        <f t="array" ref="G343">_xlfn.IFS(F343&lt;=5,"very near",F343&lt;=10,"near",F343&lt;=20,"moderate",F343&lt;=29,"far")</f>
        <v>very near</v>
      </c>
      <c r="H343">
        <v>3</v>
      </c>
      <c r="I343" t="str" cm="1">
        <f t="array" ref="I343">_xlfn.IFS(H343=1,"Below College",H343=
2,"College",H343=
3,"Bachelor",H343=
4,"Master",H343=
5,"Doctor")</f>
        <v>Bachelor</v>
      </c>
      <c r="J343" t="s">
        <v>32</v>
      </c>
      <c r="K343">
        <v>4</v>
      </c>
      <c r="L343" t="str" cm="1">
        <f t="array" ref="L343">_xlfn.IFS(K343=1,"low",K343=2,"medium",K343=3,"high",K343=4,"very high")</f>
        <v>very high</v>
      </c>
      <c r="M343" t="s">
        <v>43</v>
      </c>
      <c r="N343">
        <v>3</v>
      </c>
      <c r="O343" t="str" cm="1">
        <f t="array" ref="O343">_xlfn.IFS(N343=1,"low",N343=2,"medium",N343=3,"high",N343=4,"very high")</f>
        <v>high</v>
      </c>
      <c r="P343">
        <v>1</v>
      </c>
      <c r="Q343" t="str" cm="1">
        <f t="array" ref="Q343">_xlfn.IFS(P343=1,"junior",P343=2,"mid level",P343=3,"senior",P343=4,"lead",P343=5,"executive")</f>
        <v>junior</v>
      </c>
      <c r="R343" t="s">
        <v>37</v>
      </c>
      <c r="S343">
        <v>2</v>
      </c>
      <c r="T343" t="str" cm="1">
        <f t="array" ref="T343">_xlfn.IFS(S343=1,"low",S343=2,"medium",S343=3,"high",S343=4,"very high")</f>
        <v>medium</v>
      </c>
      <c r="U343" t="s">
        <v>40</v>
      </c>
      <c r="V343">
        <v>2096</v>
      </c>
      <c r="W343">
        <v>1</v>
      </c>
      <c r="X343" t="str" cm="1">
        <f t="array" ref="X343">_xlfn.IFS(W343=0,"fresher",W343&lt;=3,"stable",W343&lt;=6,"moderate hopper",W343&lt;=9,"frequent hopper")</f>
        <v>stable</v>
      </c>
      <c r="Y343" t="s">
        <v>29</v>
      </c>
      <c r="Z343">
        <v>18</v>
      </c>
      <c r="AA343" t="str" cm="1">
        <f t="array" ref="AA343">_xlfn.IFS(Z343&lt;=14,"low hike",Z343&lt;=18,"moderate hike",Z343&lt;=22,"good hike",Z343&lt;=25,"high hike")</f>
        <v>moderate hike</v>
      </c>
      <c r="AB343">
        <v>3</v>
      </c>
      <c r="AC343" t="str" cm="1">
        <f t="array" ref="AC343">_xlfn.IFS(AB343=1,"low",AB343=2,"good",AB343=3,"excellent",AB343=4,"outstanding")</f>
        <v>excellent</v>
      </c>
      <c r="AD343">
        <v>4</v>
      </c>
      <c r="AE343" t="str" cm="1">
        <f t="array" ref="AE343">_xlfn.IFS(AD343=1,"low",AD343=2,"medium",AD343=3,"high",AD343=4,"very high")</f>
        <v>very high</v>
      </c>
      <c r="AG343">
        <v>0</v>
      </c>
      <c r="AH343" t="str" cm="1">
        <f t="array" ref="AH343">_xlfn.IFS(AG343=0,"no stock options",AG343=2,"medium",AG343=3,"high",AG343=1,"low")</f>
        <v>no stock options</v>
      </c>
      <c r="AI343">
        <v>2</v>
      </c>
      <c r="AJ343" s="1" t="str" cm="1">
        <f t="array" ref="AJ343">_xlfn.IFS(AI343&lt;=2,"fresher",AI343&lt;=7,"early career",AI343&lt;=15,"mid career",AI343&lt;=25,"experienced",AI343&gt;=26,"expert")</f>
        <v>fresher</v>
      </c>
      <c r="AK343">
        <v>3</v>
      </c>
      <c r="AL343" s="1" t="str" cm="1">
        <f t="array" ref="AL343">_xlfn.IFS(AK343=0,"no training",AK343&lt;=2,"low",AK343&lt;=4,"moderate",AK343&lt;=6,"high")</f>
        <v>moderate</v>
      </c>
      <c r="AM343">
        <v>2</v>
      </c>
      <c r="AN343" t="str" cm="1">
        <f t="array" ref="AN343">_xlfn.IFS(AM343=1,"low",AM343=2,"medium",AM343=3,"high",AM343=4,"very high")</f>
        <v>medium</v>
      </c>
      <c r="AO343">
        <v>2</v>
      </c>
      <c r="AP343" s="1" t="str" cm="1">
        <f t="array" ref="AP343">_xlfn.IFS(AO343&lt;=1,"new",AO343&lt;=5,"early tenure",AO343&lt;=10,"established",AO343&lt;=20,"loyal",AO343&gt;=21,"long term")</f>
        <v>early tenure</v>
      </c>
      <c r="AQ343">
        <v>2</v>
      </c>
      <c r="AR343" s="1" t="str" cm="1">
        <f t="array" ref="AR343">_xlfn.IFS(AQ343&lt;=1,"new",AQ343&lt;=4,"settling",AQ343&lt;=7,"established",AQ343&lt;=12,"stagnant risk",AQ343&gt;12,"highly stagnant")</f>
        <v>settling</v>
      </c>
      <c r="AS343">
        <v>2</v>
      </c>
      <c r="AT343" t="str" cm="1">
        <f t="array" ref="AT343">_xlfn.IFS(AS343&lt;=1,"recently promoted",AS343&lt;=3,"due soon",AS343&lt;=6,"over due",AS343&gt;=7,"critically overdue")</f>
        <v>due soon</v>
      </c>
      <c r="AU343">
        <v>1</v>
      </c>
      <c r="AV343" t="str" cm="1">
        <f t="array" ref="AV343">_xlfn.IFS(AU343&lt;=1,"new under manager",AU343&lt;=4,"settling",AU343&lt;=8,"established",AU343&gt;=9,"long term")</f>
        <v>new under manager</v>
      </c>
    </row>
    <row r="344" spans="1:48">
      <c r="A344">
        <v>58</v>
      </c>
      <c r="B344" s="1" t="str" cm="1">
        <f t="array" ref="B344">_xlfn.IFS(A344&lt;=25,"early career",A344&lt;=35,"mid career",A344&lt;=45,"experienced",A344&gt;=46,"senior")</f>
        <v>senior</v>
      </c>
      <c r="C344" t="s">
        <v>29</v>
      </c>
      <c r="D344" t="s">
        <v>30</v>
      </c>
      <c r="E344" t="s">
        <v>31</v>
      </c>
      <c r="F344">
        <v>23</v>
      </c>
      <c r="G344" s="1" t="str" cm="1">
        <f t="array" ref="G344">_xlfn.IFS(F344&lt;=5,"very near",F344&lt;=10,"near",F344&lt;=20,"moderate",F344&lt;=29,"far")</f>
        <v>far</v>
      </c>
      <c r="H344">
        <v>4</v>
      </c>
      <c r="I344" t="str" cm="1">
        <f t="array" ref="I344">_xlfn.IFS(H344=1,"Below College",H344=
2,"College",H344=
3,"Bachelor",H344=
4,"Master",H344=
5,"Doctor")</f>
        <v>Master</v>
      </c>
      <c r="J344" t="s">
        <v>36</v>
      </c>
      <c r="K344">
        <v>1</v>
      </c>
      <c r="L344" t="str" cm="1">
        <f t="array" ref="L344">_xlfn.IFS(K344=1,"low",K344=2,"medium",K344=3,"high",K344=4,"very high")</f>
        <v>low</v>
      </c>
      <c r="M344" t="s">
        <v>33</v>
      </c>
      <c r="N344">
        <v>3</v>
      </c>
      <c r="O344" t="str" cm="1">
        <f t="array" ref="O344">_xlfn.IFS(N344=1,"low",N344=2,"medium",N344=3,"high",N344=4,"very high")</f>
        <v>high</v>
      </c>
      <c r="P344">
        <v>1</v>
      </c>
      <c r="Q344" t="str" cm="1">
        <f t="array" ref="Q344">_xlfn.IFS(P344=1,"junior",P344=2,"mid level",P344=3,"senior",P344=4,"lead",P344=5,"executive")</f>
        <v>junior</v>
      </c>
      <c r="R344" t="s">
        <v>37</v>
      </c>
      <c r="S344">
        <v>3</v>
      </c>
      <c r="T344" t="str" cm="1">
        <f t="array" ref="T344">_xlfn.IFS(S344=1,"low",S344=2,"medium",S344=3,"high",S344=4,"very high")</f>
        <v>high</v>
      </c>
      <c r="U344" t="s">
        <v>38</v>
      </c>
      <c r="V344">
        <v>2372</v>
      </c>
      <c r="W344">
        <v>1</v>
      </c>
      <c r="X344" t="str" cm="1">
        <f t="array" ref="X344">_xlfn.IFS(W344=0,"fresher",W344&lt;=3,"stable",W344&lt;=6,"moderate hopper",W344&lt;=9,"frequent hopper")</f>
        <v>stable</v>
      </c>
      <c r="Y344" t="s">
        <v>29</v>
      </c>
      <c r="Z344">
        <v>12</v>
      </c>
      <c r="AA344" t="str" cm="1">
        <f t="array" ref="AA344">_xlfn.IFS(Z344&lt;=14,"low hike",Z344&lt;=18,"moderate hike",Z344&lt;=22,"good hike",Z344&lt;=25,"high hike")</f>
        <v>low hike</v>
      </c>
      <c r="AB344">
        <v>3</v>
      </c>
      <c r="AC344" t="str" cm="1">
        <f t="array" ref="AC344">_xlfn.IFS(AB344=1,"low",AB344=2,"good",AB344=3,"excellent",AB344=4,"outstanding")</f>
        <v>excellent</v>
      </c>
      <c r="AD344">
        <v>4</v>
      </c>
      <c r="AE344" t="str" cm="1">
        <f t="array" ref="AE344">_xlfn.IFS(AD344=1,"low",AD344=2,"medium",AD344=3,"high",AD344=4,"very high")</f>
        <v>very high</v>
      </c>
      <c r="AG344">
        <v>2</v>
      </c>
      <c r="AH344" t="str" cm="1">
        <f t="array" ref="AH344">_xlfn.IFS(AG344=0,"no stock options",AG344=2,"medium",AG344=3,"high",AG344=1,"low")</f>
        <v>medium</v>
      </c>
      <c r="AI344">
        <v>2</v>
      </c>
      <c r="AJ344" s="1" t="str" cm="1">
        <f t="array" ref="AJ344">_xlfn.IFS(AI344&lt;=2,"fresher",AI344&lt;=7,"early career",AI344&lt;=15,"mid career",AI344&lt;=25,"experienced",AI344&gt;=26,"expert")</f>
        <v>fresher</v>
      </c>
      <c r="AK344">
        <v>3</v>
      </c>
      <c r="AL344" s="1" t="str" cm="1">
        <f t="array" ref="AL344">_xlfn.IFS(AK344=0,"no training",AK344&lt;=2,"low",AK344&lt;=4,"moderate",AK344&lt;=6,"high")</f>
        <v>moderate</v>
      </c>
      <c r="AM344">
        <v>3</v>
      </c>
      <c r="AN344" t="str" cm="1">
        <f t="array" ref="AN344">_xlfn.IFS(AM344=1,"low",AM344=2,"medium",AM344=3,"high",AM344=4,"very high")</f>
        <v>high</v>
      </c>
      <c r="AO344">
        <v>2</v>
      </c>
      <c r="AP344" s="1" t="str" cm="1">
        <f t="array" ref="AP344">_xlfn.IFS(AO344&lt;=1,"new",AO344&lt;=5,"early tenure",AO344&lt;=10,"established",AO344&lt;=20,"loyal",AO344&gt;=21,"long term")</f>
        <v>early tenure</v>
      </c>
      <c r="AQ344">
        <v>2</v>
      </c>
      <c r="AR344" s="1" t="str" cm="1">
        <f t="array" ref="AR344">_xlfn.IFS(AQ344&lt;=1,"new",AQ344&lt;=4,"settling",AQ344&lt;=7,"established",AQ344&lt;=12,"stagnant risk",AQ344&gt;12,"highly stagnant")</f>
        <v>settling</v>
      </c>
      <c r="AS344">
        <v>2</v>
      </c>
      <c r="AT344" t="str" cm="1">
        <f t="array" ref="AT344">_xlfn.IFS(AS344&lt;=1,"recently promoted",AS344&lt;=3,"due soon",AS344&lt;=6,"over due",AS344&gt;=7,"critically overdue")</f>
        <v>due soon</v>
      </c>
      <c r="AU344">
        <v>2</v>
      </c>
      <c r="AV344" t="str" cm="1">
        <f t="array" ref="AV344">_xlfn.IFS(AU344&lt;=1,"new under manager",AU344&lt;=4,"settling",AU344&lt;=8,"established",AU344&gt;=9,"long term")</f>
        <v>settling</v>
      </c>
    </row>
    <row r="345" spans="1:48">
      <c r="A345">
        <v>39</v>
      </c>
      <c r="B345" s="1" t="str" cm="1">
        <f t="array" ref="B345">_xlfn.IFS(A345&lt;=25,"early career",A345&lt;=35,"mid career",A345&lt;=45,"experienced",A345&gt;=46,"senior")</f>
        <v>experienced</v>
      </c>
      <c r="C345" t="s">
        <v>39</v>
      </c>
      <c r="D345" t="s">
        <v>30</v>
      </c>
      <c r="E345" t="s">
        <v>31</v>
      </c>
      <c r="F345">
        <v>23</v>
      </c>
      <c r="G345" s="1" t="str" cm="1">
        <f t="array" ref="G345">_xlfn.IFS(F345&lt;=5,"very near",F345&lt;=10,"near",F345&lt;=20,"moderate",F345&lt;=29,"far")</f>
        <v>far</v>
      </c>
      <c r="H345">
        <v>3</v>
      </c>
      <c r="I345" t="str" cm="1">
        <f t="array" ref="I345">_xlfn.IFS(H345=1,"Below College",H345=
2,"College",H345=
3,"Bachelor",H345=
4,"Master",H345=
5,"Doctor")</f>
        <v>Bachelor</v>
      </c>
      <c r="J345" t="s">
        <v>32</v>
      </c>
      <c r="K345">
        <v>3</v>
      </c>
      <c r="L345" t="str" cm="1">
        <f t="array" ref="L345">_xlfn.IFS(K345=1,"low",K345=2,"medium",K345=3,"high",K345=4,"very high")</f>
        <v>high</v>
      </c>
      <c r="M345" t="s">
        <v>33</v>
      </c>
      <c r="N345">
        <v>3</v>
      </c>
      <c r="O345" t="str" cm="1">
        <f t="array" ref="O345">_xlfn.IFS(N345=1,"low",N345=2,"medium",N345=3,"high",N345=4,"very high")</f>
        <v>high</v>
      </c>
      <c r="P345">
        <v>1</v>
      </c>
      <c r="Q345" t="str" cm="1">
        <f t="array" ref="Q345">_xlfn.IFS(P345=1,"junior",P345=2,"mid level",P345=3,"senior",P345=4,"lead",P345=5,"executive")</f>
        <v>junior</v>
      </c>
      <c r="R345" t="s">
        <v>37</v>
      </c>
      <c r="S345">
        <v>1</v>
      </c>
      <c r="T345" t="str" cm="1">
        <f t="array" ref="T345">_xlfn.IFS(S345=1,"low",S345=2,"medium",S345=3,"high",S345=4,"very high")</f>
        <v>low</v>
      </c>
      <c r="U345" t="s">
        <v>40</v>
      </c>
      <c r="V345">
        <v>3904</v>
      </c>
      <c r="W345">
        <v>0</v>
      </c>
      <c r="X345" t="str" cm="1">
        <f t="array" ref="X345">_xlfn.IFS(W345=0,"fresher",W345&lt;=3,"stable",W345&lt;=6,"moderate hopper",W345&lt;=9,"frequent hopper")</f>
        <v>fresher</v>
      </c>
      <c r="Y345" t="s">
        <v>29</v>
      </c>
      <c r="Z345">
        <v>13</v>
      </c>
      <c r="AA345" t="str" cm="1">
        <f t="array" ref="AA345">_xlfn.IFS(Z345&lt;=14,"low hike",Z345&lt;=18,"moderate hike",Z345&lt;=22,"good hike",Z345&lt;=25,"high hike")</f>
        <v>low hike</v>
      </c>
      <c r="AB345">
        <v>3</v>
      </c>
      <c r="AC345" t="str" cm="1">
        <f t="array" ref="AC345">_xlfn.IFS(AB345=1,"low",AB345=2,"good",AB345=3,"excellent",AB345=4,"outstanding")</f>
        <v>excellent</v>
      </c>
      <c r="AD345">
        <v>1</v>
      </c>
      <c r="AE345" t="str" cm="1">
        <f t="array" ref="AE345">_xlfn.IFS(AD345=1,"low",AD345=2,"medium",AD345=3,"high",AD345=4,"very high")</f>
        <v>low</v>
      </c>
      <c r="AG345">
        <v>0</v>
      </c>
      <c r="AH345" t="str" cm="1">
        <f t="array" ref="AH345">_xlfn.IFS(AG345=0,"no stock options",AG345=2,"medium",AG345=3,"high",AG345=1,"low")</f>
        <v>no stock options</v>
      </c>
      <c r="AI345">
        <v>6</v>
      </c>
      <c r="AJ345" s="1" t="str" cm="1">
        <f t="array" ref="AJ345">_xlfn.IFS(AI345&lt;=2,"fresher",AI345&lt;=7,"early career",AI345&lt;=15,"mid career",AI345&lt;=25,"experienced",AI345&gt;=26,"expert")</f>
        <v>early career</v>
      </c>
      <c r="AK345">
        <v>2</v>
      </c>
      <c r="AL345" s="1" t="str" cm="1">
        <f t="array" ref="AL345">_xlfn.IFS(AK345=0,"no training",AK345&lt;=2,"low",AK345&lt;=4,"moderate",AK345&lt;=6,"high")</f>
        <v>low</v>
      </c>
      <c r="AM345">
        <v>3</v>
      </c>
      <c r="AN345" t="str" cm="1">
        <f t="array" ref="AN345">_xlfn.IFS(AM345=1,"low",AM345=2,"medium",AM345=3,"high",AM345=4,"very high")</f>
        <v>high</v>
      </c>
      <c r="AO345">
        <v>5</v>
      </c>
      <c r="AP345" s="1" t="str" cm="1">
        <f t="array" ref="AP345">_xlfn.IFS(AO345&lt;=1,"new",AO345&lt;=5,"early tenure",AO345&lt;=10,"established",AO345&lt;=20,"loyal",AO345&gt;=21,"long term")</f>
        <v>early tenure</v>
      </c>
      <c r="AQ345">
        <v>2</v>
      </c>
      <c r="AR345" s="1" t="str" cm="1">
        <f t="array" ref="AR345">_xlfn.IFS(AQ345&lt;=1,"new",AQ345&lt;=4,"settling",AQ345&lt;=7,"established",AQ345&lt;=12,"stagnant risk",AQ345&gt;12,"highly stagnant")</f>
        <v>settling</v>
      </c>
      <c r="AS345">
        <v>0</v>
      </c>
      <c r="AT345" t="str" cm="1">
        <f t="array" ref="AT345">_xlfn.IFS(AS345&lt;=1,"recently promoted",AS345&lt;=3,"due soon",AS345&lt;=6,"over due",AS345&gt;=7,"critically overdue")</f>
        <v>recently promoted</v>
      </c>
      <c r="AU345">
        <v>3</v>
      </c>
      <c r="AV345" t="str" cm="1">
        <f t="array" ref="AV345">_xlfn.IFS(AU345&lt;=1,"new under manager",AU345&lt;=4,"settling",AU345&lt;=8,"established",AU345&gt;=9,"long term")</f>
        <v>settling</v>
      </c>
    </row>
    <row r="346" spans="1:48">
      <c r="A346">
        <v>50</v>
      </c>
      <c r="B346" s="1" t="str" cm="1">
        <f t="array" ref="B346">_xlfn.IFS(A346&lt;=25,"early career",A346&lt;=35,"mid career",A346&lt;=45,"experienced",A346&gt;=46,"senior")</f>
        <v>senior</v>
      </c>
      <c r="C346" t="s">
        <v>29</v>
      </c>
      <c r="D346" t="s">
        <v>30</v>
      </c>
      <c r="E346" t="s">
        <v>31</v>
      </c>
      <c r="F346">
        <v>28</v>
      </c>
      <c r="G346" s="1" t="str" cm="1">
        <f t="array" ref="G346">_xlfn.IFS(F346&lt;=5,"very near",F346&lt;=10,"near",F346&lt;=20,"moderate",F346&lt;=29,"far")</f>
        <v>far</v>
      </c>
      <c r="H346">
        <v>3</v>
      </c>
      <c r="I346" t="str" cm="1">
        <f t="array" ref="I346">_xlfn.IFS(H346=1,"Below College",H346=
2,"College",H346=
3,"Bachelor",H346=
4,"Master",H346=
5,"Doctor")</f>
        <v>Bachelor</v>
      </c>
      <c r="J346" t="s">
        <v>36</v>
      </c>
      <c r="K346">
        <v>4</v>
      </c>
      <c r="L346" t="str" cm="1">
        <f t="array" ref="L346">_xlfn.IFS(K346=1,"low",K346=2,"medium",K346=3,"high",K346=4,"very high")</f>
        <v>very high</v>
      </c>
      <c r="M346" t="s">
        <v>43</v>
      </c>
      <c r="N346">
        <v>3</v>
      </c>
      <c r="O346" t="str" cm="1">
        <f t="array" ref="O346">_xlfn.IFS(N346=1,"low",N346=2,"medium",N346=3,"high",N346=4,"very high")</f>
        <v>high</v>
      </c>
      <c r="P346">
        <v>4</v>
      </c>
      <c r="Q346" t="str" cm="1">
        <f t="array" ref="Q346">_xlfn.IFS(P346=1,"junior",P346=2,"mid level",P346=3,"senior",P346=4,"lead",P346=5,"executive")</f>
        <v>lead</v>
      </c>
      <c r="R346" t="s">
        <v>53</v>
      </c>
      <c r="S346">
        <v>1</v>
      </c>
      <c r="T346" t="str" cm="1">
        <f t="array" ref="T346">_xlfn.IFS(S346=1,"low",S346=2,"medium",S346=3,"high",S346=4,"very high")</f>
        <v>low</v>
      </c>
      <c r="U346" t="s">
        <v>35</v>
      </c>
      <c r="V346">
        <v>16880</v>
      </c>
      <c r="W346">
        <v>4</v>
      </c>
      <c r="X346" t="str" cm="1">
        <f t="array" ref="X346">_xlfn.IFS(W346=0,"fresher",W346&lt;=3,"stable",W346&lt;=6,"moderate hopper",W346&lt;=9,"frequent hopper")</f>
        <v>moderate hopper</v>
      </c>
      <c r="Y346" t="s">
        <v>39</v>
      </c>
      <c r="Z346">
        <v>11</v>
      </c>
      <c r="AA346" t="str" cm="1">
        <f t="array" ref="AA346">_xlfn.IFS(Z346&lt;=14,"low hike",Z346&lt;=18,"moderate hike",Z346&lt;=22,"good hike",Z346&lt;=25,"high hike")</f>
        <v>low hike</v>
      </c>
      <c r="AB346">
        <v>3</v>
      </c>
      <c r="AC346" t="str" cm="1">
        <f t="array" ref="AC346">_xlfn.IFS(AB346=1,"low",AB346=2,"good",AB346=3,"excellent",AB346=4,"outstanding")</f>
        <v>excellent</v>
      </c>
      <c r="AD346">
        <v>2</v>
      </c>
      <c r="AE346" t="str" cm="1">
        <f t="array" ref="AE346">_xlfn.IFS(AD346=1,"low",AD346=2,"medium",AD346=3,"high",AD346=4,"very high")</f>
        <v>medium</v>
      </c>
      <c r="AG346">
        <v>0</v>
      </c>
      <c r="AH346" t="str" cm="1">
        <f t="array" ref="AH346">_xlfn.IFS(AG346=0,"no stock options",AG346=2,"medium",AG346=3,"high",AG346=1,"low")</f>
        <v>no stock options</v>
      </c>
      <c r="AI346">
        <v>25</v>
      </c>
      <c r="AJ346" s="1" t="str" cm="1">
        <f t="array" ref="AJ346">_xlfn.IFS(AI346&lt;=2,"fresher",AI346&lt;=7,"early career",AI346&lt;=15,"mid career",AI346&lt;=25,"experienced",AI346&gt;=26,"expert")</f>
        <v>experienced</v>
      </c>
      <c r="AK346">
        <v>2</v>
      </c>
      <c r="AL346" s="1" t="str" cm="1">
        <f t="array" ref="AL346">_xlfn.IFS(AK346=0,"no training",AK346&lt;=2,"low",AK346&lt;=4,"moderate",AK346&lt;=6,"high")</f>
        <v>low</v>
      </c>
      <c r="AM346">
        <v>3</v>
      </c>
      <c r="AN346" t="str" cm="1">
        <f t="array" ref="AN346">_xlfn.IFS(AM346=1,"low",AM346=2,"medium",AM346=3,"high",AM346=4,"very high")</f>
        <v>high</v>
      </c>
      <c r="AO346">
        <v>3</v>
      </c>
      <c r="AP346" s="1" t="str" cm="1">
        <f t="array" ref="AP346">_xlfn.IFS(AO346&lt;=1,"new",AO346&lt;=5,"early tenure",AO346&lt;=10,"established",AO346&lt;=20,"loyal",AO346&gt;=21,"long term")</f>
        <v>early tenure</v>
      </c>
      <c r="AQ346">
        <v>2</v>
      </c>
      <c r="AR346" s="1" t="str" cm="1">
        <f t="array" ref="AR346">_xlfn.IFS(AQ346&lt;=1,"new",AQ346&lt;=4,"settling",AQ346&lt;=7,"established",AQ346&lt;=12,"stagnant risk",AQ346&gt;12,"highly stagnant")</f>
        <v>settling</v>
      </c>
      <c r="AS346">
        <v>1</v>
      </c>
      <c r="AT346" t="str" cm="1">
        <f t="array" ref="AT346">_xlfn.IFS(AS346&lt;=1,"recently promoted",AS346&lt;=3,"due soon",AS346&lt;=6,"over due",AS346&gt;=7,"critically overdue")</f>
        <v>recently promoted</v>
      </c>
      <c r="AU346">
        <v>2</v>
      </c>
      <c r="AV346" t="str" cm="1">
        <f t="array" ref="AV346">_xlfn.IFS(AU346&lt;=1,"new under manager",AU346&lt;=4,"settling",AU346&lt;=8,"established",AU346&gt;=9,"long term")</f>
        <v>settling</v>
      </c>
    </row>
    <row r="347" spans="1:48">
      <c r="A347">
        <v>40</v>
      </c>
      <c r="B347" s="1" t="str" cm="1">
        <f t="array" ref="B347">_xlfn.IFS(A347&lt;=25,"early career",A347&lt;=35,"mid career",A347&lt;=45,"experienced",A347&gt;=46,"senior")</f>
        <v>experienced</v>
      </c>
      <c r="C347" t="s">
        <v>39</v>
      </c>
      <c r="D347" t="s">
        <v>30</v>
      </c>
      <c r="E347" t="s">
        <v>45</v>
      </c>
      <c r="F347">
        <v>25</v>
      </c>
      <c r="G347" s="1" t="str" cm="1">
        <f t="array" ref="G347">_xlfn.IFS(F347&lt;=5,"very near",F347&lt;=10,"near",F347&lt;=20,"moderate",F347&lt;=29,"far")</f>
        <v>far</v>
      </c>
      <c r="H347">
        <v>4</v>
      </c>
      <c r="I347" t="str" cm="1">
        <f t="array" ref="I347">_xlfn.IFS(H347=1,"Below College",H347=
2,"College",H347=
3,"Bachelor",H347=
4,"Master",H347=
5,"Doctor")</f>
        <v>Master</v>
      </c>
      <c r="J347" t="s">
        <v>47</v>
      </c>
      <c r="K347">
        <v>4</v>
      </c>
      <c r="L347" t="str" cm="1">
        <f t="array" ref="L347">_xlfn.IFS(K347=1,"low",K347=2,"medium",K347=3,"high",K347=4,"very high")</f>
        <v>very high</v>
      </c>
      <c r="M347" t="s">
        <v>33</v>
      </c>
      <c r="N347">
        <v>2</v>
      </c>
      <c r="O347" t="str" cm="1">
        <f t="array" ref="O347">_xlfn.IFS(N347=1,"low",N347=2,"medium",N347=3,"high",N347=4,"very high")</f>
        <v>medium</v>
      </c>
      <c r="P347">
        <v>3</v>
      </c>
      <c r="Q347" t="str" cm="1">
        <f t="array" ref="Q347">_xlfn.IFS(P347=1,"junior",P347=2,"mid level",P347=3,"senior",P347=4,"lead",P347=5,"executive")</f>
        <v>senior</v>
      </c>
      <c r="R347" t="s">
        <v>51</v>
      </c>
      <c r="S347">
        <v>2</v>
      </c>
      <c r="T347" t="str" cm="1">
        <f t="array" ref="T347">_xlfn.IFS(S347=1,"low",S347=2,"medium",S347=3,"high",S347=4,"very high")</f>
        <v>medium</v>
      </c>
      <c r="U347" t="s">
        <v>40</v>
      </c>
      <c r="V347">
        <v>9094</v>
      </c>
      <c r="W347">
        <v>2</v>
      </c>
      <c r="X347" t="str" cm="1">
        <f t="array" ref="X347">_xlfn.IFS(W347=0,"fresher",W347&lt;=3,"stable",W347&lt;=6,"moderate hopper",W347&lt;=9,"frequent hopper")</f>
        <v>stable</v>
      </c>
      <c r="Y347" t="s">
        <v>39</v>
      </c>
      <c r="Z347">
        <v>12</v>
      </c>
      <c r="AA347" t="str" cm="1">
        <f t="array" ref="AA347">_xlfn.IFS(Z347&lt;=14,"low hike",Z347&lt;=18,"moderate hike",Z347&lt;=22,"good hike",Z347&lt;=25,"high hike")</f>
        <v>low hike</v>
      </c>
      <c r="AB347">
        <v>3</v>
      </c>
      <c r="AC347" t="str" cm="1">
        <f t="array" ref="AC347">_xlfn.IFS(AB347=1,"low",AB347=2,"good",AB347=3,"excellent",AB347=4,"outstanding")</f>
        <v>excellent</v>
      </c>
      <c r="AD347">
        <v>3</v>
      </c>
      <c r="AE347" t="str" cm="1">
        <f t="array" ref="AE347">_xlfn.IFS(AD347=1,"low",AD347=2,"medium",AD347=3,"high",AD347=4,"very high")</f>
        <v>high</v>
      </c>
      <c r="AG347">
        <v>0</v>
      </c>
      <c r="AH347" t="str" cm="1">
        <f t="array" ref="AH347">_xlfn.IFS(AG347=0,"no stock options",AG347=2,"medium",AG347=3,"high",AG347=1,"low")</f>
        <v>no stock options</v>
      </c>
      <c r="AI347">
        <v>9</v>
      </c>
      <c r="AJ347" s="1" t="str" cm="1">
        <f t="array" ref="AJ347">_xlfn.IFS(AI347&lt;=2,"fresher",AI347&lt;=7,"early career",AI347&lt;=15,"mid career",AI347&lt;=25,"experienced",AI347&gt;=26,"expert")</f>
        <v>mid career</v>
      </c>
      <c r="AK347">
        <v>2</v>
      </c>
      <c r="AL347" s="1" t="str" cm="1">
        <f t="array" ref="AL347">_xlfn.IFS(AK347=0,"no training",AK347&lt;=2,"low",AK347&lt;=4,"moderate",AK347&lt;=6,"high")</f>
        <v>low</v>
      </c>
      <c r="AM347">
        <v>3</v>
      </c>
      <c r="AN347" t="str" cm="1">
        <f t="array" ref="AN347">_xlfn.IFS(AM347=1,"low",AM347=2,"medium",AM347=3,"high",AM347=4,"very high")</f>
        <v>high</v>
      </c>
      <c r="AO347">
        <v>5</v>
      </c>
      <c r="AP347" s="1" t="str" cm="1">
        <f t="array" ref="AP347">_xlfn.IFS(AO347&lt;=1,"new",AO347&lt;=5,"early tenure",AO347&lt;=10,"established",AO347&lt;=20,"loyal",AO347&gt;=21,"long term")</f>
        <v>early tenure</v>
      </c>
      <c r="AQ347">
        <v>4</v>
      </c>
      <c r="AR347" s="1" t="str" cm="1">
        <f t="array" ref="AR347">_xlfn.IFS(AQ347&lt;=1,"new",AQ347&lt;=4,"settling",AQ347&lt;=7,"established",AQ347&lt;=12,"stagnant risk",AQ347&gt;12,"highly stagnant")</f>
        <v>settling</v>
      </c>
      <c r="AS347">
        <v>1</v>
      </c>
      <c r="AT347" t="str" cm="1">
        <f t="array" ref="AT347">_xlfn.IFS(AS347&lt;=1,"recently promoted",AS347&lt;=3,"due soon",AS347&lt;=6,"over due",AS347&gt;=7,"critically overdue")</f>
        <v>recently promoted</v>
      </c>
      <c r="AU347">
        <v>0</v>
      </c>
      <c r="AV347" t="str" cm="1">
        <f t="array" ref="AV347">_xlfn.IFS(AU347&lt;=1,"new under manager",AU347&lt;=4,"settling",AU347&lt;=8,"established",AU347&gt;=9,"long term")</f>
        <v>new under manager</v>
      </c>
    </row>
    <row r="348" spans="1:48">
      <c r="A348">
        <v>31</v>
      </c>
      <c r="B348" s="1" t="str" cm="1">
        <f t="array" ref="B348">_xlfn.IFS(A348&lt;=25,"early career",A348&lt;=35,"mid career",A348&lt;=45,"experienced",A348&gt;=46,"senior")</f>
        <v>mid career</v>
      </c>
      <c r="C348" t="s">
        <v>39</v>
      </c>
      <c r="D348" t="s">
        <v>50</v>
      </c>
      <c r="E348" t="s">
        <v>45</v>
      </c>
      <c r="F348">
        <v>1</v>
      </c>
      <c r="G348" s="1" t="str" cm="1">
        <f t="array" ref="G348">_xlfn.IFS(F348&lt;=5,"very near",F348&lt;=10,"near",F348&lt;=20,"moderate",F348&lt;=29,"far")</f>
        <v>very near</v>
      </c>
      <c r="H348">
        <v>3</v>
      </c>
      <c r="I348" t="str" cm="1">
        <f t="array" ref="I348">_xlfn.IFS(H348=1,"Below College",H348=
2,"College",H348=
3,"Bachelor",H348=
4,"Master",H348=
5,"Doctor")</f>
        <v>Bachelor</v>
      </c>
      <c r="J348" t="s">
        <v>36</v>
      </c>
      <c r="K348">
        <v>4</v>
      </c>
      <c r="L348" t="str" cm="1">
        <f t="array" ref="L348">_xlfn.IFS(K348=1,"low",K348=2,"medium",K348=3,"high",K348=4,"very high")</f>
        <v>very high</v>
      </c>
      <c r="M348" t="s">
        <v>43</v>
      </c>
      <c r="N348">
        <v>3</v>
      </c>
      <c r="O348" t="str" cm="1">
        <f t="array" ref="O348">_xlfn.IFS(N348=1,"low",N348=2,"medium",N348=3,"high",N348=4,"very high")</f>
        <v>high</v>
      </c>
      <c r="P348">
        <v>1</v>
      </c>
      <c r="Q348" t="str" cm="1">
        <f t="array" ref="Q348">_xlfn.IFS(P348=1,"junior",P348=2,"mid level",P348=3,"senior",P348=4,"lead",P348=5,"executive")</f>
        <v>junior</v>
      </c>
      <c r="R348" t="s">
        <v>46</v>
      </c>
      <c r="S348">
        <v>2</v>
      </c>
      <c r="T348" t="str" cm="1">
        <f t="array" ref="T348">_xlfn.IFS(S348=1,"low",S348=2,"medium",S348=3,"high",S348=4,"very high")</f>
        <v>medium</v>
      </c>
      <c r="U348" t="s">
        <v>40</v>
      </c>
      <c r="V348">
        <v>2302</v>
      </c>
      <c r="W348">
        <v>1</v>
      </c>
      <c r="X348" t="str" cm="1">
        <f t="array" ref="X348">_xlfn.IFS(W348=0,"fresher",W348&lt;=3,"stable",W348&lt;=6,"moderate hopper",W348&lt;=9,"frequent hopper")</f>
        <v>stable</v>
      </c>
      <c r="Y348" t="s">
        <v>39</v>
      </c>
      <c r="Z348">
        <v>11</v>
      </c>
      <c r="AA348" t="str" cm="1">
        <f t="array" ref="AA348">_xlfn.IFS(Z348&lt;=14,"low hike",Z348&lt;=18,"moderate hike",Z348&lt;=22,"good hike",Z348&lt;=25,"high hike")</f>
        <v>low hike</v>
      </c>
      <c r="AB348">
        <v>3</v>
      </c>
      <c r="AC348" t="str" cm="1">
        <f t="array" ref="AC348">_xlfn.IFS(AB348=1,"low",AB348=2,"good",AB348=3,"excellent",AB348=4,"outstanding")</f>
        <v>excellent</v>
      </c>
      <c r="AD348">
        <v>1</v>
      </c>
      <c r="AE348" t="str" cm="1">
        <f t="array" ref="AE348">_xlfn.IFS(AD348=1,"low",AD348=2,"medium",AD348=3,"high",AD348=4,"very high")</f>
        <v>low</v>
      </c>
      <c r="AG348">
        <v>0</v>
      </c>
      <c r="AH348" t="str" cm="1">
        <f t="array" ref="AH348">_xlfn.IFS(AG348=0,"no stock options",AG348=2,"medium",AG348=3,"high",AG348=1,"low")</f>
        <v>no stock options</v>
      </c>
      <c r="AI348">
        <v>3</v>
      </c>
      <c r="AJ348" s="1" t="str" cm="1">
        <f t="array" ref="AJ348">_xlfn.IFS(AI348&lt;=2,"fresher",AI348&lt;=7,"early career",AI348&lt;=15,"mid career",AI348&lt;=25,"experienced",AI348&gt;=26,"expert")</f>
        <v>early career</v>
      </c>
      <c r="AK348">
        <v>2</v>
      </c>
      <c r="AL348" s="1" t="str" cm="1">
        <f t="array" ref="AL348">_xlfn.IFS(AK348=0,"no training",AK348&lt;=2,"low",AK348&lt;=4,"moderate",AK348&lt;=6,"high")</f>
        <v>low</v>
      </c>
      <c r="AM348">
        <v>4</v>
      </c>
      <c r="AN348" t="str" cm="1">
        <f t="array" ref="AN348">_xlfn.IFS(AM348=1,"low",AM348=2,"medium",AM348=3,"high",AM348=4,"very high")</f>
        <v>very high</v>
      </c>
      <c r="AO348">
        <v>3</v>
      </c>
      <c r="AP348" s="1" t="str" cm="1">
        <f t="array" ref="AP348">_xlfn.IFS(AO348&lt;=1,"new",AO348&lt;=5,"early tenure",AO348&lt;=10,"established",AO348&lt;=20,"loyal",AO348&gt;=21,"long term")</f>
        <v>early tenure</v>
      </c>
      <c r="AQ348">
        <v>2</v>
      </c>
      <c r="AR348" s="1" t="str" cm="1">
        <f t="array" ref="AR348">_xlfn.IFS(AQ348&lt;=1,"new",AQ348&lt;=4,"settling",AQ348&lt;=7,"established",AQ348&lt;=12,"stagnant risk",AQ348&gt;12,"highly stagnant")</f>
        <v>settling</v>
      </c>
      <c r="AS348">
        <v>2</v>
      </c>
      <c r="AT348" t="str" cm="1">
        <f t="array" ref="AT348">_xlfn.IFS(AS348&lt;=1,"recently promoted",AS348&lt;=3,"due soon",AS348&lt;=6,"over due",AS348&gt;=7,"critically overdue")</f>
        <v>due soon</v>
      </c>
      <c r="AU348">
        <v>2</v>
      </c>
      <c r="AV348" t="str" cm="1">
        <f t="array" ref="AV348">_xlfn.IFS(AU348&lt;=1,"new under manager",AU348&lt;=4,"settling",AU348&lt;=8,"established",AU348&gt;=9,"long term")</f>
        <v>settling</v>
      </c>
    </row>
    <row r="349" spans="1:48">
      <c r="A349">
        <v>44</v>
      </c>
      <c r="B349" s="1" t="str" cm="1">
        <f t="array" ref="B349">_xlfn.IFS(A349&lt;=25,"early career",A349&lt;=35,"mid career",A349&lt;=45,"experienced",A349&gt;=46,"senior")</f>
        <v>experienced</v>
      </c>
      <c r="C349" t="s">
        <v>39</v>
      </c>
      <c r="D349" t="s">
        <v>30</v>
      </c>
      <c r="E349" t="s">
        <v>31</v>
      </c>
      <c r="F349">
        <v>3</v>
      </c>
      <c r="G349" s="1" t="str" cm="1">
        <f t="array" ref="G349">_xlfn.IFS(F349&lt;=5,"very near",F349&lt;=10,"near",F349&lt;=20,"moderate",F349&lt;=29,"far")</f>
        <v>very near</v>
      </c>
      <c r="H349">
        <v>3</v>
      </c>
      <c r="I349" t="str" cm="1">
        <f t="array" ref="I349">_xlfn.IFS(H349=1,"Below College",H349=
2,"College",H349=
3,"Bachelor",H349=
4,"Master",H349=
5,"Doctor")</f>
        <v>Bachelor</v>
      </c>
      <c r="J349" t="s">
        <v>36</v>
      </c>
      <c r="K349">
        <v>1</v>
      </c>
      <c r="L349" t="str" cm="1">
        <f t="array" ref="L349">_xlfn.IFS(K349=1,"low",K349=2,"medium",K349=3,"high",K349=4,"very high")</f>
        <v>low</v>
      </c>
      <c r="M349" t="s">
        <v>33</v>
      </c>
      <c r="N349">
        <v>3</v>
      </c>
      <c r="O349" t="str" cm="1">
        <f t="array" ref="O349">_xlfn.IFS(N349=1,"low",N349=2,"medium",N349=3,"high",N349=4,"very high")</f>
        <v>high</v>
      </c>
      <c r="P349">
        <v>1</v>
      </c>
      <c r="Q349" t="str" cm="1">
        <f t="array" ref="Q349">_xlfn.IFS(P349=1,"junior",P349=2,"mid level",P349=3,"senior",P349=4,"lead",P349=5,"executive")</f>
        <v>junior</v>
      </c>
      <c r="R349" t="s">
        <v>34</v>
      </c>
      <c r="S349">
        <v>1</v>
      </c>
      <c r="T349" t="str" cm="1">
        <f t="array" ref="T349">_xlfn.IFS(S349=1,"low",S349=2,"medium",S349=3,"high",S349=4,"very high")</f>
        <v>low</v>
      </c>
      <c r="U349" t="s">
        <v>35</v>
      </c>
      <c r="V349">
        <v>2362</v>
      </c>
      <c r="W349">
        <v>4</v>
      </c>
      <c r="X349" t="str" cm="1">
        <f t="array" ref="X349">_xlfn.IFS(W349=0,"fresher",W349&lt;=3,"stable",W349&lt;=6,"moderate hopper",W349&lt;=9,"frequent hopper")</f>
        <v>moderate hopper</v>
      </c>
      <c r="Y349" t="s">
        <v>29</v>
      </c>
      <c r="Z349">
        <v>12</v>
      </c>
      <c r="AA349" t="str" cm="1">
        <f t="array" ref="AA349">_xlfn.IFS(Z349&lt;=14,"low hike",Z349&lt;=18,"moderate hike",Z349&lt;=22,"good hike",Z349&lt;=25,"high hike")</f>
        <v>low hike</v>
      </c>
      <c r="AB349">
        <v>3</v>
      </c>
      <c r="AC349" t="str" cm="1">
        <f t="array" ref="AC349">_xlfn.IFS(AB349=1,"low",AB349=2,"good",AB349=3,"excellent",AB349=4,"outstanding")</f>
        <v>excellent</v>
      </c>
      <c r="AD349">
        <v>3</v>
      </c>
      <c r="AE349" t="str" cm="1">
        <f t="array" ref="AE349">_xlfn.IFS(AD349=1,"low",AD349=2,"medium",AD349=3,"high",AD349=4,"very high")</f>
        <v>high</v>
      </c>
      <c r="AG349">
        <v>0</v>
      </c>
      <c r="AH349" t="str" cm="1">
        <f t="array" ref="AH349">_xlfn.IFS(AG349=0,"no stock options",AG349=2,"medium",AG349=3,"high",AG349=1,"low")</f>
        <v>no stock options</v>
      </c>
      <c r="AI349">
        <v>10</v>
      </c>
      <c r="AJ349" s="1" t="str" cm="1">
        <f t="array" ref="AJ349">_xlfn.IFS(AI349&lt;=2,"fresher",AI349&lt;=7,"early career",AI349&lt;=15,"mid career",AI349&lt;=25,"experienced",AI349&gt;=26,"expert")</f>
        <v>mid career</v>
      </c>
      <c r="AK349">
        <v>4</v>
      </c>
      <c r="AL349" s="1" t="str" cm="1">
        <f t="array" ref="AL349">_xlfn.IFS(AK349=0,"no training",AK349&lt;=2,"low",AK349&lt;=4,"moderate",AK349&lt;=6,"high")</f>
        <v>moderate</v>
      </c>
      <c r="AM349">
        <v>4</v>
      </c>
      <c r="AN349" t="str" cm="1">
        <f t="array" ref="AN349">_xlfn.IFS(AM349=1,"low",AM349=2,"medium",AM349=3,"high",AM349=4,"very high")</f>
        <v>very high</v>
      </c>
      <c r="AO349">
        <v>3</v>
      </c>
      <c r="AP349" s="1" t="str" cm="1">
        <f t="array" ref="AP349">_xlfn.IFS(AO349&lt;=1,"new",AO349&lt;=5,"early tenure",AO349&lt;=10,"established",AO349&lt;=20,"loyal",AO349&gt;=21,"long term")</f>
        <v>early tenure</v>
      </c>
      <c r="AQ349">
        <v>2</v>
      </c>
      <c r="AR349" s="1" t="str" cm="1">
        <f t="array" ref="AR349">_xlfn.IFS(AQ349&lt;=1,"new",AQ349&lt;=4,"settling",AQ349&lt;=7,"established",AQ349&lt;=12,"stagnant risk",AQ349&gt;12,"highly stagnant")</f>
        <v>settling</v>
      </c>
      <c r="AS349">
        <v>1</v>
      </c>
      <c r="AT349" t="str" cm="1">
        <f t="array" ref="AT349">_xlfn.IFS(AS349&lt;=1,"recently promoted",AS349&lt;=3,"due soon",AS349&lt;=6,"over due",AS349&gt;=7,"critically overdue")</f>
        <v>recently promoted</v>
      </c>
      <c r="AU349">
        <v>2</v>
      </c>
      <c r="AV349" t="str" cm="1">
        <f t="array" ref="AV349">_xlfn.IFS(AU349&lt;=1,"new under manager",AU349&lt;=4,"settling",AU349&lt;=8,"established",AU349&gt;=9,"long term")</f>
        <v>settling</v>
      </c>
    </row>
    <row r="350" spans="1:48">
      <c r="A350">
        <v>40</v>
      </c>
      <c r="B350" s="1" t="str" cm="1">
        <f t="array" ref="B350">_xlfn.IFS(A350&lt;=25,"early career",A350&lt;=35,"mid career",A350&lt;=45,"experienced",A350&gt;=46,"senior")</f>
        <v>experienced</v>
      </c>
      <c r="C350" t="s">
        <v>29</v>
      </c>
      <c r="D350" t="s">
        <v>41</v>
      </c>
      <c r="E350" t="s">
        <v>31</v>
      </c>
      <c r="F350">
        <v>16</v>
      </c>
      <c r="G350" s="1" t="str" cm="1">
        <f t="array" ref="G350">_xlfn.IFS(F350&lt;=5,"very near",F350&lt;=10,"near",F350&lt;=20,"moderate",F350&lt;=29,"far")</f>
        <v>moderate</v>
      </c>
      <c r="H350">
        <v>2</v>
      </c>
      <c r="I350" t="str" cm="1">
        <f t="array" ref="I350">_xlfn.IFS(H350=1,"Below College",H350=
2,"College",H350=
3,"Bachelor",H350=
4,"Master",H350=
5,"Doctor")</f>
        <v>College</v>
      </c>
      <c r="J350" t="s">
        <v>36</v>
      </c>
      <c r="K350">
        <v>3</v>
      </c>
      <c r="L350" t="str" cm="1">
        <f t="array" ref="L350">_xlfn.IFS(K350=1,"low",K350=2,"medium",K350=3,"high",K350=4,"very high")</f>
        <v>high</v>
      </c>
      <c r="M350" t="s">
        <v>33</v>
      </c>
      <c r="N350">
        <v>3</v>
      </c>
      <c r="O350" t="str" cm="1">
        <f t="array" ref="O350">_xlfn.IFS(N350=1,"low",N350=2,"medium",N350=3,"high",N350=4,"very high")</f>
        <v>high</v>
      </c>
      <c r="P350">
        <v>1</v>
      </c>
      <c r="Q350" t="str" cm="1">
        <f t="array" ref="Q350">_xlfn.IFS(P350=1,"junior",P350=2,"mid level",P350=3,"senior",P350=4,"lead",P350=5,"executive")</f>
        <v>junior</v>
      </c>
      <c r="R350" t="s">
        <v>37</v>
      </c>
      <c r="S350">
        <v>3</v>
      </c>
      <c r="T350" t="str" cm="1">
        <f t="array" ref="T350">_xlfn.IFS(S350=1,"low",S350=2,"medium",S350=3,"high",S350=4,"very high")</f>
        <v>high</v>
      </c>
      <c r="U350" t="s">
        <v>38</v>
      </c>
      <c r="V350">
        <v>3544</v>
      </c>
      <c r="W350">
        <v>9</v>
      </c>
      <c r="X350" t="str" cm="1">
        <f t="array" ref="X350">_xlfn.IFS(W350=0,"fresher",W350&lt;=3,"stable",W350&lt;=6,"moderate hopper",W350&lt;=9,"frequent hopper")</f>
        <v>frequent hopper</v>
      </c>
      <c r="Y350" t="s">
        <v>29</v>
      </c>
      <c r="Z350">
        <v>16</v>
      </c>
      <c r="AA350" t="str" cm="1">
        <f t="array" ref="AA350">_xlfn.IFS(Z350&lt;=14,"low hike",Z350&lt;=18,"moderate hike",Z350&lt;=22,"good hike",Z350&lt;=25,"high hike")</f>
        <v>moderate hike</v>
      </c>
      <c r="AB350">
        <v>3</v>
      </c>
      <c r="AC350" t="str" cm="1">
        <f t="array" ref="AC350">_xlfn.IFS(AB350=1,"low",AB350=2,"good",AB350=3,"excellent",AB350=4,"outstanding")</f>
        <v>excellent</v>
      </c>
      <c r="AD350">
        <v>2</v>
      </c>
      <c r="AE350" t="str" cm="1">
        <f t="array" ref="AE350">_xlfn.IFS(AD350=1,"low",AD350=2,"medium",AD350=3,"high",AD350=4,"very high")</f>
        <v>medium</v>
      </c>
      <c r="AG350">
        <v>1</v>
      </c>
      <c r="AH350" t="str" cm="1">
        <f t="array" ref="AH350">_xlfn.IFS(AG350=0,"no stock options",AG350=2,"medium",AG350=3,"high",AG350=1,"low")</f>
        <v>low</v>
      </c>
      <c r="AI350">
        <v>6</v>
      </c>
      <c r="AJ350" s="1" t="str" cm="1">
        <f t="array" ref="AJ350">_xlfn.IFS(AI350&lt;=2,"fresher",AI350&lt;=7,"early career",AI350&lt;=15,"mid career",AI350&lt;=25,"experienced",AI350&gt;=26,"expert")</f>
        <v>early career</v>
      </c>
      <c r="AK350">
        <v>0</v>
      </c>
      <c r="AL350" s="1" t="str" cm="1">
        <f t="array" ref="AL350">_xlfn.IFS(AK350=0,"no training",AK350&lt;=2,"low",AK350&lt;=4,"moderate",AK350&lt;=6,"high")</f>
        <v>no training</v>
      </c>
      <c r="AM350">
        <v>3</v>
      </c>
      <c r="AN350" t="str" cm="1">
        <f t="array" ref="AN350">_xlfn.IFS(AM350=1,"low",AM350=2,"medium",AM350=3,"high",AM350=4,"very high")</f>
        <v>high</v>
      </c>
      <c r="AO350">
        <v>4</v>
      </c>
      <c r="AP350" s="1" t="str" cm="1">
        <f t="array" ref="AP350">_xlfn.IFS(AO350&lt;=1,"new",AO350&lt;=5,"early tenure",AO350&lt;=10,"established",AO350&lt;=20,"loyal",AO350&gt;=21,"long term")</f>
        <v>early tenure</v>
      </c>
      <c r="AQ350">
        <v>2</v>
      </c>
      <c r="AR350" s="1" t="str" cm="1">
        <f t="array" ref="AR350">_xlfn.IFS(AQ350&lt;=1,"new",AQ350&lt;=4,"settling",AQ350&lt;=7,"established",AQ350&lt;=12,"stagnant risk",AQ350&gt;12,"highly stagnant")</f>
        <v>settling</v>
      </c>
      <c r="AS350">
        <v>0</v>
      </c>
      <c r="AT350" t="str" cm="1">
        <f t="array" ref="AT350">_xlfn.IFS(AS350&lt;=1,"recently promoted",AS350&lt;=3,"due soon",AS350&lt;=6,"over due",AS350&gt;=7,"critically overdue")</f>
        <v>recently promoted</v>
      </c>
      <c r="AU350">
        <v>0</v>
      </c>
      <c r="AV350" t="str" cm="1">
        <f t="array" ref="AV350">_xlfn.IFS(AU350&lt;=1,"new under manager",AU350&lt;=4,"settling",AU350&lt;=8,"established",AU350&gt;=9,"long term")</f>
        <v>new under manager</v>
      </c>
    </row>
    <row r="351" spans="1:48">
      <c r="A351">
        <v>25</v>
      </c>
      <c r="B351" s="1" t="str" cm="1">
        <f t="array" ref="B351">_xlfn.IFS(A351&lt;=25,"early career",A351&lt;=35,"mid career",A351&lt;=45,"experienced",A351&gt;=46,"senior")</f>
        <v>early career</v>
      </c>
      <c r="C351" t="s">
        <v>29</v>
      </c>
      <c r="D351" t="s">
        <v>30</v>
      </c>
      <c r="E351" t="s">
        <v>31</v>
      </c>
      <c r="F351">
        <v>19</v>
      </c>
      <c r="G351" s="1" t="str" cm="1">
        <f t="array" ref="G351">_xlfn.IFS(F351&lt;=5,"very near",F351&lt;=10,"near",F351&lt;=20,"moderate",F351&lt;=29,"far")</f>
        <v>moderate</v>
      </c>
      <c r="H351">
        <v>1</v>
      </c>
      <c r="I351" t="str" cm="1">
        <f t="array" ref="I351">_xlfn.IFS(H351=1,"Below College",H351=
2,"College",H351=
3,"Bachelor",H351=
4,"Master",H351=
5,"Doctor")</f>
        <v>Below College</v>
      </c>
      <c r="J351" t="s">
        <v>32</v>
      </c>
      <c r="K351">
        <v>4</v>
      </c>
      <c r="L351" t="str" cm="1">
        <f t="array" ref="L351">_xlfn.IFS(K351=1,"low",K351=2,"medium",K351=3,"high",K351=4,"very high")</f>
        <v>very high</v>
      </c>
      <c r="M351" t="s">
        <v>33</v>
      </c>
      <c r="N351">
        <v>3</v>
      </c>
      <c r="O351" t="str" cm="1">
        <f t="array" ref="O351">_xlfn.IFS(N351=1,"low",N351=2,"medium",N351=3,"high",N351=4,"very high")</f>
        <v>high</v>
      </c>
      <c r="P351">
        <v>1</v>
      </c>
      <c r="Q351" t="str" cm="1">
        <f t="array" ref="Q351">_xlfn.IFS(P351=1,"junior",P351=2,"mid level",P351=3,"senior",P351=4,"lead",P351=5,"executive")</f>
        <v>junior</v>
      </c>
      <c r="R351" t="s">
        <v>34</v>
      </c>
      <c r="S351">
        <v>4</v>
      </c>
      <c r="T351" t="str" cm="1">
        <f t="array" ref="T351">_xlfn.IFS(S351=1,"low",S351=2,"medium",S351=3,"high",S351=4,"very high")</f>
        <v>very high</v>
      </c>
      <c r="U351" t="s">
        <v>35</v>
      </c>
      <c r="V351">
        <v>3669</v>
      </c>
      <c r="W351">
        <v>3</v>
      </c>
      <c r="X351" t="str" cm="1">
        <f t="array" ref="X351">_xlfn.IFS(W351=0,"fresher",W351&lt;=3,"stable",W351&lt;=6,"moderate hopper",W351&lt;=9,"frequent hopper")</f>
        <v>stable</v>
      </c>
      <c r="Y351" t="s">
        <v>29</v>
      </c>
      <c r="Z351">
        <v>11</v>
      </c>
      <c r="AA351" t="str" cm="1">
        <f t="array" ref="AA351">_xlfn.IFS(Z351&lt;=14,"low hike",Z351&lt;=18,"moderate hike",Z351&lt;=22,"good hike",Z351&lt;=25,"high hike")</f>
        <v>low hike</v>
      </c>
      <c r="AB351">
        <v>3</v>
      </c>
      <c r="AC351" t="str" cm="1">
        <f t="array" ref="AC351">_xlfn.IFS(AB351=1,"low",AB351=2,"good",AB351=3,"excellent",AB351=4,"outstanding")</f>
        <v>excellent</v>
      </c>
      <c r="AD351">
        <v>3</v>
      </c>
      <c r="AE351" t="str" cm="1">
        <f t="array" ref="AE351">_xlfn.IFS(AD351=1,"low",AD351=2,"medium",AD351=3,"high",AD351=4,"very high")</f>
        <v>high</v>
      </c>
      <c r="AG351">
        <v>3</v>
      </c>
      <c r="AH351" t="str" cm="1">
        <f t="array" ref="AH351">_xlfn.IFS(AG351=0,"no stock options",AG351=2,"medium",AG351=3,"high",AG351=1,"low")</f>
        <v>high</v>
      </c>
      <c r="AI351">
        <v>7</v>
      </c>
      <c r="AJ351" s="1" t="str" cm="1">
        <f t="array" ref="AJ351">_xlfn.IFS(AI351&lt;=2,"fresher",AI351&lt;=7,"early career",AI351&lt;=15,"mid career",AI351&lt;=25,"experienced",AI351&gt;=26,"expert")</f>
        <v>early career</v>
      </c>
      <c r="AK351">
        <v>6</v>
      </c>
      <c r="AL351" s="1" t="str" cm="1">
        <f t="array" ref="AL351">_xlfn.IFS(AK351=0,"no training",AK351&lt;=2,"low",AK351&lt;=4,"moderate",AK351&lt;=6,"high")</f>
        <v>high</v>
      </c>
      <c r="AM351">
        <v>2</v>
      </c>
      <c r="AN351" t="str" cm="1">
        <f t="array" ref="AN351">_xlfn.IFS(AM351=1,"low",AM351=2,"medium",AM351=3,"high",AM351=4,"very high")</f>
        <v>medium</v>
      </c>
      <c r="AO351">
        <v>3</v>
      </c>
      <c r="AP351" s="1" t="str" cm="1">
        <f t="array" ref="AP351">_xlfn.IFS(AO351&lt;=1,"new",AO351&lt;=5,"early tenure",AO351&lt;=10,"established",AO351&lt;=20,"loyal",AO351&gt;=21,"long term")</f>
        <v>early tenure</v>
      </c>
      <c r="AQ351">
        <v>2</v>
      </c>
      <c r="AR351" s="1" t="str" cm="1">
        <f t="array" ref="AR351">_xlfn.IFS(AQ351&lt;=1,"new",AQ351&lt;=4,"settling",AQ351&lt;=7,"established",AQ351&lt;=12,"stagnant risk",AQ351&gt;12,"highly stagnant")</f>
        <v>settling</v>
      </c>
      <c r="AS351">
        <v>1</v>
      </c>
      <c r="AT351" t="str" cm="1">
        <f t="array" ref="AT351">_xlfn.IFS(AS351&lt;=1,"recently promoted",AS351&lt;=3,"due soon",AS351&lt;=6,"over due",AS351&gt;=7,"critically overdue")</f>
        <v>recently promoted</v>
      </c>
      <c r="AU351">
        <v>2</v>
      </c>
      <c r="AV351" t="str" cm="1">
        <f t="array" ref="AV351">_xlfn.IFS(AU351&lt;=1,"new under manager",AU351&lt;=4,"settling",AU351&lt;=8,"established",AU351&gt;=9,"long term")</f>
        <v>settling</v>
      </c>
    </row>
    <row r="352" spans="1:48">
      <c r="A352">
        <v>40</v>
      </c>
      <c r="B352" s="1" t="str" cm="1">
        <f t="array" ref="B352">_xlfn.IFS(A352&lt;=25,"early career",A352&lt;=35,"mid career",A352&lt;=45,"experienced",A352&gt;=46,"senior")</f>
        <v>experienced</v>
      </c>
      <c r="C352" t="s">
        <v>29</v>
      </c>
      <c r="D352" t="s">
        <v>30</v>
      </c>
      <c r="E352" t="s">
        <v>31</v>
      </c>
      <c r="F352">
        <v>1</v>
      </c>
      <c r="G352" s="1" t="str" cm="1">
        <f t="array" ref="G352">_xlfn.IFS(F352&lt;=5,"very near",F352&lt;=10,"near",F352&lt;=20,"moderate",F352&lt;=29,"far")</f>
        <v>very near</v>
      </c>
      <c r="H352">
        <v>4</v>
      </c>
      <c r="I352" t="str" cm="1">
        <f t="array" ref="I352">_xlfn.IFS(H352=1,"Below College",H352=
2,"College",H352=
3,"Bachelor",H352=
4,"Master",H352=
5,"Doctor")</f>
        <v>Master</v>
      </c>
      <c r="J352" t="s">
        <v>36</v>
      </c>
      <c r="K352">
        <v>2</v>
      </c>
      <c r="L352" t="str" cm="1">
        <f t="array" ref="L352">_xlfn.IFS(K352=1,"low",K352=2,"medium",K352=3,"high",K352=4,"very high")</f>
        <v>medium</v>
      </c>
      <c r="M352" t="s">
        <v>33</v>
      </c>
      <c r="N352">
        <v>3</v>
      </c>
      <c r="O352" t="str" cm="1">
        <f t="array" ref="O352">_xlfn.IFS(N352=1,"low",N352=2,"medium",N352=3,"high",N352=4,"very high")</f>
        <v>high</v>
      </c>
      <c r="P352">
        <v>1</v>
      </c>
      <c r="Q352" t="str" cm="1">
        <f t="array" ref="Q352">_xlfn.IFS(P352=1,"junior",P352=2,"mid level",P352=3,"senior",P352=4,"lead",P352=5,"executive")</f>
        <v>junior</v>
      </c>
      <c r="R352" t="s">
        <v>34</v>
      </c>
      <c r="S352">
        <v>2</v>
      </c>
      <c r="T352" t="str" cm="1">
        <f t="array" ref="T352">_xlfn.IFS(S352=1,"low",S352=2,"medium",S352=3,"high",S352=4,"very high")</f>
        <v>medium</v>
      </c>
      <c r="U352" t="s">
        <v>35</v>
      </c>
      <c r="V352">
        <v>2387</v>
      </c>
      <c r="W352">
        <v>3</v>
      </c>
      <c r="X352" t="str" cm="1">
        <f t="array" ref="X352">_xlfn.IFS(W352=0,"fresher",W352&lt;=3,"stable",W352&lt;=6,"moderate hopper",W352&lt;=9,"frequent hopper")</f>
        <v>stable</v>
      </c>
      <c r="Y352" t="s">
        <v>29</v>
      </c>
      <c r="Z352">
        <v>22</v>
      </c>
      <c r="AA352" t="str" cm="1">
        <f t="array" ref="AA352">_xlfn.IFS(Z352&lt;=14,"low hike",Z352&lt;=18,"moderate hike",Z352&lt;=22,"good hike",Z352&lt;=25,"high hike")</f>
        <v>good hike</v>
      </c>
      <c r="AB352">
        <v>4</v>
      </c>
      <c r="AC352" t="str" cm="1">
        <f t="array" ref="AC352">_xlfn.IFS(AB352=1,"low",AB352=2,"good",AB352=3,"excellent",AB352=4,"outstanding")</f>
        <v>outstanding</v>
      </c>
      <c r="AD352">
        <v>3</v>
      </c>
      <c r="AE352" t="str" cm="1">
        <f t="array" ref="AE352">_xlfn.IFS(AD352=1,"low",AD352=2,"medium",AD352=3,"high",AD352=4,"very high")</f>
        <v>high</v>
      </c>
      <c r="AG352">
        <v>1</v>
      </c>
      <c r="AH352" t="str" cm="1">
        <f t="array" ref="AH352">_xlfn.IFS(AG352=0,"no stock options",AG352=2,"medium",AG352=3,"high",AG352=1,"low")</f>
        <v>low</v>
      </c>
      <c r="AI352">
        <v>7</v>
      </c>
      <c r="AJ352" s="1" t="str" cm="1">
        <f t="array" ref="AJ352">_xlfn.IFS(AI352&lt;=2,"fresher",AI352&lt;=7,"early career",AI352&lt;=15,"mid career",AI352&lt;=25,"experienced",AI352&gt;=26,"expert")</f>
        <v>early career</v>
      </c>
      <c r="AK352">
        <v>3</v>
      </c>
      <c r="AL352" s="1" t="str" cm="1">
        <f t="array" ref="AL352">_xlfn.IFS(AK352=0,"no training",AK352&lt;=2,"low",AK352&lt;=4,"moderate",AK352&lt;=6,"high")</f>
        <v>moderate</v>
      </c>
      <c r="AM352">
        <v>3</v>
      </c>
      <c r="AN352" t="str" cm="1">
        <f t="array" ref="AN352">_xlfn.IFS(AM352=1,"low",AM352=2,"medium",AM352=3,"high",AM352=4,"very high")</f>
        <v>high</v>
      </c>
      <c r="AO352">
        <v>4</v>
      </c>
      <c r="AP352" s="1" t="str" cm="1">
        <f t="array" ref="AP352">_xlfn.IFS(AO352&lt;=1,"new",AO352&lt;=5,"early tenure",AO352&lt;=10,"established",AO352&lt;=20,"loyal",AO352&gt;=21,"long term")</f>
        <v>early tenure</v>
      </c>
      <c r="AQ352">
        <v>2</v>
      </c>
      <c r="AR352" s="1" t="str" cm="1">
        <f t="array" ref="AR352">_xlfn.IFS(AQ352&lt;=1,"new",AQ352&lt;=4,"settling",AQ352&lt;=7,"established",AQ352&lt;=12,"stagnant risk",AQ352&gt;12,"highly stagnant")</f>
        <v>settling</v>
      </c>
      <c r="AS352">
        <v>0</v>
      </c>
      <c r="AT352" t="str" cm="1">
        <f t="array" ref="AT352">_xlfn.IFS(AS352&lt;=1,"recently promoted",AS352&lt;=3,"due soon",AS352&lt;=6,"over due",AS352&gt;=7,"critically overdue")</f>
        <v>recently promoted</v>
      </c>
      <c r="AU352">
        <v>3</v>
      </c>
      <c r="AV352" t="str" cm="1">
        <f t="array" ref="AV352">_xlfn.IFS(AU352&lt;=1,"new under manager",AU352&lt;=4,"settling",AU352&lt;=8,"established",AU352&gt;=9,"long term")</f>
        <v>settling</v>
      </c>
    </row>
    <row r="353" spans="1:48">
      <c r="A353">
        <v>51</v>
      </c>
      <c r="B353" s="1" t="str" cm="1">
        <f t="array" ref="B353">_xlfn.IFS(A353&lt;=25,"early career",A353&lt;=35,"mid career",A353&lt;=45,"experienced",A353&gt;=46,"senior")</f>
        <v>senior</v>
      </c>
      <c r="C353" t="s">
        <v>29</v>
      </c>
      <c r="D353" t="s">
        <v>30</v>
      </c>
      <c r="E353" t="s">
        <v>31</v>
      </c>
      <c r="F353">
        <v>11</v>
      </c>
      <c r="G353" s="1" t="str" cm="1">
        <f t="array" ref="G353">_xlfn.IFS(F353&lt;=5,"very near",F353&lt;=10,"near",F353&lt;=20,"moderate",F353&lt;=29,"far")</f>
        <v>moderate</v>
      </c>
      <c r="H353">
        <v>2</v>
      </c>
      <c r="I353" t="str" cm="1">
        <f t="array" ref="I353">_xlfn.IFS(H353=1,"Below College",H353=
2,"College",H353=
3,"Bachelor",H353=
4,"Master",H353=
5,"Doctor")</f>
        <v>College</v>
      </c>
      <c r="J353" t="s">
        <v>52</v>
      </c>
      <c r="K353">
        <v>4</v>
      </c>
      <c r="L353" t="str" cm="1">
        <f t="array" ref="L353">_xlfn.IFS(K353=1,"low",K353=2,"medium",K353=3,"high",K353=4,"very high")</f>
        <v>very high</v>
      </c>
      <c r="M353" t="s">
        <v>43</v>
      </c>
      <c r="N353">
        <v>2</v>
      </c>
      <c r="O353" t="str" cm="1">
        <f t="array" ref="O353">_xlfn.IFS(N353=1,"low",N353=2,"medium",N353=3,"high",N353=4,"very high")</f>
        <v>medium</v>
      </c>
      <c r="P353">
        <v>4</v>
      </c>
      <c r="Q353" t="str" cm="1">
        <f t="array" ref="Q353">_xlfn.IFS(P353=1,"junior",P353=2,"mid level",P353=3,"senior",P353=4,"lead",P353=5,"executive")</f>
        <v>lead</v>
      </c>
      <c r="R353" t="s">
        <v>44</v>
      </c>
      <c r="S353">
        <v>2</v>
      </c>
      <c r="T353" t="str" cm="1">
        <f t="array" ref="T353">_xlfn.IFS(S353=1,"low",S353=2,"medium",S353=3,"high",S353=4,"very high")</f>
        <v>medium</v>
      </c>
      <c r="U353" t="s">
        <v>40</v>
      </c>
      <c r="V353">
        <v>13142</v>
      </c>
      <c r="W353">
        <v>3</v>
      </c>
      <c r="X353" t="str" cm="1">
        <f t="array" ref="X353">_xlfn.IFS(W353=0,"fresher",W353&lt;=3,"stable",W353&lt;=6,"moderate hopper",W353&lt;=9,"frequent hopper")</f>
        <v>stable</v>
      </c>
      <c r="Y353" t="s">
        <v>29</v>
      </c>
      <c r="Z353">
        <v>16</v>
      </c>
      <c r="AA353" t="str" cm="1">
        <f t="array" ref="AA353">_xlfn.IFS(Z353&lt;=14,"low hike",Z353&lt;=18,"moderate hike",Z353&lt;=22,"good hike",Z353&lt;=25,"high hike")</f>
        <v>moderate hike</v>
      </c>
      <c r="AB353">
        <v>3</v>
      </c>
      <c r="AC353" t="str" cm="1">
        <f t="array" ref="AC353">_xlfn.IFS(AB353=1,"low",AB353=2,"good",AB353=3,"excellent",AB353=4,"outstanding")</f>
        <v>excellent</v>
      </c>
      <c r="AD353">
        <v>2</v>
      </c>
      <c r="AE353" t="str" cm="1">
        <f t="array" ref="AE353">_xlfn.IFS(AD353=1,"low",AD353=2,"medium",AD353=3,"high",AD353=4,"very high")</f>
        <v>medium</v>
      </c>
      <c r="AG353">
        <v>0</v>
      </c>
      <c r="AH353" t="str" cm="1">
        <f t="array" ref="AH353">_xlfn.IFS(AG353=0,"no stock options",AG353=2,"medium",AG353=3,"high",AG353=1,"low")</f>
        <v>no stock options</v>
      </c>
      <c r="AI353">
        <v>29</v>
      </c>
      <c r="AJ353" s="1" t="str" cm="1">
        <f t="array" ref="AJ353">_xlfn.IFS(AI353&lt;=2,"fresher",AI353&lt;=7,"early career",AI353&lt;=15,"mid career",AI353&lt;=25,"experienced",AI353&gt;=26,"expert")</f>
        <v>expert</v>
      </c>
      <c r="AK353">
        <v>1</v>
      </c>
      <c r="AL353" s="1" t="str" cm="1">
        <f t="array" ref="AL353">_xlfn.IFS(AK353=0,"no training",AK353&lt;=2,"low",AK353&lt;=4,"moderate",AK353&lt;=6,"high")</f>
        <v>low</v>
      </c>
      <c r="AM353">
        <v>2</v>
      </c>
      <c r="AN353" t="str" cm="1">
        <f t="array" ref="AN353">_xlfn.IFS(AM353=1,"low",AM353=2,"medium",AM353=3,"high",AM353=4,"very high")</f>
        <v>medium</v>
      </c>
      <c r="AO353">
        <v>5</v>
      </c>
      <c r="AP353" s="1" t="str" cm="1">
        <f t="array" ref="AP353">_xlfn.IFS(AO353&lt;=1,"new",AO353&lt;=5,"early tenure",AO353&lt;=10,"established",AO353&lt;=20,"loyal",AO353&gt;=21,"long term")</f>
        <v>early tenure</v>
      </c>
      <c r="AQ353">
        <v>2</v>
      </c>
      <c r="AR353" s="1" t="str" cm="1">
        <f t="array" ref="AR353">_xlfn.IFS(AQ353&lt;=1,"new",AQ353&lt;=4,"settling",AQ353&lt;=7,"established",AQ353&lt;=12,"stagnant risk",AQ353&gt;12,"highly stagnant")</f>
        <v>settling</v>
      </c>
      <c r="AS353">
        <v>0</v>
      </c>
      <c r="AT353" t="str" cm="1">
        <f t="array" ref="AT353">_xlfn.IFS(AS353&lt;=1,"recently promoted",AS353&lt;=3,"due soon",AS353&lt;=6,"over due",AS353&gt;=7,"critically overdue")</f>
        <v>recently promoted</v>
      </c>
      <c r="AU353">
        <v>3</v>
      </c>
      <c r="AV353" t="str" cm="1">
        <f t="array" ref="AV353">_xlfn.IFS(AU353&lt;=1,"new under manager",AU353&lt;=4,"settling",AU353&lt;=8,"established",AU353&gt;=9,"long term")</f>
        <v>settling</v>
      </c>
    </row>
    <row r="354" spans="1:48">
      <c r="A354">
        <v>34</v>
      </c>
      <c r="B354" s="1" t="str" cm="1">
        <f t="array" ref="B354">_xlfn.IFS(A354&lt;=25,"early career",A354&lt;=35,"mid career",A354&lt;=45,"experienced",A354&gt;=46,"senior")</f>
        <v>mid career</v>
      </c>
      <c r="C354" t="s">
        <v>29</v>
      </c>
      <c r="D354" t="s">
        <v>41</v>
      </c>
      <c r="E354" t="s">
        <v>31</v>
      </c>
      <c r="F354">
        <v>26</v>
      </c>
      <c r="G354" s="1" t="str" cm="1">
        <f t="array" ref="G354">_xlfn.IFS(F354&lt;=5,"very near",F354&lt;=10,"near",F354&lt;=20,"moderate",F354&lt;=29,"far")</f>
        <v>far</v>
      </c>
      <c r="H354">
        <v>1</v>
      </c>
      <c r="I354" t="str" cm="1">
        <f t="array" ref="I354">_xlfn.IFS(H354=1,"Below College",H354=
2,"College",H354=
3,"Bachelor",H354=
4,"Master",H354=
5,"Doctor")</f>
        <v>Below College</v>
      </c>
      <c r="J354" t="s">
        <v>52</v>
      </c>
      <c r="K354">
        <v>1</v>
      </c>
      <c r="L354" t="str" cm="1">
        <f t="array" ref="L354">_xlfn.IFS(K354=1,"low",K354=2,"medium",K354=3,"high",K354=4,"very high")</f>
        <v>low</v>
      </c>
      <c r="M354" t="s">
        <v>43</v>
      </c>
      <c r="N354">
        <v>2</v>
      </c>
      <c r="O354" t="str" cm="1">
        <f t="array" ref="O354">_xlfn.IFS(N354=1,"low",N354=2,"medium",N354=3,"high",N354=4,"very high")</f>
        <v>medium</v>
      </c>
      <c r="P354">
        <v>1</v>
      </c>
      <c r="Q354" t="str" cm="1">
        <f t="array" ref="Q354">_xlfn.IFS(P354=1,"junior",P354=2,"mid level",P354=3,"senior",P354=4,"lead",P354=5,"executive")</f>
        <v>junior</v>
      </c>
      <c r="R354" t="s">
        <v>37</v>
      </c>
      <c r="S354">
        <v>3</v>
      </c>
      <c r="T354" t="str" cm="1">
        <f t="array" ref="T354">_xlfn.IFS(S354=1,"low",S354=2,"medium",S354=3,"high",S354=4,"very high")</f>
        <v>high</v>
      </c>
      <c r="U354" t="s">
        <v>38</v>
      </c>
      <c r="V354">
        <v>2029</v>
      </c>
      <c r="W354">
        <v>1</v>
      </c>
      <c r="X354" t="str" cm="1">
        <f t="array" ref="X354">_xlfn.IFS(W354=0,"fresher",W354&lt;=3,"stable",W354&lt;=6,"moderate hopper",W354&lt;=9,"frequent hopper")</f>
        <v>stable</v>
      </c>
      <c r="Y354" t="s">
        <v>29</v>
      </c>
      <c r="Z354">
        <v>20</v>
      </c>
      <c r="AA354" t="str" cm="1">
        <f t="array" ref="AA354">_xlfn.IFS(Z354&lt;=14,"low hike",Z354&lt;=18,"moderate hike",Z354&lt;=22,"good hike",Z354&lt;=25,"high hike")</f>
        <v>good hike</v>
      </c>
      <c r="AB354">
        <v>4</v>
      </c>
      <c r="AC354" t="str" cm="1">
        <f t="array" ref="AC354">_xlfn.IFS(AB354=1,"low",AB354=2,"good",AB354=3,"excellent",AB354=4,"outstanding")</f>
        <v>outstanding</v>
      </c>
      <c r="AD354">
        <v>3</v>
      </c>
      <c r="AE354" t="str" cm="1">
        <f t="array" ref="AE354">_xlfn.IFS(AD354=1,"low",AD354=2,"medium",AD354=3,"high",AD354=4,"very high")</f>
        <v>high</v>
      </c>
      <c r="AG354">
        <v>3</v>
      </c>
      <c r="AH354" t="str" cm="1">
        <f t="array" ref="AH354">_xlfn.IFS(AG354=0,"no stock options",AG354=2,"medium",AG354=3,"high",AG354=1,"low")</f>
        <v>high</v>
      </c>
      <c r="AI354">
        <v>5</v>
      </c>
      <c r="AJ354" s="1" t="str" cm="1">
        <f t="array" ref="AJ354">_xlfn.IFS(AI354&lt;=2,"fresher",AI354&lt;=7,"early career",AI354&lt;=15,"mid career",AI354&lt;=25,"experienced",AI354&gt;=26,"expert")</f>
        <v>early career</v>
      </c>
      <c r="AK354">
        <v>2</v>
      </c>
      <c r="AL354" s="1" t="str" cm="1">
        <f t="array" ref="AL354">_xlfn.IFS(AK354=0,"no training",AK354&lt;=2,"low",AK354&lt;=4,"moderate",AK354&lt;=6,"high")</f>
        <v>low</v>
      </c>
      <c r="AM354">
        <v>3</v>
      </c>
      <c r="AN354" t="str" cm="1">
        <f t="array" ref="AN354">_xlfn.IFS(AM354=1,"low",AM354=2,"medium",AM354=3,"high",AM354=4,"very high")</f>
        <v>high</v>
      </c>
      <c r="AO354">
        <v>5</v>
      </c>
      <c r="AP354" s="1" t="str" cm="1">
        <f t="array" ref="AP354">_xlfn.IFS(AO354&lt;=1,"new",AO354&lt;=5,"early tenure",AO354&lt;=10,"established",AO354&lt;=20,"loyal",AO354&gt;=21,"long term")</f>
        <v>early tenure</v>
      </c>
      <c r="AQ354">
        <v>4</v>
      </c>
      <c r="AR354" s="1" t="str" cm="1">
        <f t="array" ref="AR354">_xlfn.IFS(AQ354&lt;=1,"new",AQ354&lt;=4,"settling",AQ354&lt;=7,"established",AQ354&lt;=12,"stagnant risk",AQ354&gt;12,"highly stagnant")</f>
        <v>settling</v>
      </c>
      <c r="AS354">
        <v>0</v>
      </c>
      <c r="AT354" t="str" cm="1">
        <f t="array" ref="AT354">_xlfn.IFS(AS354&lt;=1,"recently promoted",AS354&lt;=3,"due soon",AS354&lt;=6,"over due",AS354&gt;=7,"critically overdue")</f>
        <v>recently promoted</v>
      </c>
      <c r="AU354">
        <v>0</v>
      </c>
      <c r="AV354" t="str" cm="1">
        <f t="array" ref="AV354">_xlfn.IFS(AU354&lt;=1,"new under manager",AU354&lt;=4,"settling",AU354&lt;=8,"established",AU354&gt;=9,"long term")</f>
        <v>new under manager</v>
      </c>
    </row>
    <row r="355" spans="1:48">
      <c r="A355">
        <v>35</v>
      </c>
      <c r="B355" s="1" t="str" cm="1">
        <f t="array" ref="B355">_xlfn.IFS(A355&lt;=25,"early career",A355&lt;=35,"mid career",A355&lt;=45,"experienced",A355&gt;=46,"senior")</f>
        <v>mid career</v>
      </c>
      <c r="C355" t="s">
        <v>39</v>
      </c>
      <c r="D355" t="s">
        <v>50</v>
      </c>
      <c r="E355" t="s">
        <v>45</v>
      </c>
      <c r="F355">
        <v>18</v>
      </c>
      <c r="G355" s="1" t="str" cm="1">
        <f t="array" ref="G355">_xlfn.IFS(F355&lt;=5,"very near",F355&lt;=10,"near",F355&lt;=20,"moderate",F355&lt;=29,"far")</f>
        <v>moderate</v>
      </c>
      <c r="H355">
        <v>4</v>
      </c>
      <c r="I355" t="str" cm="1">
        <f t="array" ref="I355">_xlfn.IFS(H355=1,"Below College",H355=
2,"College",H355=
3,"Bachelor",H355=
4,"Master",H355=
5,"Doctor")</f>
        <v>Master</v>
      </c>
      <c r="J355" t="s">
        <v>47</v>
      </c>
      <c r="K355">
        <v>4</v>
      </c>
      <c r="L355" t="str" cm="1">
        <f t="array" ref="L355">_xlfn.IFS(K355=1,"low",K355=2,"medium",K355=3,"high",K355=4,"very high")</f>
        <v>very high</v>
      </c>
      <c r="M355" t="s">
        <v>43</v>
      </c>
      <c r="N355">
        <v>3</v>
      </c>
      <c r="O355" t="str" cm="1">
        <f t="array" ref="O355">_xlfn.IFS(N355=1,"low",N355=2,"medium",N355=3,"high",N355=4,"very high")</f>
        <v>high</v>
      </c>
      <c r="P355">
        <v>2</v>
      </c>
      <c r="Q355" t="str" cm="1">
        <f t="array" ref="Q355">_xlfn.IFS(P355=1,"junior",P355=2,"mid level",P355=3,"senior",P355=4,"lead",P355=5,"executive")</f>
        <v>mid level</v>
      </c>
      <c r="R355" t="s">
        <v>51</v>
      </c>
      <c r="S355">
        <v>3</v>
      </c>
      <c r="T355" t="str" cm="1">
        <f t="array" ref="T355">_xlfn.IFS(S355=1,"low",S355=2,"medium",S355=3,"high",S355=4,"very high")</f>
        <v>high</v>
      </c>
      <c r="U355" t="s">
        <v>35</v>
      </c>
      <c r="V355">
        <v>4614</v>
      </c>
      <c r="W355">
        <v>0</v>
      </c>
      <c r="X355" t="str" cm="1">
        <f t="array" ref="X355">_xlfn.IFS(W355=0,"fresher",W355&lt;=3,"stable",W355&lt;=6,"moderate hopper",W355&lt;=9,"frequent hopper")</f>
        <v>fresher</v>
      </c>
      <c r="Y355" t="s">
        <v>39</v>
      </c>
      <c r="Z355">
        <v>18</v>
      </c>
      <c r="AA355" t="str" cm="1">
        <f t="array" ref="AA355">_xlfn.IFS(Z355&lt;=14,"low hike",Z355&lt;=18,"moderate hike",Z355&lt;=22,"good hike",Z355&lt;=25,"high hike")</f>
        <v>moderate hike</v>
      </c>
      <c r="AB355">
        <v>3</v>
      </c>
      <c r="AC355" t="str" cm="1">
        <f t="array" ref="AC355">_xlfn.IFS(AB355=1,"low",AB355=2,"good",AB355=3,"excellent",AB355=4,"outstanding")</f>
        <v>excellent</v>
      </c>
      <c r="AD355">
        <v>3</v>
      </c>
      <c r="AE355" t="str" cm="1">
        <f t="array" ref="AE355">_xlfn.IFS(AD355=1,"low",AD355=2,"medium",AD355=3,"high",AD355=4,"very high")</f>
        <v>high</v>
      </c>
      <c r="AG355">
        <v>1</v>
      </c>
      <c r="AH355" t="str" cm="1">
        <f t="array" ref="AH355">_xlfn.IFS(AG355=0,"no stock options",AG355=2,"medium",AG355=3,"high",AG355=1,"low")</f>
        <v>low</v>
      </c>
      <c r="AI355">
        <v>5</v>
      </c>
      <c r="AJ355" s="1" t="str" cm="1">
        <f t="array" ref="AJ355">_xlfn.IFS(AI355&lt;=2,"fresher",AI355&lt;=7,"early career",AI355&lt;=15,"mid career",AI355&lt;=25,"experienced",AI355&gt;=26,"expert")</f>
        <v>early career</v>
      </c>
      <c r="AK355">
        <v>0</v>
      </c>
      <c r="AL355" s="1" t="str" cm="1">
        <f t="array" ref="AL355">_xlfn.IFS(AK355=0,"no training",AK355&lt;=2,"low",AK355&lt;=4,"moderate",AK355&lt;=6,"high")</f>
        <v>no training</v>
      </c>
      <c r="AM355">
        <v>2</v>
      </c>
      <c r="AN355" t="str" cm="1">
        <f t="array" ref="AN355">_xlfn.IFS(AM355=1,"low",AM355=2,"medium",AM355=3,"high",AM355=4,"very high")</f>
        <v>medium</v>
      </c>
      <c r="AO355">
        <v>4</v>
      </c>
      <c r="AP355" s="1" t="str" cm="1">
        <f t="array" ref="AP355">_xlfn.IFS(AO355&lt;=1,"new",AO355&lt;=5,"early tenure",AO355&lt;=10,"established",AO355&lt;=20,"loyal",AO355&gt;=21,"long term")</f>
        <v>early tenure</v>
      </c>
      <c r="AQ355">
        <v>2</v>
      </c>
      <c r="AR355" s="1" t="str" cm="1">
        <f t="array" ref="AR355">_xlfn.IFS(AQ355&lt;=1,"new",AQ355&lt;=4,"settling",AQ355&lt;=7,"established",AQ355&lt;=12,"stagnant risk",AQ355&gt;12,"highly stagnant")</f>
        <v>settling</v>
      </c>
      <c r="AS355">
        <v>3</v>
      </c>
      <c r="AT355" t="str" cm="1">
        <f t="array" ref="AT355">_xlfn.IFS(AS355&lt;=1,"recently promoted",AS355&lt;=3,"due soon",AS355&lt;=6,"over due",AS355&gt;=7,"critically overdue")</f>
        <v>due soon</v>
      </c>
      <c r="AU355">
        <v>2</v>
      </c>
      <c r="AV355" t="str" cm="1">
        <f t="array" ref="AV355">_xlfn.IFS(AU355&lt;=1,"new under manager",AU355&lt;=4,"settling",AU355&lt;=8,"established",AU355&gt;=9,"long term")</f>
        <v>settling</v>
      </c>
    </row>
    <row r="356" spans="1:48">
      <c r="A356">
        <v>38</v>
      </c>
      <c r="B356" s="1" t="str" cm="1">
        <f t="array" ref="B356">_xlfn.IFS(A356&lt;=25,"early career",A356&lt;=35,"mid career",A356&lt;=45,"experienced",A356&gt;=46,"senior")</f>
        <v>experienced</v>
      </c>
      <c r="C356" t="s">
        <v>29</v>
      </c>
      <c r="D356" t="s">
        <v>50</v>
      </c>
      <c r="E356" t="s">
        <v>31</v>
      </c>
      <c r="F356">
        <v>7</v>
      </c>
      <c r="G356" s="1" t="str" cm="1">
        <f t="array" ref="G356">_xlfn.IFS(F356&lt;=5,"very near",F356&lt;=10,"near",F356&lt;=20,"moderate",F356&lt;=29,"far")</f>
        <v>near</v>
      </c>
      <c r="H356">
        <v>3</v>
      </c>
      <c r="I356" t="str" cm="1">
        <f t="array" ref="I356">_xlfn.IFS(H356=1,"Below College",H356=
2,"College",H356=
3,"Bachelor",H356=
4,"Master",H356=
5,"Doctor")</f>
        <v>Bachelor</v>
      </c>
      <c r="J356" t="s">
        <v>36</v>
      </c>
      <c r="K356">
        <v>4</v>
      </c>
      <c r="L356" t="str" cm="1">
        <f t="array" ref="L356">_xlfn.IFS(K356=1,"low",K356=2,"medium",K356=3,"high",K356=4,"very high")</f>
        <v>very high</v>
      </c>
      <c r="M356" t="s">
        <v>33</v>
      </c>
      <c r="N356">
        <v>4</v>
      </c>
      <c r="O356" t="str" cm="1">
        <f t="array" ref="O356">_xlfn.IFS(N356=1,"low",N356=2,"medium",N356=3,"high",N356=4,"very high")</f>
        <v>very high</v>
      </c>
      <c r="P356">
        <v>1</v>
      </c>
      <c r="Q356" t="str" cm="1">
        <f t="array" ref="Q356">_xlfn.IFS(P356=1,"junior",P356=2,"mid level",P356=3,"senior",P356=4,"lead",P356=5,"executive")</f>
        <v>junior</v>
      </c>
      <c r="R356" t="s">
        <v>37</v>
      </c>
      <c r="S356">
        <v>3</v>
      </c>
      <c r="T356" t="str" cm="1">
        <f t="array" ref="T356">_xlfn.IFS(S356=1,"low",S356=2,"medium",S356=3,"high",S356=4,"very high")</f>
        <v>high</v>
      </c>
      <c r="U356" t="s">
        <v>38</v>
      </c>
      <c r="V356">
        <v>2610</v>
      </c>
      <c r="W356">
        <v>1</v>
      </c>
      <c r="X356" t="str" cm="1">
        <f t="array" ref="X356">_xlfn.IFS(W356=0,"fresher",W356&lt;=3,"stable",W356&lt;=6,"moderate hopper",W356&lt;=9,"frequent hopper")</f>
        <v>stable</v>
      </c>
      <c r="Y356" t="s">
        <v>29</v>
      </c>
      <c r="Z356">
        <v>11</v>
      </c>
      <c r="AA356" t="str" cm="1">
        <f t="array" ref="AA356">_xlfn.IFS(Z356&lt;=14,"low hike",Z356&lt;=18,"moderate hike",Z356&lt;=22,"good hike",Z356&lt;=25,"high hike")</f>
        <v>low hike</v>
      </c>
      <c r="AB356">
        <v>3</v>
      </c>
      <c r="AC356" t="str" cm="1">
        <f t="array" ref="AC356">_xlfn.IFS(AB356=1,"low",AB356=2,"good",AB356=3,"excellent",AB356=4,"outstanding")</f>
        <v>excellent</v>
      </c>
      <c r="AD356">
        <v>4</v>
      </c>
      <c r="AE356" t="str" cm="1">
        <f t="array" ref="AE356">_xlfn.IFS(AD356=1,"low",AD356=2,"medium",AD356=3,"high",AD356=4,"very high")</f>
        <v>very high</v>
      </c>
      <c r="AG356">
        <v>3</v>
      </c>
      <c r="AH356" t="str" cm="1">
        <f t="array" ref="AH356">_xlfn.IFS(AG356=0,"no stock options",AG356=2,"medium",AG356=3,"high",AG356=1,"low")</f>
        <v>high</v>
      </c>
      <c r="AI356">
        <v>4</v>
      </c>
      <c r="AJ356" s="1" t="str" cm="1">
        <f t="array" ref="AJ356">_xlfn.IFS(AI356&lt;=2,"fresher",AI356&lt;=7,"early career",AI356&lt;=15,"mid career",AI356&lt;=25,"experienced",AI356&gt;=26,"expert")</f>
        <v>early career</v>
      </c>
      <c r="AK356">
        <v>2</v>
      </c>
      <c r="AL356" s="1" t="str" cm="1">
        <f t="array" ref="AL356">_xlfn.IFS(AK356=0,"no training",AK356&lt;=2,"low",AK356&lt;=4,"moderate",AK356&lt;=6,"high")</f>
        <v>low</v>
      </c>
      <c r="AM356">
        <v>3</v>
      </c>
      <c r="AN356" t="str" cm="1">
        <f t="array" ref="AN356">_xlfn.IFS(AM356=1,"low",AM356=2,"medium",AM356=3,"high",AM356=4,"very high")</f>
        <v>high</v>
      </c>
      <c r="AO356">
        <v>4</v>
      </c>
      <c r="AP356" s="1" t="str" cm="1">
        <f t="array" ref="AP356">_xlfn.IFS(AO356&lt;=1,"new",AO356&lt;=5,"early tenure",AO356&lt;=10,"established",AO356&lt;=20,"loyal",AO356&gt;=21,"long term")</f>
        <v>early tenure</v>
      </c>
      <c r="AQ356">
        <v>2</v>
      </c>
      <c r="AR356" s="1" t="str" cm="1">
        <f t="array" ref="AR356">_xlfn.IFS(AQ356&lt;=1,"new",AQ356&lt;=4,"settling",AQ356&lt;=7,"established",AQ356&lt;=12,"stagnant risk",AQ356&gt;12,"highly stagnant")</f>
        <v>settling</v>
      </c>
      <c r="AS356">
        <v>0</v>
      </c>
      <c r="AT356" t="str" cm="1">
        <f t="array" ref="AT356">_xlfn.IFS(AS356&lt;=1,"recently promoted",AS356&lt;=3,"due soon",AS356&lt;=6,"over due",AS356&gt;=7,"critically overdue")</f>
        <v>recently promoted</v>
      </c>
      <c r="AU356">
        <v>3</v>
      </c>
      <c r="AV356" t="str" cm="1">
        <f t="array" ref="AV356">_xlfn.IFS(AU356&lt;=1,"new under manager",AU356&lt;=4,"settling",AU356&lt;=8,"established",AU356&gt;=9,"long term")</f>
        <v>settling</v>
      </c>
    </row>
    <row r="357" spans="1:48">
      <c r="A357">
        <v>28</v>
      </c>
      <c r="B357" s="1" t="str" cm="1">
        <f t="array" ref="B357">_xlfn.IFS(A357&lt;=25,"early career",A357&lt;=35,"mid career",A357&lt;=45,"experienced",A357&gt;=46,"senior")</f>
        <v>mid career</v>
      </c>
      <c r="C357" t="s">
        <v>29</v>
      </c>
      <c r="D357" t="s">
        <v>30</v>
      </c>
      <c r="E357" t="s">
        <v>45</v>
      </c>
      <c r="F357">
        <v>26</v>
      </c>
      <c r="G357" s="1" t="str" cm="1">
        <f t="array" ref="G357">_xlfn.IFS(F357&lt;=5,"very near",F357&lt;=10,"near",F357&lt;=20,"moderate",F357&lt;=29,"far")</f>
        <v>far</v>
      </c>
      <c r="H357">
        <v>3</v>
      </c>
      <c r="I357" t="str" cm="1">
        <f t="array" ref="I357">_xlfn.IFS(H357=1,"Below College",H357=
2,"College",H357=
3,"Bachelor",H357=
4,"Master",H357=
5,"Doctor")</f>
        <v>Bachelor</v>
      </c>
      <c r="J357" t="s">
        <v>36</v>
      </c>
      <c r="K357">
        <v>3</v>
      </c>
      <c r="L357" t="str" cm="1">
        <f t="array" ref="L357">_xlfn.IFS(K357=1,"low",K357=2,"medium",K357=3,"high",K357=4,"very high")</f>
        <v>high</v>
      </c>
      <c r="M357" t="s">
        <v>33</v>
      </c>
      <c r="N357">
        <v>2</v>
      </c>
      <c r="O357" t="str" cm="1">
        <f t="array" ref="O357">_xlfn.IFS(N357=1,"low",N357=2,"medium",N357=3,"high",N357=4,"very high")</f>
        <v>medium</v>
      </c>
      <c r="P357">
        <v>2</v>
      </c>
      <c r="Q357" t="str" cm="1">
        <f t="array" ref="Q357">_xlfn.IFS(P357=1,"junior",P357=2,"mid level",P357=3,"senior",P357=4,"lead",P357=5,"executive")</f>
        <v>mid level</v>
      </c>
      <c r="R357" t="s">
        <v>51</v>
      </c>
      <c r="S357">
        <v>1</v>
      </c>
      <c r="T357" t="str" cm="1">
        <f t="array" ref="T357">_xlfn.IFS(S357=1,"low",S357=2,"medium",S357=3,"high",S357=4,"very high")</f>
        <v>low</v>
      </c>
      <c r="U357" t="s">
        <v>35</v>
      </c>
      <c r="V357">
        <v>4724</v>
      </c>
      <c r="W357">
        <v>1</v>
      </c>
      <c r="X357" t="str" cm="1">
        <f t="array" ref="X357">_xlfn.IFS(W357=0,"fresher",W357&lt;=3,"stable",W357&lt;=6,"moderate hopper",W357&lt;=9,"frequent hopper")</f>
        <v>stable</v>
      </c>
      <c r="Y357" t="s">
        <v>29</v>
      </c>
      <c r="Z357">
        <v>11</v>
      </c>
      <c r="AA357" t="str" cm="1">
        <f t="array" ref="AA357">_xlfn.IFS(Z357&lt;=14,"low hike",Z357&lt;=18,"moderate hike",Z357&lt;=22,"good hike",Z357&lt;=25,"high hike")</f>
        <v>low hike</v>
      </c>
      <c r="AB357">
        <v>3</v>
      </c>
      <c r="AC357" t="str" cm="1">
        <f t="array" ref="AC357">_xlfn.IFS(AB357=1,"low",AB357=2,"good",AB357=3,"excellent",AB357=4,"outstanding")</f>
        <v>excellent</v>
      </c>
      <c r="AD357">
        <v>3</v>
      </c>
      <c r="AE357" t="str" cm="1">
        <f t="array" ref="AE357">_xlfn.IFS(AD357=1,"low",AD357=2,"medium",AD357=3,"high",AD357=4,"very high")</f>
        <v>high</v>
      </c>
      <c r="AG357">
        <v>1</v>
      </c>
      <c r="AH357" t="str" cm="1">
        <f t="array" ref="AH357">_xlfn.IFS(AG357=0,"no stock options",AG357=2,"medium",AG357=3,"high",AG357=1,"low")</f>
        <v>low</v>
      </c>
      <c r="AI357">
        <v>5</v>
      </c>
      <c r="AJ357" s="1" t="str" cm="1">
        <f t="array" ref="AJ357">_xlfn.IFS(AI357&lt;=2,"fresher",AI357&lt;=7,"early career",AI357&lt;=15,"mid career",AI357&lt;=25,"experienced",AI357&gt;=26,"expert")</f>
        <v>early career</v>
      </c>
      <c r="AK357">
        <v>0</v>
      </c>
      <c r="AL357" s="1" t="str" cm="1">
        <f t="array" ref="AL357">_xlfn.IFS(AK357=0,"no training",AK357&lt;=2,"low",AK357&lt;=4,"moderate",AK357&lt;=6,"high")</f>
        <v>no training</v>
      </c>
      <c r="AM357">
        <v>3</v>
      </c>
      <c r="AN357" t="str" cm="1">
        <f t="array" ref="AN357">_xlfn.IFS(AM357=1,"low",AM357=2,"medium",AM357=3,"high",AM357=4,"very high")</f>
        <v>high</v>
      </c>
      <c r="AO357">
        <v>5</v>
      </c>
      <c r="AP357" s="1" t="str" cm="1">
        <f t="array" ref="AP357">_xlfn.IFS(AO357&lt;=1,"new",AO357&lt;=5,"early tenure",AO357&lt;=10,"established",AO357&lt;=20,"loyal",AO357&gt;=21,"long term")</f>
        <v>early tenure</v>
      </c>
      <c r="AQ357">
        <v>3</v>
      </c>
      <c r="AR357" s="1" t="str" cm="1">
        <f t="array" ref="AR357">_xlfn.IFS(AQ357&lt;=1,"new",AQ357&lt;=4,"settling",AQ357&lt;=7,"established",AQ357&lt;=12,"stagnant risk",AQ357&gt;12,"highly stagnant")</f>
        <v>settling</v>
      </c>
      <c r="AS357">
        <v>0</v>
      </c>
      <c r="AT357" t="str" cm="1">
        <f t="array" ref="AT357">_xlfn.IFS(AS357&lt;=1,"recently promoted",AS357&lt;=3,"due soon",AS357&lt;=6,"over due",AS357&gt;=7,"critically overdue")</f>
        <v>recently promoted</v>
      </c>
      <c r="AU357">
        <v>4</v>
      </c>
      <c r="AV357" t="str" cm="1">
        <f t="array" ref="AV357">_xlfn.IFS(AU357&lt;=1,"new under manager",AU357&lt;=4,"settling",AU357&lt;=8,"established",AU357&gt;=9,"long term")</f>
        <v>settling</v>
      </c>
    </row>
    <row r="358" spans="1:48">
      <c r="A358">
        <v>39</v>
      </c>
      <c r="B358" s="1" t="str" cm="1">
        <f t="array" ref="B358">_xlfn.IFS(A358&lt;=25,"early career",A358&lt;=35,"mid career",A358&lt;=45,"experienced",A358&gt;=46,"senior")</f>
        <v>experienced</v>
      </c>
      <c r="C358" t="s">
        <v>29</v>
      </c>
      <c r="D358" t="s">
        <v>30</v>
      </c>
      <c r="E358" t="s">
        <v>45</v>
      </c>
      <c r="F358">
        <v>21</v>
      </c>
      <c r="G358" s="1" t="str" cm="1">
        <f t="array" ref="G358">_xlfn.IFS(F358&lt;=5,"very near",F358&lt;=10,"near",F358&lt;=20,"moderate",F358&lt;=29,"far")</f>
        <v>far</v>
      </c>
      <c r="H358">
        <v>4</v>
      </c>
      <c r="I358" t="str" cm="1">
        <f t="array" ref="I358">_xlfn.IFS(H358=1,"Below College",H358=
2,"College",H358=
3,"Bachelor",H358=
4,"Master",H358=
5,"Doctor")</f>
        <v>Master</v>
      </c>
      <c r="J358" t="s">
        <v>36</v>
      </c>
      <c r="K358">
        <v>1</v>
      </c>
      <c r="L358" t="str" cm="1">
        <f t="array" ref="L358">_xlfn.IFS(K358=1,"low",K358=2,"medium",K358=3,"high",K358=4,"very high")</f>
        <v>low</v>
      </c>
      <c r="M358" t="s">
        <v>33</v>
      </c>
      <c r="N358">
        <v>2</v>
      </c>
      <c r="O358" t="str" cm="1">
        <f t="array" ref="O358">_xlfn.IFS(N358=1,"low",N358=2,"medium",N358=3,"high",N358=4,"very high")</f>
        <v>medium</v>
      </c>
      <c r="P358">
        <v>2</v>
      </c>
      <c r="Q358" t="str" cm="1">
        <f t="array" ref="Q358">_xlfn.IFS(P358=1,"junior",P358=2,"mid level",P358=3,"senior",P358=4,"lead",P358=5,"executive")</f>
        <v>mid level</v>
      </c>
      <c r="R358" t="s">
        <v>51</v>
      </c>
      <c r="S358">
        <v>4</v>
      </c>
      <c r="T358" t="str" cm="1">
        <f t="array" ref="T358">_xlfn.IFS(S358=1,"low",S358=2,"medium",S358=3,"high",S358=4,"very high")</f>
        <v>very high</v>
      </c>
      <c r="U358" t="s">
        <v>35</v>
      </c>
      <c r="V358">
        <v>6120</v>
      </c>
      <c r="W358">
        <v>3</v>
      </c>
      <c r="X358" t="str" cm="1">
        <f t="array" ref="X358">_xlfn.IFS(W358=0,"fresher",W358&lt;=3,"stable",W358&lt;=6,"moderate hopper",W358&lt;=9,"frequent hopper")</f>
        <v>stable</v>
      </c>
      <c r="Y358" t="s">
        <v>39</v>
      </c>
      <c r="Z358">
        <v>12</v>
      </c>
      <c r="AA358" t="str" cm="1">
        <f t="array" ref="AA358">_xlfn.IFS(Z358&lt;=14,"low hike",Z358&lt;=18,"moderate hike",Z358&lt;=22,"good hike",Z358&lt;=25,"high hike")</f>
        <v>low hike</v>
      </c>
      <c r="AB358">
        <v>3</v>
      </c>
      <c r="AC358" t="str" cm="1">
        <f t="array" ref="AC358">_xlfn.IFS(AB358=1,"low",AB358=2,"good",AB358=3,"excellent",AB358=4,"outstanding")</f>
        <v>excellent</v>
      </c>
      <c r="AD358">
        <v>4</v>
      </c>
      <c r="AE358" t="str" cm="1">
        <f t="array" ref="AE358">_xlfn.IFS(AD358=1,"low",AD358=2,"medium",AD358=3,"high",AD358=4,"very high")</f>
        <v>very high</v>
      </c>
      <c r="AG358">
        <v>2</v>
      </c>
      <c r="AH358" t="str" cm="1">
        <f t="array" ref="AH358">_xlfn.IFS(AG358=0,"no stock options",AG358=2,"medium",AG358=3,"high",AG358=1,"low")</f>
        <v>medium</v>
      </c>
      <c r="AI358">
        <v>8</v>
      </c>
      <c r="AJ358" s="1" t="str" cm="1">
        <f t="array" ref="AJ358">_xlfn.IFS(AI358&lt;=2,"fresher",AI358&lt;=7,"early career",AI358&lt;=15,"mid career",AI358&lt;=25,"experienced",AI358&gt;=26,"expert")</f>
        <v>mid career</v>
      </c>
      <c r="AK358">
        <v>2</v>
      </c>
      <c r="AL358" s="1" t="str" cm="1">
        <f t="array" ref="AL358">_xlfn.IFS(AK358=0,"no training",AK358&lt;=2,"low",AK358&lt;=4,"moderate",AK358&lt;=6,"high")</f>
        <v>low</v>
      </c>
      <c r="AM358">
        <v>4</v>
      </c>
      <c r="AN358" t="str" cm="1">
        <f t="array" ref="AN358">_xlfn.IFS(AM358=1,"low",AM358=2,"medium",AM358=3,"high",AM358=4,"very high")</f>
        <v>very high</v>
      </c>
      <c r="AO358">
        <v>5</v>
      </c>
      <c r="AP358" s="1" t="str" cm="1">
        <f t="array" ref="AP358">_xlfn.IFS(AO358&lt;=1,"new",AO358&lt;=5,"early tenure",AO358&lt;=10,"established",AO358&lt;=20,"loyal",AO358&gt;=21,"long term")</f>
        <v>early tenure</v>
      </c>
      <c r="AQ358">
        <v>4</v>
      </c>
      <c r="AR358" s="1" t="str" cm="1">
        <f t="array" ref="AR358">_xlfn.IFS(AQ358&lt;=1,"new",AQ358&lt;=4,"settling",AQ358&lt;=7,"established",AQ358&lt;=12,"stagnant risk",AQ358&gt;12,"highly stagnant")</f>
        <v>settling</v>
      </c>
      <c r="AS358">
        <v>1</v>
      </c>
      <c r="AT358" t="str" cm="1">
        <f t="array" ref="AT358">_xlfn.IFS(AS358&lt;=1,"recently promoted",AS358&lt;=3,"due soon",AS358&lt;=6,"over due",AS358&gt;=7,"critically overdue")</f>
        <v>recently promoted</v>
      </c>
      <c r="AU358">
        <v>4</v>
      </c>
      <c r="AV358" t="str" cm="1">
        <f t="array" ref="AV358">_xlfn.IFS(AU358&lt;=1,"new under manager",AU358&lt;=4,"settling",AU358&lt;=8,"established",AU358&gt;=9,"long term")</f>
        <v>settling</v>
      </c>
    </row>
    <row r="359" spans="1:48">
      <c r="A359">
        <v>51</v>
      </c>
      <c r="B359" s="1" t="str" cm="1">
        <f t="array" ref="B359">_xlfn.IFS(A359&lt;=25,"early career",A359&lt;=35,"mid career",A359&lt;=45,"experienced",A359&gt;=46,"senior")</f>
        <v>senior</v>
      </c>
      <c r="C359" t="s">
        <v>29</v>
      </c>
      <c r="D359" t="s">
        <v>50</v>
      </c>
      <c r="E359" t="s">
        <v>45</v>
      </c>
      <c r="F359">
        <v>2</v>
      </c>
      <c r="G359" s="1" t="str" cm="1">
        <f t="array" ref="G359">_xlfn.IFS(F359&lt;=5,"very near",F359&lt;=10,"near",F359&lt;=20,"moderate",F359&lt;=29,"far")</f>
        <v>very near</v>
      </c>
      <c r="H359">
        <v>3</v>
      </c>
      <c r="I359" t="str" cm="1">
        <f t="array" ref="I359">_xlfn.IFS(H359=1,"Below College",H359=
2,"College",H359=
3,"Bachelor",H359=
4,"Master",H359=
5,"Doctor")</f>
        <v>Bachelor</v>
      </c>
      <c r="J359" t="s">
        <v>47</v>
      </c>
      <c r="K359">
        <v>2</v>
      </c>
      <c r="L359" t="str" cm="1">
        <f t="array" ref="L359">_xlfn.IFS(K359=1,"low",K359=2,"medium",K359=3,"high",K359=4,"very high")</f>
        <v>medium</v>
      </c>
      <c r="M359" t="s">
        <v>33</v>
      </c>
      <c r="N359">
        <v>3</v>
      </c>
      <c r="O359" t="str" cm="1">
        <f t="array" ref="O359">_xlfn.IFS(N359=1,"low",N359=2,"medium",N359=3,"high",N359=4,"very high")</f>
        <v>high</v>
      </c>
      <c r="P359">
        <v>3</v>
      </c>
      <c r="Q359" t="str" cm="1">
        <f t="array" ref="Q359">_xlfn.IFS(P359=1,"junior",P359=2,"mid level",P359=3,"senior",P359=4,"lead",P359=5,"executive")</f>
        <v>senior</v>
      </c>
      <c r="R359" t="s">
        <v>51</v>
      </c>
      <c r="S359">
        <v>2</v>
      </c>
      <c r="T359" t="str" cm="1">
        <f t="array" ref="T359">_xlfn.IFS(S359=1,"low",S359=2,"medium",S359=3,"high",S359=4,"very high")</f>
        <v>medium</v>
      </c>
      <c r="U359" t="s">
        <v>35</v>
      </c>
      <c r="V359">
        <v>10596</v>
      </c>
      <c r="W359">
        <v>2</v>
      </c>
      <c r="X359" t="str" cm="1">
        <f t="array" ref="X359">_xlfn.IFS(W359=0,"fresher",W359&lt;=3,"stable",W359&lt;=6,"moderate hopper",W359&lt;=9,"frequent hopper")</f>
        <v>stable</v>
      </c>
      <c r="Y359" t="s">
        <v>29</v>
      </c>
      <c r="Z359">
        <v>11</v>
      </c>
      <c r="AA359" t="str" cm="1">
        <f t="array" ref="AA359">_xlfn.IFS(Z359&lt;=14,"low hike",Z359&lt;=18,"moderate hike",Z359&lt;=22,"good hike",Z359&lt;=25,"high hike")</f>
        <v>low hike</v>
      </c>
      <c r="AB359">
        <v>3</v>
      </c>
      <c r="AC359" t="str" cm="1">
        <f t="array" ref="AC359">_xlfn.IFS(AB359=1,"low",AB359=2,"good",AB359=3,"excellent",AB359=4,"outstanding")</f>
        <v>excellent</v>
      </c>
      <c r="AD359">
        <v>2</v>
      </c>
      <c r="AE359" t="str" cm="1">
        <f t="array" ref="AE359">_xlfn.IFS(AD359=1,"low",AD359=2,"medium",AD359=3,"high",AD359=4,"very high")</f>
        <v>medium</v>
      </c>
      <c r="AG359">
        <v>0</v>
      </c>
      <c r="AH359" t="str" cm="1">
        <f t="array" ref="AH359">_xlfn.IFS(AG359=0,"no stock options",AG359=2,"medium",AG359=3,"high",AG359=1,"low")</f>
        <v>no stock options</v>
      </c>
      <c r="AI359">
        <v>14</v>
      </c>
      <c r="AJ359" s="1" t="str" cm="1">
        <f t="array" ref="AJ359">_xlfn.IFS(AI359&lt;=2,"fresher",AI359&lt;=7,"early career",AI359&lt;=15,"mid career",AI359&lt;=25,"experienced",AI359&gt;=26,"expert")</f>
        <v>mid career</v>
      </c>
      <c r="AK359">
        <v>5</v>
      </c>
      <c r="AL359" s="1" t="str" cm="1">
        <f t="array" ref="AL359">_xlfn.IFS(AK359=0,"no training",AK359&lt;=2,"low",AK359&lt;=4,"moderate",AK359&lt;=6,"high")</f>
        <v>high</v>
      </c>
      <c r="AM359">
        <v>3</v>
      </c>
      <c r="AN359" t="str" cm="1">
        <f t="array" ref="AN359">_xlfn.IFS(AM359=1,"low",AM359=2,"medium",AM359=3,"high",AM359=4,"very high")</f>
        <v>high</v>
      </c>
      <c r="AO359">
        <v>4</v>
      </c>
      <c r="AP359" s="1" t="str" cm="1">
        <f t="array" ref="AP359">_xlfn.IFS(AO359&lt;=1,"new",AO359&lt;=5,"early tenure",AO359&lt;=10,"established",AO359&lt;=20,"loyal",AO359&gt;=21,"long term")</f>
        <v>early tenure</v>
      </c>
      <c r="AQ359">
        <v>2</v>
      </c>
      <c r="AR359" s="1" t="str" cm="1">
        <f t="array" ref="AR359">_xlfn.IFS(AQ359&lt;=1,"new",AQ359&lt;=4,"settling",AQ359&lt;=7,"established",AQ359&lt;=12,"stagnant risk",AQ359&gt;12,"highly stagnant")</f>
        <v>settling</v>
      </c>
      <c r="AS359">
        <v>3</v>
      </c>
      <c r="AT359" t="str" cm="1">
        <f t="array" ref="AT359">_xlfn.IFS(AS359&lt;=1,"recently promoted",AS359&lt;=3,"due soon",AS359&lt;=6,"over due",AS359&gt;=7,"critically overdue")</f>
        <v>due soon</v>
      </c>
      <c r="AU359">
        <v>2</v>
      </c>
      <c r="AV359" t="str" cm="1">
        <f t="array" ref="AV359">_xlfn.IFS(AU359&lt;=1,"new under manager",AU359&lt;=4,"settling",AU359&lt;=8,"established",AU359&gt;=9,"long term")</f>
        <v>settling</v>
      </c>
    </row>
    <row r="360" spans="1:48">
      <c r="A360">
        <v>33</v>
      </c>
      <c r="B360" s="1" t="str" cm="1">
        <f t="array" ref="B360">_xlfn.IFS(A360&lt;=25,"early career",A360&lt;=35,"mid career",A360&lt;=45,"experienced",A360&gt;=46,"senior")</f>
        <v>mid career</v>
      </c>
      <c r="C360" t="s">
        <v>29</v>
      </c>
      <c r="D360" t="s">
        <v>50</v>
      </c>
      <c r="E360" t="s">
        <v>45</v>
      </c>
      <c r="F360">
        <v>5</v>
      </c>
      <c r="G360" s="1" t="str" cm="1">
        <f t="array" ref="G360">_xlfn.IFS(F360&lt;=5,"very near",F360&lt;=10,"near",F360&lt;=20,"moderate",F360&lt;=29,"far")</f>
        <v>very near</v>
      </c>
      <c r="H360">
        <v>1</v>
      </c>
      <c r="I360" t="str" cm="1">
        <f t="array" ref="I360">_xlfn.IFS(H360=1,"Below College",H360=
2,"College",H360=
3,"Bachelor",H360=
4,"Master",H360=
5,"Doctor")</f>
        <v>Below College</v>
      </c>
      <c r="J360" t="s">
        <v>36</v>
      </c>
      <c r="K360">
        <v>2</v>
      </c>
      <c r="L360" t="str" cm="1">
        <f t="array" ref="L360">_xlfn.IFS(K360=1,"low",K360=2,"medium",K360=3,"high",K360=4,"very high")</f>
        <v>medium</v>
      </c>
      <c r="M360" t="s">
        <v>33</v>
      </c>
      <c r="N360">
        <v>3</v>
      </c>
      <c r="O360" t="str" cm="1">
        <f t="array" ref="O360">_xlfn.IFS(N360=1,"low",N360=2,"medium",N360=3,"high",N360=4,"very high")</f>
        <v>high</v>
      </c>
      <c r="P360">
        <v>2</v>
      </c>
      <c r="Q360" t="str" cm="1">
        <f t="array" ref="Q360">_xlfn.IFS(P360=1,"junior",P360=2,"mid level",P360=3,"senior",P360=4,"lead",P360=5,"executive")</f>
        <v>mid level</v>
      </c>
      <c r="R360" t="s">
        <v>51</v>
      </c>
      <c r="S360">
        <v>4</v>
      </c>
      <c r="T360" t="str" cm="1">
        <f t="array" ref="T360">_xlfn.IFS(S360=1,"low",S360=2,"medium",S360=3,"high",S360=4,"very high")</f>
        <v>very high</v>
      </c>
      <c r="U360" t="s">
        <v>35</v>
      </c>
      <c r="V360">
        <v>9998</v>
      </c>
      <c r="W360">
        <v>6</v>
      </c>
      <c r="X360" t="str" cm="1">
        <f t="array" ref="X360">_xlfn.IFS(W360=0,"fresher",W360&lt;=3,"stable",W360&lt;=6,"moderate hopper",W360&lt;=9,"frequent hopper")</f>
        <v>moderate hopper</v>
      </c>
      <c r="Y360" t="s">
        <v>29</v>
      </c>
      <c r="Z360">
        <v>13</v>
      </c>
      <c r="AA360" t="str" cm="1">
        <f t="array" ref="AA360">_xlfn.IFS(Z360&lt;=14,"low hike",Z360&lt;=18,"moderate hike",Z360&lt;=22,"good hike",Z360&lt;=25,"high hike")</f>
        <v>low hike</v>
      </c>
      <c r="AB360">
        <v>3</v>
      </c>
      <c r="AC360" t="str" cm="1">
        <f t="array" ref="AC360">_xlfn.IFS(AB360=1,"low",AB360=2,"good",AB360=3,"excellent",AB360=4,"outstanding")</f>
        <v>excellent</v>
      </c>
      <c r="AD360">
        <v>1</v>
      </c>
      <c r="AE360" t="str" cm="1">
        <f t="array" ref="AE360">_xlfn.IFS(AD360=1,"low",AD360=2,"medium",AD360=3,"high",AD360=4,"very high")</f>
        <v>low</v>
      </c>
      <c r="AG360">
        <v>0</v>
      </c>
      <c r="AH360" t="str" cm="1">
        <f t="array" ref="AH360">_xlfn.IFS(AG360=0,"no stock options",AG360=2,"medium",AG360=3,"high",AG360=1,"low")</f>
        <v>no stock options</v>
      </c>
      <c r="AI360">
        <v>8</v>
      </c>
      <c r="AJ360" s="1" t="str" cm="1">
        <f t="array" ref="AJ360">_xlfn.IFS(AI360&lt;=2,"fresher",AI360&lt;=7,"early career",AI360&lt;=15,"mid career",AI360&lt;=25,"experienced",AI360&gt;=26,"expert")</f>
        <v>mid career</v>
      </c>
      <c r="AK360">
        <v>2</v>
      </c>
      <c r="AL360" s="1" t="str" cm="1">
        <f t="array" ref="AL360">_xlfn.IFS(AK360=0,"no training",AK360&lt;=2,"low",AK360&lt;=4,"moderate",AK360&lt;=6,"high")</f>
        <v>low</v>
      </c>
      <c r="AM360">
        <v>4</v>
      </c>
      <c r="AN360" t="str" cm="1">
        <f t="array" ref="AN360">_xlfn.IFS(AM360=1,"low",AM360=2,"medium",AM360=3,"high",AM360=4,"very high")</f>
        <v>very high</v>
      </c>
      <c r="AO360">
        <v>5</v>
      </c>
      <c r="AP360" s="1" t="str" cm="1">
        <f t="array" ref="AP360">_xlfn.IFS(AO360&lt;=1,"new",AO360&lt;=5,"early tenure",AO360&lt;=10,"established",AO360&lt;=20,"loyal",AO360&gt;=21,"long term")</f>
        <v>early tenure</v>
      </c>
      <c r="AQ360">
        <v>4</v>
      </c>
      <c r="AR360" s="1" t="str" cm="1">
        <f t="array" ref="AR360">_xlfn.IFS(AQ360&lt;=1,"new",AQ360&lt;=4,"settling",AQ360&lt;=7,"established",AQ360&lt;=12,"stagnant risk",AQ360&gt;12,"highly stagnant")</f>
        <v>settling</v>
      </c>
      <c r="AS360">
        <v>1</v>
      </c>
      <c r="AT360" t="str" cm="1">
        <f t="array" ref="AT360">_xlfn.IFS(AS360&lt;=1,"recently promoted",AS360&lt;=3,"due soon",AS360&lt;=6,"over due",AS360&gt;=7,"critically overdue")</f>
        <v>recently promoted</v>
      </c>
      <c r="AU360">
        <v>2</v>
      </c>
      <c r="AV360" t="str" cm="1">
        <f t="array" ref="AV360">_xlfn.IFS(AU360&lt;=1,"new under manager",AU360&lt;=4,"settling",AU360&lt;=8,"established",AU360&gt;=9,"long term")</f>
        <v>settling</v>
      </c>
    </row>
    <row r="361" spans="1:48">
      <c r="A361">
        <v>32</v>
      </c>
      <c r="B361" s="1" t="str" cm="1">
        <f t="array" ref="B361">_xlfn.IFS(A361&lt;=25,"early career",A361&lt;=35,"mid career",A361&lt;=45,"experienced",A361&gt;=46,"senior")</f>
        <v>mid career</v>
      </c>
      <c r="C361" t="s">
        <v>29</v>
      </c>
      <c r="D361" t="s">
        <v>30</v>
      </c>
      <c r="E361" t="s">
        <v>45</v>
      </c>
      <c r="F361">
        <v>2</v>
      </c>
      <c r="G361" s="1" t="str" cm="1">
        <f t="array" ref="G361">_xlfn.IFS(F361&lt;=5,"very near",F361&lt;=10,"near",F361&lt;=20,"moderate",F361&lt;=29,"far")</f>
        <v>very near</v>
      </c>
      <c r="H361">
        <v>1</v>
      </c>
      <c r="I361" t="str" cm="1">
        <f t="array" ref="I361">_xlfn.IFS(H361=1,"Below College",H361=
2,"College",H361=
3,"Bachelor",H361=
4,"Master",H361=
5,"Doctor")</f>
        <v>Below College</v>
      </c>
      <c r="J361" t="s">
        <v>47</v>
      </c>
      <c r="K361">
        <v>3</v>
      </c>
      <c r="L361" t="str" cm="1">
        <f t="array" ref="L361">_xlfn.IFS(K361=1,"low",K361=2,"medium",K361=3,"high",K361=4,"very high")</f>
        <v>high</v>
      </c>
      <c r="M361" t="s">
        <v>33</v>
      </c>
      <c r="N361">
        <v>3</v>
      </c>
      <c r="O361" t="str" cm="1">
        <f t="array" ref="O361">_xlfn.IFS(N361=1,"low",N361=2,"medium",N361=3,"high",N361=4,"very high")</f>
        <v>high</v>
      </c>
      <c r="P361">
        <v>2</v>
      </c>
      <c r="Q361" t="str" cm="1">
        <f t="array" ref="Q361">_xlfn.IFS(P361=1,"junior",P361=2,"mid level",P361=3,"senior",P361=4,"lead",P361=5,"executive")</f>
        <v>mid level</v>
      </c>
      <c r="R361" t="s">
        <v>51</v>
      </c>
      <c r="S361">
        <v>2</v>
      </c>
      <c r="T361" t="str" cm="1">
        <f t="array" ref="T361">_xlfn.IFS(S361=1,"low",S361=2,"medium",S361=3,"high",S361=4,"very high")</f>
        <v>medium</v>
      </c>
      <c r="U361" t="s">
        <v>35</v>
      </c>
      <c r="V361">
        <v>4078</v>
      </c>
      <c r="W361">
        <v>0</v>
      </c>
      <c r="X361" t="str" cm="1">
        <f t="array" ref="X361">_xlfn.IFS(W361=0,"fresher",W361&lt;=3,"stable",W361&lt;=6,"moderate hopper",W361&lt;=9,"frequent hopper")</f>
        <v>fresher</v>
      </c>
      <c r="Y361" t="s">
        <v>39</v>
      </c>
      <c r="Z361">
        <v>13</v>
      </c>
      <c r="AA361" t="str" cm="1">
        <f t="array" ref="AA361">_xlfn.IFS(Z361&lt;=14,"low hike",Z361&lt;=18,"moderate hike",Z361&lt;=22,"good hike",Z361&lt;=25,"high hike")</f>
        <v>low hike</v>
      </c>
      <c r="AB361">
        <v>3</v>
      </c>
      <c r="AC361" t="str" cm="1">
        <f t="array" ref="AC361">_xlfn.IFS(AB361=1,"low",AB361=2,"good",AB361=3,"excellent",AB361=4,"outstanding")</f>
        <v>excellent</v>
      </c>
      <c r="AD361">
        <v>1</v>
      </c>
      <c r="AE361" t="str" cm="1">
        <f t="array" ref="AE361">_xlfn.IFS(AD361=1,"low",AD361=2,"medium",AD361=3,"high",AD361=4,"very high")</f>
        <v>low</v>
      </c>
      <c r="AG361">
        <v>3</v>
      </c>
      <c r="AH361" t="str" cm="1">
        <f t="array" ref="AH361">_xlfn.IFS(AG361=0,"no stock options",AG361=2,"medium",AG361=3,"high",AG361=1,"low")</f>
        <v>high</v>
      </c>
      <c r="AI361">
        <v>4</v>
      </c>
      <c r="AJ361" s="1" t="str" cm="1">
        <f t="array" ref="AJ361">_xlfn.IFS(AI361&lt;=2,"fresher",AI361&lt;=7,"early career",AI361&lt;=15,"mid career",AI361&lt;=25,"experienced",AI361&gt;=26,"expert")</f>
        <v>early career</v>
      </c>
      <c r="AK361">
        <v>3</v>
      </c>
      <c r="AL361" s="1" t="str" cm="1">
        <f t="array" ref="AL361">_xlfn.IFS(AK361=0,"no training",AK361&lt;=2,"low",AK361&lt;=4,"moderate",AK361&lt;=6,"high")</f>
        <v>moderate</v>
      </c>
      <c r="AM361">
        <v>2</v>
      </c>
      <c r="AN361" t="str" cm="1">
        <f t="array" ref="AN361">_xlfn.IFS(AM361=1,"low",AM361=2,"medium",AM361=3,"high",AM361=4,"very high")</f>
        <v>medium</v>
      </c>
      <c r="AO361">
        <v>3</v>
      </c>
      <c r="AP361" s="1" t="str" cm="1">
        <f t="array" ref="AP361">_xlfn.IFS(AO361&lt;=1,"new",AO361&lt;=5,"early tenure",AO361&lt;=10,"established",AO361&lt;=20,"loyal",AO361&gt;=21,"long term")</f>
        <v>early tenure</v>
      </c>
      <c r="AQ361">
        <v>2</v>
      </c>
      <c r="AR361" s="1" t="str" cm="1">
        <f t="array" ref="AR361">_xlfn.IFS(AQ361&lt;=1,"new",AQ361&lt;=4,"settling",AQ361&lt;=7,"established",AQ361&lt;=12,"stagnant risk",AQ361&gt;12,"highly stagnant")</f>
        <v>settling</v>
      </c>
      <c r="AS361">
        <v>1</v>
      </c>
      <c r="AT361" t="str" cm="1">
        <f t="array" ref="AT361">_xlfn.IFS(AS361&lt;=1,"recently promoted",AS361&lt;=3,"due soon",AS361&lt;=6,"over due",AS361&gt;=7,"critically overdue")</f>
        <v>recently promoted</v>
      </c>
      <c r="AU361">
        <v>2</v>
      </c>
      <c r="AV361" t="str" cm="1">
        <f t="array" ref="AV361">_xlfn.IFS(AU361&lt;=1,"new under manager",AU361&lt;=4,"settling",AU361&lt;=8,"established",AU361&gt;=9,"long term")</f>
        <v>settling</v>
      </c>
    </row>
    <row r="362" spans="1:48">
      <c r="A362">
        <v>25</v>
      </c>
      <c r="B362" s="1" t="str" cm="1">
        <f t="array" ref="B362">_xlfn.IFS(A362&lt;=25,"early career",A362&lt;=35,"mid career",A362&lt;=45,"experienced",A362&gt;=46,"senior")</f>
        <v>early career</v>
      </c>
      <c r="C362" t="s">
        <v>29</v>
      </c>
      <c r="D362" t="s">
        <v>30</v>
      </c>
      <c r="E362" t="s">
        <v>45</v>
      </c>
      <c r="F362">
        <v>18</v>
      </c>
      <c r="G362" s="1" t="str" cm="1">
        <f t="array" ref="G362">_xlfn.IFS(F362&lt;=5,"very near",F362&lt;=10,"near",F362&lt;=20,"moderate",F362&lt;=29,"far")</f>
        <v>moderate</v>
      </c>
      <c r="H362">
        <v>1</v>
      </c>
      <c r="I362" t="str" cm="1">
        <f t="array" ref="I362">_xlfn.IFS(H362=1,"Below College",H362=
2,"College",H362=
3,"Bachelor",H362=
4,"Master",H362=
5,"Doctor")</f>
        <v>Below College</v>
      </c>
      <c r="J362" t="s">
        <v>36</v>
      </c>
      <c r="K362">
        <v>1</v>
      </c>
      <c r="L362" t="str" cm="1">
        <f t="array" ref="L362">_xlfn.IFS(K362=1,"low",K362=2,"medium",K362=3,"high",K362=4,"very high")</f>
        <v>low</v>
      </c>
      <c r="M362" t="s">
        <v>33</v>
      </c>
      <c r="N362">
        <v>4</v>
      </c>
      <c r="O362" t="str" cm="1">
        <f t="array" ref="O362">_xlfn.IFS(N362=1,"low",N362=2,"medium",N362=3,"high",N362=4,"very high")</f>
        <v>very high</v>
      </c>
      <c r="P362">
        <v>2</v>
      </c>
      <c r="Q362" t="str" cm="1">
        <f t="array" ref="Q362">_xlfn.IFS(P362=1,"junior",P362=2,"mid level",P362=3,"senior",P362=4,"lead",P362=5,"executive")</f>
        <v>mid level</v>
      </c>
      <c r="R362" t="s">
        <v>51</v>
      </c>
      <c r="S362">
        <v>3</v>
      </c>
      <c r="T362" t="str" cm="1">
        <f t="array" ref="T362">_xlfn.IFS(S362=1,"low",S362=2,"medium",S362=3,"high",S362=4,"very high")</f>
        <v>high</v>
      </c>
      <c r="U362" t="s">
        <v>35</v>
      </c>
      <c r="V362">
        <v>6232</v>
      </c>
      <c r="W362">
        <v>2</v>
      </c>
      <c r="X362" t="str" cm="1">
        <f t="array" ref="X362">_xlfn.IFS(W362=0,"fresher",W362&lt;=3,"stable",W362&lt;=6,"moderate hopper",W362&lt;=9,"frequent hopper")</f>
        <v>stable</v>
      </c>
      <c r="Y362" t="s">
        <v>29</v>
      </c>
      <c r="Z362">
        <v>11</v>
      </c>
      <c r="AA362" t="str" cm="1">
        <f t="array" ref="AA362">_xlfn.IFS(Z362&lt;=14,"low hike",Z362&lt;=18,"moderate hike",Z362&lt;=22,"good hike",Z362&lt;=25,"high hike")</f>
        <v>low hike</v>
      </c>
      <c r="AB362">
        <v>3</v>
      </c>
      <c r="AC362" t="str" cm="1">
        <f t="array" ref="AC362">_xlfn.IFS(AB362=1,"low",AB362=2,"good",AB362=3,"excellent",AB362=4,"outstanding")</f>
        <v>excellent</v>
      </c>
      <c r="AD362">
        <v>2</v>
      </c>
      <c r="AE362" t="str" cm="1">
        <f t="array" ref="AE362">_xlfn.IFS(AD362=1,"low",AD362=2,"medium",AD362=3,"high",AD362=4,"very high")</f>
        <v>medium</v>
      </c>
      <c r="AG362">
        <v>0</v>
      </c>
      <c r="AH362" t="str" cm="1">
        <f t="array" ref="AH362">_xlfn.IFS(AG362=0,"no stock options",AG362=2,"medium",AG362=3,"high",AG362=1,"low")</f>
        <v>no stock options</v>
      </c>
      <c r="AI362">
        <v>6</v>
      </c>
      <c r="AJ362" s="1" t="str" cm="1">
        <f t="array" ref="AJ362">_xlfn.IFS(AI362&lt;=2,"fresher",AI362&lt;=7,"early career",AI362&lt;=15,"mid career",AI362&lt;=25,"experienced",AI362&gt;=26,"expert")</f>
        <v>early career</v>
      </c>
      <c r="AK362">
        <v>3</v>
      </c>
      <c r="AL362" s="1" t="str" cm="1">
        <f t="array" ref="AL362">_xlfn.IFS(AK362=0,"no training",AK362&lt;=2,"low",AK362&lt;=4,"moderate",AK362&lt;=6,"high")</f>
        <v>moderate</v>
      </c>
      <c r="AM362">
        <v>2</v>
      </c>
      <c r="AN362" t="str" cm="1">
        <f t="array" ref="AN362">_xlfn.IFS(AM362=1,"low",AM362=2,"medium",AM362=3,"high",AM362=4,"very high")</f>
        <v>medium</v>
      </c>
      <c r="AO362">
        <v>3</v>
      </c>
      <c r="AP362" s="1" t="str" cm="1">
        <f t="array" ref="AP362">_xlfn.IFS(AO362&lt;=1,"new",AO362&lt;=5,"early tenure",AO362&lt;=10,"established",AO362&lt;=20,"loyal",AO362&gt;=21,"long term")</f>
        <v>early tenure</v>
      </c>
      <c r="AQ362">
        <v>2</v>
      </c>
      <c r="AR362" s="1" t="str" cm="1">
        <f t="array" ref="AR362">_xlfn.IFS(AQ362&lt;=1,"new",AQ362&lt;=4,"settling",AQ362&lt;=7,"established",AQ362&lt;=12,"stagnant risk",AQ362&gt;12,"highly stagnant")</f>
        <v>settling</v>
      </c>
      <c r="AS362">
        <v>1</v>
      </c>
      <c r="AT362" t="str" cm="1">
        <f t="array" ref="AT362">_xlfn.IFS(AS362&lt;=1,"recently promoted",AS362&lt;=3,"due soon",AS362&lt;=6,"over due",AS362&gt;=7,"critically overdue")</f>
        <v>recently promoted</v>
      </c>
      <c r="AU362">
        <v>2</v>
      </c>
      <c r="AV362" t="str" cm="1">
        <f t="array" ref="AV362">_xlfn.IFS(AU362&lt;=1,"new under manager",AU362&lt;=4,"settling",AU362&lt;=8,"established",AU362&gt;=9,"long term")</f>
        <v>settling</v>
      </c>
    </row>
    <row r="363" spans="1:48">
      <c r="A363">
        <v>52</v>
      </c>
      <c r="B363" s="1" t="str" cm="1">
        <f t="array" ref="B363">_xlfn.IFS(A363&lt;=25,"early career",A363&lt;=35,"mid career",A363&lt;=45,"experienced",A363&gt;=46,"senior")</f>
        <v>senior</v>
      </c>
      <c r="C363" t="s">
        <v>29</v>
      </c>
      <c r="D363" t="s">
        <v>50</v>
      </c>
      <c r="E363" t="s">
        <v>31</v>
      </c>
      <c r="F363">
        <v>28</v>
      </c>
      <c r="G363" s="1" t="str" cm="1">
        <f t="array" ref="G363">_xlfn.IFS(F363&lt;=5,"very near",F363&lt;=10,"near",F363&lt;=20,"moderate",F363&lt;=29,"far")</f>
        <v>far</v>
      </c>
      <c r="H363">
        <v>2</v>
      </c>
      <c r="I363" t="str" cm="1">
        <f t="array" ref="I363">_xlfn.IFS(H363=1,"Below College",H363=
2,"College",H363=
3,"Bachelor",H363=
4,"Master",H363=
5,"Doctor")</f>
        <v>College</v>
      </c>
      <c r="J363" t="s">
        <v>32</v>
      </c>
      <c r="K363">
        <v>4</v>
      </c>
      <c r="L363" t="str" cm="1">
        <f t="array" ref="L363">_xlfn.IFS(K363=1,"low",K363=2,"medium",K363=3,"high",K363=4,"very high")</f>
        <v>very high</v>
      </c>
      <c r="M363" t="s">
        <v>43</v>
      </c>
      <c r="N363">
        <v>4</v>
      </c>
      <c r="O363" t="str" cm="1">
        <f t="array" ref="O363">_xlfn.IFS(N363=1,"low",N363=2,"medium",N363=3,"high",N363=4,"very high")</f>
        <v>very high</v>
      </c>
      <c r="P363">
        <v>4</v>
      </c>
      <c r="Q363" t="str" cm="1">
        <f t="array" ref="Q363">_xlfn.IFS(P363=1,"junior",P363=2,"mid level",P363=3,"senior",P363=4,"lead",P363=5,"executive")</f>
        <v>lead</v>
      </c>
      <c r="R363" t="s">
        <v>44</v>
      </c>
      <c r="S363">
        <v>3</v>
      </c>
      <c r="T363" t="str" cm="1">
        <f t="array" ref="T363">_xlfn.IFS(S363=1,"low",S363=2,"medium",S363=3,"high",S363=4,"very high")</f>
        <v>high</v>
      </c>
      <c r="U363" t="s">
        <v>35</v>
      </c>
      <c r="V363">
        <v>13247</v>
      </c>
      <c r="W363">
        <v>2</v>
      </c>
      <c r="X363" t="str" cm="1">
        <f t="array" ref="X363">_xlfn.IFS(W363=0,"fresher",W363&lt;=3,"stable",W363&lt;=6,"moderate hopper",W363&lt;=9,"frequent hopper")</f>
        <v>stable</v>
      </c>
      <c r="Y363" t="s">
        <v>39</v>
      </c>
      <c r="Z363">
        <v>11</v>
      </c>
      <c r="AA363" t="str" cm="1">
        <f t="array" ref="AA363">_xlfn.IFS(Z363&lt;=14,"low hike",Z363&lt;=18,"moderate hike",Z363&lt;=22,"good hike",Z363&lt;=25,"high hike")</f>
        <v>low hike</v>
      </c>
      <c r="AB363">
        <v>3</v>
      </c>
      <c r="AC363" t="str" cm="1">
        <f t="array" ref="AC363">_xlfn.IFS(AB363=1,"low",AB363=2,"good",AB363=3,"excellent",AB363=4,"outstanding")</f>
        <v>excellent</v>
      </c>
      <c r="AD363">
        <v>2</v>
      </c>
      <c r="AE363" t="str" cm="1">
        <f t="array" ref="AE363">_xlfn.IFS(AD363=1,"low",AD363=2,"medium",AD363=3,"high",AD363=4,"very high")</f>
        <v>medium</v>
      </c>
      <c r="AG363">
        <v>1</v>
      </c>
      <c r="AH363" t="str" cm="1">
        <f t="array" ref="AH363">_xlfn.IFS(AG363=0,"no stock options",AG363=2,"medium",AG363=3,"high",AG363=1,"low")</f>
        <v>low</v>
      </c>
      <c r="AI363">
        <v>24</v>
      </c>
      <c r="AJ363" s="1" t="str" cm="1">
        <f t="array" ref="AJ363">_xlfn.IFS(AI363&lt;=2,"fresher",AI363&lt;=7,"early career",AI363&lt;=15,"mid career",AI363&lt;=25,"experienced",AI363&gt;=26,"expert")</f>
        <v>experienced</v>
      </c>
      <c r="AK363">
        <v>3</v>
      </c>
      <c r="AL363" s="1" t="str" cm="1">
        <f t="array" ref="AL363">_xlfn.IFS(AK363=0,"no training",AK363&lt;=2,"low",AK363&lt;=4,"moderate",AK363&lt;=6,"high")</f>
        <v>moderate</v>
      </c>
      <c r="AM363">
        <v>2</v>
      </c>
      <c r="AN363" t="str" cm="1">
        <f t="array" ref="AN363">_xlfn.IFS(AM363=1,"low",AM363=2,"medium",AM363=3,"high",AM363=4,"very high")</f>
        <v>medium</v>
      </c>
      <c r="AO363">
        <v>5</v>
      </c>
      <c r="AP363" s="1" t="str" cm="1">
        <f t="array" ref="AP363">_xlfn.IFS(AO363&lt;=1,"new",AO363&lt;=5,"early tenure",AO363&lt;=10,"established",AO363&lt;=20,"loyal",AO363&gt;=21,"long term")</f>
        <v>early tenure</v>
      </c>
      <c r="AQ363">
        <v>3</v>
      </c>
      <c r="AR363" s="1" t="str" cm="1">
        <f t="array" ref="AR363">_xlfn.IFS(AQ363&lt;=1,"new",AQ363&lt;=4,"settling",AQ363&lt;=7,"established",AQ363&lt;=12,"stagnant risk",AQ363&gt;12,"highly stagnant")</f>
        <v>settling</v>
      </c>
      <c r="AS363">
        <v>0</v>
      </c>
      <c r="AT363" t="str" cm="1">
        <f t="array" ref="AT363">_xlfn.IFS(AS363&lt;=1,"recently promoted",AS363&lt;=3,"due soon",AS363&lt;=6,"over due",AS363&gt;=7,"critically overdue")</f>
        <v>recently promoted</v>
      </c>
      <c r="AU363">
        <v>2</v>
      </c>
      <c r="AV363" t="str" cm="1">
        <f t="array" ref="AV363">_xlfn.IFS(AU363&lt;=1,"new under manager",AU363&lt;=4,"settling",AU363&lt;=8,"established",AU363&gt;=9,"long term")</f>
        <v>settling</v>
      </c>
    </row>
    <row r="364" spans="1:48">
      <c r="A364">
        <v>26</v>
      </c>
      <c r="B364" s="1" t="str" cm="1">
        <f t="array" ref="B364">_xlfn.IFS(A364&lt;=25,"early career",A364&lt;=35,"mid career",A364&lt;=45,"experienced",A364&gt;=46,"senior")</f>
        <v>mid career</v>
      </c>
      <c r="C364" t="s">
        <v>29</v>
      </c>
      <c r="D364" t="s">
        <v>30</v>
      </c>
      <c r="E364" t="s">
        <v>31</v>
      </c>
      <c r="F364">
        <v>2</v>
      </c>
      <c r="G364" s="1" t="str" cm="1">
        <f t="array" ref="G364">_xlfn.IFS(F364&lt;=5,"very near",F364&lt;=10,"near",F364&lt;=20,"moderate",F364&lt;=29,"far")</f>
        <v>very near</v>
      </c>
      <c r="H364">
        <v>1</v>
      </c>
      <c r="I364" t="str" cm="1">
        <f t="array" ref="I364">_xlfn.IFS(H364=1,"Below College",H364=
2,"College",H364=
3,"Bachelor",H364=
4,"Master",H364=
5,"Doctor")</f>
        <v>Below College</v>
      </c>
      <c r="J364" t="s">
        <v>32</v>
      </c>
      <c r="K364">
        <v>1</v>
      </c>
      <c r="L364" t="str" cm="1">
        <f t="array" ref="L364">_xlfn.IFS(K364=1,"low",K364=2,"medium",K364=3,"high",K364=4,"very high")</f>
        <v>low</v>
      </c>
      <c r="M364" t="s">
        <v>33</v>
      </c>
      <c r="N364">
        <v>2</v>
      </c>
      <c r="O364" t="str" cm="1">
        <f t="array" ref="O364">_xlfn.IFS(N364=1,"low",N364=2,"medium",N364=3,"high",N364=4,"very high")</f>
        <v>medium</v>
      </c>
      <c r="P364">
        <v>1</v>
      </c>
      <c r="Q364" t="str" cm="1">
        <f t="array" ref="Q364">_xlfn.IFS(P364=1,"junior",P364=2,"mid level",P364=3,"senior",P364=4,"lead",P364=5,"executive")</f>
        <v>junior</v>
      </c>
      <c r="R364" t="s">
        <v>37</v>
      </c>
      <c r="S364">
        <v>4</v>
      </c>
      <c r="T364" t="str" cm="1">
        <f t="array" ref="T364">_xlfn.IFS(S364=1,"low",S364=2,"medium",S364=3,"high",S364=4,"very high")</f>
        <v>very high</v>
      </c>
      <c r="U364" t="s">
        <v>40</v>
      </c>
      <c r="V364">
        <v>3904</v>
      </c>
      <c r="W364">
        <v>0</v>
      </c>
      <c r="X364" t="str" cm="1">
        <f t="array" ref="X364">_xlfn.IFS(W364=0,"fresher",W364&lt;=3,"stable",W364&lt;=6,"moderate hopper",W364&lt;=9,"frequent hopper")</f>
        <v>fresher</v>
      </c>
      <c r="Y364" t="s">
        <v>29</v>
      </c>
      <c r="Z364">
        <v>12</v>
      </c>
      <c r="AA364" t="str" cm="1">
        <f t="array" ref="AA364">_xlfn.IFS(Z364&lt;=14,"low hike",Z364&lt;=18,"moderate hike",Z364&lt;=22,"good hike",Z364&lt;=25,"high hike")</f>
        <v>low hike</v>
      </c>
      <c r="AB364">
        <v>3</v>
      </c>
      <c r="AC364" t="str" cm="1">
        <f t="array" ref="AC364">_xlfn.IFS(AB364=1,"low",AB364=2,"good",AB364=3,"excellent",AB364=4,"outstanding")</f>
        <v>excellent</v>
      </c>
      <c r="AD364">
        <v>4</v>
      </c>
      <c r="AE364" t="str" cm="1">
        <f t="array" ref="AE364">_xlfn.IFS(AD364=1,"low",AD364=2,"medium",AD364=3,"high",AD364=4,"very high")</f>
        <v>very high</v>
      </c>
      <c r="AG364">
        <v>0</v>
      </c>
      <c r="AH364" t="str" cm="1">
        <f t="array" ref="AH364">_xlfn.IFS(AG364=0,"no stock options",AG364=2,"medium",AG364=3,"high",AG364=1,"low")</f>
        <v>no stock options</v>
      </c>
      <c r="AI364">
        <v>5</v>
      </c>
      <c r="AJ364" s="1" t="str" cm="1">
        <f t="array" ref="AJ364">_xlfn.IFS(AI364&lt;=2,"fresher",AI364&lt;=7,"early career",AI364&lt;=15,"mid career",AI364&lt;=25,"experienced",AI364&gt;=26,"expert")</f>
        <v>early career</v>
      </c>
      <c r="AK364">
        <v>2</v>
      </c>
      <c r="AL364" s="1" t="str" cm="1">
        <f t="array" ref="AL364">_xlfn.IFS(AK364=0,"no training",AK364&lt;=2,"low",AK364&lt;=4,"moderate",AK364&lt;=6,"high")</f>
        <v>low</v>
      </c>
      <c r="AM364">
        <v>3</v>
      </c>
      <c r="AN364" t="str" cm="1">
        <f t="array" ref="AN364">_xlfn.IFS(AM364=1,"low",AM364=2,"medium",AM364=3,"high",AM364=4,"very high")</f>
        <v>high</v>
      </c>
      <c r="AO364">
        <v>4</v>
      </c>
      <c r="AP364" s="1" t="str" cm="1">
        <f t="array" ref="AP364">_xlfn.IFS(AO364&lt;=1,"new",AO364&lt;=5,"early tenure",AO364&lt;=10,"established",AO364&lt;=20,"loyal",AO364&gt;=21,"long term")</f>
        <v>early tenure</v>
      </c>
      <c r="AQ364">
        <v>3</v>
      </c>
      <c r="AR364" s="1" t="str" cm="1">
        <f t="array" ref="AR364">_xlfn.IFS(AQ364&lt;=1,"new",AQ364&lt;=4,"settling",AQ364&lt;=7,"established",AQ364&lt;=12,"stagnant risk",AQ364&gt;12,"highly stagnant")</f>
        <v>settling</v>
      </c>
      <c r="AS364">
        <v>1</v>
      </c>
      <c r="AT364" t="str" cm="1">
        <f t="array" ref="AT364">_xlfn.IFS(AS364&lt;=1,"recently promoted",AS364&lt;=3,"due soon",AS364&lt;=6,"over due",AS364&gt;=7,"critically overdue")</f>
        <v>recently promoted</v>
      </c>
      <c r="AU364">
        <v>1</v>
      </c>
      <c r="AV364" t="str" cm="1">
        <f t="array" ref="AV364">_xlfn.IFS(AU364&lt;=1,"new under manager",AU364&lt;=4,"settling",AU364&lt;=8,"established",AU364&gt;=9,"long term")</f>
        <v>new under manager</v>
      </c>
    </row>
    <row r="365" spans="1:48">
      <c r="A365">
        <v>52</v>
      </c>
      <c r="B365" s="1" t="str" cm="1">
        <f t="array" ref="B365">_xlfn.IFS(A365&lt;=25,"early career",A365&lt;=35,"mid career",A365&lt;=45,"experienced",A365&gt;=46,"senior")</f>
        <v>senior</v>
      </c>
      <c r="C365" t="s">
        <v>29</v>
      </c>
      <c r="D365" t="s">
        <v>30</v>
      </c>
      <c r="E365" t="s">
        <v>31</v>
      </c>
      <c r="F365">
        <v>8</v>
      </c>
      <c r="G365" s="1" t="str" cm="1">
        <f t="array" ref="G365">_xlfn.IFS(F365&lt;=5,"very near",F365&lt;=10,"near",F365&lt;=20,"moderate",F365&lt;=29,"far")</f>
        <v>near</v>
      </c>
      <c r="H365">
        <v>4</v>
      </c>
      <c r="I365" t="str" cm="1">
        <f t="array" ref="I365">_xlfn.IFS(H365=1,"Below College",H365=
2,"College",H365=
3,"Bachelor",H365=
4,"Master",H365=
5,"Doctor")</f>
        <v>Master</v>
      </c>
      <c r="J365" t="s">
        <v>42</v>
      </c>
      <c r="K365">
        <v>3</v>
      </c>
      <c r="L365" t="str" cm="1">
        <f t="array" ref="L365">_xlfn.IFS(K365=1,"low",K365=2,"medium",K365=3,"high",K365=4,"very high")</f>
        <v>high</v>
      </c>
      <c r="M365" t="s">
        <v>43</v>
      </c>
      <c r="N365">
        <v>3</v>
      </c>
      <c r="O365" t="str" cm="1">
        <f t="array" ref="O365">_xlfn.IFS(N365=1,"low",N365=2,"medium",N365=3,"high",N365=4,"very high")</f>
        <v>high</v>
      </c>
      <c r="P365">
        <v>1</v>
      </c>
      <c r="Q365" t="str" cm="1">
        <f t="array" ref="Q365">_xlfn.IFS(P365=1,"junior",P365=2,"mid level",P365=3,"senior",P365=4,"lead",P365=5,"executive")</f>
        <v>junior</v>
      </c>
      <c r="R365" t="s">
        <v>34</v>
      </c>
      <c r="S365">
        <v>1</v>
      </c>
      <c r="T365" t="str" cm="1">
        <f t="array" ref="T365">_xlfn.IFS(S365=1,"low",S365=2,"medium",S365=3,"high",S365=4,"very high")</f>
        <v>low</v>
      </c>
      <c r="U365" t="s">
        <v>35</v>
      </c>
      <c r="V365">
        <v>2950</v>
      </c>
      <c r="W365">
        <v>9</v>
      </c>
      <c r="X365" t="str" cm="1">
        <f t="array" ref="X365">_xlfn.IFS(W365=0,"fresher",W365&lt;=3,"stable",W365&lt;=6,"moderate hopper",W365&lt;=9,"frequent hopper")</f>
        <v>frequent hopper</v>
      </c>
      <c r="Y365" t="s">
        <v>29</v>
      </c>
      <c r="Z365">
        <v>13</v>
      </c>
      <c r="AA365" t="str" cm="1">
        <f t="array" ref="AA365">_xlfn.IFS(Z365&lt;=14,"low hike",Z365&lt;=18,"moderate hike",Z365&lt;=22,"good hike",Z365&lt;=25,"high hike")</f>
        <v>low hike</v>
      </c>
      <c r="AB365">
        <v>3</v>
      </c>
      <c r="AC365" t="str" cm="1">
        <f t="array" ref="AC365">_xlfn.IFS(AB365=1,"low",AB365=2,"good",AB365=3,"excellent",AB365=4,"outstanding")</f>
        <v>excellent</v>
      </c>
      <c r="AD365">
        <v>3</v>
      </c>
      <c r="AE365" t="str" cm="1">
        <f t="array" ref="AE365">_xlfn.IFS(AD365=1,"low",AD365=2,"medium",AD365=3,"high",AD365=4,"very high")</f>
        <v>high</v>
      </c>
      <c r="AG365">
        <v>0</v>
      </c>
      <c r="AH365" t="str" cm="1">
        <f t="array" ref="AH365">_xlfn.IFS(AG365=0,"no stock options",AG365=2,"medium",AG365=3,"high",AG365=1,"low")</f>
        <v>no stock options</v>
      </c>
      <c r="AI365">
        <v>12</v>
      </c>
      <c r="AJ365" s="1" t="str" cm="1">
        <f t="array" ref="AJ365">_xlfn.IFS(AI365&lt;=2,"fresher",AI365&lt;=7,"early career",AI365&lt;=15,"mid career",AI365&lt;=25,"experienced",AI365&gt;=26,"expert")</f>
        <v>mid career</v>
      </c>
      <c r="AK365">
        <v>2</v>
      </c>
      <c r="AL365" s="1" t="str" cm="1">
        <f t="array" ref="AL365">_xlfn.IFS(AK365=0,"no training",AK365&lt;=2,"low",AK365&lt;=4,"moderate",AK365&lt;=6,"high")</f>
        <v>low</v>
      </c>
      <c r="AM365">
        <v>1</v>
      </c>
      <c r="AN365" t="str" cm="1">
        <f t="array" ref="AN365">_xlfn.IFS(AM365=1,"low",AM365=2,"medium",AM365=3,"high",AM365=4,"very high")</f>
        <v>low</v>
      </c>
      <c r="AO365">
        <v>5</v>
      </c>
      <c r="AP365" s="1" t="str" cm="1">
        <f t="array" ref="AP365">_xlfn.IFS(AO365&lt;=1,"new",AO365&lt;=5,"early tenure",AO365&lt;=10,"established",AO365&lt;=20,"loyal",AO365&gt;=21,"long term")</f>
        <v>early tenure</v>
      </c>
      <c r="AQ365">
        <v>4</v>
      </c>
      <c r="AR365" s="1" t="str" cm="1">
        <f t="array" ref="AR365">_xlfn.IFS(AQ365&lt;=1,"new",AQ365&lt;=4,"settling",AQ365&lt;=7,"established",AQ365&lt;=12,"stagnant risk",AQ365&gt;12,"highly stagnant")</f>
        <v>settling</v>
      </c>
      <c r="AS365">
        <v>0</v>
      </c>
      <c r="AT365" t="str" cm="1">
        <f t="array" ref="AT365">_xlfn.IFS(AS365&lt;=1,"recently promoted",AS365&lt;=3,"due soon",AS365&lt;=6,"over due",AS365&gt;=7,"critically overdue")</f>
        <v>recently promoted</v>
      </c>
      <c r="AU365">
        <v>4</v>
      </c>
      <c r="AV365" t="str" cm="1">
        <f t="array" ref="AV365">_xlfn.IFS(AU365&lt;=1,"new under manager",AU365&lt;=4,"settling",AU365&lt;=8,"established",AU365&gt;=9,"long term")</f>
        <v>settling</v>
      </c>
    </row>
    <row r="366" spans="1:48">
      <c r="A366">
        <v>37</v>
      </c>
      <c r="B366" s="1" t="str" cm="1">
        <f t="array" ref="B366">_xlfn.IFS(A366&lt;=25,"early career",A366&lt;=35,"mid career",A366&lt;=45,"experienced",A366&gt;=46,"senior")</f>
        <v>experienced</v>
      </c>
      <c r="C366" t="s">
        <v>29</v>
      </c>
      <c r="D366" t="s">
        <v>30</v>
      </c>
      <c r="E366" t="s">
        <v>31</v>
      </c>
      <c r="F366">
        <v>11</v>
      </c>
      <c r="G366" s="1" t="str" cm="1">
        <f t="array" ref="G366">_xlfn.IFS(F366&lt;=5,"very near",F366&lt;=10,"near",F366&lt;=20,"moderate",F366&lt;=29,"far")</f>
        <v>moderate</v>
      </c>
      <c r="H366">
        <v>3</v>
      </c>
      <c r="I366" t="str" cm="1">
        <f t="array" ref="I366">_xlfn.IFS(H366=1,"Below College",H366=
2,"College",H366=
3,"Bachelor",H366=
4,"Master",H366=
5,"Doctor")</f>
        <v>Bachelor</v>
      </c>
      <c r="J366" t="s">
        <v>32</v>
      </c>
      <c r="K366">
        <v>1</v>
      </c>
      <c r="L366" t="str" cm="1">
        <f t="array" ref="L366">_xlfn.IFS(K366=1,"low",K366=2,"medium",K366=3,"high",K366=4,"very high")</f>
        <v>low</v>
      </c>
      <c r="M366" t="s">
        <v>43</v>
      </c>
      <c r="N366">
        <v>3</v>
      </c>
      <c r="O366" t="str" cm="1">
        <f t="array" ref="O366">_xlfn.IFS(N366=1,"low",N366=2,"medium",N366=3,"high",N366=4,"very high")</f>
        <v>high</v>
      </c>
      <c r="P366">
        <v>1</v>
      </c>
      <c r="Q366" t="str" cm="1">
        <f t="array" ref="Q366">_xlfn.IFS(P366=1,"junior",P366=2,"mid level",P366=3,"senior",P366=4,"lead",P366=5,"executive")</f>
        <v>junior</v>
      </c>
      <c r="R366" t="s">
        <v>34</v>
      </c>
      <c r="S366">
        <v>3</v>
      </c>
      <c r="T366" t="str" cm="1">
        <f t="array" ref="T366">_xlfn.IFS(S366=1,"low",S366=2,"medium",S366=3,"high",S366=4,"very high")</f>
        <v>high</v>
      </c>
      <c r="U366" t="s">
        <v>40</v>
      </c>
      <c r="V366">
        <v>3629</v>
      </c>
      <c r="W366">
        <v>4</v>
      </c>
      <c r="X366" t="str" cm="1">
        <f t="array" ref="X366">_xlfn.IFS(W366=0,"fresher",W366&lt;=3,"stable",W366&lt;=6,"moderate hopper",W366&lt;=9,"frequent hopper")</f>
        <v>moderate hopper</v>
      </c>
      <c r="Y366" t="s">
        <v>29</v>
      </c>
      <c r="Z366">
        <v>18</v>
      </c>
      <c r="AA366" t="str" cm="1">
        <f t="array" ref="AA366">_xlfn.IFS(Z366&lt;=14,"low hike",Z366&lt;=18,"moderate hike",Z366&lt;=22,"good hike",Z366&lt;=25,"high hike")</f>
        <v>moderate hike</v>
      </c>
      <c r="AB366">
        <v>3</v>
      </c>
      <c r="AC366" t="str" cm="1">
        <f t="array" ref="AC366">_xlfn.IFS(AB366=1,"low",AB366=2,"good",AB366=3,"excellent",AB366=4,"outstanding")</f>
        <v>excellent</v>
      </c>
      <c r="AD366">
        <v>1</v>
      </c>
      <c r="AE366" t="str" cm="1">
        <f t="array" ref="AE366">_xlfn.IFS(AD366=1,"low",AD366=2,"medium",AD366=3,"high",AD366=4,"very high")</f>
        <v>low</v>
      </c>
      <c r="AG366">
        <v>0</v>
      </c>
      <c r="AH366" t="str" cm="1">
        <f t="array" ref="AH366">_xlfn.IFS(AG366=0,"no stock options",AG366=2,"medium",AG366=3,"high",AG366=1,"low")</f>
        <v>no stock options</v>
      </c>
      <c r="AI366">
        <v>8</v>
      </c>
      <c r="AJ366" s="1" t="str" cm="1">
        <f t="array" ref="AJ366">_xlfn.IFS(AI366&lt;=2,"fresher",AI366&lt;=7,"early career",AI366&lt;=15,"mid career",AI366&lt;=25,"experienced",AI366&gt;=26,"expert")</f>
        <v>mid career</v>
      </c>
      <c r="AK366">
        <v>6</v>
      </c>
      <c r="AL366" s="1" t="str" cm="1">
        <f t="array" ref="AL366">_xlfn.IFS(AK366=0,"no training",AK366&lt;=2,"low",AK366&lt;=4,"moderate",AK366&lt;=6,"high")</f>
        <v>high</v>
      </c>
      <c r="AM366">
        <v>3</v>
      </c>
      <c r="AN366" t="str" cm="1">
        <f t="array" ref="AN366">_xlfn.IFS(AM366=1,"low",AM366=2,"medium",AM366=3,"high",AM366=4,"very high")</f>
        <v>high</v>
      </c>
      <c r="AO366">
        <v>3</v>
      </c>
      <c r="AP366" s="1" t="str" cm="1">
        <f t="array" ref="AP366">_xlfn.IFS(AO366&lt;=1,"new",AO366&lt;=5,"early tenure",AO366&lt;=10,"established",AO366&lt;=20,"loyal",AO366&gt;=21,"long term")</f>
        <v>early tenure</v>
      </c>
      <c r="AQ366">
        <v>2</v>
      </c>
      <c r="AR366" s="1" t="str" cm="1">
        <f t="array" ref="AR366">_xlfn.IFS(AQ366&lt;=1,"new",AQ366&lt;=4,"settling",AQ366&lt;=7,"established",AQ366&lt;=12,"stagnant risk",AQ366&gt;12,"highly stagnant")</f>
        <v>settling</v>
      </c>
      <c r="AS366">
        <v>0</v>
      </c>
      <c r="AT366" t="str" cm="1">
        <f t="array" ref="AT366">_xlfn.IFS(AS366&lt;=1,"recently promoted",AS366&lt;=3,"due soon",AS366&lt;=6,"over due",AS366&gt;=7,"critically overdue")</f>
        <v>recently promoted</v>
      </c>
      <c r="AU366">
        <v>2</v>
      </c>
      <c r="AV366" t="str" cm="1">
        <f t="array" ref="AV366">_xlfn.IFS(AU366&lt;=1,"new under manager",AU366&lt;=4,"settling",AU366&lt;=8,"established",AU366&gt;=9,"long term")</f>
        <v>settling</v>
      </c>
    </row>
    <row r="367" spans="1:48">
      <c r="A367">
        <v>35</v>
      </c>
      <c r="B367" s="1" t="str" cm="1">
        <f t="array" ref="B367">_xlfn.IFS(A367&lt;=25,"early career",A367&lt;=35,"mid career",A367&lt;=45,"experienced",A367&gt;=46,"senior")</f>
        <v>mid career</v>
      </c>
      <c r="C367" t="s">
        <v>29</v>
      </c>
      <c r="D367" t="s">
        <v>50</v>
      </c>
      <c r="E367" t="s">
        <v>31</v>
      </c>
      <c r="F367">
        <v>18</v>
      </c>
      <c r="G367" s="1" t="str" cm="1">
        <f t="array" ref="G367">_xlfn.IFS(F367&lt;=5,"very near",F367&lt;=10,"near",F367&lt;=20,"moderate",F367&lt;=29,"far")</f>
        <v>moderate</v>
      </c>
      <c r="H367">
        <v>2</v>
      </c>
      <c r="I367" t="str" cm="1">
        <f t="array" ref="I367">_xlfn.IFS(H367=1,"Below College",H367=
2,"College",H367=
3,"Bachelor",H367=
4,"Master",H367=
5,"Doctor")</f>
        <v>College</v>
      </c>
      <c r="J367" t="s">
        <v>36</v>
      </c>
      <c r="K367">
        <v>3</v>
      </c>
      <c r="L367" t="str" cm="1">
        <f t="array" ref="L367">_xlfn.IFS(K367=1,"low",K367=2,"medium",K367=3,"high",K367=4,"very high")</f>
        <v>high</v>
      </c>
      <c r="M367" t="s">
        <v>33</v>
      </c>
      <c r="N367">
        <v>3</v>
      </c>
      <c r="O367" t="str" cm="1">
        <f t="array" ref="O367">_xlfn.IFS(N367=1,"low",N367=2,"medium",N367=3,"high",N367=4,"very high")</f>
        <v>high</v>
      </c>
      <c r="P367">
        <v>3</v>
      </c>
      <c r="Q367" t="str" cm="1">
        <f t="array" ref="Q367">_xlfn.IFS(P367=1,"junior",P367=2,"mid level",P367=3,"senior",P367=4,"lead",P367=5,"executive")</f>
        <v>senior</v>
      </c>
      <c r="R367" t="s">
        <v>44</v>
      </c>
      <c r="S367">
        <v>4</v>
      </c>
      <c r="T367" t="str" cm="1">
        <f t="array" ref="T367">_xlfn.IFS(S367=1,"low",S367=2,"medium",S367=3,"high",S367=4,"very high")</f>
        <v>very high</v>
      </c>
      <c r="U367" t="s">
        <v>40</v>
      </c>
      <c r="V367">
        <v>9362</v>
      </c>
      <c r="W367">
        <v>2</v>
      </c>
      <c r="X367" t="str" cm="1">
        <f t="array" ref="X367">_xlfn.IFS(W367=0,"fresher",W367&lt;=3,"stable",W367&lt;=6,"moderate hopper",W367&lt;=9,"frequent hopper")</f>
        <v>stable</v>
      </c>
      <c r="Y367" t="s">
        <v>29</v>
      </c>
      <c r="Z367">
        <v>11</v>
      </c>
      <c r="AA367" t="str" cm="1">
        <f t="array" ref="AA367">_xlfn.IFS(Z367&lt;=14,"low hike",Z367&lt;=18,"moderate hike",Z367&lt;=22,"good hike",Z367&lt;=25,"high hike")</f>
        <v>low hike</v>
      </c>
      <c r="AB367">
        <v>3</v>
      </c>
      <c r="AC367" t="str" cm="1">
        <f t="array" ref="AC367">_xlfn.IFS(AB367=1,"low",AB367=2,"good",AB367=3,"excellent",AB367=4,"outstanding")</f>
        <v>excellent</v>
      </c>
      <c r="AD367">
        <v>3</v>
      </c>
      <c r="AE367" t="str" cm="1">
        <f t="array" ref="AE367">_xlfn.IFS(AD367=1,"low",AD367=2,"medium",AD367=3,"high",AD367=4,"very high")</f>
        <v>high</v>
      </c>
      <c r="AG367">
        <v>0</v>
      </c>
      <c r="AH367" t="str" cm="1">
        <f t="array" ref="AH367">_xlfn.IFS(AG367=0,"no stock options",AG367=2,"medium",AG367=3,"high",AG367=1,"low")</f>
        <v>no stock options</v>
      </c>
      <c r="AI367">
        <v>10</v>
      </c>
      <c r="AJ367" s="1" t="str" cm="1">
        <f t="array" ref="AJ367">_xlfn.IFS(AI367&lt;=2,"fresher",AI367&lt;=7,"early career",AI367&lt;=15,"mid career",AI367&lt;=25,"experienced",AI367&gt;=26,"expert")</f>
        <v>mid career</v>
      </c>
      <c r="AK367">
        <v>2</v>
      </c>
      <c r="AL367" s="1" t="str" cm="1">
        <f t="array" ref="AL367">_xlfn.IFS(AK367=0,"no training",AK367&lt;=2,"low",AK367&lt;=4,"moderate",AK367&lt;=6,"high")</f>
        <v>low</v>
      </c>
      <c r="AM367">
        <v>3</v>
      </c>
      <c r="AN367" t="str" cm="1">
        <f t="array" ref="AN367">_xlfn.IFS(AM367=1,"low",AM367=2,"medium",AM367=3,"high",AM367=4,"very high")</f>
        <v>high</v>
      </c>
      <c r="AO367">
        <v>2</v>
      </c>
      <c r="AP367" s="1" t="str" cm="1">
        <f t="array" ref="AP367">_xlfn.IFS(AO367&lt;=1,"new",AO367&lt;=5,"early tenure",AO367&lt;=10,"established",AO367&lt;=20,"loyal",AO367&gt;=21,"long term")</f>
        <v>early tenure</v>
      </c>
      <c r="AQ367">
        <v>2</v>
      </c>
      <c r="AR367" s="1" t="str" cm="1">
        <f t="array" ref="AR367">_xlfn.IFS(AQ367&lt;=1,"new",AQ367&lt;=4,"settling",AQ367&lt;=7,"established",AQ367&lt;=12,"stagnant risk",AQ367&gt;12,"highly stagnant")</f>
        <v>settling</v>
      </c>
      <c r="AS367">
        <v>2</v>
      </c>
      <c r="AT367" t="str" cm="1">
        <f t="array" ref="AT367">_xlfn.IFS(AS367&lt;=1,"recently promoted",AS367&lt;=3,"due soon",AS367&lt;=6,"over due",AS367&gt;=7,"critically overdue")</f>
        <v>due soon</v>
      </c>
      <c r="AU367">
        <v>2</v>
      </c>
      <c r="AV367" t="str" cm="1">
        <f t="array" ref="AV367">_xlfn.IFS(AU367&lt;=1,"new under manager",AU367&lt;=4,"settling",AU367&lt;=8,"established",AU367&gt;=9,"long term")</f>
        <v>settling</v>
      </c>
    </row>
    <row r="368" spans="1:48">
      <c r="A368">
        <v>25</v>
      </c>
      <c r="B368" s="1" t="str" cm="1">
        <f t="array" ref="B368">_xlfn.IFS(A368&lt;=25,"early career",A368&lt;=35,"mid career",A368&lt;=45,"experienced",A368&gt;=46,"senior")</f>
        <v>early career</v>
      </c>
      <c r="C368" t="s">
        <v>29</v>
      </c>
      <c r="D368" t="s">
        <v>30</v>
      </c>
      <c r="E368" t="s">
        <v>31</v>
      </c>
      <c r="F368">
        <v>1</v>
      </c>
      <c r="G368" s="1" t="str" cm="1">
        <f t="array" ref="G368">_xlfn.IFS(F368&lt;=5,"very near",F368&lt;=10,"near",F368&lt;=20,"moderate",F368&lt;=29,"far")</f>
        <v>very near</v>
      </c>
      <c r="H368">
        <v>3</v>
      </c>
      <c r="I368" t="str" cm="1">
        <f t="array" ref="I368">_xlfn.IFS(H368=1,"Below College",H368=
2,"College",H368=
3,"Bachelor",H368=
4,"Master",H368=
5,"Doctor")</f>
        <v>Bachelor</v>
      </c>
      <c r="J368" t="s">
        <v>52</v>
      </c>
      <c r="K368">
        <v>1</v>
      </c>
      <c r="L368" t="str" cm="1">
        <f t="array" ref="L368">_xlfn.IFS(K368=1,"low",K368=2,"medium",K368=3,"high",K368=4,"very high")</f>
        <v>low</v>
      </c>
      <c r="M368" t="s">
        <v>33</v>
      </c>
      <c r="N368">
        <v>3</v>
      </c>
      <c r="O368" t="str" cm="1">
        <f t="array" ref="O368">_xlfn.IFS(N368=1,"low",N368=2,"medium",N368=3,"high",N368=4,"very high")</f>
        <v>high</v>
      </c>
      <c r="P368">
        <v>1</v>
      </c>
      <c r="Q368" t="str" cm="1">
        <f t="array" ref="Q368">_xlfn.IFS(P368=1,"junior",P368=2,"mid level",P368=3,"senior",P368=4,"lead",P368=5,"executive")</f>
        <v>junior</v>
      </c>
      <c r="R368" t="s">
        <v>34</v>
      </c>
      <c r="S368">
        <v>4</v>
      </c>
      <c r="T368" t="str" cm="1">
        <f t="array" ref="T368">_xlfn.IFS(S368=1,"low",S368=2,"medium",S368=3,"high",S368=4,"very high")</f>
        <v>very high</v>
      </c>
      <c r="U368" t="s">
        <v>35</v>
      </c>
      <c r="V368">
        <v>3229</v>
      </c>
      <c r="W368">
        <v>4</v>
      </c>
      <c r="X368" t="str" cm="1">
        <f t="array" ref="X368">_xlfn.IFS(W368=0,"fresher",W368&lt;=3,"stable",W368&lt;=6,"moderate hopper",W368&lt;=9,"frequent hopper")</f>
        <v>moderate hopper</v>
      </c>
      <c r="Y368" t="s">
        <v>29</v>
      </c>
      <c r="Z368">
        <v>11</v>
      </c>
      <c r="AA368" t="str" cm="1">
        <f t="array" ref="AA368">_xlfn.IFS(Z368&lt;=14,"low hike",Z368&lt;=18,"moderate hike",Z368&lt;=22,"good hike",Z368&lt;=25,"high hike")</f>
        <v>low hike</v>
      </c>
      <c r="AB368">
        <v>3</v>
      </c>
      <c r="AC368" t="str" cm="1">
        <f t="array" ref="AC368">_xlfn.IFS(AB368=1,"low",AB368=2,"good",AB368=3,"excellent",AB368=4,"outstanding")</f>
        <v>excellent</v>
      </c>
      <c r="AD368">
        <v>2</v>
      </c>
      <c r="AE368" t="str" cm="1">
        <f t="array" ref="AE368">_xlfn.IFS(AD368=1,"low",AD368=2,"medium",AD368=3,"high",AD368=4,"very high")</f>
        <v>medium</v>
      </c>
      <c r="AG368">
        <v>1</v>
      </c>
      <c r="AH368" t="str" cm="1">
        <f t="array" ref="AH368">_xlfn.IFS(AG368=0,"no stock options",AG368=2,"medium",AG368=3,"high",AG368=1,"low")</f>
        <v>low</v>
      </c>
      <c r="AI368">
        <v>7</v>
      </c>
      <c r="AJ368" s="1" t="str" cm="1">
        <f t="array" ref="AJ368">_xlfn.IFS(AI368&lt;=2,"fresher",AI368&lt;=7,"early career",AI368&lt;=15,"mid career",AI368&lt;=25,"experienced",AI368&gt;=26,"expert")</f>
        <v>early career</v>
      </c>
      <c r="AK368">
        <v>2</v>
      </c>
      <c r="AL368" s="1" t="str" cm="1">
        <f t="array" ref="AL368">_xlfn.IFS(AK368=0,"no training",AK368&lt;=2,"low",AK368&lt;=4,"moderate",AK368&lt;=6,"high")</f>
        <v>low</v>
      </c>
      <c r="AM368">
        <v>2</v>
      </c>
      <c r="AN368" t="str" cm="1">
        <f t="array" ref="AN368">_xlfn.IFS(AM368=1,"low",AM368=2,"medium",AM368=3,"high",AM368=4,"very high")</f>
        <v>medium</v>
      </c>
      <c r="AO368">
        <v>3</v>
      </c>
      <c r="AP368" s="1" t="str" cm="1">
        <f t="array" ref="AP368">_xlfn.IFS(AO368&lt;=1,"new",AO368&lt;=5,"early tenure",AO368&lt;=10,"established",AO368&lt;=20,"loyal",AO368&gt;=21,"long term")</f>
        <v>early tenure</v>
      </c>
      <c r="AQ368">
        <v>2</v>
      </c>
      <c r="AR368" s="1" t="str" cm="1">
        <f t="array" ref="AR368">_xlfn.IFS(AQ368&lt;=1,"new",AQ368&lt;=4,"settling",AQ368&lt;=7,"established",AQ368&lt;=12,"stagnant risk",AQ368&gt;12,"highly stagnant")</f>
        <v>settling</v>
      </c>
      <c r="AS368">
        <v>0</v>
      </c>
      <c r="AT368" t="str" cm="1">
        <f t="array" ref="AT368">_xlfn.IFS(AS368&lt;=1,"recently promoted",AS368&lt;=3,"due soon",AS368&lt;=6,"over due",AS368&gt;=7,"critically overdue")</f>
        <v>recently promoted</v>
      </c>
      <c r="AU368">
        <v>2</v>
      </c>
      <c r="AV368" t="str" cm="1">
        <f t="array" ref="AV368">_xlfn.IFS(AU368&lt;=1,"new under manager",AU368&lt;=4,"settling",AU368&lt;=8,"established",AU368&gt;=9,"long term")</f>
        <v>settling</v>
      </c>
    </row>
    <row r="369" spans="1:48">
      <c r="A369">
        <v>49</v>
      </c>
      <c r="B369" s="1" t="str" cm="1">
        <f t="array" ref="B369">_xlfn.IFS(A369&lt;=25,"early career",A369&lt;=35,"mid career",A369&lt;=45,"experienced",A369&gt;=46,"senior")</f>
        <v>senior</v>
      </c>
      <c r="C369" t="s">
        <v>39</v>
      </c>
      <c r="D369" t="s">
        <v>50</v>
      </c>
      <c r="E369" t="s">
        <v>31</v>
      </c>
      <c r="F369">
        <v>28</v>
      </c>
      <c r="G369" s="1" t="str" cm="1">
        <f t="array" ref="G369">_xlfn.IFS(F369&lt;=5,"very near",F369&lt;=10,"near",F369&lt;=20,"moderate",F369&lt;=29,"far")</f>
        <v>far</v>
      </c>
      <c r="H369">
        <v>2</v>
      </c>
      <c r="I369" t="str" cm="1">
        <f t="array" ref="I369">_xlfn.IFS(H369=1,"Below College",H369=
2,"College",H369=
3,"Bachelor",H369=
4,"Master",H369=
5,"Doctor")</f>
        <v>College</v>
      </c>
      <c r="J369" t="s">
        <v>36</v>
      </c>
      <c r="K369">
        <v>1</v>
      </c>
      <c r="L369" t="str" cm="1">
        <f t="array" ref="L369">_xlfn.IFS(K369=1,"low",K369=2,"medium",K369=3,"high",K369=4,"very high")</f>
        <v>low</v>
      </c>
      <c r="M369" t="s">
        <v>33</v>
      </c>
      <c r="N369">
        <v>2</v>
      </c>
      <c r="O369" t="str" cm="1">
        <f t="array" ref="O369">_xlfn.IFS(N369=1,"low",N369=2,"medium",N369=3,"high",N369=4,"very high")</f>
        <v>medium</v>
      </c>
      <c r="P369">
        <v>2</v>
      </c>
      <c r="Q369" t="str" cm="1">
        <f t="array" ref="Q369">_xlfn.IFS(P369=1,"junior",P369=2,"mid level",P369=3,"senior",P369=4,"lead",P369=5,"executive")</f>
        <v>mid level</v>
      </c>
      <c r="R369" t="s">
        <v>34</v>
      </c>
      <c r="S369">
        <v>1</v>
      </c>
      <c r="T369" t="str" cm="1">
        <f t="array" ref="T369">_xlfn.IFS(S369=1,"low",S369=2,"medium",S369=3,"high",S369=4,"very high")</f>
        <v>low</v>
      </c>
      <c r="U369" t="s">
        <v>40</v>
      </c>
      <c r="V369">
        <v>4284</v>
      </c>
      <c r="W369">
        <v>3</v>
      </c>
      <c r="X369" t="str" cm="1">
        <f t="array" ref="X369">_xlfn.IFS(W369=0,"fresher",W369&lt;=3,"stable",W369&lt;=6,"moderate hopper",W369&lt;=9,"frequent hopper")</f>
        <v>stable</v>
      </c>
      <c r="Y369" t="s">
        <v>29</v>
      </c>
      <c r="Z369">
        <v>20</v>
      </c>
      <c r="AA369" t="str" cm="1">
        <f t="array" ref="AA369">_xlfn.IFS(Z369&lt;=14,"low hike",Z369&lt;=18,"moderate hike",Z369&lt;=22,"good hike",Z369&lt;=25,"high hike")</f>
        <v>good hike</v>
      </c>
      <c r="AB369">
        <v>4</v>
      </c>
      <c r="AC369" t="str" cm="1">
        <f t="array" ref="AC369">_xlfn.IFS(AB369=1,"low",AB369=2,"good",AB369=3,"excellent",AB369=4,"outstanding")</f>
        <v>outstanding</v>
      </c>
      <c r="AD369">
        <v>1</v>
      </c>
      <c r="AE369" t="str" cm="1">
        <f t="array" ref="AE369">_xlfn.IFS(AD369=1,"low",AD369=2,"medium",AD369=3,"high",AD369=4,"very high")</f>
        <v>low</v>
      </c>
      <c r="AG369">
        <v>0</v>
      </c>
      <c r="AH369" t="str" cm="1">
        <f t="array" ref="AH369">_xlfn.IFS(AG369=0,"no stock options",AG369=2,"medium",AG369=3,"high",AG369=1,"low")</f>
        <v>no stock options</v>
      </c>
      <c r="AI369">
        <v>20</v>
      </c>
      <c r="AJ369" s="1" t="str" cm="1">
        <f t="array" ref="AJ369">_xlfn.IFS(AI369&lt;=2,"fresher",AI369&lt;=7,"early career",AI369&lt;=15,"mid career",AI369&lt;=25,"experienced",AI369&gt;=26,"expert")</f>
        <v>experienced</v>
      </c>
      <c r="AK369">
        <v>2</v>
      </c>
      <c r="AL369" s="1" t="str" cm="1">
        <f t="array" ref="AL369">_xlfn.IFS(AK369=0,"no training",AK369&lt;=2,"low",AK369&lt;=4,"moderate",AK369&lt;=6,"high")</f>
        <v>low</v>
      </c>
      <c r="AM369">
        <v>3</v>
      </c>
      <c r="AN369" t="str" cm="1">
        <f t="array" ref="AN369">_xlfn.IFS(AM369=1,"low",AM369=2,"medium",AM369=3,"high",AM369=4,"very high")</f>
        <v>high</v>
      </c>
      <c r="AO369">
        <v>4</v>
      </c>
      <c r="AP369" s="1" t="str" cm="1">
        <f t="array" ref="AP369">_xlfn.IFS(AO369&lt;=1,"new",AO369&lt;=5,"early tenure",AO369&lt;=10,"established",AO369&lt;=20,"loyal",AO369&gt;=21,"long term")</f>
        <v>early tenure</v>
      </c>
      <c r="AQ369">
        <v>3</v>
      </c>
      <c r="AR369" s="1" t="str" cm="1">
        <f t="array" ref="AR369">_xlfn.IFS(AQ369&lt;=1,"new",AQ369&lt;=4,"settling",AQ369&lt;=7,"established",AQ369&lt;=12,"stagnant risk",AQ369&gt;12,"highly stagnant")</f>
        <v>settling</v>
      </c>
      <c r="AS369">
        <v>1</v>
      </c>
      <c r="AT369" t="str" cm="1">
        <f t="array" ref="AT369">_xlfn.IFS(AS369&lt;=1,"recently promoted",AS369&lt;=3,"due soon",AS369&lt;=6,"over due",AS369&gt;=7,"critically overdue")</f>
        <v>recently promoted</v>
      </c>
      <c r="AU369">
        <v>3</v>
      </c>
      <c r="AV369" t="str" cm="1">
        <f t="array" ref="AV369">_xlfn.IFS(AU369&lt;=1,"new under manager",AU369&lt;=4,"settling",AU369&lt;=8,"established",AU369&gt;=9,"long term")</f>
        <v>settling</v>
      </c>
    </row>
    <row r="370" spans="1:48">
      <c r="A370">
        <v>36</v>
      </c>
      <c r="B370" s="1" t="str" cm="1">
        <f t="array" ref="B370">_xlfn.IFS(A370&lt;=25,"early career",A370&lt;=35,"mid career",A370&lt;=45,"experienced",A370&gt;=46,"senior")</f>
        <v>experienced</v>
      </c>
      <c r="C370" t="s">
        <v>29</v>
      </c>
      <c r="D370" t="s">
        <v>30</v>
      </c>
      <c r="E370" t="s">
        <v>45</v>
      </c>
      <c r="F370">
        <v>3</v>
      </c>
      <c r="G370" s="1" t="str" cm="1">
        <f t="array" ref="G370">_xlfn.IFS(F370&lt;=5,"very near",F370&lt;=10,"near",F370&lt;=20,"moderate",F370&lt;=29,"far")</f>
        <v>very near</v>
      </c>
      <c r="H370">
        <v>4</v>
      </c>
      <c r="I370" t="str" cm="1">
        <f t="array" ref="I370">_xlfn.IFS(H370=1,"Below College",H370=
2,"College",H370=
3,"Bachelor",H370=
4,"Master",H370=
5,"Doctor")</f>
        <v>Master</v>
      </c>
      <c r="J370" t="s">
        <v>47</v>
      </c>
      <c r="K370">
        <v>1</v>
      </c>
      <c r="L370" t="str" cm="1">
        <f t="array" ref="L370">_xlfn.IFS(K370=1,"low",K370=2,"medium",K370=3,"high",K370=4,"very high")</f>
        <v>low</v>
      </c>
      <c r="M370" t="s">
        <v>43</v>
      </c>
      <c r="N370">
        <v>3</v>
      </c>
      <c r="O370" t="str" cm="1">
        <f t="array" ref="O370">_xlfn.IFS(N370=1,"low",N370=2,"medium",N370=3,"high",N370=4,"very high")</f>
        <v>high</v>
      </c>
      <c r="P370">
        <v>2</v>
      </c>
      <c r="Q370" t="str" cm="1">
        <f t="array" ref="Q370">_xlfn.IFS(P370=1,"junior",P370=2,"mid level",P370=3,"senior",P370=4,"lead",P370=5,"executive")</f>
        <v>mid level</v>
      </c>
      <c r="R370" t="s">
        <v>51</v>
      </c>
      <c r="S370">
        <v>2</v>
      </c>
      <c r="T370" t="str" cm="1">
        <f t="array" ref="T370">_xlfn.IFS(S370=1,"low",S370=2,"medium",S370=3,"high",S370=4,"very high")</f>
        <v>medium</v>
      </c>
      <c r="U370" t="s">
        <v>40</v>
      </c>
      <c r="V370">
        <v>9278</v>
      </c>
      <c r="W370">
        <v>3</v>
      </c>
      <c r="X370" t="str" cm="1">
        <f t="array" ref="X370">_xlfn.IFS(W370=0,"fresher",W370&lt;=3,"stable",W370&lt;=6,"moderate hopper",W370&lt;=9,"frequent hopper")</f>
        <v>stable</v>
      </c>
      <c r="Y370" t="s">
        <v>39</v>
      </c>
      <c r="Z370">
        <v>16</v>
      </c>
      <c r="AA370" t="str" cm="1">
        <f t="array" ref="AA370">_xlfn.IFS(Z370&lt;=14,"low hike",Z370&lt;=18,"moderate hike",Z370&lt;=22,"good hike",Z370&lt;=25,"high hike")</f>
        <v>moderate hike</v>
      </c>
      <c r="AB370">
        <v>3</v>
      </c>
      <c r="AC370" t="str" cm="1">
        <f t="array" ref="AC370">_xlfn.IFS(AB370=1,"low",AB370=2,"good",AB370=3,"excellent",AB370=4,"outstanding")</f>
        <v>excellent</v>
      </c>
      <c r="AD370">
        <v>4</v>
      </c>
      <c r="AE370" t="str" cm="1">
        <f t="array" ref="AE370">_xlfn.IFS(AD370=1,"low",AD370=2,"medium",AD370=3,"high",AD370=4,"very high")</f>
        <v>very high</v>
      </c>
      <c r="AG370">
        <v>0</v>
      </c>
      <c r="AH370" t="str" cm="1">
        <f t="array" ref="AH370">_xlfn.IFS(AG370=0,"no stock options",AG370=2,"medium",AG370=3,"high",AG370=1,"low")</f>
        <v>no stock options</v>
      </c>
      <c r="AI370">
        <v>15</v>
      </c>
      <c r="AJ370" s="1" t="str" cm="1">
        <f t="array" ref="AJ370">_xlfn.IFS(AI370&lt;=2,"fresher",AI370&lt;=7,"early career",AI370&lt;=15,"mid career",AI370&lt;=25,"experienced",AI370&gt;=26,"expert")</f>
        <v>mid career</v>
      </c>
      <c r="AK370">
        <v>3</v>
      </c>
      <c r="AL370" s="1" t="str" cm="1">
        <f t="array" ref="AL370">_xlfn.IFS(AK370=0,"no training",AK370&lt;=2,"low",AK370&lt;=4,"moderate",AK370&lt;=6,"high")</f>
        <v>moderate</v>
      </c>
      <c r="AM370">
        <v>3</v>
      </c>
      <c r="AN370" t="str" cm="1">
        <f t="array" ref="AN370">_xlfn.IFS(AM370=1,"low",AM370=2,"medium",AM370=3,"high",AM370=4,"very high")</f>
        <v>high</v>
      </c>
      <c r="AO370">
        <v>5</v>
      </c>
      <c r="AP370" s="1" t="str" cm="1">
        <f t="array" ref="AP370">_xlfn.IFS(AO370&lt;=1,"new",AO370&lt;=5,"early tenure",AO370&lt;=10,"established",AO370&lt;=20,"loyal",AO370&gt;=21,"long term")</f>
        <v>early tenure</v>
      </c>
      <c r="AQ370">
        <v>4</v>
      </c>
      <c r="AR370" s="1" t="str" cm="1">
        <f t="array" ref="AR370">_xlfn.IFS(AQ370&lt;=1,"new",AQ370&lt;=4,"settling",AQ370&lt;=7,"established",AQ370&lt;=12,"stagnant risk",AQ370&gt;12,"highly stagnant")</f>
        <v>settling</v>
      </c>
      <c r="AS370">
        <v>0</v>
      </c>
      <c r="AT370" t="str" cm="1">
        <f t="array" ref="AT370">_xlfn.IFS(AS370&lt;=1,"recently promoted",AS370&lt;=3,"due soon",AS370&lt;=6,"over due",AS370&gt;=7,"critically overdue")</f>
        <v>recently promoted</v>
      </c>
      <c r="AU370">
        <v>1</v>
      </c>
      <c r="AV370" t="str" cm="1">
        <f t="array" ref="AV370">_xlfn.IFS(AU370&lt;=1,"new under manager",AU370&lt;=4,"settling",AU370&lt;=8,"established",AU370&gt;=9,"long term")</f>
        <v>new under manager</v>
      </c>
    </row>
    <row r="371" spans="1:48">
      <c r="A371">
        <v>30</v>
      </c>
      <c r="B371" s="1" t="str" cm="1">
        <f t="array" ref="B371">_xlfn.IFS(A371&lt;=25,"early career",A371&lt;=35,"mid career",A371&lt;=45,"experienced",A371&gt;=46,"senior")</f>
        <v>mid career</v>
      </c>
      <c r="C371" t="s">
        <v>29</v>
      </c>
      <c r="D371" t="s">
        <v>30</v>
      </c>
      <c r="E371" t="s">
        <v>45</v>
      </c>
      <c r="F371">
        <v>7</v>
      </c>
      <c r="G371" s="1" t="str" cm="1">
        <f t="array" ref="G371">_xlfn.IFS(F371&lt;=5,"very near",F371&lt;=10,"near",F371&lt;=20,"moderate",F371&lt;=29,"far")</f>
        <v>near</v>
      </c>
      <c r="H371">
        <v>4</v>
      </c>
      <c r="I371" t="str" cm="1">
        <f t="array" ref="I371">_xlfn.IFS(H371=1,"Below College",H371=
2,"College",H371=
3,"Bachelor",H371=
4,"Master",H371=
5,"Doctor")</f>
        <v>Master</v>
      </c>
      <c r="J371" t="s">
        <v>47</v>
      </c>
      <c r="K371">
        <v>4</v>
      </c>
      <c r="L371" t="str" cm="1">
        <f t="array" ref="L371">_xlfn.IFS(K371=1,"low",K371=2,"medium",K371=3,"high",K371=4,"very high")</f>
        <v>very high</v>
      </c>
      <c r="M371" t="s">
        <v>43</v>
      </c>
      <c r="N371">
        <v>3</v>
      </c>
      <c r="O371" t="str" cm="1">
        <f t="array" ref="O371">_xlfn.IFS(N371=1,"low",N371=2,"medium",N371=3,"high",N371=4,"very high")</f>
        <v>high</v>
      </c>
      <c r="P371">
        <v>2</v>
      </c>
      <c r="Q371" t="str" cm="1">
        <f t="array" ref="Q371">_xlfn.IFS(P371=1,"junior",P371=2,"mid level",P371=3,"senior",P371=4,"lead",P371=5,"executive")</f>
        <v>mid level</v>
      </c>
      <c r="R371" t="s">
        <v>51</v>
      </c>
      <c r="S371">
        <v>1</v>
      </c>
      <c r="T371" t="str" cm="1">
        <f t="array" ref="T371">_xlfn.IFS(S371=1,"low",S371=2,"medium",S371=3,"high",S371=4,"very high")</f>
        <v>low</v>
      </c>
      <c r="U371" t="s">
        <v>38</v>
      </c>
      <c r="V371">
        <v>4779</v>
      </c>
      <c r="W371">
        <v>7</v>
      </c>
      <c r="X371" t="str" cm="1">
        <f t="array" ref="X371">_xlfn.IFS(W371=0,"fresher",W371&lt;=3,"stable",W371&lt;=6,"moderate hopper",W371&lt;=9,"frequent hopper")</f>
        <v>frequent hopper</v>
      </c>
      <c r="Y371" t="s">
        <v>29</v>
      </c>
      <c r="Z371">
        <v>14</v>
      </c>
      <c r="AA371" t="str" cm="1">
        <f t="array" ref="AA371">_xlfn.IFS(Z371&lt;=14,"low hike",Z371&lt;=18,"moderate hike",Z371&lt;=22,"good hike",Z371&lt;=25,"high hike")</f>
        <v>low hike</v>
      </c>
      <c r="AB371">
        <v>3</v>
      </c>
      <c r="AC371" t="str" cm="1">
        <f t="array" ref="AC371">_xlfn.IFS(AB371=1,"low",AB371=2,"good",AB371=3,"excellent",AB371=4,"outstanding")</f>
        <v>excellent</v>
      </c>
      <c r="AD371">
        <v>2</v>
      </c>
      <c r="AE371" t="str" cm="1">
        <f t="array" ref="AE371">_xlfn.IFS(AD371=1,"low",AD371=2,"medium",AD371=3,"high",AD371=4,"very high")</f>
        <v>medium</v>
      </c>
      <c r="AG371">
        <v>2</v>
      </c>
      <c r="AH371" t="str" cm="1">
        <f t="array" ref="AH371">_xlfn.IFS(AG371=0,"no stock options",AG371=2,"medium",AG371=3,"high",AG371=1,"low")</f>
        <v>medium</v>
      </c>
      <c r="AI371">
        <v>8</v>
      </c>
      <c r="AJ371" s="1" t="str" cm="1">
        <f t="array" ref="AJ371">_xlfn.IFS(AI371&lt;=2,"fresher",AI371&lt;=7,"early career",AI371&lt;=15,"mid career",AI371&lt;=25,"experienced",AI371&gt;=26,"expert")</f>
        <v>mid career</v>
      </c>
      <c r="AK371">
        <v>3</v>
      </c>
      <c r="AL371" s="1" t="str" cm="1">
        <f t="array" ref="AL371">_xlfn.IFS(AK371=0,"no training",AK371&lt;=2,"low",AK371&lt;=4,"moderate",AK371&lt;=6,"high")</f>
        <v>moderate</v>
      </c>
      <c r="AM371">
        <v>3</v>
      </c>
      <c r="AN371" t="str" cm="1">
        <f t="array" ref="AN371">_xlfn.IFS(AM371=1,"low",AM371=2,"medium",AM371=3,"high",AM371=4,"very high")</f>
        <v>high</v>
      </c>
      <c r="AO371">
        <v>3</v>
      </c>
      <c r="AP371" s="1" t="str" cm="1">
        <f t="array" ref="AP371">_xlfn.IFS(AO371&lt;=1,"new",AO371&lt;=5,"early tenure",AO371&lt;=10,"established",AO371&lt;=20,"loyal",AO371&gt;=21,"long term")</f>
        <v>early tenure</v>
      </c>
      <c r="AQ371">
        <v>2</v>
      </c>
      <c r="AR371" s="1" t="str" cm="1">
        <f t="array" ref="AR371">_xlfn.IFS(AQ371&lt;=1,"new",AQ371&lt;=4,"settling",AQ371&lt;=7,"established",AQ371&lt;=12,"stagnant risk",AQ371&gt;12,"highly stagnant")</f>
        <v>settling</v>
      </c>
      <c r="AS371">
        <v>0</v>
      </c>
      <c r="AT371" t="str" cm="1">
        <f t="array" ref="AT371">_xlfn.IFS(AS371&lt;=1,"recently promoted",AS371&lt;=3,"due soon",AS371&lt;=6,"over due",AS371&gt;=7,"critically overdue")</f>
        <v>recently promoted</v>
      </c>
      <c r="AU371">
        <v>2</v>
      </c>
      <c r="AV371" t="str" cm="1">
        <f t="array" ref="AV371">_xlfn.IFS(AU371&lt;=1,"new under manager",AU371&lt;=4,"settling",AU371&lt;=8,"established",AU371&gt;=9,"long term")</f>
        <v>settling</v>
      </c>
    </row>
    <row r="372" spans="1:48">
      <c r="A372">
        <v>31</v>
      </c>
      <c r="B372" s="1" t="str" cm="1">
        <f t="array" ref="B372">_xlfn.IFS(A372&lt;=25,"early career",A372&lt;=35,"mid career",A372&lt;=45,"experienced",A372&gt;=46,"senior")</f>
        <v>mid career</v>
      </c>
      <c r="C372" t="s">
        <v>29</v>
      </c>
      <c r="D372" t="s">
        <v>30</v>
      </c>
      <c r="E372" t="s">
        <v>31</v>
      </c>
      <c r="F372">
        <v>8</v>
      </c>
      <c r="G372" s="1" t="str" cm="1">
        <f t="array" ref="G372">_xlfn.IFS(F372&lt;=5,"very near",F372&lt;=10,"near",F372&lt;=20,"moderate",F372&lt;=29,"far")</f>
        <v>near</v>
      </c>
      <c r="H372">
        <v>5</v>
      </c>
      <c r="I372" t="str" cm="1">
        <f t="array" ref="I372">_xlfn.IFS(H372=1,"Below College",H372=
2,"College",H372=
3,"Bachelor",H372=
4,"Master",H372=
5,"Doctor")</f>
        <v>Doctor</v>
      </c>
      <c r="J372" t="s">
        <v>36</v>
      </c>
      <c r="K372">
        <v>1</v>
      </c>
      <c r="L372" t="str" cm="1">
        <f t="array" ref="L372">_xlfn.IFS(K372=1,"low",K372=2,"medium",K372=3,"high",K372=4,"very high")</f>
        <v>low</v>
      </c>
      <c r="M372" t="s">
        <v>43</v>
      </c>
      <c r="N372">
        <v>3</v>
      </c>
      <c r="O372" t="str" cm="1">
        <f t="array" ref="O372">_xlfn.IFS(N372=1,"low",N372=2,"medium",N372=3,"high",N372=4,"very high")</f>
        <v>high</v>
      </c>
      <c r="P372">
        <v>4</v>
      </c>
      <c r="Q372" t="str" cm="1">
        <f t="array" ref="Q372">_xlfn.IFS(P372=1,"junior",P372=2,"mid level",P372=3,"senior",P372=4,"lead",P372=5,"executive")</f>
        <v>lead</v>
      </c>
      <c r="R372" t="s">
        <v>53</v>
      </c>
      <c r="S372">
        <v>2</v>
      </c>
      <c r="T372" t="str" cm="1">
        <f t="array" ref="T372">_xlfn.IFS(S372=1,"low",S372=2,"medium",S372=3,"high",S372=4,"very high")</f>
        <v>medium</v>
      </c>
      <c r="U372" t="s">
        <v>40</v>
      </c>
      <c r="V372">
        <v>16422</v>
      </c>
      <c r="W372">
        <v>3</v>
      </c>
      <c r="X372" t="str" cm="1">
        <f t="array" ref="X372">_xlfn.IFS(W372=0,"fresher",W372&lt;=3,"stable",W372&lt;=6,"moderate hopper",W372&lt;=9,"frequent hopper")</f>
        <v>stable</v>
      </c>
      <c r="Y372" t="s">
        <v>29</v>
      </c>
      <c r="Z372">
        <v>11</v>
      </c>
      <c r="AA372" t="str" cm="1">
        <f t="array" ref="AA372">_xlfn.IFS(Z372&lt;=14,"low hike",Z372&lt;=18,"moderate hike",Z372&lt;=22,"good hike",Z372&lt;=25,"high hike")</f>
        <v>low hike</v>
      </c>
      <c r="AB372">
        <v>3</v>
      </c>
      <c r="AC372" t="str" cm="1">
        <f t="array" ref="AC372">_xlfn.IFS(AB372=1,"low",AB372=2,"good",AB372=3,"excellent",AB372=4,"outstanding")</f>
        <v>excellent</v>
      </c>
      <c r="AD372">
        <v>3</v>
      </c>
      <c r="AE372" t="str" cm="1">
        <f t="array" ref="AE372">_xlfn.IFS(AD372=1,"low",AD372=2,"medium",AD372=3,"high",AD372=4,"very high")</f>
        <v>high</v>
      </c>
      <c r="AG372">
        <v>0</v>
      </c>
      <c r="AH372" t="str" cm="1">
        <f t="array" ref="AH372">_xlfn.IFS(AG372=0,"no stock options",AG372=2,"medium",AG372=3,"high",AG372=1,"low")</f>
        <v>no stock options</v>
      </c>
      <c r="AI372">
        <v>9</v>
      </c>
      <c r="AJ372" s="1" t="str" cm="1">
        <f t="array" ref="AJ372">_xlfn.IFS(AI372&lt;=2,"fresher",AI372&lt;=7,"early career",AI372&lt;=15,"mid career",AI372&lt;=25,"experienced",AI372&gt;=26,"expert")</f>
        <v>mid career</v>
      </c>
      <c r="AK372">
        <v>3</v>
      </c>
      <c r="AL372" s="1" t="str" cm="1">
        <f t="array" ref="AL372">_xlfn.IFS(AK372=0,"no training",AK372&lt;=2,"low",AK372&lt;=4,"moderate",AK372&lt;=6,"high")</f>
        <v>moderate</v>
      </c>
      <c r="AM372">
        <v>4</v>
      </c>
      <c r="AN372" t="str" cm="1">
        <f t="array" ref="AN372">_xlfn.IFS(AM372=1,"low",AM372=2,"medium",AM372=3,"high",AM372=4,"very high")</f>
        <v>very high</v>
      </c>
      <c r="AO372">
        <v>3</v>
      </c>
      <c r="AP372" s="1" t="str" cm="1">
        <f t="array" ref="AP372">_xlfn.IFS(AO372&lt;=1,"new",AO372&lt;=5,"early tenure",AO372&lt;=10,"established",AO372&lt;=20,"loyal",AO372&gt;=21,"long term")</f>
        <v>early tenure</v>
      </c>
      <c r="AQ372">
        <v>2</v>
      </c>
      <c r="AR372" s="1" t="str" cm="1">
        <f t="array" ref="AR372">_xlfn.IFS(AQ372&lt;=1,"new",AQ372&lt;=4,"settling",AQ372&lt;=7,"established",AQ372&lt;=12,"stagnant risk",AQ372&gt;12,"highly stagnant")</f>
        <v>settling</v>
      </c>
      <c r="AS372">
        <v>1</v>
      </c>
      <c r="AT372" t="str" cm="1">
        <f t="array" ref="AT372">_xlfn.IFS(AS372&lt;=1,"recently promoted",AS372&lt;=3,"due soon",AS372&lt;=6,"over due",AS372&gt;=7,"critically overdue")</f>
        <v>recently promoted</v>
      </c>
      <c r="AU372">
        <v>0</v>
      </c>
      <c r="AV372" t="str" cm="1">
        <f t="array" ref="AV372">_xlfn.IFS(AU372&lt;=1,"new under manager",AU372&lt;=4,"settling",AU372&lt;=8,"established",AU372&gt;=9,"long term")</f>
        <v>new under manager</v>
      </c>
    </row>
    <row r="373" spans="1:48">
      <c r="A373">
        <v>34</v>
      </c>
      <c r="B373" s="1" t="str" cm="1">
        <f t="array" ref="B373">_xlfn.IFS(A373&lt;=25,"early career",A373&lt;=35,"mid career",A373&lt;=45,"experienced",A373&gt;=46,"senior")</f>
        <v>mid career</v>
      </c>
      <c r="C373" t="s">
        <v>29</v>
      </c>
      <c r="D373" t="s">
        <v>50</v>
      </c>
      <c r="E373" t="s">
        <v>31</v>
      </c>
      <c r="F373">
        <v>1</v>
      </c>
      <c r="G373" s="1" t="str" cm="1">
        <f t="array" ref="G373">_xlfn.IFS(F373&lt;=5,"very near",F373&lt;=10,"near",F373&lt;=20,"moderate",F373&lt;=29,"far")</f>
        <v>very near</v>
      </c>
      <c r="H373">
        <v>4</v>
      </c>
      <c r="I373" t="str" cm="1">
        <f t="array" ref="I373">_xlfn.IFS(H373=1,"Below College",H373=
2,"College",H373=
3,"Bachelor",H373=
4,"Master",H373=
5,"Doctor")</f>
        <v>Master</v>
      </c>
      <c r="J373" t="s">
        <v>42</v>
      </c>
      <c r="K373">
        <v>4</v>
      </c>
      <c r="L373" t="str" cm="1">
        <f t="array" ref="L373">_xlfn.IFS(K373=1,"low",K373=2,"medium",K373=3,"high",K373=4,"very high")</f>
        <v>very high</v>
      </c>
      <c r="M373" t="s">
        <v>33</v>
      </c>
      <c r="N373">
        <v>3</v>
      </c>
      <c r="O373" t="str" cm="1">
        <f t="array" ref="O373">_xlfn.IFS(N373=1,"low",N373=2,"medium",N373=3,"high",N373=4,"very high")</f>
        <v>high</v>
      </c>
      <c r="P373">
        <v>1</v>
      </c>
      <c r="Q373" t="str" cm="1">
        <f t="array" ref="Q373">_xlfn.IFS(P373=1,"junior",P373=2,"mid level",P373=3,"senior",P373=4,"lead",P373=5,"executive")</f>
        <v>junior</v>
      </c>
      <c r="R373" t="s">
        <v>37</v>
      </c>
      <c r="S373">
        <v>1</v>
      </c>
      <c r="T373" t="str" cm="1">
        <f t="array" ref="T373">_xlfn.IFS(S373=1,"low",S373=2,"medium",S373=3,"high",S373=4,"very high")</f>
        <v>low</v>
      </c>
      <c r="U373" t="s">
        <v>38</v>
      </c>
      <c r="V373">
        <v>2996</v>
      </c>
      <c r="W373">
        <v>5</v>
      </c>
      <c r="X373" t="str" cm="1">
        <f t="array" ref="X373">_xlfn.IFS(W373=0,"fresher",W373&lt;=3,"stable",W373&lt;=6,"moderate hopper",W373&lt;=9,"frequent hopper")</f>
        <v>moderate hopper</v>
      </c>
      <c r="Y373" t="s">
        <v>29</v>
      </c>
      <c r="Z373">
        <v>14</v>
      </c>
      <c r="AA373" t="str" cm="1">
        <f t="array" ref="AA373">_xlfn.IFS(Z373&lt;=14,"low hike",Z373&lt;=18,"moderate hike",Z373&lt;=22,"good hike",Z373&lt;=25,"high hike")</f>
        <v>low hike</v>
      </c>
      <c r="AB373">
        <v>3</v>
      </c>
      <c r="AC373" t="str" cm="1">
        <f t="array" ref="AC373">_xlfn.IFS(AB373=1,"low",AB373=2,"good",AB373=3,"excellent",AB373=4,"outstanding")</f>
        <v>excellent</v>
      </c>
      <c r="AD373">
        <v>3</v>
      </c>
      <c r="AE373" t="str" cm="1">
        <f t="array" ref="AE373">_xlfn.IFS(AD373=1,"low",AD373=2,"medium",AD373=3,"high",AD373=4,"very high")</f>
        <v>high</v>
      </c>
      <c r="AG373">
        <v>2</v>
      </c>
      <c r="AH373" t="str" cm="1">
        <f t="array" ref="AH373">_xlfn.IFS(AG373=0,"no stock options",AG373=2,"medium",AG373=3,"high",AG373=1,"low")</f>
        <v>medium</v>
      </c>
      <c r="AI373">
        <v>10</v>
      </c>
      <c r="AJ373" s="1" t="str" cm="1">
        <f t="array" ref="AJ373">_xlfn.IFS(AI373&lt;=2,"fresher",AI373&lt;=7,"early career",AI373&lt;=15,"mid career",AI373&lt;=25,"experienced",AI373&gt;=26,"expert")</f>
        <v>mid career</v>
      </c>
      <c r="AK373">
        <v>2</v>
      </c>
      <c r="AL373" s="1" t="str" cm="1">
        <f t="array" ref="AL373">_xlfn.IFS(AK373=0,"no training",AK373&lt;=2,"low",AK373&lt;=4,"moderate",AK373&lt;=6,"high")</f>
        <v>low</v>
      </c>
      <c r="AM373">
        <v>3</v>
      </c>
      <c r="AN373" t="str" cm="1">
        <f t="array" ref="AN373">_xlfn.IFS(AM373=1,"low",AM373=2,"medium",AM373=3,"high",AM373=4,"very high")</f>
        <v>high</v>
      </c>
      <c r="AO373">
        <v>4</v>
      </c>
      <c r="AP373" s="1" t="str" cm="1">
        <f t="array" ref="AP373">_xlfn.IFS(AO373&lt;=1,"new",AO373&lt;=5,"early tenure",AO373&lt;=10,"established",AO373&lt;=20,"loyal",AO373&gt;=21,"long term")</f>
        <v>early tenure</v>
      </c>
      <c r="AQ373">
        <v>3</v>
      </c>
      <c r="AR373" s="1" t="str" cm="1">
        <f t="array" ref="AR373">_xlfn.IFS(AQ373&lt;=1,"new",AQ373&lt;=4,"settling",AQ373&lt;=7,"established",AQ373&lt;=12,"stagnant risk",AQ373&gt;12,"highly stagnant")</f>
        <v>settling</v>
      </c>
      <c r="AS373">
        <v>1</v>
      </c>
      <c r="AT373" t="str" cm="1">
        <f t="array" ref="AT373">_xlfn.IFS(AS373&lt;=1,"recently promoted",AS373&lt;=3,"due soon",AS373&lt;=6,"over due",AS373&gt;=7,"critically overdue")</f>
        <v>recently promoted</v>
      </c>
      <c r="AU373">
        <v>3</v>
      </c>
      <c r="AV373" t="str" cm="1">
        <f t="array" ref="AV373">_xlfn.IFS(AU373&lt;=1,"new under manager",AU373&lt;=4,"settling",AU373&lt;=8,"established",AU373&gt;=9,"long term")</f>
        <v>settling</v>
      </c>
    </row>
    <row r="374" spans="1:48">
      <c r="A374">
        <v>27</v>
      </c>
      <c r="B374" s="1" t="str" cm="1">
        <f t="array" ref="B374">_xlfn.IFS(A374&lt;=25,"early career",A374&lt;=35,"mid career",A374&lt;=45,"experienced",A374&gt;=46,"senior")</f>
        <v>mid career</v>
      </c>
      <c r="C374" t="s">
        <v>29</v>
      </c>
      <c r="D374" t="s">
        <v>30</v>
      </c>
      <c r="E374" t="s">
        <v>31</v>
      </c>
      <c r="F374">
        <v>11</v>
      </c>
      <c r="G374" s="1" t="str" cm="1">
        <f t="array" ref="G374">_xlfn.IFS(F374&lt;=5,"very near",F374&lt;=10,"near",F374&lt;=20,"moderate",F374&lt;=29,"far")</f>
        <v>moderate</v>
      </c>
      <c r="H374">
        <v>1</v>
      </c>
      <c r="I374" t="str" cm="1">
        <f t="array" ref="I374">_xlfn.IFS(H374=1,"Below College",H374=
2,"College",H374=
3,"Bachelor",H374=
4,"Master",H374=
5,"Doctor")</f>
        <v>Below College</v>
      </c>
      <c r="J374" t="s">
        <v>36</v>
      </c>
      <c r="K374">
        <v>2</v>
      </c>
      <c r="L374" t="str" cm="1">
        <f t="array" ref="L374">_xlfn.IFS(K374=1,"low",K374=2,"medium",K374=3,"high",K374=4,"very high")</f>
        <v>medium</v>
      </c>
      <c r="M374" t="s">
        <v>33</v>
      </c>
      <c r="N374">
        <v>3</v>
      </c>
      <c r="O374" t="str" cm="1">
        <f t="array" ref="O374">_xlfn.IFS(N374=1,"low",N374=2,"medium",N374=3,"high",N374=4,"very high")</f>
        <v>high</v>
      </c>
      <c r="P374">
        <v>1</v>
      </c>
      <c r="Q374" t="str" cm="1">
        <f t="array" ref="Q374">_xlfn.IFS(P374=1,"junior",P374=2,"mid level",P374=3,"senior",P374=4,"lead",P374=5,"executive")</f>
        <v>junior</v>
      </c>
      <c r="R374" t="s">
        <v>34</v>
      </c>
      <c r="S374">
        <v>1</v>
      </c>
      <c r="T374" t="str" cm="1">
        <f t="array" ref="T374">_xlfn.IFS(S374=1,"low",S374=2,"medium",S374=3,"high",S374=4,"very high")</f>
        <v>low</v>
      </c>
      <c r="U374" t="s">
        <v>35</v>
      </c>
      <c r="V374">
        <v>2099</v>
      </c>
      <c r="W374">
        <v>0</v>
      </c>
      <c r="X374" t="str" cm="1">
        <f t="array" ref="X374">_xlfn.IFS(W374=0,"fresher",W374&lt;=3,"stable",W374&lt;=6,"moderate hopper",W374&lt;=9,"frequent hopper")</f>
        <v>fresher</v>
      </c>
      <c r="Y374" t="s">
        <v>29</v>
      </c>
      <c r="Z374">
        <v>14</v>
      </c>
      <c r="AA374" t="str" cm="1">
        <f t="array" ref="AA374">_xlfn.IFS(Z374&lt;=14,"low hike",Z374&lt;=18,"moderate hike",Z374&lt;=22,"good hike",Z374&lt;=25,"high hike")</f>
        <v>low hike</v>
      </c>
      <c r="AB374">
        <v>3</v>
      </c>
      <c r="AC374" t="str" cm="1">
        <f t="array" ref="AC374">_xlfn.IFS(AB374=1,"low",AB374=2,"good",AB374=3,"excellent",AB374=4,"outstanding")</f>
        <v>excellent</v>
      </c>
      <c r="AD374">
        <v>2</v>
      </c>
      <c r="AE374" t="str" cm="1">
        <f t="array" ref="AE374">_xlfn.IFS(AD374=1,"low",AD374=2,"medium",AD374=3,"high",AD374=4,"very high")</f>
        <v>medium</v>
      </c>
      <c r="AG374">
        <v>0</v>
      </c>
      <c r="AH374" t="str" cm="1">
        <f t="array" ref="AH374">_xlfn.IFS(AG374=0,"no stock options",AG374=2,"medium",AG374=3,"high",AG374=1,"low")</f>
        <v>no stock options</v>
      </c>
      <c r="AI374">
        <v>6</v>
      </c>
      <c r="AJ374" s="1" t="str" cm="1">
        <f t="array" ref="AJ374">_xlfn.IFS(AI374&lt;=2,"fresher",AI374&lt;=7,"early career",AI374&lt;=15,"mid career",AI374&lt;=25,"experienced",AI374&gt;=26,"expert")</f>
        <v>early career</v>
      </c>
      <c r="AK374">
        <v>3</v>
      </c>
      <c r="AL374" s="1" t="str" cm="1">
        <f t="array" ref="AL374">_xlfn.IFS(AK374=0,"no training",AK374&lt;=2,"low",AK374&lt;=4,"moderate",AK374&lt;=6,"high")</f>
        <v>moderate</v>
      </c>
      <c r="AM374">
        <v>4</v>
      </c>
      <c r="AN374" t="str" cm="1">
        <f t="array" ref="AN374">_xlfn.IFS(AM374=1,"low",AM374=2,"medium",AM374=3,"high",AM374=4,"very high")</f>
        <v>very high</v>
      </c>
      <c r="AO374">
        <v>5</v>
      </c>
      <c r="AP374" s="1" t="str" cm="1">
        <f t="array" ref="AP374">_xlfn.IFS(AO374&lt;=1,"new",AO374&lt;=5,"early tenure",AO374&lt;=10,"established",AO374&lt;=20,"loyal",AO374&gt;=21,"long term")</f>
        <v>early tenure</v>
      </c>
      <c r="AQ374">
        <v>0</v>
      </c>
      <c r="AR374" s="1" t="str" cm="1">
        <f t="array" ref="AR374">_xlfn.IFS(AQ374&lt;=1,"new",AQ374&lt;=4,"settling",AQ374&lt;=7,"established",AQ374&lt;=12,"stagnant risk",AQ374&gt;12,"highly stagnant")</f>
        <v>new</v>
      </c>
      <c r="AS374">
        <v>1</v>
      </c>
      <c r="AT374" t="str" cm="1">
        <f t="array" ref="AT374">_xlfn.IFS(AS374&lt;=1,"recently promoted",AS374&lt;=3,"due soon",AS374&lt;=6,"over due",AS374&gt;=7,"critically overdue")</f>
        <v>recently promoted</v>
      </c>
      <c r="AU374">
        <v>4</v>
      </c>
      <c r="AV374" t="str" cm="1">
        <f t="array" ref="AV374">_xlfn.IFS(AU374&lt;=1,"new under manager",AU374&lt;=4,"settling",AU374&lt;=8,"established",AU374&gt;=9,"long term")</f>
        <v>settling</v>
      </c>
    </row>
    <row r="375" spans="1:48">
      <c r="A375">
        <v>36</v>
      </c>
      <c r="B375" s="1" t="str" cm="1">
        <f t="array" ref="B375">_xlfn.IFS(A375&lt;=25,"early career",A375&lt;=35,"mid career",A375&lt;=45,"experienced",A375&gt;=46,"senior")</f>
        <v>experienced</v>
      </c>
      <c r="C375" t="s">
        <v>29</v>
      </c>
      <c r="D375" t="s">
        <v>30</v>
      </c>
      <c r="E375" t="s">
        <v>45</v>
      </c>
      <c r="F375">
        <v>16</v>
      </c>
      <c r="G375" s="1" t="str" cm="1">
        <f t="array" ref="G375">_xlfn.IFS(F375&lt;=5,"very near",F375&lt;=10,"near",F375&lt;=20,"moderate",F375&lt;=29,"far")</f>
        <v>moderate</v>
      </c>
      <c r="H375">
        <v>4</v>
      </c>
      <c r="I375" t="str" cm="1">
        <f t="array" ref="I375">_xlfn.IFS(H375=1,"Below College",H375=
2,"College",H375=
3,"Bachelor",H375=
4,"Master",H375=
5,"Doctor")</f>
        <v>Master</v>
      </c>
      <c r="J375" t="s">
        <v>47</v>
      </c>
      <c r="K375">
        <v>3</v>
      </c>
      <c r="L375" t="str" cm="1">
        <f t="array" ref="L375">_xlfn.IFS(K375=1,"low",K375=2,"medium",K375=3,"high",K375=4,"very high")</f>
        <v>high</v>
      </c>
      <c r="M375" t="s">
        <v>43</v>
      </c>
      <c r="N375">
        <v>2</v>
      </c>
      <c r="O375" t="str" cm="1">
        <f t="array" ref="O375">_xlfn.IFS(N375=1,"low",N375=2,"medium",N375=3,"high",N375=4,"very high")</f>
        <v>medium</v>
      </c>
      <c r="P375">
        <v>2</v>
      </c>
      <c r="Q375" t="str" cm="1">
        <f t="array" ref="Q375">_xlfn.IFS(P375=1,"junior",P375=2,"mid level",P375=3,"senior",P375=4,"lead",P375=5,"executive")</f>
        <v>mid level</v>
      </c>
      <c r="R375" t="s">
        <v>51</v>
      </c>
      <c r="S375">
        <v>1</v>
      </c>
      <c r="T375" t="str" cm="1">
        <f t="array" ref="T375">_xlfn.IFS(S375=1,"low",S375=2,"medium",S375=3,"high",S375=4,"very high")</f>
        <v>low</v>
      </c>
      <c r="U375" t="s">
        <v>35</v>
      </c>
      <c r="V375">
        <v>5647</v>
      </c>
      <c r="W375">
        <v>4</v>
      </c>
      <c r="X375" t="str" cm="1">
        <f t="array" ref="X375">_xlfn.IFS(W375=0,"fresher",W375&lt;=3,"stable",W375&lt;=6,"moderate hopper",W375&lt;=9,"frequent hopper")</f>
        <v>moderate hopper</v>
      </c>
      <c r="Y375" t="s">
        <v>29</v>
      </c>
      <c r="Z375">
        <v>13</v>
      </c>
      <c r="AA375" t="str" cm="1">
        <f t="array" ref="AA375">_xlfn.IFS(Z375&lt;=14,"low hike",Z375&lt;=18,"moderate hike",Z375&lt;=22,"good hike",Z375&lt;=25,"high hike")</f>
        <v>low hike</v>
      </c>
      <c r="AB375">
        <v>3</v>
      </c>
      <c r="AC375" t="str" cm="1">
        <f t="array" ref="AC375">_xlfn.IFS(AB375=1,"low",AB375=2,"good",AB375=3,"excellent",AB375=4,"outstanding")</f>
        <v>excellent</v>
      </c>
      <c r="AD375">
        <v>1</v>
      </c>
      <c r="AE375" t="str" cm="1">
        <f t="array" ref="AE375">_xlfn.IFS(AD375=1,"low",AD375=2,"medium",AD375=3,"high",AD375=4,"very high")</f>
        <v>low</v>
      </c>
      <c r="AG375">
        <v>2</v>
      </c>
      <c r="AH375" t="str" cm="1">
        <f t="array" ref="AH375">_xlfn.IFS(AG375=0,"no stock options",AG375=2,"medium",AG375=3,"high",AG375=1,"low")</f>
        <v>medium</v>
      </c>
      <c r="AI375">
        <v>11</v>
      </c>
      <c r="AJ375" s="1" t="str" cm="1">
        <f t="array" ref="AJ375">_xlfn.IFS(AI375&lt;=2,"fresher",AI375&lt;=7,"early career",AI375&lt;=15,"mid career",AI375&lt;=25,"experienced",AI375&gt;=26,"expert")</f>
        <v>mid career</v>
      </c>
      <c r="AK375">
        <v>3</v>
      </c>
      <c r="AL375" s="1" t="str" cm="1">
        <f t="array" ref="AL375">_xlfn.IFS(AK375=0,"no training",AK375&lt;=2,"low",AK375&lt;=4,"moderate",AK375&lt;=6,"high")</f>
        <v>moderate</v>
      </c>
      <c r="AM375">
        <v>2</v>
      </c>
      <c r="AN375" t="str" cm="1">
        <f t="array" ref="AN375">_xlfn.IFS(AM375=1,"low",AM375=2,"medium",AM375=3,"high",AM375=4,"very high")</f>
        <v>medium</v>
      </c>
      <c r="AO375">
        <v>3</v>
      </c>
      <c r="AP375" s="1" t="str" cm="1">
        <f t="array" ref="AP375">_xlfn.IFS(AO375&lt;=1,"new",AO375&lt;=5,"early tenure",AO375&lt;=10,"established",AO375&lt;=20,"loyal",AO375&gt;=21,"long term")</f>
        <v>early tenure</v>
      </c>
      <c r="AQ375">
        <v>2</v>
      </c>
      <c r="AR375" s="1" t="str" cm="1">
        <f t="array" ref="AR375">_xlfn.IFS(AQ375&lt;=1,"new",AQ375&lt;=4,"settling",AQ375&lt;=7,"established",AQ375&lt;=12,"stagnant risk",AQ375&gt;12,"highly stagnant")</f>
        <v>settling</v>
      </c>
      <c r="AS375">
        <v>0</v>
      </c>
      <c r="AT375" t="str" cm="1">
        <f t="array" ref="AT375">_xlfn.IFS(AS375&lt;=1,"recently promoted",AS375&lt;=3,"due soon",AS375&lt;=6,"over due",AS375&gt;=7,"critically overdue")</f>
        <v>recently promoted</v>
      </c>
      <c r="AU375">
        <v>2</v>
      </c>
      <c r="AV375" t="str" cm="1">
        <f t="array" ref="AV375">_xlfn.IFS(AU375&lt;=1,"new under manager",AU375&lt;=4,"settling",AU375&lt;=8,"established",AU375&gt;=9,"long term")</f>
        <v>settling</v>
      </c>
    </row>
    <row r="376" spans="1:48">
      <c r="A376">
        <v>25</v>
      </c>
      <c r="B376" s="1" t="str" cm="1">
        <f t="array" ref="B376">_xlfn.IFS(A376&lt;=25,"early career",A376&lt;=35,"mid career",A376&lt;=45,"experienced",A376&gt;=46,"senior")</f>
        <v>early career</v>
      </c>
      <c r="C376" t="s">
        <v>39</v>
      </c>
      <c r="D376" t="s">
        <v>30</v>
      </c>
      <c r="E376" t="s">
        <v>45</v>
      </c>
      <c r="F376">
        <v>9</v>
      </c>
      <c r="G376" s="1" t="str" cm="1">
        <f t="array" ref="G376">_xlfn.IFS(F376&lt;=5,"very near",F376&lt;=10,"near",F376&lt;=20,"moderate",F376&lt;=29,"far")</f>
        <v>near</v>
      </c>
      <c r="H376">
        <v>2</v>
      </c>
      <c r="I376" t="str" cm="1">
        <f t="array" ref="I376">_xlfn.IFS(H376=1,"Below College",H376=
2,"College",H376=
3,"Bachelor",H376=
4,"Master",H376=
5,"Doctor")</f>
        <v>College</v>
      </c>
      <c r="J376" t="s">
        <v>36</v>
      </c>
      <c r="K376">
        <v>1</v>
      </c>
      <c r="L376" t="str" cm="1">
        <f t="array" ref="L376">_xlfn.IFS(K376=1,"low",K376=2,"medium",K376=3,"high",K376=4,"very high")</f>
        <v>low</v>
      </c>
      <c r="M376" t="s">
        <v>33</v>
      </c>
      <c r="N376">
        <v>2</v>
      </c>
      <c r="O376" t="str" cm="1">
        <f t="array" ref="O376">_xlfn.IFS(N376=1,"low",N376=2,"medium",N376=3,"high",N376=4,"very high")</f>
        <v>medium</v>
      </c>
      <c r="P376">
        <v>1</v>
      </c>
      <c r="Q376" t="str" cm="1">
        <f t="array" ref="Q376">_xlfn.IFS(P376=1,"junior",P376=2,"mid level",P376=3,"senior",P376=4,"lead",P376=5,"executive")</f>
        <v>junior</v>
      </c>
      <c r="R376" t="s">
        <v>46</v>
      </c>
      <c r="S376">
        <v>1</v>
      </c>
      <c r="T376" t="str" cm="1">
        <f t="array" ref="T376">_xlfn.IFS(S376=1,"low",S376=2,"medium",S376=3,"high",S376=4,"very high")</f>
        <v>low</v>
      </c>
      <c r="U376" t="s">
        <v>35</v>
      </c>
      <c r="V376">
        <v>4400</v>
      </c>
      <c r="W376">
        <v>3</v>
      </c>
      <c r="X376" t="str" cm="1">
        <f t="array" ref="X376">_xlfn.IFS(W376=0,"fresher",W376&lt;=3,"stable",W376&lt;=6,"moderate hopper",W376&lt;=9,"frequent hopper")</f>
        <v>stable</v>
      </c>
      <c r="Y376" t="s">
        <v>29</v>
      </c>
      <c r="Z376">
        <v>12</v>
      </c>
      <c r="AA376" t="str" cm="1">
        <f t="array" ref="AA376">_xlfn.IFS(Z376&lt;=14,"low hike",Z376&lt;=18,"moderate hike",Z376&lt;=22,"good hike",Z376&lt;=25,"high hike")</f>
        <v>low hike</v>
      </c>
      <c r="AB376">
        <v>3</v>
      </c>
      <c r="AC376" t="str" cm="1">
        <f t="array" ref="AC376">_xlfn.IFS(AB376=1,"low",AB376=2,"good",AB376=3,"excellent",AB376=4,"outstanding")</f>
        <v>excellent</v>
      </c>
      <c r="AD376">
        <v>1</v>
      </c>
      <c r="AE376" t="str" cm="1">
        <f t="array" ref="AE376">_xlfn.IFS(AD376=1,"low",AD376=2,"medium",AD376=3,"high",AD376=4,"very high")</f>
        <v>low</v>
      </c>
      <c r="AG376">
        <v>0</v>
      </c>
      <c r="AH376" t="str" cm="1">
        <f t="array" ref="AH376">_xlfn.IFS(AG376=0,"no stock options",AG376=2,"medium",AG376=3,"high",AG376=1,"low")</f>
        <v>no stock options</v>
      </c>
      <c r="AI376">
        <v>6</v>
      </c>
      <c r="AJ376" s="1" t="str" cm="1">
        <f t="array" ref="AJ376">_xlfn.IFS(AI376&lt;=2,"fresher",AI376&lt;=7,"early career",AI376&lt;=15,"mid career",AI376&lt;=25,"experienced",AI376&gt;=26,"expert")</f>
        <v>early career</v>
      </c>
      <c r="AK376">
        <v>2</v>
      </c>
      <c r="AL376" s="1" t="str" cm="1">
        <f t="array" ref="AL376">_xlfn.IFS(AK376=0,"no training",AK376&lt;=2,"low",AK376&lt;=4,"moderate",AK376&lt;=6,"high")</f>
        <v>low</v>
      </c>
      <c r="AM376">
        <v>3</v>
      </c>
      <c r="AN376" t="str" cm="1">
        <f t="array" ref="AN376">_xlfn.IFS(AM376=1,"low",AM376=2,"medium",AM376=3,"high",AM376=4,"very high")</f>
        <v>high</v>
      </c>
      <c r="AO376">
        <v>3</v>
      </c>
      <c r="AP376" s="1" t="str" cm="1">
        <f t="array" ref="AP376">_xlfn.IFS(AO376&lt;=1,"new",AO376&lt;=5,"early tenure",AO376&lt;=10,"established",AO376&lt;=20,"loyal",AO376&gt;=21,"long term")</f>
        <v>early tenure</v>
      </c>
      <c r="AQ376">
        <v>2</v>
      </c>
      <c r="AR376" s="1" t="str" cm="1">
        <f t="array" ref="AR376">_xlfn.IFS(AQ376&lt;=1,"new",AQ376&lt;=4,"settling",AQ376&lt;=7,"established",AQ376&lt;=12,"stagnant risk",AQ376&gt;12,"highly stagnant")</f>
        <v>settling</v>
      </c>
      <c r="AS376">
        <v>2</v>
      </c>
      <c r="AT376" t="str" cm="1">
        <f t="array" ref="AT376">_xlfn.IFS(AS376&lt;=1,"recently promoted",AS376&lt;=3,"due soon",AS376&lt;=6,"over due",AS376&gt;=7,"critically overdue")</f>
        <v>due soon</v>
      </c>
      <c r="AU376">
        <v>2</v>
      </c>
      <c r="AV376" t="str" cm="1">
        <f t="array" ref="AV376">_xlfn.IFS(AU376&lt;=1,"new under manager",AU376&lt;=4,"settling",AU376&lt;=8,"established",AU376&gt;=9,"long term")</f>
        <v>settling</v>
      </c>
    </row>
    <row r="377" spans="1:48">
      <c r="A377">
        <v>56</v>
      </c>
      <c r="B377" s="1" t="str" cm="1">
        <f t="array" ref="B377">_xlfn.IFS(A377&lt;=25,"early career",A377&lt;=35,"mid career",A377&lt;=45,"experienced",A377&gt;=46,"senior")</f>
        <v>senior</v>
      </c>
      <c r="C377" t="s">
        <v>29</v>
      </c>
      <c r="D377" t="s">
        <v>30</v>
      </c>
      <c r="E377" t="s">
        <v>31</v>
      </c>
      <c r="F377">
        <v>1</v>
      </c>
      <c r="G377" s="1" t="str" cm="1">
        <f t="array" ref="G377">_xlfn.IFS(F377&lt;=5,"very near",F377&lt;=10,"near",F377&lt;=20,"moderate",F377&lt;=29,"far")</f>
        <v>very near</v>
      </c>
      <c r="H377">
        <v>2</v>
      </c>
      <c r="I377" t="str" cm="1">
        <f t="array" ref="I377">_xlfn.IFS(H377=1,"Below College",H377=
2,"College",H377=
3,"Bachelor",H377=
4,"Master",H377=
5,"Doctor")</f>
        <v>College</v>
      </c>
      <c r="J377" t="s">
        <v>36</v>
      </c>
      <c r="K377">
        <v>1</v>
      </c>
      <c r="L377" t="str" cm="1">
        <f t="array" ref="L377">_xlfn.IFS(K377=1,"low",K377=2,"medium",K377=3,"high",K377=4,"very high")</f>
        <v>low</v>
      </c>
      <c r="M377" t="s">
        <v>43</v>
      </c>
      <c r="N377">
        <v>3</v>
      </c>
      <c r="O377" t="str" cm="1">
        <f t="array" ref="O377">_xlfn.IFS(N377=1,"low",N377=2,"medium",N377=3,"high",N377=4,"very high")</f>
        <v>high</v>
      </c>
      <c r="P377">
        <v>1</v>
      </c>
      <c r="Q377" t="str" cm="1">
        <f t="array" ref="Q377">_xlfn.IFS(P377=1,"junior",P377=2,"mid level",P377=3,"senior",P377=4,"lead",P377=5,"executive")</f>
        <v>junior</v>
      </c>
      <c r="R377" t="s">
        <v>37</v>
      </c>
      <c r="S377">
        <v>1</v>
      </c>
      <c r="T377" t="str" cm="1">
        <f t="array" ref="T377">_xlfn.IFS(S377=1,"low",S377=2,"medium",S377=3,"high",S377=4,"very high")</f>
        <v>low</v>
      </c>
      <c r="U377" t="s">
        <v>35</v>
      </c>
      <c r="V377">
        <v>2066</v>
      </c>
      <c r="W377">
        <v>2</v>
      </c>
      <c r="X377" t="str" cm="1">
        <f t="array" ref="X377">_xlfn.IFS(W377=0,"fresher",W377&lt;=3,"stable",W377&lt;=6,"moderate hopper",W377&lt;=9,"frequent hopper")</f>
        <v>stable</v>
      </c>
      <c r="Y377" t="s">
        <v>29</v>
      </c>
      <c r="Z377">
        <v>22</v>
      </c>
      <c r="AA377" t="str" cm="1">
        <f t="array" ref="AA377">_xlfn.IFS(Z377&lt;=14,"low hike",Z377&lt;=18,"moderate hike",Z377&lt;=22,"good hike",Z377&lt;=25,"high hike")</f>
        <v>good hike</v>
      </c>
      <c r="AB377">
        <v>4</v>
      </c>
      <c r="AC377" t="str" cm="1">
        <f t="array" ref="AC377">_xlfn.IFS(AB377=1,"low",AB377=2,"good",AB377=3,"excellent",AB377=4,"outstanding")</f>
        <v>outstanding</v>
      </c>
      <c r="AD377">
        <v>4</v>
      </c>
      <c r="AE377" t="str" cm="1">
        <f t="array" ref="AE377">_xlfn.IFS(AD377=1,"low",AD377=2,"medium",AD377=3,"high",AD377=4,"very high")</f>
        <v>very high</v>
      </c>
      <c r="AG377">
        <v>1</v>
      </c>
      <c r="AH377" t="str" cm="1">
        <f t="array" ref="AH377">_xlfn.IFS(AG377=0,"no stock options",AG377=2,"medium",AG377=3,"high",AG377=1,"low")</f>
        <v>low</v>
      </c>
      <c r="AI377">
        <v>5</v>
      </c>
      <c r="AJ377" s="1" t="str" cm="1">
        <f t="array" ref="AJ377">_xlfn.IFS(AI377&lt;=2,"fresher",AI377&lt;=7,"early career",AI377&lt;=15,"mid career",AI377&lt;=25,"experienced",AI377&gt;=26,"expert")</f>
        <v>early career</v>
      </c>
      <c r="AK377">
        <v>3</v>
      </c>
      <c r="AL377" s="1" t="str" cm="1">
        <f t="array" ref="AL377">_xlfn.IFS(AK377=0,"no training",AK377&lt;=2,"low",AK377&lt;=4,"moderate",AK377&lt;=6,"high")</f>
        <v>moderate</v>
      </c>
      <c r="AM377">
        <v>4</v>
      </c>
      <c r="AN377" t="str" cm="1">
        <f t="array" ref="AN377">_xlfn.IFS(AM377=1,"low",AM377=2,"medium",AM377=3,"high",AM377=4,"very high")</f>
        <v>very high</v>
      </c>
      <c r="AO377">
        <v>3</v>
      </c>
      <c r="AP377" s="1" t="str" cm="1">
        <f t="array" ref="AP377">_xlfn.IFS(AO377&lt;=1,"new",AO377&lt;=5,"early tenure",AO377&lt;=10,"established",AO377&lt;=20,"loyal",AO377&gt;=21,"long term")</f>
        <v>early tenure</v>
      </c>
      <c r="AQ377">
        <v>2</v>
      </c>
      <c r="AR377" s="1" t="str" cm="1">
        <f t="array" ref="AR377">_xlfn.IFS(AQ377&lt;=1,"new",AQ377&lt;=4,"settling",AQ377&lt;=7,"established",AQ377&lt;=12,"stagnant risk",AQ377&gt;12,"highly stagnant")</f>
        <v>settling</v>
      </c>
      <c r="AS377">
        <v>1</v>
      </c>
      <c r="AT377" t="str" cm="1">
        <f t="array" ref="AT377">_xlfn.IFS(AS377&lt;=1,"recently promoted",AS377&lt;=3,"due soon",AS377&lt;=6,"over due",AS377&gt;=7,"critically overdue")</f>
        <v>recently promoted</v>
      </c>
      <c r="AU377">
        <v>0</v>
      </c>
      <c r="AV377" t="str" cm="1">
        <f t="array" ref="AV377">_xlfn.IFS(AU377&lt;=1,"new under manager",AU377&lt;=4,"settling",AU377&lt;=8,"established",AU377&gt;=9,"long term")</f>
        <v>new under manager</v>
      </c>
    </row>
    <row r="378" spans="1:48">
      <c r="A378">
        <v>24</v>
      </c>
      <c r="B378" s="1" t="str" cm="1">
        <f t="array" ref="B378">_xlfn.IFS(A378&lt;=25,"early career",A378&lt;=35,"mid career",A378&lt;=45,"experienced",A378&gt;=46,"senior")</f>
        <v>early career</v>
      </c>
      <c r="C378" t="s">
        <v>29</v>
      </c>
      <c r="D378" t="s">
        <v>30</v>
      </c>
      <c r="E378" t="s">
        <v>45</v>
      </c>
      <c r="F378">
        <v>4</v>
      </c>
      <c r="G378" s="1" t="str" cm="1">
        <f t="array" ref="G378">_xlfn.IFS(F378&lt;=5,"very near",F378&lt;=10,"near",F378&lt;=20,"moderate",F378&lt;=29,"far")</f>
        <v>very near</v>
      </c>
      <c r="H378">
        <v>1</v>
      </c>
      <c r="I378" t="str" cm="1">
        <f t="array" ref="I378">_xlfn.IFS(H378=1,"Below College",H378=
2,"College",H378=
3,"Bachelor",H378=
4,"Master",H378=
5,"Doctor")</f>
        <v>Below College</v>
      </c>
      <c r="J378" t="s">
        <v>32</v>
      </c>
      <c r="K378">
        <v>4</v>
      </c>
      <c r="L378" t="str" cm="1">
        <f t="array" ref="L378">_xlfn.IFS(K378=1,"low",K378=2,"medium",K378=3,"high",K378=4,"very high")</f>
        <v>very high</v>
      </c>
      <c r="M378" t="s">
        <v>43</v>
      </c>
      <c r="N378">
        <v>3</v>
      </c>
      <c r="O378" t="str" cm="1">
        <f t="array" ref="O378">_xlfn.IFS(N378=1,"low",N378=2,"medium",N378=3,"high",N378=4,"very high")</f>
        <v>high</v>
      </c>
      <c r="P378">
        <v>2</v>
      </c>
      <c r="Q378" t="str" cm="1">
        <f t="array" ref="Q378">_xlfn.IFS(P378=1,"junior",P378=2,"mid level",P378=3,"senior",P378=4,"lead",P378=5,"executive")</f>
        <v>mid level</v>
      </c>
      <c r="R378" t="s">
        <v>51</v>
      </c>
      <c r="S378">
        <v>3</v>
      </c>
      <c r="T378" t="str" cm="1">
        <f t="array" ref="T378">_xlfn.IFS(S378=1,"low",S378=2,"medium",S378=3,"high",S378=4,"very high")</f>
        <v>high</v>
      </c>
      <c r="U378" t="s">
        <v>35</v>
      </c>
      <c r="V378">
        <v>4162</v>
      </c>
      <c r="W378">
        <v>1</v>
      </c>
      <c r="X378" t="str" cm="1">
        <f t="array" ref="X378">_xlfn.IFS(W378=0,"fresher",W378&lt;=3,"stable",W378&lt;=6,"moderate hopper",W378&lt;=9,"frequent hopper")</f>
        <v>stable</v>
      </c>
      <c r="Y378" t="s">
        <v>39</v>
      </c>
      <c r="Z378">
        <v>12</v>
      </c>
      <c r="AA378" t="str" cm="1">
        <f t="array" ref="AA378">_xlfn.IFS(Z378&lt;=14,"low hike",Z378&lt;=18,"moderate hike",Z378&lt;=22,"good hike",Z378&lt;=25,"high hike")</f>
        <v>low hike</v>
      </c>
      <c r="AB378">
        <v>3</v>
      </c>
      <c r="AC378" t="str" cm="1">
        <f t="array" ref="AC378">_xlfn.IFS(AB378=1,"low",AB378=2,"good",AB378=3,"excellent",AB378=4,"outstanding")</f>
        <v>excellent</v>
      </c>
      <c r="AD378">
        <v>3</v>
      </c>
      <c r="AE378" t="str" cm="1">
        <f t="array" ref="AE378">_xlfn.IFS(AD378=1,"low",AD378=2,"medium",AD378=3,"high",AD378=4,"very high")</f>
        <v>high</v>
      </c>
      <c r="AG378">
        <v>2</v>
      </c>
      <c r="AH378" t="str" cm="1">
        <f t="array" ref="AH378">_xlfn.IFS(AG378=0,"no stock options",AG378=2,"medium",AG378=3,"high",AG378=1,"low")</f>
        <v>medium</v>
      </c>
      <c r="AI378">
        <v>5</v>
      </c>
      <c r="AJ378" s="1" t="str" cm="1">
        <f t="array" ref="AJ378">_xlfn.IFS(AI378&lt;=2,"fresher",AI378&lt;=7,"early career",AI378&lt;=15,"mid career",AI378&lt;=25,"experienced",AI378&gt;=26,"expert")</f>
        <v>early career</v>
      </c>
      <c r="AK378">
        <v>3</v>
      </c>
      <c r="AL378" s="1" t="str" cm="1">
        <f t="array" ref="AL378">_xlfn.IFS(AK378=0,"no training",AK378&lt;=2,"low",AK378&lt;=4,"moderate",AK378&lt;=6,"high")</f>
        <v>moderate</v>
      </c>
      <c r="AM378">
        <v>3</v>
      </c>
      <c r="AN378" t="str" cm="1">
        <f t="array" ref="AN378">_xlfn.IFS(AM378=1,"low",AM378=2,"medium",AM378=3,"high",AM378=4,"very high")</f>
        <v>high</v>
      </c>
      <c r="AO378">
        <v>5</v>
      </c>
      <c r="AP378" s="1" t="str" cm="1">
        <f t="array" ref="AP378">_xlfn.IFS(AO378&lt;=1,"new",AO378&lt;=5,"early tenure",AO378&lt;=10,"established",AO378&lt;=20,"loyal",AO378&gt;=21,"long term")</f>
        <v>early tenure</v>
      </c>
      <c r="AQ378">
        <v>4</v>
      </c>
      <c r="AR378" s="1" t="str" cm="1">
        <f t="array" ref="AR378">_xlfn.IFS(AQ378&lt;=1,"new",AQ378&lt;=4,"settling",AQ378&lt;=7,"established",AQ378&lt;=12,"stagnant risk",AQ378&gt;12,"highly stagnant")</f>
        <v>settling</v>
      </c>
      <c r="AS378">
        <v>0</v>
      </c>
      <c r="AT378" t="str" cm="1">
        <f t="array" ref="AT378">_xlfn.IFS(AS378&lt;=1,"recently promoted",AS378&lt;=3,"due soon",AS378&lt;=6,"over due",AS378&gt;=7,"critically overdue")</f>
        <v>recently promoted</v>
      </c>
      <c r="AU378">
        <v>3</v>
      </c>
      <c r="AV378" t="str" cm="1">
        <f t="array" ref="AV378">_xlfn.IFS(AU378&lt;=1,"new under manager",AU378&lt;=4,"settling",AU378&lt;=8,"established",AU378&gt;=9,"long term")</f>
        <v>settling</v>
      </c>
    </row>
    <row r="379" spans="1:48">
      <c r="A379">
        <v>32</v>
      </c>
      <c r="B379" s="1" t="str" cm="1">
        <f t="array" ref="B379">_xlfn.IFS(A379&lt;=25,"early career",A379&lt;=35,"mid career",A379&lt;=45,"experienced",A379&gt;=46,"senior")</f>
        <v>mid career</v>
      </c>
      <c r="C379" t="s">
        <v>29</v>
      </c>
      <c r="D379" t="s">
        <v>30</v>
      </c>
      <c r="E379" t="s">
        <v>45</v>
      </c>
      <c r="F379">
        <v>7</v>
      </c>
      <c r="G379" s="1" t="str" cm="1">
        <f t="array" ref="G379">_xlfn.IFS(F379&lt;=5,"very near",F379&lt;=10,"near",F379&lt;=20,"moderate",F379&lt;=29,"far")</f>
        <v>near</v>
      </c>
      <c r="H379">
        <v>5</v>
      </c>
      <c r="I379" t="str" cm="1">
        <f t="array" ref="I379">_xlfn.IFS(H379=1,"Below College",H379=
2,"College",H379=
3,"Bachelor",H379=
4,"Master",H379=
5,"Doctor")</f>
        <v>Doctor</v>
      </c>
      <c r="J379" t="s">
        <v>47</v>
      </c>
      <c r="K379">
        <v>4</v>
      </c>
      <c r="L379" t="str" cm="1">
        <f t="array" ref="L379">_xlfn.IFS(K379=1,"low",K379=2,"medium",K379=3,"high",K379=4,"very high")</f>
        <v>very high</v>
      </c>
      <c r="M379" t="s">
        <v>33</v>
      </c>
      <c r="N379">
        <v>3</v>
      </c>
      <c r="O379" t="str" cm="1">
        <f t="array" ref="O379">_xlfn.IFS(N379=1,"low",N379=2,"medium",N379=3,"high",N379=4,"very high")</f>
        <v>high</v>
      </c>
      <c r="P379">
        <v>2</v>
      </c>
      <c r="Q379" t="str" cm="1">
        <f t="array" ref="Q379">_xlfn.IFS(P379=1,"junior",P379=2,"mid level",P379=3,"senior",P379=4,"lead",P379=5,"executive")</f>
        <v>mid level</v>
      </c>
      <c r="R379" t="s">
        <v>51</v>
      </c>
      <c r="S379">
        <v>4</v>
      </c>
      <c r="T379" t="str" cm="1">
        <f t="array" ref="T379">_xlfn.IFS(S379=1,"low",S379=2,"medium",S379=3,"high",S379=4,"very high")</f>
        <v>very high</v>
      </c>
      <c r="U379" t="s">
        <v>35</v>
      </c>
      <c r="V379">
        <v>9204</v>
      </c>
      <c r="W379">
        <v>4</v>
      </c>
      <c r="X379" t="str" cm="1">
        <f t="array" ref="X379">_xlfn.IFS(W379=0,"fresher",W379&lt;=3,"stable",W379&lt;=6,"moderate hopper",W379&lt;=9,"frequent hopper")</f>
        <v>moderate hopper</v>
      </c>
      <c r="Y379" t="s">
        <v>29</v>
      </c>
      <c r="Z379">
        <v>12</v>
      </c>
      <c r="AA379" t="str" cm="1">
        <f t="array" ref="AA379">_xlfn.IFS(Z379&lt;=14,"low hike",Z379&lt;=18,"moderate hike",Z379&lt;=22,"good hike",Z379&lt;=25,"high hike")</f>
        <v>low hike</v>
      </c>
      <c r="AB379">
        <v>3</v>
      </c>
      <c r="AC379" t="str" cm="1">
        <f t="array" ref="AC379">_xlfn.IFS(AB379=1,"low",AB379=2,"good",AB379=3,"excellent",AB379=4,"outstanding")</f>
        <v>excellent</v>
      </c>
      <c r="AD379">
        <v>3</v>
      </c>
      <c r="AE379" t="str" cm="1">
        <f t="array" ref="AE379">_xlfn.IFS(AD379=1,"low",AD379=2,"medium",AD379=3,"high",AD379=4,"very high")</f>
        <v>high</v>
      </c>
      <c r="AG379">
        <v>1</v>
      </c>
      <c r="AH379" t="str" cm="1">
        <f t="array" ref="AH379">_xlfn.IFS(AG379=0,"no stock options",AG379=2,"medium",AG379=3,"high",AG379=1,"low")</f>
        <v>low</v>
      </c>
      <c r="AI379">
        <v>7</v>
      </c>
      <c r="AJ379" s="1" t="str" cm="1">
        <f t="array" ref="AJ379">_xlfn.IFS(AI379&lt;=2,"fresher",AI379&lt;=7,"early career",AI379&lt;=15,"mid career",AI379&lt;=25,"experienced",AI379&gt;=26,"expert")</f>
        <v>early career</v>
      </c>
      <c r="AK379">
        <v>3</v>
      </c>
      <c r="AL379" s="1" t="str" cm="1">
        <f t="array" ref="AL379">_xlfn.IFS(AK379=0,"no training",AK379&lt;=2,"low",AK379&lt;=4,"moderate",AK379&lt;=6,"high")</f>
        <v>moderate</v>
      </c>
      <c r="AM379">
        <v>2</v>
      </c>
      <c r="AN379" t="str" cm="1">
        <f t="array" ref="AN379">_xlfn.IFS(AM379=1,"low",AM379=2,"medium",AM379=3,"high",AM379=4,"very high")</f>
        <v>medium</v>
      </c>
      <c r="AO379">
        <v>4</v>
      </c>
      <c r="AP379" s="1" t="str" cm="1">
        <f t="array" ref="AP379">_xlfn.IFS(AO379&lt;=1,"new",AO379&lt;=5,"early tenure",AO379&lt;=10,"established",AO379&lt;=20,"loyal",AO379&gt;=21,"long term")</f>
        <v>early tenure</v>
      </c>
      <c r="AQ379">
        <v>3</v>
      </c>
      <c r="AR379" s="1" t="str" cm="1">
        <f t="array" ref="AR379">_xlfn.IFS(AQ379&lt;=1,"new",AQ379&lt;=4,"settling",AQ379&lt;=7,"established",AQ379&lt;=12,"stagnant risk",AQ379&gt;12,"highly stagnant")</f>
        <v>settling</v>
      </c>
      <c r="AS379">
        <v>0</v>
      </c>
      <c r="AT379" t="str" cm="1">
        <f t="array" ref="AT379">_xlfn.IFS(AS379&lt;=1,"recently promoted",AS379&lt;=3,"due soon",AS379&lt;=6,"over due",AS379&gt;=7,"critically overdue")</f>
        <v>recently promoted</v>
      </c>
      <c r="AU379">
        <v>3</v>
      </c>
      <c r="AV379" t="str" cm="1">
        <f t="array" ref="AV379">_xlfn.IFS(AU379&lt;=1,"new under manager",AU379&lt;=4,"settling",AU379&lt;=8,"established",AU379&gt;=9,"long term")</f>
        <v>settling</v>
      </c>
    </row>
    <row r="380" spans="1:48">
      <c r="A380">
        <v>34</v>
      </c>
      <c r="B380" s="1" t="str" cm="1">
        <f t="array" ref="B380">_xlfn.IFS(A380&lt;=25,"early career",A380&lt;=35,"mid career",A380&lt;=45,"experienced",A380&gt;=46,"senior")</f>
        <v>mid career</v>
      </c>
      <c r="C380" t="s">
        <v>29</v>
      </c>
      <c r="D380" t="s">
        <v>30</v>
      </c>
      <c r="E380" t="s">
        <v>31</v>
      </c>
      <c r="F380">
        <v>1</v>
      </c>
      <c r="G380" s="1" t="str" cm="1">
        <f t="array" ref="G380">_xlfn.IFS(F380&lt;=5,"very near",F380&lt;=10,"near",F380&lt;=20,"moderate",F380&lt;=29,"far")</f>
        <v>very near</v>
      </c>
      <c r="H380">
        <v>3</v>
      </c>
      <c r="I380" t="str" cm="1">
        <f t="array" ref="I380">_xlfn.IFS(H380=1,"Below College",H380=
2,"College",H380=
3,"Bachelor",H380=
4,"Master",H380=
5,"Doctor")</f>
        <v>Bachelor</v>
      </c>
      <c r="J380" t="s">
        <v>36</v>
      </c>
      <c r="K380">
        <v>4</v>
      </c>
      <c r="L380" t="str" cm="1">
        <f t="array" ref="L380">_xlfn.IFS(K380=1,"low",K380=2,"medium",K380=3,"high",K380=4,"very high")</f>
        <v>very high</v>
      </c>
      <c r="M380" t="s">
        <v>43</v>
      </c>
      <c r="N380">
        <v>2</v>
      </c>
      <c r="O380" t="str" cm="1">
        <f t="array" ref="O380">_xlfn.IFS(N380=1,"low",N380=2,"medium",N380=3,"high",N380=4,"very high")</f>
        <v>medium</v>
      </c>
      <c r="P380">
        <v>1</v>
      </c>
      <c r="Q380" t="str" cm="1">
        <f t="array" ref="Q380">_xlfn.IFS(P380=1,"junior",P380=2,"mid level",P380=3,"senior",P380=4,"lead",P380=5,"executive")</f>
        <v>junior</v>
      </c>
      <c r="R380" t="s">
        <v>34</v>
      </c>
      <c r="S380">
        <v>2</v>
      </c>
      <c r="T380" t="str" cm="1">
        <f t="array" ref="T380">_xlfn.IFS(S380=1,"low",S380=2,"medium",S380=3,"high",S380=4,"very high")</f>
        <v>medium</v>
      </c>
      <c r="U380" t="s">
        <v>35</v>
      </c>
      <c r="V380">
        <v>3294</v>
      </c>
      <c r="W380">
        <v>5</v>
      </c>
      <c r="X380" t="str" cm="1">
        <f t="array" ref="X380">_xlfn.IFS(W380=0,"fresher",W380&lt;=3,"stable",W380&lt;=6,"moderate hopper",W380&lt;=9,"frequent hopper")</f>
        <v>moderate hopper</v>
      </c>
      <c r="Y380" t="s">
        <v>29</v>
      </c>
      <c r="Z380">
        <v>17</v>
      </c>
      <c r="AA380" t="str" cm="1">
        <f t="array" ref="AA380">_xlfn.IFS(Z380&lt;=14,"low hike",Z380&lt;=18,"moderate hike",Z380&lt;=22,"good hike",Z380&lt;=25,"high hike")</f>
        <v>moderate hike</v>
      </c>
      <c r="AB380">
        <v>3</v>
      </c>
      <c r="AC380" t="str" cm="1">
        <f t="array" ref="AC380">_xlfn.IFS(AB380=1,"low",AB380=2,"good",AB380=3,"excellent",AB380=4,"outstanding")</f>
        <v>excellent</v>
      </c>
      <c r="AD380">
        <v>1</v>
      </c>
      <c r="AE380" t="str" cm="1">
        <f t="array" ref="AE380">_xlfn.IFS(AD380=1,"low",AD380=2,"medium",AD380=3,"high",AD380=4,"very high")</f>
        <v>low</v>
      </c>
      <c r="AG380">
        <v>1</v>
      </c>
      <c r="AH380" t="str" cm="1">
        <f t="array" ref="AH380">_xlfn.IFS(AG380=0,"no stock options",AG380=2,"medium",AG380=3,"high",AG380=1,"low")</f>
        <v>low</v>
      </c>
      <c r="AI380">
        <v>7</v>
      </c>
      <c r="AJ380" s="1" t="str" cm="1">
        <f t="array" ref="AJ380">_xlfn.IFS(AI380&lt;=2,"fresher",AI380&lt;=7,"early career",AI380&lt;=15,"mid career",AI380&lt;=25,"experienced",AI380&gt;=26,"expert")</f>
        <v>early career</v>
      </c>
      <c r="AK380">
        <v>2</v>
      </c>
      <c r="AL380" s="1" t="str" cm="1">
        <f t="array" ref="AL380">_xlfn.IFS(AK380=0,"no training",AK380&lt;=2,"low",AK380&lt;=4,"moderate",AK380&lt;=6,"high")</f>
        <v>low</v>
      </c>
      <c r="AM380">
        <v>2</v>
      </c>
      <c r="AN380" t="str" cm="1">
        <f t="array" ref="AN380">_xlfn.IFS(AM380=1,"low",AM380=2,"medium",AM380=3,"high",AM380=4,"very high")</f>
        <v>medium</v>
      </c>
      <c r="AO380">
        <v>5</v>
      </c>
      <c r="AP380" s="1" t="str" cm="1">
        <f t="array" ref="AP380">_xlfn.IFS(AO380&lt;=1,"new",AO380&lt;=5,"early tenure",AO380&lt;=10,"established",AO380&lt;=20,"loyal",AO380&gt;=21,"long term")</f>
        <v>early tenure</v>
      </c>
      <c r="AQ380">
        <v>4</v>
      </c>
      <c r="AR380" s="1" t="str" cm="1">
        <f t="array" ref="AR380">_xlfn.IFS(AQ380&lt;=1,"new",AQ380&lt;=4,"settling",AQ380&lt;=7,"established",AQ380&lt;=12,"stagnant risk",AQ380&gt;12,"highly stagnant")</f>
        <v>settling</v>
      </c>
      <c r="AS380">
        <v>0</v>
      </c>
      <c r="AT380" t="str" cm="1">
        <f t="array" ref="AT380">_xlfn.IFS(AS380&lt;=1,"recently promoted",AS380&lt;=3,"due soon",AS380&lt;=6,"over due",AS380&gt;=7,"critically overdue")</f>
        <v>recently promoted</v>
      </c>
      <c r="AU380">
        <v>2</v>
      </c>
      <c r="AV380" t="str" cm="1">
        <f t="array" ref="AV380">_xlfn.IFS(AU380&lt;=1,"new under manager",AU380&lt;=4,"settling",AU380&lt;=8,"established",AU380&gt;=9,"long term")</f>
        <v>settling</v>
      </c>
    </row>
    <row r="381" spans="1:48">
      <c r="A381">
        <v>41</v>
      </c>
      <c r="B381" s="1" t="str" cm="1">
        <f t="array" ref="B381">_xlfn.IFS(A381&lt;=25,"early career",A381&lt;=35,"mid career",A381&lt;=45,"experienced",A381&gt;=46,"senior")</f>
        <v>experienced</v>
      </c>
      <c r="C381" t="s">
        <v>29</v>
      </c>
      <c r="D381" t="s">
        <v>30</v>
      </c>
      <c r="E381" t="s">
        <v>31</v>
      </c>
      <c r="F381">
        <v>5</v>
      </c>
      <c r="G381" s="1" t="str" cm="1">
        <f t="array" ref="G381">_xlfn.IFS(F381&lt;=5,"very near",F381&lt;=10,"near",F381&lt;=20,"moderate",F381&lt;=29,"far")</f>
        <v>very near</v>
      </c>
      <c r="H381">
        <v>5</v>
      </c>
      <c r="I381" t="str" cm="1">
        <f t="array" ref="I381">_xlfn.IFS(H381=1,"Below College",H381=
2,"College",H381=
3,"Bachelor",H381=
4,"Master",H381=
5,"Doctor")</f>
        <v>Doctor</v>
      </c>
      <c r="J381" t="s">
        <v>32</v>
      </c>
      <c r="K381">
        <v>2</v>
      </c>
      <c r="L381" t="str" cm="1">
        <f t="array" ref="L381">_xlfn.IFS(K381=1,"low",K381=2,"medium",K381=3,"high",K381=4,"very high")</f>
        <v>medium</v>
      </c>
      <c r="M381" t="s">
        <v>33</v>
      </c>
      <c r="N381">
        <v>4</v>
      </c>
      <c r="O381" t="str" cm="1">
        <f t="array" ref="O381">_xlfn.IFS(N381=1,"low",N381=2,"medium",N381=3,"high",N381=4,"very high")</f>
        <v>very high</v>
      </c>
      <c r="P381">
        <v>1</v>
      </c>
      <c r="Q381" t="str" cm="1">
        <f t="array" ref="Q381">_xlfn.IFS(P381=1,"junior",P381=2,"mid level",P381=3,"senior",P381=4,"lead",P381=5,"executive")</f>
        <v>junior</v>
      </c>
      <c r="R381" t="s">
        <v>37</v>
      </c>
      <c r="S381">
        <v>3</v>
      </c>
      <c r="T381" t="str" cm="1">
        <f t="array" ref="T381">_xlfn.IFS(S381=1,"low",S381=2,"medium",S381=3,"high",S381=4,"very high")</f>
        <v>high</v>
      </c>
      <c r="U381" t="s">
        <v>35</v>
      </c>
      <c r="V381">
        <v>2127</v>
      </c>
      <c r="W381">
        <v>2</v>
      </c>
      <c r="X381" t="str" cm="1">
        <f t="array" ref="X381">_xlfn.IFS(W381=0,"fresher",W381&lt;=3,"stable",W381&lt;=6,"moderate hopper",W381&lt;=9,"frequent hopper")</f>
        <v>stable</v>
      </c>
      <c r="Y381" t="s">
        <v>39</v>
      </c>
      <c r="Z381">
        <v>12</v>
      </c>
      <c r="AA381" t="str" cm="1">
        <f t="array" ref="AA381">_xlfn.IFS(Z381&lt;=14,"low hike",Z381&lt;=18,"moderate hike",Z381&lt;=22,"good hike",Z381&lt;=25,"high hike")</f>
        <v>low hike</v>
      </c>
      <c r="AB381">
        <v>3</v>
      </c>
      <c r="AC381" t="str" cm="1">
        <f t="array" ref="AC381">_xlfn.IFS(AB381=1,"low",AB381=2,"good",AB381=3,"excellent",AB381=4,"outstanding")</f>
        <v>excellent</v>
      </c>
      <c r="AD381">
        <v>1</v>
      </c>
      <c r="AE381" t="str" cm="1">
        <f t="array" ref="AE381">_xlfn.IFS(AD381=1,"low",AD381=2,"medium",AD381=3,"high",AD381=4,"very high")</f>
        <v>low</v>
      </c>
      <c r="AG381">
        <v>0</v>
      </c>
      <c r="AH381" t="str" cm="1">
        <f t="array" ref="AH381">_xlfn.IFS(AG381=0,"no stock options",AG381=2,"medium",AG381=3,"high",AG381=1,"low")</f>
        <v>no stock options</v>
      </c>
      <c r="AI381">
        <v>7</v>
      </c>
      <c r="AJ381" s="1" t="str" cm="1">
        <f t="array" ref="AJ381">_xlfn.IFS(AI381&lt;=2,"fresher",AI381&lt;=7,"early career",AI381&lt;=15,"mid career",AI381&lt;=25,"experienced",AI381&gt;=26,"expert")</f>
        <v>early career</v>
      </c>
      <c r="AK381">
        <v>5</v>
      </c>
      <c r="AL381" s="1" t="str" cm="1">
        <f t="array" ref="AL381">_xlfn.IFS(AK381=0,"no training",AK381&lt;=2,"low",AK381&lt;=4,"moderate",AK381&lt;=6,"high")</f>
        <v>high</v>
      </c>
      <c r="AM381">
        <v>2</v>
      </c>
      <c r="AN381" t="str" cm="1">
        <f t="array" ref="AN381">_xlfn.IFS(AM381=1,"low",AM381=2,"medium",AM381=3,"high",AM381=4,"very high")</f>
        <v>medium</v>
      </c>
      <c r="AO381">
        <v>4</v>
      </c>
      <c r="AP381" s="1" t="str" cm="1">
        <f t="array" ref="AP381">_xlfn.IFS(AO381&lt;=1,"new",AO381&lt;=5,"early tenure",AO381&lt;=10,"established",AO381&lt;=20,"loyal",AO381&gt;=21,"long term")</f>
        <v>early tenure</v>
      </c>
      <c r="AQ381">
        <v>2</v>
      </c>
      <c r="AR381" s="1" t="str" cm="1">
        <f t="array" ref="AR381">_xlfn.IFS(AQ381&lt;=1,"new",AQ381&lt;=4,"settling",AQ381&lt;=7,"established",AQ381&lt;=12,"stagnant risk",AQ381&gt;12,"highly stagnant")</f>
        <v>settling</v>
      </c>
      <c r="AS381">
        <v>0</v>
      </c>
      <c r="AT381" t="str" cm="1">
        <f t="array" ref="AT381">_xlfn.IFS(AS381&lt;=1,"recently promoted",AS381&lt;=3,"due soon",AS381&lt;=6,"over due",AS381&gt;=7,"critically overdue")</f>
        <v>recently promoted</v>
      </c>
      <c r="AU381">
        <v>3</v>
      </c>
      <c r="AV381" t="str" cm="1">
        <f t="array" ref="AV381">_xlfn.IFS(AU381&lt;=1,"new under manager",AU381&lt;=4,"settling",AU381&lt;=8,"established",AU381&gt;=9,"long term")</f>
        <v>settling</v>
      </c>
    </row>
    <row r="382" spans="1:48">
      <c r="A382">
        <v>31</v>
      </c>
      <c r="B382" s="1" t="str" cm="1">
        <f t="array" ref="B382">_xlfn.IFS(A382&lt;=25,"early career",A382&lt;=35,"mid career",A382&lt;=45,"experienced",A382&gt;=46,"senior")</f>
        <v>mid career</v>
      </c>
      <c r="C382" t="s">
        <v>29</v>
      </c>
      <c r="D382" t="s">
        <v>30</v>
      </c>
      <c r="E382" t="s">
        <v>54</v>
      </c>
      <c r="F382">
        <v>8</v>
      </c>
      <c r="G382" s="1" t="str" cm="1">
        <f t="array" ref="G382">_xlfn.IFS(F382&lt;=5,"very near",F382&lt;=10,"near",F382&lt;=20,"moderate",F382&lt;=29,"far")</f>
        <v>near</v>
      </c>
      <c r="H382">
        <v>2</v>
      </c>
      <c r="I382" t="str" cm="1">
        <f t="array" ref="I382">_xlfn.IFS(H382=1,"Below College",H382=
2,"College",H382=
3,"Bachelor",H382=
4,"Master",H382=
5,"Doctor")</f>
        <v>College</v>
      </c>
      <c r="J382" t="s">
        <v>32</v>
      </c>
      <c r="K382">
        <v>4</v>
      </c>
      <c r="L382" t="str" cm="1">
        <f t="array" ref="L382">_xlfn.IFS(K382=1,"low",K382=2,"medium",K382=3,"high",K382=4,"very high")</f>
        <v>very high</v>
      </c>
      <c r="M382" t="s">
        <v>43</v>
      </c>
      <c r="N382">
        <v>4</v>
      </c>
      <c r="O382" t="str" cm="1">
        <f t="array" ref="O382">_xlfn.IFS(N382=1,"low",N382=2,"medium",N382=3,"high",N382=4,"very high")</f>
        <v>very high</v>
      </c>
      <c r="P382">
        <v>1</v>
      </c>
      <c r="Q382" t="str" cm="1">
        <f t="array" ref="Q382">_xlfn.IFS(P382=1,"junior",P382=2,"mid level",P382=3,"senior",P382=4,"lead",P382=5,"executive")</f>
        <v>junior</v>
      </c>
      <c r="R382" t="s">
        <v>54</v>
      </c>
      <c r="S382">
        <v>2</v>
      </c>
      <c r="T382" t="str" cm="1">
        <f t="array" ref="T382">_xlfn.IFS(S382=1,"low",S382=2,"medium",S382=3,"high",S382=4,"very high")</f>
        <v>medium</v>
      </c>
      <c r="U382" t="s">
        <v>40</v>
      </c>
      <c r="V382">
        <v>2109</v>
      </c>
      <c r="W382">
        <v>9</v>
      </c>
      <c r="X382" t="str" cm="1">
        <f t="array" ref="X382">_xlfn.IFS(W382=0,"fresher",W382&lt;=3,"stable",W382&lt;=6,"moderate hopper",W382&lt;=9,"frequent hopper")</f>
        <v>frequent hopper</v>
      </c>
      <c r="Y382" t="s">
        <v>29</v>
      </c>
      <c r="Z382">
        <v>18</v>
      </c>
      <c r="AA382" t="str" cm="1">
        <f t="array" ref="AA382">_xlfn.IFS(Z382&lt;=14,"low hike",Z382&lt;=18,"moderate hike",Z382&lt;=22,"good hike",Z382&lt;=25,"high hike")</f>
        <v>moderate hike</v>
      </c>
      <c r="AB382">
        <v>3</v>
      </c>
      <c r="AC382" t="str" cm="1">
        <f t="array" ref="AC382">_xlfn.IFS(AB382=1,"low",AB382=2,"good",AB382=3,"excellent",AB382=4,"outstanding")</f>
        <v>excellent</v>
      </c>
      <c r="AD382">
        <v>4</v>
      </c>
      <c r="AE382" t="str" cm="1">
        <f t="array" ref="AE382">_xlfn.IFS(AD382=1,"low",AD382=2,"medium",AD382=3,"high",AD382=4,"very high")</f>
        <v>very high</v>
      </c>
      <c r="AG382">
        <v>0</v>
      </c>
      <c r="AH382" t="str" cm="1">
        <f t="array" ref="AH382">_xlfn.IFS(AG382=0,"no stock options",AG382=2,"medium",AG382=3,"high",AG382=1,"low")</f>
        <v>no stock options</v>
      </c>
      <c r="AI382">
        <v>8</v>
      </c>
      <c r="AJ382" s="1" t="str" cm="1">
        <f t="array" ref="AJ382">_xlfn.IFS(AI382&lt;=2,"fresher",AI382&lt;=7,"early career",AI382&lt;=15,"mid career",AI382&lt;=25,"experienced",AI382&gt;=26,"expert")</f>
        <v>mid career</v>
      </c>
      <c r="AK382">
        <v>3</v>
      </c>
      <c r="AL382" s="1" t="str" cm="1">
        <f t="array" ref="AL382">_xlfn.IFS(AK382=0,"no training",AK382&lt;=2,"low",AK382&lt;=4,"moderate",AK382&lt;=6,"high")</f>
        <v>moderate</v>
      </c>
      <c r="AM382">
        <v>3</v>
      </c>
      <c r="AN382" t="str" cm="1">
        <f t="array" ref="AN382">_xlfn.IFS(AM382=1,"low",AM382=2,"medium",AM382=3,"high",AM382=4,"very high")</f>
        <v>high</v>
      </c>
      <c r="AO382">
        <v>3</v>
      </c>
      <c r="AP382" s="1" t="str" cm="1">
        <f t="array" ref="AP382">_xlfn.IFS(AO382&lt;=1,"new",AO382&lt;=5,"early tenure",AO382&lt;=10,"established",AO382&lt;=20,"loyal",AO382&gt;=21,"long term")</f>
        <v>early tenure</v>
      </c>
      <c r="AQ382">
        <v>2</v>
      </c>
      <c r="AR382" s="1" t="str" cm="1">
        <f t="array" ref="AR382">_xlfn.IFS(AQ382&lt;=1,"new",AQ382&lt;=4,"settling",AQ382&lt;=7,"established",AQ382&lt;=12,"stagnant risk",AQ382&gt;12,"highly stagnant")</f>
        <v>settling</v>
      </c>
      <c r="AS382">
        <v>0</v>
      </c>
      <c r="AT382" t="str" cm="1">
        <f t="array" ref="AT382">_xlfn.IFS(AS382&lt;=1,"recently promoted",AS382&lt;=3,"due soon",AS382&lt;=6,"over due",AS382&gt;=7,"critically overdue")</f>
        <v>recently promoted</v>
      </c>
      <c r="AU382">
        <v>2</v>
      </c>
      <c r="AV382" t="str" cm="1">
        <f t="array" ref="AV382">_xlfn.IFS(AU382&lt;=1,"new under manager",AU382&lt;=4,"settling",AU382&lt;=8,"established",AU382&gt;=9,"long term")</f>
        <v>settling</v>
      </c>
    </row>
    <row r="383" spans="1:48">
      <c r="A383">
        <v>31</v>
      </c>
      <c r="B383" s="1" t="str" cm="1">
        <f t="array" ref="B383">_xlfn.IFS(A383&lt;=25,"early career",A383&lt;=35,"mid career",A383&lt;=45,"experienced",A383&gt;=46,"senior")</f>
        <v>mid career</v>
      </c>
      <c r="C383" t="s">
        <v>39</v>
      </c>
      <c r="D383" t="s">
        <v>50</v>
      </c>
      <c r="E383" t="s">
        <v>31</v>
      </c>
      <c r="F383">
        <v>2</v>
      </c>
      <c r="G383" s="1" t="str" cm="1">
        <f t="array" ref="G383">_xlfn.IFS(F383&lt;=5,"very near",F383&lt;=10,"near",F383&lt;=20,"moderate",F383&lt;=29,"far")</f>
        <v>very near</v>
      </c>
      <c r="H383">
        <v>3</v>
      </c>
      <c r="I383" t="str" cm="1">
        <f t="array" ref="I383">_xlfn.IFS(H383=1,"Below College",H383=
2,"College",H383=
3,"Bachelor",H383=
4,"Master",H383=
5,"Doctor")</f>
        <v>Bachelor</v>
      </c>
      <c r="J383" t="s">
        <v>36</v>
      </c>
      <c r="K383">
        <v>2</v>
      </c>
      <c r="L383" t="str" cm="1">
        <f t="array" ref="L383">_xlfn.IFS(K383=1,"low",K383=2,"medium",K383=3,"high",K383=4,"very high")</f>
        <v>medium</v>
      </c>
      <c r="M383" t="s">
        <v>33</v>
      </c>
      <c r="N383">
        <v>3</v>
      </c>
      <c r="O383" t="str" cm="1">
        <f t="array" ref="O383">_xlfn.IFS(N383=1,"low",N383=2,"medium",N383=3,"high",N383=4,"very high")</f>
        <v>high</v>
      </c>
      <c r="P383">
        <v>1</v>
      </c>
      <c r="Q383" t="str" cm="1">
        <f t="array" ref="Q383">_xlfn.IFS(P383=1,"junior",P383=2,"mid level",P383=3,"senior",P383=4,"lead",P383=5,"executive")</f>
        <v>junior</v>
      </c>
      <c r="R383" t="s">
        <v>34</v>
      </c>
      <c r="S383">
        <v>4</v>
      </c>
      <c r="T383" t="str" cm="1">
        <f t="array" ref="T383">_xlfn.IFS(S383=1,"low",S383=2,"medium",S383=3,"high",S383=4,"very high")</f>
        <v>very high</v>
      </c>
      <c r="U383" t="s">
        <v>35</v>
      </c>
      <c r="V383">
        <v>3722</v>
      </c>
      <c r="W383">
        <v>6</v>
      </c>
      <c r="X383" t="str" cm="1">
        <f t="array" ref="X383">_xlfn.IFS(W383=0,"fresher",W383&lt;=3,"stable",W383&lt;=6,"moderate hopper",W383&lt;=9,"frequent hopper")</f>
        <v>moderate hopper</v>
      </c>
      <c r="Y383" t="s">
        <v>39</v>
      </c>
      <c r="Z383">
        <v>13</v>
      </c>
      <c r="AA383" t="str" cm="1">
        <f t="array" ref="AA383">_xlfn.IFS(Z383&lt;=14,"low hike",Z383&lt;=18,"moderate hike",Z383&lt;=22,"good hike",Z383&lt;=25,"high hike")</f>
        <v>low hike</v>
      </c>
      <c r="AB383">
        <v>3</v>
      </c>
      <c r="AC383" t="str" cm="1">
        <f t="array" ref="AC383">_xlfn.IFS(AB383=1,"low",AB383=2,"good",AB383=3,"excellent",AB383=4,"outstanding")</f>
        <v>excellent</v>
      </c>
      <c r="AD383">
        <v>3</v>
      </c>
      <c r="AE383" t="str" cm="1">
        <f t="array" ref="AE383">_xlfn.IFS(AD383=1,"low",AD383=2,"medium",AD383=3,"high",AD383=4,"very high")</f>
        <v>high</v>
      </c>
      <c r="AG383">
        <v>1</v>
      </c>
      <c r="AH383" t="str" cm="1">
        <f t="array" ref="AH383">_xlfn.IFS(AG383=0,"no stock options",AG383=2,"medium",AG383=3,"high",AG383=1,"low")</f>
        <v>low</v>
      </c>
      <c r="AI383">
        <v>7</v>
      </c>
      <c r="AJ383" s="1" t="str" cm="1">
        <f t="array" ref="AJ383">_xlfn.IFS(AI383&lt;=2,"fresher",AI383&lt;=7,"early career",AI383&lt;=15,"mid career",AI383&lt;=25,"experienced",AI383&gt;=26,"expert")</f>
        <v>early career</v>
      </c>
      <c r="AK383">
        <v>2</v>
      </c>
      <c r="AL383" s="1" t="str" cm="1">
        <f t="array" ref="AL383">_xlfn.IFS(AK383=0,"no training",AK383&lt;=2,"low",AK383&lt;=4,"moderate",AK383&lt;=6,"high")</f>
        <v>low</v>
      </c>
      <c r="AM383">
        <v>1</v>
      </c>
      <c r="AN383" t="str" cm="1">
        <f t="array" ref="AN383">_xlfn.IFS(AM383=1,"low",AM383=2,"medium",AM383=3,"high",AM383=4,"very high")</f>
        <v>low</v>
      </c>
      <c r="AO383">
        <v>2</v>
      </c>
      <c r="AP383" s="1" t="str" cm="1">
        <f t="array" ref="AP383">_xlfn.IFS(AO383&lt;=1,"new",AO383&lt;=5,"early tenure",AO383&lt;=10,"established",AO383&lt;=20,"loyal",AO383&gt;=21,"long term")</f>
        <v>early tenure</v>
      </c>
      <c r="AQ383">
        <v>2</v>
      </c>
      <c r="AR383" s="1" t="str" cm="1">
        <f t="array" ref="AR383">_xlfn.IFS(AQ383&lt;=1,"new",AQ383&lt;=4,"settling",AQ383&lt;=7,"established",AQ383&lt;=12,"stagnant risk",AQ383&gt;12,"highly stagnant")</f>
        <v>settling</v>
      </c>
      <c r="AS383">
        <v>2</v>
      </c>
      <c r="AT383" t="str" cm="1">
        <f t="array" ref="AT383">_xlfn.IFS(AS383&lt;=1,"recently promoted",AS383&lt;=3,"due soon",AS383&lt;=6,"over due",AS383&gt;=7,"critically overdue")</f>
        <v>due soon</v>
      </c>
      <c r="AU383">
        <v>2</v>
      </c>
      <c r="AV383" t="str" cm="1">
        <f t="array" ref="AV383">_xlfn.IFS(AU383&lt;=1,"new under manager",AU383&lt;=4,"settling",AU383&lt;=8,"established",AU383&gt;=9,"long term")</f>
        <v>settling</v>
      </c>
    </row>
    <row r="384" spans="1:48">
      <c r="A384">
        <v>45</v>
      </c>
      <c r="B384" s="1" t="str" cm="1">
        <f t="array" ref="B384">_xlfn.IFS(A384&lt;=25,"early career",A384&lt;=35,"mid career",A384&lt;=45,"experienced",A384&gt;=46,"senior")</f>
        <v>experienced</v>
      </c>
      <c r="C384" t="s">
        <v>29</v>
      </c>
      <c r="D384" t="s">
        <v>30</v>
      </c>
      <c r="E384" t="s">
        <v>31</v>
      </c>
      <c r="F384">
        <v>29</v>
      </c>
      <c r="G384" s="1" t="str" cm="1">
        <f t="array" ref="G384">_xlfn.IFS(F384&lt;=5,"very near",F384&lt;=10,"near",F384&lt;=20,"moderate",F384&lt;=29,"far")</f>
        <v>far</v>
      </c>
      <c r="H384">
        <v>3</v>
      </c>
      <c r="I384" t="str" cm="1">
        <f t="array" ref="I384">_xlfn.IFS(H384=1,"Below College",H384=
2,"College",H384=
3,"Bachelor",H384=
4,"Master",H384=
5,"Doctor")</f>
        <v>Bachelor</v>
      </c>
      <c r="J384" t="s">
        <v>52</v>
      </c>
      <c r="K384">
        <v>2</v>
      </c>
      <c r="L384" t="str" cm="1">
        <f t="array" ref="L384">_xlfn.IFS(K384=1,"low",K384=2,"medium",K384=3,"high",K384=4,"very high")</f>
        <v>medium</v>
      </c>
      <c r="M384" t="s">
        <v>33</v>
      </c>
      <c r="N384">
        <v>3</v>
      </c>
      <c r="O384" t="str" cm="1">
        <f t="array" ref="O384">_xlfn.IFS(N384=1,"low",N384=2,"medium",N384=3,"high",N384=4,"very high")</f>
        <v>high</v>
      </c>
      <c r="P384">
        <v>3</v>
      </c>
      <c r="Q384" t="str" cm="1">
        <f t="array" ref="Q384">_xlfn.IFS(P384=1,"junior",P384=2,"mid level",P384=3,"senior",P384=4,"lead",P384=5,"executive")</f>
        <v>senior</v>
      </c>
      <c r="R384" t="s">
        <v>44</v>
      </c>
      <c r="S384">
        <v>4</v>
      </c>
      <c r="T384" t="str" cm="1">
        <f t="array" ref="T384">_xlfn.IFS(S384=1,"low",S384=2,"medium",S384=3,"high",S384=4,"very high")</f>
        <v>very high</v>
      </c>
      <c r="U384" t="s">
        <v>35</v>
      </c>
      <c r="V384">
        <v>9380</v>
      </c>
      <c r="W384">
        <v>4</v>
      </c>
      <c r="X384" t="str" cm="1">
        <f t="array" ref="X384">_xlfn.IFS(W384=0,"fresher",W384&lt;=3,"stable",W384&lt;=6,"moderate hopper",W384&lt;=9,"frequent hopper")</f>
        <v>moderate hopper</v>
      </c>
      <c r="Y384" t="s">
        <v>39</v>
      </c>
      <c r="Z384">
        <v>18</v>
      </c>
      <c r="AA384" t="str" cm="1">
        <f t="array" ref="AA384">_xlfn.IFS(Z384&lt;=14,"low hike",Z384&lt;=18,"moderate hike",Z384&lt;=22,"good hike",Z384&lt;=25,"high hike")</f>
        <v>moderate hike</v>
      </c>
      <c r="AB384">
        <v>3</v>
      </c>
      <c r="AC384" t="str" cm="1">
        <f t="array" ref="AC384">_xlfn.IFS(AB384=1,"low",AB384=2,"good",AB384=3,"excellent",AB384=4,"outstanding")</f>
        <v>excellent</v>
      </c>
      <c r="AD384">
        <v>4</v>
      </c>
      <c r="AE384" t="str" cm="1">
        <f t="array" ref="AE384">_xlfn.IFS(AD384=1,"low",AD384=2,"medium",AD384=3,"high",AD384=4,"very high")</f>
        <v>very high</v>
      </c>
      <c r="AG384">
        <v>2</v>
      </c>
      <c r="AH384" t="str" cm="1">
        <f t="array" ref="AH384">_xlfn.IFS(AG384=0,"no stock options",AG384=2,"medium",AG384=3,"high",AG384=1,"low")</f>
        <v>medium</v>
      </c>
      <c r="AI384">
        <v>10</v>
      </c>
      <c r="AJ384" s="1" t="str" cm="1">
        <f t="array" ref="AJ384">_xlfn.IFS(AI384&lt;=2,"fresher",AI384&lt;=7,"early career",AI384&lt;=15,"mid career",AI384&lt;=25,"experienced",AI384&gt;=26,"expert")</f>
        <v>mid career</v>
      </c>
      <c r="AK384">
        <v>4</v>
      </c>
      <c r="AL384" s="1" t="str" cm="1">
        <f t="array" ref="AL384">_xlfn.IFS(AK384=0,"no training",AK384&lt;=2,"low",AK384&lt;=4,"moderate",AK384&lt;=6,"high")</f>
        <v>moderate</v>
      </c>
      <c r="AM384">
        <v>4</v>
      </c>
      <c r="AN384" t="str" cm="1">
        <f t="array" ref="AN384">_xlfn.IFS(AM384=1,"low",AM384=2,"medium",AM384=3,"high",AM384=4,"very high")</f>
        <v>very high</v>
      </c>
      <c r="AO384">
        <v>3</v>
      </c>
      <c r="AP384" s="1" t="str" cm="1">
        <f t="array" ref="AP384">_xlfn.IFS(AO384&lt;=1,"new",AO384&lt;=5,"early tenure",AO384&lt;=10,"established",AO384&lt;=20,"loyal",AO384&gt;=21,"long term")</f>
        <v>early tenure</v>
      </c>
      <c r="AQ384">
        <v>1</v>
      </c>
      <c r="AR384" s="1" t="str" cm="1">
        <f t="array" ref="AR384">_xlfn.IFS(AQ384&lt;=1,"new",AQ384&lt;=4,"settling",AQ384&lt;=7,"established",AQ384&lt;=12,"stagnant risk",AQ384&gt;12,"highly stagnant")</f>
        <v>new</v>
      </c>
      <c r="AS384">
        <v>1</v>
      </c>
      <c r="AT384" t="str" cm="1">
        <f t="array" ref="AT384">_xlfn.IFS(AS384&lt;=1,"recently promoted",AS384&lt;=3,"due soon",AS384&lt;=6,"over due",AS384&gt;=7,"critically overdue")</f>
        <v>recently promoted</v>
      </c>
      <c r="AU384">
        <v>2</v>
      </c>
      <c r="AV384" t="str" cm="1">
        <f t="array" ref="AV384">_xlfn.IFS(AU384&lt;=1,"new under manager",AU384&lt;=4,"settling",AU384&lt;=8,"established",AU384&gt;=9,"long term")</f>
        <v>settling</v>
      </c>
    </row>
    <row r="385" spans="1:48">
      <c r="A385">
        <v>48</v>
      </c>
      <c r="B385" s="1" t="str" cm="1">
        <f t="array" ref="B385">_xlfn.IFS(A385&lt;=25,"early career",A385&lt;=35,"mid career",A385&lt;=45,"experienced",A385&gt;=46,"senior")</f>
        <v>senior</v>
      </c>
      <c r="C385" t="s">
        <v>29</v>
      </c>
      <c r="D385" t="s">
        <v>30</v>
      </c>
      <c r="E385" t="s">
        <v>45</v>
      </c>
      <c r="F385">
        <v>7</v>
      </c>
      <c r="G385" s="1" t="str" cm="1">
        <f t="array" ref="G385">_xlfn.IFS(F385&lt;=5,"very near",F385&lt;=10,"near",F385&lt;=20,"moderate",F385&lt;=29,"far")</f>
        <v>near</v>
      </c>
      <c r="H385">
        <v>3</v>
      </c>
      <c r="I385" t="str" cm="1">
        <f t="array" ref="I385">_xlfn.IFS(H385=1,"Below College",H385=
2,"College",H385=
3,"Bachelor",H385=
4,"Master",H385=
5,"Doctor")</f>
        <v>Bachelor</v>
      </c>
      <c r="J385" t="s">
        <v>47</v>
      </c>
      <c r="K385">
        <v>3</v>
      </c>
      <c r="L385" t="str" cm="1">
        <f t="array" ref="L385">_xlfn.IFS(K385=1,"low",K385=2,"medium",K385=3,"high",K385=4,"very high")</f>
        <v>high</v>
      </c>
      <c r="M385" t="s">
        <v>33</v>
      </c>
      <c r="N385">
        <v>3</v>
      </c>
      <c r="O385" t="str" cm="1">
        <f t="array" ref="O385">_xlfn.IFS(N385=1,"low",N385=2,"medium",N385=3,"high",N385=4,"very high")</f>
        <v>high</v>
      </c>
      <c r="P385">
        <v>2</v>
      </c>
      <c r="Q385" t="str" cm="1">
        <f t="array" ref="Q385">_xlfn.IFS(P385=1,"junior",P385=2,"mid level",P385=3,"senior",P385=4,"lead",P385=5,"executive")</f>
        <v>mid level</v>
      </c>
      <c r="R385" t="s">
        <v>51</v>
      </c>
      <c r="S385">
        <v>1</v>
      </c>
      <c r="T385" t="str" cm="1">
        <f t="array" ref="T385">_xlfn.IFS(S385=1,"low",S385=2,"medium",S385=3,"high",S385=4,"very high")</f>
        <v>low</v>
      </c>
      <c r="U385" t="s">
        <v>38</v>
      </c>
      <c r="V385">
        <v>5486</v>
      </c>
      <c r="W385">
        <v>4</v>
      </c>
      <c r="X385" t="str" cm="1">
        <f t="array" ref="X385">_xlfn.IFS(W385=0,"fresher",W385&lt;=3,"stable",W385&lt;=6,"moderate hopper",W385&lt;=9,"frequent hopper")</f>
        <v>moderate hopper</v>
      </c>
      <c r="Y385" t="s">
        <v>29</v>
      </c>
      <c r="Z385">
        <v>11</v>
      </c>
      <c r="AA385" t="str" cm="1">
        <f t="array" ref="AA385">_xlfn.IFS(Z385&lt;=14,"low hike",Z385&lt;=18,"moderate hike",Z385&lt;=22,"good hike",Z385&lt;=25,"high hike")</f>
        <v>low hike</v>
      </c>
      <c r="AB385">
        <v>3</v>
      </c>
      <c r="AC385" t="str" cm="1">
        <f t="array" ref="AC385">_xlfn.IFS(AB385=1,"low",AB385=2,"good",AB385=3,"excellent",AB385=4,"outstanding")</f>
        <v>excellent</v>
      </c>
      <c r="AD385">
        <v>1</v>
      </c>
      <c r="AE385" t="str" cm="1">
        <f t="array" ref="AE385">_xlfn.IFS(AD385=1,"low",AD385=2,"medium",AD385=3,"high",AD385=4,"very high")</f>
        <v>low</v>
      </c>
      <c r="AG385">
        <v>3</v>
      </c>
      <c r="AH385" t="str" cm="1">
        <f t="array" ref="AH385">_xlfn.IFS(AG385=0,"no stock options",AG385=2,"medium",AG385=3,"high",AG385=1,"low")</f>
        <v>high</v>
      </c>
      <c r="AI385">
        <v>15</v>
      </c>
      <c r="AJ385" s="1" t="str" cm="1">
        <f t="array" ref="AJ385">_xlfn.IFS(AI385&lt;=2,"fresher",AI385&lt;=7,"early career",AI385&lt;=15,"mid career",AI385&lt;=25,"experienced",AI385&gt;=26,"expert")</f>
        <v>mid career</v>
      </c>
      <c r="AK385">
        <v>3</v>
      </c>
      <c r="AL385" s="1" t="str" cm="1">
        <f t="array" ref="AL385">_xlfn.IFS(AK385=0,"no training",AK385&lt;=2,"low",AK385&lt;=4,"moderate",AK385&lt;=6,"high")</f>
        <v>moderate</v>
      </c>
      <c r="AM385">
        <v>3</v>
      </c>
      <c r="AN385" t="str" cm="1">
        <f t="array" ref="AN385">_xlfn.IFS(AM385=1,"low",AM385=2,"medium",AM385=3,"high",AM385=4,"very high")</f>
        <v>high</v>
      </c>
      <c r="AO385">
        <v>2</v>
      </c>
      <c r="AP385" s="1" t="str" cm="1">
        <f t="array" ref="AP385">_xlfn.IFS(AO385&lt;=1,"new",AO385&lt;=5,"early tenure",AO385&lt;=10,"established",AO385&lt;=20,"loyal",AO385&gt;=21,"long term")</f>
        <v>early tenure</v>
      </c>
      <c r="AQ385">
        <v>2</v>
      </c>
      <c r="AR385" s="1" t="str" cm="1">
        <f t="array" ref="AR385">_xlfn.IFS(AQ385&lt;=1,"new",AQ385&lt;=4,"settling",AQ385&lt;=7,"established",AQ385&lt;=12,"stagnant risk",AQ385&gt;12,"highly stagnant")</f>
        <v>settling</v>
      </c>
      <c r="AS385">
        <v>2</v>
      </c>
      <c r="AT385" t="str" cm="1">
        <f t="array" ref="AT385">_xlfn.IFS(AS385&lt;=1,"recently promoted",AS385&lt;=3,"due soon",AS385&lt;=6,"over due",AS385&gt;=7,"critically overdue")</f>
        <v>due soon</v>
      </c>
      <c r="AU385">
        <v>2</v>
      </c>
      <c r="AV385" t="str" cm="1">
        <f t="array" ref="AV385">_xlfn.IFS(AU385&lt;=1,"new under manager",AU385&lt;=4,"settling",AU385&lt;=8,"established",AU385&gt;=9,"long term")</f>
        <v>settling</v>
      </c>
    </row>
    <row r="386" spans="1:48">
      <c r="A386">
        <v>34</v>
      </c>
      <c r="B386" s="1" t="str" cm="1">
        <f t="array" ref="B386">_xlfn.IFS(A386&lt;=25,"early career",A386&lt;=35,"mid career",A386&lt;=45,"experienced",A386&gt;=46,"senior")</f>
        <v>mid career</v>
      </c>
      <c r="C386" t="s">
        <v>39</v>
      </c>
      <c r="D386" t="s">
        <v>30</v>
      </c>
      <c r="E386" t="s">
        <v>54</v>
      </c>
      <c r="F386">
        <v>9</v>
      </c>
      <c r="G386" s="1" t="str" cm="1">
        <f t="array" ref="G386">_xlfn.IFS(F386&lt;=5,"very near",F386&lt;=10,"near",F386&lt;=20,"moderate",F386&lt;=29,"far")</f>
        <v>near</v>
      </c>
      <c r="H386">
        <v>4</v>
      </c>
      <c r="I386" t="str" cm="1">
        <f t="array" ref="I386">_xlfn.IFS(H386=1,"Below College",H386=
2,"College",H386=
3,"Bachelor",H386=
4,"Master",H386=
5,"Doctor")</f>
        <v>Master</v>
      </c>
      <c r="J386" t="s">
        <v>52</v>
      </c>
      <c r="K386">
        <v>1</v>
      </c>
      <c r="L386" t="str" cm="1">
        <f t="array" ref="L386">_xlfn.IFS(K386=1,"low",K386=2,"medium",K386=3,"high",K386=4,"very high")</f>
        <v>low</v>
      </c>
      <c r="M386" t="s">
        <v>43</v>
      </c>
      <c r="N386">
        <v>3</v>
      </c>
      <c r="O386" t="str" cm="1">
        <f t="array" ref="O386">_xlfn.IFS(N386=1,"low",N386=2,"medium",N386=3,"high",N386=4,"very high")</f>
        <v>high</v>
      </c>
      <c r="P386">
        <v>1</v>
      </c>
      <c r="Q386" t="str" cm="1">
        <f t="array" ref="Q386">_xlfn.IFS(P386=1,"junior",P386=2,"mid level",P386=3,"senior",P386=4,"lead",P386=5,"executive")</f>
        <v>junior</v>
      </c>
      <c r="R386" t="s">
        <v>54</v>
      </c>
      <c r="S386">
        <v>3</v>
      </c>
      <c r="T386" t="str" cm="1">
        <f t="array" ref="T386">_xlfn.IFS(S386=1,"low",S386=2,"medium",S386=3,"high",S386=4,"very high")</f>
        <v>high</v>
      </c>
      <c r="U386" t="s">
        <v>35</v>
      </c>
      <c r="V386">
        <v>2742</v>
      </c>
      <c r="W386">
        <v>1</v>
      </c>
      <c r="X386" t="str" cm="1">
        <f t="array" ref="X386">_xlfn.IFS(W386=0,"fresher",W386&lt;=3,"stable",W386&lt;=6,"moderate hopper",W386&lt;=9,"frequent hopper")</f>
        <v>stable</v>
      </c>
      <c r="Y386" t="s">
        <v>29</v>
      </c>
      <c r="Z386">
        <v>15</v>
      </c>
      <c r="AA386" t="str" cm="1">
        <f t="array" ref="AA386">_xlfn.IFS(Z386&lt;=14,"low hike",Z386&lt;=18,"moderate hike",Z386&lt;=22,"good hike",Z386&lt;=25,"high hike")</f>
        <v>moderate hike</v>
      </c>
      <c r="AB386">
        <v>3</v>
      </c>
      <c r="AC386" t="str" cm="1">
        <f t="array" ref="AC386">_xlfn.IFS(AB386=1,"low",AB386=2,"good",AB386=3,"excellent",AB386=4,"outstanding")</f>
        <v>excellent</v>
      </c>
      <c r="AD386">
        <v>4</v>
      </c>
      <c r="AE386" t="str" cm="1">
        <f t="array" ref="AE386">_xlfn.IFS(AD386=1,"low",AD386=2,"medium",AD386=3,"high",AD386=4,"very high")</f>
        <v>very high</v>
      </c>
      <c r="AG386">
        <v>0</v>
      </c>
      <c r="AH386" t="str" cm="1">
        <f t="array" ref="AH386">_xlfn.IFS(AG386=0,"no stock options",AG386=2,"medium",AG386=3,"high",AG386=1,"low")</f>
        <v>no stock options</v>
      </c>
      <c r="AI386">
        <v>2</v>
      </c>
      <c r="AJ386" s="1" t="str" cm="1">
        <f t="array" ref="AJ386">_xlfn.IFS(AI386&lt;=2,"fresher",AI386&lt;=7,"early career",AI386&lt;=15,"mid career",AI386&lt;=25,"experienced",AI386&gt;=26,"expert")</f>
        <v>fresher</v>
      </c>
      <c r="AK386">
        <v>0</v>
      </c>
      <c r="AL386" s="1" t="str" cm="1">
        <f t="array" ref="AL386">_xlfn.IFS(AK386=0,"no training",AK386&lt;=2,"low",AK386&lt;=4,"moderate",AK386&lt;=6,"high")</f>
        <v>no training</v>
      </c>
      <c r="AM386">
        <v>3</v>
      </c>
      <c r="AN386" t="str" cm="1">
        <f t="array" ref="AN386">_xlfn.IFS(AM386=1,"low",AM386=2,"medium",AM386=3,"high",AM386=4,"very high")</f>
        <v>high</v>
      </c>
      <c r="AO386">
        <v>2</v>
      </c>
      <c r="AP386" s="1" t="str" cm="1">
        <f t="array" ref="AP386">_xlfn.IFS(AO386&lt;=1,"new",AO386&lt;=5,"early tenure",AO386&lt;=10,"established",AO386&lt;=20,"loyal",AO386&gt;=21,"long term")</f>
        <v>early tenure</v>
      </c>
      <c r="AQ386">
        <v>2</v>
      </c>
      <c r="AR386" s="1" t="str" cm="1">
        <f t="array" ref="AR386">_xlfn.IFS(AQ386&lt;=1,"new",AQ386&lt;=4,"settling",AQ386&lt;=7,"established",AQ386&lt;=12,"stagnant risk",AQ386&gt;12,"highly stagnant")</f>
        <v>settling</v>
      </c>
      <c r="AS386">
        <v>2</v>
      </c>
      <c r="AT386" t="str" cm="1">
        <f t="array" ref="AT386">_xlfn.IFS(AS386&lt;=1,"recently promoted",AS386&lt;=3,"due soon",AS386&lt;=6,"over due",AS386&gt;=7,"critically overdue")</f>
        <v>due soon</v>
      </c>
      <c r="AU386">
        <v>2</v>
      </c>
      <c r="AV386" t="str" cm="1">
        <f t="array" ref="AV386">_xlfn.IFS(AU386&lt;=1,"new under manager",AU386&lt;=4,"settling",AU386&lt;=8,"established",AU386&gt;=9,"long term")</f>
        <v>settling</v>
      </c>
    </row>
    <row r="387" spans="1:48">
      <c r="A387">
        <v>28</v>
      </c>
      <c r="B387" s="1" t="str" cm="1">
        <f t="array" ref="B387">_xlfn.IFS(A387&lt;=25,"early career",A387&lt;=35,"mid career",A387&lt;=45,"experienced",A387&gt;=46,"senior")</f>
        <v>mid career</v>
      </c>
      <c r="C387" t="s">
        <v>29</v>
      </c>
      <c r="D387" t="s">
        <v>30</v>
      </c>
      <c r="E387" t="s">
        <v>45</v>
      </c>
      <c r="F387">
        <v>5</v>
      </c>
      <c r="G387" s="1" t="str" cm="1">
        <f t="array" ref="G387">_xlfn.IFS(F387&lt;=5,"very near",F387&lt;=10,"near",F387&lt;=20,"moderate",F387&lt;=29,"far")</f>
        <v>very near</v>
      </c>
      <c r="H387">
        <v>3</v>
      </c>
      <c r="I387" t="str" cm="1">
        <f t="array" ref="I387">_xlfn.IFS(H387=1,"Below College",H387=
2,"College",H387=
3,"Bachelor",H387=
4,"Master",H387=
5,"Doctor")</f>
        <v>Bachelor</v>
      </c>
      <c r="J387" t="s">
        <v>32</v>
      </c>
      <c r="K387">
        <v>4</v>
      </c>
      <c r="L387" t="str" cm="1">
        <f t="array" ref="L387">_xlfn.IFS(K387=1,"low",K387=2,"medium",K387=3,"high",K387=4,"very high")</f>
        <v>very high</v>
      </c>
      <c r="M387" t="s">
        <v>33</v>
      </c>
      <c r="N387">
        <v>3</v>
      </c>
      <c r="O387" t="str" cm="1">
        <f t="array" ref="O387">_xlfn.IFS(N387=1,"low",N387=2,"medium",N387=3,"high",N387=4,"very high")</f>
        <v>high</v>
      </c>
      <c r="P387">
        <v>2</v>
      </c>
      <c r="Q387" t="str" cm="1">
        <f t="array" ref="Q387">_xlfn.IFS(P387=1,"junior",P387=2,"mid level",P387=3,"senior",P387=4,"lead",P387=5,"executive")</f>
        <v>mid level</v>
      </c>
      <c r="R387" t="s">
        <v>51</v>
      </c>
      <c r="S387">
        <v>1</v>
      </c>
      <c r="T387" t="str" cm="1">
        <f t="array" ref="T387">_xlfn.IFS(S387=1,"low",S387=2,"medium",S387=3,"high",S387=4,"very high")</f>
        <v>low</v>
      </c>
      <c r="U387" t="s">
        <v>40</v>
      </c>
      <c r="V387">
        <v>8463</v>
      </c>
      <c r="W387">
        <v>0</v>
      </c>
      <c r="X387" t="str" cm="1">
        <f t="array" ref="X387">_xlfn.IFS(W387=0,"fresher",W387&lt;=3,"stable",W387&lt;=6,"moderate hopper",W387&lt;=9,"frequent hopper")</f>
        <v>fresher</v>
      </c>
      <c r="Y387" t="s">
        <v>29</v>
      </c>
      <c r="Z387">
        <v>18</v>
      </c>
      <c r="AA387" t="str" cm="1">
        <f t="array" ref="AA387">_xlfn.IFS(Z387&lt;=14,"low hike",Z387&lt;=18,"moderate hike",Z387&lt;=22,"good hike",Z387&lt;=25,"high hike")</f>
        <v>moderate hike</v>
      </c>
      <c r="AB387">
        <v>3</v>
      </c>
      <c r="AC387" t="str" cm="1">
        <f t="array" ref="AC387">_xlfn.IFS(AB387=1,"low",AB387=2,"good",AB387=3,"excellent",AB387=4,"outstanding")</f>
        <v>excellent</v>
      </c>
      <c r="AD387">
        <v>4</v>
      </c>
      <c r="AE387" t="str" cm="1">
        <f t="array" ref="AE387">_xlfn.IFS(AD387=1,"low",AD387=2,"medium",AD387=3,"high",AD387=4,"very high")</f>
        <v>very high</v>
      </c>
      <c r="AG387">
        <v>0</v>
      </c>
      <c r="AH387" t="str" cm="1">
        <f t="array" ref="AH387">_xlfn.IFS(AG387=0,"no stock options",AG387=2,"medium",AG387=3,"high",AG387=1,"low")</f>
        <v>no stock options</v>
      </c>
      <c r="AI387">
        <v>6</v>
      </c>
      <c r="AJ387" s="1" t="str" cm="1">
        <f t="array" ref="AJ387">_xlfn.IFS(AI387&lt;=2,"fresher",AI387&lt;=7,"early career",AI387&lt;=15,"mid career",AI387&lt;=25,"experienced",AI387&gt;=26,"expert")</f>
        <v>early career</v>
      </c>
      <c r="AK387">
        <v>4</v>
      </c>
      <c r="AL387" s="1" t="str" cm="1">
        <f t="array" ref="AL387">_xlfn.IFS(AK387=0,"no training",AK387&lt;=2,"low",AK387&lt;=4,"moderate",AK387&lt;=6,"high")</f>
        <v>moderate</v>
      </c>
      <c r="AM387">
        <v>3</v>
      </c>
      <c r="AN387" t="str" cm="1">
        <f t="array" ref="AN387">_xlfn.IFS(AM387=1,"low",AM387=2,"medium",AM387=3,"high",AM387=4,"very high")</f>
        <v>high</v>
      </c>
      <c r="AO387">
        <v>5</v>
      </c>
      <c r="AP387" s="1" t="str" cm="1">
        <f t="array" ref="AP387">_xlfn.IFS(AO387&lt;=1,"new",AO387&lt;=5,"early tenure",AO387&lt;=10,"established",AO387&lt;=20,"loyal",AO387&gt;=21,"long term")</f>
        <v>early tenure</v>
      </c>
      <c r="AQ387">
        <v>4</v>
      </c>
      <c r="AR387" s="1" t="str" cm="1">
        <f t="array" ref="AR387">_xlfn.IFS(AQ387&lt;=1,"new",AQ387&lt;=4,"settling",AQ387&lt;=7,"established",AQ387&lt;=12,"stagnant risk",AQ387&gt;12,"highly stagnant")</f>
        <v>settling</v>
      </c>
      <c r="AS387">
        <v>1</v>
      </c>
      <c r="AT387" t="str" cm="1">
        <f t="array" ref="AT387">_xlfn.IFS(AS387&lt;=1,"recently promoted",AS387&lt;=3,"due soon",AS387&lt;=6,"over due",AS387&gt;=7,"critically overdue")</f>
        <v>recently promoted</v>
      </c>
      <c r="AU387">
        <v>3</v>
      </c>
      <c r="AV387" t="str" cm="1">
        <f t="array" ref="AV387">_xlfn.IFS(AU387&lt;=1,"new under manager",AU387&lt;=4,"settling",AU387&lt;=8,"established",AU387&gt;=9,"long term")</f>
        <v>settling</v>
      </c>
    </row>
    <row r="388" spans="1:48">
      <c r="A388">
        <v>44</v>
      </c>
      <c r="B388" s="1" t="str" cm="1">
        <f t="array" ref="B388">_xlfn.IFS(A388&lt;=25,"early career",A388&lt;=35,"mid career",A388&lt;=45,"experienced",A388&gt;=46,"senior")</f>
        <v>experienced</v>
      </c>
      <c r="C388" t="s">
        <v>29</v>
      </c>
      <c r="D388" t="s">
        <v>41</v>
      </c>
      <c r="E388" t="s">
        <v>31</v>
      </c>
      <c r="F388">
        <v>5</v>
      </c>
      <c r="G388" s="1" t="str" cm="1">
        <f t="array" ref="G388">_xlfn.IFS(F388&lt;=5,"very near",F388&lt;=10,"near",F388&lt;=20,"moderate",F388&lt;=29,"far")</f>
        <v>very near</v>
      </c>
      <c r="H388">
        <v>3</v>
      </c>
      <c r="I388" t="str" cm="1">
        <f t="array" ref="I388">_xlfn.IFS(H388=1,"Below College",H388=
2,"College",H388=
3,"Bachelor",H388=
4,"Master",H388=
5,"Doctor")</f>
        <v>Bachelor</v>
      </c>
      <c r="J388" t="s">
        <v>36</v>
      </c>
      <c r="K388">
        <v>3</v>
      </c>
      <c r="L388" t="str" cm="1">
        <f t="array" ref="L388">_xlfn.IFS(K388=1,"low",K388=2,"medium",K388=3,"high",K388=4,"very high")</f>
        <v>high</v>
      </c>
      <c r="M388" t="s">
        <v>33</v>
      </c>
      <c r="N388">
        <v>2</v>
      </c>
      <c r="O388" t="str" cm="1">
        <f t="array" ref="O388">_xlfn.IFS(N388=1,"low",N388=2,"medium",N388=3,"high",N388=4,"very high")</f>
        <v>medium</v>
      </c>
      <c r="P388">
        <v>1</v>
      </c>
      <c r="Q388" t="str" cm="1">
        <f t="array" ref="Q388">_xlfn.IFS(P388=1,"junior",P388=2,"mid level",P388=3,"senior",P388=4,"lead",P388=5,"executive")</f>
        <v>junior</v>
      </c>
      <c r="R388" t="s">
        <v>34</v>
      </c>
      <c r="S388">
        <v>3</v>
      </c>
      <c r="T388" t="str" cm="1">
        <f t="array" ref="T388">_xlfn.IFS(S388=1,"low",S388=2,"medium",S388=3,"high",S388=4,"very high")</f>
        <v>high</v>
      </c>
      <c r="U388" t="s">
        <v>40</v>
      </c>
      <c r="V388">
        <v>3162</v>
      </c>
      <c r="W388">
        <v>3</v>
      </c>
      <c r="X388" t="str" cm="1">
        <f t="array" ref="X388">_xlfn.IFS(W388=0,"fresher",W388&lt;=3,"stable",W388&lt;=6,"moderate hopper",W388&lt;=9,"frequent hopper")</f>
        <v>stable</v>
      </c>
      <c r="Y388" t="s">
        <v>29</v>
      </c>
      <c r="Z388">
        <v>14</v>
      </c>
      <c r="AA388" t="str" cm="1">
        <f t="array" ref="AA388">_xlfn.IFS(Z388&lt;=14,"low hike",Z388&lt;=18,"moderate hike",Z388&lt;=22,"good hike",Z388&lt;=25,"high hike")</f>
        <v>low hike</v>
      </c>
      <c r="AB388">
        <v>3</v>
      </c>
      <c r="AC388" t="str" cm="1">
        <f t="array" ref="AC388">_xlfn.IFS(AB388=1,"low",AB388=2,"good",AB388=3,"excellent",AB388=4,"outstanding")</f>
        <v>excellent</v>
      </c>
      <c r="AD388">
        <v>4</v>
      </c>
      <c r="AE388" t="str" cm="1">
        <f t="array" ref="AE388">_xlfn.IFS(AD388=1,"low",AD388=2,"medium",AD388=3,"high",AD388=4,"very high")</f>
        <v>very high</v>
      </c>
      <c r="AG388">
        <v>0</v>
      </c>
      <c r="AH388" t="str" cm="1">
        <f t="array" ref="AH388">_xlfn.IFS(AG388=0,"no stock options",AG388=2,"medium",AG388=3,"high",AG388=1,"low")</f>
        <v>no stock options</v>
      </c>
      <c r="AI388">
        <v>7</v>
      </c>
      <c r="AJ388" s="1" t="str" cm="1">
        <f t="array" ref="AJ388">_xlfn.IFS(AI388&lt;=2,"fresher",AI388&lt;=7,"early career",AI388&lt;=15,"mid career",AI388&lt;=25,"experienced",AI388&gt;=26,"expert")</f>
        <v>early career</v>
      </c>
      <c r="AK388">
        <v>5</v>
      </c>
      <c r="AL388" s="1" t="str" cm="1">
        <f t="array" ref="AL388">_xlfn.IFS(AK388=0,"no training",AK388&lt;=2,"low",AK388&lt;=4,"moderate",AK388&lt;=6,"high")</f>
        <v>high</v>
      </c>
      <c r="AM388">
        <v>3</v>
      </c>
      <c r="AN388" t="str" cm="1">
        <f t="array" ref="AN388">_xlfn.IFS(AM388=1,"low",AM388=2,"medium",AM388=3,"high",AM388=4,"very high")</f>
        <v>high</v>
      </c>
      <c r="AO388">
        <v>5</v>
      </c>
      <c r="AP388" s="1" t="str" cm="1">
        <f t="array" ref="AP388">_xlfn.IFS(AO388&lt;=1,"new",AO388&lt;=5,"early tenure",AO388&lt;=10,"established",AO388&lt;=20,"loyal",AO388&gt;=21,"long term")</f>
        <v>early tenure</v>
      </c>
      <c r="AQ388">
        <v>2</v>
      </c>
      <c r="AR388" s="1" t="str" cm="1">
        <f t="array" ref="AR388">_xlfn.IFS(AQ388&lt;=1,"new",AQ388&lt;=4,"settling",AQ388&lt;=7,"established",AQ388&lt;=12,"stagnant risk",AQ388&gt;12,"highly stagnant")</f>
        <v>settling</v>
      </c>
      <c r="AS388">
        <v>0</v>
      </c>
      <c r="AT388" t="str" cm="1">
        <f t="array" ref="AT388">_xlfn.IFS(AS388&lt;=1,"recently promoted",AS388&lt;=3,"due soon",AS388&lt;=6,"over due",AS388&gt;=7,"critically overdue")</f>
        <v>recently promoted</v>
      </c>
      <c r="AU388">
        <v>3</v>
      </c>
      <c r="AV388" t="str" cm="1">
        <f t="array" ref="AV388">_xlfn.IFS(AU388&lt;=1,"new under manager",AU388&lt;=4,"settling",AU388&lt;=8,"established",AU388&gt;=9,"long term")</f>
        <v>settling</v>
      </c>
    </row>
    <row r="389" spans="1:48">
      <c r="A389">
        <v>49</v>
      </c>
      <c r="B389" s="1" t="str" cm="1">
        <f t="array" ref="B389">_xlfn.IFS(A389&lt;=25,"early career",A389&lt;=35,"mid career",A389&lt;=45,"experienced",A389&gt;=46,"senior")</f>
        <v>senior</v>
      </c>
      <c r="C389" t="s">
        <v>29</v>
      </c>
      <c r="D389" t="s">
        <v>30</v>
      </c>
      <c r="E389" t="s">
        <v>31</v>
      </c>
      <c r="F389">
        <v>5</v>
      </c>
      <c r="G389" s="1" t="str" cm="1">
        <f t="array" ref="G389">_xlfn.IFS(F389&lt;=5,"very near",F389&lt;=10,"near",F389&lt;=20,"moderate",F389&lt;=29,"far")</f>
        <v>very near</v>
      </c>
      <c r="H389">
        <v>4</v>
      </c>
      <c r="I389" t="str" cm="1">
        <f t="array" ref="I389">_xlfn.IFS(H389=1,"Below College",H389=
2,"College",H389=
3,"Bachelor",H389=
4,"Master",H389=
5,"Doctor")</f>
        <v>Master</v>
      </c>
      <c r="J389" t="s">
        <v>52</v>
      </c>
      <c r="K389">
        <v>1</v>
      </c>
      <c r="L389" t="str" cm="1">
        <f t="array" ref="L389">_xlfn.IFS(K389=1,"low",K389=2,"medium",K389=3,"high",K389=4,"very high")</f>
        <v>low</v>
      </c>
      <c r="M389" t="s">
        <v>33</v>
      </c>
      <c r="N389">
        <v>3</v>
      </c>
      <c r="O389" t="str" cm="1">
        <f t="array" ref="O389">_xlfn.IFS(N389=1,"low",N389=2,"medium",N389=3,"high",N389=4,"very high")</f>
        <v>high</v>
      </c>
      <c r="P389">
        <v>2</v>
      </c>
      <c r="Q389" t="str" cm="1">
        <f t="array" ref="Q389">_xlfn.IFS(P389=1,"junior",P389=2,"mid level",P389=3,"senior",P389=4,"lead",P389=5,"executive")</f>
        <v>mid level</v>
      </c>
      <c r="R389" t="s">
        <v>49</v>
      </c>
      <c r="S389">
        <v>3</v>
      </c>
      <c r="T389" t="str" cm="1">
        <f t="array" ref="T389">_xlfn.IFS(S389=1,"low",S389=2,"medium",S389=3,"high",S389=4,"very high")</f>
        <v>high</v>
      </c>
      <c r="U389" t="s">
        <v>35</v>
      </c>
      <c r="V389">
        <v>6651</v>
      </c>
      <c r="W389">
        <v>2</v>
      </c>
      <c r="X389" t="str" cm="1">
        <f t="array" ref="X389">_xlfn.IFS(W389=0,"fresher",W389&lt;=3,"stable",W389&lt;=6,"moderate hopper",W389&lt;=9,"frequent hopper")</f>
        <v>stable</v>
      </c>
      <c r="Y389" t="s">
        <v>29</v>
      </c>
      <c r="Z389">
        <v>14</v>
      </c>
      <c r="AA389" t="str" cm="1">
        <f t="array" ref="AA389">_xlfn.IFS(Z389&lt;=14,"low hike",Z389&lt;=18,"moderate hike",Z389&lt;=22,"good hike",Z389&lt;=25,"high hike")</f>
        <v>low hike</v>
      </c>
      <c r="AB389">
        <v>3</v>
      </c>
      <c r="AC389" t="str" cm="1">
        <f t="array" ref="AC389">_xlfn.IFS(AB389=1,"low",AB389=2,"good",AB389=3,"excellent",AB389=4,"outstanding")</f>
        <v>excellent</v>
      </c>
      <c r="AD389">
        <v>2</v>
      </c>
      <c r="AE389" t="str" cm="1">
        <f t="array" ref="AE389">_xlfn.IFS(AD389=1,"low",AD389=2,"medium",AD389=3,"high",AD389=4,"very high")</f>
        <v>medium</v>
      </c>
      <c r="AG389">
        <v>1</v>
      </c>
      <c r="AH389" t="str" cm="1">
        <f t="array" ref="AH389">_xlfn.IFS(AG389=0,"no stock options",AG389=2,"medium",AG389=3,"high",AG389=1,"low")</f>
        <v>low</v>
      </c>
      <c r="AI389">
        <v>20</v>
      </c>
      <c r="AJ389" s="1" t="str" cm="1">
        <f t="array" ref="AJ389">_xlfn.IFS(AI389&lt;=2,"fresher",AI389&lt;=7,"early career",AI389&lt;=15,"mid career",AI389&lt;=25,"experienced",AI389&gt;=26,"expert")</f>
        <v>experienced</v>
      </c>
      <c r="AK389">
        <v>0</v>
      </c>
      <c r="AL389" s="1" t="str" cm="1">
        <f t="array" ref="AL389">_xlfn.IFS(AK389=0,"no training",AK389&lt;=2,"low",AK389&lt;=4,"moderate",AK389&lt;=6,"high")</f>
        <v>no training</v>
      </c>
      <c r="AM389">
        <v>2</v>
      </c>
      <c r="AN389" t="str" cm="1">
        <f t="array" ref="AN389">_xlfn.IFS(AM389=1,"low",AM389=2,"medium",AM389=3,"high",AM389=4,"very high")</f>
        <v>medium</v>
      </c>
      <c r="AO389">
        <v>3</v>
      </c>
      <c r="AP389" s="1" t="str" cm="1">
        <f t="array" ref="AP389">_xlfn.IFS(AO389&lt;=1,"new",AO389&lt;=5,"early tenure",AO389&lt;=10,"established",AO389&lt;=20,"loyal",AO389&gt;=21,"long term")</f>
        <v>early tenure</v>
      </c>
      <c r="AQ389">
        <v>2</v>
      </c>
      <c r="AR389" s="1" t="str" cm="1">
        <f t="array" ref="AR389">_xlfn.IFS(AQ389&lt;=1,"new",AQ389&lt;=4,"settling",AQ389&lt;=7,"established",AQ389&lt;=12,"stagnant risk",AQ389&gt;12,"highly stagnant")</f>
        <v>settling</v>
      </c>
      <c r="AS389">
        <v>1</v>
      </c>
      <c r="AT389" t="str" cm="1">
        <f t="array" ref="AT389">_xlfn.IFS(AS389&lt;=1,"recently promoted",AS389&lt;=3,"due soon",AS389&lt;=6,"over due",AS389&gt;=7,"critically overdue")</f>
        <v>recently promoted</v>
      </c>
      <c r="AU389">
        <v>2</v>
      </c>
      <c r="AV389" t="str" cm="1">
        <f t="array" ref="AV389">_xlfn.IFS(AU389&lt;=1,"new under manager",AU389&lt;=4,"settling",AU389&lt;=8,"established",AU389&gt;=9,"long term")</f>
        <v>settling</v>
      </c>
    </row>
    <row r="390" spans="1:48">
      <c r="A390">
        <v>40</v>
      </c>
      <c r="B390" s="1" t="str" cm="1">
        <f t="array" ref="B390">_xlfn.IFS(A390&lt;=25,"early career",A390&lt;=35,"mid career",A390&lt;=45,"experienced",A390&gt;=46,"senior")</f>
        <v>experienced</v>
      </c>
      <c r="C390" t="s">
        <v>29</v>
      </c>
      <c r="D390" t="s">
        <v>30</v>
      </c>
      <c r="E390" t="s">
        <v>31</v>
      </c>
      <c r="F390">
        <v>2</v>
      </c>
      <c r="G390" s="1" t="str" cm="1">
        <f t="array" ref="G390">_xlfn.IFS(F390&lt;=5,"very near",F390&lt;=10,"near",F390&lt;=20,"moderate",F390&lt;=29,"far")</f>
        <v>very near</v>
      </c>
      <c r="H390">
        <v>3</v>
      </c>
      <c r="I390" t="str" cm="1">
        <f t="array" ref="I390">_xlfn.IFS(H390=1,"Below College",H390=
2,"College",H390=
3,"Bachelor",H390=
4,"Master",H390=
5,"Doctor")</f>
        <v>Bachelor</v>
      </c>
      <c r="J390" t="s">
        <v>32</v>
      </c>
      <c r="K390">
        <v>3</v>
      </c>
      <c r="L390" t="str" cm="1">
        <f t="array" ref="L390">_xlfn.IFS(K390=1,"low",K390=2,"medium",K390=3,"high",K390=4,"very high")</f>
        <v>high</v>
      </c>
      <c r="M390" t="s">
        <v>33</v>
      </c>
      <c r="N390">
        <v>3</v>
      </c>
      <c r="O390" t="str" cm="1">
        <f t="array" ref="O390">_xlfn.IFS(N390=1,"low",N390=2,"medium",N390=3,"high",N390=4,"very high")</f>
        <v>high</v>
      </c>
      <c r="P390">
        <v>1</v>
      </c>
      <c r="Q390" t="str" cm="1">
        <f t="array" ref="Q390">_xlfn.IFS(P390=1,"junior",P390=2,"mid level",P390=3,"senior",P390=4,"lead",P390=5,"executive")</f>
        <v>junior</v>
      </c>
      <c r="R390" t="s">
        <v>37</v>
      </c>
      <c r="S390">
        <v>3</v>
      </c>
      <c r="T390" t="str" cm="1">
        <f t="array" ref="T390">_xlfn.IFS(S390=1,"low",S390=2,"medium",S390=3,"high",S390=4,"very high")</f>
        <v>high</v>
      </c>
      <c r="U390" t="s">
        <v>38</v>
      </c>
      <c r="V390">
        <v>2345</v>
      </c>
      <c r="W390">
        <v>2</v>
      </c>
      <c r="X390" t="str" cm="1">
        <f t="array" ref="X390">_xlfn.IFS(W390=0,"fresher",W390&lt;=3,"stable",W390&lt;=6,"moderate hopper",W390&lt;=9,"frequent hopper")</f>
        <v>stable</v>
      </c>
      <c r="Y390" t="s">
        <v>29</v>
      </c>
      <c r="Z390">
        <v>14</v>
      </c>
      <c r="AA390" t="str" cm="1">
        <f t="array" ref="AA390">_xlfn.IFS(Z390&lt;=14,"low hike",Z390&lt;=18,"moderate hike",Z390&lt;=22,"good hike",Z390&lt;=25,"high hike")</f>
        <v>low hike</v>
      </c>
      <c r="AB390">
        <v>3</v>
      </c>
      <c r="AC390" t="str" cm="1">
        <f t="array" ref="AC390">_xlfn.IFS(AB390=1,"low",AB390=2,"good",AB390=3,"excellent",AB390=4,"outstanding")</f>
        <v>excellent</v>
      </c>
      <c r="AD390">
        <v>3</v>
      </c>
      <c r="AE390" t="str" cm="1">
        <f t="array" ref="AE390">_xlfn.IFS(AD390=1,"low",AD390=2,"medium",AD390=3,"high",AD390=4,"very high")</f>
        <v>high</v>
      </c>
      <c r="AG390">
        <v>1</v>
      </c>
      <c r="AH390" t="str" cm="1">
        <f t="array" ref="AH390">_xlfn.IFS(AG390=0,"no stock options",AG390=2,"medium",AG390=3,"high",AG390=1,"low")</f>
        <v>low</v>
      </c>
      <c r="AI390">
        <v>8</v>
      </c>
      <c r="AJ390" s="1" t="str" cm="1">
        <f t="array" ref="AJ390">_xlfn.IFS(AI390&lt;=2,"fresher",AI390&lt;=7,"early career",AI390&lt;=15,"mid career",AI390&lt;=25,"experienced",AI390&gt;=26,"expert")</f>
        <v>mid career</v>
      </c>
      <c r="AK390">
        <v>3</v>
      </c>
      <c r="AL390" s="1" t="str" cm="1">
        <f t="array" ref="AL390">_xlfn.IFS(AK390=0,"no training",AK390&lt;=2,"low",AK390&lt;=4,"moderate",AK390&lt;=6,"high")</f>
        <v>moderate</v>
      </c>
      <c r="AM390">
        <v>4</v>
      </c>
      <c r="AN390" t="str" cm="1">
        <f t="array" ref="AN390">_xlfn.IFS(AM390=1,"low",AM390=2,"medium",AM390=3,"high",AM390=4,"very high")</f>
        <v>very high</v>
      </c>
      <c r="AO390">
        <v>3</v>
      </c>
      <c r="AP390" s="1" t="str" cm="1">
        <f t="array" ref="AP390">_xlfn.IFS(AO390&lt;=1,"new",AO390&lt;=5,"early tenure",AO390&lt;=10,"established",AO390&lt;=20,"loyal",AO390&gt;=21,"long term")</f>
        <v>early tenure</v>
      </c>
      <c r="AQ390">
        <v>1</v>
      </c>
      <c r="AR390" s="1" t="str" cm="1">
        <f t="array" ref="AR390">_xlfn.IFS(AQ390&lt;=1,"new",AQ390&lt;=4,"settling",AQ390&lt;=7,"established",AQ390&lt;=12,"stagnant risk",AQ390&gt;12,"highly stagnant")</f>
        <v>new</v>
      </c>
      <c r="AS390">
        <v>1</v>
      </c>
      <c r="AT390" t="str" cm="1">
        <f t="array" ref="AT390">_xlfn.IFS(AS390&lt;=1,"recently promoted",AS390&lt;=3,"due soon",AS390&lt;=6,"over due",AS390&gt;=7,"critically overdue")</f>
        <v>recently promoted</v>
      </c>
      <c r="AU390">
        <v>2</v>
      </c>
      <c r="AV390" t="str" cm="1">
        <f t="array" ref="AV390">_xlfn.IFS(AU390&lt;=1,"new under manager",AU390&lt;=4,"settling",AU390&lt;=8,"established",AU390&gt;=9,"long term")</f>
        <v>settling</v>
      </c>
    </row>
    <row r="391" spans="1:48">
      <c r="A391">
        <v>44</v>
      </c>
      <c r="B391" s="1" t="str" cm="1">
        <f t="array" ref="B391">_xlfn.IFS(A391&lt;=25,"early career",A391&lt;=35,"mid career",A391&lt;=45,"experienced",A391&gt;=46,"senior")</f>
        <v>experienced</v>
      </c>
      <c r="C391" t="s">
        <v>29</v>
      </c>
      <c r="D391" t="s">
        <v>30</v>
      </c>
      <c r="E391" t="s">
        <v>31</v>
      </c>
      <c r="F391">
        <v>20</v>
      </c>
      <c r="G391" s="1" t="str" cm="1">
        <f t="array" ref="G391">_xlfn.IFS(F391&lt;=5,"very near",F391&lt;=10,"near",F391&lt;=20,"moderate",F391&lt;=29,"far")</f>
        <v>moderate</v>
      </c>
      <c r="H391">
        <v>3</v>
      </c>
      <c r="I391" t="str" cm="1">
        <f t="array" ref="I391">_xlfn.IFS(H391=1,"Below College",H391=
2,"College",H391=
3,"Bachelor",H391=
4,"Master",H391=
5,"Doctor")</f>
        <v>Bachelor</v>
      </c>
      <c r="J391" t="s">
        <v>36</v>
      </c>
      <c r="K391">
        <v>4</v>
      </c>
      <c r="L391" t="str" cm="1">
        <f t="array" ref="L391">_xlfn.IFS(K391=1,"low",K391=2,"medium",K391=3,"high",K391=4,"very high")</f>
        <v>very high</v>
      </c>
      <c r="M391" t="s">
        <v>33</v>
      </c>
      <c r="N391">
        <v>3</v>
      </c>
      <c r="O391" t="str" cm="1">
        <f t="array" ref="O391">_xlfn.IFS(N391=1,"low",N391=2,"medium",N391=3,"high",N391=4,"very high")</f>
        <v>high</v>
      </c>
      <c r="P391">
        <v>1</v>
      </c>
      <c r="Q391" t="str" cm="1">
        <f t="array" ref="Q391">_xlfn.IFS(P391=1,"junior",P391=2,"mid level",P391=3,"senior",P391=4,"lead",P391=5,"executive")</f>
        <v>junior</v>
      </c>
      <c r="R391" t="s">
        <v>37</v>
      </c>
      <c r="S391">
        <v>2</v>
      </c>
      <c r="T391" t="str" cm="1">
        <f t="array" ref="T391">_xlfn.IFS(S391=1,"low",S391=2,"medium",S391=3,"high",S391=4,"very high")</f>
        <v>medium</v>
      </c>
      <c r="U391" t="s">
        <v>40</v>
      </c>
      <c r="V391">
        <v>3420</v>
      </c>
      <c r="W391">
        <v>1</v>
      </c>
      <c r="X391" t="str" cm="1">
        <f t="array" ref="X391">_xlfn.IFS(W391=0,"fresher",W391&lt;=3,"stable",W391&lt;=6,"moderate hopper",W391&lt;=9,"frequent hopper")</f>
        <v>stable</v>
      </c>
      <c r="Y391" t="s">
        <v>29</v>
      </c>
      <c r="Z391">
        <v>13</v>
      </c>
      <c r="AA391" t="str" cm="1">
        <f t="array" ref="AA391">_xlfn.IFS(Z391&lt;=14,"low hike",Z391&lt;=18,"moderate hike",Z391&lt;=22,"good hike",Z391&lt;=25,"high hike")</f>
        <v>low hike</v>
      </c>
      <c r="AB391">
        <v>3</v>
      </c>
      <c r="AC391" t="str" cm="1">
        <f t="array" ref="AC391">_xlfn.IFS(AB391=1,"low",AB391=2,"good",AB391=3,"excellent",AB391=4,"outstanding")</f>
        <v>excellent</v>
      </c>
      <c r="AD391">
        <v>3</v>
      </c>
      <c r="AE391" t="str" cm="1">
        <f t="array" ref="AE391">_xlfn.IFS(AD391=1,"low",AD391=2,"medium",AD391=3,"high",AD391=4,"very high")</f>
        <v>high</v>
      </c>
      <c r="AG391">
        <v>0</v>
      </c>
      <c r="AH391" t="str" cm="1">
        <f t="array" ref="AH391">_xlfn.IFS(AG391=0,"no stock options",AG391=2,"medium",AG391=3,"high",AG391=1,"low")</f>
        <v>no stock options</v>
      </c>
      <c r="AI391">
        <v>6</v>
      </c>
      <c r="AJ391" s="1" t="str" cm="1">
        <f t="array" ref="AJ391">_xlfn.IFS(AI391&lt;=2,"fresher",AI391&lt;=7,"early career",AI391&lt;=15,"mid career",AI391&lt;=25,"experienced",AI391&gt;=26,"expert")</f>
        <v>early career</v>
      </c>
      <c r="AK391">
        <v>3</v>
      </c>
      <c r="AL391" s="1" t="str" cm="1">
        <f t="array" ref="AL391">_xlfn.IFS(AK391=0,"no training",AK391&lt;=2,"low",AK391&lt;=4,"moderate",AK391&lt;=6,"high")</f>
        <v>moderate</v>
      </c>
      <c r="AM391">
        <v>2</v>
      </c>
      <c r="AN391" t="str" cm="1">
        <f t="array" ref="AN391">_xlfn.IFS(AM391=1,"low",AM391=2,"medium",AM391=3,"high",AM391=4,"very high")</f>
        <v>medium</v>
      </c>
      <c r="AO391">
        <v>5</v>
      </c>
      <c r="AP391" s="1" t="str" cm="1">
        <f t="array" ref="AP391">_xlfn.IFS(AO391&lt;=1,"new",AO391&lt;=5,"early tenure",AO391&lt;=10,"established",AO391&lt;=20,"loyal",AO391&gt;=21,"long term")</f>
        <v>early tenure</v>
      </c>
      <c r="AQ391">
        <v>2</v>
      </c>
      <c r="AR391" s="1" t="str" cm="1">
        <f t="array" ref="AR391">_xlfn.IFS(AQ391&lt;=1,"new",AQ391&lt;=4,"settling",AQ391&lt;=7,"established",AQ391&lt;=12,"stagnant risk",AQ391&gt;12,"highly stagnant")</f>
        <v>settling</v>
      </c>
      <c r="AS391">
        <v>1</v>
      </c>
      <c r="AT391" t="str" cm="1">
        <f t="array" ref="AT391">_xlfn.IFS(AS391&lt;=1,"recently promoted",AS391&lt;=3,"due soon",AS391&lt;=6,"over due",AS391&gt;=7,"critically overdue")</f>
        <v>recently promoted</v>
      </c>
      <c r="AU391">
        <v>3</v>
      </c>
      <c r="AV391" t="str" cm="1">
        <f t="array" ref="AV391">_xlfn.IFS(AU391&lt;=1,"new under manager",AU391&lt;=4,"settling",AU391&lt;=8,"established",AU391&gt;=9,"long term")</f>
        <v>settling</v>
      </c>
    </row>
    <row r="392" spans="1:48">
      <c r="A392">
        <v>33</v>
      </c>
      <c r="B392" s="1" t="str" cm="1">
        <f t="array" ref="B392">_xlfn.IFS(A392&lt;=25,"early career",A392&lt;=35,"mid career",A392&lt;=45,"experienced",A392&gt;=46,"senior")</f>
        <v>mid career</v>
      </c>
      <c r="C392" t="s">
        <v>29</v>
      </c>
      <c r="D392" t="s">
        <v>50</v>
      </c>
      <c r="E392" t="s">
        <v>45</v>
      </c>
      <c r="F392">
        <v>7</v>
      </c>
      <c r="G392" s="1" t="str" cm="1">
        <f t="array" ref="G392">_xlfn.IFS(F392&lt;=5,"very near",F392&lt;=10,"near",F392&lt;=20,"moderate",F392&lt;=29,"far")</f>
        <v>near</v>
      </c>
      <c r="H392">
        <v>3</v>
      </c>
      <c r="I392" t="str" cm="1">
        <f t="array" ref="I392">_xlfn.IFS(H392=1,"Below College",H392=
2,"College",H392=
3,"Bachelor",H392=
4,"Master",H392=
5,"Doctor")</f>
        <v>Bachelor</v>
      </c>
      <c r="J392" t="s">
        <v>32</v>
      </c>
      <c r="K392">
        <v>4</v>
      </c>
      <c r="L392" t="str" cm="1">
        <f t="array" ref="L392">_xlfn.IFS(K392=1,"low",K392=2,"medium",K392=3,"high",K392=4,"very high")</f>
        <v>very high</v>
      </c>
      <c r="M392" t="s">
        <v>33</v>
      </c>
      <c r="N392">
        <v>3</v>
      </c>
      <c r="O392" t="str" cm="1">
        <f t="array" ref="O392">_xlfn.IFS(N392=1,"low",N392=2,"medium",N392=3,"high",N392=4,"very high")</f>
        <v>high</v>
      </c>
      <c r="P392">
        <v>2</v>
      </c>
      <c r="Q392" t="str" cm="1">
        <f t="array" ref="Q392">_xlfn.IFS(P392=1,"junior",P392=2,"mid level",P392=3,"senior",P392=4,"lead",P392=5,"executive")</f>
        <v>mid level</v>
      </c>
      <c r="R392" t="s">
        <v>51</v>
      </c>
      <c r="S392">
        <v>1</v>
      </c>
      <c r="T392" t="str" cm="1">
        <f t="array" ref="T392">_xlfn.IFS(S392=1,"low",S392=2,"medium",S392=3,"high",S392=4,"very high")</f>
        <v>low</v>
      </c>
      <c r="U392" t="s">
        <v>35</v>
      </c>
      <c r="V392">
        <v>4373</v>
      </c>
      <c r="W392">
        <v>0</v>
      </c>
      <c r="X392" t="str" cm="1">
        <f t="array" ref="X392">_xlfn.IFS(W392=0,"fresher",W392&lt;=3,"stable",W392&lt;=6,"moderate hopper",W392&lt;=9,"frequent hopper")</f>
        <v>fresher</v>
      </c>
      <c r="Y392" t="s">
        <v>29</v>
      </c>
      <c r="Z392">
        <v>14</v>
      </c>
      <c r="AA392" t="str" cm="1">
        <f t="array" ref="AA392">_xlfn.IFS(Z392&lt;=14,"low hike",Z392&lt;=18,"moderate hike",Z392&lt;=22,"good hike",Z392&lt;=25,"high hike")</f>
        <v>low hike</v>
      </c>
      <c r="AB392">
        <v>3</v>
      </c>
      <c r="AC392" t="str" cm="1">
        <f t="array" ref="AC392">_xlfn.IFS(AB392=1,"low",AB392=2,"good",AB392=3,"excellent",AB392=4,"outstanding")</f>
        <v>excellent</v>
      </c>
      <c r="AD392">
        <v>1</v>
      </c>
      <c r="AE392" t="str" cm="1">
        <f t="array" ref="AE392">_xlfn.IFS(AD392=1,"low",AD392=2,"medium",AD392=3,"high",AD392=4,"very high")</f>
        <v>low</v>
      </c>
      <c r="AG392">
        <v>2</v>
      </c>
      <c r="AH392" t="str" cm="1">
        <f t="array" ref="AH392">_xlfn.IFS(AG392=0,"no stock options",AG392=2,"medium",AG392=3,"high",AG392=1,"low")</f>
        <v>medium</v>
      </c>
      <c r="AI392">
        <v>5</v>
      </c>
      <c r="AJ392" s="1" t="str" cm="1">
        <f t="array" ref="AJ392">_xlfn.IFS(AI392&lt;=2,"fresher",AI392&lt;=7,"early career",AI392&lt;=15,"mid career",AI392&lt;=25,"experienced",AI392&gt;=26,"expert")</f>
        <v>early career</v>
      </c>
      <c r="AK392">
        <v>2</v>
      </c>
      <c r="AL392" s="1" t="str" cm="1">
        <f t="array" ref="AL392">_xlfn.IFS(AK392=0,"no training",AK392&lt;=2,"low",AK392&lt;=4,"moderate",AK392&lt;=6,"high")</f>
        <v>low</v>
      </c>
      <c r="AM392">
        <v>3</v>
      </c>
      <c r="AN392" t="str" cm="1">
        <f t="array" ref="AN392">_xlfn.IFS(AM392=1,"low",AM392=2,"medium",AM392=3,"high",AM392=4,"very high")</f>
        <v>high</v>
      </c>
      <c r="AO392">
        <v>4</v>
      </c>
      <c r="AP392" s="1" t="str" cm="1">
        <f t="array" ref="AP392">_xlfn.IFS(AO392&lt;=1,"new",AO392&lt;=5,"early tenure",AO392&lt;=10,"established",AO392&lt;=20,"loyal",AO392&gt;=21,"long term")</f>
        <v>early tenure</v>
      </c>
      <c r="AQ392">
        <v>3</v>
      </c>
      <c r="AR392" s="1" t="str" cm="1">
        <f t="array" ref="AR392">_xlfn.IFS(AQ392&lt;=1,"new",AQ392&lt;=4,"settling",AQ392&lt;=7,"established",AQ392&lt;=12,"stagnant risk",AQ392&gt;12,"highly stagnant")</f>
        <v>settling</v>
      </c>
      <c r="AS392">
        <v>0</v>
      </c>
      <c r="AT392" t="str" cm="1">
        <f t="array" ref="AT392">_xlfn.IFS(AS392&lt;=1,"recently promoted",AS392&lt;=3,"due soon",AS392&lt;=6,"over due",AS392&gt;=7,"critically overdue")</f>
        <v>recently promoted</v>
      </c>
      <c r="AU392">
        <v>3</v>
      </c>
      <c r="AV392" t="str" cm="1">
        <f t="array" ref="AV392">_xlfn.IFS(AU392&lt;=1,"new under manager",AU392&lt;=4,"settling",AU392&lt;=8,"established",AU392&gt;=9,"long term")</f>
        <v>settling</v>
      </c>
    </row>
    <row r="393" spans="1:48">
      <c r="A393">
        <v>30</v>
      </c>
      <c r="B393" s="1" t="str" cm="1">
        <f t="array" ref="B393">_xlfn.IFS(A393&lt;=25,"early career",A393&lt;=35,"mid career",A393&lt;=45,"experienced",A393&gt;=46,"senior")</f>
        <v>mid career</v>
      </c>
      <c r="C393" t="s">
        <v>29</v>
      </c>
      <c r="D393" t="s">
        <v>30</v>
      </c>
      <c r="E393" t="s">
        <v>45</v>
      </c>
      <c r="F393">
        <v>16</v>
      </c>
      <c r="G393" s="1" t="str" cm="1">
        <f t="array" ref="G393">_xlfn.IFS(F393&lt;=5,"very near",F393&lt;=10,"near",F393&lt;=20,"moderate",F393&lt;=29,"far")</f>
        <v>moderate</v>
      </c>
      <c r="H393">
        <v>1</v>
      </c>
      <c r="I393" t="str" cm="1">
        <f t="array" ref="I393">_xlfn.IFS(H393=1,"Below College",H393=
2,"College",H393=
3,"Bachelor",H393=
4,"Master",H393=
5,"Doctor")</f>
        <v>Below College</v>
      </c>
      <c r="J393" t="s">
        <v>36</v>
      </c>
      <c r="K393">
        <v>4</v>
      </c>
      <c r="L393" t="str" cm="1">
        <f t="array" ref="L393">_xlfn.IFS(K393=1,"low",K393=2,"medium",K393=3,"high",K393=4,"very high")</f>
        <v>very high</v>
      </c>
      <c r="M393" t="s">
        <v>33</v>
      </c>
      <c r="N393">
        <v>3</v>
      </c>
      <c r="O393" t="str" cm="1">
        <f t="array" ref="O393">_xlfn.IFS(N393=1,"low",N393=2,"medium",N393=3,"high",N393=4,"very high")</f>
        <v>high</v>
      </c>
      <c r="P393">
        <v>2</v>
      </c>
      <c r="Q393" t="str" cm="1">
        <f t="array" ref="Q393">_xlfn.IFS(P393=1,"junior",P393=2,"mid level",P393=3,"senior",P393=4,"lead",P393=5,"executive")</f>
        <v>mid level</v>
      </c>
      <c r="R393" t="s">
        <v>51</v>
      </c>
      <c r="S393">
        <v>3</v>
      </c>
      <c r="T393" t="str" cm="1">
        <f t="array" ref="T393">_xlfn.IFS(S393=1,"low",S393=2,"medium",S393=3,"high",S393=4,"very high")</f>
        <v>high</v>
      </c>
      <c r="U393" t="s">
        <v>35</v>
      </c>
      <c r="V393">
        <v>5301</v>
      </c>
      <c r="W393">
        <v>8</v>
      </c>
      <c r="X393" t="str" cm="1">
        <f t="array" ref="X393">_xlfn.IFS(W393=0,"fresher",W393&lt;=3,"stable",W393&lt;=6,"moderate hopper",W393&lt;=9,"frequent hopper")</f>
        <v>frequent hopper</v>
      </c>
      <c r="Y393" t="s">
        <v>29</v>
      </c>
      <c r="Z393">
        <v>15</v>
      </c>
      <c r="AA393" t="str" cm="1">
        <f t="array" ref="AA393">_xlfn.IFS(Z393&lt;=14,"low hike",Z393&lt;=18,"moderate hike",Z393&lt;=22,"good hike",Z393&lt;=25,"high hike")</f>
        <v>moderate hike</v>
      </c>
      <c r="AB393">
        <v>3</v>
      </c>
      <c r="AC393" t="str" cm="1">
        <f t="array" ref="AC393">_xlfn.IFS(AB393=1,"low",AB393=2,"good",AB393=3,"excellent",AB393=4,"outstanding")</f>
        <v>excellent</v>
      </c>
      <c r="AD393">
        <v>3</v>
      </c>
      <c r="AE393" t="str" cm="1">
        <f t="array" ref="AE393">_xlfn.IFS(AD393=1,"low",AD393=2,"medium",AD393=3,"high",AD393=4,"very high")</f>
        <v>high</v>
      </c>
      <c r="AG393">
        <v>2</v>
      </c>
      <c r="AH393" t="str" cm="1">
        <f t="array" ref="AH393">_xlfn.IFS(AG393=0,"no stock options",AG393=2,"medium",AG393=3,"high",AG393=1,"low")</f>
        <v>medium</v>
      </c>
      <c r="AI393">
        <v>4</v>
      </c>
      <c r="AJ393" s="1" t="str" cm="1">
        <f t="array" ref="AJ393">_xlfn.IFS(AI393&lt;=2,"fresher",AI393&lt;=7,"early career",AI393&lt;=15,"mid career",AI393&lt;=25,"experienced",AI393&gt;=26,"expert")</f>
        <v>early career</v>
      </c>
      <c r="AK393">
        <v>2</v>
      </c>
      <c r="AL393" s="1" t="str" cm="1">
        <f t="array" ref="AL393">_xlfn.IFS(AK393=0,"no training",AK393&lt;=2,"low",AK393&lt;=4,"moderate",AK393&lt;=6,"high")</f>
        <v>low</v>
      </c>
      <c r="AM393">
        <v>2</v>
      </c>
      <c r="AN393" t="str" cm="1">
        <f t="array" ref="AN393">_xlfn.IFS(AM393=1,"low",AM393=2,"medium",AM393=3,"high",AM393=4,"very high")</f>
        <v>medium</v>
      </c>
      <c r="AO393">
        <v>2</v>
      </c>
      <c r="AP393" s="1" t="str" cm="1">
        <f t="array" ref="AP393">_xlfn.IFS(AO393&lt;=1,"new",AO393&lt;=5,"early tenure",AO393&lt;=10,"established",AO393&lt;=20,"loyal",AO393&gt;=21,"long term")</f>
        <v>early tenure</v>
      </c>
      <c r="AQ393">
        <v>1</v>
      </c>
      <c r="AR393" s="1" t="str" cm="1">
        <f t="array" ref="AR393">_xlfn.IFS(AQ393&lt;=1,"new",AQ393&lt;=4,"settling",AQ393&lt;=7,"established",AQ393&lt;=12,"stagnant risk",AQ393&gt;12,"highly stagnant")</f>
        <v>new</v>
      </c>
      <c r="AS393">
        <v>2</v>
      </c>
      <c r="AT393" t="str" cm="1">
        <f t="array" ref="AT393">_xlfn.IFS(AS393&lt;=1,"recently promoted",AS393&lt;=3,"due soon",AS393&lt;=6,"over due",AS393&gt;=7,"critically overdue")</f>
        <v>due soon</v>
      </c>
      <c r="AU393">
        <v>2</v>
      </c>
      <c r="AV393" t="str" cm="1">
        <f t="array" ref="AV393">_xlfn.IFS(AU393&lt;=1,"new under manager",AU393&lt;=4,"settling",AU393&lt;=8,"established",AU393&gt;=9,"long term")</f>
        <v>settling</v>
      </c>
    </row>
    <row r="394" spans="1:48">
      <c r="A394">
        <v>28</v>
      </c>
      <c r="B394" s="1" t="str" cm="1">
        <f t="array" ref="B394">_xlfn.IFS(A394&lt;=25,"early career",A394&lt;=35,"mid career",A394&lt;=45,"experienced",A394&gt;=46,"senior")</f>
        <v>mid career</v>
      </c>
      <c r="C394" t="s">
        <v>39</v>
      </c>
      <c r="D394" t="s">
        <v>50</v>
      </c>
      <c r="E394" t="s">
        <v>45</v>
      </c>
      <c r="F394">
        <v>1</v>
      </c>
      <c r="G394" s="1" t="str" cm="1">
        <f t="array" ref="G394">_xlfn.IFS(F394&lt;=5,"very near",F394&lt;=10,"near",F394&lt;=20,"moderate",F394&lt;=29,"far")</f>
        <v>very near</v>
      </c>
      <c r="H394">
        <v>3</v>
      </c>
      <c r="I394" t="str" cm="1">
        <f t="array" ref="I394">_xlfn.IFS(H394=1,"Below College",H394=
2,"College",H394=
3,"Bachelor",H394=
4,"Master",H394=
5,"Doctor")</f>
        <v>Bachelor</v>
      </c>
      <c r="J394" t="s">
        <v>52</v>
      </c>
      <c r="K394">
        <v>1</v>
      </c>
      <c r="L394" t="str" cm="1">
        <f t="array" ref="L394">_xlfn.IFS(K394=1,"low",K394=2,"medium",K394=3,"high",K394=4,"very high")</f>
        <v>low</v>
      </c>
      <c r="M394" t="s">
        <v>33</v>
      </c>
      <c r="N394">
        <v>3</v>
      </c>
      <c r="O394" t="str" cm="1">
        <f t="array" ref="O394">_xlfn.IFS(N394=1,"low",N394=2,"medium",N394=3,"high",N394=4,"very high")</f>
        <v>high</v>
      </c>
      <c r="P394">
        <v>1</v>
      </c>
      <c r="Q394" t="str" cm="1">
        <f t="array" ref="Q394">_xlfn.IFS(P394=1,"junior",P394=2,"mid level",P394=3,"senior",P394=4,"lead",P394=5,"executive")</f>
        <v>junior</v>
      </c>
      <c r="R394" t="s">
        <v>46</v>
      </c>
      <c r="S394">
        <v>3</v>
      </c>
      <c r="T394" t="str" cm="1">
        <f t="array" ref="T394">_xlfn.IFS(S394=1,"low",S394=2,"medium",S394=3,"high",S394=4,"very high")</f>
        <v>high</v>
      </c>
      <c r="U394" t="s">
        <v>35</v>
      </c>
      <c r="V394">
        <v>2909</v>
      </c>
      <c r="W394">
        <v>3</v>
      </c>
      <c r="X394" t="str" cm="1">
        <f t="array" ref="X394">_xlfn.IFS(W394=0,"fresher",W394&lt;=3,"stable",W394&lt;=6,"moderate hopper",W394&lt;=9,"frequent hopper")</f>
        <v>stable</v>
      </c>
      <c r="Y394" t="s">
        <v>29</v>
      </c>
      <c r="Z394">
        <v>15</v>
      </c>
      <c r="AA394" t="str" cm="1">
        <f t="array" ref="AA394">_xlfn.IFS(Z394&lt;=14,"low hike",Z394&lt;=18,"moderate hike",Z394&lt;=22,"good hike",Z394&lt;=25,"high hike")</f>
        <v>moderate hike</v>
      </c>
      <c r="AB394">
        <v>3</v>
      </c>
      <c r="AC394" t="str" cm="1">
        <f t="array" ref="AC394">_xlfn.IFS(AB394=1,"low",AB394=2,"good",AB394=3,"excellent",AB394=4,"outstanding")</f>
        <v>excellent</v>
      </c>
      <c r="AD394">
        <v>4</v>
      </c>
      <c r="AE394" t="str" cm="1">
        <f t="array" ref="AE394">_xlfn.IFS(AD394=1,"low",AD394=2,"medium",AD394=3,"high",AD394=4,"very high")</f>
        <v>very high</v>
      </c>
      <c r="AG394">
        <v>1</v>
      </c>
      <c r="AH394" t="str" cm="1">
        <f t="array" ref="AH394">_xlfn.IFS(AG394=0,"no stock options",AG394=2,"medium",AG394=3,"high",AG394=1,"low")</f>
        <v>low</v>
      </c>
      <c r="AI394">
        <v>5</v>
      </c>
      <c r="AJ394" s="1" t="str" cm="1">
        <f t="array" ref="AJ394">_xlfn.IFS(AI394&lt;=2,"fresher",AI394&lt;=7,"early career",AI394&lt;=15,"mid career",AI394&lt;=25,"experienced",AI394&gt;=26,"expert")</f>
        <v>early career</v>
      </c>
      <c r="AK394">
        <v>3</v>
      </c>
      <c r="AL394" s="1" t="str" cm="1">
        <f t="array" ref="AL394">_xlfn.IFS(AK394=0,"no training",AK394&lt;=2,"low",AK394&lt;=4,"moderate",AK394&lt;=6,"high")</f>
        <v>moderate</v>
      </c>
      <c r="AM394">
        <v>4</v>
      </c>
      <c r="AN394" t="str" cm="1">
        <f t="array" ref="AN394">_xlfn.IFS(AM394=1,"low",AM394=2,"medium",AM394=3,"high",AM394=4,"very high")</f>
        <v>very high</v>
      </c>
      <c r="AO394">
        <v>3</v>
      </c>
      <c r="AP394" s="1" t="str" cm="1">
        <f t="array" ref="AP394">_xlfn.IFS(AO394&lt;=1,"new",AO394&lt;=5,"early tenure",AO394&lt;=10,"established",AO394&lt;=20,"loyal",AO394&gt;=21,"long term")</f>
        <v>early tenure</v>
      </c>
      <c r="AQ394">
        <v>2</v>
      </c>
      <c r="AR394" s="1" t="str" cm="1">
        <f t="array" ref="AR394">_xlfn.IFS(AQ394&lt;=1,"new",AQ394&lt;=4,"settling",AQ394&lt;=7,"established",AQ394&lt;=12,"stagnant risk",AQ394&gt;12,"highly stagnant")</f>
        <v>settling</v>
      </c>
      <c r="AS394">
        <v>1</v>
      </c>
      <c r="AT394" t="str" cm="1">
        <f t="array" ref="AT394">_xlfn.IFS(AS394&lt;=1,"recently promoted",AS394&lt;=3,"due soon",AS394&lt;=6,"over due",AS394&gt;=7,"critically overdue")</f>
        <v>recently promoted</v>
      </c>
      <c r="AU394">
        <v>2</v>
      </c>
      <c r="AV394" t="str" cm="1">
        <f t="array" ref="AV394">_xlfn.IFS(AU394&lt;=1,"new under manager",AU394&lt;=4,"settling",AU394&lt;=8,"established",AU394&gt;=9,"long term")</f>
        <v>settling</v>
      </c>
    </row>
    <row r="395" spans="1:48">
      <c r="A395">
        <v>29</v>
      </c>
      <c r="B395" s="1" t="str" cm="1">
        <f t="array" ref="B395">_xlfn.IFS(A395&lt;=25,"early career",A395&lt;=35,"mid career",A395&lt;=45,"experienced",A395&gt;=46,"senior")</f>
        <v>mid career</v>
      </c>
      <c r="C395" t="s">
        <v>39</v>
      </c>
      <c r="D395" t="s">
        <v>50</v>
      </c>
      <c r="E395" t="s">
        <v>45</v>
      </c>
      <c r="F395">
        <v>13</v>
      </c>
      <c r="G395" s="1" t="str" cm="1">
        <f t="array" ref="G395">_xlfn.IFS(F395&lt;=5,"very near",F395&lt;=10,"near",F395&lt;=20,"moderate",F395&lt;=29,"far")</f>
        <v>moderate</v>
      </c>
      <c r="H395">
        <v>3</v>
      </c>
      <c r="I395" t="str" cm="1">
        <f t="array" ref="I395">_xlfn.IFS(H395=1,"Below College",H395=
2,"College",H395=
3,"Bachelor",H395=
4,"Master",H395=
5,"Doctor")</f>
        <v>Bachelor</v>
      </c>
      <c r="J395" t="s">
        <v>52</v>
      </c>
      <c r="K395">
        <v>1</v>
      </c>
      <c r="L395" t="str" cm="1">
        <f t="array" ref="L395">_xlfn.IFS(K395=1,"low",K395=2,"medium",K395=3,"high",K395=4,"very high")</f>
        <v>low</v>
      </c>
      <c r="M395" t="s">
        <v>43</v>
      </c>
      <c r="N395">
        <v>3</v>
      </c>
      <c r="O395" t="str" cm="1">
        <f t="array" ref="O395">_xlfn.IFS(N395=1,"low",N395=2,"medium",N395=3,"high",N395=4,"very high")</f>
        <v>high</v>
      </c>
      <c r="P395">
        <v>2</v>
      </c>
      <c r="Q395" t="str" cm="1">
        <f t="array" ref="Q395">_xlfn.IFS(P395=1,"junior",P395=2,"mid level",P395=3,"senior",P395=4,"lead",P395=5,"executive")</f>
        <v>mid level</v>
      </c>
      <c r="R395" t="s">
        <v>51</v>
      </c>
      <c r="S395">
        <v>2</v>
      </c>
      <c r="T395" t="str" cm="1">
        <f t="array" ref="T395">_xlfn.IFS(S395=1,"low",S395=2,"medium",S395=3,"high",S395=4,"very high")</f>
        <v>medium</v>
      </c>
      <c r="U395" t="s">
        <v>40</v>
      </c>
      <c r="V395">
        <v>5765</v>
      </c>
      <c r="W395">
        <v>5</v>
      </c>
      <c r="X395" t="str" cm="1">
        <f t="array" ref="X395">_xlfn.IFS(W395=0,"fresher",W395&lt;=3,"stable",W395&lt;=6,"moderate hopper",W395&lt;=9,"frequent hopper")</f>
        <v>moderate hopper</v>
      </c>
      <c r="Y395" t="s">
        <v>29</v>
      </c>
      <c r="Z395">
        <v>11</v>
      </c>
      <c r="AA395" t="str" cm="1">
        <f t="array" ref="AA395">_xlfn.IFS(Z395&lt;=14,"low hike",Z395&lt;=18,"moderate hike",Z395&lt;=22,"good hike",Z395&lt;=25,"high hike")</f>
        <v>low hike</v>
      </c>
      <c r="AB395">
        <v>3</v>
      </c>
      <c r="AC395" t="str" cm="1">
        <f t="array" ref="AC395">_xlfn.IFS(AB395=1,"low",AB395=2,"good",AB395=3,"excellent",AB395=4,"outstanding")</f>
        <v>excellent</v>
      </c>
      <c r="AD395">
        <v>1</v>
      </c>
      <c r="AE395" t="str" cm="1">
        <f t="array" ref="AE395">_xlfn.IFS(AD395=1,"low",AD395=2,"medium",AD395=3,"high",AD395=4,"very high")</f>
        <v>low</v>
      </c>
      <c r="AG395">
        <v>0</v>
      </c>
      <c r="AH395" t="str" cm="1">
        <f t="array" ref="AH395">_xlfn.IFS(AG395=0,"no stock options",AG395=2,"medium",AG395=3,"high",AG395=1,"low")</f>
        <v>no stock options</v>
      </c>
      <c r="AI395">
        <v>7</v>
      </c>
      <c r="AJ395" s="1" t="str" cm="1">
        <f t="array" ref="AJ395">_xlfn.IFS(AI395&lt;=2,"fresher",AI395&lt;=7,"early career",AI395&lt;=15,"mid career",AI395&lt;=25,"experienced",AI395&gt;=26,"expert")</f>
        <v>early career</v>
      </c>
      <c r="AK395">
        <v>4</v>
      </c>
      <c r="AL395" s="1" t="str" cm="1">
        <f t="array" ref="AL395">_xlfn.IFS(AK395=0,"no training",AK395&lt;=2,"low",AK395&lt;=4,"moderate",AK395&lt;=6,"high")</f>
        <v>moderate</v>
      </c>
      <c r="AM395">
        <v>1</v>
      </c>
      <c r="AN395" t="str" cm="1">
        <f t="array" ref="AN395">_xlfn.IFS(AM395=1,"low",AM395=2,"medium",AM395=3,"high",AM395=4,"very high")</f>
        <v>low</v>
      </c>
      <c r="AO395">
        <v>5</v>
      </c>
      <c r="AP395" s="1" t="str" cm="1">
        <f t="array" ref="AP395">_xlfn.IFS(AO395&lt;=1,"new",AO395&lt;=5,"early tenure",AO395&lt;=10,"established",AO395&lt;=20,"loyal",AO395&gt;=21,"long term")</f>
        <v>early tenure</v>
      </c>
      <c r="AQ395">
        <v>3</v>
      </c>
      <c r="AR395" s="1" t="str" cm="1">
        <f t="array" ref="AR395">_xlfn.IFS(AQ395&lt;=1,"new",AQ395&lt;=4,"settling",AQ395&lt;=7,"established",AQ395&lt;=12,"stagnant risk",AQ395&gt;12,"highly stagnant")</f>
        <v>settling</v>
      </c>
      <c r="AS395">
        <v>0</v>
      </c>
      <c r="AT395" t="str" cm="1">
        <f t="array" ref="AT395">_xlfn.IFS(AS395&lt;=1,"recently promoted",AS395&lt;=3,"due soon",AS395&lt;=6,"over due",AS395&gt;=7,"critically overdue")</f>
        <v>recently promoted</v>
      </c>
      <c r="AU395">
        <v>0</v>
      </c>
      <c r="AV395" t="str" cm="1">
        <f t="array" ref="AV395">_xlfn.IFS(AU395&lt;=1,"new under manager",AU395&lt;=4,"settling",AU395&lt;=8,"established",AU395&gt;=9,"long term")</f>
        <v>new under manager</v>
      </c>
    </row>
    <row r="396" spans="1:48">
      <c r="A396">
        <v>44</v>
      </c>
      <c r="B396" s="1" t="str" cm="1">
        <f t="array" ref="B396">_xlfn.IFS(A396&lt;=25,"early career",A396&lt;=35,"mid career",A396&lt;=45,"experienced",A396&gt;=46,"senior")</f>
        <v>experienced</v>
      </c>
      <c r="C396" t="s">
        <v>29</v>
      </c>
      <c r="D396" t="s">
        <v>50</v>
      </c>
      <c r="E396" t="s">
        <v>31</v>
      </c>
      <c r="F396">
        <v>2</v>
      </c>
      <c r="G396" s="1" t="str" cm="1">
        <f t="array" ref="G396">_xlfn.IFS(F396&lt;=5,"very near",F396&lt;=10,"near",F396&lt;=20,"moderate",F396&lt;=29,"far")</f>
        <v>very near</v>
      </c>
      <c r="H396">
        <v>1</v>
      </c>
      <c r="I396" t="str" cm="1">
        <f t="array" ref="I396">_xlfn.IFS(H396=1,"Below College",H396=
2,"College",H396=
3,"Bachelor",H396=
4,"Master",H396=
5,"Doctor")</f>
        <v>Below College</v>
      </c>
      <c r="J396" t="s">
        <v>32</v>
      </c>
      <c r="K396">
        <v>2</v>
      </c>
      <c r="L396" t="str" cm="1">
        <f t="array" ref="L396">_xlfn.IFS(K396=1,"low",K396=2,"medium",K396=3,"high",K396=4,"very high")</f>
        <v>medium</v>
      </c>
      <c r="M396" t="s">
        <v>33</v>
      </c>
      <c r="N396">
        <v>3</v>
      </c>
      <c r="O396" t="str" cm="1">
        <f t="array" ref="O396">_xlfn.IFS(N396=1,"low",N396=2,"medium",N396=3,"high",N396=4,"very high")</f>
        <v>high</v>
      </c>
      <c r="P396">
        <v>3</v>
      </c>
      <c r="Q396" t="str" cm="1">
        <f t="array" ref="Q396">_xlfn.IFS(P396=1,"junior",P396=2,"mid level",P396=3,"senior",P396=4,"lead",P396=5,"executive")</f>
        <v>senior</v>
      </c>
      <c r="R396" t="s">
        <v>44</v>
      </c>
      <c r="S396">
        <v>3</v>
      </c>
      <c r="T396" t="str" cm="1">
        <f t="array" ref="T396">_xlfn.IFS(S396=1,"low",S396=2,"medium",S396=3,"high",S396=4,"very high")</f>
        <v>high</v>
      </c>
      <c r="U396" t="s">
        <v>40</v>
      </c>
      <c r="V396">
        <v>10209</v>
      </c>
      <c r="W396">
        <v>5</v>
      </c>
      <c r="X396" t="str" cm="1">
        <f t="array" ref="X396">_xlfn.IFS(W396=0,"fresher",W396&lt;=3,"stable",W396&lt;=6,"moderate hopper",W396&lt;=9,"frequent hopper")</f>
        <v>moderate hopper</v>
      </c>
      <c r="Y396" t="s">
        <v>39</v>
      </c>
      <c r="Z396">
        <v>18</v>
      </c>
      <c r="AA396" t="str" cm="1">
        <f t="array" ref="AA396">_xlfn.IFS(Z396&lt;=14,"low hike",Z396&lt;=18,"moderate hike",Z396&lt;=22,"good hike",Z396&lt;=25,"high hike")</f>
        <v>moderate hike</v>
      </c>
      <c r="AB396">
        <v>3</v>
      </c>
      <c r="AC396" t="str" cm="1">
        <f t="array" ref="AC396">_xlfn.IFS(AB396=1,"low",AB396=2,"good",AB396=3,"excellent",AB396=4,"outstanding")</f>
        <v>excellent</v>
      </c>
      <c r="AD396">
        <v>2</v>
      </c>
      <c r="AE396" t="str" cm="1">
        <f t="array" ref="AE396">_xlfn.IFS(AD396=1,"low",AD396=2,"medium",AD396=3,"high",AD396=4,"very high")</f>
        <v>medium</v>
      </c>
      <c r="AG396">
        <v>0</v>
      </c>
      <c r="AH396" t="str" cm="1">
        <f t="array" ref="AH396">_xlfn.IFS(AG396=0,"no stock options",AG396=2,"medium",AG396=3,"high",AG396=1,"low")</f>
        <v>no stock options</v>
      </c>
      <c r="AI396">
        <v>16</v>
      </c>
      <c r="AJ396" s="1" t="str" cm="1">
        <f t="array" ref="AJ396">_xlfn.IFS(AI396&lt;=2,"fresher",AI396&lt;=7,"early career",AI396&lt;=15,"mid career",AI396&lt;=25,"experienced",AI396&gt;=26,"expert")</f>
        <v>experienced</v>
      </c>
      <c r="AK396">
        <v>2</v>
      </c>
      <c r="AL396" s="1" t="str" cm="1">
        <f t="array" ref="AL396">_xlfn.IFS(AK396=0,"no training",AK396&lt;=2,"low",AK396&lt;=4,"moderate",AK396&lt;=6,"high")</f>
        <v>low</v>
      </c>
      <c r="AM396">
        <v>2</v>
      </c>
      <c r="AN396" t="str" cm="1">
        <f t="array" ref="AN396">_xlfn.IFS(AM396=1,"low",AM396=2,"medium",AM396=3,"high",AM396=4,"very high")</f>
        <v>medium</v>
      </c>
      <c r="AO396">
        <v>2</v>
      </c>
      <c r="AP396" s="1" t="str" cm="1">
        <f t="array" ref="AP396">_xlfn.IFS(AO396&lt;=1,"new",AO396&lt;=5,"early tenure",AO396&lt;=10,"established",AO396&lt;=20,"loyal",AO396&gt;=21,"long term")</f>
        <v>early tenure</v>
      </c>
      <c r="AQ396">
        <v>2</v>
      </c>
      <c r="AR396" s="1" t="str" cm="1">
        <f t="array" ref="AR396">_xlfn.IFS(AQ396&lt;=1,"new",AQ396&lt;=4,"settling",AQ396&lt;=7,"established",AQ396&lt;=12,"stagnant risk",AQ396&gt;12,"highly stagnant")</f>
        <v>settling</v>
      </c>
      <c r="AS396">
        <v>2</v>
      </c>
      <c r="AT396" t="str" cm="1">
        <f t="array" ref="AT396">_xlfn.IFS(AS396&lt;=1,"recently promoted",AS396&lt;=3,"due soon",AS396&lt;=6,"over due",AS396&gt;=7,"critically overdue")</f>
        <v>due soon</v>
      </c>
      <c r="AU396">
        <v>2</v>
      </c>
      <c r="AV396" t="str" cm="1">
        <f t="array" ref="AV396">_xlfn.IFS(AU396&lt;=1,"new under manager",AU396&lt;=4,"settling",AU396&lt;=8,"established",AU396&gt;=9,"long term")</f>
        <v>settling</v>
      </c>
    </row>
    <row r="397" spans="1:48">
      <c r="A397">
        <v>30</v>
      </c>
      <c r="B397" s="1" t="str" cm="1">
        <f t="array" ref="B397">_xlfn.IFS(A397&lt;=25,"early career",A397&lt;=35,"mid career",A397&lt;=45,"experienced",A397&gt;=46,"senior")</f>
        <v>mid career</v>
      </c>
      <c r="C397" t="s">
        <v>29</v>
      </c>
      <c r="D397" t="s">
        <v>30</v>
      </c>
      <c r="E397" t="s">
        <v>54</v>
      </c>
      <c r="F397">
        <v>1</v>
      </c>
      <c r="G397" s="1" t="str" cm="1">
        <f t="array" ref="G397">_xlfn.IFS(F397&lt;=5,"very near",F397&lt;=10,"near",F397&lt;=20,"moderate",F397&lt;=29,"far")</f>
        <v>very near</v>
      </c>
      <c r="H397">
        <v>3</v>
      </c>
      <c r="I397" t="str" cm="1">
        <f t="array" ref="I397">_xlfn.IFS(H397=1,"Below College",H397=
2,"College",H397=
3,"Bachelor",H397=
4,"Master",H397=
5,"Doctor")</f>
        <v>Bachelor</v>
      </c>
      <c r="J397" t="s">
        <v>36</v>
      </c>
      <c r="K397">
        <v>3</v>
      </c>
      <c r="L397" t="str" cm="1">
        <f t="array" ref="L397">_xlfn.IFS(K397=1,"low",K397=2,"medium",K397=3,"high",K397=4,"very high")</f>
        <v>high</v>
      </c>
      <c r="M397" t="s">
        <v>33</v>
      </c>
      <c r="N397">
        <v>3</v>
      </c>
      <c r="O397" t="str" cm="1">
        <f t="array" ref="O397">_xlfn.IFS(N397=1,"low",N397=2,"medium",N397=3,"high",N397=4,"very high")</f>
        <v>high</v>
      </c>
      <c r="P397">
        <v>1</v>
      </c>
      <c r="Q397" t="str" cm="1">
        <f t="array" ref="Q397">_xlfn.IFS(P397=1,"junior",P397=2,"mid level",P397=3,"senior",P397=4,"lead",P397=5,"executive")</f>
        <v>junior</v>
      </c>
      <c r="R397" t="s">
        <v>54</v>
      </c>
      <c r="S397">
        <v>3</v>
      </c>
      <c r="T397" t="str" cm="1">
        <f t="array" ref="T397">_xlfn.IFS(S397=1,"low",S397=2,"medium",S397=3,"high",S397=4,"very high")</f>
        <v>high</v>
      </c>
      <c r="U397" t="s">
        <v>38</v>
      </c>
      <c r="V397">
        <v>2064</v>
      </c>
      <c r="W397">
        <v>0</v>
      </c>
      <c r="X397" t="str" cm="1">
        <f t="array" ref="X397">_xlfn.IFS(W397=0,"fresher",W397&lt;=3,"stable",W397&lt;=6,"moderate hopper",W397&lt;=9,"frequent hopper")</f>
        <v>fresher</v>
      </c>
      <c r="Y397" t="s">
        <v>29</v>
      </c>
      <c r="Z397">
        <v>21</v>
      </c>
      <c r="AA397" t="str" cm="1">
        <f t="array" ref="AA397">_xlfn.IFS(Z397&lt;=14,"low hike",Z397&lt;=18,"moderate hike",Z397&lt;=22,"good hike",Z397&lt;=25,"high hike")</f>
        <v>good hike</v>
      </c>
      <c r="AB397">
        <v>4</v>
      </c>
      <c r="AC397" t="str" cm="1">
        <f t="array" ref="AC397">_xlfn.IFS(AB397=1,"low",AB397=2,"good",AB397=3,"excellent",AB397=4,"outstanding")</f>
        <v>outstanding</v>
      </c>
      <c r="AD397">
        <v>1</v>
      </c>
      <c r="AE397" t="str" cm="1">
        <f t="array" ref="AE397">_xlfn.IFS(AD397=1,"low",AD397=2,"medium",AD397=3,"high",AD397=4,"very high")</f>
        <v>low</v>
      </c>
      <c r="AG397">
        <v>1</v>
      </c>
      <c r="AH397" t="str" cm="1">
        <f t="array" ref="AH397">_xlfn.IFS(AG397=0,"no stock options",AG397=2,"medium",AG397=3,"high",AG397=1,"low")</f>
        <v>low</v>
      </c>
      <c r="AI397">
        <v>6</v>
      </c>
      <c r="AJ397" s="1" t="str" cm="1">
        <f t="array" ref="AJ397">_xlfn.IFS(AI397&lt;=2,"fresher",AI397&lt;=7,"early career",AI397&lt;=15,"mid career",AI397&lt;=25,"experienced",AI397&gt;=26,"expert")</f>
        <v>early career</v>
      </c>
      <c r="AK397">
        <v>3</v>
      </c>
      <c r="AL397" s="1" t="str" cm="1">
        <f t="array" ref="AL397">_xlfn.IFS(AK397=0,"no training",AK397&lt;=2,"low",AK397&lt;=4,"moderate",AK397&lt;=6,"high")</f>
        <v>moderate</v>
      </c>
      <c r="AM397">
        <v>4</v>
      </c>
      <c r="AN397" t="str" cm="1">
        <f t="array" ref="AN397">_xlfn.IFS(AM397=1,"low",AM397=2,"medium",AM397=3,"high",AM397=4,"very high")</f>
        <v>very high</v>
      </c>
      <c r="AO397">
        <v>5</v>
      </c>
      <c r="AP397" s="1" t="str" cm="1">
        <f t="array" ref="AP397">_xlfn.IFS(AO397&lt;=1,"new",AO397&lt;=5,"early tenure",AO397&lt;=10,"established",AO397&lt;=20,"loyal",AO397&gt;=21,"long term")</f>
        <v>early tenure</v>
      </c>
      <c r="AQ397">
        <v>3</v>
      </c>
      <c r="AR397" s="1" t="str" cm="1">
        <f t="array" ref="AR397">_xlfn.IFS(AQ397&lt;=1,"new",AQ397&lt;=4,"settling",AQ397&lt;=7,"established",AQ397&lt;=12,"stagnant risk",AQ397&gt;12,"highly stagnant")</f>
        <v>settling</v>
      </c>
      <c r="AS397">
        <v>1</v>
      </c>
      <c r="AT397" t="str" cm="1">
        <f t="array" ref="AT397">_xlfn.IFS(AS397&lt;=1,"recently promoted",AS397&lt;=3,"due soon",AS397&lt;=6,"over due",AS397&gt;=7,"critically overdue")</f>
        <v>recently promoted</v>
      </c>
      <c r="AU397">
        <v>3</v>
      </c>
      <c r="AV397" t="str" cm="1">
        <f t="array" ref="AV397">_xlfn.IFS(AU397&lt;=1,"new under manager",AU397&lt;=4,"settling",AU397&lt;=8,"established",AU397&gt;=9,"long term")</f>
        <v>settling</v>
      </c>
    </row>
    <row r="398" spans="1:48">
      <c r="A398">
        <v>55</v>
      </c>
      <c r="B398" s="1" t="str" cm="1">
        <f t="array" ref="B398">_xlfn.IFS(A398&lt;=25,"early career",A398&lt;=35,"mid career",A398&lt;=45,"experienced",A398&gt;=46,"senior")</f>
        <v>senior</v>
      </c>
      <c r="C398" t="s">
        <v>29</v>
      </c>
      <c r="D398" t="s">
        <v>30</v>
      </c>
      <c r="E398" t="s">
        <v>31</v>
      </c>
      <c r="F398">
        <v>4</v>
      </c>
      <c r="G398" s="1" t="str" cm="1">
        <f t="array" ref="G398">_xlfn.IFS(F398&lt;=5,"very near",F398&lt;=10,"near",F398&lt;=20,"moderate",F398&lt;=29,"far")</f>
        <v>very near</v>
      </c>
      <c r="H398">
        <v>4</v>
      </c>
      <c r="I398" t="str" cm="1">
        <f t="array" ref="I398">_xlfn.IFS(H398=1,"Below College",H398=
2,"College",H398=
3,"Bachelor",H398=
4,"Master",H398=
5,"Doctor")</f>
        <v>Master</v>
      </c>
      <c r="J398" t="s">
        <v>36</v>
      </c>
      <c r="K398">
        <v>4</v>
      </c>
      <c r="L398" t="str" cm="1">
        <f t="array" ref="L398">_xlfn.IFS(K398=1,"low",K398=2,"medium",K398=3,"high",K398=4,"very high")</f>
        <v>very high</v>
      </c>
      <c r="M398" t="s">
        <v>33</v>
      </c>
      <c r="N398">
        <v>3</v>
      </c>
      <c r="O398" t="str" cm="1">
        <f t="array" ref="O398">_xlfn.IFS(N398=1,"low",N398=2,"medium",N398=3,"high",N398=4,"very high")</f>
        <v>high</v>
      </c>
      <c r="P398">
        <v>2</v>
      </c>
      <c r="Q398" t="str" cm="1">
        <f t="array" ref="Q398">_xlfn.IFS(P398=1,"junior",P398=2,"mid level",P398=3,"senior",P398=4,"lead",P398=5,"executive")</f>
        <v>mid level</v>
      </c>
      <c r="R398" t="s">
        <v>49</v>
      </c>
      <c r="S398">
        <v>3</v>
      </c>
      <c r="T398" t="str" cm="1">
        <f t="array" ref="T398">_xlfn.IFS(S398=1,"low",S398=2,"medium",S398=3,"high",S398=4,"very high")</f>
        <v>high</v>
      </c>
      <c r="U398" t="s">
        <v>35</v>
      </c>
      <c r="V398">
        <v>4035</v>
      </c>
      <c r="W398">
        <v>0</v>
      </c>
      <c r="X398" t="str" cm="1">
        <f t="array" ref="X398">_xlfn.IFS(W398=0,"fresher",W398&lt;=3,"stable",W398&lt;=6,"moderate hopper",W398&lt;=9,"frequent hopper")</f>
        <v>fresher</v>
      </c>
      <c r="Y398" t="s">
        <v>39</v>
      </c>
      <c r="Z398">
        <v>16</v>
      </c>
      <c r="AA398" t="str" cm="1">
        <f t="array" ref="AA398">_xlfn.IFS(Z398&lt;=14,"low hike",Z398&lt;=18,"moderate hike",Z398&lt;=22,"good hike",Z398&lt;=25,"high hike")</f>
        <v>moderate hike</v>
      </c>
      <c r="AB398">
        <v>3</v>
      </c>
      <c r="AC398" t="str" cm="1">
        <f t="array" ref="AC398">_xlfn.IFS(AB398=1,"low",AB398=2,"good",AB398=3,"excellent",AB398=4,"outstanding")</f>
        <v>excellent</v>
      </c>
      <c r="AD398">
        <v>2</v>
      </c>
      <c r="AE398" t="str" cm="1">
        <f t="array" ref="AE398">_xlfn.IFS(AD398=1,"low",AD398=2,"medium",AD398=3,"high",AD398=4,"very high")</f>
        <v>medium</v>
      </c>
      <c r="AG398">
        <v>0</v>
      </c>
      <c r="AH398" t="str" cm="1">
        <f t="array" ref="AH398">_xlfn.IFS(AG398=0,"no stock options",AG398=2,"medium",AG398=3,"high",AG398=1,"low")</f>
        <v>no stock options</v>
      </c>
      <c r="AI398">
        <v>4</v>
      </c>
      <c r="AJ398" s="1" t="str" cm="1">
        <f t="array" ref="AJ398">_xlfn.IFS(AI398&lt;=2,"fresher",AI398&lt;=7,"early career",AI398&lt;=15,"mid career",AI398&lt;=25,"experienced",AI398&gt;=26,"expert")</f>
        <v>early career</v>
      </c>
      <c r="AK398">
        <v>2</v>
      </c>
      <c r="AL398" s="1" t="str" cm="1">
        <f t="array" ref="AL398">_xlfn.IFS(AK398=0,"no training",AK398&lt;=2,"low",AK398&lt;=4,"moderate",AK398&lt;=6,"high")</f>
        <v>low</v>
      </c>
      <c r="AM398">
        <v>3</v>
      </c>
      <c r="AN398" t="str" cm="1">
        <f t="array" ref="AN398">_xlfn.IFS(AM398=1,"low",AM398=2,"medium",AM398=3,"high",AM398=4,"very high")</f>
        <v>high</v>
      </c>
      <c r="AO398">
        <v>3</v>
      </c>
      <c r="AP398" s="1" t="str" cm="1">
        <f t="array" ref="AP398">_xlfn.IFS(AO398&lt;=1,"new",AO398&lt;=5,"early tenure",AO398&lt;=10,"established",AO398&lt;=20,"loyal",AO398&gt;=21,"long term")</f>
        <v>early tenure</v>
      </c>
      <c r="AQ398">
        <v>2</v>
      </c>
      <c r="AR398" s="1" t="str" cm="1">
        <f t="array" ref="AR398">_xlfn.IFS(AQ398&lt;=1,"new",AQ398&lt;=4,"settling",AQ398&lt;=7,"established",AQ398&lt;=12,"stagnant risk",AQ398&gt;12,"highly stagnant")</f>
        <v>settling</v>
      </c>
      <c r="AS398">
        <v>1</v>
      </c>
      <c r="AT398" t="str" cm="1">
        <f t="array" ref="AT398">_xlfn.IFS(AS398&lt;=1,"recently promoted",AS398&lt;=3,"due soon",AS398&lt;=6,"over due",AS398&gt;=7,"critically overdue")</f>
        <v>recently promoted</v>
      </c>
      <c r="AU398">
        <v>2</v>
      </c>
      <c r="AV398" t="str" cm="1">
        <f t="array" ref="AV398">_xlfn.IFS(AU398&lt;=1,"new under manager",AU398&lt;=4,"settling",AU398&lt;=8,"established",AU398&gt;=9,"long term")</f>
        <v>settling</v>
      </c>
    </row>
    <row r="399" spans="1:48">
      <c r="A399">
        <v>33</v>
      </c>
      <c r="B399" s="1" t="str" cm="1">
        <f t="array" ref="B399">_xlfn.IFS(A399&lt;=25,"early career",A399&lt;=35,"mid career",A399&lt;=45,"experienced",A399&gt;=46,"senior")</f>
        <v>mid career</v>
      </c>
      <c r="C399" t="s">
        <v>29</v>
      </c>
      <c r="D399" t="s">
        <v>30</v>
      </c>
      <c r="E399" t="s">
        <v>31</v>
      </c>
      <c r="F399">
        <v>4</v>
      </c>
      <c r="G399" s="1" t="str" cm="1">
        <f t="array" ref="G399">_xlfn.IFS(F399&lt;=5,"very near",F399&lt;=10,"near",F399&lt;=20,"moderate",F399&lt;=29,"far")</f>
        <v>very near</v>
      </c>
      <c r="H399">
        <v>4</v>
      </c>
      <c r="I399" t="str" cm="1">
        <f t="array" ref="I399">_xlfn.IFS(H399=1,"Below College",H399=
2,"College",H399=
3,"Bachelor",H399=
4,"Master",H399=
5,"Doctor")</f>
        <v>Master</v>
      </c>
      <c r="J399" t="s">
        <v>32</v>
      </c>
      <c r="K399">
        <v>1</v>
      </c>
      <c r="L399" t="str" cm="1">
        <f t="array" ref="L399">_xlfn.IFS(K399=1,"low",K399=2,"medium",K399=3,"high",K399=4,"very high")</f>
        <v>low</v>
      </c>
      <c r="M399" t="s">
        <v>43</v>
      </c>
      <c r="N399">
        <v>2</v>
      </c>
      <c r="O399" t="str" cm="1">
        <f t="array" ref="O399">_xlfn.IFS(N399=1,"low",N399=2,"medium",N399=3,"high",N399=4,"very high")</f>
        <v>medium</v>
      </c>
      <c r="P399">
        <v>1</v>
      </c>
      <c r="Q399" t="str" cm="1">
        <f t="array" ref="Q399">_xlfn.IFS(P399=1,"junior",P399=2,"mid level",P399=3,"senior",P399=4,"lead",P399=5,"executive")</f>
        <v>junior</v>
      </c>
      <c r="R399" t="s">
        <v>34</v>
      </c>
      <c r="S399">
        <v>2</v>
      </c>
      <c r="T399" t="str" cm="1">
        <f t="array" ref="T399">_xlfn.IFS(S399=1,"low",S399=2,"medium",S399=3,"high",S399=4,"very high")</f>
        <v>medium</v>
      </c>
      <c r="U399" t="s">
        <v>35</v>
      </c>
      <c r="V399">
        <v>3838</v>
      </c>
      <c r="W399">
        <v>8</v>
      </c>
      <c r="X399" t="str" cm="1">
        <f t="array" ref="X399">_xlfn.IFS(W399=0,"fresher",W399&lt;=3,"stable",W399&lt;=6,"moderate hopper",W399&lt;=9,"frequent hopper")</f>
        <v>frequent hopper</v>
      </c>
      <c r="Y399" t="s">
        <v>29</v>
      </c>
      <c r="Z399">
        <v>11</v>
      </c>
      <c r="AA399" t="str" cm="1">
        <f t="array" ref="AA399">_xlfn.IFS(Z399&lt;=14,"low hike",Z399&lt;=18,"moderate hike",Z399&lt;=22,"good hike",Z399&lt;=25,"high hike")</f>
        <v>low hike</v>
      </c>
      <c r="AB399">
        <v>3</v>
      </c>
      <c r="AC399" t="str" cm="1">
        <f t="array" ref="AC399">_xlfn.IFS(AB399=1,"low",AB399=2,"good",AB399=3,"excellent",AB399=4,"outstanding")</f>
        <v>excellent</v>
      </c>
      <c r="AD399">
        <v>4</v>
      </c>
      <c r="AE399" t="str" cm="1">
        <f t="array" ref="AE399">_xlfn.IFS(AD399=1,"low",AD399=2,"medium",AD399=3,"high",AD399=4,"very high")</f>
        <v>very high</v>
      </c>
      <c r="AG399">
        <v>0</v>
      </c>
      <c r="AH399" t="str" cm="1">
        <f t="array" ref="AH399">_xlfn.IFS(AG399=0,"no stock options",AG399=2,"medium",AG399=3,"high",AG399=1,"low")</f>
        <v>no stock options</v>
      </c>
      <c r="AI399">
        <v>8</v>
      </c>
      <c r="AJ399" s="1" t="str" cm="1">
        <f t="array" ref="AJ399">_xlfn.IFS(AI399&lt;=2,"fresher",AI399&lt;=7,"early career",AI399&lt;=15,"mid career",AI399&lt;=25,"experienced",AI399&gt;=26,"expert")</f>
        <v>mid career</v>
      </c>
      <c r="AK399">
        <v>5</v>
      </c>
      <c r="AL399" s="1" t="str" cm="1">
        <f t="array" ref="AL399">_xlfn.IFS(AK399=0,"no training",AK399&lt;=2,"low",AK399&lt;=4,"moderate",AK399&lt;=6,"high")</f>
        <v>high</v>
      </c>
      <c r="AM399">
        <v>3</v>
      </c>
      <c r="AN399" t="str" cm="1">
        <f t="array" ref="AN399">_xlfn.IFS(AM399=1,"low",AM399=2,"medium",AM399=3,"high",AM399=4,"very high")</f>
        <v>high</v>
      </c>
      <c r="AO399">
        <v>5</v>
      </c>
      <c r="AP399" s="1" t="str" cm="1">
        <f t="array" ref="AP399">_xlfn.IFS(AO399&lt;=1,"new",AO399&lt;=5,"early tenure",AO399&lt;=10,"established",AO399&lt;=20,"loyal",AO399&gt;=21,"long term")</f>
        <v>early tenure</v>
      </c>
      <c r="AQ399">
        <v>4</v>
      </c>
      <c r="AR399" s="1" t="str" cm="1">
        <f t="array" ref="AR399">_xlfn.IFS(AQ399&lt;=1,"new",AQ399&lt;=4,"settling",AQ399&lt;=7,"established",AQ399&lt;=12,"stagnant risk",AQ399&gt;12,"highly stagnant")</f>
        <v>settling</v>
      </c>
      <c r="AS399">
        <v>0</v>
      </c>
      <c r="AT399" t="str" cm="1">
        <f t="array" ref="AT399">_xlfn.IFS(AS399&lt;=1,"recently promoted",AS399&lt;=3,"due soon",AS399&lt;=6,"over due",AS399&gt;=7,"critically overdue")</f>
        <v>recently promoted</v>
      </c>
      <c r="AU399">
        <v>2</v>
      </c>
      <c r="AV399" t="str" cm="1">
        <f t="array" ref="AV399">_xlfn.IFS(AU399&lt;=1,"new under manager",AU399&lt;=4,"settling",AU399&lt;=8,"established",AU399&gt;=9,"long term")</f>
        <v>settling</v>
      </c>
    </row>
    <row r="400" spans="1:48">
      <c r="A400">
        <v>47</v>
      </c>
      <c r="B400" s="1" t="str" cm="1">
        <f t="array" ref="B400">_xlfn.IFS(A400&lt;=25,"early career",A400&lt;=35,"mid career",A400&lt;=45,"experienced",A400&gt;=46,"senior")</f>
        <v>senior</v>
      </c>
      <c r="C400" t="s">
        <v>29</v>
      </c>
      <c r="D400" t="s">
        <v>30</v>
      </c>
      <c r="E400" t="s">
        <v>45</v>
      </c>
      <c r="F400">
        <v>14</v>
      </c>
      <c r="G400" s="1" t="str" cm="1">
        <f t="array" ref="G400">_xlfn.IFS(F400&lt;=5,"very near",F400&lt;=10,"near",F400&lt;=20,"moderate",F400&lt;=29,"far")</f>
        <v>moderate</v>
      </c>
      <c r="H400">
        <v>3</v>
      </c>
      <c r="I400" t="str" cm="1">
        <f t="array" ref="I400">_xlfn.IFS(H400=1,"Below College",H400=
2,"College",H400=
3,"Bachelor",H400=
4,"Master",H400=
5,"Doctor")</f>
        <v>Bachelor</v>
      </c>
      <c r="J400" t="s">
        <v>32</v>
      </c>
      <c r="K400">
        <v>3</v>
      </c>
      <c r="L400" t="str" cm="1">
        <f t="array" ref="L400">_xlfn.IFS(K400=1,"low",K400=2,"medium",K400=3,"high",K400=4,"very high")</f>
        <v>high</v>
      </c>
      <c r="M400" t="s">
        <v>43</v>
      </c>
      <c r="N400">
        <v>3</v>
      </c>
      <c r="O400" t="str" cm="1">
        <f t="array" ref="O400">_xlfn.IFS(N400=1,"low",N400=2,"medium",N400=3,"high",N400=4,"very high")</f>
        <v>high</v>
      </c>
      <c r="P400">
        <v>2</v>
      </c>
      <c r="Q400" t="str" cm="1">
        <f t="array" ref="Q400">_xlfn.IFS(P400=1,"junior",P400=2,"mid level",P400=3,"senior",P400=4,"lead",P400=5,"executive")</f>
        <v>mid level</v>
      </c>
      <c r="R400" t="s">
        <v>51</v>
      </c>
      <c r="S400">
        <v>3</v>
      </c>
      <c r="T400" t="str" cm="1">
        <f t="array" ref="T400">_xlfn.IFS(S400=1,"low",S400=2,"medium",S400=3,"high",S400=4,"very high")</f>
        <v>high</v>
      </c>
      <c r="U400" t="s">
        <v>35</v>
      </c>
      <c r="V400">
        <v>4591</v>
      </c>
      <c r="W400">
        <v>3</v>
      </c>
      <c r="X400" t="str" cm="1">
        <f t="array" ref="X400">_xlfn.IFS(W400=0,"fresher",W400&lt;=3,"stable",W400&lt;=6,"moderate hopper",W400&lt;=9,"frequent hopper")</f>
        <v>stable</v>
      </c>
      <c r="Y400" t="s">
        <v>39</v>
      </c>
      <c r="Z400">
        <v>17</v>
      </c>
      <c r="AA400" t="str" cm="1">
        <f t="array" ref="AA400">_xlfn.IFS(Z400&lt;=14,"low hike",Z400&lt;=18,"moderate hike",Z400&lt;=22,"good hike",Z400&lt;=25,"high hike")</f>
        <v>moderate hike</v>
      </c>
      <c r="AB400">
        <v>3</v>
      </c>
      <c r="AC400" t="str" cm="1">
        <f t="array" ref="AC400">_xlfn.IFS(AB400=1,"low",AB400=2,"good",AB400=3,"excellent",AB400=4,"outstanding")</f>
        <v>excellent</v>
      </c>
      <c r="AD400">
        <v>3</v>
      </c>
      <c r="AE400" t="str" cm="1">
        <f t="array" ref="AE400">_xlfn.IFS(AD400=1,"low",AD400=2,"medium",AD400=3,"high",AD400=4,"very high")</f>
        <v>high</v>
      </c>
      <c r="AG400">
        <v>1</v>
      </c>
      <c r="AH400" t="str" cm="1">
        <f t="array" ref="AH400">_xlfn.IFS(AG400=0,"no stock options",AG400=2,"medium",AG400=3,"high",AG400=1,"low")</f>
        <v>low</v>
      </c>
      <c r="AI400">
        <v>11</v>
      </c>
      <c r="AJ400" s="1" t="str" cm="1">
        <f t="array" ref="AJ400">_xlfn.IFS(AI400&lt;=2,"fresher",AI400&lt;=7,"early career",AI400&lt;=15,"mid career",AI400&lt;=25,"experienced",AI400&gt;=26,"expert")</f>
        <v>mid career</v>
      </c>
      <c r="AK400">
        <v>4</v>
      </c>
      <c r="AL400" s="1" t="str" cm="1">
        <f t="array" ref="AL400">_xlfn.IFS(AK400=0,"no training",AK400&lt;=2,"low",AK400&lt;=4,"moderate",AK400&lt;=6,"high")</f>
        <v>moderate</v>
      </c>
      <c r="AM400">
        <v>2</v>
      </c>
      <c r="AN400" t="str" cm="1">
        <f t="array" ref="AN400">_xlfn.IFS(AM400=1,"low",AM400=2,"medium",AM400=3,"high",AM400=4,"very high")</f>
        <v>medium</v>
      </c>
      <c r="AO400">
        <v>5</v>
      </c>
      <c r="AP400" s="1" t="str" cm="1">
        <f t="array" ref="AP400">_xlfn.IFS(AO400&lt;=1,"new",AO400&lt;=5,"early tenure",AO400&lt;=10,"established",AO400&lt;=20,"loyal",AO400&gt;=21,"long term")</f>
        <v>early tenure</v>
      </c>
      <c r="AQ400">
        <v>4</v>
      </c>
      <c r="AR400" s="1" t="str" cm="1">
        <f t="array" ref="AR400">_xlfn.IFS(AQ400&lt;=1,"new",AQ400&lt;=4,"settling",AQ400&lt;=7,"established",AQ400&lt;=12,"stagnant risk",AQ400&gt;12,"highly stagnant")</f>
        <v>settling</v>
      </c>
      <c r="AS400">
        <v>1</v>
      </c>
      <c r="AT400" t="str" cm="1">
        <f t="array" ref="AT400">_xlfn.IFS(AS400&lt;=1,"recently promoted",AS400&lt;=3,"due soon",AS400&lt;=6,"over due",AS400&gt;=7,"critically overdue")</f>
        <v>recently promoted</v>
      </c>
      <c r="AU400">
        <v>2</v>
      </c>
      <c r="AV400" t="str" cm="1">
        <f t="array" ref="AV400">_xlfn.IFS(AU400&lt;=1,"new under manager",AU400&lt;=4,"settling",AU400&lt;=8,"established",AU400&gt;=9,"long term")</f>
        <v>settling</v>
      </c>
    </row>
    <row r="401" spans="1:48">
      <c r="A401">
        <v>28</v>
      </c>
      <c r="B401" s="1" t="str" cm="1">
        <f t="array" ref="B401">_xlfn.IFS(A401&lt;=25,"early career",A401&lt;=35,"mid career",A401&lt;=45,"experienced",A401&gt;=46,"senior")</f>
        <v>mid career</v>
      </c>
      <c r="C401" t="s">
        <v>29</v>
      </c>
      <c r="D401" t="s">
        <v>50</v>
      </c>
      <c r="E401" t="s">
        <v>45</v>
      </c>
      <c r="F401">
        <v>7</v>
      </c>
      <c r="G401" s="1" t="str" cm="1">
        <f t="array" ref="G401">_xlfn.IFS(F401&lt;=5,"very near",F401&lt;=10,"near",F401&lt;=20,"moderate",F401&lt;=29,"far")</f>
        <v>near</v>
      </c>
      <c r="H401">
        <v>3</v>
      </c>
      <c r="I401" t="str" cm="1">
        <f t="array" ref="I401">_xlfn.IFS(H401=1,"Below College",H401=
2,"College",H401=
3,"Bachelor",H401=
4,"Master",H401=
5,"Doctor")</f>
        <v>Bachelor</v>
      </c>
      <c r="J401" t="s">
        <v>36</v>
      </c>
      <c r="K401">
        <v>3</v>
      </c>
      <c r="L401" t="str" cm="1">
        <f t="array" ref="L401">_xlfn.IFS(K401=1,"low",K401=2,"medium",K401=3,"high",K401=4,"very high")</f>
        <v>high</v>
      </c>
      <c r="M401" t="s">
        <v>33</v>
      </c>
      <c r="N401">
        <v>3</v>
      </c>
      <c r="O401" t="str" cm="1">
        <f t="array" ref="O401">_xlfn.IFS(N401=1,"low",N401=2,"medium",N401=3,"high",N401=4,"very high")</f>
        <v>high</v>
      </c>
      <c r="P401">
        <v>2</v>
      </c>
      <c r="Q401" t="str" cm="1">
        <f t="array" ref="Q401">_xlfn.IFS(P401=1,"junior",P401=2,"mid level",P401=3,"senior",P401=4,"lead",P401=5,"executive")</f>
        <v>mid level</v>
      </c>
      <c r="R401" t="s">
        <v>51</v>
      </c>
      <c r="S401">
        <v>1</v>
      </c>
      <c r="T401" t="str" cm="1">
        <f t="array" ref="T401">_xlfn.IFS(S401=1,"low",S401=2,"medium",S401=3,"high",S401=4,"very high")</f>
        <v>low</v>
      </c>
      <c r="U401" t="s">
        <v>40</v>
      </c>
      <c r="V401">
        <v>4898</v>
      </c>
      <c r="W401">
        <v>0</v>
      </c>
      <c r="X401" t="str" cm="1">
        <f t="array" ref="X401">_xlfn.IFS(W401=0,"fresher",W401&lt;=3,"stable",W401&lt;=6,"moderate hopper",W401&lt;=9,"frequent hopper")</f>
        <v>fresher</v>
      </c>
      <c r="Y401" t="s">
        <v>29</v>
      </c>
      <c r="Z401">
        <v>14</v>
      </c>
      <c r="AA401" t="str" cm="1">
        <f t="array" ref="AA401">_xlfn.IFS(Z401&lt;=14,"low hike",Z401&lt;=18,"moderate hike",Z401&lt;=22,"good hike",Z401&lt;=25,"high hike")</f>
        <v>low hike</v>
      </c>
      <c r="AB401">
        <v>3</v>
      </c>
      <c r="AC401" t="str" cm="1">
        <f t="array" ref="AC401">_xlfn.IFS(AB401=1,"low",AB401=2,"good",AB401=3,"excellent",AB401=4,"outstanding")</f>
        <v>excellent</v>
      </c>
      <c r="AD401">
        <v>4</v>
      </c>
      <c r="AE401" t="str" cm="1">
        <f t="array" ref="AE401">_xlfn.IFS(AD401=1,"low",AD401=2,"medium",AD401=3,"high",AD401=4,"very high")</f>
        <v>very high</v>
      </c>
      <c r="AG401">
        <v>0</v>
      </c>
      <c r="AH401" t="str" cm="1">
        <f t="array" ref="AH401">_xlfn.IFS(AG401=0,"no stock options",AG401=2,"medium",AG401=3,"high",AG401=1,"low")</f>
        <v>no stock options</v>
      </c>
      <c r="AI401">
        <v>5</v>
      </c>
      <c r="AJ401" s="1" t="str" cm="1">
        <f t="array" ref="AJ401">_xlfn.IFS(AI401&lt;=2,"fresher",AI401&lt;=7,"early career",AI401&lt;=15,"mid career",AI401&lt;=25,"experienced",AI401&gt;=26,"expert")</f>
        <v>early career</v>
      </c>
      <c r="AK401">
        <v>5</v>
      </c>
      <c r="AL401" s="1" t="str" cm="1">
        <f t="array" ref="AL401">_xlfn.IFS(AK401=0,"no training",AK401&lt;=2,"low",AK401&lt;=4,"moderate",AK401&lt;=6,"high")</f>
        <v>high</v>
      </c>
      <c r="AM401">
        <v>3</v>
      </c>
      <c r="AN401" t="str" cm="1">
        <f t="array" ref="AN401">_xlfn.IFS(AM401=1,"low",AM401=2,"medium",AM401=3,"high",AM401=4,"very high")</f>
        <v>high</v>
      </c>
      <c r="AO401">
        <v>4</v>
      </c>
      <c r="AP401" s="1" t="str" cm="1">
        <f t="array" ref="AP401">_xlfn.IFS(AO401&lt;=1,"new",AO401&lt;=5,"early tenure",AO401&lt;=10,"established",AO401&lt;=20,"loyal",AO401&gt;=21,"long term")</f>
        <v>early tenure</v>
      </c>
      <c r="AQ401">
        <v>2</v>
      </c>
      <c r="AR401" s="1" t="str" cm="1">
        <f t="array" ref="AR401">_xlfn.IFS(AQ401&lt;=1,"new",AQ401&lt;=4,"settling",AQ401&lt;=7,"established",AQ401&lt;=12,"stagnant risk",AQ401&gt;12,"highly stagnant")</f>
        <v>settling</v>
      </c>
      <c r="AS401">
        <v>1</v>
      </c>
      <c r="AT401" t="str" cm="1">
        <f t="array" ref="AT401">_xlfn.IFS(AS401&lt;=1,"recently promoted",AS401&lt;=3,"due soon",AS401&lt;=6,"over due",AS401&gt;=7,"critically overdue")</f>
        <v>recently promoted</v>
      </c>
      <c r="AU401">
        <v>3</v>
      </c>
      <c r="AV401" t="str" cm="1">
        <f t="array" ref="AV401">_xlfn.IFS(AU401&lt;=1,"new under manager",AU401&lt;=4,"settling",AU401&lt;=8,"established",AU401&gt;=9,"long term")</f>
        <v>settling</v>
      </c>
    </row>
    <row r="402" spans="1:48">
      <c r="A402">
        <v>49</v>
      </c>
      <c r="B402" s="1" t="str" cm="1">
        <f t="array" ref="B402">_xlfn.IFS(A402&lt;=25,"early career",A402&lt;=35,"mid career",A402&lt;=45,"experienced",A402&gt;=46,"senior")</f>
        <v>senior</v>
      </c>
      <c r="C402" t="s">
        <v>29</v>
      </c>
      <c r="D402" t="s">
        <v>30</v>
      </c>
      <c r="E402" t="s">
        <v>31</v>
      </c>
      <c r="F402">
        <v>3</v>
      </c>
      <c r="G402" s="1" t="str" cm="1">
        <f t="array" ref="G402">_xlfn.IFS(F402&lt;=5,"very near",F402&lt;=10,"near",F402&lt;=20,"moderate",F402&lt;=29,"far")</f>
        <v>very near</v>
      </c>
      <c r="H402">
        <v>2</v>
      </c>
      <c r="I402" t="str" cm="1">
        <f t="array" ref="I402">_xlfn.IFS(H402=1,"Below College",H402=
2,"College",H402=
3,"Bachelor",H402=
4,"Master",H402=
5,"Doctor")</f>
        <v>College</v>
      </c>
      <c r="J402" t="s">
        <v>32</v>
      </c>
      <c r="K402">
        <v>3</v>
      </c>
      <c r="L402" t="str" cm="1">
        <f t="array" ref="L402">_xlfn.IFS(K402=1,"low",K402=2,"medium",K402=3,"high",K402=4,"very high")</f>
        <v>high</v>
      </c>
      <c r="M402" t="s">
        <v>43</v>
      </c>
      <c r="N402">
        <v>2</v>
      </c>
      <c r="O402" t="str" cm="1">
        <f t="array" ref="O402">_xlfn.IFS(N402=1,"low",N402=2,"medium",N402=3,"high",N402=4,"very high")</f>
        <v>medium</v>
      </c>
      <c r="P402">
        <v>2</v>
      </c>
      <c r="Q402" t="str" cm="1">
        <f t="array" ref="Q402">_xlfn.IFS(P402=1,"junior",P402=2,"mid level",P402=3,"senior",P402=4,"lead",P402=5,"executive")</f>
        <v>mid level</v>
      </c>
      <c r="R402" t="s">
        <v>34</v>
      </c>
      <c r="S402">
        <v>1</v>
      </c>
      <c r="T402" t="str" cm="1">
        <f t="array" ref="T402">_xlfn.IFS(S402=1,"low",S402=2,"medium",S402=3,"high",S402=4,"very high")</f>
        <v>low</v>
      </c>
      <c r="U402" t="s">
        <v>35</v>
      </c>
      <c r="V402">
        <v>4789</v>
      </c>
      <c r="W402">
        <v>4</v>
      </c>
      <c r="X402" t="str" cm="1">
        <f t="array" ref="X402">_xlfn.IFS(W402=0,"fresher",W402&lt;=3,"stable",W402&lt;=6,"moderate hopper",W402&lt;=9,"frequent hopper")</f>
        <v>moderate hopper</v>
      </c>
      <c r="Y402" t="s">
        <v>29</v>
      </c>
      <c r="Z402">
        <v>25</v>
      </c>
      <c r="AA402" t="str" cm="1">
        <f t="array" ref="AA402">_xlfn.IFS(Z402&lt;=14,"low hike",Z402&lt;=18,"moderate hike",Z402&lt;=22,"good hike",Z402&lt;=25,"high hike")</f>
        <v>high hike</v>
      </c>
      <c r="AB402">
        <v>4</v>
      </c>
      <c r="AC402" t="str" cm="1">
        <f t="array" ref="AC402">_xlfn.IFS(AB402=1,"low",AB402=2,"good",AB402=3,"excellent",AB402=4,"outstanding")</f>
        <v>outstanding</v>
      </c>
      <c r="AD402">
        <v>1</v>
      </c>
      <c r="AE402" t="str" cm="1">
        <f t="array" ref="AE402">_xlfn.IFS(AD402=1,"low",AD402=2,"medium",AD402=3,"high",AD402=4,"very high")</f>
        <v>low</v>
      </c>
      <c r="AG402">
        <v>1</v>
      </c>
      <c r="AH402" t="str" cm="1">
        <f t="array" ref="AH402">_xlfn.IFS(AG402=0,"no stock options",AG402=2,"medium",AG402=3,"high",AG402=1,"low")</f>
        <v>low</v>
      </c>
      <c r="AI402">
        <v>10</v>
      </c>
      <c r="AJ402" s="1" t="str" cm="1">
        <f t="array" ref="AJ402">_xlfn.IFS(AI402&lt;=2,"fresher",AI402&lt;=7,"early career",AI402&lt;=15,"mid career",AI402&lt;=25,"experienced",AI402&gt;=26,"expert")</f>
        <v>mid career</v>
      </c>
      <c r="AK402">
        <v>3</v>
      </c>
      <c r="AL402" s="1" t="str" cm="1">
        <f t="array" ref="AL402">_xlfn.IFS(AK402=0,"no training",AK402&lt;=2,"low",AK402&lt;=4,"moderate",AK402&lt;=6,"high")</f>
        <v>moderate</v>
      </c>
      <c r="AM402">
        <v>3</v>
      </c>
      <c r="AN402" t="str" cm="1">
        <f t="array" ref="AN402">_xlfn.IFS(AM402=1,"low",AM402=2,"medium",AM402=3,"high",AM402=4,"very high")</f>
        <v>high</v>
      </c>
      <c r="AO402">
        <v>3</v>
      </c>
      <c r="AP402" s="1" t="str" cm="1">
        <f t="array" ref="AP402">_xlfn.IFS(AO402&lt;=1,"new",AO402&lt;=5,"early tenure",AO402&lt;=10,"established",AO402&lt;=20,"loyal",AO402&gt;=21,"long term")</f>
        <v>early tenure</v>
      </c>
      <c r="AQ402">
        <v>2</v>
      </c>
      <c r="AR402" s="1" t="str" cm="1">
        <f t="array" ref="AR402">_xlfn.IFS(AQ402&lt;=1,"new",AQ402&lt;=4,"settling",AQ402&lt;=7,"established",AQ402&lt;=12,"stagnant risk",AQ402&gt;12,"highly stagnant")</f>
        <v>settling</v>
      </c>
      <c r="AS402">
        <v>1</v>
      </c>
      <c r="AT402" t="str" cm="1">
        <f t="array" ref="AT402">_xlfn.IFS(AS402&lt;=1,"recently promoted",AS402&lt;=3,"due soon",AS402&lt;=6,"over due",AS402&gt;=7,"critically overdue")</f>
        <v>recently promoted</v>
      </c>
      <c r="AU402">
        <v>2</v>
      </c>
      <c r="AV402" t="str" cm="1">
        <f t="array" ref="AV402">_xlfn.IFS(AU402&lt;=1,"new under manager",AU402&lt;=4,"settling",AU402&lt;=8,"established",AU402&gt;=9,"long term")</f>
        <v>settling</v>
      </c>
    </row>
    <row r="403" spans="1:48">
      <c r="A403">
        <v>29</v>
      </c>
      <c r="B403" s="1" t="str" cm="1">
        <f t="array" ref="B403">_xlfn.IFS(A403&lt;=25,"early career",A403&lt;=35,"mid career",A403&lt;=45,"experienced",A403&gt;=46,"senior")</f>
        <v>mid career</v>
      </c>
      <c r="C403" t="s">
        <v>29</v>
      </c>
      <c r="D403" t="s">
        <v>50</v>
      </c>
      <c r="E403" t="s">
        <v>31</v>
      </c>
      <c r="F403">
        <v>2</v>
      </c>
      <c r="G403" s="1" t="str" cm="1">
        <f t="array" ref="G403">_xlfn.IFS(F403&lt;=5,"very near",F403&lt;=10,"near",F403&lt;=20,"moderate",F403&lt;=29,"far")</f>
        <v>very near</v>
      </c>
      <c r="H403">
        <v>1</v>
      </c>
      <c r="I403" t="str" cm="1">
        <f t="array" ref="I403">_xlfn.IFS(H403=1,"Below College",H403=
2,"College",H403=
3,"Bachelor",H403=
4,"Master",H403=
5,"Doctor")</f>
        <v>Below College</v>
      </c>
      <c r="J403" t="s">
        <v>36</v>
      </c>
      <c r="K403">
        <v>4</v>
      </c>
      <c r="L403" t="str" cm="1">
        <f t="array" ref="L403">_xlfn.IFS(K403=1,"low",K403=2,"medium",K403=3,"high",K403=4,"very high")</f>
        <v>very high</v>
      </c>
      <c r="M403" t="s">
        <v>43</v>
      </c>
      <c r="N403">
        <v>3</v>
      </c>
      <c r="O403" t="str" cm="1">
        <f t="array" ref="O403">_xlfn.IFS(N403=1,"low",N403=2,"medium",N403=3,"high",N403=4,"very high")</f>
        <v>high</v>
      </c>
      <c r="P403">
        <v>1</v>
      </c>
      <c r="Q403" t="str" cm="1">
        <f t="array" ref="Q403">_xlfn.IFS(P403=1,"junior",P403=2,"mid level",P403=3,"senior",P403=4,"lead",P403=5,"executive")</f>
        <v>junior</v>
      </c>
      <c r="R403" t="s">
        <v>34</v>
      </c>
      <c r="S403">
        <v>2</v>
      </c>
      <c r="T403" t="str" cm="1">
        <f t="array" ref="T403">_xlfn.IFS(S403=1,"low",S403=2,"medium",S403=3,"high",S403=4,"very high")</f>
        <v>medium</v>
      </c>
      <c r="U403" t="s">
        <v>35</v>
      </c>
      <c r="V403">
        <v>3180</v>
      </c>
      <c r="W403">
        <v>0</v>
      </c>
      <c r="X403" t="str" cm="1">
        <f t="array" ref="X403">_xlfn.IFS(W403=0,"fresher",W403&lt;=3,"stable",W403&lt;=6,"moderate hopper",W403&lt;=9,"frequent hopper")</f>
        <v>fresher</v>
      </c>
      <c r="Y403" t="s">
        <v>29</v>
      </c>
      <c r="Z403">
        <v>13</v>
      </c>
      <c r="AA403" t="str" cm="1">
        <f t="array" ref="AA403">_xlfn.IFS(Z403&lt;=14,"low hike",Z403&lt;=18,"moderate hike",Z403&lt;=22,"good hike",Z403&lt;=25,"high hike")</f>
        <v>low hike</v>
      </c>
      <c r="AB403">
        <v>3</v>
      </c>
      <c r="AC403" t="str" cm="1">
        <f t="array" ref="AC403">_xlfn.IFS(AB403=1,"low",AB403=2,"good",AB403=3,"excellent",AB403=4,"outstanding")</f>
        <v>excellent</v>
      </c>
      <c r="AD403">
        <v>3</v>
      </c>
      <c r="AE403" t="str" cm="1">
        <f t="array" ref="AE403">_xlfn.IFS(AD403=1,"low",AD403=2,"medium",AD403=3,"high",AD403=4,"very high")</f>
        <v>high</v>
      </c>
      <c r="AG403">
        <v>3</v>
      </c>
      <c r="AH403" t="str" cm="1">
        <f t="array" ref="AH403">_xlfn.IFS(AG403=0,"no stock options",AG403=2,"medium",AG403=3,"high",AG403=1,"low")</f>
        <v>high</v>
      </c>
      <c r="AI403">
        <v>4</v>
      </c>
      <c r="AJ403" s="1" t="str" cm="1">
        <f t="array" ref="AJ403">_xlfn.IFS(AI403&lt;=2,"fresher",AI403&lt;=7,"early career",AI403&lt;=15,"mid career",AI403&lt;=25,"experienced",AI403&gt;=26,"expert")</f>
        <v>early career</v>
      </c>
      <c r="AK403">
        <v>3</v>
      </c>
      <c r="AL403" s="1" t="str" cm="1">
        <f t="array" ref="AL403">_xlfn.IFS(AK403=0,"no training",AK403&lt;=2,"low",AK403&lt;=4,"moderate",AK403&lt;=6,"high")</f>
        <v>moderate</v>
      </c>
      <c r="AM403">
        <v>3</v>
      </c>
      <c r="AN403" t="str" cm="1">
        <f t="array" ref="AN403">_xlfn.IFS(AM403=1,"low",AM403=2,"medium",AM403=3,"high",AM403=4,"very high")</f>
        <v>high</v>
      </c>
      <c r="AO403">
        <v>3</v>
      </c>
      <c r="AP403" s="1" t="str" cm="1">
        <f t="array" ref="AP403">_xlfn.IFS(AO403&lt;=1,"new",AO403&lt;=5,"early tenure",AO403&lt;=10,"established",AO403&lt;=20,"loyal",AO403&gt;=21,"long term")</f>
        <v>early tenure</v>
      </c>
      <c r="AQ403">
        <v>2</v>
      </c>
      <c r="AR403" s="1" t="str" cm="1">
        <f t="array" ref="AR403">_xlfn.IFS(AQ403&lt;=1,"new",AQ403&lt;=4,"settling",AQ403&lt;=7,"established",AQ403&lt;=12,"stagnant risk",AQ403&gt;12,"highly stagnant")</f>
        <v>settling</v>
      </c>
      <c r="AS403">
        <v>0</v>
      </c>
      <c r="AT403" t="str" cm="1">
        <f t="array" ref="AT403">_xlfn.IFS(AS403&lt;=1,"recently promoted",AS403&lt;=3,"due soon",AS403&lt;=6,"over due",AS403&gt;=7,"critically overdue")</f>
        <v>recently promoted</v>
      </c>
      <c r="AU403">
        <v>2</v>
      </c>
      <c r="AV403" t="str" cm="1">
        <f t="array" ref="AV403">_xlfn.IFS(AU403&lt;=1,"new under manager",AU403&lt;=4,"settling",AU403&lt;=8,"established",AU403&gt;=9,"long term")</f>
        <v>settling</v>
      </c>
    </row>
    <row r="404" spans="1:48">
      <c r="A404">
        <v>32</v>
      </c>
      <c r="B404" s="1" t="str" cm="1">
        <f t="array" ref="B404">_xlfn.IFS(A404&lt;=25,"early career",A404&lt;=35,"mid career",A404&lt;=45,"experienced",A404&gt;=46,"senior")</f>
        <v>mid career</v>
      </c>
      <c r="C404" t="s">
        <v>29</v>
      </c>
      <c r="D404" t="s">
        <v>30</v>
      </c>
      <c r="E404" t="s">
        <v>31</v>
      </c>
      <c r="F404">
        <v>10</v>
      </c>
      <c r="G404" s="1" t="str" cm="1">
        <f t="array" ref="G404">_xlfn.IFS(F404&lt;=5,"very near",F404&lt;=10,"near",F404&lt;=20,"moderate",F404&lt;=29,"far")</f>
        <v>near</v>
      </c>
      <c r="H404">
        <v>3</v>
      </c>
      <c r="I404" t="str" cm="1">
        <f t="array" ref="I404">_xlfn.IFS(H404=1,"Below College",H404=
2,"College",H404=
3,"Bachelor",H404=
4,"Master",H404=
5,"Doctor")</f>
        <v>Bachelor</v>
      </c>
      <c r="J404" t="s">
        <v>32</v>
      </c>
      <c r="K404">
        <v>3</v>
      </c>
      <c r="L404" t="str" cm="1">
        <f t="array" ref="L404">_xlfn.IFS(K404=1,"low",K404=2,"medium",K404=3,"high",K404=4,"very high")</f>
        <v>high</v>
      </c>
      <c r="M404" t="s">
        <v>33</v>
      </c>
      <c r="N404">
        <v>3</v>
      </c>
      <c r="O404" t="str" cm="1">
        <f t="array" ref="O404">_xlfn.IFS(N404=1,"low",N404=2,"medium",N404=3,"high",N404=4,"very high")</f>
        <v>high</v>
      </c>
      <c r="P404">
        <v>3</v>
      </c>
      <c r="Q404" t="str" cm="1">
        <f t="array" ref="Q404">_xlfn.IFS(P404=1,"junior",P404=2,"mid level",P404=3,"senior",P404=4,"lead",P404=5,"executive")</f>
        <v>senior</v>
      </c>
      <c r="R404" t="s">
        <v>48</v>
      </c>
      <c r="S404">
        <v>4</v>
      </c>
      <c r="T404" t="str" cm="1">
        <f t="array" ref="T404">_xlfn.IFS(S404=1,"low",S404=2,"medium",S404=3,"high",S404=4,"very high")</f>
        <v>very high</v>
      </c>
      <c r="U404" t="s">
        <v>40</v>
      </c>
      <c r="V404">
        <v>11244</v>
      </c>
      <c r="W404">
        <v>2</v>
      </c>
      <c r="X404" t="str" cm="1">
        <f t="array" ref="X404">_xlfn.IFS(W404=0,"fresher",W404&lt;=3,"stable",W404&lt;=6,"moderate hopper",W404&lt;=9,"frequent hopper")</f>
        <v>stable</v>
      </c>
      <c r="Y404" t="s">
        <v>29</v>
      </c>
      <c r="Z404">
        <v>25</v>
      </c>
      <c r="AA404" t="str" cm="1">
        <f t="array" ref="AA404">_xlfn.IFS(Z404&lt;=14,"low hike",Z404&lt;=18,"moderate hike",Z404&lt;=22,"good hike",Z404&lt;=25,"high hike")</f>
        <v>high hike</v>
      </c>
      <c r="AB404">
        <v>4</v>
      </c>
      <c r="AC404" t="str" cm="1">
        <f t="array" ref="AC404">_xlfn.IFS(AB404=1,"low",AB404=2,"good",AB404=3,"excellent",AB404=4,"outstanding")</f>
        <v>outstanding</v>
      </c>
      <c r="AD404">
        <v>2</v>
      </c>
      <c r="AE404" t="str" cm="1">
        <f t="array" ref="AE404">_xlfn.IFS(AD404=1,"low",AD404=2,"medium",AD404=3,"high",AD404=4,"very high")</f>
        <v>medium</v>
      </c>
      <c r="AG404">
        <v>0</v>
      </c>
      <c r="AH404" t="str" cm="1">
        <f t="array" ref="AH404">_xlfn.IFS(AG404=0,"no stock options",AG404=2,"medium",AG404=3,"high",AG404=1,"low")</f>
        <v>no stock options</v>
      </c>
      <c r="AI404">
        <v>10</v>
      </c>
      <c r="AJ404" s="1" t="str" cm="1">
        <f t="array" ref="AJ404">_xlfn.IFS(AI404&lt;=2,"fresher",AI404&lt;=7,"early career",AI404&lt;=15,"mid career",AI404&lt;=25,"experienced",AI404&gt;=26,"expert")</f>
        <v>mid career</v>
      </c>
      <c r="AK404">
        <v>5</v>
      </c>
      <c r="AL404" s="1" t="str" cm="1">
        <f t="array" ref="AL404">_xlfn.IFS(AK404=0,"no training",AK404&lt;=2,"low",AK404&lt;=4,"moderate",AK404&lt;=6,"high")</f>
        <v>high</v>
      </c>
      <c r="AM404">
        <v>4</v>
      </c>
      <c r="AN404" t="str" cm="1">
        <f t="array" ref="AN404">_xlfn.IFS(AM404=1,"low",AM404=2,"medium",AM404=3,"high",AM404=4,"very high")</f>
        <v>very high</v>
      </c>
      <c r="AO404">
        <v>5</v>
      </c>
      <c r="AP404" s="1" t="str" cm="1">
        <f t="array" ref="AP404">_xlfn.IFS(AO404&lt;=1,"new",AO404&lt;=5,"early tenure",AO404&lt;=10,"established",AO404&lt;=20,"loyal",AO404&gt;=21,"long term")</f>
        <v>early tenure</v>
      </c>
      <c r="AQ404">
        <v>2</v>
      </c>
      <c r="AR404" s="1" t="str" cm="1">
        <f t="array" ref="AR404">_xlfn.IFS(AQ404&lt;=1,"new",AQ404&lt;=4,"settling",AQ404&lt;=7,"established",AQ404&lt;=12,"stagnant risk",AQ404&gt;12,"highly stagnant")</f>
        <v>settling</v>
      </c>
      <c r="AS404">
        <v>0</v>
      </c>
      <c r="AT404" t="str" cm="1">
        <f t="array" ref="AT404">_xlfn.IFS(AS404&lt;=1,"recently promoted",AS404&lt;=3,"due soon",AS404&lt;=6,"over due",AS404&gt;=7,"critically overdue")</f>
        <v>recently promoted</v>
      </c>
      <c r="AU404">
        <v>0</v>
      </c>
      <c r="AV404" t="str" cm="1">
        <f t="array" ref="AV404">_xlfn.IFS(AU404&lt;=1,"new under manager",AU404&lt;=4,"settling",AU404&lt;=8,"established",AU404&gt;=9,"long term")</f>
        <v>new under manager</v>
      </c>
    </row>
    <row r="405" spans="1:48">
      <c r="A405">
        <v>39</v>
      </c>
      <c r="B405" s="1" t="str" cm="1">
        <f t="array" ref="B405">_xlfn.IFS(A405&lt;=25,"early career",A405&lt;=35,"mid career",A405&lt;=45,"experienced",A405&gt;=46,"senior")</f>
        <v>experienced</v>
      </c>
      <c r="C405" t="s">
        <v>29</v>
      </c>
      <c r="D405" t="s">
        <v>30</v>
      </c>
      <c r="E405" t="s">
        <v>31</v>
      </c>
      <c r="F405">
        <v>6</v>
      </c>
      <c r="G405" s="1" t="str" cm="1">
        <f t="array" ref="G405">_xlfn.IFS(F405&lt;=5,"very near",F405&lt;=10,"near",F405&lt;=20,"moderate",F405&lt;=29,"far")</f>
        <v>near</v>
      </c>
      <c r="H405">
        <v>3</v>
      </c>
      <c r="I405" t="str" cm="1">
        <f t="array" ref="I405">_xlfn.IFS(H405=1,"Below College",H405=
2,"College",H405=
3,"Bachelor",H405=
4,"Master",H405=
5,"Doctor")</f>
        <v>Bachelor</v>
      </c>
      <c r="J405" t="s">
        <v>36</v>
      </c>
      <c r="K405">
        <v>2</v>
      </c>
      <c r="L405" t="str" cm="1">
        <f t="array" ref="L405">_xlfn.IFS(K405=1,"low",K405=2,"medium",K405=3,"high",K405=4,"very high")</f>
        <v>medium</v>
      </c>
      <c r="M405" t="s">
        <v>43</v>
      </c>
      <c r="N405">
        <v>3</v>
      </c>
      <c r="O405" t="str" cm="1">
        <f t="array" ref="O405">_xlfn.IFS(N405=1,"low",N405=2,"medium",N405=3,"high",N405=4,"very high")</f>
        <v>high</v>
      </c>
      <c r="P405">
        <v>3</v>
      </c>
      <c r="Q405" t="str" cm="1">
        <f t="array" ref="Q405">_xlfn.IFS(P405=1,"junior",P405=2,"mid level",P405=3,"senior",P405=4,"lead",P405=5,"executive")</f>
        <v>senior</v>
      </c>
      <c r="R405" t="s">
        <v>44</v>
      </c>
      <c r="S405">
        <v>2</v>
      </c>
      <c r="T405" t="str" cm="1">
        <f t="array" ref="T405">_xlfn.IFS(S405=1,"low",S405=2,"medium",S405=3,"high",S405=4,"very high")</f>
        <v>medium</v>
      </c>
      <c r="U405" t="s">
        <v>40</v>
      </c>
      <c r="V405">
        <v>8376</v>
      </c>
      <c r="W405">
        <v>4</v>
      </c>
      <c r="X405" t="str" cm="1">
        <f t="array" ref="X405">_xlfn.IFS(W405=0,"fresher",W405&lt;=3,"stable",W405&lt;=6,"moderate hopper",W405&lt;=9,"frequent hopper")</f>
        <v>moderate hopper</v>
      </c>
      <c r="Y405" t="s">
        <v>29</v>
      </c>
      <c r="Z405">
        <v>18</v>
      </c>
      <c r="AA405" t="str" cm="1">
        <f t="array" ref="AA405">_xlfn.IFS(Z405&lt;=14,"low hike",Z405&lt;=18,"moderate hike",Z405&lt;=22,"good hike",Z405&lt;=25,"high hike")</f>
        <v>moderate hike</v>
      </c>
      <c r="AB405">
        <v>3</v>
      </c>
      <c r="AC405" t="str" cm="1">
        <f t="array" ref="AC405">_xlfn.IFS(AB405=1,"low",AB405=2,"good",AB405=3,"excellent",AB405=4,"outstanding")</f>
        <v>excellent</v>
      </c>
      <c r="AD405">
        <v>4</v>
      </c>
      <c r="AE405" t="str" cm="1">
        <f t="array" ref="AE405">_xlfn.IFS(AD405=1,"low",AD405=2,"medium",AD405=3,"high",AD405=4,"very high")</f>
        <v>very high</v>
      </c>
      <c r="AG405">
        <v>0</v>
      </c>
      <c r="AH405" t="str" cm="1">
        <f t="array" ref="AH405">_xlfn.IFS(AG405=0,"no stock options",AG405=2,"medium",AG405=3,"high",AG405=1,"low")</f>
        <v>no stock options</v>
      </c>
      <c r="AI405">
        <v>9</v>
      </c>
      <c r="AJ405" s="1" t="str" cm="1">
        <f t="array" ref="AJ405">_xlfn.IFS(AI405&lt;=2,"fresher",AI405&lt;=7,"early career",AI405&lt;=15,"mid career",AI405&lt;=25,"experienced",AI405&gt;=26,"expert")</f>
        <v>mid career</v>
      </c>
      <c r="AK405">
        <v>3</v>
      </c>
      <c r="AL405" s="1" t="str" cm="1">
        <f t="array" ref="AL405">_xlfn.IFS(AK405=0,"no training",AK405&lt;=2,"low",AK405&lt;=4,"moderate",AK405&lt;=6,"high")</f>
        <v>moderate</v>
      </c>
      <c r="AM405">
        <v>3</v>
      </c>
      <c r="AN405" t="str" cm="1">
        <f t="array" ref="AN405">_xlfn.IFS(AM405=1,"low",AM405=2,"medium",AM405=3,"high",AM405=4,"very high")</f>
        <v>high</v>
      </c>
      <c r="AO405">
        <v>2</v>
      </c>
      <c r="AP405" s="1" t="str" cm="1">
        <f t="array" ref="AP405">_xlfn.IFS(AO405&lt;=1,"new",AO405&lt;=5,"early tenure",AO405&lt;=10,"established",AO405&lt;=20,"loyal",AO405&gt;=21,"long term")</f>
        <v>early tenure</v>
      </c>
      <c r="AQ405">
        <v>0</v>
      </c>
      <c r="AR405" s="1" t="str" cm="1">
        <f t="array" ref="AR405">_xlfn.IFS(AQ405&lt;=1,"new",AQ405&lt;=4,"settling",AQ405&lt;=7,"established",AQ405&lt;=12,"stagnant risk",AQ405&gt;12,"highly stagnant")</f>
        <v>new</v>
      </c>
      <c r="AS405">
        <v>2</v>
      </c>
      <c r="AT405" t="str" cm="1">
        <f t="array" ref="AT405">_xlfn.IFS(AS405&lt;=1,"recently promoted",AS405&lt;=3,"due soon",AS405&lt;=6,"over due",AS405&gt;=7,"critically overdue")</f>
        <v>due soon</v>
      </c>
      <c r="AU405">
        <v>2</v>
      </c>
      <c r="AV405" t="str" cm="1">
        <f t="array" ref="AV405">_xlfn.IFS(AU405&lt;=1,"new under manager",AU405&lt;=4,"settling",AU405&lt;=8,"established",AU405&gt;=9,"long term")</f>
        <v>settling</v>
      </c>
    </row>
    <row r="406" spans="1:48">
      <c r="A406">
        <v>23</v>
      </c>
      <c r="B406" s="1" t="str" cm="1">
        <f t="array" ref="B406">_xlfn.IFS(A406&lt;=25,"early career",A406&lt;=35,"mid career",A406&lt;=45,"experienced",A406&gt;=46,"senior")</f>
        <v>early career</v>
      </c>
      <c r="C406" t="s">
        <v>29</v>
      </c>
      <c r="D406" t="s">
        <v>30</v>
      </c>
      <c r="E406" t="s">
        <v>31</v>
      </c>
      <c r="F406">
        <v>20</v>
      </c>
      <c r="G406" s="1" t="str" cm="1">
        <f t="array" ref="G406">_xlfn.IFS(F406&lt;=5,"very near",F406&lt;=10,"near",F406&lt;=20,"moderate",F406&lt;=29,"far")</f>
        <v>moderate</v>
      </c>
      <c r="H406">
        <v>1</v>
      </c>
      <c r="I406" t="str" cm="1">
        <f t="array" ref="I406">_xlfn.IFS(H406=1,"Below College",H406=
2,"College",H406=
3,"Bachelor",H406=
4,"Master",H406=
5,"Doctor")</f>
        <v>Below College</v>
      </c>
      <c r="J406" t="s">
        <v>36</v>
      </c>
      <c r="K406">
        <v>1</v>
      </c>
      <c r="L406" t="str" cm="1">
        <f t="array" ref="L406">_xlfn.IFS(K406=1,"low",K406=2,"medium",K406=3,"high",K406=4,"very high")</f>
        <v>low</v>
      </c>
      <c r="M406" t="s">
        <v>33</v>
      </c>
      <c r="N406">
        <v>3</v>
      </c>
      <c r="O406" t="str" cm="1">
        <f t="array" ref="O406">_xlfn.IFS(N406=1,"low",N406=2,"medium",N406=3,"high",N406=4,"very high")</f>
        <v>high</v>
      </c>
      <c r="P406">
        <v>2</v>
      </c>
      <c r="Q406" t="str" cm="1">
        <f t="array" ref="Q406">_xlfn.IFS(P406=1,"junior",P406=2,"mid level",P406=3,"senior",P406=4,"lead",P406=5,"executive")</f>
        <v>mid level</v>
      </c>
      <c r="R406" t="s">
        <v>34</v>
      </c>
      <c r="S406">
        <v>3</v>
      </c>
      <c r="T406" t="str" cm="1">
        <f t="array" ref="T406">_xlfn.IFS(S406=1,"low",S406=2,"medium",S406=3,"high",S406=4,"very high")</f>
        <v>high</v>
      </c>
      <c r="U406" t="s">
        <v>40</v>
      </c>
      <c r="V406">
        <v>2272</v>
      </c>
      <c r="W406">
        <v>0</v>
      </c>
      <c r="X406" t="str" cm="1">
        <f t="array" ref="X406">_xlfn.IFS(W406=0,"fresher",W406&lt;=3,"stable",W406&lt;=6,"moderate hopper",W406&lt;=9,"frequent hopper")</f>
        <v>fresher</v>
      </c>
      <c r="Y406" t="s">
        <v>29</v>
      </c>
      <c r="Z406">
        <v>14</v>
      </c>
      <c r="AA406" t="str" cm="1">
        <f t="array" ref="AA406">_xlfn.IFS(Z406&lt;=14,"low hike",Z406&lt;=18,"moderate hike",Z406&lt;=22,"good hike",Z406&lt;=25,"high hike")</f>
        <v>low hike</v>
      </c>
      <c r="AB406">
        <v>3</v>
      </c>
      <c r="AC406" t="str" cm="1">
        <f t="array" ref="AC406">_xlfn.IFS(AB406=1,"low",AB406=2,"good",AB406=3,"excellent",AB406=4,"outstanding")</f>
        <v>excellent</v>
      </c>
      <c r="AD406">
        <v>2</v>
      </c>
      <c r="AE406" t="str" cm="1">
        <f t="array" ref="AE406">_xlfn.IFS(AD406=1,"low",AD406=2,"medium",AD406=3,"high",AD406=4,"very high")</f>
        <v>medium</v>
      </c>
      <c r="AG406">
        <v>0</v>
      </c>
      <c r="AH406" t="str" cm="1">
        <f t="array" ref="AH406">_xlfn.IFS(AG406=0,"no stock options",AG406=2,"medium",AG406=3,"high",AG406=1,"low")</f>
        <v>no stock options</v>
      </c>
      <c r="AI406">
        <v>5</v>
      </c>
      <c r="AJ406" s="1" t="str" cm="1">
        <f t="array" ref="AJ406">_xlfn.IFS(AI406&lt;=2,"fresher",AI406&lt;=7,"early career",AI406&lt;=15,"mid career",AI406&lt;=25,"experienced",AI406&gt;=26,"expert")</f>
        <v>early career</v>
      </c>
      <c r="AK406">
        <v>2</v>
      </c>
      <c r="AL406" s="1" t="str" cm="1">
        <f t="array" ref="AL406">_xlfn.IFS(AK406=0,"no training",AK406&lt;=2,"low",AK406&lt;=4,"moderate",AK406&lt;=6,"high")</f>
        <v>low</v>
      </c>
      <c r="AM406">
        <v>3</v>
      </c>
      <c r="AN406" t="str" cm="1">
        <f t="array" ref="AN406">_xlfn.IFS(AM406=1,"low",AM406=2,"medium",AM406=3,"high",AM406=4,"very high")</f>
        <v>high</v>
      </c>
      <c r="AO406">
        <v>4</v>
      </c>
      <c r="AP406" s="1" t="str" cm="1">
        <f t="array" ref="AP406">_xlfn.IFS(AO406&lt;=1,"new",AO406&lt;=5,"early tenure",AO406&lt;=10,"established",AO406&lt;=20,"loyal",AO406&gt;=21,"long term")</f>
        <v>early tenure</v>
      </c>
      <c r="AQ406">
        <v>3</v>
      </c>
      <c r="AR406" s="1" t="str" cm="1">
        <f t="array" ref="AR406">_xlfn.IFS(AQ406&lt;=1,"new",AQ406&lt;=4,"settling",AQ406&lt;=7,"established",AQ406&lt;=12,"stagnant risk",AQ406&gt;12,"highly stagnant")</f>
        <v>settling</v>
      </c>
      <c r="AS406">
        <v>1</v>
      </c>
      <c r="AT406" t="str" cm="1">
        <f t="array" ref="AT406">_xlfn.IFS(AS406&lt;=1,"recently promoted",AS406&lt;=3,"due soon",AS406&lt;=6,"over due",AS406&gt;=7,"critically overdue")</f>
        <v>recently promoted</v>
      </c>
      <c r="AU406">
        <v>2</v>
      </c>
      <c r="AV406" t="str" cm="1">
        <f t="array" ref="AV406">_xlfn.IFS(AU406&lt;=1,"new under manager",AU406&lt;=4,"settling",AU406&lt;=8,"established",AU406&gt;=9,"long term")</f>
        <v>settling</v>
      </c>
    </row>
    <row r="407" spans="1:48">
      <c r="A407">
        <v>40</v>
      </c>
      <c r="B407" s="1" t="str" cm="1">
        <f t="array" ref="B407">_xlfn.IFS(A407&lt;=25,"early career",A407&lt;=35,"mid career",A407&lt;=45,"experienced",A407&gt;=46,"senior")</f>
        <v>experienced</v>
      </c>
      <c r="C407" t="s">
        <v>39</v>
      </c>
      <c r="D407" t="s">
        <v>30</v>
      </c>
      <c r="E407" t="s">
        <v>31</v>
      </c>
      <c r="F407">
        <v>9</v>
      </c>
      <c r="G407" s="1" t="str" cm="1">
        <f t="array" ref="G407">_xlfn.IFS(F407&lt;=5,"very near",F407&lt;=10,"near",F407&lt;=20,"moderate",F407&lt;=29,"far")</f>
        <v>near</v>
      </c>
      <c r="H407">
        <v>4</v>
      </c>
      <c r="I407" t="str" cm="1">
        <f t="array" ref="I407">_xlfn.IFS(H407=1,"Below College",H407=
2,"College",H407=
3,"Bachelor",H407=
4,"Master",H407=
5,"Doctor")</f>
        <v>Master</v>
      </c>
      <c r="J407" t="s">
        <v>36</v>
      </c>
      <c r="K407">
        <v>4</v>
      </c>
      <c r="L407" t="str" cm="1">
        <f t="array" ref="L407">_xlfn.IFS(K407=1,"low",K407=2,"medium",K407=3,"high",K407=4,"very high")</f>
        <v>very high</v>
      </c>
      <c r="M407" t="s">
        <v>33</v>
      </c>
      <c r="N407">
        <v>3</v>
      </c>
      <c r="O407" t="str" cm="1">
        <f t="array" ref="O407">_xlfn.IFS(N407=1,"low",N407=2,"medium",N407=3,"high",N407=4,"very high")</f>
        <v>high</v>
      </c>
      <c r="P407">
        <v>1</v>
      </c>
      <c r="Q407" t="str" cm="1">
        <f t="array" ref="Q407">_xlfn.IFS(P407=1,"junior",P407=2,"mid level",P407=3,"senior",P407=4,"lead",P407=5,"executive")</f>
        <v>junior</v>
      </c>
      <c r="R407" t="s">
        <v>34</v>
      </c>
      <c r="S407">
        <v>1</v>
      </c>
      <c r="T407" t="str" cm="1">
        <f t="array" ref="T407">_xlfn.IFS(S407=1,"low",S407=2,"medium",S407=3,"high",S407=4,"very high")</f>
        <v>low</v>
      </c>
      <c r="U407" t="s">
        <v>40</v>
      </c>
      <c r="V407">
        <v>2018</v>
      </c>
      <c r="W407">
        <v>3</v>
      </c>
      <c r="X407" t="str" cm="1">
        <f t="array" ref="X407">_xlfn.IFS(W407=0,"fresher",W407&lt;=3,"stable",W407&lt;=6,"moderate hopper",W407&lt;=9,"frequent hopper")</f>
        <v>stable</v>
      </c>
      <c r="Y407" t="s">
        <v>29</v>
      </c>
      <c r="Z407">
        <v>14</v>
      </c>
      <c r="AA407" t="str" cm="1">
        <f t="array" ref="AA407">_xlfn.IFS(Z407&lt;=14,"low hike",Z407&lt;=18,"moderate hike",Z407&lt;=22,"good hike",Z407&lt;=25,"high hike")</f>
        <v>low hike</v>
      </c>
      <c r="AB407">
        <v>3</v>
      </c>
      <c r="AC407" t="str" cm="1">
        <f t="array" ref="AC407">_xlfn.IFS(AB407=1,"low",AB407=2,"good",AB407=3,"excellent",AB407=4,"outstanding")</f>
        <v>excellent</v>
      </c>
      <c r="AD407">
        <v>2</v>
      </c>
      <c r="AE407" t="str" cm="1">
        <f t="array" ref="AE407">_xlfn.IFS(AD407=1,"low",AD407=2,"medium",AD407=3,"high",AD407=4,"very high")</f>
        <v>medium</v>
      </c>
      <c r="AG407">
        <v>0</v>
      </c>
      <c r="AH407" t="str" cm="1">
        <f t="array" ref="AH407">_xlfn.IFS(AG407=0,"no stock options",AG407=2,"medium",AG407=3,"high",AG407=1,"low")</f>
        <v>no stock options</v>
      </c>
      <c r="AI407">
        <v>15</v>
      </c>
      <c r="AJ407" s="1" t="str" cm="1">
        <f t="array" ref="AJ407">_xlfn.IFS(AI407&lt;=2,"fresher",AI407&lt;=7,"early career",AI407&lt;=15,"mid career",AI407&lt;=25,"experienced",AI407&gt;=26,"expert")</f>
        <v>mid career</v>
      </c>
      <c r="AK407">
        <v>3</v>
      </c>
      <c r="AL407" s="1" t="str" cm="1">
        <f t="array" ref="AL407">_xlfn.IFS(AK407=0,"no training",AK407&lt;=2,"low",AK407&lt;=4,"moderate",AK407&lt;=6,"high")</f>
        <v>moderate</v>
      </c>
      <c r="AM407">
        <v>1</v>
      </c>
      <c r="AN407" t="str" cm="1">
        <f t="array" ref="AN407">_xlfn.IFS(AM407=1,"low",AM407=2,"medium",AM407=3,"high",AM407=4,"very high")</f>
        <v>low</v>
      </c>
      <c r="AO407">
        <v>5</v>
      </c>
      <c r="AP407" s="1" t="str" cm="1">
        <f t="array" ref="AP407">_xlfn.IFS(AO407&lt;=1,"new",AO407&lt;=5,"early tenure",AO407&lt;=10,"established",AO407&lt;=20,"loyal",AO407&gt;=21,"long term")</f>
        <v>early tenure</v>
      </c>
      <c r="AQ407">
        <v>4</v>
      </c>
      <c r="AR407" s="1" t="str" cm="1">
        <f t="array" ref="AR407">_xlfn.IFS(AQ407&lt;=1,"new",AQ407&lt;=4,"settling",AQ407&lt;=7,"established",AQ407&lt;=12,"stagnant risk",AQ407&gt;12,"highly stagnant")</f>
        <v>settling</v>
      </c>
      <c r="AS407">
        <v>1</v>
      </c>
      <c r="AT407" t="str" cm="1">
        <f t="array" ref="AT407">_xlfn.IFS(AS407&lt;=1,"recently promoted",AS407&lt;=3,"due soon",AS407&lt;=6,"over due",AS407&gt;=7,"critically overdue")</f>
        <v>recently promoted</v>
      </c>
      <c r="AU407">
        <v>0</v>
      </c>
      <c r="AV407" t="str" cm="1">
        <f t="array" ref="AV407">_xlfn.IFS(AU407&lt;=1,"new under manager",AU407&lt;=4,"settling",AU407&lt;=8,"established",AU407&gt;=9,"long term")</f>
        <v>new under manager</v>
      </c>
    </row>
    <row r="408" spans="1:48">
      <c r="A408">
        <v>33</v>
      </c>
      <c r="B408" s="1" t="str" cm="1">
        <f t="array" ref="B408">_xlfn.IFS(A408&lt;=25,"early career",A408&lt;=35,"mid career",A408&lt;=45,"experienced",A408&gt;=46,"senior")</f>
        <v>mid career</v>
      </c>
      <c r="C408" t="s">
        <v>29</v>
      </c>
      <c r="D408" t="s">
        <v>30</v>
      </c>
      <c r="E408" t="s">
        <v>31</v>
      </c>
      <c r="F408">
        <v>25</v>
      </c>
      <c r="G408" s="1" t="str" cm="1">
        <f t="array" ref="G408">_xlfn.IFS(F408&lt;=5,"very near",F408&lt;=10,"near",F408&lt;=20,"moderate",F408&lt;=29,"far")</f>
        <v>far</v>
      </c>
      <c r="H408">
        <v>3</v>
      </c>
      <c r="I408" t="str" cm="1">
        <f t="array" ref="I408">_xlfn.IFS(H408=1,"Below College",H408=
2,"College",H408=
3,"Bachelor",H408=
4,"Master",H408=
5,"Doctor")</f>
        <v>Bachelor</v>
      </c>
      <c r="J408" t="s">
        <v>36</v>
      </c>
      <c r="K408">
        <v>4</v>
      </c>
      <c r="L408" t="str" cm="1">
        <f t="array" ref="L408">_xlfn.IFS(K408=1,"low",K408=2,"medium",K408=3,"high",K408=4,"very high")</f>
        <v>very high</v>
      </c>
      <c r="M408" t="s">
        <v>33</v>
      </c>
      <c r="N408">
        <v>2</v>
      </c>
      <c r="O408" t="str" cm="1">
        <f t="array" ref="O408">_xlfn.IFS(N408=1,"low",N408=2,"medium",N408=3,"high",N408=4,"very high")</f>
        <v>medium</v>
      </c>
      <c r="P408">
        <v>2</v>
      </c>
      <c r="Q408" t="str" cm="1">
        <f t="array" ref="Q408">_xlfn.IFS(P408=1,"junior",P408=2,"mid level",P408=3,"senior",P408=4,"lead",P408=5,"executive")</f>
        <v>mid level</v>
      </c>
      <c r="R408" t="s">
        <v>44</v>
      </c>
      <c r="S408">
        <v>2</v>
      </c>
      <c r="T408" t="str" cm="1">
        <f t="array" ref="T408">_xlfn.IFS(S408=1,"low",S408=2,"medium",S408=3,"high",S408=4,"very high")</f>
        <v>medium</v>
      </c>
      <c r="U408" t="s">
        <v>40</v>
      </c>
      <c r="V408">
        <v>4320</v>
      </c>
      <c r="W408">
        <v>1</v>
      </c>
      <c r="X408" t="str" cm="1">
        <f t="array" ref="X408">_xlfn.IFS(W408=0,"fresher",W408&lt;=3,"stable",W408&lt;=6,"moderate hopper",W408&lt;=9,"frequent hopper")</f>
        <v>stable</v>
      </c>
      <c r="Y408" t="s">
        <v>29</v>
      </c>
      <c r="Z408">
        <v>13</v>
      </c>
      <c r="AA408" t="str" cm="1">
        <f t="array" ref="AA408">_xlfn.IFS(Z408&lt;=14,"low hike",Z408&lt;=18,"moderate hike",Z408&lt;=22,"good hike",Z408&lt;=25,"high hike")</f>
        <v>low hike</v>
      </c>
      <c r="AB408">
        <v>3</v>
      </c>
      <c r="AC408" t="str" cm="1">
        <f t="array" ref="AC408">_xlfn.IFS(AB408=1,"low",AB408=2,"good",AB408=3,"excellent",AB408=4,"outstanding")</f>
        <v>excellent</v>
      </c>
      <c r="AD408">
        <v>4</v>
      </c>
      <c r="AE408" t="str" cm="1">
        <f t="array" ref="AE408">_xlfn.IFS(AD408=1,"low",AD408=2,"medium",AD408=3,"high",AD408=4,"very high")</f>
        <v>very high</v>
      </c>
      <c r="AG408">
        <v>0</v>
      </c>
      <c r="AH408" t="str" cm="1">
        <f t="array" ref="AH408">_xlfn.IFS(AG408=0,"no stock options",AG408=2,"medium",AG408=3,"high",AG408=1,"low")</f>
        <v>no stock options</v>
      </c>
      <c r="AI408">
        <v>5</v>
      </c>
      <c r="AJ408" s="1" t="str" cm="1">
        <f t="array" ref="AJ408">_xlfn.IFS(AI408&lt;=2,"fresher",AI408&lt;=7,"early career",AI408&lt;=15,"mid career",AI408&lt;=25,"experienced",AI408&gt;=26,"expert")</f>
        <v>early career</v>
      </c>
      <c r="AK408">
        <v>2</v>
      </c>
      <c r="AL408" s="1" t="str" cm="1">
        <f t="array" ref="AL408">_xlfn.IFS(AK408=0,"no training",AK408&lt;=2,"low",AK408&lt;=4,"moderate",AK408&lt;=6,"high")</f>
        <v>low</v>
      </c>
      <c r="AM408">
        <v>3</v>
      </c>
      <c r="AN408" t="str" cm="1">
        <f t="array" ref="AN408">_xlfn.IFS(AM408=1,"low",AM408=2,"medium",AM408=3,"high",AM408=4,"very high")</f>
        <v>high</v>
      </c>
      <c r="AO408">
        <v>5</v>
      </c>
      <c r="AP408" s="1" t="str" cm="1">
        <f t="array" ref="AP408">_xlfn.IFS(AO408&lt;=1,"new",AO408&lt;=5,"early tenure",AO408&lt;=10,"established",AO408&lt;=20,"loyal",AO408&gt;=21,"long term")</f>
        <v>early tenure</v>
      </c>
      <c r="AQ408">
        <v>3</v>
      </c>
      <c r="AR408" s="1" t="str" cm="1">
        <f t="array" ref="AR408">_xlfn.IFS(AQ408&lt;=1,"new",AQ408&lt;=4,"settling",AQ408&lt;=7,"established",AQ408&lt;=12,"stagnant risk",AQ408&gt;12,"highly stagnant")</f>
        <v>settling</v>
      </c>
      <c r="AS408">
        <v>0</v>
      </c>
      <c r="AT408" t="str" cm="1">
        <f t="array" ref="AT408">_xlfn.IFS(AS408&lt;=1,"recently promoted",AS408&lt;=3,"due soon",AS408&lt;=6,"over due",AS408&gt;=7,"critically overdue")</f>
        <v>recently promoted</v>
      </c>
      <c r="AU408">
        <v>2</v>
      </c>
      <c r="AV408" t="str" cm="1">
        <f t="array" ref="AV408">_xlfn.IFS(AU408&lt;=1,"new under manager",AU408&lt;=4,"settling",AU408&lt;=8,"established",AU408&gt;=9,"long term")</f>
        <v>settling</v>
      </c>
    </row>
    <row r="409" spans="1:48">
      <c r="A409">
        <v>45</v>
      </c>
      <c r="B409" s="1" t="str" cm="1">
        <f t="array" ref="B409">_xlfn.IFS(A409&lt;=25,"early career",A409&lt;=35,"mid career",A409&lt;=45,"experienced",A409&gt;=46,"senior")</f>
        <v>experienced</v>
      </c>
      <c r="C409" t="s">
        <v>29</v>
      </c>
      <c r="D409" t="s">
        <v>30</v>
      </c>
      <c r="E409" t="s">
        <v>31</v>
      </c>
      <c r="F409">
        <v>28</v>
      </c>
      <c r="G409" s="1" t="str" cm="1">
        <f t="array" ref="G409">_xlfn.IFS(F409&lt;=5,"very near",F409&lt;=10,"near",F409&lt;=20,"moderate",F409&lt;=29,"far")</f>
        <v>far</v>
      </c>
      <c r="H409">
        <v>3</v>
      </c>
      <c r="I409" t="str" cm="1">
        <f t="array" ref="I409">_xlfn.IFS(H409=1,"Below College",H409=
2,"College",H409=
3,"Bachelor",H409=
4,"Master",H409=
5,"Doctor")</f>
        <v>Bachelor</v>
      </c>
      <c r="J409" t="s">
        <v>52</v>
      </c>
      <c r="K409">
        <v>4</v>
      </c>
      <c r="L409" t="str" cm="1">
        <f t="array" ref="L409">_xlfn.IFS(K409=1,"low",K409=2,"medium",K409=3,"high",K409=4,"very high")</f>
        <v>very high</v>
      </c>
      <c r="M409" t="s">
        <v>33</v>
      </c>
      <c r="N409">
        <v>3</v>
      </c>
      <c r="O409" t="str" cm="1">
        <f t="array" ref="O409">_xlfn.IFS(N409=1,"low",N409=2,"medium",N409=3,"high",N409=4,"very high")</f>
        <v>high</v>
      </c>
      <c r="P409">
        <v>1</v>
      </c>
      <c r="Q409" t="str" cm="1">
        <f t="array" ref="Q409">_xlfn.IFS(P409=1,"junior",P409=2,"mid level",P409=3,"senior",P409=4,"lead",P409=5,"executive")</f>
        <v>junior</v>
      </c>
      <c r="R409" t="s">
        <v>37</v>
      </c>
      <c r="S409">
        <v>4</v>
      </c>
      <c r="T409" t="str" cm="1">
        <f t="array" ref="T409">_xlfn.IFS(S409=1,"low",S409=2,"medium",S409=3,"high",S409=4,"very high")</f>
        <v>very high</v>
      </c>
      <c r="U409" t="s">
        <v>35</v>
      </c>
      <c r="V409">
        <v>2132</v>
      </c>
      <c r="W409">
        <v>4</v>
      </c>
      <c r="X409" t="str" cm="1">
        <f t="array" ref="X409">_xlfn.IFS(W409=0,"fresher",W409&lt;=3,"stable",W409&lt;=6,"moderate hopper",W409&lt;=9,"frequent hopper")</f>
        <v>moderate hopper</v>
      </c>
      <c r="Y409" t="s">
        <v>29</v>
      </c>
      <c r="Z409">
        <v>20</v>
      </c>
      <c r="AA409" t="str" cm="1">
        <f t="array" ref="AA409">_xlfn.IFS(Z409&lt;=14,"low hike",Z409&lt;=18,"moderate hike",Z409&lt;=22,"good hike",Z409&lt;=25,"high hike")</f>
        <v>good hike</v>
      </c>
      <c r="AB409">
        <v>4</v>
      </c>
      <c r="AC409" t="str" cm="1">
        <f t="array" ref="AC409">_xlfn.IFS(AB409=1,"low",AB409=2,"good",AB409=3,"excellent",AB409=4,"outstanding")</f>
        <v>outstanding</v>
      </c>
      <c r="AD409">
        <v>4</v>
      </c>
      <c r="AE409" t="str" cm="1">
        <f t="array" ref="AE409">_xlfn.IFS(AD409=1,"low",AD409=2,"medium",AD409=3,"high",AD409=4,"very high")</f>
        <v>very high</v>
      </c>
      <c r="AG409">
        <v>1</v>
      </c>
      <c r="AH409" t="str" cm="1">
        <f t="array" ref="AH409">_xlfn.IFS(AG409=0,"no stock options",AG409=2,"medium",AG409=3,"high",AG409=1,"low")</f>
        <v>low</v>
      </c>
      <c r="AI409">
        <v>8</v>
      </c>
      <c r="AJ409" s="1" t="str" cm="1">
        <f t="array" ref="AJ409">_xlfn.IFS(AI409&lt;=2,"fresher",AI409&lt;=7,"early career",AI409&lt;=15,"mid career",AI409&lt;=25,"experienced",AI409&gt;=26,"expert")</f>
        <v>mid career</v>
      </c>
      <c r="AK409">
        <v>3</v>
      </c>
      <c r="AL409" s="1" t="str" cm="1">
        <f t="array" ref="AL409">_xlfn.IFS(AK409=0,"no training",AK409&lt;=2,"low",AK409&lt;=4,"moderate",AK409&lt;=6,"high")</f>
        <v>moderate</v>
      </c>
      <c r="AM409">
        <v>3</v>
      </c>
      <c r="AN409" t="str" cm="1">
        <f t="array" ref="AN409">_xlfn.IFS(AM409=1,"low",AM409=2,"medium",AM409=3,"high",AM409=4,"very high")</f>
        <v>high</v>
      </c>
      <c r="AO409">
        <v>5</v>
      </c>
      <c r="AP409" s="1" t="str" cm="1">
        <f t="array" ref="AP409">_xlfn.IFS(AO409&lt;=1,"new",AO409&lt;=5,"early tenure",AO409&lt;=10,"established",AO409&lt;=20,"loyal",AO409&gt;=21,"long term")</f>
        <v>early tenure</v>
      </c>
      <c r="AQ409">
        <v>4</v>
      </c>
      <c r="AR409" s="1" t="str" cm="1">
        <f t="array" ref="AR409">_xlfn.IFS(AQ409&lt;=1,"new",AQ409&lt;=4,"settling",AQ409&lt;=7,"established",AQ409&lt;=12,"stagnant risk",AQ409&gt;12,"highly stagnant")</f>
        <v>settling</v>
      </c>
      <c r="AS409">
        <v>0</v>
      </c>
      <c r="AT409" t="str" cm="1">
        <f t="array" ref="AT409">_xlfn.IFS(AS409&lt;=1,"recently promoted",AS409&lt;=3,"due soon",AS409&lt;=6,"over due",AS409&gt;=7,"critically overdue")</f>
        <v>recently promoted</v>
      </c>
      <c r="AU409">
        <v>3</v>
      </c>
      <c r="AV409" t="str" cm="1">
        <f t="array" ref="AV409">_xlfn.IFS(AU409&lt;=1,"new under manager",AU409&lt;=4,"settling",AU409&lt;=8,"established",AU409&gt;=9,"long term")</f>
        <v>settling</v>
      </c>
    </row>
    <row r="410" spans="1:48">
      <c r="A410">
        <v>40</v>
      </c>
      <c r="B410" s="1" t="str" cm="1">
        <f t="array" ref="B410">_xlfn.IFS(A410&lt;=25,"early career",A410&lt;=35,"mid career",A410&lt;=45,"experienced",A410&gt;=46,"senior")</f>
        <v>experienced</v>
      </c>
      <c r="C410" t="s">
        <v>29</v>
      </c>
      <c r="D410" t="s">
        <v>41</v>
      </c>
      <c r="E410" t="s">
        <v>31</v>
      </c>
      <c r="F410">
        <v>8</v>
      </c>
      <c r="G410" s="1" t="str" cm="1">
        <f t="array" ref="G410">_xlfn.IFS(F410&lt;=5,"very near",F410&lt;=10,"near",F410&lt;=20,"moderate",F410&lt;=29,"far")</f>
        <v>near</v>
      </c>
      <c r="H410">
        <v>2</v>
      </c>
      <c r="I410" t="str" cm="1">
        <f t="array" ref="I410">_xlfn.IFS(H410=1,"Below College",H410=
2,"College",H410=
3,"Bachelor",H410=
4,"Master",H410=
5,"Doctor")</f>
        <v>College</v>
      </c>
      <c r="J410" t="s">
        <v>36</v>
      </c>
      <c r="K410">
        <v>4</v>
      </c>
      <c r="L410" t="str" cm="1">
        <f t="array" ref="L410">_xlfn.IFS(K410=1,"low",K410=2,"medium",K410=3,"high",K410=4,"very high")</f>
        <v>very high</v>
      </c>
      <c r="M410" t="s">
        <v>33</v>
      </c>
      <c r="N410">
        <v>3</v>
      </c>
      <c r="O410" t="str" cm="1">
        <f t="array" ref="O410">_xlfn.IFS(N410=1,"low",N410=2,"medium",N410=3,"high",N410=4,"very high")</f>
        <v>high</v>
      </c>
      <c r="P410">
        <v>2</v>
      </c>
      <c r="Q410" t="str" cm="1">
        <f t="array" ref="Q410">_xlfn.IFS(P410=1,"junior",P410=2,"mid level",P410=3,"senior",P410=4,"lead",P410=5,"executive")</f>
        <v>mid level</v>
      </c>
      <c r="R410" t="s">
        <v>49</v>
      </c>
      <c r="S410">
        <v>4</v>
      </c>
      <c r="T410" t="str" cm="1">
        <f t="array" ref="T410">_xlfn.IFS(S410=1,"low",S410=2,"medium",S410=3,"high",S410=4,"very high")</f>
        <v>very high</v>
      </c>
      <c r="U410" t="s">
        <v>38</v>
      </c>
      <c r="V410">
        <v>4069</v>
      </c>
      <c r="W410">
        <v>3</v>
      </c>
      <c r="X410" t="str" cm="1">
        <f t="array" ref="X410">_xlfn.IFS(W410=0,"fresher",W410&lt;=3,"stable",W410&lt;=6,"moderate hopper",W410&lt;=9,"frequent hopper")</f>
        <v>stable</v>
      </c>
      <c r="Y410" t="s">
        <v>39</v>
      </c>
      <c r="Z410">
        <v>18</v>
      </c>
      <c r="AA410" t="str" cm="1">
        <f t="array" ref="AA410">_xlfn.IFS(Z410&lt;=14,"low hike",Z410&lt;=18,"moderate hike",Z410&lt;=22,"good hike",Z410&lt;=25,"high hike")</f>
        <v>moderate hike</v>
      </c>
      <c r="AB410">
        <v>3</v>
      </c>
      <c r="AC410" t="str" cm="1">
        <f t="array" ref="AC410">_xlfn.IFS(AB410=1,"low",AB410=2,"good",AB410=3,"excellent",AB410=4,"outstanding")</f>
        <v>excellent</v>
      </c>
      <c r="AD410">
        <v>3</v>
      </c>
      <c r="AE410" t="str" cm="1">
        <f t="array" ref="AE410">_xlfn.IFS(AD410=1,"low",AD410=2,"medium",AD410=3,"high",AD410=4,"very high")</f>
        <v>high</v>
      </c>
      <c r="AG410">
        <v>0</v>
      </c>
      <c r="AH410" t="str" cm="1">
        <f t="array" ref="AH410">_xlfn.IFS(AG410=0,"no stock options",AG410=2,"medium",AG410=3,"high",AG410=1,"low")</f>
        <v>no stock options</v>
      </c>
      <c r="AI410">
        <v>8</v>
      </c>
      <c r="AJ410" s="1" t="str" cm="1">
        <f t="array" ref="AJ410">_xlfn.IFS(AI410&lt;=2,"fresher",AI410&lt;=7,"early career",AI410&lt;=15,"mid career",AI410&lt;=25,"experienced",AI410&gt;=26,"expert")</f>
        <v>mid career</v>
      </c>
      <c r="AK410">
        <v>2</v>
      </c>
      <c r="AL410" s="1" t="str" cm="1">
        <f t="array" ref="AL410">_xlfn.IFS(AK410=0,"no training",AK410&lt;=2,"low",AK410&lt;=4,"moderate",AK410&lt;=6,"high")</f>
        <v>low</v>
      </c>
      <c r="AM410">
        <v>3</v>
      </c>
      <c r="AN410" t="str" cm="1">
        <f t="array" ref="AN410">_xlfn.IFS(AM410=1,"low",AM410=2,"medium",AM410=3,"high",AM410=4,"very high")</f>
        <v>high</v>
      </c>
      <c r="AO410">
        <v>2</v>
      </c>
      <c r="AP410" s="1" t="str" cm="1">
        <f t="array" ref="AP410">_xlfn.IFS(AO410&lt;=1,"new",AO410&lt;=5,"early tenure",AO410&lt;=10,"established",AO410&lt;=20,"loyal",AO410&gt;=21,"long term")</f>
        <v>early tenure</v>
      </c>
      <c r="AQ410">
        <v>2</v>
      </c>
      <c r="AR410" s="1" t="str" cm="1">
        <f t="array" ref="AR410">_xlfn.IFS(AQ410&lt;=1,"new",AQ410&lt;=4,"settling",AQ410&lt;=7,"established",AQ410&lt;=12,"stagnant risk",AQ410&gt;12,"highly stagnant")</f>
        <v>settling</v>
      </c>
      <c r="AS410">
        <v>2</v>
      </c>
      <c r="AT410" t="str" cm="1">
        <f t="array" ref="AT410">_xlfn.IFS(AS410&lt;=1,"recently promoted",AS410&lt;=3,"due soon",AS410&lt;=6,"over due",AS410&gt;=7,"critically overdue")</f>
        <v>due soon</v>
      </c>
      <c r="AU410">
        <v>2</v>
      </c>
      <c r="AV410" t="str" cm="1">
        <f t="array" ref="AV410">_xlfn.IFS(AU410&lt;=1,"new under manager",AU410&lt;=4,"settling",AU410&lt;=8,"established",AU410&gt;=9,"long term")</f>
        <v>settling</v>
      </c>
    </row>
    <row r="411" spans="1:48">
      <c r="A411">
        <v>35</v>
      </c>
      <c r="B411" s="1" t="str" cm="1">
        <f t="array" ref="B411">_xlfn.IFS(A411&lt;=25,"early career",A411&lt;=35,"mid career",A411&lt;=45,"experienced",A411&gt;=46,"senior")</f>
        <v>mid career</v>
      </c>
      <c r="C411" t="s">
        <v>29</v>
      </c>
      <c r="D411" t="s">
        <v>30</v>
      </c>
      <c r="E411" t="s">
        <v>45</v>
      </c>
      <c r="F411">
        <v>28</v>
      </c>
      <c r="G411" s="1" t="str" cm="1">
        <f t="array" ref="G411">_xlfn.IFS(F411&lt;=5,"very near",F411&lt;=10,"near",F411&lt;=20,"moderate",F411&lt;=29,"far")</f>
        <v>far</v>
      </c>
      <c r="H411">
        <v>4</v>
      </c>
      <c r="I411" t="str" cm="1">
        <f t="array" ref="I411">_xlfn.IFS(H411=1,"Below College",H411=
2,"College",H411=
3,"Bachelor",H411=
4,"Master",H411=
5,"Doctor")</f>
        <v>Master</v>
      </c>
      <c r="J411" t="s">
        <v>36</v>
      </c>
      <c r="K411">
        <v>2</v>
      </c>
      <c r="L411" t="str" cm="1">
        <f t="array" ref="L411">_xlfn.IFS(K411=1,"low",K411=2,"medium",K411=3,"high",K411=4,"very high")</f>
        <v>medium</v>
      </c>
      <c r="M411" t="s">
        <v>43</v>
      </c>
      <c r="N411">
        <v>2</v>
      </c>
      <c r="O411" t="str" cm="1">
        <f t="array" ref="O411">_xlfn.IFS(N411=1,"low",N411=2,"medium",N411=3,"high",N411=4,"very high")</f>
        <v>medium</v>
      </c>
      <c r="P411">
        <v>1</v>
      </c>
      <c r="Q411" t="str" cm="1">
        <f t="array" ref="Q411">_xlfn.IFS(P411=1,"junior",P411=2,"mid level",P411=3,"senior",P411=4,"lead",P411=5,"executive")</f>
        <v>junior</v>
      </c>
      <c r="R411" t="s">
        <v>46</v>
      </c>
      <c r="S411">
        <v>3</v>
      </c>
      <c r="T411" t="str" cm="1">
        <f t="array" ref="T411">_xlfn.IFS(S411=1,"low",S411=2,"medium",S411=3,"high",S411=4,"very high")</f>
        <v>high</v>
      </c>
      <c r="U411" t="s">
        <v>35</v>
      </c>
      <c r="V411">
        <v>2430</v>
      </c>
      <c r="W411">
        <v>0</v>
      </c>
      <c r="X411" t="str" cm="1">
        <f t="array" ref="X411">_xlfn.IFS(W411=0,"fresher",W411&lt;=3,"stable",W411&lt;=6,"moderate hopper",W411&lt;=9,"frequent hopper")</f>
        <v>fresher</v>
      </c>
      <c r="Y411" t="s">
        <v>29</v>
      </c>
      <c r="Z411">
        <v>23</v>
      </c>
      <c r="AA411" t="str" cm="1">
        <f t="array" ref="AA411">_xlfn.IFS(Z411&lt;=14,"low hike",Z411&lt;=18,"moderate hike",Z411&lt;=22,"good hike",Z411&lt;=25,"high hike")</f>
        <v>high hike</v>
      </c>
      <c r="AB411">
        <v>4</v>
      </c>
      <c r="AC411" t="str" cm="1">
        <f t="array" ref="AC411">_xlfn.IFS(AB411=1,"low",AB411=2,"good",AB411=3,"excellent",AB411=4,"outstanding")</f>
        <v>outstanding</v>
      </c>
      <c r="AD411">
        <v>1</v>
      </c>
      <c r="AE411" t="str" cm="1">
        <f t="array" ref="AE411">_xlfn.IFS(AD411=1,"low",AD411=2,"medium",AD411=3,"high",AD411=4,"very high")</f>
        <v>low</v>
      </c>
      <c r="AG411">
        <v>2</v>
      </c>
      <c r="AH411" t="str" cm="1">
        <f t="array" ref="AH411">_xlfn.IFS(AG411=0,"no stock options",AG411=2,"medium",AG411=3,"high",AG411=1,"low")</f>
        <v>medium</v>
      </c>
      <c r="AI411">
        <v>6</v>
      </c>
      <c r="AJ411" s="1" t="str" cm="1">
        <f t="array" ref="AJ411">_xlfn.IFS(AI411&lt;=2,"fresher",AI411&lt;=7,"early career",AI411&lt;=15,"mid career",AI411&lt;=25,"experienced",AI411&gt;=26,"expert")</f>
        <v>early career</v>
      </c>
      <c r="AK411">
        <v>5</v>
      </c>
      <c r="AL411" s="1" t="str" cm="1">
        <f t="array" ref="AL411">_xlfn.IFS(AK411=0,"no training",AK411&lt;=2,"low",AK411&lt;=4,"moderate",AK411&lt;=6,"high")</f>
        <v>high</v>
      </c>
      <c r="AM411">
        <v>3</v>
      </c>
      <c r="AN411" t="str" cm="1">
        <f t="array" ref="AN411">_xlfn.IFS(AM411=1,"low",AM411=2,"medium",AM411=3,"high",AM411=4,"very high")</f>
        <v>high</v>
      </c>
      <c r="AO411">
        <v>5</v>
      </c>
      <c r="AP411" s="1" t="str" cm="1">
        <f t="array" ref="AP411">_xlfn.IFS(AO411&lt;=1,"new",AO411&lt;=5,"early tenure",AO411&lt;=10,"established",AO411&lt;=20,"loyal",AO411&gt;=21,"long term")</f>
        <v>early tenure</v>
      </c>
      <c r="AQ411">
        <v>3</v>
      </c>
      <c r="AR411" s="1" t="str" cm="1">
        <f t="array" ref="AR411">_xlfn.IFS(AQ411&lt;=1,"new",AQ411&lt;=4,"settling",AQ411&lt;=7,"established",AQ411&lt;=12,"stagnant risk",AQ411&gt;12,"highly stagnant")</f>
        <v>settling</v>
      </c>
      <c r="AS411">
        <v>4</v>
      </c>
      <c r="AT411" t="str" cm="1">
        <f t="array" ref="AT411">_xlfn.IFS(AS411&lt;=1,"recently promoted",AS411&lt;=3,"due soon",AS411&lt;=6,"over due",AS411&gt;=7,"critically overdue")</f>
        <v>over due</v>
      </c>
      <c r="AU411">
        <v>2</v>
      </c>
      <c r="AV411" t="str" cm="1">
        <f t="array" ref="AV411">_xlfn.IFS(AU411&lt;=1,"new under manager",AU411&lt;=4,"settling",AU411&lt;=8,"established",AU411&gt;=9,"long term")</f>
        <v>settling</v>
      </c>
    </row>
    <row r="412" spans="1:48">
      <c r="A412">
        <v>36</v>
      </c>
      <c r="B412" s="1" t="str" cm="1">
        <f t="array" ref="B412">_xlfn.IFS(A412&lt;=25,"early career",A412&lt;=35,"mid career",A412&lt;=45,"experienced",A412&gt;=46,"senior")</f>
        <v>experienced</v>
      </c>
      <c r="C412" t="s">
        <v>29</v>
      </c>
      <c r="D412" t="s">
        <v>30</v>
      </c>
      <c r="E412" t="s">
        <v>45</v>
      </c>
      <c r="F412">
        <v>2</v>
      </c>
      <c r="G412" s="1" t="str" cm="1">
        <f t="array" ref="G412">_xlfn.IFS(F412&lt;=5,"very near",F412&lt;=10,"near",F412&lt;=20,"moderate",F412&lt;=29,"far")</f>
        <v>very near</v>
      </c>
      <c r="H412">
        <v>4</v>
      </c>
      <c r="I412" t="str" cm="1">
        <f t="array" ref="I412">_xlfn.IFS(H412=1,"Below College",H412=
2,"College",H412=
3,"Bachelor",H412=
4,"Master",H412=
5,"Doctor")</f>
        <v>Master</v>
      </c>
      <c r="J412" t="s">
        <v>36</v>
      </c>
      <c r="K412">
        <v>3</v>
      </c>
      <c r="L412" t="str" cm="1">
        <f t="array" ref="L412">_xlfn.IFS(K412=1,"low",K412=2,"medium",K412=3,"high",K412=4,"very high")</f>
        <v>high</v>
      </c>
      <c r="M412" t="s">
        <v>33</v>
      </c>
      <c r="N412">
        <v>3</v>
      </c>
      <c r="O412" t="str" cm="1">
        <f t="array" ref="O412">_xlfn.IFS(N412=1,"low",N412=2,"medium",N412=3,"high",N412=4,"very high")</f>
        <v>high</v>
      </c>
      <c r="P412">
        <v>1</v>
      </c>
      <c r="Q412" t="str" cm="1">
        <f t="array" ref="Q412">_xlfn.IFS(P412=1,"junior",P412=2,"mid level",P412=3,"senior",P412=4,"lead",P412=5,"executive")</f>
        <v>junior</v>
      </c>
      <c r="R412" t="s">
        <v>46</v>
      </c>
      <c r="S412">
        <v>4</v>
      </c>
      <c r="T412" t="str" cm="1">
        <f t="array" ref="T412">_xlfn.IFS(S412=1,"low",S412=2,"medium",S412=3,"high",S412=4,"very high")</f>
        <v>very high</v>
      </c>
      <c r="U412" t="s">
        <v>40</v>
      </c>
      <c r="V412">
        <v>2644</v>
      </c>
      <c r="W412">
        <v>3</v>
      </c>
      <c r="X412" t="str" cm="1">
        <f t="array" ref="X412">_xlfn.IFS(W412=0,"fresher",W412&lt;=3,"stable",W412&lt;=6,"moderate hopper",W412&lt;=9,"frequent hopper")</f>
        <v>stable</v>
      </c>
      <c r="Y412" t="s">
        <v>39</v>
      </c>
      <c r="Z412">
        <v>21</v>
      </c>
      <c r="AA412" t="str" cm="1">
        <f t="array" ref="AA412">_xlfn.IFS(Z412&lt;=14,"low hike",Z412&lt;=18,"moderate hike",Z412&lt;=22,"good hike",Z412&lt;=25,"high hike")</f>
        <v>good hike</v>
      </c>
      <c r="AB412">
        <v>4</v>
      </c>
      <c r="AC412" t="str" cm="1">
        <f t="array" ref="AC412">_xlfn.IFS(AB412=1,"low",AB412=2,"good",AB412=3,"excellent",AB412=4,"outstanding")</f>
        <v>outstanding</v>
      </c>
      <c r="AD412">
        <v>4</v>
      </c>
      <c r="AE412" t="str" cm="1">
        <f t="array" ref="AE412">_xlfn.IFS(AD412=1,"low",AD412=2,"medium",AD412=3,"high",AD412=4,"very high")</f>
        <v>very high</v>
      </c>
      <c r="AG412">
        <v>0</v>
      </c>
      <c r="AH412" t="str" cm="1">
        <f t="array" ref="AH412">_xlfn.IFS(AG412=0,"no stock options",AG412=2,"medium",AG412=3,"high",AG412=1,"low")</f>
        <v>no stock options</v>
      </c>
      <c r="AI412">
        <v>7</v>
      </c>
      <c r="AJ412" s="1" t="str" cm="1">
        <f t="array" ref="AJ412">_xlfn.IFS(AI412&lt;=2,"fresher",AI412&lt;=7,"early career",AI412&lt;=15,"mid career",AI412&lt;=25,"experienced",AI412&gt;=26,"expert")</f>
        <v>early career</v>
      </c>
      <c r="AK412">
        <v>3</v>
      </c>
      <c r="AL412" s="1" t="str" cm="1">
        <f t="array" ref="AL412">_xlfn.IFS(AK412=0,"no training",AK412&lt;=2,"low",AK412&lt;=4,"moderate",AK412&lt;=6,"high")</f>
        <v>moderate</v>
      </c>
      <c r="AM412">
        <v>2</v>
      </c>
      <c r="AN412" t="str" cm="1">
        <f t="array" ref="AN412">_xlfn.IFS(AM412=1,"low",AM412=2,"medium",AM412=3,"high",AM412=4,"very high")</f>
        <v>medium</v>
      </c>
      <c r="AO412">
        <v>3</v>
      </c>
      <c r="AP412" s="1" t="str" cm="1">
        <f t="array" ref="AP412">_xlfn.IFS(AO412&lt;=1,"new",AO412&lt;=5,"early tenure",AO412&lt;=10,"established",AO412&lt;=20,"loyal",AO412&gt;=21,"long term")</f>
        <v>early tenure</v>
      </c>
      <c r="AQ412">
        <v>2</v>
      </c>
      <c r="AR412" s="1" t="str" cm="1">
        <f t="array" ref="AR412">_xlfn.IFS(AQ412&lt;=1,"new",AQ412&lt;=4,"settling",AQ412&lt;=7,"established",AQ412&lt;=12,"stagnant risk",AQ412&gt;12,"highly stagnant")</f>
        <v>settling</v>
      </c>
      <c r="AS412">
        <v>1</v>
      </c>
      <c r="AT412" t="str" cm="1">
        <f t="array" ref="AT412">_xlfn.IFS(AS412&lt;=1,"recently promoted",AS412&lt;=3,"due soon",AS412&lt;=6,"over due",AS412&gt;=7,"critically overdue")</f>
        <v>recently promoted</v>
      </c>
      <c r="AU412">
        <v>2</v>
      </c>
      <c r="AV412" t="str" cm="1">
        <f t="array" ref="AV412">_xlfn.IFS(AU412&lt;=1,"new under manager",AU412&lt;=4,"settling",AU412&lt;=8,"established",AU412&gt;=9,"long term")</f>
        <v>settling</v>
      </c>
    </row>
    <row r="413" spans="1:48">
      <c r="A413">
        <v>33</v>
      </c>
      <c r="B413" s="1" t="str" cm="1">
        <f t="array" ref="B413">_xlfn.IFS(A413&lt;=25,"early career",A413&lt;=35,"mid career",A413&lt;=45,"experienced",A413&gt;=46,"senior")</f>
        <v>mid career</v>
      </c>
      <c r="C413" t="s">
        <v>29</v>
      </c>
      <c r="D413" t="s">
        <v>30</v>
      </c>
      <c r="E413" t="s">
        <v>45</v>
      </c>
      <c r="F413">
        <v>8</v>
      </c>
      <c r="G413" s="1" t="str" cm="1">
        <f t="array" ref="G413">_xlfn.IFS(F413&lt;=5,"very near",F413&lt;=10,"near",F413&lt;=20,"moderate",F413&lt;=29,"far")</f>
        <v>near</v>
      </c>
      <c r="H413">
        <v>4</v>
      </c>
      <c r="I413" t="str" cm="1">
        <f t="array" ref="I413">_xlfn.IFS(H413=1,"Below College",H413=
2,"College",H413=
3,"Bachelor",H413=
4,"Master",H413=
5,"Doctor")</f>
        <v>Master</v>
      </c>
      <c r="J413" t="s">
        <v>36</v>
      </c>
      <c r="K413">
        <v>1</v>
      </c>
      <c r="L413" t="str" cm="1">
        <f t="array" ref="L413">_xlfn.IFS(K413=1,"low",K413=2,"medium",K413=3,"high",K413=4,"very high")</f>
        <v>low</v>
      </c>
      <c r="M413" t="s">
        <v>33</v>
      </c>
      <c r="N413">
        <v>3</v>
      </c>
      <c r="O413" t="str" cm="1">
        <f t="array" ref="O413">_xlfn.IFS(N413=1,"low",N413=2,"medium",N413=3,"high",N413=4,"very high")</f>
        <v>high</v>
      </c>
      <c r="P413">
        <v>2</v>
      </c>
      <c r="Q413" t="str" cm="1">
        <f t="array" ref="Q413">_xlfn.IFS(P413=1,"junior",P413=2,"mid level",P413=3,"senior",P413=4,"lead",P413=5,"executive")</f>
        <v>mid level</v>
      </c>
      <c r="R413" t="s">
        <v>51</v>
      </c>
      <c r="S413">
        <v>1</v>
      </c>
      <c r="T413" t="str" cm="1">
        <f t="array" ref="T413">_xlfn.IFS(S413=1,"low",S413=2,"medium",S413=3,"high",S413=4,"very high")</f>
        <v>low</v>
      </c>
      <c r="U413" t="s">
        <v>35</v>
      </c>
      <c r="V413">
        <v>6392</v>
      </c>
      <c r="W413">
        <v>2</v>
      </c>
      <c r="X413" t="str" cm="1">
        <f t="array" ref="X413">_xlfn.IFS(W413=0,"fresher",W413&lt;=3,"stable",W413&lt;=6,"moderate hopper",W413&lt;=9,"frequent hopper")</f>
        <v>stable</v>
      </c>
      <c r="Y413" t="s">
        <v>29</v>
      </c>
      <c r="Z413">
        <v>13</v>
      </c>
      <c r="AA413" t="str" cm="1">
        <f t="array" ref="AA413">_xlfn.IFS(Z413&lt;=14,"low hike",Z413&lt;=18,"moderate hike",Z413&lt;=22,"good hike",Z413&lt;=25,"high hike")</f>
        <v>low hike</v>
      </c>
      <c r="AB413">
        <v>3</v>
      </c>
      <c r="AC413" t="str" cm="1">
        <f t="array" ref="AC413">_xlfn.IFS(AB413=1,"low",AB413=2,"good",AB413=3,"excellent",AB413=4,"outstanding")</f>
        <v>excellent</v>
      </c>
      <c r="AD413">
        <v>4</v>
      </c>
      <c r="AE413" t="str" cm="1">
        <f t="array" ref="AE413">_xlfn.IFS(AD413=1,"low",AD413=2,"medium",AD413=3,"high",AD413=4,"very high")</f>
        <v>very high</v>
      </c>
      <c r="AG413">
        <v>1</v>
      </c>
      <c r="AH413" t="str" cm="1">
        <f t="array" ref="AH413">_xlfn.IFS(AG413=0,"no stock options",AG413=2,"medium",AG413=3,"high",AG413=1,"low")</f>
        <v>low</v>
      </c>
      <c r="AI413">
        <v>8</v>
      </c>
      <c r="AJ413" s="1" t="str" cm="1">
        <f t="array" ref="AJ413">_xlfn.IFS(AI413&lt;=2,"fresher",AI413&lt;=7,"early career",AI413&lt;=15,"mid career",AI413&lt;=25,"experienced",AI413&gt;=26,"expert")</f>
        <v>mid career</v>
      </c>
      <c r="AK413">
        <v>6</v>
      </c>
      <c r="AL413" s="1" t="str" cm="1">
        <f t="array" ref="AL413">_xlfn.IFS(AK413=0,"no training",AK413&lt;=2,"low",AK413&lt;=4,"moderate",AK413&lt;=6,"high")</f>
        <v>high</v>
      </c>
      <c r="AM413">
        <v>1</v>
      </c>
      <c r="AN413" t="str" cm="1">
        <f t="array" ref="AN413">_xlfn.IFS(AM413=1,"low",AM413=2,"medium",AM413=3,"high",AM413=4,"very high")</f>
        <v>low</v>
      </c>
      <c r="AO413">
        <v>2</v>
      </c>
      <c r="AP413" s="1" t="str" cm="1">
        <f t="array" ref="AP413">_xlfn.IFS(AO413&lt;=1,"new",AO413&lt;=5,"early tenure",AO413&lt;=10,"established",AO413&lt;=20,"loyal",AO413&gt;=21,"long term")</f>
        <v>early tenure</v>
      </c>
      <c r="AQ413">
        <v>2</v>
      </c>
      <c r="AR413" s="1" t="str" cm="1">
        <f t="array" ref="AR413">_xlfn.IFS(AQ413&lt;=1,"new",AQ413&lt;=4,"settling",AQ413&lt;=7,"established",AQ413&lt;=12,"stagnant risk",AQ413&gt;12,"highly stagnant")</f>
        <v>settling</v>
      </c>
      <c r="AS413">
        <v>2</v>
      </c>
      <c r="AT413" t="str" cm="1">
        <f t="array" ref="AT413">_xlfn.IFS(AS413&lt;=1,"recently promoted",AS413&lt;=3,"due soon",AS413&lt;=6,"over due",AS413&gt;=7,"critically overdue")</f>
        <v>due soon</v>
      </c>
      <c r="AU413">
        <v>2</v>
      </c>
      <c r="AV413" t="str" cm="1">
        <f t="array" ref="AV413">_xlfn.IFS(AU413&lt;=1,"new under manager",AU413&lt;=4,"settling",AU413&lt;=8,"established",AU413&gt;=9,"long term")</f>
        <v>settling</v>
      </c>
    </row>
    <row r="414" spans="1:48">
      <c r="A414">
        <v>35</v>
      </c>
      <c r="B414" s="1" t="str" cm="1">
        <f t="array" ref="B414">_xlfn.IFS(A414&lt;=25,"early career",A414&lt;=35,"mid career",A414&lt;=45,"experienced",A414&gt;=46,"senior")</f>
        <v>mid career</v>
      </c>
      <c r="C414" t="s">
        <v>29</v>
      </c>
      <c r="D414" t="s">
        <v>30</v>
      </c>
      <c r="E414" t="s">
        <v>31</v>
      </c>
      <c r="F414">
        <v>1</v>
      </c>
      <c r="G414" s="1" t="str" cm="1">
        <f t="array" ref="G414">_xlfn.IFS(F414&lt;=5,"very near",F414&lt;=10,"near",F414&lt;=20,"moderate",F414&lt;=29,"far")</f>
        <v>very near</v>
      </c>
      <c r="H414">
        <v>3</v>
      </c>
      <c r="I414" t="str" cm="1">
        <f t="array" ref="I414">_xlfn.IFS(H414=1,"Below College",H414=
2,"College",H414=
3,"Bachelor",H414=
4,"Master",H414=
5,"Doctor")</f>
        <v>Bachelor</v>
      </c>
      <c r="J414" t="s">
        <v>32</v>
      </c>
      <c r="K414">
        <v>4</v>
      </c>
      <c r="L414" t="str" cm="1">
        <f t="array" ref="L414">_xlfn.IFS(K414=1,"low",K414=2,"medium",K414=3,"high",K414=4,"very high")</f>
        <v>very high</v>
      </c>
      <c r="M414" t="s">
        <v>33</v>
      </c>
      <c r="N414">
        <v>2</v>
      </c>
      <c r="O414" t="str" cm="1">
        <f t="array" ref="O414">_xlfn.IFS(N414=1,"low",N414=2,"medium",N414=3,"high",N414=4,"very high")</f>
        <v>medium</v>
      </c>
      <c r="P414">
        <v>1</v>
      </c>
      <c r="Q414" t="str" cm="1">
        <f t="array" ref="Q414">_xlfn.IFS(P414=1,"junior",P414=2,"mid level",P414=3,"senior",P414=4,"lead",P414=5,"executive")</f>
        <v>junior</v>
      </c>
      <c r="R414" t="s">
        <v>34</v>
      </c>
      <c r="S414">
        <v>1</v>
      </c>
      <c r="T414" t="str" cm="1">
        <f t="array" ref="T414">_xlfn.IFS(S414=1,"low",S414=2,"medium",S414=3,"high",S414=4,"very high")</f>
        <v>low</v>
      </c>
      <c r="U414" t="s">
        <v>40</v>
      </c>
      <c r="V414">
        <v>2450</v>
      </c>
      <c r="W414">
        <v>1</v>
      </c>
      <c r="X414" t="str" cm="1">
        <f t="array" ref="X414">_xlfn.IFS(W414=0,"fresher",W414&lt;=3,"stable",W414&lt;=6,"moderate hopper",W414&lt;=9,"frequent hopper")</f>
        <v>stable</v>
      </c>
      <c r="Y414" t="s">
        <v>29</v>
      </c>
      <c r="Z414">
        <v>19</v>
      </c>
      <c r="AA414" t="str" cm="1">
        <f t="array" ref="AA414">_xlfn.IFS(Z414&lt;=14,"low hike",Z414&lt;=18,"moderate hike",Z414&lt;=22,"good hike",Z414&lt;=25,"high hike")</f>
        <v>good hike</v>
      </c>
      <c r="AB414">
        <v>3</v>
      </c>
      <c r="AC414" t="str" cm="1">
        <f t="array" ref="AC414">_xlfn.IFS(AB414=1,"low",AB414=2,"good",AB414=3,"excellent",AB414=4,"outstanding")</f>
        <v>excellent</v>
      </c>
      <c r="AD414">
        <v>2</v>
      </c>
      <c r="AE414" t="str" cm="1">
        <f t="array" ref="AE414">_xlfn.IFS(AD414=1,"low",AD414=2,"medium",AD414=3,"high",AD414=4,"very high")</f>
        <v>medium</v>
      </c>
      <c r="AG414">
        <v>0</v>
      </c>
      <c r="AH414" t="str" cm="1">
        <f t="array" ref="AH414">_xlfn.IFS(AG414=0,"no stock options",AG414=2,"medium",AG414=3,"high",AG414=1,"low")</f>
        <v>no stock options</v>
      </c>
      <c r="AI414">
        <v>3</v>
      </c>
      <c r="AJ414" s="1" t="str" cm="1">
        <f t="array" ref="AJ414">_xlfn.IFS(AI414&lt;=2,"fresher",AI414&lt;=7,"early career",AI414&lt;=15,"mid career",AI414&lt;=25,"experienced",AI414&gt;=26,"expert")</f>
        <v>early career</v>
      </c>
      <c r="AK414">
        <v>3</v>
      </c>
      <c r="AL414" s="1" t="str" cm="1">
        <f t="array" ref="AL414">_xlfn.IFS(AK414=0,"no training",AK414&lt;=2,"low",AK414&lt;=4,"moderate",AK414&lt;=6,"high")</f>
        <v>moderate</v>
      </c>
      <c r="AM414">
        <v>3</v>
      </c>
      <c r="AN414" t="str" cm="1">
        <f t="array" ref="AN414">_xlfn.IFS(AM414=1,"low",AM414=2,"medium",AM414=3,"high",AM414=4,"very high")</f>
        <v>high</v>
      </c>
      <c r="AO414">
        <v>3</v>
      </c>
      <c r="AP414" s="1" t="str" cm="1">
        <f t="array" ref="AP414">_xlfn.IFS(AO414&lt;=1,"new",AO414&lt;=5,"early tenure",AO414&lt;=10,"established",AO414&lt;=20,"loyal",AO414&gt;=21,"long term")</f>
        <v>early tenure</v>
      </c>
      <c r="AQ414">
        <v>0</v>
      </c>
      <c r="AR414" s="1" t="str" cm="1">
        <f t="array" ref="AR414">_xlfn.IFS(AQ414&lt;=1,"new",AQ414&lt;=4,"settling",AQ414&lt;=7,"established",AQ414&lt;=12,"stagnant risk",AQ414&gt;12,"highly stagnant")</f>
        <v>new</v>
      </c>
      <c r="AS414">
        <v>1</v>
      </c>
      <c r="AT414" t="str" cm="1">
        <f t="array" ref="AT414">_xlfn.IFS(AS414&lt;=1,"recently promoted",AS414&lt;=3,"due soon",AS414&lt;=6,"over due",AS414&gt;=7,"critically overdue")</f>
        <v>recently promoted</v>
      </c>
      <c r="AU414">
        <v>2</v>
      </c>
      <c r="AV414" t="str" cm="1">
        <f t="array" ref="AV414">_xlfn.IFS(AU414&lt;=1,"new under manager",AU414&lt;=4,"settling",AU414&lt;=8,"established",AU414&gt;=9,"long term")</f>
        <v>settling</v>
      </c>
    </row>
    <row r="415" spans="1:48">
      <c r="A415">
        <v>30</v>
      </c>
      <c r="B415" s="1" t="str" cm="1">
        <f t="array" ref="B415">_xlfn.IFS(A415&lt;=25,"early career",A415&lt;=35,"mid career",A415&lt;=45,"experienced",A415&gt;=46,"senior")</f>
        <v>mid career</v>
      </c>
      <c r="C415" t="s">
        <v>29</v>
      </c>
      <c r="D415" t="s">
        <v>30</v>
      </c>
      <c r="E415" t="s">
        <v>45</v>
      </c>
      <c r="F415">
        <v>29</v>
      </c>
      <c r="G415" s="1" t="str" cm="1">
        <f t="array" ref="G415">_xlfn.IFS(F415&lt;=5,"very near",F415&lt;=10,"near",F415&lt;=20,"moderate",F415&lt;=29,"far")</f>
        <v>far</v>
      </c>
      <c r="H415">
        <v>4</v>
      </c>
      <c r="I415" t="str" cm="1">
        <f t="array" ref="I415">_xlfn.IFS(H415=1,"Below College",H415=
2,"College",H415=
3,"Bachelor",H415=
4,"Master",H415=
5,"Doctor")</f>
        <v>Master</v>
      </c>
      <c r="J415" t="s">
        <v>52</v>
      </c>
      <c r="K415">
        <v>3</v>
      </c>
      <c r="L415" t="str" cm="1">
        <f t="array" ref="L415">_xlfn.IFS(K415=1,"low",K415=2,"medium",K415=3,"high",K415=4,"very high")</f>
        <v>high</v>
      </c>
      <c r="M415" t="s">
        <v>33</v>
      </c>
      <c r="N415">
        <v>3</v>
      </c>
      <c r="O415" t="str" cm="1">
        <f t="array" ref="O415">_xlfn.IFS(N415=1,"low",N415=2,"medium",N415=3,"high",N415=4,"very high")</f>
        <v>high</v>
      </c>
      <c r="P415">
        <v>3</v>
      </c>
      <c r="Q415" t="str" cm="1">
        <f t="array" ref="Q415">_xlfn.IFS(P415=1,"junior",P415=2,"mid level",P415=3,"senior",P415=4,"lead",P415=5,"executive")</f>
        <v>senior</v>
      </c>
      <c r="R415" t="s">
        <v>51</v>
      </c>
      <c r="S415">
        <v>2</v>
      </c>
      <c r="T415" t="str" cm="1">
        <f t="array" ref="T415">_xlfn.IFS(S415=1,"low",S415=2,"medium",S415=3,"high",S415=4,"very high")</f>
        <v>medium</v>
      </c>
      <c r="U415" t="s">
        <v>35</v>
      </c>
      <c r="V415">
        <v>9250</v>
      </c>
      <c r="W415">
        <v>3</v>
      </c>
      <c r="X415" t="str" cm="1">
        <f t="array" ref="X415">_xlfn.IFS(W415=0,"fresher",W415&lt;=3,"stable",W415&lt;=6,"moderate hopper",W415&lt;=9,"frequent hopper")</f>
        <v>stable</v>
      </c>
      <c r="Y415" t="s">
        <v>29</v>
      </c>
      <c r="Z415">
        <v>12</v>
      </c>
      <c r="AA415" t="str" cm="1">
        <f t="array" ref="AA415">_xlfn.IFS(Z415&lt;=14,"low hike",Z415&lt;=18,"moderate hike",Z415&lt;=22,"good hike",Z415&lt;=25,"high hike")</f>
        <v>low hike</v>
      </c>
      <c r="AB415">
        <v>3</v>
      </c>
      <c r="AC415" t="str" cm="1">
        <f t="array" ref="AC415">_xlfn.IFS(AB415=1,"low",AB415=2,"good",AB415=3,"excellent",AB415=4,"outstanding")</f>
        <v>excellent</v>
      </c>
      <c r="AD415">
        <v>2</v>
      </c>
      <c r="AE415" t="str" cm="1">
        <f t="array" ref="AE415">_xlfn.IFS(AD415=1,"low",AD415=2,"medium",AD415=3,"high",AD415=4,"very high")</f>
        <v>medium</v>
      </c>
      <c r="AG415">
        <v>1</v>
      </c>
      <c r="AH415" t="str" cm="1">
        <f t="array" ref="AH415">_xlfn.IFS(AG415=0,"no stock options",AG415=2,"medium",AG415=3,"high",AG415=1,"low")</f>
        <v>low</v>
      </c>
      <c r="AI415">
        <v>9</v>
      </c>
      <c r="AJ415" s="1" t="str" cm="1">
        <f t="array" ref="AJ415">_xlfn.IFS(AI415&lt;=2,"fresher",AI415&lt;=7,"early career",AI415&lt;=15,"mid career",AI415&lt;=25,"experienced",AI415&gt;=26,"expert")</f>
        <v>mid career</v>
      </c>
      <c r="AK415">
        <v>3</v>
      </c>
      <c r="AL415" s="1" t="str" cm="1">
        <f t="array" ref="AL415">_xlfn.IFS(AK415=0,"no training",AK415&lt;=2,"low",AK415&lt;=4,"moderate",AK415&lt;=6,"high")</f>
        <v>moderate</v>
      </c>
      <c r="AM415">
        <v>3</v>
      </c>
      <c r="AN415" t="str" cm="1">
        <f t="array" ref="AN415">_xlfn.IFS(AM415=1,"low",AM415=2,"medium",AM415=3,"high",AM415=4,"very high")</f>
        <v>high</v>
      </c>
      <c r="AO415">
        <v>4</v>
      </c>
      <c r="AP415" s="1" t="str" cm="1">
        <f t="array" ref="AP415">_xlfn.IFS(AO415&lt;=1,"new",AO415&lt;=5,"early tenure",AO415&lt;=10,"established",AO415&lt;=20,"loyal",AO415&gt;=21,"long term")</f>
        <v>early tenure</v>
      </c>
      <c r="AQ415">
        <v>2</v>
      </c>
      <c r="AR415" s="1" t="str" cm="1">
        <f t="array" ref="AR415">_xlfn.IFS(AQ415&lt;=1,"new",AQ415&lt;=4,"settling",AQ415&lt;=7,"established",AQ415&lt;=12,"stagnant risk",AQ415&gt;12,"highly stagnant")</f>
        <v>settling</v>
      </c>
      <c r="AS415">
        <v>1</v>
      </c>
      <c r="AT415" t="str" cm="1">
        <f t="array" ref="AT415">_xlfn.IFS(AS415&lt;=1,"recently promoted",AS415&lt;=3,"due soon",AS415&lt;=6,"over due",AS415&gt;=7,"critically overdue")</f>
        <v>recently promoted</v>
      </c>
      <c r="AU415">
        <v>3</v>
      </c>
      <c r="AV415" t="str" cm="1">
        <f t="array" ref="AV415">_xlfn.IFS(AU415&lt;=1,"new under manager",AU415&lt;=4,"settling",AU415&lt;=8,"established",AU415&gt;=9,"long term")</f>
        <v>settling</v>
      </c>
    </row>
    <row r="416" spans="1:48">
      <c r="A416">
        <v>38</v>
      </c>
      <c r="B416" s="1" t="str" cm="1">
        <f t="array" ref="B416">_xlfn.IFS(A416&lt;=25,"early career",A416&lt;=35,"mid career",A416&lt;=45,"experienced",A416&gt;=46,"senior")</f>
        <v>experienced</v>
      </c>
      <c r="C416" t="s">
        <v>39</v>
      </c>
      <c r="D416" t="s">
        <v>30</v>
      </c>
      <c r="E416" t="s">
        <v>31</v>
      </c>
      <c r="F416">
        <v>2</v>
      </c>
      <c r="G416" s="1" t="str" cm="1">
        <f t="array" ref="G416">_xlfn.IFS(F416&lt;=5,"very near",F416&lt;=10,"near",F416&lt;=20,"moderate",F416&lt;=29,"far")</f>
        <v>very near</v>
      </c>
      <c r="H416">
        <v>3</v>
      </c>
      <c r="I416" t="str" cm="1">
        <f t="array" ref="I416">_xlfn.IFS(H416=1,"Below College",H416=
2,"College",H416=
3,"Bachelor",H416=
4,"Master",H416=
5,"Doctor")</f>
        <v>Bachelor</v>
      </c>
      <c r="J416" t="s">
        <v>32</v>
      </c>
      <c r="K416">
        <v>3</v>
      </c>
      <c r="L416" t="str" cm="1">
        <f t="array" ref="L416">_xlfn.IFS(K416=1,"low",K416=2,"medium",K416=3,"high",K416=4,"very high")</f>
        <v>high</v>
      </c>
      <c r="M416" t="s">
        <v>33</v>
      </c>
      <c r="N416">
        <v>3</v>
      </c>
      <c r="O416" t="str" cm="1">
        <f t="array" ref="O416">_xlfn.IFS(N416=1,"low",N416=2,"medium",N416=3,"high",N416=4,"very high")</f>
        <v>high</v>
      </c>
      <c r="P416">
        <v>2</v>
      </c>
      <c r="Q416" t="str" cm="1">
        <f t="array" ref="Q416">_xlfn.IFS(P416=1,"junior",P416=2,"mid level",P416=3,"senior",P416=4,"lead",P416=5,"executive")</f>
        <v>mid level</v>
      </c>
      <c r="R416" t="s">
        <v>44</v>
      </c>
      <c r="S416">
        <v>2</v>
      </c>
      <c r="T416" t="str" cm="1">
        <f t="array" ref="T416">_xlfn.IFS(S416=1,"low",S416=2,"medium",S416=3,"high",S416=4,"very high")</f>
        <v>medium</v>
      </c>
      <c r="U416" t="s">
        <v>35</v>
      </c>
      <c r="V416">
        <v>4855</v>
      </c>
      <c r="W416">
        <v>4</v>
      </c>
      <c r="X416" t="str" cm="1">
        <f t="array" ref="X416">_xlfn.IFS(W416=0,"fresher",W416&lt;=3,"stable",W416&lt;=6,"moderate hopper",W416&lt;=9,"frequent hopper")</f>
        <v>moderate hopper</v>
      </c>
      <c r="Y416" t="s">
        <v>29</v>
      </c>
      <c r="Z416">
        <v>11</v>
      </c>
      <c r="AA416" t="str" cm="1">
        <f t="array" ref="AA416">_xlfn.IFS(Z416&lt;=14,"low hike",Z416&lt;=18,"moderate hike",Z416&lt;=22,"good hike",Z416&lt;=25,"high hike")</f>
        <v>low hike</v>
      </c>
      <c r="AB416">
        <v>3</v>
      </c>
      <c r="AC416" t="str" cm="1">
        <f t="array" ref="AC416">_xlfn.IFS(AB416=1,"low",AB416=2,"good",AB416=3,"excellent",AB416=4,"outstanding")</f>
        <v>excellent</v>
      </c>
      <c r="AD416">
        <v>1</v>
      </c>
      <c r="AE416" t="str" cm="1">
        <f t="array" ref="AE416">_xlfn.IFS(AD416=1,"low",AD416=2,"medium",AD416=3,"high",AD416=4,"very high")</f>
        <v>low</v>
      </c>
      <c r="AG416">
        <v>2</v>
      </c>
      <c r="AH416" t="str" cm="1">
        <f t="array" ref="AH416">_xlfn.IFS(AG416=0,"no stock options",AG416=2,"medium",AG416=3,"high",AG416=1,"low")</f>
        <v>medium</v>
      </c>
      <c r="AI416">
        <v>7</v>
      </c>
      <c r="AJ416" s="1" t="str" cm="1">
        <f t="array" ref="AJ416">_xlfn.IFS(AI416&lt;=2,"fresher",AI416&lt;=7,"early career",AI416&lt;=15,"mid career",AI416&lt;=25,"experienced",AI416&gt;=26,"expert")</f>
        <v>early career</v>
      </c>
      <c r="AK416">
        <v>2</v>
      </c>
      <c r="AL416" s="1" t="str" cm="1">
        <f t="array" ref="AL416">_xlfn.IFS(AK416=0,"no training",AK416&lt;=2,"low",AK416&lt;=4,"moderate",AK416&lt;=6,"high")</f>
        <v>low</v>
      </c>
      <c r="AM416">
        <v>3</v>
      </c>
      <c r="AN416" t="str" cm="1">
        <f t="array" ref="AN416">_xlfn.IFS(AM416=1,"low",AM416=2,"medium",AM416=3,"high",AM416=4,"very high")</f>
        <v>high</v>
      </c>
      <c r="AO416">
        <v>5</v>
      </c>
      <c r="AP416" s="1" t="str" cm="1">
        <f t="array" ref="AP416">_xlfn.IFS(AO416&lt;=1,"new",AO416&lt;=5,"early tenure",AO416&lt;=10,"established",AO416&lt;=20,"loyal",AO416&gt;=21,"long term")</f>
        <v>early tenure</v>
      </c>
      <c r="AQ416">
        <v>2</v>
      </c>
      <c r="AR416" s="1" t="str" cm="1">
        <f t="array" ref="AR416">_xlfn.IFS(AQ416&lt;=1,"new",AQ416&lt;=4,"settling",AQ416&lt;=7,"established",AQ416&lt;=12,"stagnant risk",AQ416&gt;12,"highly stagnant")</f>
        <v>settling</v>
      </c>
      <c r="AS416">
        <v>1</v>
      </c>
      <c r="AT416" t="str" cm="1">
        <f t="array" ref="AT416">_xlfn.IFS(AS416&lt;=1,"recently promoted",AS416&lt;=3,"due soon",AS416&lt;=6,"over due",AS416&gt;=7,"critically overdue")</f>
        <v>recently promoted</v>
      </c>
      <c r="AU416">
        <v>4</v>
      </c>
      <c r="AV416" t="str" cm="1">
        <f t="array" ref="AV416">_xlfn.IFS(AU416&lt;=1,"new under manager",AU416&lt;=4,"settling",AU416&lt;=8,"established",AU416&gt;=9,"long term")</f>
        <v>settling</v>
      </c>
    </row>
    <row r="417" spans="1:48">
      <c r="A417">
        <v>34</v>
      </c>
      <c r="B417" s="1" t="str" cm="1">
        <f t="array" ref="B417">_xlfn.IFS(A417&lt;=25,"early career",A417&lt;=35,"mid career",A417&lt;=45,"experienced",A417&gt;=46,"senior")</f>
        <v>mid career</v>
      </c>
      <c r="C417" t="s">
        <v>29</v>
      </c>
      <c r="D417" t="s">
        <v>30</v>
      </c>
      <c r="E417" t="s">
        <v>31</v>
      </c>
      <c r="F417">
        <v>1</v>
      </c>
      <c r="G417" s="1" t="str" cm="1">
        <f t="array" ref="G417">_xlfn.IFS(F417&lt;=5,"very near",F417&lt;=10,"near",F417&lt;=20,"moderate",F417&lt;=29,"far")</f>
        <v>very near</v>
      </c>
      <c r="H417">
        <v>4</v>
      </c>
      <c r="I417" t="str" cm="1">
        <f t="array" ref="I417">_xlfn.IFS(H417=1,"Below College",H417=
2,"College",H417=
3,"Bachelor",H417=
4,"Master",H417=
5,"Doctor")</f>
        <v>Master</v>
      </c>
      <c r="J417" t="s">
        <v>36</v>
      </c>
      <c r="K417">
        <v>2</v>
      </c>
      <c r="L417" t="str" cm="1">
        <f t="array" ref="L417">_xlfn.IFS(K417=1,"low",K417=2,"medium",K417=3,"high",K417=4,"very high")</f>
        <v>medium</v>
      </c>
      <c r="M417" t="s">
        <v>33</v>
      </c>
      <c r="N417">
        <v>3</v>
      </c>
      <c r="O417" t="str" cm="1">
        <f t="array" ref="O417">_xlfn.IFS(N417=1,"low",N417=2,"medium",N417=3,"high",N417=4,"very high")</f>
        <v>high</v>
      </c>
      <c r="P417">
        <v>2</v>
      </c>
      <c r="Q417" t="str" cm="1">
        <f t="array" ref="Q417">_xlfn.IFS(P417=1,"junior",P417=2,"mid level",P417=3,"senior",P417=4,"lead",P417=5,"executive")</f>
        <v>mid level</v>
      </c>
      <c r="R417" t="s">
        <v>37</v>
      </c>
      <c r="S417">
        <v>4</v>
      </c>
      <c r="T417" t="str" cm="1">
        <f t="array" ref="T417">_xlfn.IFS(S417=1,"low",S417=2,"medium",S417=3,"high",S417=4,"very high")</f>
        <v>very high</v>
      </c>
      <c r="U417" t="s">
        <v>35</v>
      </c>
      <c r="V417">
        <v>5484</v>
      </c>
      <c r="W417">
        <v>9</v>
      </c>
      <c r="X417" t="str" cm="1">
        <f t="array" ref="X417">_xlfn.IFS(W417=0,"fresher",W417&lt;=3,"stable",W417&lt;=6,"moderate hopper",W417&lt;=9,"frequent hopper")</f>
        <v>frequent hopper</v>
      </c>
      <c r="Y417" t="s">
        <v>29</v>
      </c>
      <c r="Z417">
        <v>17</v>
      </c>
      <c r="AA417" t="str" cm="1">
        <f t="array" ref="AA417">_xlfn.IFS(Z417&lt;=14,"low hike",Z417&lt;=18,"moderate hike",Z417&lt;=22,"good hike",Z417&lt;=25,"high hike")</f>
        <v>moderate hike</v>
      </c>
      <c r="AB417">
        <v>3</v>
      </c>
      <c r="AC417" t="str" cm="1">
        <f t="array" ref="AC417">_xlfn.IFS(AB417=1,"low",AB417=2,"good",AB417=3,"excellent",AB417=4,"outstanding")</f>
        <v>excellent</v>
      </c>
      <c r="AD417">
        <v>2</v>
      </c>
      <c r="AE417" t="str" cm="1">
        <f t="array" ref="AE417">_xlfn.IFS(AD417=1,"low",AD417=2,"medium",AD417=3,"high",AD417=4,"very high")</f>
        <v>medium</v>
      </c>
      <c r="AG417">
        <v>1</v>
      </c>
      <c r="AH417" t="str" cm="1">
        <f t="array" ref="AH417">_xlfn.IFS(AG417=0,"no stock options",AG417=2,"medium",AG417=3,"high",AG417=1,"low")</f>
        <v>low</v>
      </c>
      <c r="AI417">
        <v>9</v>
      </c>
      <c r="AJ417" s="1" t="str" cm="1">
        <f t="array" ref="AJ417">_xlfn.IFS(AI417&lt;=2,"fresher",AI417&lt;=7,"early career",AI417&lt;=15,"mid career",AI417&lt;=25,"experienced",AI417&gt;=26,"expert")</f>
        <v>mid career</v>
      </c>
      <c r="AK417">
        <v>3</v>
      </c>
      <c r="AL417" s="1" t="str" cm="1">
        <f t="array" ref="AL417">_xlfn.IFS(AK417=0,"no training",AK417&lt;=2,"low",AK417&lt;=4,"moderate",AK417&lt;=6,"high")</f>
        <v>moderate</v>
      </c>
      <c r="AM417">
        <v>2</v>
      </c>
      <c r="AN417" t="str" cm="1">
        <f t="array" ref="AN417">_xlfn.IFS(AM417=1,"low",AM417=2,"medium",AM417=3,"high",AM417=4,"very high")</f>
        <v>medium</v>
      </c>
      <c r="AO417">
        <v>2</v>
      </c>
      <c r="AP417" s="1" t="str" cm="1">
        <f t="array" ref="AP417">_xlfn.IFS(AO417&lt;=1,"new",AO417&lt;=5,"early tenure",AO417&lt;=10,"established",AO417&lt;=20,"loyal",AO417&gt;=21,"long term")</f>
        <v>early tenure</v>
      </c>
      <c r="AQ417">
        <v>2</v>
      </c>
      <c r="AR417" s="1" t="str" cm="1">
        <f t="array" ref="AR417">_xlfn.IFS(AQ417&lt;=1,"new",AQ417&lt;=4,"settling",AQ417&lt;=7,"established",AQ417&lt;=12,"stagnant risk",AQ417&gt;12,"highly stagnant")</f>
        <v>settling</v>
      </c>
      <c r="AS417">
        <v>2</v>
      </c>
      <c r="AT417" t="str" cm="1">
        <f t="array" ref="AT417">_xlfn.IFS(AS417&lt;=1,"recently promoted",AS417&lt;=3,"due soon",AS417&lt;=6,"over due",AS417&gt;=7,"critically overdue")</f>
        <v>due soon</v>
      </c>
      <c r="AU417">
        <v>1</v>
      </c>
      <c r="AV417" t="str" cm="1">
        <f t="array" ref="AV417">_xlfn.IFS(AU417&lt;=1,"new under manager",AU417&lt;=4,"settling",AU417&lt;=8,"established",AU417&gt;=9,"long term")</f>
        <v>new under manager</v>
      </c>
    </row>
    <row r="418" spans="1:48">
      <c r="A418">
        <v>38</v>
      </c>
      <c r="B418" s="1" t="str" cm="1">
        <f t="array" ref="B418">_xlfn.IFS(A418&lt;=25,"early career",A418&lt;=35,"mid career",A418&lt;=45,"experienced",A418&gt;=46,"senior")</f>
        <v>experienced</v>
      </c>
      <c r="C418" t="s">
        <v>29</v>
      </c>
      <c r="D418" t="s">
        <v>30</v>
      </c>
      <c r="E418" t="s">
        <v>45</v>
      </c>
      <c r="F418">
        <v>16</v>
      </c>
      <c r="G418" s="1" t="str" cm="1">
        <f t="array" ref="G418">_xlfn.IFS(F418&lt;=5,"very near",F418&lt;=10,"near",F418&lt;=20,"moderate",F418&lt;=29,"far")</f>
        <v>moderate</v>
      </c>
      <c r="H418">
        <v>3</v>
      </c>
      <c r="I418" t="str" cm="1">
        <f t="array" ref="I418">_xlfn.IFS(H418=1,"Below College",H418=
2,"College",H418=
3,"Bachelor",H418=
4,"Master",H418=
5,"Doctor")</f>
        <v>Bachelor</v>
      </c>
      <c r="J418" t="s">
        <v>36</v>
      </c>
      <c r="K418">
        <v>2</v>
      </c>
      <c r="L418" t="str" cm="1">
        <f t="array" ref="L418">_xlfn.IFS(K418=1,"low",K418=2,"medium",K418=3,"high",K418=4,"very high")</f>
        <v>medium</v>
      </c>
      <c r="M418" t="s">
        <v>43</v>
      </c>
      <c r="N418">
        <v>3</v>
      </c>
      <c r="O418" t="str" cm="1">
        <f t="array" ref="O418">_xlfn.IFS(N418=1,"low",N418=2,"medium",N418=3,"high",N418=4,"very high")</f>
        <v>high</v>
      </c>
      <c r="P418">
        <v>2</v>
      </c>
      <c r="Q418" t="str" cm="1">
        <f t="array" ref="Q418">_xlfn.IFS(P418=1,"junior",P418=2,"mid level",P418=3,"senior",P418=4,"lead",P418=5,"executive")</f>
        <v>mid level</v>
      </c>
      <c r="R418" t="s">
        <v>51</v>
      </c>
      <c r="S418">
        <v>2</v>
      </c>
      <c r="T418" t="str" cm="1">
        <f t="array" ref="T418">_xlfn.IFS(S418=1,"low",S418=2,"medium",S418=3,"high",S418=4,"very high")</f>
        <v>medium</v>
      </c>
      <c r="U418" t="s">
        <v>40</v>
      </c>
      <c r="V418">
        <v>4198</v>
      </c>
      <c r="W418">
        <v>2</v>
      </c>
      <c r="X418" t="str" cm="1">
        <f t="array" ref="X418">_xlfn.IFS(W418=0,"fresher",W418&lt;=3,"stable",W418&lt;=6,"moderate hopper",W418&lt;=9,"frequent hopper")</f>
        <v>stable</v>
      </c>
      <c r="Y418" t="s">
        <v>29</v>
      </c>
      <c r="Z418">
        <v>12</v>
      </c>
      <c r="AA418" t="str" cm="1">
        <f t="array" ref="AA418">_xlfn.IFS(Z418&lt;=14,"low hike",Z418&lt;=18,"moderate hike",Z418&lt;=22,"good hike",Z418&lt;=25,"high hike")</f>
        <v>low hike</v>
      </c>
      <c r="AB418">
        <v>3</v>
      </c>
      <c r="AC418" t="str" cm="1">
        <f t="array" ref="AC418">_xlfn.IFS(AB418=1,"low",AB418=2,"good",AB418=3,"excellent",AB418=4,"outstanding")</f>
        <v>excellent</v>
      </c>
      <c r="AD418">
        <v>2</v>
      </c>
      <c r="AE418" t="str" cm="1">
        <f t="array" ref="AE418">_xlfn.IFS(AD418=1,"low",AD418=2,"medium",AD418=3,"high",AD418=4,"very high")</f>
        <v>medium</v>
      </c>
      <c r="AG418">
        <v>0</v>
      </c>
      <c r="AH418" t="str" cm="1">
        <f t="array" ref="AH418">_xlfn.IFS(AG418=0,"no stock options",AG418=2,"medium",AG418=3,"high",AG418=1,"low")</f>
        <v>no stock options</v>
      </c>
      <c r="AI418">
        <v>8</v>
      </c>
      <c r="AJ418" s="1" t="str" cm="1">
        <f t="array" ref="AJ418">_xlfn.IFS(AI418&lt;=2,"fresher",AI418&lt;=7,"early career",AI418&lt;=15,"mid career",AI418&lt;=25,"experienced",AI418&gt;=26,"expert")</f>
        <v>mid career</v>
      </c>
      <c r="AK418">
        <v>5</v>
      </c>
      <c r="AL418" s="1" t="str" cm="1">
        <f t="array" ref="AL418">_xlfn.IFS(AK418=0,"no training",AK418&lt;=2,"low",AK418&lt;=4,"moderate",AK418&lt;=6,"high")</f>
        <v>high</v>
      </c>
      <c r="AM418">
        <v>4</v>
      </c>
      <c r="AN418" t="str" cm="1">
        <f t="array" ref="AN418">_xlfn.IFS(AM418=1,"low",AM418=2,"medium",AM418=3,"high",AM418=4,"very high")</f>
        <v>very high</v>
      </c>
      <c r="AO418">
        <v>3</v>
      </c>
      <c r="AP418" s="1" t="str" cm="1">
        <f t="array" ref="AP418">_xlfn.IFS(AO418&lt;=1,"new",AO418&lt;=5,"early tenure",AO418&lt;=10,"established",AO418&lt;=20,"loyal",AO418&gt;=21,"long term")</f>
        <v>early tenure</v>
      </c>
      <c r="AQ418">
        <v>2</v>
      </c>
      <c r="AR418" s="1" t="str" cm="1">
        <f t="array" ref="AR418">_xlfn.IFS(AQ418&lt;=1,"new",AQ418&lt;=4,"settling",AQ418&lt;=7,"established",AQ418&lt;=12,"stagnant risk",AQ418&gt;12,"highly stagnant")</f>
        <v>settling</v>
      </c>
      <c r="AS418">
        <v>1</v>
      </c>
      <c r="AT418" t="str" cm="1">
        <f t="array" ref="AT418">_xlfn.IFS(AS418&lt;=1,"recently promoted",AS418&lt;=3,"due soon",AS418&lt;=6,"over due",AS418&gt;=7,"critically overdue")</f>
        <v>recently promoted</v>
      </c>
      <c r="AU418">
        <v>2</v>
      </c>
      <c r="AV418" t="str" cm="1">
        <f t="array" ref="AV418">_xlfn.IFS(AU418&lt;=1,"new under manager",AU418&lt;=4,"settling",AU418&lt;=8,"established",AU418&gt;=9,"long term")</f>
        <v>settling</v>
      </c>
    </row>
    <row r="419" spans="1:48">
      <c r="A419">
        <v>35</v>
      </c>
      <c r="B419" s="1" t="str" cm="1">
        <f t="array" ref="B419">_xlfn.IFS(A419&lt;=25,"early career",A419&lt;=35,"mid career",A419&lt;=45,"experienced",A419&gt;=46,"senior")</f>
        <v>mid career</v>
      </c>
      <c r="C419" t="s">
        <v>29</v>
      </c>
      <c r="D419" t="s">
        <v>30</v>
      </c>
      <c r="E419" t="s">
        <v>31</v>
      </c>
      <c r="F419">
        <v>10</v>
      </c>
      <c r="G419" s="1" t="str" cm="1">
        <f t="array" ref="G419">_xlfn.IFS(F419&lt;=5,"very near",F419&lt;=10,"near",F419&lt;=20,"moderate",F419&lt;=29,"far")</f>
        <v>near</v>
      </c>
      <c r="H419">
        <v>4</v>
      </c>
      <c r="I419" t="str" cm="1">
        <f t="array" ref="I419">_xlfn.IFS(H419=1,"Below College",H419=
2,"College",H419=
3,"Bachelor",H419=
4,"Master",H419=
5,"Doctor")</f>
        <v>Master</v>
      </c>
      <c r="J419" t="s">
        <v>32</v>
      </c>
      <c r="K419">
        <v>1</v>
      </c>
      <c r="L419" t="str" cm="1">
        <f t="array" ref="L419">_xlfn.IFS(K419=1,"low",K419=2,"medium",K419=3,"high",K419=4,"very high")</f>
        <v>low</v>
      </c>
      <c r="M419" t="s">
        <v>43</v>
      </c>
      <c r="N419">
        <v>3</v>
      </c>
      <c r="O419" t="str" cm="1">
        <f t="array" ref="O419">_xlfn.IFS(N419=1,"low",N419=2,"medium",N419=3,"high",N419=4,"very high")</f>
        <v>high</v>
      </c>
      <c r="P419">
        <v>2</v>
      </c>
      <c r="Q419" t="str" cm="1">
        <f t="array" ref="Q419">_xlfn.IFS(P419=1,"junior",P419=2,"mid level",P419=3,"senior",P419=4,"lead",P419=5,"executive")</f>
        <v>mid level</v>
      </c>
      <c r="R419" t="s">
        <v>49</v>
      </c>
      <c r="S419">
        <v>3</v>
      </c>
      <c r="T419" t="str" cm="1">
        <f t="array" ref="T419">_xlfn.IFS(S419=1,"low",S419=2,"medium",S419=3,"high",S419=4,"very high")</f>
        <v>high</v>
      </c>
      <c r="U419" t="s">
        <v>40</v>
      </c>
      <c r="V419">
        <v>6142</v>
      </c>
      <c r="W419">
        <v>3</v>
      </c>
      <c r="X419" t="str" cm="1">
        <f t="array" ref="X419">_xlfn.IFS(W419=0,"fresher",W419&lt;=3,"stable",W419&lt;=6,"moderate hopper",W419&lt;=9,"frequent hopper")</f>
        <v>stable</v>
      </c>
      <c r="Y419" t="s">
        <v>39</v>
      </c>
      <c r="Z419">
        <v>16</v>
      </c>
      <c r="AA419" t="str" cm="1">
        <f t="array" ref="AA419">_xlfn.IFS(Z419&lt;=14,"low hike",Z419&lt;=18,"moderate hike",Z419&lt;=22,"good hike",Z419&lt;=25,"high hike")</f>
        <v>moderate hike</v>
      </c>
      <c r="AB419">
        <v>3</v>
      </c>
      <c r="AC419" t="str" cm="1">
        <f t="array" ref="AC419">_xlfn.IFS(AB419=1,"low",AB419=2,"good",AB419=3,"excellent",AB419=4,"outstanding")</f>
        <v>excellent</v>
      </c>
      <c r="AD419">
        <v>3</v>
      </c>
      <c r="AE419" t="str" cm="1">
        <f t="array" ref="AE419">_xlfn.IFS(AD419=1,"low",AD419=2,"medium",AD419=3,"high",AD419=4,"very high")</f>
        <v>high</v>
      </c>
      <c r="AG419">
        <v>0</v>
      </c>
      <c r="AH419" t="str" cm="1">
        <f t="array" ref="AH419">_xlfn.IFS(AG419=0,"no stock options",AG419=2,"medium",AG419=3,"high",AG419=1,"low")</f>
        <v>no stock options</v>
      </c>
      <c r="AI419">
        <v>10</v>
      </c>
      <c r="AJ419" s="1" t="str" cm="1">
        <f t="array" ref="AJ419">_xlfn.IFS(AI419&lt;=2,"fresher",AI419&lt;=7,"early career",AI419&lt;=15,"mid career",AI419&lt;=25,"experienced",AI419&gt;=26,"expert")</f>
        <v>mid career</v>
      </c>
      <c r="AK419">
        <v>4</v>
      </c>
      <c r="AL419" s="1" t="str" cm="1">
        <f t="array" ref="AL419">_xlfn.IFS(AK419=0,"no training",AK419&lt;=2,"low",AK419&lt;=4,"moderate",AK419&lt;=6,"high")</f>
        <v>moderate</v>
      </c>
      <c r="AM419">
        <v>3</v>
      </c>
      <c r="AN419" t="str" cm="1">
        <f t="array" ref="AN419">_xlfn.IFS(AM419=1,"low",AM419=2,"medium",AM419=3,"high",AM419=4,"very high")</f>
        <v>high</v>
      </c>
      <c r="AO419">
        <v>5</v>
      </c>
      <c r="AP419" s="1" t="str" cm="1">
        <f t="array" ref="AP419">_xlfn.IFS(AO419&lt;=1,"new",AO419&lt;=5,"early tenure",AO419&lt;=10,"established",AO419&lt;=20,"loyal",AO419&gt;=21,"long term")</f>
        <v>early tenure</v>
      </c>
      <c r="AQ419">
        <v>2</v>
      </c>
      <c r="AR419" s="1" t="str" cm="1">
        <f t="array" ref="AR419">_xlfn.IFS(AQ419&lt;=1,"new",AQ419&lt;=4,"settling",AQ419&lt;=7,"established",AQ419&lt;=12,"stagnant risk",AQ419&gt;12,"highly stagnant")</f>
        <v>settling</v>
      </c>
      <c r="AS419">
        <v>0</v>
      </c>
      <c r="AT419" t="str" cm="1">
        <f t="array" ref="AT419">_xlfn.IFS(AS419&lt;=1,"recently promoted",AS419&lt;=3,"due soon",AS419&lt;=6,"over due",AS419&gt;=7,"critically overdue")</f>
        <v>recently promoted</v>
      </c>
      <c r="AU419">
        <v>4</v>
      </c>
      <c r="AV419" t="str" cm="1">
        <f t="array" ref="AV419">_xlfn.IFS(AU419&lt;=1,"new under manager",AU419&lt;=4,"settling",AU419&lt;=8,"established",AU419&gt;=9,"long term")</f>
        <v>settling</v>
      </c>
    </row>
    <row r="420" spans="1:48">
      <c r="A420">
        <v>23</v>
      </c>
      <c r="B420" s="1" t="str" cm="1">
        <f t="array" ref="B420">_xlfn.IFS(A420&lt;=25,"early career",A420&lt;=35,"mid career",A420&lt;=45,"experienced",A420&gt;=46,"senior")</f>
        <v>early career</v>
      </c>
      <c r="C420" t="s">
        <v>29</v>
      </c>
      <c r="D420" t="s">
        <v>30</v>
      </c>
      <c r="E420" t="s">
        <v>31</v>
      </c>
      <c r="F420">
        <v>10</v>
      </c>
      <c r="G420" s="1" t="str" cm="1">
        <f t="array" ref="G420">_xlfn.IFS(F420&lt;=5,"very near",F420&lt;=10,"near",F420&lt;=20,"moderate",F420&lt;=29,"far")</f>
        <v>near</v>
      </c>
      <c r="H420">
        <v>3</v>
      </c>
      <c r="I420" t="str" cm="1">
        <f t="array" ref="I420">_xlfn.IFS(H420=1,"Below College",H420=
2,"College",H420=
3,"Bachelor",H420=
4,"Master",H420=
5,"Doctor")</f>
        <v>Bachelor</v>
      </c>
      <c r="J420" t="s">
        <v>52</v>
      </c>
      <c r="K420">
        <v>4</v>
      </c>
      <c r="L420" t="str" cm="1">
        <f t="array" ref="L420">_xlfn.IFS(K420=1,"low",K420=2,"medium",K420=3,"high",K420=4,"very high")</f>
        <v>very high</v>
      </c>
      <c r="M420" t="s">
        <v>33</v>
      </c>
      <c r="N420">
        <v>4</v>
      </c>
      <c r="O420" t="str" cm="1">
        <f t="array" ref="O420">_xlfn.IFS(N420=1,"low",N420=2,"medium",N420=3,"high",N420=4,"very high")</f>
        <v>very high</v>
      </c>
      <c r="P420">
        <v>1</v>
      </c>
      <c r="Q420" t="str" cm="1">
        <f t="array" ref="Q420">_xlfn.IFS(P420=1,"junior",P420=2,"mid level",P420=3,"senior",P420=4,"lead",P420=5,"executive")</f>
        <v>junior</v>
      </c>
      <c r="R420" t="s">
        <v>37</v>
      </c>
      <c r="S420">
        <v>3</v>
      </c>
      <c r="T420" t="str" cm="1">
        <f t="array" ref="T420">_xlfn.IFS(S420=1,"low",S420=2,"medium",S420=3,"high",S420=4,"very high")</f>
        <v>high</v>
      </c>
      <c r="U420" t="s">
        <v>35</v>
      </c>
      <c r="V420">
        <v>2073</v>
      </c>
      <c r="W420">
        <v>2</v>
      </c>
      <c r="X420" t="str" cm="1">
        <f t="array" ref="X420">_xlfn.IFS(W420=0,"fresher",W420&lt;=3,"stable",W420&lt;=6,"moderate hopper",W420&lt;=9,"frequent hopper")</f>
        <v>stable</v>
      </c>
      <c r="Y420" t="s">
        <v>29</v>
      </c>
      <c r="Z420">
        <v>16</v>
      </c>
      <c r="AA420" t="str" cm="1">
        <f t="array" ref="AA420">_xlfn.IFS(Z420&lt;=14,"low hike",Z420&lt;=18,"moderate hike",Z420&lt;=22,"good hike",Z420&lt;=25,"high hike")</f>
        <v>moderate hike</v>
      </c>
      <c r="AB420">
        <v>3</v>
      </c>
      <c r="AC420" t="str" cm="1">
        <f t="array" ref="AC420">_xlfn.IFS(AB420=1,"low",AB420=2,"good",AB420=3,"excellent",AB420=4,"outstanding")</f>
        <v>excellent</v>
      </c>
      <c r="AD420">
        <v>4</v>
      </c>
      <c r="AE420" t="str" cm="1">
        <f t="array" ref="AE420">_xlfn.IFS(AD420=1,"low",AD420=2,"medium",AD420=3,"high",AD420=4,"very high")</f>
        <v>very high</v>
      </c>
      <c r="AG420">
        <v>1</v>
      </c>
      <c r="AH420" t="str" cm="1">
        <f t="array" ref="AH420">_xlfn.IFS(AG420=0,"no stock options",AG420=2,"medium",AG420=3,"high",AG420=1,"low")</f>
        <v>low</v>
      </c>
      <c r="AI420">
        <v>4</v>
      </c>
      <c r="AJ420" s="1" t="str" cm="1">
        <f t="array" ref="AJ420">_xlfn.IFS(AI420&lt;=2,"fresher",AI420&lt;=7,"early career",AI420&lt;=15,"mid career",AI420&lt;=25,"experienced",AI420&gt;=26,"expert")</f>
        <v>early career</v>
      </c>
      <c r="AK420">
        <v>2</v>
      </c>
      <c r="AL420" s="1" t="str" cm="1">
        <f t="array" ref="AL420">_xlfn.IFS(AK420=0,"no training",AK420&lt;=2,"low",AK420&lt;=4,"moderate",AK420&lt;=6,"high")</f>
        <v>low</v>
      </c>
      <c r="AM420">
        <v>3</v>
      </c>
      <c r="AN420" t="str" cm="1">
        <f t="array" ref="AN420">_xlfn.IFS(AM420=1,"low",AM420=2,"medium",AM420=3,"high",AM420=4,"very high")</f>
        <v>high</v>
      </c>
      <c r="AO420">
        <v>2</v>
      </c>
      <c r="AP420" s="1" t="str" cm="1">
        <f t="array" ref="AP420">_xlfn.IFS(AO420&lt;=1,"new",AO420&lt;=5,"early tenure",AO420&lt;=10,"established",AO420&lt;=20,"loyal",AO420&gt;=21,"long term")</f>
        <v>early tenure</v>
      </c>
      <c r="AQ420">
        <v>2</v>
      </c>
      <c r="AR420" s="1" t="str" cm="1">
        <f t="array" ref="AR420">_xlfn.IFS(AQ420&lt;=1,"new",AQ420&lt;=4,"settling",AQ420&lt;=7,"established",AQ420&lt;=12,"stagnant risk",AQ420&gt;12,"highly stagnant")</f>
        <v>settling</v>
      </c>
      <c r="AS420">
        <v>2</v>
      </c>
      <c r="AT420" t="str" cm="1">
        <f t="array" ref="AT420">_xlfn.IFS(AS420&lt;=1,"recently promoted",AS420&lt;=3,"due soon",AS420&lt;=6,"over due",AS420&gt;=7,"critically overdue")</f>
        <v>due soon</v>
      </c>
      <c r="AU420">
        <v>2</v>
      </c>
      <c r="AV420" t="str" cm="1">
        <f t="array" ref="AV420">_xlfn.IFS(AU420&lt;=1,"new under manager",AU420&lt;=4,"settling",AU420&lt;=8,"established",AU420&gt;=9,"long term")</f>
        <v>settling</v>
      </c>
    </row>
    <row r="421" spans="1:48">
      <c r="A421">
        <v>36</v>
      </c>
      <c r="B421" s="1" t="str" cm="1">
        <f t="array" ref="B421">_xlfn.IFS(A421&lt;=25,"early career",A421&lt;=35,"mid career",A421&lt;=45,"experienced",A421&gt;=46,"senior")</f>
        <v>experienced</v>
      </c>
      <c r="C421" t="s">
        <v>29</v>
      </c>
      <c r="D421" t="s">
        <v>50</v>
      </c>
      <c r="E421" t="s">
        <v>31</v>
      </c>
      <c r="F421">
        <v>6</v>
      </c>
      <c r="G421" s="1" t="str" cm="1">
        <f t="array" ref="G421">_xlfn.IFS(F421&lt;=5,"very near",F421&lt;=10,"near",F421&lt;=20,"moderate",F421&lt;=29,"far")</f>
        <v>near</v>
      </c>
      <c r="H421">
        <v>4</v>
      </c>
      <c r="I421" t="str" cm="1">
        <f t="array" ref="I421">_xlfn.IFS(H421=1,"Below College",H421=
2,"College",H421=
3,"Bachelor",H421=
4,"Master",H421=
5,"Doctor")</f>
        <v>Master</v>
      </c>
      <c r="J421" t="s">
        <v>36</v>
      </c>
      <c r="K421">
        <v>1</v>
      </c>
      <c r="L421" t="str" cm="1">
        <f t="array" ref="L421">_xlfn.IFS(K421=1,"low",K421=2,"medium",K421=3,"high",K421=4,"very high")</f>
        <v>low</v>
      </c>
      <c r="M421" t="s">
        <v>33</v>
      </c>
      <c r="N421">
        <v>4</v>
      </c>
      <c r="O421" t="str" cm="1">
        <f t="array" ref="O421">_xlfn.IFS(N421=1,"low",N421=2,"medium",N421=3,"high",N421=4,"very high")</f>
        <v>very high</v>
      </c>
      <c r="P421">
        <v>2</v>
      </c>
      <c r="Q421" t="str" cm="1">
        <f t="array" ref="Q421">_xlfn.IFS(P421=1,"junior",P421=2,"mid level",P421=3,"senior",P421=4,"lead",P421=5,"executive")</f>
        <v>mid level</v>
      </c>
      <c r="R421" t="s">
        <v>34</v>
      </c>
      <c r="S421">
        <v>1</v>
      </c>
      <c r="T421" t="str" cm="1">
        <f t="array" ref="T421">_xlfn.IFS(S421=1,"low",S421=2,"medium",S421=3,"high",S421=4,"very high")</f>
        <v>low</v>
      </c>
      <c r="U421" t="s">
        <v>35</v>
      </c>
      <c r="V421">
        <v>5562</v>
      </c>
      <c r="W421">
        <v>3</v>
      </c>
      <c r="X421" t="str" cm="1">
        <f t="array" ref="X421">_xlfn.IFS(W421=0,"fresher",W421&lt;=3,"stable",W421&lt;=6,"moderate hopper",W421&lt;=9,"frequent hopper")</f>
        <v>stable</v>
      </c>
      <c r="Y421" t="s">
        <v>39</v>
      </c>
      <c r="Z421">
        <v>13</v>
      </c>
      <c r="AA421" t="str" cm="1">
        <f t="array" ref="AA421">_xlfn.IFS(Z421&lt;=14,"low hike",Z421&lt;=18,"moderate hike",Z421&lt;=22,"good hike",Z421&lt;=25,"high hike")</f>
        <v>low hike</v>
      </c>
      <c r="AB421">
        <v>3</v>
      </c>
      <c r="AC421" t="str" cm="1">
        <f t="array" ref="AC421">_xlfn.IFS(AB421=1,"low",AB421=2,"good",AB421=3,"excellent",AB421=4,"outstanding")</f>
        <v>excellent</v>
      </c>
      <c r="AD421">
        <v>4</v>
      </c>
      <c r="AE421" t="str" cm="1">
        <f t="array" ref="AE421">_xlfn.IFS(AD421=1,"low",AD421=2,"medium",AD421=3,"high",AD421=4,"very high")</f>
        <v>very high</v>
      </c>
      <c r="AG421">
        <v>1</v>
      </c>
      <c r="AH421" t="str" cm="1">
        <f t="array" ref="AH421">_xlfn.IFS(AG421=0,"no stock options",AG421=2,"medium",AG421=3,"high",AG421=1,"low")</f>
        <v>low</v>
      </c>
      <c r="AI421">
        <v>9</v>
      </c>
      <c r="AJ421" s="1" t="str" cm="1">
        <f t="array" ref="AJ421">_xlfn.IFS(AI421&lt;=2,"fresher",AI421&lt;=7,"early career",AI421&lt;=15,"mid career",AI421&lt;=25,"experienced",AI421&gt;=26,"expert")</f>
        <v>mid career</v>
      </c>
      <c r="AK421">
        <v>3</v>
      </c>
      <c r="AL421" s="1" t="str" cm="1">
        <f t="array" ref="AL421">_xlfn.IFS(AK421=0,"no training",AK421&lt;=2,"low",AK421&lt;=4,"moderate",AK421&lt;=6,"high")</f>
        <v>moderate</v>
      </c>
      <c r="AM421">
        <v>3</v>
      </c>
      <c r="AN421" t="str" cm="1">
        <f t="array" ref="AN421">_xlfn.IFS(AM421=1,"low",AM421=2,"medium",AM421=3,"high",AM421=4,"very high")</f>
        <v>high</v>
      </c>
      <c r="AO421">
        <v>3</v>
      </c>
      <c r="AP421" s="1" t="str" cm="1">
        <f t="array" ref="AP421">_xlfn.IFS(AO421&lt;=1,"new",AO421&lt;=5,"early tenure",AO421&lt;=10,"established",AO421&lt;=20,"loyal",AO421&gt;=21,"long term")</f>
        <v>early tenure</v>
      </c>
      <c r="AQ421">
        <v>2</v>
      </c>
      <c r="AR421" s="1" t="str" cm="1">
        <f t="array" ref="AR421">_xlfn.IFS(AQ421&lt;=1,"new",AQ421&lt;=4,"settling",AQ421&lt;=7,"established",AQ421&lt;=12,"stagnant risk",AQ421&gt;12,"highly stagnant")</f>
        <v>settling</v>
      </c>
      <c r="AS421">
        <v>0</v>
      </c>
      <c r="AT421" t="str" cm="1">
        <f t="array" ref="AT421">_xlfn.IFS(AS421&lt;=1,"recently promoted",AS421&lt;=3,"due soon",AS421&lt;=6,"over due",AS421&gt;=7,"critically overdue")</f>
        <v>recently promoted</v>
      </c>
      <c r="AU421">
        <v>2</v>
      </c>
      <c r="AV421" t="str" cm="1">
        <f t="array" ref="AV421">_xlfn.IFS(AU421&lt;=1,"new under manager",AU421&lt;=4,"settling",AU421&lt;=8,"established",AU421&gt;=9,"long term")</f>
        <v>settling</v>
      </c>
    </row>
    <row r="422" spans="1:48">
      <c r="A422">
        <v>40</v>
      </c>
      <c r="B422" s="1" t="str" cm="1">
        <f t="array" ref="B422">_xlfn.IFS(A422&lt;=25,"early career",A422&lt;=35,"mid career",A422&lt;=45,"experienced",A422&gt;=46,"senior")</f>
        <v>experienced</v>
      </c>
      <c r="C422" t="s">
        <v>29</v>
      </c>
      <c r="D422" t="s">
        <v>30</v>
      </c>
      <c r="E422" t="s">
        <v>45</v>
      </c>
      <c r="F422">
        <v>14</v>
      </c>
      <c r="G422" s="1" t="str" cm="1">
        <f t="array" ref="G422">_xlfn.IFS(F422&lt;=5,"very near",F422&lt;=10,"near",F422&lt;=20,"moderate",F422&lt;=29,"far")</f>
        <v>moderate</v>
      </c>
      <c r="H422">
        <v>2</v>
      </c>
      <c r="I422" t="str" cm="1">
        <f t="array" ref="I422">_xlfn.IFS(H422=1,"Below College",H422=
2,"College",H422=
3,"Bachelor",H422=
4,"Master",H422=
5,"Doctor")</f>
        <v>College</v>
      </c>
      <c r="J422" t="s">
        <v>36</v>
      </c>
      <c r="K422">
        <v>4</v>
      </c>
      <c r="L422" t="str" cm="1">
        <f t="array" ref="L422">_xlfn.IFS(K422=1,"low",K422=2,"medium",K422=3,"high",K422=4,"very high")</f>
        <v>very high</v>
      </c>
      <c r="M422" t="s">
        <v>43</v>
      </c>
      <c r="N422">
        <v>3</v>
      </c>
      <c r="O422" t="str" cm="1">
        <f t="array" ref="O422">_xlfn.IFS(N422=1,"low",N422=2,"medium",N422=3,"high",N422=4,"very high")</f>
        <v>high</v>
      </c>
      <c r="P422">
        <v>2</v>
      </c>
      <c r="Q422" t="str" cm="1">
        <f t="array" ref="Q422">_xlfn.IFS(P422=1,"junior",P422=2,"mid level",P422=3,"senior",P422=4,"lead",P422=5,"executive")</f>
        <v>mid level</v>
      </c>
      <c r="R422" t="s">
        <v>51</v>
      </c>
      <c r="S422">
        <v>1</v>
      </c>
      <c r="T422" t="str" cm="1">
        <f t="array" ref="T422">_xlfn.IFS(S422=1,"low",S422=2,"medium",S422=3,"high",S422=4,"very high")</f>
        <v>low</v>
      </c>
      <c r="U422" t="s">
        <v>35</v>
      </c>
      <c r="V422">
        <v>4639</v>
      </c>
      <c r="W422">
        <v>1</v>
      </c>
      <c r="X422" t="str" cm="1">
        <f t="array" ref="X422">_xlfn.IFS(W422=0,"fresher",W422&lt;=3,"stable",W422&lt;=6,"moderate hopper",W422&lt;=9,"frequent hopper")</f>
        <v>stable</v>
      </c>
      <c r="Y422" t="s">
        <v>29</v>
      </c>
      <c r="Z422">
        <v>15</v>
      </c>
      <c r="AA422" t="str" cm="1">
        <f t="array" ref="AA422">_xlfn.IFS(Z422&lt;=14,"low hike",Z422&lt;=18,"moderate hike",Z422&lt;=22,"good hike",Z422&lt;=25,"high hike")</f>
        <v>moderate hike</v>
      </c>
      <c r="AB422">
        <v>3</v>
      </c>
      <c r="AC422" t="str" cm="1">
        <f t="array" ref="AC422">_xlfn.IFS(AB422=1,"low",AB422=2,"good",AB422=3,"excellent",AB422=4,"outstanding")</f>
        <v>excellent</v>
      </c>
      <c r="AD422">
        <v>3</v>
      </c>
      <c r="AE422" t="str" cm="1">
        <f t="array" ref="AE422">_xlfn.IFS(AD422=1,"low",AD422=2,"medium",AD422=3,"high",AD422=4,"very high")</f>
        <v>high</v>
      </c>
      <c r="AG422">
        <v>1</v>
      </c>
      <c r="AH422" t="str" cm="1">
        <f t="array" ref="AH422">_xlfn.IFS(AG422=0,"no stock options",AG422=2,"medium",AG422=3,"high",AG422=1,"low")</f>
        <v>low</v>
      </c>
      <c r="AI422">
        <v>5</v>
      </c>
      <c r="AJ422" s="1" t="str" cm="1">
        <f t="array" ref="AJ422">_xlfn.IFS(AI422&lt;=2,"fresher",AI422&lt;=7,"early career",AI422&lt;=15,"mid career",AI422&lt;=25,"experienced",AI422&gt;=26,"expert")</f>
        <v>early career</v>
      </c>
      <c r="AK422">
        <v>2</v>
      </c>
      <c r="AL422" s="1" t="str" cm="1">
        <f t="array" ref="AL422">_xlfn.IFS(AK422=0,"no training",AK422&lt;=2,"low",AK422&lt;=4,"moderate",AK422&lt;=6,"high")</f>
        <v>low</v>
      </c>
      <c r="AM422">
        <v>3</v>
      </c>
      <c r="AN422" t="str" cm="1">
        <f t="array" ref="AN422">_xlfn.IFS(AM422=1,"low",AM422=2,"medium",AM422=3,"high",AM422=4,"very high")</f>
        <v>high</v>
      </c>
      <c r="AO422">
        <v>5</v>
      </c>
      <c r="AP422" s="1" t="str" cm="1">
        <f t="array" ref="AP422">_xlfn.IFS(AO422&lt;=1,"new",AO422&lt;=5,"early tenure",AO422&lt;=10,"established",AO422&lt;=20,"loyal",AO422&gt;=21,"long term")</f>
        <v>early tenure</v>
      </c>
      <c r="AQ422">
        <v>4</v>
      </c>
      <c r="AR422" s="1" t="str" cm="1">
        <f t="array" ref="AR422">_xlfn.IFS(AQ422&lt;=1,"new",AQ422&lt;=4,"settling",AQ422&lt;=7,"established",AQ422&lt;=12,"stagnant risk",AQ422&gt;12,"highly stagnant")</f>
        <v>settling</v>
      </c>
      <c r="AS422">
        <v>1</v>
      </c>
      <c r="AT422" t="str" cm="1">
        <f t="array" ref="AT422">_xlfn.IFS(AS422&lt;=1,"recently promoted",AS422&lt;=3,"due soon",AS422&lt;=6,"over due",AS422&gt;=7,"critically overdue")</f>
        <v>recently promoted</v>
      </c>
      <c r="AU422">
        <v>2</v>
      </c>
      <c r="AV422" t="str" cm="1">
        <f t="array" ref="AV422">_xlfn.IFS(AU422&lt;=1,"new under manager",AU422&lt;=4,"settling",AU422&lt;=8,"established",AU422&gt;=9,"long term")</f>
        <v>settling</v>
      </c>
    </row>
    <row r="423" spans="1:48">
      <c r="A423">
        <v>22</v>
      </c>
      <c r="B423" s="1" t="str" cm="1">
        <f t="array" ref="B423">_xlfn.IFS(A423&lt;=25,"early career",A423&lt;=35,"mid career",A423&lt;=45,"experienced",A423&gt;=46,"senior")</f>
        <v>early career</v>
      </c>
      <c r="C423" t="s">
        <v>29</v>
      </c>
      <c r="D423" t="s">
        <v>41</v>
      </c>
      <c r="E423" t="s">
        <v>31</v>
      </c>
      <c r="F423">
        <v>26</v>
      </c>
      <c r="G423" s="1" t="str" cm="1">
        <f t="array" ref="G423">_xlfn.IFS(F423&lt;=5,"very near",F423&lt;=10,"near",F423&lt;=20,"moderate",F423&lt;=29,"far")</f>
        <v>far</v>
      </c>
      <c r="H423">
        <v>2</v>
      </c>
      <c r="I423" t="str" cm="1">
        <f t="array" ref="I423">_xlfn.IFS(H423=1,"Below College",H423=
2,"College",H423=
3,"Bachelor",H423=
4,"Master",H423=
5,"Doctor")</f>
        <v>College</v>
      </c>
      <c r="J423" t="s">
        <v>42</v>
      </c>
      <c r="K423">
        <v>2</v>
      </c>
      <c r="L423" t="str" cm="1">
        <f t="array" ref="L423">_xlfn.IFS(K423=1,"low",K423=2,"medium",K423=3,"high",K423=4,"very high")</f>
        <v>medium</v>
      </c>
      <c r="M423" t="s">
        <v>43</v>
      </c>
      <c r="N423">
        <v>2</v>
      </c>
      <c r="O423" t="str" cm="1">
        <f t="array" ref="O423">_xlfn.IFS(N423=1,"low",N423=2,"medium",N423=3,"high",N423=4,"very high")</f>
        <v>medium</v>
      </c>
      <c r="P423">
        <v>1</v>
      </c>
      <c r="Q423" t="str" cm="1">
        <f t="array" ref="Q423">_xlfn.IFS(P423=1,"junior",P423=2,"mid level",P423=3,"senior",P423=4,"lead",P423=5,"executive")</f>
        <v>junior</v>
      </c>
      <c r="R423" t="s">
        <v>37</v>
      </c>
      <c r="S423">
        <v>3</v>
      </c>
      <c r="T423" t="str" cm="1">
        <f t="array" ref="T423">_xlfn.IFS(S423=1,"low",S423=2,"medium",S423=3,"high",S423=4,"very high")</f>
        <v>high</v>
      </c>
      <c r="U423" t="s">
        <v>35</v>
      </c>
      <c r="V423">
        <v>2814</v>
      </c>
      <c r="W423">
        <v>1</v>
      </c>
      <c r="X423" t="str" cm="1">
        <f t="array" ref="X423">_xlfn.IFS(W423=0,"fresher",W423&lt;=3,"stable",W423&lt;=6,"moderate hopper",W423&lt;=9,"frequent hopper")</f>
        <v>stable</v>
      </c>
      <c r="Y423" t="s">
        <v>39</v>
      </c>
      <c r="Z423">
        <v>14</v>
      </c>
      <c r="AA423" t="str" cm="1">
        <f t="array" ref="AA423">_xlfn.IFS(Z423&lt;=14,"low hike",Z423&lt;=18,"moderate hike",Z423&lt;=22,"good hike",Z423&lt;=25,"high hike")</f>
        <v>low hike</v>
      </c>
      <c r="AB423">
        <v>3</v>
      </c>
      <c r="AC423" t="str" cm="1">
        <f t="array" ref="AC423">_xlfn.IFS(AB423=1,"low",AB423=2,"good",AB423=3,"excellent",AB423=4,"outstanding")</f>
        <v>excellent</v>
      </c>
      <c r="AD423">
        <v>2</v>
      </c>
      <c r="AE423" t="str" cm="1">
        <f t="array" ref="AE423">_xlfn.IFS(AD423=1,"low",AD423=2,"medium",AD423=3,"high",AD423=4,"very high")</f>
        <v>medium</v>
      </c>
      <c r="AG423">
        <v>0</v>
      </c>
      <c r="AH423" t="str" cm="1">
        <f t="array" ref="AH423">_xlfn.IFS(AG423=0,"no stock options",AG423=2,"medium",AG423=3,"high",AG423=1,"low")</f>
        <v>no stock options</v>
      </c>
      <c r="AI423">
        <v>4</v>
      </c>
      <c r="AJ423" s="1" t="str" cm="1">
        <f t="array" ref="AJ423">_xlfn.IFS(AI423&lt;=2,"fresher",AI423&lt;=7,"early career",AI423&lt;=15,"mid career",AI423&lt;=25,"experienced",AI423&gt;=26,"expert")</f>
        <v>early career</v>
      </c>
      <c r="AK423">
        <v>2</v>
      </c>
      <c r="AL423" s="1" t="str" cm="1">
        <f t="array" ref="AL423">_xlfn.IFS(AK423=0,"no training",AK423&lt;=2,"low",AK423&lt;=4,"moderate",AK423&lt;=6,"high")</f>
        <v>low</v>
      </c>
      <c r="AM423">
        <v>2</v>
      </c>
      <c r="AN423" t="str" cm="1">
        <f t="array" ref="AN423">_xlfn.IFS(AM423=1,"low",AM423=2,"medium",AM423=3,"high",AM423=4,"very high")</f>
        <v>medium</v>
      </c>
      <c r="AO423">
        <v>4</v>
      </c>
      <c r="AP423" s="1" t="str" cm="1">
        <f t="array" ref="AP423">_xlfn.IFS(AO423&lt;=1,"new",AO423&lt;=5,"early tenure",AO423&lt;=10,"established",AO423&lt;=20,"loyal",AO423&gt;=21,"long term")</f>
        <v>early tenure</v>
      </c>
      <c r="AQ423">
        <v>2</v>
      </c>
      <c r="AR423" s="1" t="str" cm="1">
        <f t="array" ref="AR423">_xlfn.IFS(AQ423&lt;=1,"new",AQ423&lt;=4,"settling",AQ423&lt;=7,"established",AQ423&lt;=12,"stagnant risk",AQ423&gt;12,"highly stagnant")</f>
        <v>settling</v>
      </c>
      <c r="AS423">
        <v>1</v>
      </c>
      <c r="AT423" t="str" cm="1">
        <f t="array" ref="AT423">_xlfn.IFS(AS423&lt;=1,"recently promoted",AS423&lt;=3,"due soon",AS423&lt;=6,"over due",AS423&gt;=7,"critically overdue")</f>
        <v>recently promoted</v>
      </c>
      <c r="AU423">
        <v>3</v>
      </c>
      <c r="AV423" t="str" cm="1">
        <f t="array" ref="AV423">_xlfn.IFS(AU423&lt;=1,"new under manager",AU423&lt;=4,"settling",AU423&lt;=8,"established",AU423&gt;=9,"long term")</f>
        <v>settling</v>
      </c>
    </row>
    <row r="424" spans="1:48">
      <c r="A424">
        <v>32</v>
      </c>
      <c r="B424" s="1" t="str" cm="1">
        <f t="array" ref="B424">_xlfn.IFS(A424&lt;=25,"early career",A424&lt;=35,"mid career",A424&lt;=45,"experienced",A424&gt;=46,"senior")</f>
        <v>mid career</v>
      </c>
      <c r="C424" t="s">
        <v>29</v>
      </c>
      <c r="D424" t="s">
        <v>30</v>
      </c>
      <c r="E424" t="s">
        <v>31</v>
      </c>
      <c r="F424">
        <v>5</v>
      </c>
      <c r="G424" s="1" t="str" cm="1">
        <f t="array" ref="G424">_xlfn.IFS(F424&lt;=5,"very near",F424&lt;=10,"near",F424&lt;=20,"moderate",F424&lt;=29,"far")</f>
        <v>very near</v>
      </c>
      <c r="H424">
        <v>4</v>
      </c>
      <c r="I424" t="str" cm="1">
        <f t="array" ref="I424">_xlfn.IFS(H424=1,"Below College",H424=
2,"College",H424=
3,"Bachelor",H424=
4,"Master",H424=
5,"Doctor")</f>
        <v>Master</v>
      </c>
      <c r="J424" t="s">
        <v>42</v>
      </c>
      <c r="K424">
        <v>2</v>
      </c>
      <c r="L424" t="str" cm="1">
        <f t="array" ref="L424">_xlfn.IFS(K424=1,"low",K424=2,"medium",K424=3,"high",K424=4,"very high")</f>
        <v>medium</v>
      </c>
      <c r="M424" t="s">
        <v>43</v>
      </c>
      <c r="N424">
        <v>4</v>
      </c>
      <c r="O424" t="str" cm="1">
        <f t="array" ref="O424">_xlfn.IFS(N424=1,"low",N424=2,"medium",N424=3,"high",N424=4,"very high")</f>
        <v>very high</v>
      </c>
      <c r="P424">
        <v>1</v>
      </c>
      <c r="Q424" t="str" cm="1">
        <f t="array" ref="Q424">_xlfn.IFS(P424=1,"junior",P424=2,"mid level",P424=3,"senior",P424=4,"lead",P424=5,"executive")</f>
        <v>junior</v>
      </c>
      <c r="R424" t="s">
        <v>37</v>
      </c>
      <c r="S424">
        <v>4</v>
      </c>
      <c r="T424" t="str" cm="1">
        <f t="array" ref="T424">_xlfn.IFS(S424=1,"low",S424=2,"medium",S424=3,"high",S424=4,"very high")</f>
        <v>very high</v>
      </c>
      <c r="U424" t="s">
        <v>35</v>
      </c>
      <c r="V424">
        <v>3312</v>
      </c>
      <c r="W424">
        <v>3</v>
      </c>
      <c r="X424" t="str" cm="1">
        <f t="array" ref="X424">_xlfn.IFS(W424=0,"fresher",W424&lt;=3,"stable",W424&lt;=6,"moderate hopper",W424&lt;=9,"frequent hopper")</f>
        <v>stable</v>
      </c>
      <c r="Y424" t="s">
        <v>29</v>
      </c>
      <c r="Z424">
        <v>17</v>
      </c>
      <c r="AA424" t="str" cm="1">
        <f t="array" ref="AA424">_xlfn.IFS(Z424&lt;=14,"low hike",Z424&lt;=18,"moderate hike",Z424&lt;=22,"good hike",Z424&lt;=25,"high hike")</f>
        <v>moderate hike</v>
      </c>
      <c r="AB424">
        <v>3</v>
      </c>
      <c r="AC424" t="str" cm="1">
        <f t="array" ref="AC424">_xlfn.IFS(AB424=1,"low",AB424=2,"good",AB424=3,"excellent",AB424=4,"outstanding")</f>
        <v>excellent</v>
      </c>
      <c r="AD424">
        <v>4</v>
      </c>
      <c r="AE424" t="str" cm="1">
        <f t="array" ref="AE424">_xlfn.IFS(AD424=1,"low",AD424=2,"medium",AD424=3,"high",AD424=4,"very high")</f>
        <v>very high</v>
      </c>
      <c r="AG424">
        <v>2</v>
      </c>
      <c r="AH424" t="str" cm="1">
        <f t="array" ref="AH424">_xlfn.IFS(AG424=0,"no stock options",AG424=2,"medium",AG424=3,"high",AG424=1,"low")</f>
        <v>medium</v>
      </c>
      <c r="AI424">
        <v>6</v>
      </c>
      <c r="AJ424" s="1" t="str" cm="1">
        <f t="array" ref="AJ424">_xlfn.IFS(AI424&lt;=2,"fresher",AI424&lt;=7,"early career",AI424&lt;=15,"mid career",AI424&lt;=25,"experienced",AI424&gt;=26,"expert")</f>
        <v>early career</v>
      </c>
      <c r="AK424">
        <v>3</v>
      </c>
      <c r="AL424" s="1" t="str" cm="1">
        <f t="array" ref="AL424">_xlfn.IFS(AK424=0,"no training",AK424&lt;=2,"low",AK424&lt;=4,"moderate",AK424&lt;=6,"high")</f>
        <v>moderate</v>
      </c>
      <c r="AM424">
        <v>3</v>
      </c>
      <c r="AN424" t="str" cm="1">
        <f t="array" ref="AN424">_xlfn.IFS(AM424=1,"low",AM424=2,"medium",AM424=3,"high",AM424=4,"very high")</f>
        <v>high</v>
      </c>
      <c r="AO424">
        <v>3</v>
      </c>
      <c r="AP424" s="1" t="str" cm="1">
        <f t="array" ref="AP424">_xlfn.IFS(AO424&lt;=1,"new",AO424&lt;=5,"early tenure",AO424&lt;=10,"established",AO424&lt;=20,"loyal",AO424&gt;=21,"long term")</f>
        <v>early tenure</v>
      </c>
      <c r="AQ424">
        <v>2</v>
      </c>
      <c r="AR424" s="1" t="str" cm="1">
        <f t="array" ref="AR424">_xlfn.IFS(AQ424&lt;=1,"new",AQ424&lt;=4,"settling",AQ424&lt;=7,"established",AQ424&lt;=12,"stagnant risk",AQ424&gt;12,"highly stagnant")</f>
        <v>settling</v>
      </c>
      <c r="AS424">
        <v>0</v>
      </c>
      <c r="AT424" t="str" cm="1">
        <f t="array" ref="AT424">_xlfn.IFS(AS424&lt;=1,"recently promoted",AS424&lt;=3,"due soon",AS424&lt;=6,"over due",AS424&gt;=7,"critically overdue")</f>
        <v>recently promoted</v>
      </c>
      <c r="AU424">
        <v>2</v>
      </c>
      <c r="AV424" t="str" cm="1">
        <f t="array" ref="AV424">_xlfn.IFS(AU424&lt;=1,"new under manager",AU424&lt;=4,"settling",AU424&lt;=8,"established",AU424&gt;=9,"long term")</f>
        <v>settling</v>
      </c>
    </row>
    <row r="425" spans="1:48">
      <c r="A425">
        <v>31</v>
      </c>
      <c r="B425" s="1" t="str" cm="1">
        <f t="array" ref="B425">_xlfn.IFS(A425&lt;=25,"early career",A425&lt;=35,"mid career",A425&lt;=45,"experienced",A425&gt;=46,"senior")</f>
        <v>mid career</v>
      </c>
      <c r="C425" t="s">
        <v>29</v>
      </c>
      <c r="D425" t="s">
        <v>50</v>
      </c>
      <c r="E425" t="s">
        <v>45</v>
      </c>
      <c r="F425">
        <v>2</v>
      </c>
      <c r="G425" s="1" t="str" cm="1">
        <f t="array" ref="G425">_xlfn.IFS(F425&lt;=5,"very near",F425&lt;=10,"near",F425&lt;=20,"moderate",F425&lt;=29,"far")</f>
        <v>very near</v>
      </c>
      <c r="H425">
        <v>4</v>
      </c>
      <c r="I425" t="str" cm="1">
        <f t="array" ref="I425">_xlfn.IFS(H425=1,"Below College",H425=
2,"College",H425=
3,"Bachelor",H425=
4,"Master",H425=
5,"Doctor")</f>
        <v>Master</v>
      </c>
      <c r="J425" t="s">
        <v>42</v>
      </c>
      <c r="K425">
        <v>4</v>
      </c>
      <c r="L425" t="str" cm="1">
        <f t="array" ref="L425">_xlfn.IFS(K425=1,"low",K425=2,"medium",K425=3,"high",K425=4,"very high")</f>
        <v>very high</v>
      </c>
      <c r="M425" t="s">
        <v>33</v>
      </c>
      <c r="N425">
        <v>3</v>
      </c>
      <c r="O425" t="str" cm="1">
        <f t="array" ref="O425">_xlfn.IFS(N425=1,"low",N425=2,"medium",N425=3,"high",N425=4,"very high")</f>
        <v>high</v>
      </c>
      <c r="P425">
        <v>2</v>
      </c>
      <c r="Q425" t="str" cm="1">
        <f t="array" ref="Q425">_xlfn.IFS(P425=1,"junior",P425=2,"mid level",P425=3,"senior",P425=4,"lead",P425=5,"executive")</f>
        <v>mid level</v>
      </c>
      <c r="R425" t="s">
        <v>51</v>
      </c>
      <c r="S425">
        <v>1</v>
      </c>
      <c r="T425" t="str" cm="1">
        <f t="array" ref="T425">_xlfn.IFS(S425=1,"low",S425=2,"medium",S425=3,"high",S425=4,"very high")</f>
        <v>low</v>
      </c>
      <c r="U425" t="s">
        <v>40</v>
      </c>
      <c r="V425">
        <v>5332</v>
      </c>
      <c r="W425">
        <v>7</v>
      </c>
      <c r="X425" t="str" cm="1">
        <f t="array" ref="X425">_xlfn.IFS(W425=0,"fresher",W425&lt;=3,"stable",W425&lt;=6,"moderate hopper",W425&lt;=9,"frequent hopper")</f>
        <v>frequent hopper</v>
      </c>
      <c r="Y425" t="s">
        <v>29</v>
      </c>
      <c r="Z425">
        <v>13</v>
      </c>
      <c r="AA425" t="str" cm="1">
        <f t="array" ref="AA425">_xlfn.IFS(Z425&lt;=14,"low hike",Z425&lt;=18,"moderate hike",Z425&lt;=22,"good hike",Z425&lt;=25,"high hike")</f>
        <v>low hike</v>
      </c>
      <c r="AB425">
        <v>3</v>
      </c>
      <c r="AC425" t="str" cm="1">
        <f t="array" ref="AC425">_xlfn.IFS(AB425=1,"low",AB425=2,"good",AB425=3,"excellent",AB425=4,"outstanding")</f>
        <v>excellent</v>
      </c>
      <c r="AD425">
        <v>4</v>
      </c>
      <c r="AE425" t="str" cm="1">
        <f t="array" ref="AE425">_xlfn.IFS(AD425=1,"low",AD425=2,"medium",AD425=3,"high",AD425=4,"very high")</f>
        <v>very high</v>
      </c>
      <c r="AG425">
        <v>0</v>
      </c>
      <c r="AH425" t="str" cm="1">
        <f t="array" ref="AH425">_xlfn.IFS(AG425=0,"no stock options",AG425=2,"medium",AG425=3,"high",AG425=1,"low")</f>
        <v>no stock options</v>
      </c>
      <c r="AI425">
        <v>10</v>
      </c>
      <c r="AJ425" s="1" t="str" cm="1">
        <f t="array" ref="AJ425">_xlfn.IFS(AI425&lt;=2,"fresher",AI425&lt;=7,"early career",AI425&lt;=15,"mid career",AI425&lt;=25,"experienced",AI425&gt;=26,"expert")</f>
        <v>mid career</v>
      </c>
      <c r="AK425">
        <v>3</v>
      </c>
      <c r="AL425" s="1" t="str" cm="1">
        <f t="array" ref="AL425">_xlfn.IFS(AK425=0,"no training",AK425&lt;=2,"low",AK425&lt;=4,"moderate",AK425&lt;=6,"high")</f>
        <v>moderate</v>
      </c>
      <c r="AM425">
        <v>3</v>
      </c>
      <c r="AN425" t="str" cm="1">
        <f t="array" ref="AN425">_xlfn.IFS(AM425=1,"low",AM425=2,"medium",AM425=3,"high",AM425=4,"very high")</f>
        <v>high</v>
      </c>
      <c r="AO425">
        <v>5</v>
      </c>
      <c r="AP425" s="1" t="str" cm="1">
        <f t="array" ref="AP425">_xlfn.IFS(AO425&lt;=1,"new",AO425&lt;=5,"early tenure",AO425&lt;=10,"established",AO425&lt;=20,"loyal",AO425&gt;=21,"long term")</f>
        <v>early tenure</v>
      </c>
      <c r="AQ425">
        <v>2</v>
      </c>
      <c r="AR425" s="1" t="str" cm="1">
        <f t="array" ref="AR425">_xlfn.IFS(AQ425&lt;=1,"new",AQ425&lt;=4,"settling",AQ425&lt;=7,"established",AQ425&lt;=12,"stagnant risk",AQ425&gt;12,"highly stagnant")</f>
        <v>settling</v>
      </c>
      <c r="AS425">
        <v>0</v>
      </c>
      <c r="AT425" t="str" cm="1">
        <f t="array" ref="AT425">_xlfn.IFS(AS425&lt;=1,"recently promoted",AS425&lt;=3,"due soon",AS425&lt;=6,"over due",AS425&gt;=7,"critically overdue")</f>
        <v>recently promoted</v>
      </c>
      <c r="AU425">
        <v>3</v>
      </c>
      <c r="AV425" t="str" cm="1">
        <f t="array" ref="AV425">_xlfn.IFS(AU425&lt;=1,"new under manager",AU425&lt;=4,"settling",AU425&lt;=8,"established",AU425&gt;=9,"long term")</f>
        <v>settling</v>
      </c>
    </row>
    <row r="426" spans="1:48">
      <c r="A426">
        <v>36</v>
      </c>
      <c r="B426" s="1" t="str" cm="1">
        <f t="array" ref="B426">_xlfn.IFS(A426&lt;=25,"early career",A426&lt;=35,"mid career",A426&lt;=45,"experienced",A426&gt;=46,"senior")</f>
        <v>experienced</v>
      </c>
      <c r="C426" t="s">
        <v>29</v>
      </c>
      <c r="D426" t="s">
        <v>30</v>
      </c>
      <c r="E426" t="s">
        <v>31</v>
      </c>
      <c r="F426">
        <v>12</v>
      </c>
      <c r="G426" s="1" t="str" cm="1">
        <f t="array" ref="G426">_xlfn.IFS(F426&lt;=5,"very near",F426&lt;=10,"near",F426&lt;=20,"moderate",F426&lt;=29,"far")</f>
        <v>moderate</v>
      </c>
      <c r="H426">
        <v>4</v>
      </c>
      <c r="I426" t="str" cm="1">
        <f t="array" ref="I426">_xlfn.IFS(H426=1,"Below College",H426=
2,"College",H426=
3,"Bachelor",H426=
4,"Master",H426=
5,"Doctor")</f>
        <v>Master</v>
      </c>
      <c r="J426" t="s">
        <v>36</v>
      </c>
      <c r="K426">
        <v>3</v>
      </c>
      <c r="L426" t="str" cm="1">
        <f t="array" ref="L426">_xlfn.IFS(K426=1,"low",K426=2,"medium",K426=3,"high",K426=4,"very high")</f>
        <v>high</v>
      </c>
      <c r="M426" t="s">
        <v>43</v>
      </c>
      <c r="N426">
        <v>3</v>
      </c>
      <c r="O426" t="str" cm="1">
        <f t="array" ref="O426">_xlfn.IFS(N426=1,"low",N426=2,"medium",N426=3,"high",N426=4,"very high")</f>
        <v>high</v>
      </c>
      <c r="P426">
        <v>2</v>
      </c>
      <c r="Q426" t="str" cm="1">
        <f t="array" ref="Q426">_xlfn.IFS(P426=1,"junior",P426=2,"mid level",P426=3,"senior",P426=4,"lead",P426=5,"executive")</f>
        <v>mid level</v>
      </c>
      <c r="R426" t="s">
        <v>44</v>
      </c>
      <c r="S426">
        <v>3</v>
      </c>
      <c r="T426" t="str" cm="1">
        <f t="array" ref="T426">_xlfn.IFS(S426=1,"low",S426=2,"medium",S426=3,"high",S426=4,"very high")</f>
        <v>high</v>
      </c>
      <c r="U426" t="s">
        <v>35</v>
      </c>
      <c r="V426">
        <v>4663</v>
      </c>
      <c r="W426">
        <v>9</v>
      </c>
      <c r="X426" t="str" cm="1">
        <f t="array" ref="X426">_xlfn.IFS(W426=0,"fresher",W426&lt;=3,"stable",W426&lt;=6,"moderate hopper",W426&lt;=9,"frequent hopper")</f>
        <v>frequent hopper</v>
      </c>
      <c r="Y426" t="s">
        <v>39</v>
      </c>
      <c r="Z426">
        <v>12</v>
      </c>
      <c r="AA426" t="str" cm="1">
        <f t="array" ref="AA426">_xlfn.IFS(Z426&lt;=14,"low hike",Z426&lt;=18,"moderate hike",Z426&lt;=22,"good hike",Z426&lt;=25,"high hike")</f>
        <v>low hike</v>
      </c>
      <c r="AB426">
        <v>3</v>
      </c>
      <c r="AC426" t="str" cm="1">
        <f t="array" ref="AC426">_xlfn.IFS(AB426=1,"low",AB426=2,"good",AB426=3,"excellent",AB426=4,"outstanding")</f>
        <v>excellent</v>
      </c>
      <c r="AD426">
        <v>2</v>
      </c>
      <c r="AE426" t="str" cm="1">
        <f t="array" ref="AE426">_xlfn.IFS(AD426=1,"low",AD426=2,"medium",AD426=3,"high",AD426=4,"very high")</f>
        <v>medium</v>
      </c>
      <c r="AG426">
        <v>2</v>
      </c>
      <c r="AH426" t="str" cm="1">
        <f t="array" ref="AH426">_xlfn.IFS(AG426=0,"no stock options",AG426=2,"medium",AG426=3,"high",AG426=1,"low")</f>
        <v>medium</v>
      </c>
      <c r="AI426">
        <v>7</v>
      </c>
      <c r="AJ426" s="1" t="str" cm="1">
        <f t="array" ref="AJ426">_xlfn.IFS(AI426&lt;=2,"fresher",AI426&lt;=7,"early career",AI426&lt;=15,"mid career",AI426&lt;=25,"experienced",AI426&gt;=26,"expert")</f>
        <v>early career</v>
      </c>
      <c r="AK426">
        <v>2</v>
      </c>
      <c r="AL426" s="1" t="str" cm="1">
        <f t="array" ref="AL426">_xlfn.IFS(AK426=0,"no training",AK426&lt;=2,"low",AK426&lt;=4,"moderate",AK426&lt;=6,"high")</f>
        <v>low</v>
      </c>
      <c r="AM426">
        <v>3</v>
      </c>
      <c r="AN426" t="str" cm="1">
        <f t="array" ref="AN426">_xlfn.IFS(AM426=1,"low",AM426=2,"medium",AM426=3,"high",AM426=4,"very high")</f>
        <v>high</v>
      </c>
      <c r="AO426">
        <v>3</v>
      </c>
      <c r="AP426" s="1" t="str" cm="1">
        <f t="array" ref="AP426">_xlfn.IFS(AO426&lt;=1,"new",AO426&lt;=5,"early tenure",AO426&lt;=10,"established",AO426&lt;=20,"loyal",AO426&gt;=21,"long term")</f>
        <v>early tenure</v>
      </c>
      <c r="AQ426">
        <v>2</v>
      </c>
      <c r="AR426" s="1" t="str" cm="1">
        <f t="array" ref="AR426">_xlfn.IFS(AQ426&lt;=1,"new",AQ426&lt;=4,"settling",AQ426&lt;=7,"established",AQ426&lt;=12,"stagnant risk",AQ426&gt;12,"highly stagnant")</f>
        <v>settling</v>
      </c>
      <c r="AS426">
        <v>1</v>
      </c>
      <c r="AT426" t="str" cm="1">
        <f t="array" ref="AT426">_xlfn.IFS(AS426&lt;=1,"recently promoted",AS426&lt;=3,"due soon",AS426&lt;=6,"over due",AS426&gt;=7,"critically overdue")</f>
        <v>recently promoted</v>
      </c>
      <c r="AU426">
        <v>1</v>
      </c>
      <c r="AV426" t="str" cm="1">
        <f t="array" ref="AV426">_xlfn.IFS(AU426&lt;=1,"new under manager",AU426&lt;=4,"settling",AU426&lt;=8,"established",AU426&gt;=9,"long term")</f>
        <v>new under manager</v>
      </c>
    </row>
    <row r="427" spans="1:48">
      <c r="A427">
        <v>28</v>
      </c>
      <c r="B427" s="1" t="str" cm="1">
        <f t="array" ref="B427">_xlfn.IFS(A427&lt;=25,"early career",A427&lt;=35,"mid career",A427&lt;=45,"experienced",A427&gt;=46,"senior")</f>
        <v>mid career</v>
      </c>
      <c r="C427" t="s">
        <v>29</v>
      </c>
      <c r="D427" t="s">
        <v>30</v>
      </c>
      <c r="E427" t="s">
        <v>31</v>
      </c>
      <c r="F427">
        <v>27</v>
      </c>
      <c r="G427" s="1" t="str" cm="1">
        <f t="array" ref="G427">_xlfn.IFS(F427&lt;=5,"very near",F427&lt;=10,"near",F427&lt;=20,"moderate",F427&lt;=29,"far")</f>
        <v>far</v>
      </c>
      <c r="H427">
        <v>3</v>
      </c>
      <c r="I427" t="str" cm="1">
        <f t="array" ref="I427">_xlfn.IFS(H427=1,"Below College",H427=
2,"College",H427=
3,"Bachelor",H427=
4,"Master",H427=
5,"Doctor")</f>
        <v>Bachelor</v>
      </c>
      <c r="J427" t="s">
        <v>32</v>
      </c>
      <c r="K427">
        <v>2</v>
      </c>
      <c r="L427" t="str" cm="1">
        <f t="array" ref="L427">_xlfn.IFS(K427=1,"low",K427=2,"medium",K427=3,"high",K427=4,"very high")</f>
        <v>medium</v>
      </c>
      <c r="M427" t="s">
        <v>43</v>
      </c>
      <c r="N427">
        <v>1</v>
      </c>
      <c r="O427" t="str" cm="1">
        <f t="array" ref="O427">_xlfn.IFS(N427=1,"low",N427=2,"medium",N427=3,"high",N427=4,"very high")</f>
        <v>low</v>
      </c>
      <c r="P427">
        <v>2</v>
      </c>
      <c r="Q427" t="str" cm="1">
        <f t="array" ref="Q427">_xlfn.IFS(P427=1,"junior",P427=2,"mid level",P427=3,"senior",P427=4,"lead",P427=5,"executive")</f>
        <v>mid level</v>
      </c>
      <c r="R427" t="s">
        <v>44</v>
      </c>
      <c r="S427">
        <v>1</v>
      </c>
      <c r="T427" t="str" cm="1">
        <f t="array" ref="T427">_xlfn.IFS(S427=1,"low",S427=2,"medium",S427=3,"high",S427=4,"very high")</f>
        <v>low</v>
      </c>
      <c r="U427" t="s">
        <v>38</v>
      </c>
      <c r="V427">
        <v>4877</v>
      </c>
      <c r="W427">
        <v>0</v>
      </c>
      <c r="X427" t="str" cm="1">
        <f t="array" ref="X427">_xlfn.IFS(W427=0,"fresher",W427&lt;=3,"stable",W427&lt;=6,"moderate hopper",W427&lt;=9,"frequent hopper")</f>
        <v>fresher</v>
      </c>
      <c r="Y427" t="s">
        <v>29</v>
      </c>
      <c r="Z427">
        <v>21</v>
      </c>
      <c r="AA427" t="str" cm="1">
        <f t="array" ref="AA427">_xlfn.IFS(Z427&lt;=14,"low hike",Z427&lt;=18,"moderate hike",Z427&lt;=22,"good hike",Z427&lt;=25,"high hike")</f>
        <v>good hike</v>
      </c>
      <c r="AB427">
        <v>4</v>
      </c>
      <c r="AC427" t="str" cm="1">
        <f t="array" ref="AC427">_xlfn.IFS(AB427=1,"low",AB427=2,"good",AB427=3,"excellent",AB427=4,"outstanding")</f>
        <v>outstanding</v>
      </c>
      <c r="AD427">
        <v>2</v>
      </c>
      <c r="AE427" t="str" cm="1">
        <f t="array" ref="AE427">_xlfn.IFS(AD427=1,"low",AD427=2,"medium",AD427=3,"high",AD427=4,"very high")</f>
        <v>medium</v>
      </c>
      <c r="AG427">
        <v>1</v>
      </c>
      <c r="AH427" t="str" cm="1">
        <f t="array" ref="AH427">_xlfn.IFS(AG427=0,"no stock options",AG427=2,"medium",AG427=3,"high",AG427=1,"low")</f>
        <v>low</v>
      </c>
      <c r="AI427">
        <v>6</v>
      </c>
      <c r="AJ427" s="1" t="str" cm="1">
        <f t="array" ref="AJ427">_xlfn.IFS(AI427&lt;=2,"fresher",AI427&lt;=7,"early career",AI427&lt;=15,"mid career",AI427&lt;=25,"experienced",AI427&gt;=26,"expert")</f>
        <v>early career</v>
      </c>
      <c r="AK427">
        <v>5</v>
      </c>
      <c r="AL427" s="1" t="str" cm="1">
        <f t="array" ref="AL427">_xlfn.IFS(AK427=0,"no training",AK427&lt;=2,"low",AK427&lt;=4,"moderate",AK427&lt;=6,"high")</f>
        <v>high</v>
      </c>
      <c r="AM427">
        <v>2</v>
      </c>
      <c r="AN427" t="str" cm="1">
        <f t="array" ref="AN427">_xlfn.IFS(AM427=1,"low",AM427=2,"medium",AM427=3,"high",AM427=4,"very high")</f>
        <v>medium</v>
      </c>
      <c r="AO427">
        <v>5</v>
      </c>
      <c r="AP427" s="1" t="str" cm="1">
        <f t="array" ref="AP427">_xlfn.IFS(AO427&lt;=1,"new",AO427&lt;=5,"early tenure",AO427&lt;=10,"established",AO427&lt;=20,"loyal",AO427&gt;=21,"long term")</f>
        <v>early tenure</v>
      </c>
      <c r="AQ427">
        <v>3</v>
      </c>
      <c r="AR427" s="1" t="str" cm="1">
        <f t="array" ref="AR427">_xlfn.IFS(AQ427&lt;=1,"new",AQ427&lt;=4,"settling",AQ427&lt;=7,"established",AQ427&lt;=12,"stagnant risk",AQ427&gt;12,"highly stagnant")</f>
        <v>settling</v>
      </c>
      <c r="AS427">
        <v>0</v>
      </c>
      <c r="AT427" t="str" cm="1">
        <f t="array" ref="AT427">_xlfn.IFS(AS427&lt;=1,"recently promoted",AS427&lt;=3,"due soon",AS427&lt;=6,"over due",AS427&gt;=7,"critically overdue")</f>
        <v>recently promoted</v>
      </c>
      <c r="AU427">
        <v>0</v>
      </c>
      <c r="AV427" t="str" cm="1">
        <f t="array" ref="AV427">_xlfn.IFS(AU427&lt;=1,"new under manager",AU427&lt;=4,"settling",AU427&lt;=8,"established",AU427&gt;=9,"long term")</f>
        <v>new under manager</v>
      </c>
    </row>
    <row r="428" spans="1:48">
      <c r="A428">
        <v>21</v>
      </c>
      <c r="B428" s="1" t="str" cm="1">
        <f t="array" ref="B428">_xlfn.IFS(A428&lt;=25,"early career",A428&lt;=35,"mid career",A428&lt;=45,"experienced",A428&gt;=46,"senior")</f>
        <v>early career</v>
      </c>
      <c r="C428" t="s">
        <v>29</v>
      </c>
      <c r="D428" t="s">
        <v>30</v>
      </c>
      <c r="E428" t="s">
        <v>31</v>
      </c>
      <c r="F428">
        <v>5</v>
      </c>
      <c r="G428" s="1" t="str" cm="1">
        <f t="array" ref="G428">_xlfn.IFS(F428&lt;=5,"very near",F428&lt;=10,"near",F428&lt;=20,"moderate",F428&lt;=29,"far")</f>
        <v>very near</v>
      </c>
      <c r="H428">
        <v>1</v>
      </c>
      <c r="I428" t="str" cm="1">
        <f t="array" ref="I428">_xlfn.IFS(H428=1,"Below College",H428=
2,"College",H428=
3,"Bachelor",H428=
4,"Master",H428=
5,"Doctor")</f>
        <v>Below College</v>
      </c>
      <c r="J428" t="s">
        <v>32</v>
      </c>
      <c r="K428">
        <v>3</v>
      </c>
      <c r="L428" t="str" cm="1">
        <f t="array" ref="L428">_xlfn.IFS(K428=1,"low",K428=2,"medium",K428=3,"high",K428=4,"very high")</f>
        <v>high</v>
      </c>
      <c r="M428" t="s">
        <v>33</v>
      </c>
      <c r="N428">
        <v>3</v>
      </c>
      <c r="O428" t="str" cm="1">
        <f t="array" ref="O428">_xlfn.IFS(N428=1,"low",N428=2,"medium",N428=3,"high",N428=4,"very high")</f>
        <v>high</v>
      </c>
      <c r="P428">
        <v>1</v>
      </c>
      <c r="Q428" t="str" cm="1">
        <f t="array" ref="Q428">_xlfn.IFS(P428=1,"junior",P428=2,"mid level",P428=3,"senior",P428=4,"lead",P428=5,"executive")</f>
        <v>junior</v>
      </c>
      <c r="R428" t="s">
        <v>37</v>
      </c>
      <c r="S428">
        <v>4</v>
      </c>
      <c r="T428" t="str" cm="1">
        <f t="array" ref="T428">_xlfn.IFS(S428=1,"low",S428=2,"medium",S428=3,"high",S428=4,"very high")</f>
        <v>very high</v>
      </c>
      <c r="U428" t="s">
        <v>40</v>
      </c>
      <c r="V428">
        <v>3117</v>
      </c>
      <c r="W428">
        <v>1</v>
      </c>
      <c r="X428" t="str" cm="1">
        <f t="array" ref="X428">_xlfn.IFS(W428=0,"fresher",W428&lt;=3,"stable",W428&lt;=6,"moderate hopper",W428&lt;=9,"frequent hopper")</f>
        <v>stable</v>
      </c>
      <c r="Y428" t="s">
        <v>29</v>
      </c>
      <c r="Z428">
        <v>18</v>
      </c>
      <c r="AA428" t="str" cm="1">
        <f t="array" ref="AA428">_xlfn.IFS(Z428&lt;=14,"low hike",Z428&lt;=18,"moderate hike",Z428&lt;=22,"good hike",Z428&lt;=25,"high hike")</f>
        <v>moderate hike</v>
      </c>
      <c r="AB428">
        <v>3</v>
      </c>
      <c r="AC428" t="str" cm="1">
        <f t="array" ref="AC428">_xlfn.IFS(AB428=1,"low",AB428=2,"good",AB428=3,"excellent",AB428=4,"outstanding")</f>
        <v>excellent</v>
      </c>
      <c r="AD428">
        <v>3</v>
      </c>
      <c r="AE428" t="str" cm="1">
        <f t="array" ref="AE428">_xlfn.IFS(AD428=1,"low",AD428=2,"medium",AD428=3,"high",AD428=4,"very high")</f>
        <v>high</v>
      </c>
      <c r="AG428">
        <v>0</v>
      </c>
      <c r="AH428" t="str" cm="1">
        <f t="array" ref="AH428">_xlfn.IFS(AG428=0,"no stock options",AG428=2,"medium",AG428=3,"high",AG428=1,"low")</f>
        <v>no stock options</v>
      </c>
      <c r="AI428">
        <v>3</v>
      </c>
      <c r="AJ428" s="1" t="str" cm="1">
        <f t="array" ref="AJ428">_xlfn.IFS(AI428&lt;=2,"fresher",AI428&lt;=7,"early career",AI428&lt;=15,"mid career",AI428&lt;=25,"experienced",AI428&gt;=26,"expert")</f>
        <v>early career</v>
      </c>
      <c r="AK428">
        <v>2</v>
      </c>
      <c r="AL428" s="1" t="str" cm="1">
        <f t="array" ref="AL428">_xlfn.IFS(AK428=0,"no training",AK428&lt;=2,"low",AK428&lt;=4,"moderate",AK428&lt;=6,"high")</f>
        <v>low</v>
      </c>
      <c r="AM428">
        <v>3</v>
      </c>
      <c r="AN428" t="str" cm="1">
        <f t="array" ref="AN428">_xlfn.IFS(AM428=1,"low",AM428=2,"medium",AM428=3,"high",AM428=4,"very high")</f>
        <v>high</v>
      </c>
      <c r="AO428">
        <v>2</v>
      </c>
      <c r="AP428" s="1" t="str" cm="1">
        <f t="array" ref="AP428">_xlfn.IFS(AO428&lt;=1,"new",AO428&lt;=5,"early tenure",AO428&lt;=10,"established",AO428&lt;=20,"loyal",AO428&gt;=21,"long term")</f>
        <v>early tenure</v>
      </c>
      <c r="AQ428">
        <v>2</v>
      </c>
      <c r="AR428" s="1" t="str" cm="1">
        <f t="array" ref="AR428">_xlfn.IFS(AQ428&lt;=1,"new",AQ428&lt;=4,"settling",AQ428&lt;=7,"established",AQ428&lt;=12,"stagnant risk",AQ428&gt;12,"highly stagnant")</f>
        <v>settling</v>
      </c>
      <c r="AS428">
        <v>2</v>
      </c>
      <c r="AT428" t="str" cm="1">
        <f t="array" ref="AT428">_xlfn.IFS(AS428&lt;=1,"recently promoted",AS428&lt;=3,"due soon",AS428&lt;=6,"over due",AS428&gt;=7,"critically overdue")</f>
        <v>due soon</v>
      </c>
      <c r="AU428">
        <v>2</v>
      </c>
      <c r="AV428" t="str" cm="1">
        <f t="array" ref="AV428">_xlfn.IFS(AU428&lt;=1,"new under manager",AU428&lt;=4,"settling",AU428&lt;=8,"established",AU428&gt;=9,"long term")</f>
        <v>settling</v>
      </c>
    </row>
    <row r="429" spans="1:48">
      <c r="A429">
        <v>47</v>
      </c>
      <c r="B429" s="1" t="str" cm="1">
        <f t="array" ref="B429">_xlfn.IFS(A429&lt;=25,"early career",A429&lt;=35,"mid career",A429&lt;=45,"experienced",A429&gt;=46,"senior")</f>
        <v>senior</v>
      </c>
      <c r="C429" t="s">
        <v>29</v>
      </c>
      <c r="D429" t="s">
        <v>30</v>
      </c>
      <c r="E429" t="s">
        <v>54</v>
      </c>
      <c r="F429">
        <v>26</v>
      </c>
      <c r="G429" s="1" t="str" cm="1">
        <f t="array" ref="G429">_xlfn.IFS(F429&lt;=5,"very near",F429&lt;=10,"near",F429&lt;=20,"moderate",F429&lt;=29,"far")</f>
        <v>far</v>
      </c>
      <c r="H429">
        <v>4</v>
      </c>
      <c r="I429" t="str" cm="1">
        <f t="array" ref="I429">_xlfn.IFS(H429=1,"Below College",H429=
2,"College",H429=
3,"Bachelor",H429=
4,"Master",H429=
5,"Doctor")</f>
        <v>Master</v>
      </c>
      <c r="J429" t="s">
        <v>36</v>
      </c>
      <c r="K429">
        <v>4</v>
      </c>
      <c r="L429" t="str" cm="1">
        <f t="array" ref="L429">_xlfn.IFS(K429=1,"low",K429=2,"medium",K429=3,"high",K429=4,"very high")</f>
        <v>very high</v>
      </c>
      <c r="M429" t="s">
        <v>43</v>
      </c>
      <c r="N429">
        <v>3</v>
      </c>
      <c r="O429" t="str" cm="1">
        <f t="array" ref="O429">_xlfn.IFS(N429=1,"low",N429=2,"medium",N429=3,"high",N429=4,"very high")</f>
        <v>high</v>
      </c>
      <c r="P429">
        <v>5</v>
      </c>
      <c r="Q429" t="str" cm="1">
        <f t="array" ref="Q429">_xlfn.IFS(P429=1,"junior",P429=2,"mid level",P429=3,"senior",P429=4,"lead",P429=5,"executive")</f>
        <v>executive</v>
      </c>
      <c r="R429" t="s">
        <v>48</v>
      </c>
      <c r="S429">
        <v>3</v>
      </c>
      <c r="T429" t="str" cm="1">
        <f t="array" ref="T429">_xlfn.IFS(S429=1,"low",S429=2,"medium",S429=3,"high",S429=4,"very high")</f>
        <v>high</v>
      </c>
      <c r="U429" t="s">
        <v>35</v>
      </c>
      <c r="V429">
        <v>19658</v>
      </c>
      <c r="W429">
        <v>3</v>
      </c>
      <c r="X429" t="str" cm="1">
        <f t="array" ref="X429">_xlfn.IFS(W429=0,"fresher",W429&lt;=3,"stable",W429&lt;=6,"moderate hopper",W429&lt;=9,"frequent hopper")</f>
        <v>stable</v>
      </c>
      <c r="Y429" t="s">
        <v>29</v>
      </c>
      <c r="Z429">
        <v>11</v>
      </c>
      <c r="AA429" t="str" cm="1">
        <f t="array" ref="AA429">_xlfn.IFS(Z429&lt;=14,"low hike",Z429&lt;=18,"moderate hike",Z429&lt;=22,"good hike",Z429&lt;=25,"high hike")</f>
        <v>low hike</v>
      </c>
      <c r="AB429">
        <v>3</v>
      </c>
      <c r="AC429" t="str" cm="1">
        <f t="array" ref="AC429">_xlfn.IFS(AB429=1,"low",AB429=2,"good",AB429=3,"excellent",AB429=4,"outstanding")</f>
        <v>excellent</v>
      </c>
      <c r="AD429">
        <v>3</v>
      </c>
      <c r="AE429" t="str" cm="1">
        <f t="array" ref="AE429">_xlfn.IFS(AD429=1,"low",AD429=2,"medium",AD429=3,"high",AD429=4,"very high")</f>
        <v>high</v>
      </c>
      <c r="AG429">
        <v>1</v>
      </c>
      <c r="AH429" t="str" cm="1">
        <f t="array" ref="AH429">_xlfn.IFS(AG429=0,"no stock options",AG429=2,"medium",AG429=3,"high",AG429=1,"low")</f>
        <v>low</v>
      </c>
      <c r="AI429">
        <v>27</v>
      </c>
      <c r="AJ429" s="1" t="str" cm="1">
        <f t="array" ref="AJ429">_xlfn.IFS(AI429&lt;=2,"fresher",AI429&lt;=7,"early career",AI429&lt;=15,"mid career",AI429&lt;=25,"experienced",AI429&gt;=26,"expert")</f>
        <v>expert</v>
      </c>
      <c r="AK429">
        <v>2</v>
      </c>
      <c r="AL429" s="1" t="str" cm="1">
        <f t="array" ref="AL429">_xlfn.IFS(AK429=0,"no training",AK429&lt;=2,"low",AK429&lt;=4,"moderate",AK429&lt;=6,"high")</f>
        <v>low</v>
      </c>
      <c r="AM429">
        <v>3</v>
      </c>
      <c r="AN429" t="str" cm="1">
        <f t="array" ref="AN429">_xlfn.IFS(AM429=1,"low",AM429=2,"medium",AM429=3,"high",AM429=4,"very high")</f>
        <v>high</v>
      </c>
      <c r="AO429">
        <v>5</v>
      </c>
      <c r="AP429" s="1" t="str" cm="1">
        <f t="array" ref="AP429">_xlfn.IFS(AO429&lt;=1,"new",AO429&lt;=5,"early tenure",AO429&lt;=10,"established",AO429&lt;=20,"loyal",AO429&gt;=21,"long term")</f>
        <v>early tenure</v>
      </c>
      <c r="AQ429">
        <v>2</v>
      </c>
      <c r="AR429" s="1" t="str" cm="1">
        <f t="array" ref="AR429">_xlfn.IFS(AQ429&lt;=1,"new",AQ429&lt;=4,"settling",AQ429&lt;=7,"established",AQ429&lt;=12,"stagnant risk",AQ429&gt;12,"highly stagnant")</f>
        <v>settling</v>
      </c>
      <c r="AS429">
        <v>1</v>
      </c>
      <c r="AT429" t="str" cm="1">
        <f t="array" ref="AT429">_xlfn.IFS(AS429&lt;=1,"recently promoted",AS429&lt;=3,"due soon",AS429&lt;=6,"over due",AS429&gt;=7,"critically overdue")</f>
        <v>recently promoted</v>
      </c>
      <c r="AU429">
        <v>0</v>
      </c>
      <c r="AV429" t="str" cm="1">
        <f t="array" ref="AV429">_xlfn.IFS(AU429&lt;=1,"new under manager",AU429&lt;=4,"settling",AU429&lt;=8,"established",AU429&gt;=9,"long term")</f>
        <v>new under manager</v>
      </c>
    </row>
    <row r="430" spans="1:48">
      <c r="A430">
        <v>37</v>
      </c>
      <c r="B430" s="1" t="str" cm="1">
        <f t="array" ref="B430">_xlfn.IFS(A430&lt;=25,"early career",A430&lt;=35,"mid career",A430&lt;=45,"experienced",A430&gt;=46,"senior")</f>
        <v>experienced</v>
      </c>
      <c r="C430" t="s">
        <v>29</v>
      </c>
      <c r="D430" t="s">
        <v>30</v>
      </c>
      <c r="E430" t="s">
        <v>31</v>
      </c>
      <c r="F430">
        <v>19</v>
      </c>
      <c r="G430" s="1" t="str" cm="1">
        <f t="array" ref="G430">_xlfn.IFS(F430&lt;=5,"very near",F430&lt;=10,"near",F430&lt;=20,"moderate",F430&lt;=29,"far")</f>
        <v>moderate</v>
      </c>
      <c r="H430">
        <v>3</v>
      </c>
      <c r="I430" t="str" cm="1">
        <f t="array" ref="I430">_xlfn.IFS(H430=1,"Below College",H430=
2,"College",H430=
3,"Bachelor",H430=
4,"Master",H430=
5,"Doctor")</f>
        <v>Bachelor</v>
      </c>
      <c r="J430" t="s">
        <v>36</v>
      </c>
      <c r="K430">
        <v>3</v>
      </c>
      <c r="L430" t="str" cm="1">
        <f t="array" ref="L430">_xlfn.IFS(K430=1,"low",K430=2,"medium",K430=3,"high",K430=4,"very high")</f>
        <v>high</v>
      </c>
      <c r="M430" t="s">
        <v>33</v>
      </c>
      <c r="N430">
        <v>3</v>
      </c>
      <c r="O430" t="str" cm="1">
        <f t="array" ref="O430">_xlfn.IFS(N430=1,"low",N430=2,"medium",N430=3,"high",N430=4,"very high")</f>
        <v>high</v>
      </c>
      <c r="P430">
        <v>2</v>
      </c>
      <c r="Q430" t="str" cm="1">
        <f t="array" ref="Q430">_xlfn.IFS(P430=1,"junior",P430=2,"mid level",P430=3,"senior",P430=4,"lead",P430=5,"executive")</f>
        <v>mid level</v>
      </c>
      <c r="R430" t="s">
        <v>44</v>
      </c>
      <c r="S430">
        <v>3</v>
      </c>
      <c r="T430" t="str" cm="1">
        <f t="array" ref="T430">_xlfn.IFS(S430=1,"low",S430=2,"medium",S430=3,"high",S430=4,"very high")</f>
        <v>high</v>
      </c>
      <c r="U430" t="s">
        <v>35</v>
      </c>
      <c r="V430">
        <v>5768</v>
      </c>
      <c r="W430">
        <v>3</v>
      </c>
      <c r="X430" t="str" cm="1">
        <f t="array" ref="X430">_xlfn.IFS(W430=0,"fresher",W430&lt;=3,"stable",W430&lt;=6,"moderate hopper",W430&lt;=9,"frequent hopper")</f>
        <v>stable</v>
      </c>
      <c r="Y430" t="s">
        <v>29</v>
      </c>
      <c r="Z430">
        <v>17</v>
      </c>
      <c r="AA430" t="str" cm="1">
        <f t="array" ref="AA430">_xlfn.IFS(Z430&lt;=14,"low hike",Z430&lt;=18,"moderate hike",Z430&lt;=22,"good hike",Z430&lt;=25,"high hike")</f>
        <v>moderate hike</v>
      </c>
      <c r="AB430">
        <v>3</v>
      </c>
      <c r="AC430" t="str" cm="1">
        <f t="array" ref="AC430">_xlfn.IFS(AB430=1,"low",AB430=2,"good",AB430=3,"excellent",AB430=4,"outstanding")</f>
        <v>excellent</v>
      </c>
      <c r="AD430">
        <v>1</v>
      </c>
      <c r="AE430" t="str" cm="1">
        <f t="array" ref="AE430">_xlfn.IFS(AD430=1,"low",AD430=2,"medium",AD430=3,"high",AD430=4,"very high")</f>
        <v>low</v>
      </c>
      <c r="AG430">
        <v>3</v>
      </c>
      <c r="AH430" t="str" cm="1">
        <f t="array" ref="AH430">_xlfn.IFS(AG430=0,"no stock options",AG430=2,"medium",AG430=3,"high",AG430=1,"low")</f>
        <v>high</v>
      </c>
      <c r="AI430">
        <v>9</v>
      </c>
      <c r="AJ430" s="1" t="str" cm="1">
        <f t="array" ref="AJ430">_xlfn.IFS(AI430&lt;=2,"fresher",AI430&lt;=7,"early career",AI430&lt;=15,"mid career",AI430&lt;=25,"experienced",AI430&gt;=26,"expert")</f>
        <v>mid career</v>
      </c>
      <c r="AK430">
        <v>2</v>
      </c>
      <c r="AL430" s="1" t="str" cm="1">
        <f t="array" ref="AL430">_xlfn.IFS(AK430=0,"no training",AK430&lt;=2,"low",AK430&lt;=4,"moderate",AK430&lt;=6,"high")</f>
        <v>low</v>
      </c>
      <c r="AM430">
        <v>2</v>
      </c>
      <c r="AN430" t="str" cm="1">
        <f t="array" ref="AN430">_xlfn.IFS(AM430=1,"low",AM430=2,"medium",AM430=3,"high",AM430=4,"very high")</f>
        <v>medium</v>
      </c>
      <c r="AO430">
        <v>4</v>
      </c>
      <c r="AP430" s="1" t="str" cm="1">
        <f t="array" ref="AP430">_xlfn.IFS(AO430&lt;=1,"new",AO430&lt;=5,"early tenure",AO430&lt;=10,"established",AO430&lt;=20,"loyal",AO430&gt;=21,"long term")</f>
        <v>early tenure</v>
      </c>
      <c r="AQ430">
        <v>3</v>
      </c>
      <c r="AR430" s="1" t="str" cm="1">
        <f t="array" ref="AR430">_xlfn.IFS(AQ430&lt;=1,"new",AQ430&lt;=4,"settling",AQ430&lt;=7,"established",AQ430&lt;=12,"stagnant risk",AQ430&gt;12,"highly stagnant")</f>
        <v>settling</v>
      </c>
      <c r="AS430">
        <v>0</v>
      </c>
      <c r="AT430" t="str" cm="1">
        <f t="array" ref="AT430">_xlfn.IFS(AS430&lt;=1,"recently promoted",AS430&lt;=3,"due soon",AS430&lt;=6,"over due",AS430&gt;=7,"critically overdue")</f>
        <v>recently promoted</v>
      </c>
      <c r="AU430">
        <v>2</v>
      </c>
      <c r="AV430" t="str" cm="1">
        <f t="array" ref="AV430">_xlfn.IFS(AU430&lt;=1,"new under manager",AU430&lt;=4,"settling",AU430&lt;=8,"established",AU430&gt;=9,"long term")</f>
        <v>settling</v>
      </c>
    </row>
    <row r="431" spans="1:48">
      <c r="A431">
        <v>38</v>
      </c>
      <c r="B431" s="1" t="str" cm="1">
        <f t="array" ref="B431">_xlfn.IFS(A431&lt;=25,"early career",A431&lt;=35,"mid career",A431&lt;=45,"experienced",A431&gt;=46,"senior")</f>
        <v>experienced</v>
      </c>
      <c r="C431" t="s">
        <v>29</v>
      </c>
      <c r="D431" t="s">
        <v>30</v>
      </c>
      <c r="E431" t="s">
        <v>31</v>
      </c>
      <c r="F431">
        <v>2</v>
      </c>
      <c r="G431" s="1" t="str" cm="1">
        <f t="array" ref="G431">_xlfn.IFS(F431&lt;=5,"very near",F431&lt;=10,"near",F431&lt;=20,"moderate",F431&lt;=29,"far")</f>
        <v>very near</v>
      </c>
      <c r="H431">
        <v>2</v>
      </c>
      <c r="I431" t="str" cm="1">
        <f t="array" ref="I431">_xlfn.IFS(H431=1,"Below College",H431=
2,"College",H431=
3,"Bachelor",H431=
4,"Master",H431=
5,"Doctor")</f>
        <v>College</v>
      </c>
      <c r="J431" t="s">
        <v>32</v>
      </c>
      <c r="K431">
        <v>4</v>
      </c>
      <c r="L431" t="str" cm="1">
        <f t="array" ref="L431">_xlfn.IFS(K431=1,"low",K431=2,"medium",K431=3,"high",K431=4,"very high")</f>
        <v>very high</v>
      </c>
      <c r="M431" t="s">
        <v>43</v>
      </c>
      <c r="N431">
        <v>2</v>
      </c>
      <c r="O431" t="str" cm="1">
        <f t="array" ref="O431">_xlfn.IFS(N431=1,"low",N431=2,"medium",N431=3,"high",N431=4,"very high")</f>
        <v>medium</v>
      </c>
      <c r="P431">
        <v>3</v>
      </c>
      <c r="Q431" t="str" cm="1">
        <f t="array" ref="Q431">_xlfn.IFS(P431=1,"junior",P431=2,"mid level",P431=3,"senior",P431=4,"lead",P431=5,"executive")</f>
        <v>senior</v>
      </c>
      <c r="R431" t="s">
        <v>44</v>
      </c>
      <c r="S431">
        <v>3</v>
      </c>
      <c r="T431" t="str" cm="1">
        <f t="array" ref="T431">_xlfn.IFS(S431=1,"low",S431=2,"medium",S431=3,"high",S431=4,"very high")</f>
        <v>high</v>
      </c>
      <c r="U431" t="s">
        <v>35</v>
      </c>
      <c r="V431">
        <v>7756</v>
      </c>
      <c r="W431">
        <v>3</v>
      </c>
      <c r="X431" t="str" cm="1">
        <f t="array" ref="X431">_xlfn.IFS(W431=0,"fresher",W431&lt;=3,"stable",W431&lt;=6,"moderate hopper",W431&lt;=9,"frequent hopper")</f>
        <v>stable</v>
      </c>
      <c r="Y431" t="s">
        <v>39</v>
      </c>
      <c r="Z431">
        <v>19</v>
      </c>
      <c r="AA431" t="str" cm="1">
        <f t="array" ref="AA431">_xlfn.IFS(Z431&lt;=14,"low hike",Z431&lt;=18,"moderate hike",Z431&lt;=22,"good hike",Z431&lt;=25,"high hike")</f>
        <v>good hike</v>
      </c>
      <c r="AB431">
        <v>3</v>
      </c>
      <c r="AC431" t="str" cm="1">
        <f t="array" ref="AC431">_xlfn.IFS(AB431=1,"low",AB431=2,"good",AB431=3,"excellent",AB431=4,"outstanding")</f>
        <v>excellent</v>
      </c>
      <c r="AD431">
        <v>4</v>
      </c>
      <c r="AE431" t="str" cm="1">
        <f t="array" ref="AE431">_xlfn.IFS(AD431=1,"low",AD431=2,"medium",AD431=3,"high",AD431=4,"very high")</f>
        <v>very high</v>
      </c>
      <c r="AG431">
        <v>1</v>
      </c>
      <c r="AH431" t="str" cm="1">
        <f t="array" ref="AH431">_xlfn.IFS(AG431=0,"no stock options",AG431=2,"medium",AG431=3,"high",AG431=1,"low")</f>
        <v>low</v>
      </c>
      <c r="AI431">
        <v>10</v>
      </c>
      <c r="AJ431" s="1" t="str" cm="1">
        <f t="array" ref="AJ431">_xlfn.IFS(AI431&lt;=2,"fresher",AI431&lt;=7,"early career",AI431&lt;=15,"mid career",AI431&lt;=25,"experienced",AI431&gt;=26,"expert")</f>
        <v>mid career</v>
      </c>
      <c r="AK431">
        <v>6</v>
      </c>
      <c r="AL431" s="1" t="str" cm="1">
        <f t="array" ref="AL431">_xlfn.IFS(AK431=0,"no training",AK431&lt;=2,"low",AK431&lt;=4,"moderate",AK431&lt;=6,"high")</f>
        <v>high</v>
      </c>
      <c r="AM431">
        <v>4</v>
      </c>
      <c r="AN431" t="str" cm="1">
        <f t="array" ref="AN431">_xlfn.IFS(AM431=1,"low",AM431=2,"medium",AM431=3,"high",AM431=4,"very high")</f>
        <v>very high</v>
      </c>
      <c r="AO431">
        <v>5</v>
      </c>
      <c r="AP431" s="1" t="str" cm="1">
        <f t="array" ref="AP431">_xlfn.IFS(AO431&lt;=1,"new",AO431&lt;=5,"early tenure",AO431&lt;=10,"established",AO431&lt;=20,"loyal",AO431&gt;=21,"long term")</f>
        <v>early tenure</v>
      </c>
      <c r="AQ431">
        <v>4</v>
      </c>
      <c r="AR431" s="1" t="str" cm="1">
        <f t="array" ref="AR431">_xlfn.IFS(AQ431&lt;=1,"new",AQ431&lt;=4,"settling",AQ431&lt;=7,"established",AQ431&lt;=12,"stagnant risk",AQ431&gt;12,"highly stagnant")</f>
        <v>settling</v>
      </c>
      <c r="AS431">
        <v>0</v>
      </c>
      <c r="AT431" t="str" cm="1">
        <f t="array" ref="AT431">_xlfn.IFS(AS431&lt;=1,"recently promoted",AS431&lt;=3,"due soon",AS431&lt;=6,"over due",AS431&gt;=7,"critically overdue")</f>
        <v>recently promoted</v>
      </c>
      <c r="AU431">
        <v>2</v>
      </c>
      <c r="AV431" t="str" cm="1">
        <f t="array" ref="AV431">_xlfn.IFS(AU431&lt;=1,"new under manager",AU431&lt;=4,"settling",AU431&lt;=8,"established",AU431&gt;=9,"long term")</f>
        <v>settling</v>
      </c>
    </row>
    <row r="432" spans="1:48">
      <c r="A432">
        <v>40</v>
      </c>
      <c r="B432" s="1" t="str" cm="1">
        <f t="array" ref="B432">_xlfn.IFS(A432&lt;=25,"early career",A432&lt;=35,"mid career",A432&lt;=45,"experienced",A432&gt;=46,"senior")</f>
        <v>experienced</v>
      </c>
      <c r="C432" t="s">
        <v>29</v>
      </c>
      <c r="D432" t="s">
        <v>30</v>
      </c>
      <c r="E432" t="s">
        <v>31</v>
      </c>
      <c r="F432">
        <v>16</v>
      </c>
      <c r="G432" s="1" t="str" cm="1">
        <f t="array" ref="G432">_xlfn.IFS(F432&lt;=5,"very near",F432&lt;=10,"near",F432&lt;=20,"moderate",F432&lt;=29,"far")</f>
        <v>moderate</v>
      </c>
      <c r="H432">
        <v>3</v>
      </c>
      <c r="I432" t="str" cm="1">
        <f t="array" ref="I432">_xlfn.IFS(H432=1,"Below College",H432=
2,"College",H432=
3,"Bachelor",H432=
4,"Master",H432=
5,"Doctor")</f>
        <v>Bachelor</v>
      </c>
      <c r="J432" t="s">
        <v>36</v>
      </c>
      <c r="K432">
        <v>3</v>
      </c>
      <c r="L432" t="str" cm="1">
        <f t="array" ref="L432">_xlfn.IFS(K432=1,"low",K432=2,"medium",K432=3,"high",K432=4,"very high")</f>
        <v>high</v>
      </c>
      <c r="M432" t="s">
        <v>43</v>
      </c>
      <c r="N432">
        <v>3</v>
      </c>
      <c r="O432" t="str" cm="1">
        <f t="array" ref="O432">_xlfn.IFS(N432=1,"low",N432=2,"medium",N432=3,"high",N432=4,"very high")</f>
        <v>high</v>
      </c>
      <c r="P432">
        <v>3</v>
      </c>
      <c r="Q432" t="str" cm="1">
        <f t="array" ref="Q432">_xlfn.IFS(P432=1,"junior",P432=2,"mid level",P432=3,"senior",P432=4,"lead",P432=5,"executive")</f>
        <v>senior</v>
      </c>
      <c r="R432" t="s">
        <v>44</v>
      </c>
      <c r="S432">
        <v>4</v>
      </c>
      <c r="T432" t="str" cm="1">
        <f t="array" ref="T432">_xlfn.IFS(S432=1,"low",S432=2,"medium",S432=3,"high",S432=4,"very high")</f>
        <v>very high</v>
      </c>
      <c r="U432" t="s">
        <v>40</v>
      </c>
      <c r="V432">
        <v>7945</v>
      </c>
      <c r="W432">
        <v>6</v>
      </c>
      <c r="X432" t="str" cm="1">
        <f t="array" ref="X432">_xlfn.IFS(W432=0,"fresher",W432&lt;=3,"stable",W432&lt;=6,"moderate hopper",W432&lt;=9,"frequent hopper")</f>
        <v>moderate hopper</v>
      </c>
      <c r="Y432" t="s">
        <v>39</v>
      </c>
      <c r="Z432">
        <v>15</v>
      </c>
      <c r="AA432" t="str" cm="1">
        <f t="array" ref="AA432">_xlfn.IFS(Z432&lt;=14,"low hike",Z432&lt;=18,"moderate hike",Z432&lt;=22,"good hike",Z432&lt;=25,"high hike")</f>
        <v>moderate hike</v>
      </c>
      <c r="AB432">
        <v>3</v>
      </c>
      <c r="AC432" t="str" cm="1">
        <f t="array" ref="AC432">_xlfn.IFS(AB432=1,"low",AB432=2,"good",AB432=3,"excellent",AB432=4,"outstanding")</f>
        <v>excellent</v>
      </c>
      <c r="AD432">
        <v>4</v>
      </c>
      <c r="AE432" t="str" cm="1">
        <f t="array" ref="AE432">_xlfn.IFS(AD432=1,"low",AD432=2,"medium",AD432=3,"high",AD432=4,"very high")</f>
        <v>very high</v>
      </c>
      <c r="AG432">
        <v>0</v>
      </c>
      <c r="AH432" t="str" cm="1">
        <f t="array" ref="AH432">_xlfn.IFS(AG432=0,"no stock options",AG432=2,"medium",AG432=3,"high",AG432=1,"low")</f>
        <v>no stock options</v>
      </c>
      <c r="AI432">
        <v>18</v>
      </c>
      <c r="AJ432" s="1" t="str" cm="1">
        <f t="array" ref="AJ432">_xlfn.IFS(AI432&lt;=2,"fresher",AI432&lt;=7,"early career",AI432&lt;=15,"mid career",AI432&lt;=25,"experienced",AI432&gt;=26,"expert")</f>
        <v>experienced</v>
      </c>
      <c r="AK432">
        <v>2</v>
      </c>
      <c r="AL432" s="1" t="str" cm="1">
        <f t="array" ref="AL432">_xlfn.IFS(AK432=0,"no training",AK432&lt;=2,"low",AK432&lt;=4,"moderate",AK432&lt;=6,"high")</f>
        <v>low</v>
      </c>
      <c r="AM432">
        <v>2</v>
      </c>
      <c r="AN432" t="str" cm="1">
        <f t="array" ref="AN432">_xlfn.IFS(AM432=1,"low",AM432=2,"medium",AM432=3,"high",AM432=4,"very high")</f>
        <v>medium</v>
      </c>
      <c r="AO432">
        <v>4</v>
      </c>
      <c r="AP432" s="1" t="str" cm="1">
        <f t="array" ref="AP432">_xlfn.IFS(AO432&lt;=1,"new",AO432&lt;=5,"early tenure",AO432&lt;=10,"established",AO432&lt;=20,"loyal",AO432&gt;=21,"long term")</f>
        <v>early tenure</v>
      </c>
      <c r="AQ432">
        <v>2</v>
      </c>
      <c r="AR432" s="1" t="str" cm="1">
        <f t="array" ref="AR432">_xlfn.IFS(AQ432&lt;=1,"new",AQ432&lt;=4,"settling",AQ432&lt;=7,"established",AQ432&lt;=12,"stagnant risk",AQ432&gt;12,"highly stagnant")</f>
        <v>settling</v>
      </c>
      <c r="AS432">
        <v>3</v>
      </c>
      <c r="AT432" t="str" cm="1">
        <f t="array" ref="AT432">_xlfn.IFS(AS432&lt;=1,"recently promoted",AS432&lt;=3,"due soon",AS432&lt;=6,"over due",AS432&gt;=7,"critically overdue")</f>
        <v>due soon</v>
      </c>
      <c r="AU432">
        <v>3</v>
      </c>
      <c r="AV432" t="str" cm="1">
        <f t="array" ref="AV432">_xlfn.IFS(AU432&lt;=1,"new under manager",AU432&lt;=4,"settling",AU432&lt;=8,"established",AU432&gt;=9,"long term")</f>
        <v>settling</v>
      </c>
    </row>
    <row r="433" spans="1:48">
      <c r="A433">
        <v>48</v>
      </c>
      <c r="B433" s="1" t="str" cm="1">
        <f t="array" ref="B433">_xlfn.IFS(A433&lt;=25,"early career",A433&lt;=35,"mid career",A433&lt;=45,"experienced",A433&gt;=46,"senior")</f>
        <v>senior</v>
      </c>
      <c r="C433" t="s">
        <v>29</v>
      </c>
      <c r="D433" t="s">
        <v>50</v>
      </c>
      <c r="E433" t="s">
        <v>31</v>
      </c>
      <c r="F433">
        <v>4</v>
      </c>
      <c r="G433" s="1" t="str" cm="1">
        <f t="array" ref="G433">_xlfn.IFS(F433&lt;=5,"very near",F433&lt;=10,"near",F433&lt;=20,"moderate",F433&lt;=29,"far")</f>
        <v>very near</v>
      </c>
      <c r="H433">
        <v>5</v>
      </c>
      <c r="I433" t="str" cm="1">
        <f t="array" ref="I433">_xlfn.IFS(H433=1,"Below College",H433=
2,"College",H433=
3,"Bachelor",H433=
4,"Master",H433=
5,"Doctor")</f>
        <v>Doctor</v>
      </c>
      <c r="J433" t="s">
        <v>32</v>
      </c>
      <c r="K433">
        <v>3</v>
      </c>
      <c r="L433" t="str" cm="1">
        <f t="array" ref="L433">_xlfn.IFS(K433=1,"low",K433=2,"medium",K433=3,"high",K433=4,"very high")</f>
        <v>high</v>
      </c>
      <c r="M433" t="s">
        <v>33</v>
      </c>
      <c r="N433">
        <v>2</v>
      </c>
      <c r="O433" t="str" cm="1">
        <f t="array" ref="O433">_xlfn.IFS(N433=1,"low",N433=2,"medium",N433=3,"high",N433=4,"very high")</f>
        <v>medium</v>
      </c>
      <c r="P433">
        <v>4</v>
      </c>
      <c r="Q433" t="str" cm="1">
        <f t="array" ref="Q433">_xlfn.IFS(P433=1,"junior",P433=2,"mid level",P433=3,"senior",P433=4,"lead",P433=5,"executive")</f>
        <v>lead</v>
      </c>
      <c r="R433" t="s">
        <v>48</v>
      </c>
      <c r="S433">
        <v>4</v>
      </c>
      <c r="T433" t="str" cm="1">
        <f t="array" ref="T433">_xlfn.IFS(S433=1,"low",S433=2,"medium",S433=3,"high",S433=4,"very high")</f>
        <v>very high</v>
      </c>
      <c r="U433" t="s">
        <v>35</v>
      </c>
      <c r="V433">
        <v>15202</v>
      </c>
      <c r="W433">
        <v>2</v>
      </c>
      <c r="X433" t="str" cm="1">
        <f t="array" ref="X433">_xlfn.IFS(W433=0,"fresher",W433&lt;=3,"stable",W433&lt;=6,"moderate hopper",W433&lt;=9,"frequent hopper")</f>
        <v>stable</v>
      </c>
      <c r="Y433" t="s">
        <v>29</v>
      </c>
      <c r="Z433">
        <v>25</v>
      </c>
      <c r="AA433" t="str" cm="1">
        <f t="array" ref="AA433">_xlfn.IFS(Z433&lt;=14,"low hike",Z433&lt;=18,"moderate hike",Z433&lt;=22,"good hike",Z433&lt;=25,"high hike")</f>
        <v>high hike</v>
      </c>
      <c r="AB433">
        <v>4</v>
      </c>
      <c r="AC433" t="str" cm="1">
        <f t="array" ref="AC433">_xlfn.IFS(AB433=1,"low",AB433=2,"good",AB433=3,"excellent",AB433=4,"outstanding")</f>
        <v>outstanding</v>
      </c>
      <c r="AD433">
        <v>2</v>
      </c>
      <c r="AE433" t="str" cm="1">
        <f t="array" ref="AE433">_xlfn.IFS(AD433=1,"low",AD433=2,"medium",AD433=3,"high",AD433=4,"very high")</f>
        <v>medium</v>
      </c>
      <c r="AG433">
        <v>1</v>
      </c>
      <c r="AH433" t="str" cm="1">
        <f t="array" ref="AH433">_xlfn.IFS(AG433=0,"no stock options",AG433=2,"medium",AG433=3,"high",AG433=1,"low")</f>
        <v>low</v>
      </c>
      <c r="AI433">
        <v>23</v>
      </c>
      <c r="AJ433" s="1" t="str" cm="1">
        <f t="array" ref="AJ433">_xlfn.IFS(AI433&lt;=2,"fresher",AI433&lt;=7,"early career",AI433&lt;=15,"mid career",AI433&lt;=25,"experienced",AI433&gt;=26,"expert")</f>
        <v>experienced</v>
      </c>
      <c r="AK433">
        <v>3</v>
      </c>
      <c r="AL433" s="1" t="str" cm="1">
        <f t="array" ref="AL433">_xlfn.IFS(AK433=0,"no training",AK433&lt;=2,"low",AK433&lt;=4,"moderate",AK433&lt;=6,"high")</f>
        <v>moderate</v>
      </c>
      <c r="AM433">
        <v>3</v>
      </c>
      <c r="AN433" t="str" cm="1">
        <f t="array" ref="AN433">_xlfn.IFS(AM433=1,"low",AM433=2,"medium",AM433=3,"high",AM433=4,"very high")</f>
        <v>high</v>
      </c>
      <c r="AO433">
        <v>2</v>
      </c>
      <c r="AP433" s="1" t="str" cm="1">
        <f t="array" ref="AP433">_xlfn.IFS(AO433&lt;=1,"new",AO433&lt;=5,"early tenure",AO433&lt;=10,"established",AO433&lt;=20,"loyal",AO433&gt;=21,"long term")</f>
        <v>early tenure</v>
      </c>
      <c r="AQ433">
        <v>2</v>
      </c>
      <c r="AR433" s="1" t="str" cm="1">
        <f t="array" ref="AR433">_xlfn.IFS(AQ433&lt;=1,"new",AQ433&lt;=4,"settling",AQ433&lt;=7,"established",AQ433&lt;=12,"stagnant risk",AQ433&gt;12,"highly stagnant")</f>
        <v>settling</v>
      </c>
      <c r="AS433">
        <v>2</v>
      </c>
      <c r="AT433" t="str" cm="1">
        <f t="array" ref="AT433">_xlfn.IFS(AS433&lt;=1,"recently promoted",AS433&lt;=3,"due soon",AS433&lt;=6,"over due",AS433&gt;=7,"critically overdue")</f>
        <v>due soon</v>
      </c>
      <c r="AU433">
        <v>2</v>
      </c>
      <c r="AV433" t="str" cm="1">
        <f t="array" ref="AV433">_xlfn.IFS(AU433&lt;=1,"new under manager",AU433&lt;=4,"settling",AU433&lt;=8,"established",AU433&gt;=9,"long term")</f>
        <v>settling</v>
      </c>
    </row>
    <row r="434" spans="1:48">
      <c r="A434">
        <v>35</v>
      </c>
      <c r="B434" s="1" t="str" cm="1">
        <f t="array" ref="B434">_xlfn.IFS(A434&lt;=25,"early career",A434&lt;=35,"mid career",A434&lt;=45,"experienced",A434&gt;=46,"senior")</f>
        <v>mid career</v>
      </c>
      <c r="C434" t="s">
        <v>39</v>
      </c>
      <c r="D434" t="s">
        <v>30</v>
      </c>
      <c r="E434" t="s">
        <v>45</v>
      </c>
      <c r="F434">
        <v>15</v>
      </c>
      <c r="G434" s="1" t="str" cm="1">
        <f t="array" ref="G434">_xlfn.IFS(F434&lt;=5,"very near",F434&lt;=10,"near",F434&lt;=20,"moderate",F434&lt;=29,"far")</f>
        <v>moderate</v>
      </c>
      <c r="H434">
        <v>2</v>
      </c>
      <c r="I434" t="str" cm="1">
        <f t="array" ref="I434">_xlfn.IFS(H434=1,"Below College",H434=
2,"College",H434=
3,"Bachelor",H434=
4,"Master",H434=
5,"Doctor")</f>
        <v>College</v>
      </c>
      <c r="J434" t="s">
        <v>32</v>
      </c>
      <c r="K434">
        <v>1</v>
      </c>
      <c r="L434" t="str" cm="1">
        <f t="array" ref="L434">_xlfn.IFS(K434=1,"low",K434=2,"medium",K434=3,"high",K434=4,"very high")</f>
        <v>low</v>
      </c>
      <c r="M434" t="s">
        <v>33</v>
      </c>
      <c r="N434">
        <v>1</v>
      </c>
      <c r="O434" t="str" cm="1">
        <f t="array" ref="O434">_xlfn.IFS(N434=1,"low",N434=2,"medium",N434=3,"high",N434=4,"very high")</f>
        <v>low</v>
      </c>
      <c r="P434">
        <v>2</v>
      </c>
      <c r="Q434" t="str" cm="1">
        <f t="array" ref="Q434">_xlfn.IFS(P434=1,"junior",P434=2,"mid level",P434=3,"senior",P434=4,"lead",P434=5,"executive")</f>
        <v>mid level</v>
      </c>
      <c r="R434" t="s">
        <v>51</v>
      </c>
      <c r="S434">
        <v>4</v>
      </c>
      <c r="T434" t="str" cm="1">
        <f t="array" ref="T434">_xlfn.IFS(S434=1,"low",S434=2,"medium",S434=3,"high",S434=4,"very high")</f>
        <v>very high</v>
      </c>
      <c r="U434" t="s">
        <v>38</v>
      </c>
      <c r="V434">
        <v>5440</v>
      </c>
      <c r="W434">
        <v>6</v>
      </c>
      <c r="X434" t="str" cm="1">
        <f t="array" ref="X434">_xlfn.IFS(W434=0,"fresher",W434&lt;=3,"stable",W434&lt;=6,"moderate hopper",W434&lt;=9,"frequent hopper")</f>
        <v>moderate hopper</v>
      </c>
      <c r="Y434" t="s">
        <v>39</v>
      </c>
      <c r="Z434">
        <v>14</v>
      </c>
      <c r="AA434" t="str" cm="1">
        <f t="array" ref="AA434">_xlfn.IFS(Z434&lt;=14,"low hike",Z434&lt;=18,"moderate hike",Z434&lt;=22,"good hike",Z434&lt;=25,"high hike")</f>
        <v>low hike</v>
      </c>
      <c r="AB434">
        <v>3</v>
      </c>
      <c r="AC434" t="str" cm="1">
        <f t="array" ref="AC434">_xlfn.IFS(AB434=1,"low",AB434=2,"good",AB434=3,"excellent",AB434=4,"outstanding")</f>
        <v>excellent</v>
      </c>
      <c r="AD434">
        <v>4</v>
      </c>
      <c r="AE434" t="str" cm="1">
        <f t="array" ref="AE434">_xlfn.IFS(AD434=1,"low",AD434=2,"medium",AD434=3,"high",AD434=4,"very high")</f>
        <v>very high</v>
      </c>
      <c r="AG434">
        <v>2</v>
      </c>
      <c r="AH434" t="str" cm="1">
        <f t="array" ref="AH434">_xlfn.IFS(AG434=0,"no stock options",AG434=2,"medium",AG434=3,"high",AG434=1,"low")</f>
        <v>medium</v>
      </c>
      <c r="AI434">
        <v>7</v>
      </c>
      <c r="AJ434" s="1" t="str" cm="1">
        <f t="array" ref="AJ434">_xlfn.IFS(AI434&lt;=2,"fresher",AI434&lt;=7,"early career",AI434&lt;=15,"mid career",AI434&lt;=25,"experienced",AI434&gt;=26,"expert")</f>
        <v>early career</v>
      </c>
      <c r="AK434">
        <v>2</v>
      </c>
      <c r="AL434" s="1" t="str" cm="1">
        <f t="array" ref="AL434">_xlfn.IFS(AK434=0,"no training",AK434&lt;=2,"low",AK434&lt;=4,"moderate",AK434&lt;=6,"high")</f>
        <v>low</v>
      </c>
      <c r="AM434">
        <v>2</v>
      </c>
      <c r="AN434" t="str" cm="1">
        <f t="array" ref="AN434">_xlfn.IFS(AM434=1,"low",AM434=2,"medium",AM434=3,"high",AM434=4,"very high")</f>
        <v>medium</v>
      </c>
      <c r="AO434">
        <v>2</v>
      </c>
      <c r="AP434" s="1" t="str" cm="1">
        <f t="array" ref="AP434">_xlfn.IFS(AO434&lt;=1,"new",AO434&lt;=5,"early tenure",AO434&lt;=10,"established",AO434&lt;=20,"loyal",AO434&gt;=21,"long term")</f>
        <v>early tenure</v>
      </c>
      <c r="AQ434">
        <v>2</v>
      </c>
      <c r="AR434" s="1" t="str" cm="1">
        <f t="array" ref="AR434">_xlfn.IFS(AQ434&lt;=1,"new",AQ434&lt;=4,"settling",AQ434&lt;=7,"established",AQ434&lt;=12,"stagnant risk",AQ434&gt;12,"highly stagnant")</f>
        <v>settling</v>
      </c>
      <c r="AS434">
        <v>2</v>
      </c>
      <c r="AT434" t="str" cm="1">
        <f t="array" ref="AT434">_xlfn.IFS(AS434&lt;=1,"recently promoted",AS434&lt;=3,"due soon",AS434&lt;=6,"over due",AS434&gt;=7,"critically overdue")</f>
        <v>due soon</v>
      </c>
      <c r="AU434">
        <v>2</v>
      </c>
      <c r="AV434" t="str" cm="1">
        <f t="array" ref="AV434">_xlfn.IFS(AU434&lt;=1,"new under manager",AU434&lt;=4,"settling",AU434&lt;=8,"established",AU434&gt;=9,"long term")</f>
        <v>settling</v>
      </c>
    </row>
    <row r="435" spans="1:48">
      <c r="A435">
        <v>27</v>
      </c>
      <c r="B435" s="1" t="str" cm="1">
        <f t="array" ref="B435">_xlfn.IFS(A435&lt;=25,"early career",A435&lt;=35,"mid career",A435&lt;=45,"experienced",A435&gt;=46,"senior")</f>
        <v>mid career</v>
      </c>
      <c r="C435" t="s">
        <v>29</v>
      </c>
      <c r="D435" t="s">
        <v>30</v>
      </c>
      <c r="E435" t="s">
        <v>31</v>
      </c>
      <c r="F435">
        <v>8</v>
      </c>
      <c r="G435" s="1" t="str" cm="1">
        <f t="array" ref="G435">_xlfn.IFS(F435&lt;=5,"very near",F435&lt;=10,"near",F435&lt;=20,"moderate",F435&lt;=29,"far")</f>
        <v>near</v>
      </c>
      <c r="H435">
        <v>3</v>
      </c>
      <c r="I435" t="str" cm="1">
        <f t="array" ref="I435">_xlfn.IFS(H435=1,"Below College",H435=
2,"College",H435=
3,"Bachelor",H435=
4,"Master",H435=
5,"Doctor")</f>
        <v>Bachelor</v>
      </c>
      <c r="J435" t="s">
        <v>32</v>
      </c>
      <c r="K435">
        <v>2</v>
      </c>
      <c r="L435" t="str" cm="1">
        <f t="array" ref="L435">_xlfn.IFS(K435=1,"low",K435=2,"medium",K435=3,"high",K435=4,"very high")</f>
        <v>medium</v>
      </c>
      <c r="M435" t="s">
        <v>43</v>
      </c>
      <c r="N435">
        <v>4</v>
      </c>
      <c r="O435" t="str" cm="1">
        <f t="array" ref="O435">_xlfn.IFS(N435=1,"low",N435=2,"medium",N435=3,"high",N435=4,"very high")</f>
        <v>very high</v>
      </c>
      <c r="P435">
        <v>1</v>
      </c>
      <c r="Q435" t="str" cm="1">
        <f t="array" ref="Q435">_xlfn.IFS(P435=1,"junior",P435=2,"mid level",P435=3,"senior",P435=4,"lead",P435=5,"executive")</f>
        <v>junior</v>
      </c>
      <c r="R435" t="s">
        <v>37</v>
      </c>
      <c r="S435">
        <v>3</v>
      </c>
      <c r="T435" t="str" cm="1">
        <f t="array" ref="T435">_xlfn.IFS(S435=1,"low",S435=2,"medium",S435=3,"high",S435=4,"very high")</f>
        <v>high</v>
      </c>
      <c r="U435" t="s">
        <v>35</v>
      </c>
      <c r="V435">
        <v>3517</v>
      </c>
      <c r="W435">
        <v>7</v>
      </c>
      <c r="X435" t="str" cm="1">
        <f t="array" ref="X435">_xlfn.IFS(W435=0,"fresher",W435&lt;=3,"stable",W435&lt;=6,"moderate hopper",W435&lt;=9,"frequent hopper")</f>
        <v>frequent hopper</v>
      </c>
      <c r="Y435" t="s">
        <v>29</v>
      </c>
      <c r="Z435">
        <v>17</v>
      </c>
      <c r="AA435" t="str" cm="1">
        <f t="array" ref="AA435">_xlfn.IFS(Z435&lt;=14,"low hike",Z435&lt;=18,"moderate hike",Z435&lt;=22,"good hike",Z435&lt;=25,"high hike")</f>
        <v>moderate hike</v>
      </c>
      <c r="AB435">
        <v>3</v>
      </c>
      <c r="AC435" t="str" cm="1">
        <f t="array" ref="AC435">_xlfn.IFS(AB435=1,"low",AB435=2,"good",AB435=3,"excellent",AB435=4,"outstanding")</f>
        <v>excellent</v>
      </c>
      <c r="AD435">
        <v>1</v>
      </c>
      <c r="AE435" t="str" cm="1">
        <f t="array" ref="AE435">_xlfn.IFS(AD435=1,"low",AD435=2,"medium",AD435=3,"high",AD435=4,"very high")</f>
        <v>low</v>
      </c>
      <c r="AG435">
        <v>0</v>
      </c>
      <c r="AH435" t="str" cm="1">
        <f t="array" ref="AH435">_xlfn.IFS(AG435=0,"no stock options",AG435=2,"medium",AG435=3,"high",AG435=1,"low")</f>
        <v>no stock options</v>
      </c>
      <c r="AI435">
        <v>5</v>
      </c>
      <c r="AJ435" s="1" t="str" cm="1">
        <f t="array" ref="AJ435">_xlfn.IFS(AI435&lt;=2,"fresher",AI435&lt;=7,"early career",AI435&lt;=15,"mid career",AI435&lt;=25,"experienced",AI435&gt;=26,"expert")</f>
        <v>early career</v>
      </c>
      <c r="AK435">
        <v>0</v>
      </c>
      <c r="AL435" s="1" t="str" cm="1">
        <f t="array" ref="AL435">_xlfn.IFS(AK435=0,"no training",AK435&lt;=2,"low",AK435&lt;=4,"moderate",AK435&lt;=6,"high")</f>
        <v>no training</v>
      </c>
      <c r="AM435">
        <v>3</v>
      </c>
      <c r="AN435" t="str" cm="1">
        <f t="array" ref="AN435">_xlfn.IFS(AM435=1,"low",AM435=2,"medium",AM435=3,"high",AM435=4,"very high")</f>
        <v>high</v>
      </c>
      <c r="AO435">
        <v>3</v>
      </c>
      <c r="AP435" s="1" t="str" cm="1">
        <f t="array" ref="AP435">_xlfn.IFS(AO435&lt;=1,"new",AO435&lt;=5,"early tenure",AO435&lt;=10,"established",AO435&lt;=20,"loyal",AO435&gt;=21,"long term")</f>
        <v>early tenure</v>
      </c>
      <c r="AQ435">
        <v>2</v>
      </c>
      <c r="AR435" s="1" t="str" cm="1">
        <f t="array" ref="AR435">_xlfn.IFS(AQ435&lt;=1,"new",AQ435&lt;=4,"settling",AQ435&lt;=7,"established",AQ435&lt;=12,"stagnant risk",AQ435&gt;12,"highly stagnant")</f>
        <v>settling</v>
      </c>
      <c r="AS435">
        <v>0</v>
      </c>
      <c r="AT435" t="str" cm="1">
        <f t="array" ref="AT435">_xlfn.IFS(AS435&lt;=1,"recently promoted",AS435&lt;=3,"due soon",AS435&lt;=6,"over due",AS435&gt;=7,"critically overdue")</f>
        <v>recently promoted</v>
      </c>
      <c r="AU435">
        <v>2</v>
      </c>
      <c r="AV435" t="str" cm="1">
        <f t="array" ref="AV435">_xlfn.IFS(AU435&lt;=1,"new under manager",AU435&lt;=4,"settling",AU435&lt;=8,"established",AU435&gt;=9,"long term")</f>
        <v>settling</v>
      </c>
    </row>
    <row r="436" spans="1:48">
      <c r="A436">
        <v>27</v>
      </c>
      <c r="B436" s="1" t="str" cm="1">
        <f t="array" ref="B436">_xlfn.IFS(A436&lt;=25,"early career",A436&lt;=35,"mid career",A436&lt;=45,"experienced",A436&gt;=46,"senior")</f>
        <v>mid career</v>
      </c>
      <c r="C436" t="s">
        <v>29</v>
      </c>
      <c r="D436" t="s">
        <v>50</v>
      </c>
      <c r="E436" t="s">
        <v>31</v>
      </c>
      <c r="F436">
        <v>2</v>
      </c>
      <c r="G436" s="1" t="str" cm="1">
        <f t="array" ref="G436">_xlfn.IFS(F436&lt;=5,"very near",F436&lt;=10,"near",F436&lt;=20,"moderate",F436&lt;=29,"far")</f>
        <v>very near</v>
      </c>
      <c r="H436">
        <v>3</v>
      </c>
      <c r="I436" t="str" cm="1">
        <f t="array" ref="I436">_xlfn.IFS(H436=1,"Below College",H436=
2,"College",H436=
3,"Bachelor",H436=
4,"Master",H436=
5,"Doctor")</f>
        <v>Bachelor</v>
      </c>
      <c r="J436" t="s">
        <v>32</v>
      </c>
      <c r="K436">
        <v>4</v>
      </c>
      <c r="L436" t="str" cm="1">
        <f t="array" ref="L436">_xlfn.IFS(K436=1,"low",K436=2,"medium",K436=3,"high",K436=4,"very high")</f>
        <v>very high</v>
      </c>
      <c r="M436" t="s">
        <v>33</v>
      </c>
      <c r="N436">
        <v>3</v>
      </c>
      <c r="O436" t="str" cm="1">
        <f t="array" ref="O436">_xlfn.IFS(N436=1,"low",N436=2,"medium",N436=3,"high",N436=4,"very high")</f>
        <v>high</v>
      </c>
      <c r="P436">
        <v>1</v>
      </c>
      <c r="Q436" t="str" cm="1">
        <f t="array" ref="Q436">_xlfn.IFS(P436=1,"junior",P436=2,"mid level",P436=3,"senior",P436=4,"lead",P436=5,"executive")</f>
        <v>junior</v>
      </c>
      <c r="R436" t="s">
        <v>37</v>
      </c>
      <c r="S436">
        <v>4</v>
      </c>
      <c r="T436" t="str" cm="1">
        <f t="array" ref="T436">_xlfn.IFS(S436=1,"low",S436=2,"medium",S436=3,"high",S436=4,"very high")</f>
        <v>very high</v>
      </c>
      <c r="U436" t="s">
        <v>40</v>
      </c>
      <c r="V436">
        <v>2580</v>
      </c>
      <c r="W436">
        <v>2</v>
      </c>
      <c r="X436" t="str" cm="1">
        <f t="array" ref="X436">_xlfn.IFS(W436=0,"fresher",W436&lt;=3,"stable",W436&lt;=6,"moderate hopper",W436&lt;=9,"frequent hopper")</f>
        <v>stable</v>
      </c>
      <c r="Y436" t="s">
        <v>29</v>
      </c>
      <c r="Z436">
        <v>13</v>
      </c>
      <c r="AA436" t="str" cm="1">
        <f t="array" ref="AA436">_xlfn.IFS(Z436&lt;=14,"low hike",Z436&lt;=18,"moderate hike",Z436&lt;=22,"good hike",Z436&lt;=25,"high hike")</f>
        <v>low hike</v>
      </c>
      <c r="AB436">
        <v>3</v>
      </c>
      <c r="AC436" t="str" cm="1">
        <f t="array" ref="AC436">_xlfn.IFS(AB436=1,"low",AB436=2,"good",AB436=3,"excellent",AB436=4,"outstanding")</f>
        <v>excellent</v>
      </c>
      <c r="AD436">
        <v>3</v>
      </c>
      <c r="AE436" t="str" cm="1">
        <f t="array" ref="AE436">_xlfn.IFS(AD436=1,"low",AD436=2,"medium",AD436=3,"high",AD436=4,"very high")</f>
        <v>high</v>
      </c>
      <c r="AG436">
        <v>0</v>
      </c>
      <c r="AH436" t="str" cm="1">
        <f t="array" ref="AH436">_xlfn.IFS(AG436=0,"no stock options",AG436=2,"medium",AG436=3,"high",AG436=1,"low")</f>
        <v>no stock options</v>
      </c>
      <c r="AI436">
        <v>6</v>
      </c>
      <c r="AJ436" s="1" t="str" cm="1">
        <f t="array" ref="AJ436">_xlfn.IFS(AI436&lt;=2,"fresher",AI436&lt;=7,"early career",AI436&lt;=15,"mid career",AI436&lt;=25,"experienced",AI436&gt;=26,"expert")</f>
        <v>early career</v>
      </c>
      <c r="AK436">
        <v>0</v>
      </c>
      <c r="AL436" s="1" t="str" cm="1">
        <f t="array" ref="AL436">_xlfn.IFS(AK436=0,"no training",AK436&lt;=2,"low",AK436&lt;=4,"moderate",AK436&lt;=6,"high")</f>
        <v>no training</v>
      </c>
      <c r="AM436">
        <v>2</v>
      </c>
      <c r="AN436" t="str" cm="1">
        <f t="array" ref="AN436">_xlfn.IFS(AM436=1,"low",AM436=2,"medium",AM436=3,"high",AM436=4,"very high")</f>
        <v>medium</v>
      </c>
      <c r="AO436">
        <v>4</v>
      </c>
      <c r="AP436" s="1" t="str" cm="1">
        <f t="array" ref="AP436">_xlfn.IFS(AO436&lt;=1,"new",AO436&lt;=5,"early tenure",AO436&lt;=10,"established",AO436&lt;=20,"loyal",AO436&gt;=21,"long term")</f>
        <v>early tenure</v>
      </c>
      <c r="AQ436">
        <v>2</v>
      </c>
      <c r="AR436" s="1" t="str" cm="1">
        <f t="array" ref="AR436">_xlfn.IFS(AQ436&lt;=1,"new",AQ436&lt;=4,"settling",AQ436&lt;=7,"established",AQ436&lt;=12,"stagnant risk",AQ436&gt;12,"highly stagnant")</f>
        <v>settling</v>
      </c>
      <c r="AS436">
        <v>1</v>
      </c>
      <c r="AT436" t="str" cm="1">
        <f t="array" ref="AT436">_xlfn.IFS(AS436&lt;=1,"recently promoted",AS436&lt;=3,"due soon",AS436&lt;=6,"over due",AS436&gt;=7,"critically overdue")</f>
        <v>recently promoted</v>
      </c>
      <c r="AU436">
        <v>2</v>
      </c>
      <c r="AV436" t="str" cm="1">
        <f t="array" ref="AV436">_xlfn.IFS(AU436&lt;=1,"new under manager",AU436&lt;=4,"settling",AU436&lt;=8,"established",AU436&gt;=9,"long term")</f>
        <v>settling</v>
      </c>
    </row>
    <row r="437" spans="1:48">
      <c r="A437">
        <v>40</v>
      </c>
      <c r="B437" s="1" t="str" cm="1">
        <f t="array" ref="B437">_xlfn.IFS(A437&lt;=25,"early career",A437&lt;=35,"mid career",A437&lt;=45,"experienced",A437&gt;=46,"senior")</f>
        <v>experienced</v>
      </c>
      <c r="C437" t="s">
        <v>39</v>
      </c>
      <c r="D437" t="s">
        <v>30</v>
      </c>
      <c r="E437" t="s">
        <v>31</v>
      </c>
      <c r="F437">
        <v>7</v>
      </c>
      <c r="G437" s="1" t="str" cm="1">
        <f t="array" ref="G437">_xlfn.IFS(F437&lt;=5,"very near",F437&lt;=10,"near",F437&lt;=20,"moderate",F437&lt;=29,"far")</f>
        <v>near</v>
      </c>
      <c r="H437">
        <v>3</v>
      </c>
      <c r="I437" t="str" cm="1">
        <f t="array" ref="I437">_xlfn.IFS(H437=1,"Below College",H437=
2,"College",H437=
3,"Bachelor",H437=
4,"Master",H437=
5,"Doctor")</f>
        <v>Bachelor</v>
      </c>
      <c r="J437" t="s">
        <v>36</v>
      </c>
      <c r="K437">
        <v>1</v>
      </c>
      <c r="L437" t="str" cm="1">
        <f t="array" ref="L437">_xlfn.IFS(K437=1,"low",K437=2,"medium",K437=3,"high",K437=4,"very high")</f>
        <v>low</v>
      </c>
      <c r="M437" t="s">
        <v>33</v>
      </c>
      <c r="N437">
        <v>3</v>
      </c>
      <c r="O437" t="str" cm="1">
        <f t="array" ref="O437">_xlfn.IFS(N437=1,"low",N437=2,"medium",N437=3,"high",N437=4,"very high")</f>
        <v>high</v>
      </c>
      <c r="P437">
        <v>1</v>
      </c>
      <c r="Q437" t="str" cm="1">
        <f t="array" ref="Q437">_xlfn.IFS(P437=1,"junior",P437=2,"mid level",P437=3,"senior",P437=4,"lead",P437=5,"executive")</f>
        <v>junior</v>
      </c>
      <c r="R437" t="s">
        <v>34</v>
      </c>
      <c r="S437">
        <v>1</v>
      </c>
      <c r="T437" t="str" cm="1">
        <f t="array" ref="T437">_xlfn.IFS(S437=1,"low",S437=2,"medium",S437=3,"high",S437=4,"very high")</f>
        <v>low</v>
      </c>
      <c r="U437" t="s">
        <v>40</v>
      </c>
      <c r="V437">
        <v>2166</v>
      </c>
      <c r="W437">
        <v>3</v>
      </c>
      <c r="X437" t="str" cm="1">
        <f t="array" ref="X437">_xlfn.IFS(W437=0,"fresher",W437&lt;=3,"stable",W437&lt;=6,"moderate hopper",W437&lt;=9,"frequent hopper")</f>
        <v>stable</v>
      </c>
      <c r="Y437" t="s">
        <v>39</v>
      </c>
      <c r="Z437">
        <v>14</v>
      </c>
      <c r="AA437" t="str" cm="1">
        <f t="array" ref="AA437">_xlfn.IFS(Z437&lt;=14,"low hike",Z437&lt;=18,"moderate hike",Z437&lt;=22,"good hike",Z437&lt;=25,"high hike")</f>
        <v>low hike</v>
      </c>
      <c r="AB437">
        <v>3</v>
      </c>
      <c r="AC437" t="str" cm="1">
        <f t="array" ref="AC437">_xlfn.IFS(AB437=1,"low",AB437=2,"good",AB437=3,"excellent",AB437=4,"outstanding")</f>
        <v>excellent</v>
      </c>
      <c r="AD437">
        <v>2</v>
      </c>
      <c r="AE437" t="str" cm="1">
        <f t="array" ref="AE437">_xlfn.IFS(AD437=1,"low",AD437=2,"medium",AD437=3,"high",AD437=4,"very high")</f>
        <v>medium</v>
      </c>
      <c r="AG437">
        <v>0</v>
      </c>
      <c r="AH437" t="str" cm="1">
        <f t="array" ref="AH437">_xlfn.IFS(AG437=0,"no stock options",AG437=2,"medium",AG437=3,"high",AG437=1,"low")</f>
        <v>no stock options</v>
      </c>
      <c r="AI437">
        <v>10</v>
      </c>
      <c r="AJ437" s="1" t="str" cm="1">
        <f t="array" ref="AJ437">_xlfn.IFS(AI437&lt;=2,"fresher",AI437&lt;=7,"early career",AI437&lt;=15,"mid career",AI437&lt;=25,"experienced",AI437&gt;=26,"expert")</f>
        <v>mid career</v>
      </c>
      <c r="AK437">
        <v>3</v>
      </c>
      <c r="AL437" s="1" t="str" cm="1">
        <f t="array" ref="AL437">_xlfn.IFS(AK437=0,"no training",AK437&lt;=2,"low",AK437&lt;=4,"moderate",AK437&lt;=6,"high")</f>
        <v>moderate</v>
      </c>
      <c r="AM437">
        <v>1</v>
      </c>
      <c r="AN437" t="str" cm="1">
        <f t="array" ref="AN437">_xlfn.IFS(AM437=1,"low",AM437=2,"medium",AM437=3,"high",AM437=4,"very high")</f>
        <v>low</v>
      </c>
      <c r="AO437">
        <v>4</v>
      </c>
      <c r="AP437" s="1" t="str" cm="1">
        <f t="array" ref="AP437">_xlfn.IFS(AO437&lt;=1,"new",AO437&lt;=5,"early tenure",AO437&lt;=10,"established",AO437&lt;=20,"loyal",AO437&gt;=21,"long term")</f>
        <v>early tenure</v>
      </c>
      <c r="AQ437">
        <v>2</v>
      </c>
      <c r="AR437" s="1" t="str" cm="1">
        <f t="array" ref="AR437">_xlfn.IFS(AQ437&lt;=1,"new",AQ437&lt;=4,"settling",AQ437&lt;=7,"established",AQ437&lt;=12,"stagnant risk",AQ437&gt;12,"highly stagnant")</f>
        <v>settling</v>
      </c>
      <c r="AS437">
        <v>0</v>
      </c>
      <c r="AT437" t="str" cm="1">
        <f t="array" ref="AT437">_xlfn.IFS(AS437&lt;=1,"recently promoted",AS437&lt;=3,"due soon",AS437&lt;=6,"over due",AS437&gt;=7,"critically overdue")</f>
        <v>recently promoted</v>
      </c>
      <c r="AU437">
        <v>3</v>
      </c>
      <c r="AV437" t="str" cm="1">
        <f t="array" ref="AV437">_xlfn.IFS(AU437&lt;=1,"new under manager",AU437&lt;=4,"settling",AU437&lt;=8,"established",AU437&gt;=9,"long term")</f>
        <v>settling</v>
      </c>
    </row>
    <row r="438" spans="1:48">
      <c r="A438">
        <v>29</v>
      </c>
      <c r="B438" s="1" t="str" cm="1">
        <f t="array" ref="B438">_xlfn.IFS(A438&lt;=25,"early career",A438&lt;=35,"mid career",A438&lt;=45,"experienced",A438&gt;=46,"senior")</f>
        <v>mid career</v>
      </c>
      <c r="C438" t="s">
        <v>29</v>
      </c>
      <c r="D438" t="s">
        <v>30</v>
      </c>
      <c r="E438" t="s">
        <v>45</v>
      </c>
      <c r="F438">
        <v>10</v>
      </c>
      <c r="G438" s="1" t="str" cm="1">
        <f t="array" ref="G438">_xlfn.IFS(F438&lt;=5,"very near",F438&lt;=10,"near",F438&lt;=20,"moderate",F438&lt;=29,"far")</f>
        <v>near</v>
      </c>
      <c r="H438">
        <v>3</v>
      </c>
      <c r="I438" t="str" cm="1">
        <f t="array" ref="I438">_xlfn.IFS(H438=1,"Below College",H438=
2,"College",H438=
3,"Bachelor",H438=
4,"Master",H438=
5,"Doctor")</f>
        <v>Bachelor</v>
      </c>
      <c r="J438" t="s">
        <v>32</v>
      </c>
      <c r="K438">
        <v>3</v>
      </c>
      <c r="L438" t="str" cm="1">
        <f t="array" ref="L438">_xlfn.IFS(K438=1,"low",K438=2,"medium",K438=3,"high",K438=4,"very high")</f>
        <v>high</v>
      </c>
      <c r="M438" t="s">
        <v>33</v>
      </c>
      <c r="N438">
        <v>2</v>
      </c>
      <c r="O438" t="str" cm="1">
        <f t="array" ref="O438">_xlfn.IFS(N438=1,"low",N438=2,"medium",N438=3,"high",N438=4,"very high")</f>
        <v>medium</v>
      </c>
      <c r="P438">
        <v>2</v>
      </c>
      <c r="Q438" t="str" cm="1">
        <f t="array" ref="Q438">_xlfn.IFS(P438=1,"junior",P438=2,"mid level",P438=3,"senior",P438=4,"lead",P438=5,"executive")</f>
        <v>mid level</v>
      </c>
      <c r="R438" t="s">
        <v>51</v>
      </c>
      <c r="S438">
        <v>3</v>
      </c>
      <c r="T438" t="str" cm="1">
        <f t="array" ref="T438">_xlfn.IFS(S438=1,"low",S438=2,"medium",S438=3,"high",S438=4,"very high")</f>
        <v>high</v>
      </c>
      <c r="U438" t="s">
        <v>40</v>
      </c>
      <c r="V438">
        <v>5869</v>
      </c>
      <c r="W438">
        <v>9</v>
      </c>
      <c r="X438" t="str" cm="1">
        <f t="array" ref="X438">_xlfn.IFS(W438=0,"fresher",W438&lt;=3,"stable",W438&lt;=6,"moderate hopper",W438&lt;=9,"frequent hopper")</f>
        <v>frequent hopper</v>
      </c>
      <c r="Y438" t="s">
        <v>29</v>
      </c>
      <c r="Z438">
        <v>11</v>
      </c>
      <c r="AA438" t="str" cm="1">
        <f t="array" ref="AA438">_xlfn.IFS(Z438&lt;=14,"low hike",Z438&lt;=18,"moderate hike",Z438&lt;=22,"good hike",Z438&lt;=25,"high hike")</f>
        <v>low hike</v>
      </c>
      <c r="AB438">
        <v>3</v>
      </c>
      <c r="AC438" t="str" cm="1">
        <f t="array" ref="AC438">_xlfn.IFS(AB438=1,"low",AB438=2,"good",AB438=3,"excellent",AB438=4,"outstanding")</f>
        <v>excellent</v>
      </c>
      <c r="AD438">
        <v>3</v>
      </c>
      <c r="AE438" t="str" cm="1">
        <f t="array" ref="AE438">_xlfn.IFS(AD438=1,"low",AD438=2,"medium",AD438=3,"high",AD438=4,"very high")</f>
        <v>high</v>
      </c>
      <c r="AG438">
        <v>0</v>
      </c>
      <c r="AH438" t="str" cm="1">
        <f t="array" ref="AH438">_xlfn.IFS(AG438=0,"no stock options",AG438=2,"medium",AG438=3,"high",AG438=1,"low")</f>
        <v>no stock options</v>
      </c>
      <c r="AI438">
        <v>8</v>
      </c>
      <c r="AJ438" s="1" t="str" cm="1">
        <f t="array" ref="AJ438">_xlfn.IFS(AI438&lt;=2,"fresher",AI438&lt;=7,"early career",AI438&lt;=15,"mid career",AI438&lt;=25,"experienced",AI438&gt;=26,"expert")</f>
        <v>mid career</v>
      </c>
      <c r="AK438">
        <v>2</v>
      </c>
      <c r="AL438" s="1" t="str" cm="1">
        <f t="array" ref="AL438">_xlfn.IFS(AK438=0,"no training",AK438&lt;=2,"low",AK438&lt;=4,"moderate",AK438&lt;=6,"high")</f>
        <v>low</v>
      </c>
      <c r="AM438">
        <v>3</v>
      </c>
      <c r="AN438" t="str" cm="1">
        <f t="array" ref="AN438">_xlfn.IFS(AM438=1,"low",AM438=2,"medium",AM438=3,"high",AM438=4,"very high")</f>
        <v>high</v>
      </c>
      <c r="AO438">
        <v>5</v>
      </c>
      <c r="AP438" s="1" t="str" cm="1">
        <f t="array" ref="AP438">_xlfn.IFS(AO438&lt;=1,"new",AO438&lt;=5,"early tenure",AO438&lt;=10,"established",AO438&lt;=20,"loyal",AO438&gt;=21,"long term")</f>
        <v>early tenure</v>
      </c>
      <c r="AQ438">
        <v>2</v>
      </c>
      <c r="AR438" s="1" t="str" cm="1">
        <f t="array" ref="AR438">_xlfn.IFS(AQ438&lt;=1,"new",AQ438&lt;=4,"settling",AQ438&lt;=7,"established",AQ438&lt;=12,"stagnant risk",AQ438&gt;12,"highly stagnant")</f>
        <v>settling</v>
      </c>
      <c r="AS438">
        <v>1</v>
      </c>
      <c r="AT438" t="str" cm="1">
        <f t="array" ref="AT438">_xlfn.IFS(AS438&lt;=1,"recently promoted",AS438&lt;=3,"due soon",AS438&lt;=6,"over due",AS438&gt;=7,"critically overdue")</f>
        <v>recently promoted</v>
      </c>
      <c r="AU438">
        <v>4</v>
      </c>
      <c r="AV438" t="str" cm="1">
        <f t="array" ref="AV438">_xlfn.IFS(AU438&lt;=1,"new under manager",AU438&lt;=4,"settling",AU438&lt;=8,"established",AU438&gt;=9,"long term")</f>
        <v>settling</v>
      </c>
    </row>
    <row r="439" spans="1:48">
      <c r="A439">
        <v>36</v>
      </c>
      <c r="B439" s="1" t="str" cm="1">
        <f t="array" ref="B439">_xlfn.IFS(A439&lt;=25,"early career",A439&lt;=35,"mid career",A439&lt;=45,"experienced",A439&gt;=46,"senior")</f>
        <v>experienced</v>
      </c>
      <c r="C439" t="s">
        <v>29</v>
      </c>
      <c r="D439" t="s">
        <v>30</v>
      </c>
      <c r="E439" t="s">
        <v>31</v>
      </c>
      <c r="F439">
        <v>5</v>
      </c>
      <c r="G439" s="1" t="str" cm="1">
        <f t="array" ref="G439">_xlfn.IFS(F439&lt;=5,"very near",F439&lt;=10,"near",F439&lt;=20,"moderate",F439&lt;=29,"far")</f>
        <v>very near</v>
      </c>
      <c r="H439">
        <v>4</v>
      </c>
      <c r="I439" t="str" cm="1">
        <f t="array" ref="I439">_xlfn.IFS(H439=1,"Below College",H439=
2,"College",H439=
3,"Bachelor",H439=
4,"Master",H439=
5,"Doctor")</f>
        <v>Master</v>
      </c>
      <c r="J439" t="s">
        <v>36</v>
      </c>
      <c r="K439">
        <v>2</v>
      </c>
      <c r="L439" t="str" cm="1">
        <f t="array" ref="L439">_xlfn.IFS(K439=1,"low",K439=2,"medium",K439=3,"high",K439=4,"very high")</f>
        <v>medium</v>
      </c>
      <c r="M439" t="s">
        <v>43</v>
      </c>
      <c r="N439">
        <v>3</v>
      </c>
      <c r="O439" t="str" cm="1">
        <f t="array" ref="O439">_xlfn.IFS(N439=1,"low",N439=2,"medium",N439=3,"high",N439=4,"very high")</f>
        <v>high</v>
      </c>
      <c r="P439">
        <v>3</v>
      </c>
      <c r="Q439" t="str" cm="1">
        <f t="array" ref="Q439">_xlfn.IFS(P439=1,"junior",P439=2,"mid level",P439=3,"senior",P439=4,"lead",P439=5,"executive")</f>
        <v>senior</v>
      </c>
      <c r="R439" t="s">
        <v>49</v>
      </c>
      <c r="S439">
        <v>1</v>
      </c>
      <c r="T439" t="str" cm="1">
        <f t="array" ref="T439">_xlfn.IFS(S439=1,"low",S439=2,"medium",S439=3,"high",S439=4,"very high")</f>
        <v>low</v>
      </c>
      <c r="U439" t="s">
        <v>35</v>
      </c>
      <c r="V439">
        <v>8008</v>
      </c>
      <c r="W439">
        <v>4</v>
      </c>
      <c r="X439" t="str" cm="1">
        <f t="array" ref="X439">_xlfn.IFS(W439=0,"fresher",W439&lt;=3,"stable",W439&lt;=6,"moderate hopper",W439&lt;=9,"frequent hopper")</f>
        <v>moderate hopper</v>
      </c>
      <c r="Y439" t="s">
        <v>29</v>
      </c>
      <c r="Z439">
        <v>12</v>
      </c>
      <c r="AA439" t="str" cm="1">
        <f t="array" ref="AA439">_xlfn.IFS(Z439&lt;=14,"low hike",Z439&lt;=18,"moderate hike",Z439&lt;=22,"good hike",Z439&lt;=25,"high hike")</f>
        <v>low hike</v>
      </c>
      <c r="AB439">
        <v>3</v>
      </c>
      <c r="AC439" t="str" cm="1">
        <f t="array" ref="AC439">_xlfn.IFS(AB439=1,"low",AB439=2,"good",AB439=3,"excellent",AB439=4,"outstanding")</f>
        <v>excellent</v>
      </c>
      <c r="AD439">
        <v>3</v>
      </c>
      <c r="AE439" t="str" cm="1">
        <f t="array" ref="AE439">_xlfn.IFS(AD439=1,"low",AD439=2,"medium",AD439=3,"high",AD439=4,"very high")</f>
        <v>high</v>
      </c>
      <c r="AG439">
        <v>2</v>
      </c>
      <c r="AH439" t="str" cm="1">
        <f t="array" ref="AH439">_xlfn.IFS(AG439=0,"no stock options",AG439=2,"medium",AG439=3,"high",AG439=1,"low")</f>
        <v>medium</v>
      </c>
      <c r="AI439">
        <v>9</v>
      </c>
      <c r="AJ439" s="1" t="str" cm="1">
        <f t="array" ref="AJ439">_xlfn.IFS(AI439&lt;=2,"fresher",AI439&lt;=7,"early career",AI439&lt;=15,"mid career",AI439&lt;=25,"experienced",AI439&gt;=26,"expert")</f>
        <v>mid career</v>
      </c>
      <c r="AK439">
        <v>6</v>
      </c>
      <c r="AL439" s="1" t="str" cm="1">
        <f t="array" ref="AL439">_xlfn.IFS(AK439=0,"no training",AK439&lt;=2,"low",AK439&lt;=4,"moderate",AK439&lt;=6,"high")</f>
        <v>high</v>
      </c>
      <c r="AM439">
        <v>3</v>
      </c>
      <c r="AN439" t="str" cm="1">
        <f t="array" ref="AN439">_xlfn.IFS(AM439=1,"low",AM439=2,"medium",AM439=3,"high",AM439=4,"very high")</f>
        <v>high</v>
      </c>
      <c r="AO439">
        <v>3</v>
      </c>
      <c r="AP439" s="1" t="str" cm="1">
        <f t="array" ref="AP439">_xlfn.IFS(AO439&lt;=1,"new",AO439&lt;=5,"early tenure",AO439&lt;=10,"established",AO439&lt;=20,"loyal",AO439&gt;=21,"long term")</f>
        <v>early tenure</v>
      </c>
      <c r="AQ439">
        <v>2</v>
      </c>
      <c r="AR439" s="1" t="str" cm="1">
        <f t="array" ref="AR439">_xlfn.IFS(AQ439&lt;=1,"new",AQ439&lt;=4,"settling",AQ439&lt;=7,"established",AQ439&lt;=12,"stagnant risk",AQ439&gt;12,"highly stagnant")</f>
        <v>settling</v>
      </c>
      <c r="AS439">
        <v>0</v>
      </c>
      <c r="AT439" t="str" cm="1">
        <f t="array" ref="AT439">_xlfn.IFS(AS439&lt;=1,"recently promoted",AS439&lt;=3,"due soon",AS439&lt;=6,"over due",AS439&gt;=7,"critically overdue")</f>
        <v>recently promoted</v>
      </c>
      <c r="AU439">
        <v>2</v>
      </c>
      <c r="AV439" t="str" cm="1">
        <f t="array" ref="AV439">_xlfn.IFS(AU439&lt;=1,"new under manager",AU439&lt;=4,"settling",AU439&lt;=8,"established",AU439&gt;=9,"long term")</f>
        <v>settling</v>
      </c>
    </row>
    <row r="440" spans="1:48">
      <c r="A440">
        <v>39</v>
      </c>
      <c r="B440" s="1" t="str" cm="1">
        <f t="array" ref="B440">_xlfn.IFS(A440&lt;=25,"early career",A440&lt;=35,"mid career",A440&lt;=45,"experienced",A440&gt;=46,"senior")</f>
        <v>experienced</v>
      </c>
      <c r="C440" t="s">
        <v>29</v>
      </c>
      <c r="D440" t="s">
        <v>30</v>
      </c>
      <c r="E440" t="s">
        <v>31</v>
      </c>
      <c r="F440">
        <v>12</v>
      </c>
      <c r="G440" s="1" t="str" cm="1">
        <f t="array" ref="G440">_xlfn.IFS(F440&lt;=5,"very near",F440&lt;=10,"near",F440&lt;=20,"moderate",F440&lt;=29,"far")</f>
        <v>moderate</v>
      </c>
      <c r="H440">
        <v>3</v>
      </c>
      <c r="I440" t="str" cm="1">
        <f t="array" ref="I440">_xlfn.IFS(H440=1,"Below College",H440=
2,"College",H440=
3,"Bachelor",H440=
4,"Master",H440=
5,"Doctor")</f>
        <v>Bachelor</v>
      </c>
      <c r="J440" t="s">
        <v>32</v>
      </c>
      <c r="K440">
        <v>4</v>
      </c>
      <c r="L440" t="str" cm="1">
        <f t="array" ref="L440">_xlfn.IFS(K440=1,"low",K440=2,"medium",K440=3,"high",K440=4,"very high")</f>
        <v>very high</v>
      </c>
      <c r="M440" t="s">
        <v>33</v>
      </c>
      <c r="N440">
        <v>3</v>
      </c>
      <c r="O440" t="str" cm="1">
        <f t="array" ref="O440">_xlfn.IFS(N440=1,"low",N440=2,"medium",N440=3,"high",N440=4,"very high")</f>
        <v>high</v>
      </c>
      <c r="P440">
        <v>2</v>
      </c>
      <c r="Q440" t="str" cm="1">
        <f t="array" ref="Q440">_xlfn.IFS(P440=1,"junior",P440=2,"mid level",P440=3,"senior",P440=4,"lead",P440=5,"executive")</f>
        <v>mid level</v>
      </c>
      <c r="R440" t="s">
        <v>44</v>
      </c>
      <c r="S440">
        <v>2</v>
      </c>
      <c r="T440" t="str" cm="1">
        <f t="array" ref="T440">_xlfn.IFS(S440=1,"low",S440=2,"medium",S440=3,"high",S440=4,"very high")</f>
        <v>medium</v>
      </c>
      <c r="U440" t="s">
        <v>35</v>
      </c>
      <c r="V440">
        <v>5295</v>
      </c>
      <c r="W440">
        <v>4</v>
      </c>
      <c r="X440" t="str" cm="1">
        <f t="array" ref="X440">_xlfn.IFS(W440=0,"fresher",W440&lt;=3,"stable",W440&lt;=6,"moderate hopper",W440&lt;=9,"frequent hopper")</f>
        <v>moderate hopper</v>
      </c>
      <c r="Y440" t="s">
        <v>29</v>
      </c>
      <c r="Z440">
        <v>21</v>
      </c>
      <c r="AA440" t="str" cm="1">
        <f t="array" ref="AA440">_xlfn.IFS(Z440&lt;=14,"low hike",Z440&lt;=18,"moderate hike",Z440&lt;=22,"good hike",Z440&lt;=25,"high hike")</f>
        <v>good hike</v>
      </c>
      <c r="AB440">
        <v>4</v>
      </c>
      <c r="AC440" t="str" cm="1">
        <f t="array" ref="AC440">_xlfn.IFS(AB440=1,"low",AB440=2,"good",AB440=3,"excellent",AB440=4,"outstanding")</f>
        <v>outstanding</v>
      </c>
      <c r="AD440">
        <v>3</v>
      </c>
      <c r="AE440" t="str" cm="1">
        <f t="array" ref="AE440">_xlfn.IFS(AD440=1,"low",AD440=2,"medium",AD440=3,"high",AD440=4,"very high")</f>
        <v>high</v>
      </c>
      <c r="AG440">
        <v>0</v>
      </c>
      <c r="AH440" t="str" cm="1">
        <f t="array" ref="AH440">_xlfn.IFS(AG440=0,"no stock options",AG440=2,"medium",AG440=3,"high",AG440=1,"low")</f>
        <v>no stock options</v>
      </c>
      <c r="AI440">
        <v>7</v>
      </c>
      <c r="AJ440" s="1" t="str" cm="1">
        <f t="array" ref="AJ440">_xlfn.IFS(AI440&lt;=2,"fresher",AI440&lt;=7,"early career",AI440&lt;=15,"mid career",AI440&lt;=25,"experienced",AI440&gt;=26,"expert")</f>
        <v>early career</v>
      </c>
      <c r="AK440">
        <v>3</v>
      </c>
      <c r="AL440" s="1" t="str" cm="1">
        <f t="array" ref="AL440">_xlfn.IFS(AK440=0,"no training",AK440&lt;=2,"low",AK440&lt;=4,"moderate",AK440&lt;=6,"high")</f>
        <v>moderate</v>
      </c>
      <c r="AM440">
        <v>3</v>
      </c>
      <c r="AN440" t="str" cm="1">
        <f t="array" ref="AN440">_xlfn.IFS(AM440=1,"low",AM440=2,"medium",AM440=3,"high",AM440=4,"very high")</f>
        <v>high</v>
      </c>
      <c r="AO440">
        <v>5</v>
      </c>
      <c r="AP440" s="1" t="str" cm="1">
        <f t="array" ref="AP440">_xlfn.IFS(AO440&lt;=1,"new",AO440&lt;=5,"early tenure",AO440&lt;=10,"established",AO440&lt;=20,"loyal",AO440&gt;=21,"long term")</f>
        <v>early tenure</v>
      </c>
      <c r="AQ440">
        <v>4</v>
      </c>
      <c r="AR440" s="1" t="str" cm="1">
        <f t="array" ref="AR440">_xlfn.IFS(AQ440&lt;=1,"new",AQ440&lt;=4,"settling",AQ440&lt;=7,"established",AQ440&lt;=12,"stagnant risk",AQ440&gt;12,"highly stagnant")</f>
        <v>settling</v>
      </c>
      <c r="AS440">
        <v>1</v>
      </c>
      <c r="AT440" t="str" cm="1">
        <f t="array" ref="AT440">_xlfn.IFS(AS440&lt;=1,"recently promoted",AS440&lt;=3,"due soon",AS440&lt;=6,"over due",AS440&gt;=7,"critically overdue")</f>
        <v>recently promoted</v>
      </c>
      <c r="AU440">
        <v>0</v>
      </c>
      <c r="AV440" t="str" cm="1">
        <f t="array" ref="AV440">_xlfn.IFS(AU440&lt;=1,"new under manager",AU440&lt;=4,"settling",AU440&lt;=8,"established",AU440&gt;=9,"long term")</f>
        <v>new under manager</v>
      </c>
    </row>
    <row r="441" spans="1:48">
      <c r="A441">
        <v>49</v>
      </c>
      <c r="B441" s="1" t="str" cm="1">
        <f t="array" ref="B441">_xlfn.IFS(A441&lt;=25,"early career",A441&lt;=35,"mid career",A441&lt;=45,"experienced",A441&gt;=46,"senior")</f>
        <v>senior</v>
      </c>
      <c r="C441" t="s">
        <v>29</v>
      </c>
      <c r="D441" t="s">
        <v>30</v>
      </c>
      <c r="E441" t="s">
        <v>31</v>
      </c>
      <c r="F441">
        <v>22</v>
      </c>
      <c r="G441" s="1" t="str" cm="1">
        <f t="array" ref="G441">_xlfn.IFS(F441&lt;=5,"very near",F441&lt;=10,"near",F441&lt;=20,"moderate",F441&lt;=29,"far")</f>
        <v>far</v>
      </c>
      <c r="H441">
        <v>4</v>
      </c>
      <c r="I441" t="str" cm="1">
        <f t="array" ref="I441">_xlfn.IFS(H441=1,"Below College",H441=
2,"College",H441=
3,"Bachelor",H441=
4,"Master",H441=
5,"Doctor")</f>
        <v>Master</v>
      </c>
      <c r="J441" t="s">
        <v>42</v>
      </c>
      <c r="K441">
        <v>1</v>
      </c>
      <c r="L441" t="str" cm="1">
        <f t="array" ref="L441">_xlfn.IFS(K441=1,"low",K441=2,"medium",K441=3,"high",K441=4,"very high")</f>
        <v>low</v>
      </c>
      <c r="M441" t="s">
        <v>43</v>
      </c>
      <c r="N441">
        <v>3</v>
      </c>
      <c r="O441" t="str" cm="1">
        <f t="array" ref="O441">_xlfn.IFS(N441=1,"low",N441=2,"medium",N441=3,"high",N441=4,"very high")</f>
        <v>high</v>
      </c>
      <c r="P441">
        <v>4</v>
      </c>
      <c r="Q441" t="str" cm="1">
        <f t="array" ref="Q441">_xlfn.IFS(P441=1,"junior",P441=2,"mid level",P441=3,"senior",P441=4,"lead",P441=5,"executive")</f>
        <v>lead</v>
      </c>
      <c r="R441" t="s">
        <v>53</v>
      </c>
      <c r="S441">
        <v>2</v>
      </c>
      <c r="T441" t="str" cm="1">
        <f t="array" ref="T441">_xlfn.IFS(S441=1,"low",S441=2,"medium",S441=3,"high",S441=4,"very high")</f>
        <v>medium</v>
      </c>
      <c r="U441" t="s">
        <v>35</v>
      </c>
      <c r="V441">
        <v>16413</v>
      </c>
      <c r="W441">
        <v>3</v>
      </c>
      <c r="X441" t="str" cm="1">
        <f t="array" ref="X441">_xlfn.IFS(W441=0,"fresher",W441&lt;=3,"stable",W441&lt;=6,"moderate hopper",W441&lt;=9,"frequent hopper")</f>
        <v>stable</v>
      </c>
      <c r="Y441" t="s">
        <v>29</v>
      </c>
      <c r="Z441">
        <v>16</v>
      </c>
      <c r="AA441" t="str" cm="1">
        <f t="array" ref="AA441">_xlfn.IFS(Z441&lt;=14,"low hike",Z441&lt;=18,"moderate hike",Z441&lt;=22,"good hike",Z441&lt;=25,"high hike")</f>
        <v>moderate hike</v>
      </c>
      <c r="AB441">
        <v>3</v>
      </c>
      <c r="AC441" t="str" cm="1">
        <f t="array" ref="AC441">_xlfn.IFS(AB441=1,"low",AB441=2,"good",AB441=3,"excellent",AB441=4,"outstanding")</f>
        <v>excellent</v>
      </c>
      <c r="AD441">
        <v>2</v>
      </c>
      <c r="AE441" t="str" cm="1">
        <f t="array" ref="AE441">_xlfn.IFS(AD441=1,"low",AD441=2,"medium",AD441=3,"high",AD441=4,"very high")</f>
        <v>medium</v>
      </c>
      <c r="AG441">
        <v>2</v>
      </c>
      <c r="AH441" t="str" cm="1">
        <f t="array" ref="AH441">_xlfn.IFS(AG441=0,"no stock options",AG441=2,"medium",AG441=3,"high",AG441=1,"low")</f>
        <v>medium</v>
      </c>
      <c r="AI441">
        <v>27</v>
      </c>
      <c r="AJ441" s="1" t="str" cm="1">
        <f t="array" ref="AJ441">_xlfn.IFS(AI441&lt;=2,"fresher",AI441&lt;=7,"early career",AI441&lt;=15,"mid career",AI441&lt;=25,"experienced",AI441&gt;=26,"expert")</f>
        <v>expert</v>
      </c>
      <c r="AK441">
        <v>2</v>
      </c>
      <c r="AL441" s="1" t="str" cm="1">
        <f t="array" ref="AL441">_xlfn.IFS(AK441=0,"no training",AK441&lt;=2,"low",AK441&lt;=4,"moderate",AK441&lt;=6,"high")</f>
        <v>low</v>
      </c>
      <c r="AM441">
        <v>3</v>
      </c>
      <c r="AN441" t="str" cm="1">
        <f t="array" ref="AN441">_xlfn.IFS(AM441=1,"low",AM441=2,"medium",AM441=3,"high",AM441=4,"very high")</f>
        <v>high</v>
      </c>
      <c r="AO441">
        <v>4</v>
      </c>
      <c r="AP441" s="1" t="str" cm="1">
        <f t="array" ref="AP441">_xlfn.IFS(AO441&lt;=1,"new",AO441&lt;=5,"early tenure",AO441&lt;=10,"established",AO441&lt;=20,"loyal",AO441&gt;=21,"long term")</f>
        <v>early tenure</v>
      </c>
      <c r="AQ441">
        <v>2</v>
      </c>
      <c r="AR441" s="1" t="str" cm="1">
        <f t="array" ref="AR441">_xlfn.IFS(AQ441&lt;=1,"new",AQ441&lt;=4,"settling",AQ441&lt;=7,"established",AQ441&lt;=12,"stagnant risk",AQ441&gt;12,"highly stagnant")</f>
        <v>settling</v>
      </c>
      <c r="AS441">
        <v>1</v>
      </c>
      <c r="AT441" t="str" cm="1">
        <f t="array" ref="AT441">_xlfn.IFS(AS441&lt;=1,"recently promoted",AS441&lt;=3,"due soon",AS441&lt;=6,"over due",AS441&gt;=7,"critically overdue")</f>
        <v>recently promoted</v>
      </c>
      <c r="AU441">
        <v>2</v>
      </c>
      <c r="AV441" t="str" cm="1">
        <f t="array" ref="AV441">_xlfn.IFS(AU441&lt;=1,"new under manager",AU441&lt;=4,"settling",AU441&lt;=8,"established",AU441&gt;=9,"long term")</f>
        <v>settling</v>
      </c>
    </row>
    <row r="442" spans="1:48">
      <c r="A442">
        <v>20</v>
      </c>
      <c r="B442" s="1" t="str" cm="1">
        <f t="array" ref="B442">_xlfn.IFS(A442&lt;=25,"early career",A442&lt;=35,"mid career",A442&lt;=45,"experienced",A442&gt;=46,"senior")</f>
        <v>early career</v>
      </c>
      <c r="C442" t="s">
        <v>29</v>
      </c>
      <c r="D442" t="s">
        <v>30</v>
      </c>
      <c r="E442" t="s">
        <v>45</v>
      </c>
      <c r="F442">
        <v>2</v>
      </c>
      <c r="G442" s="1" t="str" cm="1">
        <f t="array" ref="G442">_xlfn.IFS(F442&lt;=5,"very near",F442&lt;=10,"near",F442&lt;=20,"moderate",F442&lt;=29,"far")</f>
        <v>very near</v>
      </c>
      <c r="H442">
        <v>3</v>
      </c>
      <c r="I442" t="str" cm="1">
        <f t="array" ref="I442">_xlfn.IFS(H442=1,"Below College",H442=
2,"College",H442=
3,"Bachelor",H442=
4,"Master",H442=
5,"Doctor")</f>
        <v>Bachelor</v>
      </c>
      <c r="J442" t="s">
        <v>32</v>
      </c>
      <c r="K442">
        <v>3</v>
      </c>
      <c r="L442" t="str" cm="1">
        <f t="array" ref="L442">_xlfn.IFS(K442=1,"low",K442=2,"medium",K442=3,"high",K442=4,"very high")</f>
        <v>high</v>
      </c>
      <c r="M442" t="s">
        <v>43</v>
      </c>
      <c r="N442">
        <v>3</v>
      </c>
      <c r="O442" t="str" cm="1">
        <f t="array" ref="O442">_xlfn.IFS(N442=1,"low",N442=2,"medium",N442=3,"high",N442=4,"very high")</f>
        <v>high</v>
      </c>
      <c r="P442">
        <v>1</v>
      </c>
      <c r="Q442" t="str" cm="1">
        <f t="array" ref="Q442">_xlfn.IFS(P442=1,"junior",P442=2,"mid level",P442=3,"senior",P442=4,"lead",P442=5,"executive")</f>
        <v>junior</v>
      </c>
      <c r="R442" t="s">
        <v>46</v>
      </c>
      <c r="S442">
        <v>3</v>
      </c>
      <c r="T442" t="str" cm="1">
        <f t="array" ref="T442">_xlfn.IFS(S442=1,"low",S442=2,"medium",S442=3,"high",S442=4,"very high")</f>
        <v>high</v>
      </c>
      <c r="U442" t="s">
        <v>40</v>
      </c>
      <c r="V442">
        <v>2783</v>
      </c>
      <c r="W442">
        <v>1</v>
      </c>
      <c r="X442" t="str" cm="1">
        <f t="array" ref="X442">_xlfn.IFS(W442=0,"fresher",W442&lt;=3,"stable",W442&lt;=6,"moderate hopper",W442&lt;=9,"frequent hopper")</f>
        <v>stable</v>
      </c>
      <c r="Y442" t="s">
        <v>29</v>
      </c>
      <c r="Z442">
        <v>19</v>
      </c>
      <c r="AA442" t="str" cm="1">
        <f t="array" ref="AA442">_xlfn.IFS(Z442&lt;=14,"low hike",Z442&lt;=18,"moderate hike",Z442&lt;=22,"good hike",Z442&lt;=25,"high hike")</f>
        <v>good hike</v>
      </c>
      <c r="AB442">
        <v>3</v>
      </c>
      <c r="AC442" t="str" cm="1">
        <f t="array" ref="AC442">_xlfn.IFS(AB442=1,"low",AB442=2,"good",AB442=3,"excellent",AB442=4,"outstanding")</f>
        <v>excellent</v>
      </c>
      <c r="AD442">
        <v>1</v>
      </c>
      <c r="AE442" t="str" cm="1">
        <f t="array" ref="AE442">_xlfn.IFS(AD442=1,"low",AD442=2,"medium",AD442=3,"high",AD442=4,"very high")</f>
        <v>low</v>
      </c>
      <c r="AG442">
        <v>0</v>
      </c>
      <c r="AH442" t="str" cm="1">
        <f t="array" ref="AH442">_xlfn.IFS(AG442=0,"no stock options",AG442=2,"medium",AG442=3,"high",AG442=1,"low")</f>
        <v>no stock options</v>
      </c>
      <c r="AI442">
        <v>2</v>
      </c>
      <c r="AJ442" s="1" t="str" cm="1">
        <f t="array" ref="AJ442">_xlfn.IFS(AI442&lt;=2,"fresher",AI442&lt;=7,"early career",AI442&lt;=15,"mid career",AI442&lt;=25,"experienced",AI442&gt;=26,"expert")</f>
        <v>fresher</v>
      </c>
      <c r="AK442">
        <v>3</v>
      </c>
      <c r="AL442" s="1" t="str" cm="1">
        <f t="array" ref="AL442">_xlfn.IFS(AK442=0,"no training",AK442&lt;=2,"low",AK442&lt;=4,"moderate",AK442&lt;=6,"high")</f>
        <v>moderate</v>
      </c>
      <c r="AM442">
        <v>3</v>
      </c>
      <c r="AN442" t="str" cm="1">
        <f t="array" ref="AN442">_xlfn.IFS(AM442=1,"low",AM442=2,"medium",AM442=3,"high",AM442=4,"very high")</f>
        <v>high</v>
      </c>
      <c r="AO442">
        <v>2</v>
      </c>
      <c r="AP442" s="1" t="str" cm="1">
        <f t="array" ref="AP442">_xlfn.IFS(AO442&lt;=1,"new",AO442&lt;=5,"early tenure",AO442&lt;=10,"established",AO442&lt;=20,"loyal",AO442&gt;=21,"long term")</f>
        <v>early tenure</v>
      </c>
      <c r="AQ442">
        <v>2</v>
      </c>
      <c r="AR442" s="1" t="str" cm="1">
        <f t="array" ref="AR442">_xlfn.IFS(AQ442&lt;=1,"new",AQ442&lt;=4,"settling",AQ442&lt;=7,"established",AQ442&lt;=12,"stagnant risk",AQ442&gt;12,"highly stagnant")</f>
        <v>settling</v>
      </c>
      <c r="AS442">
        <v>2</v>
      </c>
      <c r="AT442" t="str" cm="1">
        <f t="array" ref="AT442">_xlfn.IFS(AS442&lt;=1,"recently promoted",AS442&lt;=3,"due soon",AS442&lt;=6,"over due",AS442&gt;=7,"critically overdue")</f>
        <v>due soon</v>
      </c>
      <c r="AU442">
        <v>2</v>
      </c>
      <c r="AV442" t="str" cm="1">
        <f t="array" ref="AV442">_xlfn.IFS(AU442&lt;=1,"new under manager",AU442&lt;=4,"settling",AU442&lt;=8,"established",AU442&gt;=9,"long term")</f>
        <v>settling</v>
      </c>
    </row>
    <row r="443" spans="1:48">
      <c r="A443">
        <v>36</v>
      </c>
      <c r="B443" s="1" t="str" cm="1">
        <f t="array" ref="B443">_xlfn.IFS(A443&lt;=25,"early career",A443&lt;=35,"mid career",A443&lt;=45,"experienced",A443&gt;=46,"senior")</f>
        <v>experienced</v>
      </c>
      <c r="C443" t="s">
        <v>29</v>
      </c>
      <c r="D443" t="s">
        <v>30</v>
      </c>
      <c r="E443" t="s">
        <v>31</v>
      </c>
      <c r="F443">
        <v>7</v>
      </c>
      <c r="G443" s="1" t="str" cm="1">
        <f t="array" ref="G443">_xlfn.IFS(F443&lt;=5,"very near",F443&lt;=10,"near",F443&lt;=20,"moderate",F443&lt;=29,"far")</f>
        <v>near</v>
      </c>
      <c r="H443">
        <v>3</v>
      </c>
      <c r="I443" t="str" cm="1">
        <f t="array" ref="I443">_xlfn.IFS(H443=1,"Below College",H443=
2,"College",H443=
3,"Bachelor",H443=
4,"Master",H443=
5,"Doctor")</f>
        <v>Bachelor</v>
      </c>
      <c r="J443" t="s">
        <v>36</v>
      </c>
      <c r="K443">
        <v>1</v>
      </c>
      <c r="L443" t="str" cm="1">
        <f t="array" ref="L443">_xlfn.IFS(K443=1,"low",K443=2,"medium",K443=3,"high",K443=4,"very high")</f>
        <v>low</v>
      </c>
      <c r="M443" t="s">
        <v>33</v>
      </c>
      <c r="N443">
        <v>3</v>
      </c>
      <c r="O443" t="str" cm="1">
        <f t="array" ref="O443">_xlfn.IFS(N443=1,"low",N443=2,"medium",N443=3,"high",N443=4,"very high")</f>
        <v>high</v>
      </c>
      <c r="P443">
        <v>1</v>
      </c>
      <c r="Q443" t="str" cm="1">
        <f t="array" ref="Q443">_xlfn.IFS(P443=1,"junior",P443=2,"mid level",P443=3,"senior",P443=4,"lead",P443=5,"executive")</f>
        <v>junior</v>
      </c>
      <c r="R443" t="s">
        <v>34</v>
      </c>
      <c r="S443">
        <v>2</v>
      </c>
      <c r="T443" t="str" cm="1">
        <f t="array" ref="T443">_xlfn.IFS(S443=1,"low",S443=2,"medium",S443=3,"high",S443=4,"very high")</f>
        <v>medium</v>
      </c>
      <c r="U443" t="s">
        <v>40</v>
      </c>
      <c r="V443">
        <v>2013</v>
      </c>
      <c r="W443">
        <v>2</v>
      </c>
      <c r="X443" t="str" cm="1">
        <f t="array" ref="X443">_xlfn.IFS(W443=0,"fresher",W443&lt;=3,"stable",W443&lt;=6,"moderate hopper",W443&lt;=9,"frequent hopper")</f>
        <v>stable</v>
      </c>
      <c r="Y443" t="s">
        <v>29</v>
      </c>
      <c r="Z443">
        <v>11</v>
      </c>
      <c r="AA443" t="str" cm="1">
        <f t="array" ref="AA443">_xlfn.IFS(Z443&lt;=14,"low hike",Z443&lt;=18,"moderate hike",Z443&lt;=22,"good hike",Z443&lt;=25,"high hike")</f>
        <v>low hike</v>
      </c>
      <c r="AB443">
        <v>3</v>
      </c>
      <c r="AC443" t="str" cm="1">
        <f t="array" ref="AC443">_xlfn.IFS(AB443=1,"low",AB443=2,"good",AB443=3,"excellent",AB443=4,"outstanding")</f>
        <v>excellent</v>
      </c>
      <c r="AD443">
        <v>3</v>
      </c>
      <c r="AE443" t="str" cm="1">
        <f t="array" ref="AE443">_xlfn.IFS(AD443=1,"low",AD443=2,"medium",AD443=3,"high",AD443=4,"very high")</f>
        <v>high</v>
      </c>
      <c r="AG443">
        <v>0</v>
      </c>
      <c r="AH443" t="str" cm="1">
        <f t="array" ref="AH443">_xlfn.IFS(AG443=0,"no stock options",AG443=2,"medium",AG443=3,"high",AG443=1,"low")</f>
        <v>no stock options</v>
      </c>
      <c r="AI443">
        <v>15</v>
      </c>
      <c r="AJ443" s="1" t="str" cm="1">
        <f t="array" ref="AJ443">_xlfn.IFS(AI443&lt;=2,"fresher",AI443&lt;=7,"early career",AI443&lt;=15,"mid career",AI443&lt;=25,"experienced",AI443&gt;=26,"expert")</f>
        <v>mid career</v>
      </c>
      <c r="AK443">
        <v>4</v>
      </c>
      <c r="AL443" s="1" t="str" cm="1">
        <f t="array" ref="AL443">_xlfn.IFS(AK443=0,"no training",AK443&lt;=2,"low",AK443&lt;=4,"moderate",AK443&lt;=6,"high")</f>
        <v>moderate</v>
      </c>
      <c r="AM443">
        <v>3</v>
      </c>
      <c r="AN443" t="str" cm="1">
        <f t="array" ref="AN443">_xlfn.IFS(AM443=1,"low",AM443=2,"medium",AM443=3,"high",AM443=4,"very high")</f>
        <v>high</v>
      </c>
      <c r="AO443">
        <v>4</v>
      </c>
      <c r="AP443" s="1" t="str" cm="1">
        <f t="array" ref="AP443">_xlfn.IFS(AO443&lt;=1,"new",AO443&lt;=5,"early tenure",AO443&lt;=10,"established",AO443&lt;=20,"loyal",AO443&gt;=21,"long term")</f>
        <v>early tenure</v>
      </c>
      <c r="AQ443">
        <v>3</v>
      </c>
      <c r="AR443" s="1" t="str" cm="1">
        <f t="array" ref="AR443">_xlfn.IFS(AQ443&lt;=1,"new",AQ443&lt;=4,"settling",AQ443&lt;=7,"established",AQ443&lt;=12,"stagnant risk",AQ443&gt;12,"highly stagnant")</f>
        <v>settling</v>
      </c>
      <c r="AS443">
        <v>1</v>
      </c>
      <c r="AT443" t="str" cm="1">
        <f t="array" ref="AT443">_xlfn.IFS(AS443&lt;=1,"recently promoted",AS443&lt;=3,"due soon",AS443&lt;=6,"over due",AS443&gt;=7,"critically overdue")</f>
        <v>recently promoted</v>
      </c>
      <c r="AU443">
        <v>3</v>
      </c>
      <c r="AV443" t="str" cm="1">
        <f t="array" ref="AV443">_xlfn.IFS(AU443&lt;=1,"new under manager",AU443&lt;=4,"settling",AU443&lt;=8,"established",AU443&gt;=9,"long term")</f>
        <v>settling</v>
      </c>
    </row>
    <row r="444" spans="1:48">
      <c r="A444">
        <v>36</v>
      </c>
      <c r="B444" s="1" t="str" cm="1">
        <f t="array" ref="B444">_xlfn.IFS(A444&lt;=25,"early career",A444&lt;=35,"mid career",A444&lt;=45,"experienced",A444&gt;=46,"senior")</f>
        <v>experienced</v>
      </c>
      <c r="C444" t="s">
        <v>29</v>
      </c>
      <c r="D444" t="s">
        <v>41</v>
      </c>
      <c r="E444" t="s">
        <v>31</v>
      </c>
      <c r="F444">
        <v>1</v>
      </c>
      <c r="G444" s="1" t="str" cm="1">
        <f t="array" ref="G444">_xlfn.IFS(F444&lt;=5,"very near",F444&lt;=10,"near",F444&lt;=20,"moderate",F444&lt;=29,"far")</f>
        <v>very near</v>
      </c>
      <c r="H444">
        <v>4</v>
      </c>
      <c r="I444" t="str" cm="1">
        <f t="array" ref="I444">_xlfn.IFS(H444=1,"Below College",H444=
2,"College",H444=
3,"Bachelor",H444=
4,"Master",H444=
5,"Doctor")</f>
        <v>Master</v>
      </c>
      <c r="J444" t="s">
        <v>32</v>
      </c>
      <c r="K444">
        <v>4</v>
      </c>
      <c r="L444" t="str" cm="1">
        <f t="array" ref="L444">_xlfn.IFS(K444=1,"low",K444=2,"medium",K444=3,"high",K444=4,"very high")</f>
        <v>very high</v>
      </c>
      <c r="M444" t="s">
        <v>43</v>
      </c>
      <c r="N444">
        <v>2</v>
      </c>
      <c r="O444" t="str" cm="1">
        <f t="array" ref="O444">_xlfn.IFS(N444=1,"low",N444=2,"medium",N444=3,"high",N444=4,"very high")</f>
        <v>medium</v>
      </c>
      <c r="P444">
        <v>2</v>
      </c>
      <c r="Q444" t="str" cm="1">
        <f t="array" ref="Q444">_xlfn.IFS(P444=1,"junior",P444=2,"mid level",P444=3,"senior",P444=4,"lead",P444=5,"executive")</f>
        <v>mid level</v>
      </c>
      <c r="R444" t="s">
        <v>44</v>
      </c>
      <c r="S444">
        <v>3</v>
      </c>
      <c r="T444" t="str" cm="1">
        <f t="array" ref="T444">_xlfn.IFS(S444=1,"low",S444=2,"medium",S444=3,"high",S444=4,"very high")</f>
        <v>high</v>
      </c>
      <c r="U444" t="s">
        <v>35</v>
      </c>
      <c r="V444">
        <v>4374</v>
      </c>
      <c r="W444">
        <v>0</v>
      </c>
      <c r="X444" t="str" cm="1">
        <f t="array" ref="X444">_xlfn.IFS(W444=0,"fresher",W444&lt;=3,"stable",W444&lt;=6,"moderate hopper",W444&lt;=9,"frequent hopper")</f>
        <v>fresher</v>
      </c>
      <c r="Y444" t="s">
        <v>29</v>
      </c>
      <c r="Z444">
        <v>15</v>
      </c>
      <c r="AA444" t="str" cm="1">
        <f t="array" ref="AA444">_xlfn.IFS(Z444&lt;=14,"low hike",Z444&lt;=18,"moderate hike",Z444&lt;=22,"good hike",Z444&lt;=25,"high hike")</f>
        <v>moderate hike</v>
      </c>
      <c r="AB444">
        <v>3</v>
      </c>
      <c r="AC444" t="str" cm="1">
        <f t="array" ref="AC444">_xlfn.IFS(AB444=1,"low",AB444=2,"good",AB444=3,"excellent",AB444=4,"outstanding")</f>
        <v>excellent</v>
      </c>
      <c r="AD444">
        <v>3</v>
      </c>
      <c r="AE444" t="str" cm="1">
        <f t="array" ref="AE444">_xlfn.IFS(AD444=1,"low",AD444=2,"medium",AD444=3,"high",AD444=4,"very high")</f>
        <v>high</v>
      </c>
      <c r="AG444">
        <v>0</v>
      </c>
      <c r="AH444" t="str" cm="1">
        <f t="array" ref="AH444">_xlfn.IFS(AG444=0,"no stock options",AG444=2,"medium",AG444=3,"high",AG444=1,"low")</f>
        <v>no stock options</v>
      </c>
      <c r="AI444">
        <v>4</v>
      </c>
      <c r="AJ444" s="1" t="str" cm="1">
        <f t="array" ref="AJ444">_xlfn.IFS(AI444&lt;=2,"fresher",AI444&lt;=7,"early career",AI444&lt;=15,"mid career",AI444&lt;=25,"experienced",AI444&gt;=26,"expert")</f>
        <v>early career</v>
      </c>
      <c r="AK444">
        <v>6</v>
      </c>
      <c r="AL444" s="1" t="str" cm="1">
        <f t="array" ref="AL444">_xlfn.IFS(AK444=0,"no training",AK444&lt;=2,"low",AK444&lt;=4,"moderate",AK444&lt;=6,"high")</f>
        <v>high</v>
      </c>
      <c r="AM444">
        <v>3</v>
      </c>
      <c r="AN444" t="str" cm="1">
        <f t="array" ref="AN444">_xlfn.IFS(AM444=1,"low",AM444=2,"medium",AM444=3,"high",AM444=4,"very high")</f>
        <v>high</v>
      </c>
      <c r="AO444">
        <v>3</v>
      </c>
      <c r="AP444" s="1" t="str" cm="1">
        <f t="array" ref="AP444">_xlfn.IFS(AO444&lt;=1,"new",AO444&lt;=5,"early tenure",AO444&lt;=10,"established",AO444&lt;=20,"loyal",AO444&gt;=21,"long term")</f>
        <v>early tenure</v>
      </c>
      <c r="AQ444">
        <v>2</v>
      </c>
      <c r="AR444" s="1" t="str" cm="1">
        <f t="array" ref="AR444">_xlfn.IFS(AQ444&lt;=1,"new",AQ444&lt;=4,"settling",AQ444&lt;=7,"established",AQ444&lt;=12,"stagnant risk",AQ444&gt;12,"highly stagnant")</f>
        <v>settling</v>
      </c>
      <c r="AS444">
        <v>1</v>
      </c>
      <c r="AT444" t="str" cm="1">
        <f t="array" ref="AT444">_xlfn.IFS(AS444&lt;=1,"recently promoted",AS444&lt;=3,"due soon",AS444&lt;=6,"over due",AS444&gt;=7,"critically overdue")</f>
        <v>recently promoted</v>
      </c>
      <c r="AU444">
        <v>2</v>
      </c>
      <c r="AV444" t="str" cm="1">
        <f t="array" ref="AV444">_xlfn.IFS(AU444&lt;=1,"new under manager",AU444&lt;=4,"settling",AU444&lt;=8,"established",AU444&gt;=9,"long term")</f>
        <v>settling</v>
      </c>
    </row>
    <row r="445" spans="1:48">
      <c r="A445">
        <v>36</v>
      </c>
      <c r="B445" s="1" t="str" cm="1">
        <f t="array" ref="B445">_xlfn.IFS(A445&lt;=25,"early career",A445&lt;=35,"mid career",A445&lt;=45,"experienced",A445&gt;=46,"senior")</f>
        <v>experienced</v>
      </c>
      <c r="C445" t="s">
        <v>29</v>
      </c>
      <c r="D445" t="s">
        <v>30</v>
      </c>
      <c r="E445" t="s">
        <v>31</v>
      </c>
      <c r="F445">
        <v>3</v>
      </c>
      <c r="G445" s="1" t="str" cm="1">
        <f t="array" ref="G445">_xlfn.IFS(F445&lt;=5,"very near",F445&lt;=10,"near",F445&lt;=20,"moderate",F445&lt;=29,"far")</f>
        <v>very near</v>
      </c>
      <c r="H445">
        <v>2</v>
      </c>
      <c r="I445" t="str" cm="1">
        <f t="array" ref="I445">_xlfn.IFS(H445=1,"Below College",H445=
2,"College",H445=
3,"Bachelor",H445=
4,"Master",H445=
5,"Doctor")</f>
        <v>College</v>
      </c>
      <c r="J445" t="s">
        <v>36</v>
      </c>
      <c r="K445">
        <v>4</v>
      </c>
      <c r="L445" t="str" cm="1">
        <f t="array" ref="L445">_xlfn.IFS(K445=1,"low",K445=2,"medium",K445=3,"high",K445=4,"very high")</f>
        <v>very high</v>
      </c>
      <c r="M445" t="s">
        <v>33</v>
      </c>
      <c r="N445">
        <v>4</v>
      </c>
      <c r="O445" t="str" cm="1">
        <f t="array" ref="O445">_xlfn.IFS(N445=1,"low",N445=2,"medium",N445=3,"high",N445=4,"very high")</f>
        <v>very high</v>
      </c>
      <c r="P445">
        <v>2</v>
      </c>
      <c r="Q445" t="str" cm="1">
        <f t="array" ref="Q445">_xlfn.IFS(P445=1,"junior",P445=2,"mid level",P445=3,"senior",P445=4,"lead",P445=5,"executive")</f>
        <v>mid level</v>
      </c>
      <c r="R445" t="s">
        <v>49</v>
      </c>
      <c r="S445">
        <v>1</v>
      </c>
      <c r="T445" t="str" cm="1">
        <f t="array" ref="T445">_xlfn.IFS(S445=1,"low",S445=2,"medium",S445=3,"high",S445=4,"very high")</f>
        <v>low</v>
      </c>
      <c r="U445" t="s">
        <v>38</v>
      </c>
      <c r="V445">
        <v>6842</v>
      </c>
      <c r="W445">
        <v>6</v>
      </c>
      <c r="X445" t="str" cm="1">
        <f t="array" ref="X445">_xlfn.IFS(W445=0,"fresher",W445&lt;=3,"stable",W445&lt;=6,"moderate hopper",W445&lt;=9,"frequent hopper")</f>
        <v>moderate hopper</v>
      </c>
      <c r="Y445" t="s">
        <v>29</v>
      </c>
      <c r="Z445">
        <v>20</v>
      </c>
      <c r="AA445" t="str" cm="1">
        <f t="array" ref="AA445">_xlfn.IFS(Z445&lt;=14,"low hike",Z445&lt;=18,"moderate hike",Z445&lt;=22,"good hike",Z445&lt;=25,"high hike")</f>
        <v>good hike</v>
      </c>
      <c r="AB445">
        <v>4</v>
      </c>
      <c r="AC445" t="str" cm="1">
        <f t="array" ref="AC445">_xlfn.IFS(AB445=1,"low",AB445=2,"good",AB445=3,"excellent",AB445=4,"outstanding")</f>
        <v>outstanding</v>
      </c>
      <c r="AD445">
        <v>1</v>
      </c>
      <c r="AE445" t="str" cm="1">
        <f t="array" ref="AE445">_xlfn.IFS(AD445=1,"low",AD445=2,"medium",AD445=3,"high",AD445=4,"very high")</f>
        <v>low</v>
      </c>
      <c r="AG445">
        <v>1</v>
      </c>
      <c r="AH445" t="str" cm="1">
        <f t="array" ref="AH445">_xlfn.IFS(AG445=0,"no stock options",AG445=2,"medium",AG445=3,"high",AG445=1,"low")</f>
        <v>low</v>
      </c>
      <c r="AI445">
        <v>13</v>
      </c>
      <c r="AJ445" s="1" t="str" cm="1">
        <f t="array" ref="AJ445">_xlfn.IFS(AI445&lt;=2,"fresher",AI445&lt;=7,"early career",AI445&lt;=15,"mid career",AI445&lt;=25,"experienced",AI445&gt;=26,"expert")</f>
        <v>mid career</v>
      </c>
      <c r="AK445">
        <v>3</v>
      </c>
      <c r="AL445" s="1" t="str" cm="1">
        <f t="array" ref="AL445">_xlfn.IFS(AK445=0,"no training",AK445&lt;=2,"low",AK445&lt;=4,"moderate",AK445&lt;=6,"high")</f>
        <v>moderate</v>
      </c>
      <c r="AM445">
        <v>3</v>
      </c>
      <c r="AN445" t="str" cm="1">
        <f t="array" ref="AN445">_xlfn.IFS(AM445=1,"low",AM445=2,"medium",AM445=3,"high",AM445=4,"very high")</f>
        <v>high</v>
      </c>
      <c r="AO445">
        <v>5</v>
      </c>
      <c r="AP445" s="1" t="str" cm="1">
        <f t="array" ref="AP445">_xlfn.IFS(AO445&lt;=1,"new",AO445&lt;=5,"early tenure",AO445&lt;=10,"established",AO445&lt;=20,"loyal",AO445&gt;=21,"long term")</f>
        <v>early tenure</v>
      </c>
      <c r="AQ445">
        <v>4</v>
      </c>
      <c r="AR445" s="1" t="str" cm="1">
        <f t="array" ref="AR445">_xlfn.IFS(AQ445&lt;=1,"new",AQ445&lt;=4,"settling",AQ445&lt;=7,"established",AQ445&lt;=12,"stagnant risk",AQ445&gt;12,"highly stagnant")</f>
        <v>settling</v>
      </c>
      <c r="AS445">
        <v>0</v>
      </c>
      <c r="AT445" t="str" cm="1">
        <f t="array" ref="AT445">_xlfn.IFS(AS445&lt;=1,"recently promoted",AS445&lt;=3,"due soon",AS445&lt;=6,"over due",AS445&gt;=7,"critically overdue")</f>
        <v>recently promoted</v>
      </c>
      <c r="AU445">
        <v>4</v>
      </c>
      <c r="AV445" t="str" cm="1">
        <f t="array" ref="AV445">_xlfn.IFS(AU445&lt;=1,"new under manager",AU445&lt;=4,"settling",AU445&lt;=8,"established",AU445&gt;=9,"long term")</f>
        <v>settling</v>
      </c>
    </row>
    <row r="446" spans="1:48">
      <c r="A446">
        <v>49</v>
      </c>
      <c r="B446" s="1" t="str" cm="1">
        <f t="array" ref="B446">_xlfn.IFS(A446&lt;=25,"early career",A446&lt;=35,"mid career",A446&lt;=45,"experienced",A446&gt;=46,"senior")</f>
        <v>senior</v>
      </c>
      <c r="C446" t="s">
        <v>29</v>
      </c>
      <c r="D446" t="s">
        <v>30</v>
      </c>
      <c r="E446" t="s">
        <v>31</v>
      </c>
      <c r="F446">
        <v>16</v>
      </c>
      <c r="G446" s="1" t="str" cm="1">
        <f t="array" ref="G446">_xlfn.IFS(F446&lt;=5,"very near",F446&lt;=10,"near",F446&lt;=20,"moderate",F446&lt;=29,"far")</f>
        <v>moderate</v>
      </c>
      <c r="H446">
        <v>3</v>
      </c>
      <c r="I446" t="str" cm="1">
        <f t="array" ref="I446">_xlfn.IFS(H446=1,"Below College",H446=
2,"College",H446=
3,"Bachelor",H446=
4,"Master",H446=
5,"Doctor")</f>
        <v>Bachelor</v>
      </c>
      <c r="J446" t="s">
        <v>32</v>
      </c>
      <c r="K446">
        <v>4</v>
      </c>
      <c r="L446" t="str" cm="1">
        <f t="array" ref="L446">_xlfn.IFS(K446=1,"low",K446=2,"medium",K446=3,"high",K446=4,"very high")</f>
        <v>very high</v>
      </c>
      <c r="M446" t="s">
        <v>43</v>
      </c>
      <c r="N446">
        <v>3</v>
      </c>
      <c r="O446" t="str" cm="1">
        <f t="array" ref="O446">_xlfn.IFS(N446=1,"low",N446=2,"medium",N446=3,"high",N446=4,"very high")</f>
        <v>high</v>
      </c>
      <c r="P446">
        <v>1</v>
      </c>
      <c r="Q446" t="str" cm="1">
        <f t="array" ref="Q446">_xlfn.IFS(P446=1,"junior",P446=2,"mid level",P446=3,"senior",P446=4,"lead",P446=5,"executive")</f>
        <v>junior</v>
      </c>
      <c r="R446" t="s">
        <v>34</v>
      </c>
      <c r="S446">
        <v>1</v>
      </c>
      <c r="T446" t="str" cm="1">
        <f t="array" ref="T446">_xlfn.IFS(S446=1,"low",S446=2,"medium",S446=3,"high",S446=4,"very high")</f>
        <v>low</v>
      </c>
      <c r="U446" t="s">
        <v>38</v>
      </c>
      <c r="V446">
        <v>2587</v>
      </c>
      <c r="W446">
        <v>4</v>
      </c>
      <c r="X446" t="str" cm="1">
        <f t="array" ref="X446">_xlfn.IFS(W446=0,"fresher",W446&lt;=3,"stable",W446&lt;=6,"moderate hopper",W446&lt;=9,"frequent hopper")</f>
        <v>moderate hopper</v>
      </c>
      <c r="Y446" t="s">
        <v>39</v>
      </c>
      <c r="Z446">
        <v>16</v>
      </c>
      <c r="AA446" t="str" cm="1">
        <f t="array" ref="AA446">_xlfn.IFS(Z446&lt;=14,"low hike",Z446&lt;=18,"moderate hike",Z446&lt;=22,"good hike",Z446&lt;=25,"high hike")</f>
        <v>moderate hike</v>
      </c>
      <c r="AB446">
        <v>3</v>
      </c>
      <c r="AC446" t="str" cm="1">
        <f t="array" ref="AC446">_xlfn.IFS(AB446=1,"low",AB446=2,"good",AB446=3,"excellent",AB446=4,"outstanding")</f>
        <v>excellent</v>
      </c>
      <c r="AD446">
        <v>2</v>
      </c>
      <c r="AE446" t="str" cm="1">
        <f t="array" ref="AE446">_xlfn.IFS(AD446=1,"low",AD446=2,"medium",AD446=3,"high",AD446=4,"very high")</f>
        <v>medium</v>
      </c>
      <c r="AG446">
        <v>1</v>
      </c>
      <c r="AH446" t="str" cm="1">
        <f t="array" ref="AH446">_xlfn.IFS(AG446=0,"no stock options",AG446=2,"medium",AG446=3,"high",AG446=1,"low")</f>
        <v>low</v>
      </c>
      <c r="AI446">
        <v>17</v>
      </c>
      <c r="AJ446" s="1" t="str" cm="1">
        <f t="array" ref="AJ446">_xlfn.IFS(AI446&lt;=2,"fresher",AI446&lt;=7,"early career",AI446&lt;=15,"mid career",AI446&lt;=25,"experienced",AI446&gt;=26,"expert")</f>
        <v>experienced</v>
      </c>
      <c r="AK446">
        <v>2</v>
      </c>
      <c r="AL446" s="1" t="str" cm="1">
        <f t="array" ref="AL446">_xlfn.IFS(AK446=0,"no training",AK446&lt;=2,"low",AK446&lt;=4,"moderate",AK446&lt;=6,"high")</f>
        <v>low</v>
      </c>
      <c r="AM446">
        <v>2</v>
      </c>
      <c r="AN446" t="str" cm="1">
        <f t="array" ref="AN446">_xlfn.IFS(AM446=1,"low",AM446=2,"medium",AM446=3,"high",AM446=4,"very high")</f>
        <v>medium</v>
      </c>
      <c r="AO446">
        <v>2</v>
      </c>
      <c r="AP446" s="1" t="str" cm="1">
        <f t="array" ref="AP446">_xlfn.IFS(AO446&lt;=1,"new",AO446&lt;=5,"early tenure",AO446&lt;=10,"established",AO446&lt;=20,"loyal",AO446&gt;=21,"long term")</f>
        <v>early tenure</v>
      </c>
      <c r="AQ446">
        <v>2</v>
      </c>
      <c r="AR446" s="1" t="str" cm="1">
        <f t="array" ref="AR446">_xlfn.IFS(AQ446&lt;=1,"new",AQ446&lt;=4,"settling",AQ446&lt;=7,"established",AQ446&lt;=12,"stagnant risk",AQ446&gt;12,"highly stagnant")</f>
        <v>settling</v>
      </c>
      <c r="AS446">
        <v>2</v>
      </c>
      <c r="AT446" t="str" cm="1">
        <f t="array" ref="AT446">_xlfn.IFS(AS446&lt;=1,"recently promoted",AS446&lt;=3,"due soon",AS446&lt;=6,"over due",AS446&gt;=7,"critically overdue")</f>
        <v>due soon</v>
      </c>
      <c r="AU446">
        <v>2</v>
      </c>
      <c r="AV446" t="str" cm="1">
        <f t="array" ref="AV446">_xlfn.IFS(AU446&lt;=1,"new under manager",AU446&lt;=4,"settling",AU446&lt;=8,"established",AU446&gt;=9,"long term")</f>
        <v>settling</v>
      </c>
    </row>
    <row r="447" spans="1:48">
      <c r="A447">
        <v>38</v>
      </c>
      <c r="B447" s="1" t="str" cm="1">
        <f t="array" ref="B447">_xlfn.IFS(A447&lt;=25,"early career",A447&lt;=35,"mid career",A447&lt;=45,"experienced",A447&gt;=46,"senior")</f>
        <v>experienced</v>
      </c>
      <c r="C447" t="s">
        <v>29</v>
      </c>
      <c r="D447" t="s">
        <v>50</v>
      </c>
      <c r="E447" t="s">
        <v>31</v>
      </c>
      <c r="F447">
        <v>2</v>
      </c>
      <c r="G447" s="1" t="str" cm="1">
        <f t="array" ref="G447">_xlfn.IFS(F447&lt;=5,"very near",F447&lt;=10,"near",F447&lt;=20,"moderate",F447&lt;=29,"far")</f>
        <v>very near</v>
      </c>
      <c r="H447">
        <v>3</v>
      </c>
      <c r="I447" t="str" cm="1">
        <f t="array" ref="I447">_xlfn.IFS(H447=1,"Below College",H447=
2,"College",H447=
3,"Bachelor",H447=
4,"Master",H447=
5,"Doctor")</f>
        <v>Bachelor</v>
      </c>
      <c r="J447" t="s">
        <v>32</v>
      </c>
      <c r="K447">
        <v>4</v>
      </c>
      <c r="L447" t="str" cm="1">
        <f t="array" ref="L447">_xlfn.IFS(K447=1,"low",K447=2,"medium",K447=3,"high",K447=4,"very high")</f>
        <v>very high</v>
      </c>
      <c r="M447" t="s">
        <v>43</v>
      </c>
      <c r="N447">
        <v>2</v>
      </c>
      <c r="O447" t="str" cm="1">
        <f t="array" ref="O447">_xlfn.IFS(N447=1,"low",N447=2,"medium",N447=3,"high",N447=4,"very high")</f>
        <v>medium</v>
      </c>
      <c r="P447">
        <v>1</v>
      </c>
      <c r="Q447" t="str" cm="1">
        <f t="array" ref="Q447">_xlfn.IFS(P447=1,"junior",P447=2,"mid level",P447=3,"senior",P447=4,"lead",P447=5,"executive")</f>
        <v>junior</v>
      </c>
      <c r="R447" t="s">
        <v>34</v>
      </c>
      <c r="S447">
        <v>2</v>
      </c>
      <c r="T447" t="str" cm="1">
        <f t="array" ref="T447">_xlfn.IFS(S447=1,"low",S447=2,"medium",S447=3,"high",S447=4,"very high")</f>
        <v>medium</v>
      </c>
      <c r="U447" t="s">
        <v>40</v>
      </c>
      <c r="V447">
        <v>2440</v>
      </c>
      <c r="W447">
        <v>1</v>
      </c>
      <c r="X447" t="str" cm="1">
        <f t="array" ref="X447">_xlfn.IFS(W447=0,"fresher",W447&lt;=3,"stable",W447&lt;=6,"moderate hopper",W447&lt;=9,"frequent hopper")</f>
        <v>stable</v>
      </c>
      <c r="Y447" t="s">
        <v>29</v>
      </c>
      <c r="Z447">
        <v>22</v>
      </c>
      <c r="AA447" t="str" cm="1">
        <f t="array" ref="AA447">_xlfn.IFS(Z447&lt;=14,"low hike",Z447&lt;=18,"moderate hike",Z447&lt;=22,"good hike",Z447&lt;=25,"high hike")</f>
        <v>good hike</v>
      </c>
      <c r="AB447">
        <v>4</v>
      </c>
      <c r="AC447" t="str" cm="1">
        <f t="array" ref="AC447">_xlfn.IFS(AB447=1,"low",AB447=2,"good",AB447=3,"excellent",AB447=4,"outstanding")</f>
        <v>outstanding</v>
      </c>
      <c r="AD447">
        <v>2</v>
      </c>
      <c r="AE447" t="str" cm="1">
        <f t="array" ref="AE447">_xlfn.IFS(AD447=1,"low",AD447=2,"medium",AD447=3,"high",AD447=4,"very high")</f>
        <v>medium</v>
      </c>
      <c r="AG447">
        <v>0</v>
      </c>
      <c r="AH447" t="str" cm="1">
        <f t="array" ref="AH447">_xlfn.IFS(AG447=0,"no stock options",AG447=2,"medium",AG447=3,"high",AG447=1,"low")</f>
        <v>no stock options</v>
      </c>
      <c r="AI447">
        <v>4</v>
      </c>
      <c r="AJ447" s="1" t="str" cm="1">
        <f t="array" ref="AJ447">_xlfn.IFS(AI447&lt;=2,"fresher",AI447&lt;=7,"early career",AI447&lt;=15,"mid career",AI447&lt;=25,"experienced",AI447&gt;=26,"expert")</f>
        <v>early career</v>
      </c>
      <c r="AK447">
        <v>3</v>
      </c>
      <c r="AL447" s="1" t="str" cm="1">
        <f t="array" ref="AL447">_xlfn.IFS(AK447=0,"no training",AK447&lt;=2,"low",AK447&lt;=4,"moderate",AK447&lt;=6,"high")</f>
        <v>moderate</v>
      </c>
      <c r="AM447">
        <v>3</v>
      </c>
      <c r="AN447" t="str" cm="1">
        <f t="array" ref="AN447">_xlfn.IFS(AM447=1,"low",AM447=2,"medium",AM447=3,"high",AM447=4,"very high")</f>
        <v>high</v>
      </c>
      <c r="AO447">
        <v>4</v>
      </c>
      <c r="AP447" s="1" t="str" cm="1">
        <f t="array" ref="AP447">_xlfn.IFS(AO447&lt;=1,"new",AO447&lt;=5,"early tenure",AO447&lt;=10,"established",AO447&lt;=20,"loyal",AO447&gt;=21,"long term")</f>
        <v>early tenure</v>
      </c>
      <c r="AQ447">
        <v>3</v>
      </c>
      <c r="AR447" s="1" t="str" cm="1">
        <f t="array" ref="AR447">_xlfn.IFS(AQ447&lt;=1,"new",AQ447&lt;=4,"settling",AQ447&lt;=7,"established",AQ447&lt;=12,"stagnant risk",AQ447&gt;12,"highly stagnant")</f>
        <v>settling</v>
      </c>
      <c r="AS447">
        <v>3</v>
      </c>
      <c r="AT447" t="str" cm="1">
        <f t="array" ref="AT447">_xlfn.IFS(AS447&lt;=1,"recently promoted",AS447&lt;=3,"due soon",AS447&lt;=6,"over due",AS447&gt;=7,"critically overdue")</f>
        <v>due soon</v>
      </c>
      <c r="AU447">
        <v>3</v>
      </c>
      <c r="AV447" t="str" cm="1">
        <f t="array" ref="AV447">_xlfn.IFS(AU447&lt;=1,"new under manager",AU447&lt;=4,"settling",AU447&lt;=8,"established",AU447&gt;=9,"long term")</f>
        <v>settling</v>
      </c>
    </row>
    <row r="448" spans="1:48">
      <c r="A448">
        <v>47</v>
      </c>
      <c r="B448" s="1" t="str" cm="1">
        <f t="array" ref="B448">_xlfn.IFS(A448&lt;=25,"early career",A448&lt;=35,"mid career",A448&lt;=45,"experienced",A448&gt;=46,"senior")</f>
        <v>senior</v>
      </c>
      <c r="C448" t="s">
        <v>29</v>
      </c>
      <c r="D448" t="s">
        <v>30</v>
      </c>
      <c r="E448" t="s">
        <v>45</v>
      </c>
      <c r="F448">
        <v>2</v>
      </c>
      <c r="G448" s="1" t="str" cm="1">
        <f t="array" ref="G448">_xlfn.IFS(F448&lt;=5,"very near",F448&lt;=10,"near",F448&lt;=20,"moderate",F448&lt;=29,"far")</f>
        <v>very near</v>
      </c>
      <c r="H448">
        <v>4</v>
      </c>
      <c r="I448" t="str" cm="1">
        <f t="array" ref="I448">_xlfn.IFS(H448=1,"Below College",H448=
2,"College",H448=
3,"Bachelor",H448=
4,"Master",H448=
5,"Doctor")</f>
        <v>Master</v>
      </c>
      <c r="J448" t="s">
        <v>36</v>
      </c>
      <c r="K448">
        <v>2</v>
      </c>
      <c r="L448" t="str" cm="1">
        <f t="array" ref="L448">_xlfn.IFS(K448=1,"low",K448=2,"medium",K448=3,"high",K448=4,"very high")</f>
        <v>medium</v>
      </c>
      <c r="M448" t="s">
        <v>43</v>
      </c>
      <c r="N448">
        <v>4</v>
      </c>
      <c r="O448" t="str" cm="1">
        <f t="array" ref="O448">_xlfn.IFS(N448=1,"low",N448=2,"medium",N448=3,"high",N448=4,"very high")</f>
        <v>very high</v>
      </c>
      <c r="P448">
        <v>4</v>
      </c>
      <c r="Q448" t="str" cm="1">
        <f t="array" ref="Q448">_xlfn.IFS(P448=1,"junior",P448=2,"mid level",P448=3,"senior",P448=4,"lead",P448=5,"executive")</f>
        <v>lead</v>
      </c>
      <c r="R448" t="s">
        <v>48</v>
      </c>
      <c r="S448">
        <v>2</v>
      </c>
      <c r="T448" t="str" cm="1">
        <f t="array" ref="T448">_xlfn.IFS(S448=1,"low",S448=2,"medium",S448=3,"high",S448=4,"very high")</f>
        <v>medium</v>
      </c>
      <c r="U448" t="s">
        <v>38</v>
      </c>
      <c r="V448">
        <v>15972</v>
      </c>
      <c r="W448">
        <v>6</v>
      </c>
      <c r="X448" t="str" cm="1">
        <f t="array" ref="X448">_xlfn.IFS(W448=0,"fresher",W448&lt;=3,"stable",W448&lt;=6,"moderate hopper",W448&lt;=9,"frequent hopper")</f>
        <v>moderate hopper</v>
      </c>
      <c r="Y448" t="s">
        <v>29</v>
      </c>
      <c r="Z448">
        <v>14</v>
      </c>
      <c r="AA448" t="str" cm="1">
        <f t="array" ref="AA448">_xlfn.IFS(Z448&lt;=14,"low hike",Z448&lt;=18,"moderate hike",Z448&lt;=22,"good hike",Z448&lt;=25,"high hike")</f>
        <v>low hike</v>
      </c>
      <c r="AB448">
        <v>3</v>
      </c>
      <c r="AC448" t="str" cm="1">
        <f t="array" ref="AC448">_xlfn.IFS(AB448=1,"low",AB448=2,"good",AB448=3,"excellent",AB448=4,"outstanding")</f>
        <v>excellent</v>
      </c>
      <c r="AD448">
        <v>3</v>
      </c>
      <c r="AE448" t="str" cm="1">
        <f t="array" ref="AE448">_xlfn.IFS(AD448=1,"low",AD448=2,"medium",AD448=3,"high",AD448=4,"very high")</f>
        <v>high</v>
      </c>
      <c r="AG448">
        <v>3</v>
      </c>
      <c r="AH448" t="str" cm="1">
        <f t="array" ref="AH448">_xlfn.IFS(AG448=0,"no stock options",AG448=2,"medium",AG448=3,"high",AG448=1,"low")</f>
        <v>high</v>
      </c>
      <c r="AI448">
        <v>29</v>
      </c>
      <c r="AJ448" s="1" t="str" cm="1">
        <f t="array" ref="AJ448">_xlfn.IFS(AI448&lt;=2,"fresher",AI448&lt;=7,"early career",AI448&lt;=15,"mid career",AI448&lt;=25,"experienced",AI448&gt;=26,"expert")</f>
        <v>expert</v>
      </c>
      <c r="AK448">
        <v>2</v>
      </c>
      <c r="AL448" s="1" t="str" cm="1">
        <f t="array" ref="AL448">_xlfn.IFS(AK448=0,"no training",AK448&lt;=2,"low",AK448&lt;=4,"moderate",AK448&lt;=6,"high")</f>
        <v>low</v>
      </c>
      <c r="AM448">
        <v>3</v>
      </c>
      <c r="AN448" t="str" cm="1">
        <f t="array" ref="AN448">_xlfn.IFS(AM448=1,"low",AM448=2,"medium",AM448=3,"high",AM448=4,"very high")</f>
        <v>high</v>
      </c>
      <c r="AO448">
        <v>3</v>
      </c>
      <c r="AP448" s="1" t="str" cm="1">
        <f t="array" ref="AP448">_xlfn.IFS(AO448&lt;=1,"new",AO448&lt;=5,"early tenure",AO448&lt;=10,"established",AO448&lt;=20,"loyal",AO448&gt;=21,"long term")</f>
        <v>early tenure</v>
      </c>
      <c r="AQ448">
        <v>2</v>
      </c>
      <c r="AR448" s="1" t="str" cm="1">
        <f t="array" ref="AR448">_xlfn.IFS(AQ448&lt;=1,"new",AQ448&lt;=4,"settling",AQ448&lt;=7,"established",AQ448&lt;=12,"stagnant risk",AQ448&gt;12,"highly stagnant")</f>
        <v>settling</v>
      </c>
      <c r="AS448">
        <v>1</v>
      </c>
      <c r="AT448" t="str" cm="1">
        <f t="array" ref="AT448">_xlfn.IFS(AS448&lt;=1,"recently promoted",AS448&lt;=3,"due soon",AS448&lt;=6,"over due",AS448&gt;=7,"critically overdue")</f>
        <v>recently promoted</v>
      </c>
      <c r="AU448">
        <v>2</v>
      </c>
      <c r="AV448" t="str" cm="1">
        <f t="array" ref="AV448">_xlfn.IFS(AU448&lt;=1,"new under manager",AU448&lt;=4,"settling",AU448&lt;=8,"established",AU448&gt;=9,"long term")</f>
        <v>settling</v>
      </c>
    </row>
    <row r="449" spans="1:48">
      <c r="A449">
        <v>41</v>
      </c>
      <c r="B449" s="1" t="str" cm="1">
        <f t="array" ref="B449">_xlfn.IFS(A449&lt;=25,"early career",A449&lt;=35,"mid career",A449&lt;=45,"experienced",A449&gt;=46,"senior")</f>
        <v>experienced</v>
      </c>
      <c r="C449" t="s">
        <v>29</v>
      </c>
      <c r="D449" t="s">
        <v>30</v>
      </c>
      <c r="E449" t="s">
        <v>45</v>
      </c>
      <c r="F449">
        <v>23</v>
      </c>
      <c r="G449" s="1" t="str" cm="1">
        <f t="array" ref="G449">_xlfn.IFS(F449&lt;=5,"very near",F449&lt;=10,"near",F449&lt;=20,"moderate",F449&lt;=29,"far")</f>
        <v>far</v>
      </c>
      <c r="H449">
        <v>2</v>
      </c>
      <c r="I449" t="str" cm="1">
        <f t="array" ref="I449">_xlfn.IFS(H449=1,"Below College",H449=
2,"College",H449=
3,"Bachelor",H449=
4,"Master",H449=
5,"Doctor")</f>
        <v>College</v>
      </c>
      <c r="J449" t="s">
        <v>36</v>
      </c>
      <c r="K449">
        <v>4</v>
      </c>
      <c r="L449" t="str" cm="1">
        <f t="array" ref="L449">_xlfn.IFS(K449=1,"low",K449=2,"medium",K449=3,"high",K449=4,"very high")</f>
        <v>very high</v>
      </c>
      <c r="M449" t="s">
        <v>33</v>
      </c>
      <c r="N449">
        <v>3</v>
      </c>
      <c r="O449" t="str" cm="1">
        <f t="array" ref="O449">_xlfn.IFS(N449=1,"low",N449=2,"medium",N449=3,"high",N449=4,"very high")</f>
        <v>high</v>
      </c>
      <c r="P449">
        <v>3</v>
      </c>
      <c r="Q449" t="str" cm="1">
        <f t="array" ref="Q449">_xlfn.IFS(P449=1,"junior",P449=2,"mid level",P449=3,"senior",P449=4,"lead",P449=5,"executive")</f>
        <v>senior</v>
      </c>
      <c r="R449" t="s">
        <v>51</v>
      </c>
      <c r="S449">
        <v>3</v>
      </c>
      <c r="T449" t="str" cm="1">
        <f t="array" ref="T449">_xlfn.IFS(S449=1,"low",S449=2,"medium",S449=3,"high",S449=4,"very high")</f>
        <v>high</v>
      </c>
      <c r="U449" t="s">
        <v>40</v>
      </c>
      <c r="V449">
        <v>7082</v>
      </c>
      <c r="W449">
        <v>3</v>
      </c>
      <c r="X449" t="str" cm="1">
        <f t="array" ref="X449">_xlfn.IFS(W449=0,"fresher",W449&lt;=3,"stable",W449&lt;=6,"moderate hopper",W449&lt;=9,"frequent hopper")</f>
        <v>stable</v>
      </c>
      <c r="Y449" t="s">
        <v>39</v>
      </c>
      <c r="Z449">
        <v>16</v>
      </c>
      <c r="AA449" t="str" cm="1">
        <f t="array" ref="AA449">_xlfn.IFS(Z449&lt;=14,"low hike",Z449&lt;=18,"moderate hike",Z449&lt;=22,"good hike",Z449&lt;=25,"high hike")</f>
        <v>moderate hike</v>
      </c>
      <c r="AB449">
        <v>3</v>
      </c>
      <c r="AC449" t="str" cm="1">
        <f t="array" ref="AC449">_xlfn.IFS(AB449=1,"low",AB449=2,"good",AB449=3,"excellent",AB449=4,"outstanding")</f>
        <v>excellent</v>
      </c>
      <c r="AD449">
        <v>4</v>
      </c>
      <c r="AE449" t="str" cm="1">
        <f t="array" ref="AE449">_xlfn.IFS(AD449=1,"low",AD449=2,"medium",AD449=3,"high",AD449=4,"very high")</f>
        <v>very high</v>
      </c>
      <c r="AG449">
        <v>0</v>
      </c>
      <c r="AH449" t="str" cm="1">
        <f t="array" ref="AH449">_xlfn.IFS(AG449=0,"no stock options",AG449=2,"medium",AG449=3,"high",AG449=1,"low")</f>
        <v>no stock options</v>
      </c>
      <c r="AI449">
        <v>21</v>
      </c>
      <c r="AJ449" s="1" t="str" cm="1">
        <f t="array" ref="AJ449">_xlfn.IFS(AI449&lt;=2,"fresher",AI449&lt;=7,"early career",AI449&lt;=15,"mid career",AI449&lt;=25,"experienced",AI449&gt;=26,"expert")</f>
        <v>experienced</v>
      </c>
      <c r="AK449">
        <v>2</v>
      </c>
      <c r="AL449" s="1" t="str" cm="1">
        <f t="array" ref="AL449">_xlfn.IFS(AK449=0,"no training",AK449&lt;=2,"low",AK449&lt;=4,"moderate",AK449&lt;=6,"high")</f>
        <v>low</v>
      </c>
      <c r="AM449">
        <v>3</v>
      </c>
      <c r="AN449" t="str" cm="1">
        <f t="array" ref="AN449">_xlfn.IFS(AM449=1,"low",AM449=2,"medium",AM449=3,"high",AM449=4,"very high")</f>
        <v>high</v>
      </c>
      <c r="AO449">
        <v>2</v>
      </c>
      <c r="AP449" s="1" t="str" cm="1">
        <f t="array" ref="AP449">_xlfn.IFS(AO449&lt;=1,"new",AO449&lt;=5,"early tenure",AO449&lt;=10,"established",AO449&lt;=20,"loyal",AO449&gt;=21,"long term")</f>
        <v>early tenure</v>
      </c>
      <c r="AQ449">
        <v>0</v>
      </c>
      <c r="AR449" s="1" t="str" cm="1">
        <f t="array" ref="AR449">_xlfn.IFS(AQ449&lt;=1,"new",AQ449&lt;=4,"settling",AQ449&lt;=7,"established",AQ449&lt;=12,"stagnant risk",AQ449&gt;12,"highly stagnant")</f>
        <v>new</v>
      </c>
      <c r="AS449">
        <v>0</v>
      </c>
      <c r="AT449" t="str" cm="1">
        <f t="array" ref="AT449">_xlfn.IFS(AS449&lt;=1,"recently promoted",AS449&lt;=3,"due soon",AS449&lt;=6,"over due",AS449&gt;=7,"critically overdue")</f>
        <v>recently promoted</v>
      </c>
      <c r="AU449">
        <v>2</v>
      </c>
      <c r="AV449" t="str" cm="1">
        <f t="array" ref="AV449">_xlfn.IFS(AU449&lt;=1,"new under manager",AU449&lt;=4,"settling",AU449&lt;=8,"established",AU449&gt;=9,"long term")</f>
        <v>settling</v>
      </c>
    </row>
    <row r="450" spans="1:48">
      <c r="A450">
        <v>20</v>
      </c>
      <c r="B450" s="1" t="str" cm="1">
        <f t="array" ref="B450">_xlfn.IFS(A450&lt;=25,"early career",A450&lt;=35,"mid career",A450&lt;=45,"experienced",A450&gt;=46,"senior")</f>
        <v>early career</v>
      </c>
      <c r="C450" t="s">
        <v>29</v>
      </c>
      <c r="D450" t="s">
        <v>30</v>
      </c>
      <c r="E450" t="s">
        <v>45</v>
      </c>
      <c r="F450">
        <v>9</v>
      </c>
      <c r="G450" s="1" t="str" cm="1">
        <f t="array" ref="G450">_xlfn.IFS(F450&lt;=5,"very near",F450&lt;=10,"near",F450&lt;=20,"moderate",F450&lt;=29,"far")</f>
        <v>near</v>
      </c>
      <c r="H450">
        <v>1</v>
      </c>
      <c r="I450" t="str" cm="1">
        <f t="array" ref="I450">_xlfn.IFS(H450=1,"Below College",H450=
2,"College",H450=
3,"Bachelor",H450=
4,"Master",H450=
5,"Doctor")</f>
        <v>Below College</v>
      </c>
      <c r="J450" t="s">
        <v>36</v>
      </c>
      <c r="K450">
        <v>4</v>
      </c>
      <c r="L450" t="str" cm="1">
        <f t="array" ref="L450">_xlfn.IFS(K450=1,"low",K450=2,"medium",K450=3,"high",K450=4,"very high")</f>
        <v>very high</v>
      </c>
      <c r="M450" t="s">
        <v>33</v>
      </c>
      <c r="N450">
        <v>3</v>
      </c>
      <c r="O450" t="str" cm="1">
        <f t="array" ref="O450">_xlfn.IFS(N450=1,"low",N450=2,"medium",N450=3,"high",N450=4,"very high")</f>
        <v>high</v>
      </c>
      <c r="P450">
        <v>1</v>
      </c>
      <c r="Q450" t="str" cm="1">
        <f t="array" ref="Q450">_xlfn.IFS(P450=1,"junior",P450=2,"mid level",P450=3,"senior",P450=4,"lead",P450=5,"executive")</f>
        <v>junior</v>
      </c>
      <c r="R450" t="s">
        <v>46</v>
      </c>
      <c r="S450">
        <v>1</v>
      </c>
      <c r="T450" t="str" cm="1">
        <f t="array" ref="T450">_xlfn.IFS(S450=1,"low",S450=2,"medium",S450=3,"high",S450=4,"very high")</f>
        <v>low</v>
      </c>
      <c r="U450" t="s">
        <v>40</v>
      </c>
      <c r="V450">
        <v>2728</v>
      </c>
      <c r="W450">
        <v>1</v>
      </c>
      <c r="X450" t="str" cm="1">
        <f t="array" ref="X450">_xlfn.IFS(W450=0,"fresher",W450&lt;=3,"stable",W450&lt;=6,"moderate hopper",W450&lt;=9,"frequent hopper")</f>
        <v>stable</v>
      </c>
      <c r="Y450" t="s">
        <v>29</v>
      </c>
      <c r="Z450">
        <v>11</v>
      </c>
      <c r="AA450" t="str" cm="1">
        <f t="array" ref="AA450">_xlfn.IFS(Z450&lt;=14,"low hike",Z450&lt;=18,"moderate hike",Z450&lt;=22,"good hike",Z450&lt;=25,"high hike")</f>
        <v>low hike</v>
      </c>
      <c r="AB450">
        <v>3</v>
      </c>
      <c r="AC450" t="str" cm="1">
        <f t="array" ref="AC450">_xlfn.IFS(AB450=1,"low",AB450=2,"good",AB450=3,"excellent",AB450=4,"outstanding")</f>
        <v>excellent</v>
      </c>
      <c r="AD450">
        <v>1</v>
      </c>
      <c r="AE450" t="str" cm="1">
        <f t="array" ref="AE450">_xlfn.IFS(AD450=1,"low",AD450=2,"medium",AD450=3,"high",AD450=4,"very high")</f>
        <v>low</v>
      </c>
      <c r="AG450">
        <v>0</v>
      </c>
      <c r="AH450" t="str" cm="1">
        <f t="array" ref="AH450">_xlfn.IFS(AG450=0,"no stock options",AG450=2,"medium",AG450=3,"high",AG450=1,"low")</f>
        <v>no stock options</v>
      </c>
      <c r="AI450">
        <v>2</v>
      </c>
      <c r="AJ450" s="1" t="str" cm="1">
        <f t="array" ref="AJ450">_xlfn.IFS(AI450&lt;=2,"fresher",AI450&lt;=7,"early career",AI450&lt;=15,"mid career",AI450&lt;=25,"experienced",AI450&gt;=26,"expert")</f>
        <v>fresher</v>
      </c>
      <c r="AK450">
        <v>3</v>
      </c>
      <c r="AL450" s="1" t="str" cm="1">
        <f t="array" ref="AL450">_xlfn.IFS(AK450=0,"no training",AK450&lt;=2,"low",AK450&lt;=4,"moderate",AK450&lt;=6,"high")</f>
        <v>moderate</v>
      </c>
      <c r="AM450">
        <v>3</v>
      </c>
      <c r="AN450" t="str" cm="1">
        <f t="array" ref="AN450">_xlfn.IFS(AM450=1,"low",AM450=2,"medium",AM450=3,"high",AM450=4,"very high")</f>
        <v>high</v>
      </c>
      <c r="AO450">
        <v>2</v>
      </c>
      <c r="AP450" s="1" t="str" cm="1">
        <f t="array" ref="AP450">_xlfn.IFS(AO450&lt;=1,"new",AO450&lt;=5,"early tenure",AO450&lt;=10,"established",AO450&lt;=20,"loyal",AO450&gt;=21,"long term")</f>
        <v>early tenure</v>
      </c>
      <c r="AQ450">
        <v>2</v>
      </c>
      <c r="AR450" s="1" t="str" cm="1">
        <f t="array" ref="AR450">_xlfn.IFS(AQ450&lt;=1,"new",AQ450&lt;=4,"settling",AQ450&lt;=7,"established",AQ450&lt;=12,"stagnant risk",AQ450&gt;12,"highly stagnant")</f>
        <v>settling</v>
      </c>
      <c r="AS450">
        <v>0</v>
      </c>
      <c r="AT450" t="str" cm="1">
        <f t="array" ref="AT450">_xlfn.IFS(AS450&lt;=1,"recently promoted",AS450&lt;=3,"due soon",AS450&lt;=6,"over due",AS450&gt;=7,"critically overdue")</f>
        <v>recently promoted</v>
      </c>
      <c r="AU450">
        <v>2</v>
      </c>
      <c r="AV450" t="str" cm="1">
        <f t="array" ref="AV450">_xlfn.IFS(AU450&lt;=1,"new under manager",AU450&lt;=4,"settling",AU450&lt;=8,"established",AU450&gt;=9,"long term")</f>
        <v>settling</v>
      </c>
    </row>
    <row r="451" spans="1:48">
      <c r="A451">
        <v>36</v>
      </c>
      <c r="B451" s="1" t="str" cm="1">
        <f t="array" ref="B451">_xlfn.IFS(A451&lt;=25,"early career",A451&lt;=35,"mid career",A451&lt;=45,"experienced",A451&gt;=46,"senior")</f>
        <v>experienced</v>
      </c>
      <c r="C451" t="s">
        <v>29</v>
      </c>
      <c r="D451" t="s">
        <v>30</v>
      </c>
      <c r="E451" t="s">
        <v>31</v>
      </c>
      <c r="F451">
        <v>26</v>
      </c>
      <c r="G451" s="1" t="str" cm="1">
        <f t="array" ref="G451">_xlfn.IFS(F451&lt;=5,"very near",F451&lt;=10,"near",F451&lt;=20,"moderate",F451&lt;=29,"far")</f>
        <v>far</v>
      </c>
      <c r="H451">
        <v>4</v>
      </c>
      <c r="I451" t="str" cm="1">
        <f t="array" ref="I451">_xlfn.IFS(H451=1,"Below College",H451=
2,"College",H451=
3,"Bachelor",H451=
4,"Master",H451=
5,"Doctor")</f>
        <v>Master</v>
      </c>
      <c r="J451" t="s">
        <v>36</v>
      </c>
      <c r="K451">
        <v>1</v>
      </c>
      <c r="L451" t="str" cm="1">
        <f t="array" ref="L451">_xlfn.IFS(K451=1,"low",K451=2,"medium",K451=3,"high",K451=4,"very high")</f>
        <v>low</v>
      </c>
      <c r="M451" t="s">
        <v>33</v>
      </c>
      <c r="N451">
        <v>3</v>
      </c>
      <c r="O451" t="str" cm="1">
        <f t="array" ref="O451">_xlfn.IFS(N451=1,"low",N451=2,"medium",N451=3,"high",N451=4,"very high")</f>
        <v>high</v>
      </c>
      <c r="P451">
        <v>2</v>
      </c>
      <c r="Q451" t="str" cm="1">
        <f t="array" ref="Q451">_xlfn.IFS(P451=1,"junior",P451=2,"mid level",P451=3,"senior",P451=4,"lead",P451=5,"executive")</f>
        <v>mid level</v>
      </c>
      <c r="R451" t="s">
        <v>49</v>
      </c>
      <c r="S451">
        <v>3</v>
      </c>
      <c r="T451" t="str" cm="1">
        <f t="array" ref="T451">_xlfn.IFS(S451=1,"low",S451=2,"medium",S451=3,"high",S451=4,"very high")</f>
        <v>high</v>
      </c>
      <c r="U451" t="s">
        <v>35</v>
      </c>
      <c r="V451">
        <v>5347</v>
      </c>
      <c r="W451">
        <v>6</v>
      </c>
      <c r="X451" t="str" cm="1">
        <f t="array" ref="X451">_xlfn.IFS(W451=0,"fresher",W451&lt;=3,"stable",W451&lt;=6,"moderate hopper",W451&lt;=9,"frequent hopper")</f>
        <v>moderate hopper</v>
      </c>
      <c r="Y451" t="s">
        <v>29</v>
      </c>
      <c r="Z451">
        <v>14</v>
      </c>
      <c r="AA451" t="str" cm="1">
        <f t="array" ref="AA451">_xlfn.IFS(Z451&lt;=14,"low hike",Z451&lt;=18,"moderate hike",Z451&lt;=22,"good hike",Z451&lt;=25,"high hike")</f>
        <v>low hike</v>
      </c>
      <c r="AB451">
        <v>3</v>
      </c>
      <c r="AC451" t="str" cm="1">
        <f t="array" ref="AC451">_xlfn.IFS(AB451=1,"low",AB451=2,"good",AB451=3,"excellent",AB451=4,"outstanding")</f>
        <v>excellent</v>
      </c>
      <c r="AD451">
        <v>2</v>
      </c>
      <c r="AE451" t="str" cm="1">
        <f t="array" ref="AE451">_xlfn.IFS(AD451=1,"low",AD451=2,"medium",AD451=3,"high",AD451=4,"very high")</f>
        <v>medium</v>
      </c>
      <c r="AG451">
        <v>2</v>
      </c>
      <c r="AH451" t="str" cm="1">
        <f t="array" ref="AH451">_xlfn.IFS(AG451=0,"no stock options",AG451=2,"medium",AG451=3,"high",AG451=1,"low")</f>
        <v>medium</v>
      </c>
      <c r="AI451">
        <v>10</v>
      </c>
      <c r="AJ451" s="1" t="str" cm="1">
        <f t="array" ref="AJ451">_xlfn.IFS(AI451&lt;=2,"fresher",AI451&lt;=7,"early career",AI451&lt;=15,"mid career",AI451&lt;=25,"experienced",AI451&gt;=26,"expert")</f>
        <v>mid career</v>
      </c>
      <c r="AK451">
        <v>2</v>
      </c>
      <c r="AL451" s="1" t="str" cm="1">
        <f t="array" ref="AL451">_xlfn.IFS(AK451=0,"no training",AK451&lt;=2,"low",AK451&lt;=4,"moderate",AK451&lt;=6,"high")</f>
        <v>low</v>
      </c>
      <c r="AM451">
        <v>2</v>
      </c>
      <c r="AN451" t="str" cm="1">
        <f t="array" ref="AN451">_xlfn.IFS(AM451=1,"low",AM451=2,"medium",AM451=3,"high",AM451=4,"very high")</f>
        <v>medium</v>
      </c>
      <c r="AO451">
        <v>3</v>
      </c>
      <c r="AP451" s="1" t="str" cm="1">
        <f t="array" ref="AP451">_xlfn.IFS(AO451&lt;=1,"new",AO451&lt;=5,"early tenure",AO451&lt;=10,"established",AO451&lt;=20,"loyal",AO451&gt;=21,"long term")</f>
        <v>early tenure</v>
      </c>
      <c r="AQ451">
        <v>2</v>
      </c>
      <c r="AR451" s="1" t="str" cm="1">
        <f t="array" ref="AR451">_xlfn.IFS(AQ451&lt;=1,"new",AQ451&lt;=4,"settling",AQ451&lt;=7,"established",AQ451&lt;=12,"stagnant risk",AQ451&gt;12,"highly stagnant")</f>
        <v>settling</v>
      </c>
      <c r="AS451">
        <v>0</v>
      </c>
      <c r="AT451" t="str" cm="1">
        <f t="array" ref="AT451">_xlfn.IFS(AS451&lt;=1,"recently promoted",AS451&lt;=3,"due soon",AS451&lt;=6,"over due",AS451&gt;=7,"critically overdue")</f>
        <v>recently promoted</v>
      </c>
      <c r="AU451">
        <v>2</v>
      </c>
      <c r="AV451" t="str" cm="1">
        <f t="array" ref="AV451">_xlfn.IFS(AU451&lt;=1,"new under manager",AU451&lt;=4,"settling",AU451&lt;=8,"established",AU451&gt;=9,"long term")</f>
        <v>settling</v>
      </c>
    </row>
    <row r="452" spans="1:48">
      <c r="A452">
        <v>44</v>
      </c>
      <c r="B452" s="1" t="str" cm="1">
        <f t="array" ref="B452">_xlfn.IFS(A452&lt;=25,"early career",A452&lt;=35,"mid career",A452&lt;=45,"experienced",A452&gt;=46,"senior")</f>
        <v>experienced</v>
      </c>
      <c r="C452" t="s">
        <v>29</v>
      </c>
      <c r="D452" t="s">
        <v>30</v>
      </c>
      <c r="E452" t="s">
        <v>54</v>
      </c>
      <c r="F452">
        <v>1</v>
      </c>
      <c r="G452" s="1" t="str" cm="1">
        <f t="array" ref="G452">_xlfn.IFS(F452&lt;=5,"very near",F452&lt;=10,"near",F452&lt;=20,"moderate",F452&lt;=29,"far")</f>
        <v>very near</v>
      </c>
      <c r="H452">
        <v>3</v>
      </c>
      <c r="I452" t="str" cm="1">
        <f t="array" ref="I452">_xlfn.IFS(H452=1,"Below College",H452=
2,"College",H452=
3,"Bachelor",H452=
4,"Master",H452=
5,"Doctor")</f>
        <v>Bachelor</v>
      </c>
      <c r="J452" t="s">
        <v>36</v>
      </c>
      <c r="K452">
        <v>3</v>
      </c>
      <c r="L452" t="str" cm="1">
        <f t="array" ref="L452">_xlfn.IFS(K452=1,"low",K452=2,"medium",K452=3,"high",K452=4,"very high")</f>
        <v>high</v>
      </c>
      <c r="M452" t="s">
        <v>43</v>
      </c>
      <c r="N452">
        <v>3</v>
      </c>
      <c r="O452" t="str" cm="1">
        <f t="array" ref="O452">_xlfn.IFS(N452=1,"low",N452=2,"medium",N452=3,"high",N452=4,"very high")</f>
        <v>high</v>
      </c>
      <c r="P452">
        <v>1</v>
      </c>
      <c r="Q452" t="str" cm="1">
        <f t="array" ref="Q452">_xlfn.IFS(P452=1,"junior",P452=2,"mid level",P452=3,"senior",P452=4,"lead",P452=5,"executive")</f>
        <v>junior</v>
      </c>
      <c r="R452" t="s">
        <v>54</v>
      </c>
      <c r="S452">
        <v>4</v>
      </c>
      <c r="T452" t="str" cm="1">
        <f t="array" ref="T452">_xlfn.IFS(S452=1,"low",S452=2,"medium",S452=3,"high",S452=4,"very high")</f>
        <v>very high</v>
      </c>
      <c r="U452" t="s">
        <v>38</v>
      </c>
      <c r="V452">
        <v>3195</v>
      </c>
      <c r="W452">
        <v>4</v>
      </c>
      <c r="X452" t="str" cm="1">
        <f t="array" ref="X452">_xlfn.IFS(W452=0,"fresher",W452&lt;=3,"stable",W452&lt;=6,"moderate hopper",W452&lt;=9,"frequent hopper")</f>
        <v>moderate hopper</v>
      </c>
      <c r="Y452" t="s">
        <v>39</v>
      </c>
      <c r="Z452">
        <v>18</v>
      </c>
      <c r="AA452" t="str" cm="1">
        <f t="array" ref="AA452">_xlfn.IFS(Z452&lt;=14,"low hike",Z452&lt;=18,"moderate hike",Z452&lt;=22,"good hike",Z452&lt;=25,"high hike")</f>
        <v>moderate hike</v>
      </c>
      <c r="AB452">
        <v>3</v>
      </c>
      <c r="AC452" t="str" cm="1">
        <f t="array" ref="AC452">_xlfn.IFS(AB452=1,"low",AB452=2,"good",AB452=3,"excellent",AB452=4,"outstanding")</f>
        <v>excellent</v>
      </c>
      <c r="AD452">
        <v>1</v>
      </c>
      <c r="AE452" t="str" cm="1">
        <f t="array" ref="AE452">_xlfn.IFS(AD452=1,"low",AD452=2,"medium",AD452=3,"high",AD452=4,"very high")</f>
        <v>low</v>
      </c>
      <c r="AG452">
        <v>3</v>
      </c>
      <c r="AH452" t="str" cm="1">
        <f t="array" ref="AH452">_xlfn.IFS(AG452=0,"no stock options",AG452=2,"medium",AG452=3,"high",AG452=1,"low")</f>
        <v>high</v>
      </c>
      <c r="AI452">
        <v>8</v>
      </c>
      <c r="AJ452" s="1" t="str" cm="1">
        <f t="array" ref="AJ452">_xlfn.IFS(AI452&lt;=2,"fresher",AI452&lt;=7,"early career",AI452&lt;=15,"mid career",AI452&lt;=25,"experienced",AI452&gt;=26,"expert")</f>
        <v>mid career</v>
      </c>
      <c r="AK452">
        <v>2</v>
      </c>
      <c r="AL452" s="1" t="str" cm="1">
        <f t="array" ref="AL452">_xlfn.IFS(AK452=0,"no training",AK452&lt;=2,"low",AK452&lt;=4,"moderate",AK452&lt;=6,"high")</f>
        <v>low</v>
      </c>
      <c r="AM452">
        <v>3</v>
      </c>
      <c r="AN452" t="str" cm="1">
        <f t="array" ref="AN452">_xlfn.IFS(AM452=1,"low",AM452=2,"medium",AM452=3,"high",AM452=4,"very high")</f>
        <v>high</v>
      </c>
      <c r="AO452">
        <v>2</v>
      </c>
      <c r="AP452" s="1" t="str" cm="1">
        <f t="array" ref="AP452">_xlfn.IFS(AO452&lt;=1,"new",AO452&lt;=5,"early tenure",AO452&lt;=10,"established",AO452&lt;=20,"loyal",AO452&gt;=21,"long term")</f>
        <v>early tenure</v>
      </c>
      <c r="AQ452">
        <v>2</v>
      </c>
      <c r="AR452" s="1" t="str" cm="1">
        <f t="array" ref="AR452">_xlfn.IFS(AQ452&lt;=1,"new",AQ452&lt;=4,"settling",AQ452&lt;=7,"established",AQ452&lt;=12,"stagnant risk",AQ452&gt;12,"highly stagnant")</f>
        <v>settling</v>
      </c>
      <c r="AS452">
        <v>2</v>
      </c>
      <c r="AT452" t="str" cm="1">
        <f t="array" ref="AT452">_xlfn.IFS(AS452&lt;=1,"recently promoted",AS452&lt;=3,"due soon",AS452&lt;=6,"over due",AS452&gt;=7,"critically overdue")</f>
        <v>due soon</v>
      </c>
      <c r="AU452">
        <v>2</v>
      </c>
      <c r="AV452" t="str" cm="1">
        <f t="array" ref="AV452">_xlfn.IFS(AU452&lt;=1,"new under manager",AU452&lt;=4,"settling",AU452&lt;=8,"established",AU452&gt;=9,"long term")</f>
        <v>settling</v>
      </c>
    </row>
    <row r="453" spans="1:48">
      <c r="A453">
        <v>23</v>
      </c>
      <c r="B453" s="1" t="str" cm="1">
        <f t="array" ref="B453">_xlfn.IFS(A453&lt;=25,"early career",A453&lt;=35,"mid career",A453&lt;=45,"experienced",A453&gt;=46,"senior")</f>
        <v>early career</v>
      </c>
      <c r="C453" t="s">
        <v>39</v>
      </c>
      <c r="D453" t="s">
        <v>30</v>
      </c>
      <c r="E453" t="s">
        <v>31</v>
      </c>
      <c r="F453">
        <v>8</v>
      </c>
      <c r="G453" s="1" t="str" cm="1">
        <f t="array" ref="G453">_xlfn.IFS(F453&lt;=5,"very near",F453&lt;=10,"near",F453&lt;=20,"moderate",F453&lt;=29,"far")</f>
        <v>near</v>
      </c>
      <c r="H453">
        <v>1</v>
      </c>
      <c r="I453" t="str" cm="1">
        <f t="array" ref="I453">_xlfn.IFS(H453=1,"Below College",H453=
2,"College",H453=
3,"Bachelor",H453=
4,"Master",H453=
5,"Doctor")</f>
        <v>Below College</v>
      </c>
      <c r="J453" t="s">
        <v>32</v>
      </c>
      <c r="K453">
        <v>4</v>
      </c>
      <c r="L453" t="str" cm="1">
        <f t="array" ref="L453">_xlfn.IFS(K453=1,"low",K453=2,"medium",K453=3,"high",K453=4,"very high")</f>
        <v>very high</v>
      </c>
      <c r="M453" t="s">
        <v>33</v>
      </c>
      <c r="N453">
        <v>2</v>
      </c>
      <c r="O453" t="str" cm="1">
        <f t="array" ref="O453">_xlfn.IFS(N453=1,"low",N453=2,"medium",N453=3,"high",N453=4,"very high")</f>
        <v>medium</v>
      </c>
      <c r="P453">
        <v>1</v>
      </c>
      <c r="Q453" t="str" cm="1">
        <f t="array" ref="Q453">_xlfn.IFS(P453=1,"junior",P453=2,"mid level",P453=3,"senior",P453=4,"lead",P453=5,"executive")</f>
        <v>junior</v>
      </c>
      <c r="R453" t="s">
        <v>34</v>
      </c>
      <c r="S453">
        <v>3</v>
      </c>
      <c r="T453" t="str" cm="1">
        <f t="array" ref="T453">_xlfn.IFS(S453=1,"low",S453=2,"medium",S453=3,"high",S453=4,"very high")</f>
        <v>high</v>
      </c>
      <c r="U453" t="s">
        <v>40</v>
      </c>
      <c r="V453">
        <v>3989</v>
      </c>
      <c r="W453">
        <v>1</v>
      </c>
      <c r="X453" t="str" cm="1">
        <f t="array" ref="X453">_xlfn.IFS(W453=0,"fresher",W453&lt;=3,"stable",W453&lt;=6,"moderate hopper",W453&lt;=9,"frequent hopper")</f>
        <v>stable</v>
      </c>
      <c r="Y453" t="s">
        <v>39</v>
      </c>
      <c r="Z453">
        <v>11</v>
      </c>
      <c r="AA453" t="str" cm="1">
        <f t="array" ref="AA453">_xlfn.IFS(Z453&lt;=14,"low hike",Z453&lt;=18,"moderate hike",Z453&lt;=22,"good hike",Z453&lt;=25,"high hike")</f>
        <v>low hike</v>
      </c>
      <c r="AB453">
        <v>3</v>
      </c>
      <c r="AC453" t="str" cm="1">
        <f t="array" ref="AC453">_xlfn.IFS(AB453=1,"low",AB453=2,"good",AB453=3,"excellent",AB453=4,"outstanding")</f>
        <v>excellent</v>
      </c>
      <c r="AD453">
        <v>1</v>
      </c>
      <c r="AE453" t="str" cm="1">
        <f t="array" ref="AE453">_xlfn.IFS(AD453=1,"low",AD453=2,"medium",AD453=3,"high",AD453=4,"very high")</f>
        <v>low</v>
      </c>
      <c r="AG453">
        <v>0</v>
      </c>
      <c r="AH453" t="str" cm="1">
        <f t="array" ref="AH453">_xlfn.IFS(AG453=0,"no stock options",AG453=2,"medium",AG453=3,"high",AG453=1,"low")</f>
        <v>no stock options</v>
      </c>
      <c r="AI453">
        <v>5</v>
      </c>
      <c r="AJ453" s="1" t="str" cm="1">
        <f t="array" ref="AJ453">_xlfn.IFS(AI453&lt;=2,"fresher",AI453&lt;=7,"early career",AI453&lt;=15,"mid career",AI453&lt;=25,"experienced",AI453&gt;=26,"expert")</f>
        <v>early career</v>
      </c>
      <c r="AK453">
        <v>2</v>
      </c>
      <c r="AL453" s="1" t="str" cm="1">
        <f t="array" ref="AL453">_xlfn.IFS(AK453=0,"no training",AK453&lt;=2,"low",AK453&lt;=4,"moderate",AK453&lt;=6,"high")</f>
        <v>low</v>
      </c>
      <c r="AM453">
        <v>3</v>
      </c>
      <c r="AN453" t="str" cm="1">
        <f t="array" ref="AN453">_xlfn.IFS(AM453=1,"low",AM453=2,"medium",AM453=3,"high",AM453=4,"very high")</f>
        <v>high</v>
      </c>
      <c r="AO453">
        <v>5</v>
      </c>
      <c r="AP453" s="1" t="str" cm="1">
        <f t="array" ref="AP453">_xlfn.IFS(AO453&lt;=1,"new",AO453&lt;=5,"early tenure",AO453&lt;=10,"established",AO453&lt;=20,"loyal",AO453&gt;=21,"long term")</f>
        <v>early tenure</v>
      </c>
      <c r="AQ453">
        <v>4</v>
      </c>
      <c r="AR453" s="1" t="str" cm="1">
        <f t="array" ref="AR453">_xlfn.IFS(AQ453&lt;=1,"new",AQ453&lt;=4,"settling",AQ453&lt;=7,"established",AQ453&lt;=12,"stagnant risk",AQ453&gt;12,"highly stagnant")</f>
        <v>settling</v>
      </c>
      <c r="AS453">
        <v>1</v>
      </c>
      <c r="AT453" t="str" cm="1">
        <f t="array" ref="AT453">_xlfn.IFS(AS453&lt;=1,"recently promoted",AS453&lt;=3,"due soon",AS453&lt;=6,"over due",AS453&gt;=7,"critically overdue")</f>
        <v>recently promoted</v>
      </c>
      <c r="AU453">
        <v>2</v>
      </c>
      <c r="AV453" t="str" cm="1">
        <f t="array" ref="AV453">_xlfn.IFS(AU453&lt;=1,"new under manager",AU453&lt;=4,"settling",AU453&lt;=8,"established",AU453&gt;=9,"long term")</f>
        <v>settling</v>
      </c>
    </row>
    <row r="454" spans="1:48">
      <c r="A454">
        <v>53</v>
      </c>
      <c r="B454" s="1" t="str" cm="1">
        <f t="array" ref="B454">_xlfn.IFS(A454&lt;=25,"early career",A454&lt;=35,"mid career",A454&lt;=45,"experienced",A454&gt;=46,"senior")</f>
        <v>senior</v>
      </c>
      <c r="C454" t="s">
        <v>29</v>
      </c>
      <c r="D454" t="s">
        <v>30</v>
      </c>
      <c r="E454" t="s">
        <v>31</v>
      </c>
      <c r="F454">
        <v>24</v>
      </c>
      <c r="G454" s="1" t="str" cm="1">
        <f t="array" ref="G454">_xlfn.IFS(F454&lt;=5,"very near",F454&lt;=10,"near",F454&lt;=20,"moderate",F454&lt;=29,"far")</f>
        <v>far</v>
      </c>
      <c r="H454">
        <v>4</v>
      </c>
      <c r="I454" t="str" cm="1">
        <f t="array" ref="I454">_xlfn.IFS(H454=1,"Below College",H454=
2,"College",H454=
3,"Bachelor",H454=
4,"Master",H454=
5,"Doctor")</f>
        <v>Master</v>
      </c>
      <c r="J454" t="s">
        <v>32</v>
      </c>
      <c r="K454">
        <v>2</v>
      </c>
      <c r="L454" t="str" cm="1">
        <f t="array" ref="L454">_xlfn.IFS(K454=1,"low",K454=2,"medium",K454=3,"high",K454=4,"very high")</f>
        <v>medium</v>
      </c>
      <c r="M454" t="s">
        <v>33</v>
      </c>
      <c r="N454">
        <v>4</v>
      </c>
      <c r="O454" t="str" cm="1">
        <f t="array" ref="O454">_xlfn.IFS(N454=1,"low",N454=2,"medium",N454=3,"high",N454=4,"very high")</f>
        <v>very high</v>
      </c>
      <c r="P454">
        <v>3</v>
      </c>
      <c r="Q454" t="str" cm="1">
        <f t="array" ref="Q454">_xlfn.IFS(P454=1,"junior",P454=2,"mid level",P454=3,"senior",P454=4,"lead",P454=5,"executive")</f>
        <v>senior</v>
      </c>
      <c r="R454" t="s">
        <v>49</v>
      </c>
      <c r="S454">
        <v>4</v>
      </c>
      <c r="T454" t="str" cm="1">
        <f t="array" ref="T454">_xlfn.IFS(S454=1,"low",S454=2,"medium",S454=3,"high",S454=4,"very high")</f>
        <v>very high</v>
      </c>
      <c r="U454" t="s">
        <v>35</v>
      </c>
      <c r="V454">
        <v>7005</v>
      </c>
      <c r="W454">
        <v>3</v>
      </c>
      <c r="X454" t="str" cm="1">
        <f t="array" ref="X454">_xlfn.IFS(W454=0,"fresher",W454&lt;=3,"stable",W454&lt;=6,"moderate hopper",W454&lt;=9,"frequent hopper")</f>
        <v>stable</v>
      </c>
      <c r="Y454" t="s">
        <v>29</v>
      </c>
      <c r="Z454">
        <v>15</v>
      </c>
      <c r="AA454" t="str" cm="1">
        <f t="array" ref="AA454">_xlfn.IFS(Z454&lt;=14,"low hike",Z454&lt;=18,"moderate hike",Z454&lt;=22,"good hike",Z454&lt;=25,"high hike")</f>
        <v>moderate hike</v>
      </c>
      <c r="AB454">
        <v>3</v>
      </c>
      <c r="AC454" t="str" cm="1">
        <f t="array" ref="AC454">_xlfn.IFS(AB454=1,"low",AB454=2,"good",AB454=3,"excellent",AB454=4,"outstanding")</f>
        <v>excellent</v>
      </c>
      <c r="AD454">
        <v>3</v>
      </c>
      <c r="AE454" t="str" cm="1">
        <f t="array" ref="AE454">_xlfn.IFS(AD454=1,"low",AD454=2,"medium",AD454=3,"high",AD454=4,"very high")</f>
        <v>high</v>
      </c>
      <c r="AG454">
        <v>0</v>
      </c>
      <c r="AH454" t="str" cm="1">
        <f t="array" ref="AH454">_xlfn.IFS(AG454=0,"no stock options",AG454=2,"medium",AG454=3,"high",AG454=1,"low")</f>
        <v>no stock options</v>
      </c>
      <c r="AI454">
        <v>11</v>
      </c>
      <c r="AJ454" s="1" t="str" cm="1">
        <f t="array" ref="AJ454">_xlfn.IFS(AI454&lt;=2,"fresher",AI454&lt;=7,"early career",AI454&lt;=15,"mid career",AI454&lt;=25,"experienced",AI454&gt;=26,"expert")</f>
        <v>mid career</v>
      </c>
      <c r="AK454">
        <v>2</v>
      </c>
      <c r="AL454" s="1" t="str" cm="1">
        <f t="array" ref="AL454">_xlfn.IFS(AK454=0,"no training",AK454&lt;=2,"low",AK454&lt;=4,"moderate",AK454&lt;=6,"high")</f>
        <v>low</v>
      </c>
      <c r="AM454">
        <v>3</v>
      </c>
      <c r="AN454" t="str" cm="1">
        <f t="array" ref="AN454">_xlfn.IFS(AM454=1,"low",AM454=2,"medium",AM454=3,"high",AM454=4,"very high")</f>
        <v>high</v>
      </c>
      <c r="AO454">
        <v>4</v>
      </c>
      <c r="AP454" s="1" t="str" cm="1">
        <f t="array" ref="AP454">_xlfn.IFS(AO454&lt;=1,"new",AO454&lt;=5,"early tenure",AO454&lt;=10,"established",AO454&lt;=20,"loyal",AO454&gt;=21,"long term")</f>
        <v>early tenure</v>
      </c>
      <c r="AQ454">
        <v>3</v>
      </c>
      <c r="AR454" s="1" t="str" cm="1">
        <f t="array" ref="AR454">_xlfn.IFS(AQ454&lt;=1,"new",AQ454&lt;=4,"settling",AQ454&lt;=7,"established",AQ454&lt;=12,"stagnant risk",AQ454&gt;12,"highly stagnant")</f>
        <v>settling</v>
      </c>
      <c r="AS454">
        <v>1</v>
      </c>
      <c r="AT454" t="str" cm="1">
        <f t="array" ref="AT454">_xlfn.IFS(AS454&lt;=1,"recently promoted",AS454&lt;=3,"due soon",AS454&lt;=6,"over due",AS454&gt;=7,"critically overdue")</f>
        <v>recently promoted</v>
      </c>
      <c r="AU454">
        <v>2</v>
      </c>
      <c r="AV454" t="str" cm="1">
        <f t="array" ref="AV454">_xlfn.IFS(AU454&lt;=1,"new under manager",AU454&lt;=4,"settling",AU454&lt;=8,"established",AU454&gt;=9,"long term")</f>
        <v>settling</v>
      </c>
    </row>
    <row r="455" spans="1:48">
      <c r="A455">
        <v>55</v>
      </c>
      <c r="B455" s="1" t="str" cm="1">
        <f t="array" ref="B455">_xlfn.IFS(A455&lt;=25,"early career",A455&lt;=35,"mid career",A455&lt;=45,"experienced",A455&gt;=46,"senior")</f>
        <v>senior</v>
      </c>
      <c r="C455" t="s">
        <v>29</v>
      </c>
      <c r="D455" t="s">
        <v>30</v>
      </c>
      <c r="E455" t="s">
        <v>31</v>
      </c>
      <c r="F455">
        <v>22</v>
      </c>
      <c r="G455" s="1" t="str" cm="1">
        <f t="array" ref="G455">_xlfn.IFS(F455&lt;=5,"very near",F455&lt;=10,"near",F455&lt;=20,"moderate",F455&lt;=29,"far")</f>
        <v>far</v>
      </c>
      <c r="H455">
        <v>3</v>
      </c>
      <c r="I455" t="str" cm="1">
        <f t="array" ref="I455">_xlfn.IFS(H455=1,"Below College",H455=
2,"College",H455=
3,"Bachelor",H455=
4,"Master",H455=
5,"Doctor")</f>
        <v>Bachelor</v>
      </c>
      <c r="J455" t="s">
        <v>52</v>
      </c>
      <c r="K455">
        <v>1</v>
      </c>
      <c r="L455" t="str" cm="1">
        <f t="array" ref="L455">_xlfn.IFS(K455=1,"low",K455=2,"medium",K455=3,"high",K455=4,"very high")</f>
        <v>low</v>
      </c>
      <c r="M455" t="s">
        <v>33</v>
      </c>
      <c r="N455">
        <v>2</v>
      </c>
      <c r="O455" t="str" cm="1">
        <f t="array" ref="O455">_xlfn.IFS(N455=1,"low",N455=2,"medium",N455=3,"high",N455=4,"very high")</f>
        <v>medium</v>
      </c>
      <c r="P455">
        <v>1</v>
      </c>
      <c r="Q455" t="str" cm="1">
        <f t="array" ref="Q455">_xlfn.IFS(P455=1,"junior",P455=2,"mid level",P455=3,"senior",P455=4,"lead",P455=5,"executive")</f>
        <v>junior</v>
      </c>
      <c r="R455" t="s">
        <v>37</v>
      </c>
      <c r="S455">
        <v>2</v>
      </c>
      <c r="T455" t="str" cm="1">
        <f t="array" ref="T455">_xlfn.IFS(S455=1,"low",S455=2,"medium",S455=3,"high",S455=4,"very high")</f>
        <v>medium</v>
      </c>
      <c r="U455" t="s">
        <v>38</v>
      </c>
      <c r="V455">
        <v>3537</v>
      </c>
      <c r="W455">
        <v>5</v>
      </c>
      <c r="X455" t="str" cm="1">
        <f t="array" ref="X455">_xlfn.IFS(W455=0,"fresher",W455&lt;=3,"stable",W455&lt;=6,"moderate hopper",W455&lt;=9,"frequent hopper")</f>
        <v>moderate hopper</v>
      </c>
      <c r="Y455" t="s">
        <v>29</v>
      </c>
      <c r="Z455">
        <v>12</v>
      </c>
      <c r="AA455" t="str" cm="1">
        <f t="array" ref="AA455">_xlfn.IFS(Z455&lt;=14,"low hike",Z455&lt;=18,"moderate hike",Z455&lt;=22,"good hike",Z455&lt;=25,"high hike")</f>
        <v>low hike</v>
      </c>
      <c r="AB455">
        <v>3</v>
      </c>
      <c r="AC455" t="str" cm="1">
        <f t="array" ref="AC455">_xlfn.IFS(AB455=1,"low",AB455=2,"good",AB455=3,"excellent",AB455=4,"outstanding")</f>
        <v>excellent</v>
      </c>
      <c r="AD455">
        <v>4</v>
      </c>
      <c r="AE455" t="str" cm="1">
        <f t="array" ref="AE455">_xlfn.IFS(AD455=1,"low",AD455=2,"medium",AD455=3,"high",AD455=4,"very high")</f>
        <v>very high</v>
      </c>
      <c r="AG455">
        <v>1</v>
      </c>
      <c r="AH455" t="str" cm="1">
        <f t="array" ref="AH455">_xlfn.IFS(AG455=0,"no stock options",AG455=2,"medium",AG455=3,"high",AG455=1,"low")</f>
        <v>low</v>
      </c>
      <c r="AI455">
        <v>8</v>
      </c>
      <c r="AJ455" s="1" t="str" cm="1">
        <f t="array" ref="AJ455">_xlfn.IFS(AI455&lt;=2,"fresher",AI455&lt;=7,"early career",AI455&lt;=15,"mid career",AI455&lt;=25,"experienced",AI455&gt;=26,"expert")</f>
        <v>mid career</v>
      </c>
      <c r="AK455">
        <v>1</v>
      </c>
      <c r="AL455" s="1" t="str" cm="1">
        <f t="array" ref="AL455">_xlfn.IFS(AK455=0,"no training",AK455&lt;=2,"low",AK455&lt;=4,"moderate",AK455&lt;=6,"high")</f>
        <v>low</v>
      </c>
      <c r="AM455">
        <v>3</v>
      </c>
      <c r="AN455" t="str" cm="1">
        <f t="array" ref="AN455">_xlfn.IFS(AM455=1,"low",AM455=2,"medium",AM455=3,"high",AM455=4,"very high")</f>
        <v>high</v>
      </c>
      <c r="AO455">
        <v>4</v>
      </c>
      <c r="AP455" s="1" t="str" cm="1">
        <f t="array" ref="AP455">_xlfn.IFS(AO455&lt;=1,"new",AO455&lt;=5,"early tenure",AO455&lt;=10,"established",AO455&lt;=20,"loyal",AO455&gt;=21,"long term")</f>
        <v>early tenure</v>
      </c>
      <c r="AQ455">
        <v>2</v>
      </c>
      <c r="AR455" s="1" t="str" cm="1">
        <f t="array" ref="AR455">_xlfn.IFS(AQ455&lt;=1,"new",AQ455&lt;=4,"settling",AQ455&lt;=7,"established",AQ455&lt;=12,"stagnant risk",AQ455&gt;12,"highly stagnant")</f>
        <v>settling</v>
      </c>
      <c r="AS455">
        <v>1</v>
      </c>
      <c r="AT455" t="str" cm="1">
        <f t="array" ref="AT455">_xlfn.IFS(AS455&lt;=1,"recently promoted",AS455&lt;=3,"due soon",AS455&lt;=6,"over due",AS455&gt;=7,"critically overdue")</f>
        <v>recently promoted</v>
      </c>
      <c r="AU455">
        <v>2</v>
      </c>
      <c r="AV455" t="str" cm="1">
        <f t="array" ref="AV455">_xlfn.IFS(AU455&lt;=1,"new under manager",AU455&lt;=4,"settling",AU455&lt;=8,"established",AU455&gt;=9,"long term")</f>
        <v>settling</v>
      </c>
    </row>
    <row r="456" spans="1:48">
      <c r="A456">
        <v>23</v>
      </c>
      <c r="B456" s="1" t="str" cm="1">
        <f t="array" ref="B456">_xlfn.IFS(A456&lt;=25,"early career",A456&lt;=35,"mid career",A456&lt;=45,"experienced",A456&gt;=46,"senior")</f>
        <v>early career</v>
      </c>
      <c r="C456" t="s">
        <v>39</v>
      </c>
      <c r="D456" t="s">
        <v>30</v>
      </c>
      <c r="E456" t="s">
        <v>45</v>
      </c>
      <c r="F456">
        <v>7</v>
      </c>
      <c r="G456" s="1" t="str" cm="1">
        <f t="array" ref="G456">_xlfn.IFS(F456&lt;=5,"very near",F456&lt;=10,"near",F456&lt;=20,"moderate",F456&lt;=29,"far")</f>
        <v>near</v>
      </c>
      <c r="H456">
        <v>3</v>
      </c>
      <c r="I456" t="str" cm="1">
        <f t="array" ref="I456">_xlfn.IFS(H456=1,"Below College",H456=
2,"College",H456=
3,"Bachelor",H456=
4,"Master",H456=
5,"Doctor")</f>
        <v>Bachelor</v>
      </c>
      <c r="J456" t="s">
        <v>36</v>
      </c>
      <c r="K456">
        <v>3</v>
      </c>
      <c r="L456" t="str" cm="1">
        <f t="array" ref="L456">_xlfn.IFS(K456=1,"low",K456=2,"medium",K456=3,"high",K456=4,"very high")</f>
        <v>high</v>
      </c>
      <c r="M456" t="s">
        <v>33</v>
      </c>
      <c r="N456">
        <v>3</v>
      </c>
      <c r="O456" t="str" cm="1">
        <f t="array" ref="O456">_xlfn.IFS(N456=1,"low",N456=2,"medium",N456=3,"high",N456=4,"very high")</f>
        <v>high</v>
      </c>
      <c r="P456">
        <v>1</v>
      </c>
      <c r="Q456" t="str" cm="1">
        <f t="array" ref="Q456">_xlfn.IFS(P456=1,"junior",P456=2,"mid level",P456=3,"senior",P456=4,"lead",P456=5,"executive")</f>
        <v>junior</v>
      </c>
      <c r="R456" t="s">
        <v>46</v>
      </c>
      <c r="S456">
        <v>4</v>
      </c>
      <c r="T456" t="str" cm="1">
        <f t="array" ref="T456">_xlfn.IFS(S456=1,"low",S456=2,"medium",S456=3,"high",S456=4,"very high")</f>
        <v>very high</v>
      </c>
      <c r="U456" t="s">
        <v>38</v>
      </c>
      <c r="V456">
        <v>2275</v>
      </c>
      <c r="W456">
        <v>1</v>
      </c>
      <c r="X456" t="str" cm="1">
        <f t="array" ref="X456">_xlfn.IFS(W456=0,"fresher",W456&lt;=3,"stable",W456&lt;=6,"moderate hopper",W456&lt;=9,"frequent hopper")</f>
        <v>stable</v>
      </c>
      <c r="Y456" t="s">
        <v>39</v>
      </c>
      <c r="Z456">
        <v>21</v>
      </c>
      <c r="AA456" t="str" cm="1">
        <f t="array" ref="AA456">_xlfn.IFS(Z456&lt;=14,"low hike",Z456&lt;=18,"moderate hike",Z456&lt;=22,"good hike",Z456&lt;=25,"high hike")</f>
        <v>good hike</v>
      </c>
      <c r="AB456">
        <v>4</v>
      </c>
      <c r="AC456" t="str" cm="1">
        <f t="array" ref="AC456">_xlfn.IFS(AB456=1,"low",AB456=2,"good",AB456=3,"excellent",AB456=4,"outstanding")</f>
        <v>outstanding</v>
      </c>
      <c r="AD456">
        <v>2</v>
      </c>
      <c r="AE456" t="str" cm="1">
        <f t="array" ref="AE456">_xlfn.IFS(AD456=1,"low",AD456=2,"medium",AD456=3,"high",AD456=4,"very high")</f>
        <v>medium</v>
      </c>
      <c r="AG456">
        <v>1</v>
      </c>
      <c r="AH456" t="str" cm="1">
        <f t="array" ref="AH456">_xlfn.IFS(AG456=0,"no stock options",AG456=2,"medium",AG456=3,"high",AG456=1,"low")</f>
        <v>low</v>
      </c>
      <c r="AI456">
        <v>3</v>
      </c>
      <c r="AJ456" s="1" t="str" cm="1">
        <f t="array" ref="AJ456">_xlfn.IFS(AI456&lt;=2,"fresher",AI456&lt;=7,"early career",AI456&lt;=15,"mid career",AI456&lt;=25,"experienced",AI456&gt;=26,"expert")</f>
        <v>early career</v>
      </c>
      <c r="AK456">
        <v>2</v>
      </c>
      <c r="AL456" s="1" t="str" cm="1">
        <f t="array" ref="AL456">_xlfn.IFS(AK456=0,"no training",AK456&lt;=2,"low",AK456&lt;=4,"moderate",AK456&lt;=6,"high")</f>
        <v>low</v>
      </c>
      <c r="AM456">
        <v>3</v>
      </c>
      <c r="AN456" t="str" cm="1">
        <f t="array" ref="AN456">_xlfn.IFS(AM456=1,"low",AM456=2,"medium",AM456=3,"high",AM456=4,"very high")</f>
        <v>high</v>
      </c>
      <c r="AO456">
        <v>3</v>
      </c>
      <c r="AP456" s="1" t="str" cm="1">
        <f t="array" ref="AP456">_xlfn.IFS(AO456&lt;=1,"new",AO456&lt;=5,"early tenure",AO456&lt;=10,"established",AO456&lt;=20,"loyal",AO456&gt;=21,"long term")</f>
        <v>early tenure</v>
      </c>
      <c r="AQ456">
        <v>2</v>
      </c>
      <c r="AR456" s="1" t="str" cm="1">
        <f t="array" ref="AR456">_xlfn.IFS(AQ456&lt;=1,"new",AQ456&lt;=4,"settling",AQ456&lt;=7,"established",AQ456&lt;=12,"stagnant risk",AQ456&gt;12,"highly stagnant")</f>
        <v>settling</v>
      </c>
      <c r="AS456">
        <v>0</v>
      </c>
      <c r="AT456" t="str" cm="1">
        <f t="array" ref="AT456">_xlfn.IFS(AS456&lt;=1,"recently promoted",AS456&lt;=3,"due soon",AS456&lt;=6,"over due",AS456&gt;=7,"critically overdue")</f>
        <v>recently promoted</v>
      </c>
      <c r="AU456">
        <v>2</v>
      </c>
      <c r="AV456" t="str" cm="1">
        <f t="array" ref="AV456">_xlfn.IFS(AU456&lt;=1,"new under manager",AU456&lt;=4,"settling",AU456&lt;=8,"established",AU456&gt;=9,"long term")</f>
        <v>settling</v>
      </c>
    </row>
    <row r="457" spans="1:48">
      <c r="A457">
        <v>35</v>
      </c>
      <c r="B457" s="1" t="str" cm="1">
        <f t="array" ref="B457">_xlfn.IFS(A457&lt;=25,"early career",A457&lt;=35,"mid career",A457&lt;=45,"experienced",A457&gt;=46,"senior")</f>
        <v>mid career</v>
      </c>
      <c r="C457" t="s">
        <v>29</v>
      </c>
      <c r="D457" t="s">
        <v>50</v>
      </c>
      <c r="E457" t="s">
        <v>31</v>
      </c>
      <c r="F457">
        <v>2</v>
      </c>
      <c r="G457" s="1" t="str" cm="1">
        <f t="array" ref="G457">_xlfn.IFS(F457&lt;=5,"very near",F457&lt;=10,"near",F457&lt;=20,"moderate",F457&lt;=29,"far")</f>
        <v>very near</v>
      </c>
      <c r="H457">
        <v>4</v>
      </c>
      <c r="I457" t="str" cm="1">
        <f t="array" ref="I457">_xlfn.IFS(H457=1,"Below College",H457=
2,"College",H457=
3,"Bachelor",H457=
4,"Master",H457=
5,"Doctor")</f>
        <v>Master</v>
      </c>
      <c r="J457" t="s">
        <v>32</v>
      </c>
      <c r="K457">
        <v>1</v>
      </c>
      <c r="L457" t="str" cm="1">
        <f t="array" ref="L457">_xlfn.IFS(K457=1,"low",K457=2,"medium",K457=3,"high",K457=4,"very high")</f>
        <v>low</v>
      </c>
      <c r="M457" t="s">
        <v>33</v>
      </c>
      <c r="N457">
        <v>2</v>
      </c>
      <c r="O457" t="str" cm="1">
        <f t="array" ref="O457">_xlfn.IFS(N457=1,"low",N457=2,"medium",N457=3,"high",N457=4,"very high")</f>
        <v>medium</v>
      </c>
      <c r="P457">
        <v>1</v>
      </c>
      <c r="Q457" t="str" cm="1">
        <f t="array" ref="Q457">_xlfn.IFS(P457=1,"junior",P457=2,"mid level",P457=3,"senior",P457=4,"lead",P457=5,"executive")</f>
        <v>junior</v>
      </c>
      <c r="R457" t="s">
        <v>37</v>
      </c>
      <c r="S457">
        <v>4</v>
      </c>
      <c r="T457" t="str" cm="1">
        <f t="array" ref="T457">_xlfn.IFS(S457=1,"low",S457=2,"medium",S457=3,"high",S457=4,"very high")</f>
        <v>very high</v>
      </c>
      <c r="U457" t="s">
        <v>40</v>
      </c>
      <c r="V457">
        <v>4930</v>
      </c>
      <c r="W457">
        <v>0</v>
      </c>
      <c r="X457" t="str" cm="1">
        <f t="array" ref="X457">_xlfn.IFS(W457=0,"fresher",W457&lt;=3,"stable",W457&lt;=6,"moderate hopper",W457&lt;=9,"frequent hopper")</f>
        <v>fresher</v>
      </c>
      <c r="Y457" t="s">
        <v>39</v>
      </c>
      <c r="Z457">
        <v>14</v>
      </c>
      <c r="AA457" t="str" cm="1">
        <f t="array" ref="AA457">_xlfn.IFS(Z457&lt;=14,"low hike",Z457&lt;=18,"moderate hike",Z457&lt;=22,"good hike",Z457&lt;=25,"high hike")</f>
        <v>low hike</v>
      </c>
      <c r="AB457">
        <v>3</v>
      </c>
      <c r="AC457" t="str" cm="1">
        <f t="array" ref="AC457">_xlfn.IFS(AB457=1,"low",AB457=2,"good",AB457=3,"excellent",AB457=4,"outstanding")</f>
        <v>excellent</v>
      </c>
      <c r="AD457">
        <v>3</v>
      </c>
      <c r="AE457" t="str" cm="1">
        <f t="array" ref="AE457">_xlfn.IFS(AD457=1,"low",AD457=2,"medium",AD457=3,"high",AD457=4,"very high")</f>
        <v>high</v>
      </c>
      <c r="AG457">
        <v>0</v>
      </c>
      <c r="AH457" t="str" cm="1">
        <f t="array" ref="AH457">_xlfn.IFS(AG457=0,"no stock options",AG457=2,"medium",AG457=3,"high",AG457=1,"low")</f>
        <v>no stock options</v>
      </c>
      <c r="AI457">
        <v>6</v>
      </c>
      <c r="AJ457" s="1" t="str" cm="1">
        <f t="array" ref="AJ457">_xlfn.IFS(AI457&lt;=2,"fresher",AI457&lt;=7,"early career",AI457&lt;=15,"mid career",AI457&lt;=25,"experienced",AI457&gt;=26,"expert")</f>
        <v>early career</v>
      </c>
      <c r="AK457">
        <v>2</v>
      </c>
      <c r="AL457" s="1" t="str" cm="1">
        <f t="array" ref="AL457">_xlfn.IFS(AK457=0,"no training",AK457&lt;=2,"low",AK457&lt;=4,"moderate",AK457&lt;=6,"high")</f>
        <v>low</v>
      </c>
      <c r="AM457">
        <v>4</v>
      </c>
      <c r="AN457" t="str" cm="1">
        <f t="array" ref="AN457">_xlfn.IFS(AM457=1,"low",AM457=2,"medium",AM457=3,"high",AM457=4,"very high")</f>
        <v>very high</v>
      </c>
      <c r="AO457">
        <v>5</v>
      </c>
      <c r="AP457" s="1" t="str" cm="1">
        <f t="array" ref="AP457">_xlfn.IFS(AO457&lt;=1,"new",AO457&lt;=5,"early tenure",AO457&lt;=10,"established",AO457&lt;=20,"loyal",AO457&gt;=21,"long term")</f>
        <v>early tenure</v>
      </c>
      <c r="AQ457">
        <v>4</v>
      </c>
      <c r="AR457" s="1" t="str" cm="1">
        <f t="array" ref="AR457">_xlfn.IFS(AQ457&lt;=1,"new",AQ457&lt;=4,"settling",AQ457&lt;=7,"established",AQ457&lt;=12,"stagnant risk",AQ457&gt;12,"highly stagnant")</f>
        <v>settling</v>
      </c>
      <c r="AS457">
        <v>1</v>
      </c>
      <c r="AT457" t="str" cm="1">
        <f t="array" ref="AT457">_xlfn.IFS(AS457&lt;=1,"recently promoted",AS457&lt;=3,"due soon",AS457&lt;=6,"over due",AS457&gt;=7,"critically overdue")</f>
        <v>recently promoted</v>
      </c>
      <c r="AU457">
        <v>4</v>
      </c>
      <c r="AV457" t="str" cm="1">
        <f t="array" ref="AV457">_xlfn.IFS(AU457&lt;=1,"new under manager",AU457&lt;=4,"settling",AU457&lt;=8,"established",AU457&gt;=9,"long term")</f>
        <v>settling</v>
      </c>
    </row>
    <row r="458" spans="1:48">
      <c r="A458">
        <v>24</v>
      </c>
      <c r="B458" s="1" t="str" cm="1">
        <f t="array" ref="B458">_xlfn.IFS(A458&lt;=25,"early career",A458&lt;=35,"mid career",A458&lt;=45,"experienced",A458&gt;=46,"senior")</f>
        <v>early career</v>
      </c>
      <c r="C458" t="s">
        <v>29</v>
      </c>
      <c r="D458" t="s">
        <v>30</v>
      </c>
      <c r="E458" t="s">
        <v>31</v>
      </c>
      <c r="F458">
        <v>9</v>
      </c>
      <c r="G458" s="1" t="str" cm="1">
        <f t="array" ref="G458">_xlfn.IFS(F458&lt;=5,"very near",F458&lt;=10,"near",F458&lt;=20,"moderate",F458&lt;=29,"far")</f>
        <v>near</v>
      </c>
      <c r="H458">
        <v>3</v>
      </c>
      <c r="I458" t="str" cm="1">
        <f t="array" ref="I458">_xlfn.IFS(H458=1,"Below College",H458=
2,"College",H458=
3,"Bachelor",H458=
4,"Master",H458=
5,"Doctor")</f>
        <v>Bachelor</v>
      </c>
      <c r="J458" t="s">
        <v>32</v>
      </c>
      <c r="K458">
        <v>3</v>
      </c>
      <c r="L458" t="str" cm="1">
        <f t="array" ref="L458">_xlfn.IFS(K458=1,"low",K458=2,"medium",K458=3,"high",K458=4,"very high")</f>
        <v>high</v>
      </c>
      <c r="M458" t="s">
        <v>33</v>
      </c>
      <c r="N458">
        <v>4</v>
      </c>
      <c r="O458" t="str" cm="1">
        <f t="array" ref="O458">_xlfn.IFS(N458=1,"low",N458=2,"medium",N458=3,"high",N458=4,"very high")</f>
        <v>very high</v>
      </c>
      <c r="P458">
        <v>1</v>
      </c>
      <c r="Q458" t="str" cm="1">
        <f t="array" ref="Q458">_xlfn.IFS(P458=1,"junior",P458=2,"mid level",P458=3,"senior",P458=4,"lead",P458=5,"executive")</f>
        <v>junior</v>
      </c>
      <c r="R458" t="s">
        <v>37</v>
      </c>
      <c r="S458">
        <v>3</v>
      </c>
      <c r="T458" t="str" cm="1">
        <f t="array" ref="T458">_xlfn.IFS(S458=1,"low",S458=2,"medium",S458=3,"high",S458=4,"very high")</f>
        <v>high</v>
      </c>
      <c r="U458" t="s">
        <v>35</v>
      </c>
      <c r="V458">
        <v>4401</v>
      </c>
      <c r="W458">
        <v>1</v>
      </c>
      <c r="X458" t="str" cm="1">
        <f t="array" ref="X458">_xlfn.IFS(W458=0,"fresher",W458&lt;=3,"stable",W458&lt;=6,"moderate hopper",W458&lt;=9,"frequent hopper")</f>
        <v>stable</v>
      </c>
      <c r="Y458" t="s">
        <v>29</v>
      </c>
      <c r="Z458">
        <v>16</v>
      </c>
      <c r="AA458" t="str" cm="1">
        <f t="array" ref="AA458">_xlfn.IFS(Z458&lt;=14,"low hike",Z458&lt;=18,"moderate hike",Z458&lt;=22,"good hike",Z458&lt;=25,"high hike")</f>
        <v>moderate hike</v>
      </c>
      <c r="AB458">
        <v>3</v>
      </c>
      <c r="AC458" t="str" cm="1">
        <f t="array" ref="AC458">_xlfn.IFS(AB458=1,"low",AB458=2,"good",AB458=3,"excellent",AB458=4,"outstanding")</f>
        <v>excellent</v>
      </c>
      <c r="AD458">
        <v>4</v>
      </c>
      <c r="AE458" t="str" cm="1">
        <f t="array" ref="AE458">_xlfn.IFS(AD458=1,"low",AD458=2,"medium",AD458=3,"high",AD458=4,"very high")</f>
        <v>very high</v>
      </c>
      <c r="AG458">
        <v>1</v>
      </c>
      <c r="AH458" t="str" cm="1">
        <f t="array" ref="AH458">_xlfn.IFS(AG458=0,"no stock options",AG458=2,"medium",AG458=3,"high",AG458=1,"low")</f>
        <v>low</v>
      </c>
      <c r="AI458">
        <v>5</v>
      </c>
      <c r="AJ458" s="1" t="str" cm="1">
        <f t="array" ref="AJ458">_xlfn.IFS(AI458&lt;=2,"fresher",AI458&lt;=7,"early career",AI458&lt;=15,"mid career",AI458&lt;=25,"experienced",AI458&gt;=26,"expert")</f>
        <v>early career</v>
      </c>
      <c r="AK458">
        <v>1</v>
      </c>
      <c r="AL458" s="1" t="str" cm="1">
        <f t="array" ref="AL458">_xlfn.IFS(AK458=0,"no training",AK458&lt;=2,"low",AK458&lt;=4,"moderate",AK458&lt;=6,"high")</f>
        <v>low</v>
      </c>
      <c r="AM458">
        <v>3</v>
      </c>
      <c r="AN458" t="str" cm="1">
        <f t="array" ref="AN458">_xlfn.IFS(AM458=1,"low",AM458=2,"medium",AM458=3,"high",AM458=4,"very high")</f>
        <v>high</v>
      </c>
      <c r="AO458">
        <v>5</v>
      </c>
      <c r="AP458" s="1" t="str" cm="1">
        <f t="array" ref="AP458">_xlfn.IFS(AO458&lt;=1,"new",AO458&lt;=5,"early tenure",AO458&lt;=10,"established",AO458&lt;=20,"loyal",AO458&gt;=21,"long term")</f>
        <v>early tenure</v>
      </c>
      <c r="AQ458">
        <v>3</v>
      </c>
      <c r="AR458" s="1" t="str" cm="1">
        <f t="array" ref="AR458">_xlfn.IFS(AQ458&lt;=1,"new",AQ458&lt;=4,"settling",AQ458&lt;=7,"established",AQ458&lt;=12,"stagnant risk",AQ458&gt;12,"highly stagnant")</f>
        <v>settling</v>
      </c>
      <c r="AS458">
        <v>0</v>
      </c>
      <c r="AT458" t="str" cm="1">
        <f t="array" ref="AT458">_xlfn.IFS(AS458&lt;=1,"recently promoted",AS458&lt;=3,"due soon",AS458&lt;=6,"over due",AS458&gt;=7,"critically overdue")</f>
        <v>recently promoted</v>
      </c>
      <c r="AU458">
        <v>4</v>
      </c>
      <c r="AV458" t="str" cm="1">
        <f t="array" ref="AV458">_xlfn.IFS(AU458&lt;=1,"new under manager",AU458&lt;=4,"settling",AU458&lt;=8,"established",AU458&gt;=9,"long term")</f>
        <v>settling</v>
      </c>
    </row>
    <row r="459" spans="1:48">
      <c r="A459">
        <v>29</v>
      </c>
      <c r="B459" s="1" t="str" cm="1">
        <f t="array" ref="B459">_xlfn.IFS(A459&lt;=25,"early career",A459&lt;=35,"mid career",A459&lt;=45,"experienced",A459&gt;=46,"senior")</f>
        <v>mid career</v>
      </c>
      <c r="C459" t="s">
        <v>29</v>
      </c>
      <c r="D459" t="s">
        <v>30</v>
      </c>
      <c r="E459" t="s">
        <v>31</v>
      </c>
      <c r="F459">
        <v>9</v>
      </c>
      <c r="G459" s="1" t="str" cm="1">
        <f t="array" ref="G459">_xlfn.IFS(F459&lt;=5,"very near",F459&lt;=10,"near",F459&lt;=20,"moderate",F459&lt;=29,"far")</f>
        <v>near</v>
      </c>
      <c r="H459">
        <v>4</v>
      </c>
      <c r="I459" t="str" cm="1">
        <f t="array" ref="I459">_xlfn.IFS(H459=1,"Below College",H459=
2,"College",H459=
3,"Bachelor",H459=
4,"Master",H459=
5,"Doctor")</f>
        <v>Master</v>
      </c>
      <c r="J459" t="s">
        <v>32</v>
      </c>
      <c r="K459">
        <v>4</v>
      </c>
      <c r="L459" t="str" cm="1">
        <f t="array" ref="L459">_xlfn.IFS(K459=1,"low",K459=2,"medium",K459=3,"high",K459=4,"very high")</f>
        <v>very high</v>
      </c>
      <c r="M459" t="s">
        <v>43</v>
      </c>
      <c r="N459">
        <v>3</v>
      </c>
      <c r="O459" t="str" cm="1">
        <f t="array" ref="O459">_xlfn.IFS(N459=1,"low",N459=2,"medium",N459=3,"high",N459=4,"very high")</f>
        <v>high</v>
      </c>
      <c r="P459">
        <v>1</v>
      </c>
      <c r="Q459" t="str" cm="1">
        <f t="array" ref="Q459">_xlfn.IFS(P459=1,"junior",P459=2,"mid level",P459=3,"senior",P459=4,"lead",P459=5,"executive")</f>
        <v>junior</v>
      </c>
      <c r="R459" t="s">
        <v>34</v>
      </c>
      <c r="S459">
        <v>3</v>
      </c>
      <c r="T459" t="str" cm="1">
        <f t="array" ref="T459">_xlfn.IFS(S459=1,"low",S459=2,"medium",S459=3,"high",S459=4,"very high")</f>
        <v>high</v>
      </c>
      <c r="U459" t="s">
        <v>35</v>
      </c>
      <c r="V459">
        <v>2974</v>
      </c>
      <c r="W459">
        <v>9</v>
      </c>
      <c r="X459" t="str" cm="1">
        <f t="array" ref="X459">_xlfn.IFS(W459=0,"fresher",W459&lt;=3,"stable",W459&lt;=6,"moderate hopper",W459&lt;=9,"frequent hopper")</f>
        <v>frequent hopper</v>
      </c>
      <c r="Y459" t="s">
        <v>29</v>
      </c>
      <c r="Z459">
        <v>17</v>
      </c>
      <c r="AA459" t="str" cm="1">
        <f t="array" ref="AA459">_xlfn.IFS(Z459&lt;=14,"low hike",Z459&lt;=18,"moderate hike",Z459&lt;=22,"good hike",Z459&lt;=25,"high hike")</f>
        <v>moderate hike</v>
      </c>
      <c r="AB459">
        <v>3</v>
      </c>
      <c r="AC459" t="str" cm="1">
        <f t="array" ref="AC459">_xlfn.IFS(AB459=1,"low",AB459=2,"good",AB459=3,"excellent",AB459=4,"outstanding")</f>
        <v>excellent</v>
      </c>
      <c r="AD459">
        <v>3</v>
      </c>
      <c r="AE459" t="str" cm="1">
        <f t="array" ref="AE459">_xlfn.IFS(AD459=1,"low",AD459=2,"medium",AD459=3,"high",AD459=4,"very high")</f>
        <v>high</v>
      </c>
      <c r="AG459">
        <v>1</v>
      </c>
      <c r="AH459" t="str" cm="1">
        <f t="array" ref="AH459">_xlfn.IFS(AG459=0,"no stock options",AG459=2,"medium",AG459=3,"high",AG459=1,"low")</f>
        <v>low</v>
      </c>
      <c r="AI459">
        <v>9</v>
      </c>
      <c r="AJ459" s="1" t="str" cm="1">
        <f t="array" ref="AJ459">_xlfn.IFS(AI459&lt;=2,"fresher",AI459&lt;=7,"early career",AI459&lt;=15,"mid career",AI459&lt;=25,"experienced",AI459&gt;=26,"expert")</f>
        <v>mid career</v>
      </c>
      <c r="AK459">
        <v>2</v>
      </c>
      <c r="AL459" s="1" t="str" cm="1">
        <f t="array" ref="AL459">_xlfn.IFS(AK459=0,"no training",AK459&lt;=2,"low",AK459&lt;=4,"moderate",AK459&lt;=6,"high")</f>
        <v>low</v>
      </c>
      <c r="AM459">
        <v>3</v>
      </c>
      <c r="AN459" t="str" cm="1">
        <f t="array" ref="AN459">_xlfn.IFS(AM459=1,"low",AM459=2,"medium",AM459=3,"high",AM459=4,"very high")</f>
        <v>high</v>
      </c>
      <c r="AO459">
        <v>5</v>
      </c>
      <c r="AP459" s="1" t="str" cm="1">
        <f t="array" ref="AP459">_xlfn.IFS(AO459&lt;=1,"new",AO459&lt;=5,"early tenure",AO459&lt;=10,"established",AO459&lt;=20,"loyal",AO459&gt;=21,"long term")</f>
        <v>early tenure</v>
      </c>
      <c r="AQ459">
        <v>3</v>
      </c>
      <c r="AR459" s="1" t="str" cm="1">
        <f t="array" ref="AR459">_xlfn.IFS(AQ459&lt;=1,"new",AQ459&lt;=4,"settling",AQ459&lt;=7,"established",AQ459&lt;=12,"stagnant risk",AQ459&gt;12,"highly stagnant")</f>
        <v>settling</v>
      </c>
      <c r="AS459">
        <v>1</v>
      </c>
      <c r="AT459" t="str" cm="1">
        <f t="array" ref="AT459">_xlfn.IFS(AS459&lt;=1,"recently promoted",AS459&lt;=3,"due soon",AS459&lt;=6,"over due",AS459&gt;=7,"critically overdue")</f>
        <v>recently promoted</v>
      </c>
      <c r="AU459">
        <v>2</v>
      </c>
      <c r="AV459" t="str" cm="1">
        <f t="array" ref="AV459">_xlfn.IFS(AU459&lt;=1,"new under manager",AU459&lt;=4,"settling",AU459&lt;=8,"established",AU459&gt;=9,"long term")</f>
        <v>settling</v>
      </c>
    </row>
    <row r="460" spans="1:48">
      <c r="A460">
        <v>26</v>
      </c>
      <c r="B460" s="1" t="str" cm="1">
        <f t="array" ref="B460">_xlfn.IFS(A460&lt;=25,"early career",A460&lt;=35,"mid career",A460&lt;=45,"experienced",A460&gt;=46,"senior")</f>
        <v>mid career</v>
      </c>
      <c r="C460" t="s">
        <v>29</v>
      </c>
      <c r="D460" t="s">
        <v>30</v>
      </c>
      <c r="E460" t="s">
        <v>31</v>
      </c>
      <c r="F460">
        <v>17</v>
      </c>
      <c r="G460" s="1" t="str" cm="1">
        <f t="array" ref="G460">_xlfn.IFS(F460&lt;=5,"very near",F460&lt;=10,"near",F460&lt;=20,"moderate",F460&lt;=29,"far")</f>
        <v>moderate</v>
      </c>
      <c r="H460">
        <v>4</v>
      </c>
      <c r="I460" t="str" cm="1">
        <f t="array" ref="I460">_xlfn.IFS(H460=1,"Below College",H460=
2,"College",H460=
3,"Bachelor",H460=
4,"Master",H460=
5,"Doctor")</f>
        <v>Master</v>
      </c>
      <c r="J460" t="s">
        <v>32</v>
      </c>
      <c r="K460">
        <v>4</v>
      </c>
      <c r="L460" t="str" cm="1">
        <f t="array" ref="L460">_xlfn.IFS(K460=1,"low",K460=2,"medium",K460=3,"high",K460=4,"very high")</f>
        <v>very high</v>
      </c>
      <c r="M460" t="s">
        <v>33</v>
      </c>
      <c r="N460">
        <v>1</v>
      </c>
      <c r="O460" t="str" cm="1">
        <f t="array" ref="O460">_xlfn.IFS(N460=1,"low",N460=2,"medium",N460=3,"high",N460=4,"very high")</f>
        <v>low</v>
      </c>
      <c r="P460">
        <v>1</v>
      </c>
      <c r="Q460" t="str" cm="1">
        <f t="array" ref="Q460">_xlfn.IFS(P460=1,"junior",P460=2,"mid level",P460=3,"senior",P460=4,"lead",P460=5,"executive")</f>
        <v>junior</v>
      </c>
      <c r="R460" t="s">
        <v>34</v>
      </c>
      <c r="S460">
        <v>3</v>
      </c>
      <c r="T460" t="str" cm="1">
        <f t="array" ref="T460">_xlfn.IFS(S460=1,"low",S460=2,"medium",S460=3,"high",S460=4,"very high")</f>
        <v>high</v>
      </c>
      <c r="U460" t="s">
        <v>35</v>
      </c>
      <c r="V460">
        <v>2305</v>
      </c>
      <c r="W460">
        <v>1</v>
      </c>
      <c r="X460" t="str" cm="1">
        <f t="array" ref="X460">_xlfn.IFS(W460=0,"fresher",W460&lt;=3,"stable",W460&lt;=6,"moderate hopper",W460&lt;=9,"frequent hopper")</f>
        <v>stable</v>
      </c>
      <c r="Y460" t="s">
        <v>29</v>
      </c>
      <c r="Z460">
        <v>15</v>
      </c>
      <c r="AA460" t="str" cm="1">
        <f t="array" ref="AA460">_xlfn.IFS(Z460&lt;=14,"low hike",Z460&lt;=18,"moderate hike",Z460&lt;=22,"good hike",Z460&lt;=25,"high hike")</f>
        <v>moderate hike</v>
      </c>
      <c r="AB460">
        <v>3</v>
      </c>
      <c r="AC460" t="str" cm="1">
        <f t="array" ref="AC460">_xlfn.IFS(AB460=1,"low",AB460=2,"good",AB460=3,"excellent",AB460=4,"outstanding")</f>
        <v>excellent</v>
      </c>
      <c r="AD460">
        <v>3</v>
      </c>
      <c r="AE460" t="str" cm="1">
        <f t="array" ref="AE460">_xlfn.IFS(AD460=1,"low",AD460=2,"medium",AD460=3,"high",AD460=4,"very high")</f>
        <v>high</v>
      </c>
      <c r="AG460">
        <v>3</v>
      </c>
      <c r="AH460" t="str" cm="1">
        <f t="array" ref="AH460">_xlfn.IFS(AG460=0,"no stock options",AG460=2,"medium",AG460=3,"high",AG460=1,"low")</f>
        <v>high</v>
      </c>
      <c r="AI460">
        <v>3</v>
      </c>
      <c r="AJ460" s="1" t="str" cm="1">
        <f t="array" ref="AJ460">_xlfn.IFS(AI460&lt;=2,"fresher",AI460&lt;=7,"early career",AI460&lt;=15,"mid career",AI460&lt;=25,"experienced",AI460&gt;=26,"expert")</f>
        <v>early career</v>
      </c>
      <c r="AK460">
        <v>3</v>
      </c>
      <c r="AL460" s="1" t="str" cm="1">
        <f t="array" ref="AL460">_xlfn.IFS(AK460=0,"no training",AK460&lt;=2,"low",AK460&lt;=4,"moderate",AK460&lt;=6,"high")</f>
        <v>moderate</v>
      </c>
      <c r="AM460">
        <v>4</v>
      </c>
      <c r="AN460" t="str" cm="1">
        <f t="array" ref="AN460">_xlfn.IFS(AM460=1,"low",AM460=2,"medium",AM460=3,"high",AM460=4,"very high")</f>
        <v>very high</v>
      </c>
      <c r="AO460">
        <v>3</v>
      </c>
      <c r="AP460" s="1" t="str" cm="1">
        <f t="array" ref="AP460">_xlfn.IFS(AO460&lt;=1,"new",AO460&lt;=5,"early tenure",AO460&lt;=10,"established",AO460&lt;=20,"loyal",AO460&gt;=21,"long term")</f>
        <v>early tenure</v>
      </c>
      <c r="AQ460">
        <v>2</v>
      </c>
      <c r="AR460" s="1" t="str" cm="1">
        <f t="array" ref="AR460">_xlfn.IFS(AQ460&lt;=1,"new",AQ460&lt;=4,"settling",AQ460&lt;=7,"established",AQ460&lt;=12,"stagnant risk",AQ460&gt;12,"highly stagnant")</f>
        <v>settling</v>
      </c>
      <c r="AS460">
        <v>0</v>
      </c>
      <c r="AT460" t="str" cm="1">
        <f t="array" ref="AT460">_xlfn.IFS(AS460&lt;=1,"recently promoted",AS460&lt;=3,"due soon",AS460&lt;=6,"over due",AS460&gt;=7,"critically overdue")</f>
        <v>recently promoted</v>
      </c>
      <c r="AU460">
        <v>2</v>
      </c>
      <c r="AV460" t="str" cm="1">
        <f t="array" ref="AV460">_xlfn.IFS(AU460&lt;=1,"new under manager",AU460&lt;=4,"settling",AU460&lt;=8,"established",AU460&gt;=9,"long term")</f>
        <v>settling</v>
      </c>
    </row>
    <row r="461" spans="1:48">
      <c r="A461">
        <v>32</v>
      </c>
      <c r="B461" s="1" t="str" cm="1">
        <f t="array" ref="B461">_xlfn.IFS(A461&lt;=25,"early career",A461&lt;=35,"mid career",A461&lt;=45,"experienced",A461&gt;=46,"senior")</f>
        <v>mid career</v>
      </c>
      <c r="C461" t="s">
        <v>29</v>
      </c>
      <c r="D461" t="s">
        <v>50</v>
      </c>
      <c r="E461" t="s">
        <v>31</v>
      </c>
      <c r="F461">
        <v>10</v>
      </c>
      <c r="G461" s="1" t="str" cm="1">
        <f t="array" ref="G461">_xlfn.IFS(F461&lt;=5,"very near",F461&lt;=10,"near",F461&lt;=20,"moderate",F461&lt;=29,"far")</f>
        <v>near</v>
      </c>
      <c r="H461">
        <v>3</v>
      </c>
      <c r="I461" t="str" cm="1">
        <f t="array" ref="I461">_xlfn.IFS(H461=1,"Below College",H461=
2,"College",H461=
3,"Bachelor",H461=
4,"Master",H461=
5,"Doctor")</f>
        <v>Bachelor</v>
      </c>
      <c r="J461" t="s">
        <v>36</v>
      </c>
      <c r="K461">
        <v>1</v>
      </c>
      <c r="L461" t="str" cm="1">
        <f t="array" ref="L461">_xlfn.IFS(K461=1,"low",K461=2,"medium",K461=3,"high",K461=4,"very high")</f>
        <v>low</v>
      </c>
      <c r="M461" t="s">
        <v>33</v>
      </c>
      <c r="N461">
        <v>3</v>
      </c>
      <c r="O461" t="str" cm="1">
        <f t="array" ref="O461">_xlfn.IFS(N461=1,"low",N461=2,"medium",N461=3,"high",N461=4,"very high")</f>
        <v>high</v>
      </c>
      <c r="P461">
        <v>1</v>
      </c>
      <c r="Q461" t="str" cm="1">
        <f t="array" ref="Q461">_xlfn.IFS(P461=1,"junior",P461=2,"mid level",P461=3,"senior",P461=4,"lead",P461=5,"executive")</f>
        <v>junior</v>
      </c>
      <c r="R461" t="s">
        <v>37</v>
      </c>
      <c r="S461">
        <v>3</v>
      </c>
      <c r="T461" t="str" cm="1">
        <f t="array" ref="T461">_xlfn.IFS(S461=1,"low",S461=2,"medium",S461=3,"high",S461=4,"very high")</f>
        <v>high</v>
      </c>
      <c r="U461" t="s">
        <v>35</v>
      </c>
      <c r="V461">
        <v>3433</v>
      </c>
      <c r="W461">
        <v>6</v>
      </c>
      <c r="X461" t="str" cm="1">
        <f t="array" ref="X461">_xlfn.IFS(W461=0,"fresher",W461&lt;=3,"stable",W461&lt;=6,"moderate hopper",W461&lt;=9,"frequent hopper")</f>
        <v>moderate hopper</v>
      </c>
      <c r="Y461" t="s">
        <v>29</v>
      </c>
      <c r="Z461">
        <v>13</v>
      </c>
      <c r="AA461" t="str" cm="1">
        <f t="array" ref="AA461">_xlfn.IFS(Z461&lt;=14,"low hike",Z461&lt;=18,"moderate hike",Z461&lt;=22,"good hike",Z461&lt;=25,"high hike")</f>
        <v>low hike</v>
      </c>
      <c r="AB461">
        <v>3</v>
      </c>
      <c r="AC461" t="str" cm="1">
        <f t="array" ref="AC461">_xlfn.IFS(AB461=1,"low",AB461=2,"good",AB461=3,"excellent",AB461=4,"outstanding")</f>
        <v>excellent</v>
      </c>
      <c r="AD461">
        <v>1</v>
      </c>
      <c r="AE461" t="str" cm="1">
        <f t="array" ref="AE461">_xlfn.IFS(AD461=1,"low",AD461=2,"medium",AD461=3,"high",AD461=4,"very high")</f>
        <v>low</v>
      </c>
      <c r="AG461">
        <v>1</v>
      </c>
      <c r="AH461" t="str" cm="1">
        <f t="array" ref="AH461">_xlfn.IFS(AG461=0,"no stock options",AG461=2,"medium",AG461=3,"high",AG461=1,"low")</f>
        <v>low</v>
      </c>
      <c r="AI461">
        <v>10</v>
      </c>
      <c r="AJ461" s="1" t="str" cm="1">
        <f t="array" ref="AJ461">_xlfn.IFS(AI461&lt;=2,"fresher",AI461&lt;=7,"early career",AI461&lt;=15,"mid career",AI461&lt;=25,"experienced",AI461&gt;=26,"expert")</f>
        <v>mid career</v>
      </c>
      <c r="AK461">
        <v>3</v>
      </c>
      <c r="AL461" s="1" t="str" cm="1">
        <f t="array" ref="AL461">_xlfn.IFS(AK461=0,"no training",AK461&lt;=2,"low",AK461&lt;=4,"moderate",AK461&lt;=6,"high")</f>
        <v>moderate</v>
      </c>
      <c r="AM461">
        <v>2</v>
      </c>
      <c r="AN461" t="str" cm="1">
        <f t="array" ref="AN461">_xlfn.IFS(AM461=1,"low",AM461=2,"medium",AM461=3,"high",AM461=4,"very high")</f>
        <v>medium</v>
      </c>
      <c r="AO461">
        <v>5</v>
      </c>
      <c r="AP461" s="1" t="str" cm="1">
        <f t="array" ref="AP461">_xlfn.IFS(AO461&lt;=1,"new",AO461&lt;=5,"early tenure",AO461&lt;=10,"established",AO461&lt;=20,"loyal",AO461&gt;=21,"long term")</f>
        <v>early tenure</v>
      </c>
      <c r="AQ461">
        <v>2</v>
      </c>
      <c r="AR461" s="1" t="str" cm="1">
        <f t="array" ref="AR461">_xlfn.IFS(AQ461&lt;=1,"new",AQ461&lt;=4,"settling",AQ461&lt;=7,"established",AQ461&lt;=12,"stagnant risk",AQ461&gt;12,"highly stagnant")</f>
        <v>settling</v>
      </c>
      <c r="AS461">
        <v>1</v>
      </c>
      <c r="AT461" t="str" cm="1">
        <f t="array" ref="AT461">_xlfn.IFS(AS461&lt;=1,"recently promoted",AS461&lt;=3,"due soon",AS461&lt;=6,"over due",AS461&gt;=7,"critically overdue")</f>
        <v>recently promoted</v>
      </c>
      <c r="AU461">
        <v>3</v>
      </c>
      <c r="AV461" t="str" cm="1">
        <f t="array" ref="AV461">_xlfn.IFS(AU461&lt;=1,"new under manager",AU461&lt;=4,"settling",AU461&lt;=8,"established",AU461&gt;=9,"long term")</f>
        <v>settling</v>
      </c>
    </row>
    <row r="462" spans="1:48">
      <c r="A462">
        <v>31</v>
      </c>
      <c r="B462" s="1" t="str" cm="1">
        <f t="array" ref="B462">_xlfn.IFS(A462&lt;=25,"early career",A462&lt;=35,"mid career",A462&lt;=45,"experienced",A462&gt;=46,"senior")</f>
        <v>mid career</v>
      </c>
      <c r="C462" t="s">
        <v>29</v>
      </c>
      <c r="D462" t="s">
        <v>30</v>
      </c>
      <c r="E462" t="s">
        <v>31</v>
      </c>
      <c r="F462">
        <v>2</v>
      </c>
      <c r="G462" s="1" t="str" cm="1">
        <f t="array" ref="G462">_xlfn.IFS(F462&lt;=5,"very near",F462&lt;=10,"near",F462&lt;=20,"moderate",F462&lt;=29,"far")</f>
        <v>very near</v>
      </c>
      <c r="H462">
        <v>4</v>
      </c>
      <c r="I462" t="str" cm="1">
        <f t="array" ref="I462">_xlfn.IFS(H462=1,"Below College",H462=
2,"College",H462=
3,"Bachelor",H462=
4,"Master",H462=
5,"Doctor")</f>
        <v>Master</v>
      </c>
      <c r="J462" t="s">
        <v>36</v>
      </c>
      <c r="K462">
        <v>2</v>
      </c>
      <c r="L462" t="str" cm="1">
        <f t="array" ref="L462">_xlfn.IFS(K462=1,"low",K462=2,"medium",K462=3,"high",K462=4,"very high")</f>
        <v>medium</v>
      </c>
      <c r="M462" t="s">
        <v>33</v>
      </c>
      <c r="N462">
        <v>3</v>
      </c>
      <c r="O462" t="str" cm="1">
        <f t="array" ref="O462">_xlfn.IFS(N462=1,"low",N462=2,"medium",N462=3,"high",N462=4,"very high")</f>
        <v>high</v>
      </c>
      <c r="P462">
        <v>1</v>
      </c>
      <c r="Q462" t="str" cm="1">
        <f t="array" ref="Q462">_xlfn.IFS(P462=1,"junior",P462=2,"mid level",P462=3,"senior",P462=4,"lead",P462=5,"executive")</f>
        <v>junior</v>
      </c>
      <c r="R462" t="s">
        <v>34</v>
      </c>
      <c r="S462">
        <v>3</v>
      </c>
      <c r="T462" t="str" cm="1">
        <f t="array" ref="T462">_xlfn.IFS(S462=1,"low",S462=2,"medium",S462=3,"high",S462=4,"very high")</f>
        <v>high</v>
      </c>
      <c r="U462" t="s">
        <v>35</v>
      </c>
      <c r="V462">
        <v>3477</v>
      </c>
      <c r="W462">
        <v>1</v>
      </c>
      <c r="X462" t="str" cm="1">
        <f t="array" ref="X462">_xlfn.IFS(W462=0,"fresher",W462&lt;=3,"stable",W462&lt;=6,"moderate hopper",W462&lt;=9,"frequent hopper")</f>
        <v>stable</v>
      </c>
      <c r="Y462" t="s">
        <v>29</v>
      </c>
      <c r="Z462">
        <v>14</v>
      </c>
      <c r="AA462" t="str" cm="1">
        <f t="array" ref="AA462">_xlfn.IFS(Z462&lt;=14,"low hike",Z462&lt;=18,"moderate hike",Z462&lt;=22,"good hike",Z462&lt;=25,"high hike")</f>
        <v>low hike</v>
      </c>
      <c r="AB462">
        <v>3</v>
      </c>
      <c r="AC462" t="str" cm="1">
        <f t="array" ref="AC462">_xlfn.IFS(AB462=1,"low",AB462=2,"good",AB462=3,"excellent",AB462=4,"outstanding")</f>
        <v>excellent</v>
      </c>
      <c r="AD462">
        <v>4</v>
      </c>
      <c r="AE462" t="str" cm="1">
        <f t="array" ref="AE462">_xlfn.IFS(AD462=1,"low",AD462=2,"medium",AD462=3,"high",AD462=4,"very high")</f>
        <v>very high</v>
      </c>
      <c r="AG462">
        <v>1</v>
      </c>
      <c r="AH462" t="str" cm="1">
        <f t="array" ref="AH462">_xlfn.IFS(AG462=0,"no stock options",AG462=2,"medium",AG462=3,"high",AG462=1,"low")</f>
        <v>low</v>
      </c>
      <c r="AI462">
        <v>6</v>
      </c>
      <c r="AJ462" s="1" t="str" cm="1">
        <f t="array" ref="AJ462">_xlfn.IFS(AI462&lt;=2,"fresher",AI462&lt;=7,"early career",AI462&lt;=15,"mid career",AI462&lt;=25,"experienced",AI462&gt;=26,"expert")</f>
        <v>early career</v>
      </c>
      <c r="AK462">
        <v>2</v>
      </c>
      <c r="AL462" s="1" t="str" cm="1">
        <f t="array" ref="AL462">_xlfn.IFS(AK462=0,"no training",AK462&lt;=2,"low",AK462&lt;=4,"moderate",AK462&lt;=6,"high")</f>
        <v>low</v>
      </c>
      <c r="AM462">
        <v>4</v>
      </c>
      <c r="AN462" t="str" cm="1">
        <f t="array" ref="AN462">_xlfn.IFS(AM462=1,"low",AM462=2,"medium",AM462=3,"high",AM462=4,"very high")</f>
        <v>very high</v>
      </c>
      <c r="AO462">
        <v>5</v>
      </c>
      <c r="AP462" s="1" t="str" cm="1">
        <f t="array" ref="AP462">_xlfn.IFS(AO462&lt;=1,"new",AO462&lt;=5,"early tenure",AO462&lt;=10,"established",AO462&lt;=20,"loyal",AO462&gt;=21,"long term")</f>
        <v>early tenure</v>
      </c>
      <c r="AQ462">
        <v>2</v>
      </c>
      <c r="AR462" s="1" t="str" cm="1">
        <f t="array" ref="AR462">_xlfn.IFS(AQ462&lt;=1,"new",AQ462&lt;=4,"settling",AQ462&lt;=7,"established",AQ462&lt;=12,"stagnant risk",AQ462&gt;12,"highly stagnant")</f>
        <v>settling</v>
      </c>
      <c r="AS462">
        <v>0</v>
      </c>
      <c r="AT462" t="str" cm="1">
        <f t="array" ref="AT462">_xlfn.IFS(AS462&lt;=1,"recently promoted",AS462&lt;=3,"due soon",AS462&lt;=6,"over due",AS462&gt;=7,"critically overdue")</f>
        <v>recently promoted</v>
      </c>
      <c r="AU462">
        <v>3</v>
      </c>
      <c r="AV462" t="str" cm="1">
        <f t="array" ref="AV462">_xlfn.IFS(AU462&lt;=1,"new under manager",AU462&lt;=4,"settling",AU462&lt;=8,"established",AU462&gt;=9,"long term")</f>
        <v>settling</v>
      </c>
    </row>
    <row r="463" spans="1:48">
      <c r="A463">
        <v>41</v>
      </c>
      <c r="B463" s="1" t="str" cm="1">
        <f t="array" ref="B463">_xlfn.IFS(A463&lt;=25,"early career",A463&lt;=35,"mid career",A463&lt;=45,"experienced",A463&gt;=46,"senior")</f>
        <v>experienced</v>
      </c>
      <c r="C463" t="s">
        <v>29</v>
      </c>
      <c r="D463" t="s">
        <v>41</v>
      </c>
      <c r="E463" t="s">
        <v>54</v>
      </c>
      <c r="F463">
        <v>4</v>
      </c>
      <c r="G463" s="1" t="str" cm="1">
        <f t="array" ref="G463">_xlfn.IFS(F463&lt;=5,"very near",F463&lt;=10,"near",F463&lt;=20,"moderate",F463&lt;=29,"far")</f>
        <v>very near</v>
      </c>
      <c r="H463">
        <v>3</v>
      </c>
      <c r="I463" t="str" cm="1">
        <f t="array" ref="I463">_xlfn.IFS(H463=1,"Below College",H463=
2,"College",H463=
3,"Bachelor",H463=
4,"Master",H463=
5,"Doctor")</f>
        <v>Bachelor</v>
      </c>
      <c r="J463" t="s">
        <v>54</v>
      </c>
      <c r="K463">
        <v>3</v>
      </c>
      <c r="L463" t="str" cm="1">
        <f t="array" ref="L463">_xlfn.IFS(K463=1,"low",K463=2,"medium",K463=3,"high",K463=4,"very high")</f>
        <v>high</v>
      </c>
      <c r="M463" t="s">
        <v>33</v>
      </c>
      <c r="N463">
        <v>1</v>
      </c>
      <c r="O463" t="str" cm="1">
        <f t="array" ref="O463">_xlfn.IFS(N463=1,"low",N463=2,"medium",N463=3,"high",N463=4,"very high")</f>
        <v>low</v>
      </c>
      <c r="P463">
        <v>2</v>
      </c>
      <c r="Q463" t="str" cm="1">
        <f t="array" ref="Q463">_xlfn.IFS(P463=1,"junior",P463=2,"mid level",P463=3,"senior",P463=4,"lead",P463=5,"executive")</f>
        <v>mid level</v>
      </c>
      <c r="R463" t="s">
        <v>54</v>
      </c>
      <c r="S463">
        <v>2</v>
      </c>
      <c r="T463" t="str" cm="1">
        <f t="array" ref="T463">_xlfn.IFS(S463=1,"low",S463=2,"medium",S463=3,"high",S463=4,"very high")</f>
        <v>medium</v>
      </c>
      <c r="U463" t="s">
        <v>35</v>
      </c>
      <c r="V463">
        <v>6430</v>
      </c>
      <c r="W463">
        <v>6</v>
      </c>
      <c r="X463" t="str" cm="1">
        <f t="array" ref="X463">_xlfn.IFS(W463=0,"fresher",W463&lt;=3,"stable",W463&lt;=6,"moderate hopper",W463&lt;=9,"frequent hopper")</f>
        <v>moderate hopper</v>
      </c>
      <c r="Y463" t="s">
        <v>29</v>
      </c>
      <c r="Z463">
        <v>19</v>
      </c>
      <c r="AA463" t="str" cm="1">
        <f t="array" ref="AA463">_xlfn.IFS(Z463&lt;=14,"low hike",Z463&lt;=18,"moderate hike",Z463&lt;=22,"good hike",Z463&lt;=25,"high hike")</f>
        <v>good hike</v>
      </c>
      <c r="AB463">
        <v>3</v>
      </c>
      <c r="AC463" t="str" cm="1">
        <f t="array" ref="AC463">_xlfn.IFS(AB463=1,"low",AB463=2,"good",AB463=3,"excellent",AB463=4,"outstanding")</f>
        <v>excellent</v>
      </c>
      <c r="AD463">
        <v>2</v>
      </c>
      <c r="AE463" t="str" cm="1">
        <f t="array" ref="AE463">_xlfn.IFS(AD463=1,"low",AD463=2,"medium",AD463=3,"high",AD463=4,"very high")</f>
        <v>medium</v>
      </c>
      <c r="AG463">
        <v>1</v>
      </c>
      <c r="AH463" t="str" cm="1">
        <f t="array" ref="AH463">_xlfn.IFS(AG463=0,"no stock options",AG463=2,"medium",AG463=3,"high",AG463=1,"low")</f>
        <v>low</v>
      </c>
      <c r="AI463">
        <v>10</v>
      </c>
      <c r="AJ463" s="1" t="str" cm="1">
        <f t="array" ref="AJ463">_xlfn.IFS(AI463&lt;=2,"fresher",AI463&lt;=7,"early career",AI463&lt;=15,"mid career",AI463&lt;=25,"experienced",AI463&gt;=26,"expert")</f>
        <v>mid career</v>
      </c>
      <c r="AK463">
        <v>4</v>
      </c>
      <c r="AL463" s="1" t="str" cm="1">
        <f t="array" ref="AL463">_xlfn.IFS(AK463=0,"no training",AK463&lt;=2,"low",AK463&lt;=4,"moderate",AK463&lt;=6,"high")</f>
        <v>moderate</v>
      </c>
      <c r="AM463">
        <v>3</v>
      </c>
      <c r="AN463" t="str" cm="1">
        <f t="array" ref="AN463">_xlfn.IFS(AM463=1,"low",AM463=2,"medium",AM463=3,"high",AM463=4,"very high")</f>
        <v>high</v>
      </c>
      <c r="AO463">
        <v>3</v>
      </c>
      <c r="AP463" s="1" t="str" cm="1">
        <f t="array" ref="AP463">_xlfn.IFS(AO463&lt;=1,"new",AO463&lt;=5,"early tenure",AO463&lt;=10,"established",AO463&lt;=20,"loyal",AO463&gt;=21,"long term")</f>
        <v>early tenure</v>
      </c>
      <c r="AQ463">
        <v>2</v>
      </c>
      <c r="AR463" s="1" t="str" cm="1">
        <f t="array" ref="AR463">_xlfn.IFS(AQ463&lt;=1,"new",AQ463&lt;=4,"settling",AQ463&lt;=7,"established",AQ463&lt;=12,"stagnant risk",AQ463&gt;12,"highly stagnant")</f>
        <v>settling</v>
      </c>
      <c r="AS463">
        <v>1</v>
      </c>
      <c r="AT463" t="str" cm="1">
        <f t="array" ref="AT463">_xlfn.IFS(AS463&lt;=1,"recently promoted",AS463&lt;=3,"due soon",AS463&lt;=6,"over due",AS463&gt;=7,"critically overdue")</f>
        <v>recently promoted</v>
      </c>
      <c r="AU463">
        <v>2</v>
      </c>
      <c r="AV463" t="str" cm="1">
        <f t="array" ref="AV463">_xlfn.IFS(AU463&lt;=1,"new under manager",AU463&lt;=4,"settling",AU463&lt;=8,"established",AU463&gt;=9,"long term")</f>
        <v>settling</v>
      </c>
    </row>
    <row r="464" spans="1:48">
      <c r="A464">
        <v>36</v>
      </c>
      <c r="B464" s="1" t="str" cm="1">
        <f t="array" ref="B464">_xlfn.IFS(A464&lt;=25,"early career",A464&lt;=35,"mid career",A464&lt;=45,"experienced",A464&gt;=46,"senior")</f>
        <v>experienced</v>
      </c>
      <c r="C464" t="s">
        <v>39</v>
      </c>
      <c r="D464" t="s">
        <v>30</v>
      </c>
      <c r="E464" t="s">
        <v>45</v>
      </c>
      <c r="F464">
        <v>13</v>
      </c>
      <c r="G464" s="1" t="str" cm="1">
        <f t="array" ref="G464">_xlfn.IFS(F464&lt;=5,"very near",F464&lt;=10,"near",F464&lt;=20,"moderate",F464&lt;=29,"far")</f>
        <v>moderate</v>
      </c>
      <c r="H464">
        <v>5</v>
      </c>
      <c r="I464" t="str" cm="1">
        <f t="array" ref="I464">_xlfn.IFS(H464=1,"Below College",H464=
2,"College",H464=
3,"Bachelor",H464=
4,"Master",H464=
5,"Doctor")</f>
        <v>Doctor</v>
      </c>
      <c r="J464" t="s">
        <v>47</v>
      </c>
      <c r="K464">
        <v>2</v>
      </c>
      <c r="L464" t="str" cm="1">
        <f t="array" ref="L464">_xlfn.IFS(K464=1,"low",K464=2,"medium",K464=3,"high",K464=4,"very high")</f>
        <v>medium</v>
      </c>
      <c r="M464" t="s">
        <v>33</v>
      </c>
      <c r="N464">
        <v>2</v>
      </c>
      <c r="O464" t="str" cm="1">
        <f t="array" ref="O464">_xlfn.IFS(N464=1,"low",N464=2,"medium",N464=3,"high",N464=4,"very high")</f>
        <v>medium</v>
      </c>
      <c r="P464">
        <v>2</v>
      </c>
      <c r="Q464" t="str" cm="1">
        <f t="array" ref="Q464">_xlfn.IFS(P464=1,"junior",P464=2,"mid level",P464=3,"senior",P464=4,"lead",P464=5,"executive")</f>
        <v>mid level</v>
      </c>
      <c r="R464" t="s">
        <v>51</v>
      </c>
      <c r="S464">
        <v>1</v>
      </c>
      <c r="T464" t="str" cm="1">
        <f t="array" ref="T464">_xlfn.IFS(S464=1,"low",S464=2,"medium",S464=3,"high",S464=4,"very high")</f>
        <v>low</v>
      </c>
      <c r="U464" t="s">
        <v>38</v>
      </c>
      <c r="V464">
        <v>6134</v>
      </c>
      <c r="W464">
        <v>5</v>
      </c>
      <c r="X464" t="str" cm="1">
        <f t="array" ref="X464">_xlfn.IFS(W464=0,"fresher",W464&lt;=3,"stable",W464&lt;=6,"moderate hopper",W464&lt;=9,"frequent hopper")</f>
        <v>moderate hopper</v>
      </c>
      <c r="Y464" t="s">
        <v>39</v>
      </c>
      <c r="Z464">
        <v>13</v>
      </c>
      <c r="AA464" t="str" cm="1">
        <f t="array" ref="AA464">_xlfn.IFS(Z464&lt;=14,"low hike",Z464&lt;=18,"moderate hike",Z464&lt;=22,"good hike",Z464&lt;=25,"high hike")</f>
        <v>low hike</v>
      </c>
      <c r="AB464">
        <v>3</v>
      </c>
      <c r="AC464" t="str" cm="1">
        <f t="array" ref="AC464">_xlfn.IFS(AB464=1,"low",AB464=2,"good",AB464=3,"excellent",AB464=4,"outstanding")</f>
        <v>excellent</v>
      </c>
      <c r="AD464">
        <v>2</v>
      </c>
      <c r="AE464" t="str" cm="1">
        <f t="array" ref="AE464">_xlfn.IFS(AD464=1,"low",AD464=2,"medium",AD464=3,"high",AD464=4,"very high")</f>
        <v>medium</v>
      </c>
      <c r="AG464">
        <v>3</v>
      </c>
      <c r="AH464" t="str" cm="1">
        <f t="array" ref="AH464">_xlfn.IFS(AG464=0,"no stock options",AG464=2,"medium",AG464=3,"high",AG464=1,"low")</f>
        <v>high</v>
      </c>
      <c r="AI464">
        <v>16</v>
      </c>
      <c r="AJ464" s="1" t="str" cm="1">
        <f t="array" ref="AJ464">_xlfn.IFS(AI464&lt;=2,"fresher",AI464&lt;=7,"early career",AI464&lt;=15,"mid career",AI464&lt;=25,"experienced",AI464&gt;=26,"expert")</f>
        <v>experienced</v>
      </c>
      <c r="AK464">
        <v>3</v>
      </c>
      <c r="AL464" s="1" t="str" cm="1">
        <f t="array" ref="AL464">_xlfn.IFS(AK464=0,"no training",AK464&lt;=2,"low",AK464&lt;=4,"moderate",AK464&lt;=6,"high")</f>
        <v>moderate</v>
      </c>
      <c r="AM464">
        <v>3</v>
      </c>
      <c r="AN464" t="str" cm="1">
        <f t="array" ref="AN464">_xlfn.IFS(AM464=1,"low",AM464=2,"medium",AM464=3,"high",AM464=4,"very high")</f>
        <v>high</v>
      </c>
      <c r="AO464">
        <v>2</v>
      </c>
      <c r="AP464" s="1" t="str" cm="1">
        <f t="array" ref="AP464">_xlfn.IFS(AO464&lt;=1,"new",AO464&lt;=5,"early tenure",AO464&lt;=10,"established",AO464&lt;=20,"loyal",AO464&gt;=21,"long term")</f>
        <v>early tenure</v>
      </c>
      <c r="AQ464">
        <v>2</v>
      </c>
      <c r="AR464" s="1" t="str" cm="1">
        <f t="array" ref="AR464">_xlfn.IFS(AQ464&lt;=1,"new",AQ464&lt;=4,"settling",AQ464&lt;=7,"established",AQ464&lt;=12,"stagnant risk",AQ464&gt;12,"highly stagnant")</f>
        <v>settling</v>
      </c>
      <c r="AS464">
        <v>2</v>
      </c>
      <c r="AT464" t="str" cm="1">
        <f t="array" ref="AT464">_xlfn.IFS(AS464&lt;=1,"recently promoted",AS464&lt;=3,"due soon",AS464&lt;=6,"over due",AS464&gt;=7,"critically overdue")</f>
        <v>due soon</v>
      </c>
      <c r="AU464">
        <v>2</v>
      </c>
      <c r="AV464" t="str" cm="1">
        <f t="array" ref="AV464">_xlfn.IFS(AU464&lt;=1,"new under manager",AU464&lt;=4,"settling",AU464&lt;=8,"established",AU464&gt;=9,"long term")</f>
        <v>settling</v>
      </c>
    </row>
    <row r="465" spans="1:48">
      <c r="A465">
        <v>23</v>
      </c>
      <c r="B465" s="1" t="str" cm="1">
        <f t="array" ref="B465">_xlfn.IFS(A465&lt;=25,"early career",A465&lt;=35,"mid career",A465&lt;=45,"experienced",A465&gt;=46,"senior")</f>
        <v>early career</v>
      </c>
      <c r="C465" t="s">
        <v>29</v>
      </c>
      <c r="D465" t="s">
        <v>30</v>
      </c>
      <c r="E465" t="s">
        <v>31</v>
      </c>
      <c r="F465">
        <v>4</v>
      </c>
      <c r="G465" s="1" t="str" cm="1">
        <f t="array" ref="G465">_xlfn.IFS(F465&lt;=5,"very near",F465&lt;=10,"near",F465&lt;=20,"moderate",F465&lt;=29,"far")</f>
        <v>very near</v>
      </c>
      <c r="H465">
        <v>1</v>
      </c>
      <c r="I465" t="str" cm="1">
        <f t="array" ref="I465">_xlfn.IFS(H465=1,"Below College",H465=
2,"College",H465=
3,"Bachelor",H465=
4,"Master",H465=
5,"Doctor")</f>
        <v>Below College</v>
      </c>
      <c r="J465" t="s">
        <v>32</v>
      </c>
      <c r="K465">
        <v>3</v>
      </c>
      <c r="L465" t="str" cm="1">
        <f t="array" ref="L465">_xlfn.IFS(K465=1,"low",K465=2,"medium",K465=3,"high",K465=4,"very high")</f>
        <v>high</v>
      </c>
      <c r="M465" t="s">
        <v>43</v>
      </c>
      <c r="N465">
        <v>3</v>
      </c>
      <c r="O465" t="str" cm="1">
        <f t="array" ref="O465">_xlfn.IFS(N465=1,"low",N465=2,"medium",N465=3,"high",N465=4,"very high")</f>
        <v>high</v>
      </c>
      <c r="P465">
        <v>1</v>
      </c>
      <c r="Q465" t="str" cm="1">
        <f t="array" ref="Q465">_xlfn.IFS(P465=1,"junior",P465=2,"mid level",P465=3,"senior",P465=4,"lead",P465=5,"executive")</f>
        <v>junior</v>
      </c>
      <c r="R465" t="s">
        <v>34</v>
      </c>
      <c r="S465">
        <v>2</v>
      </c>
      <c r="T465" t="str" cm="1">
        <f t="array" ref="T465">_xlfn.IFS(S465=1,"low",S465=2,"medium",S465=3,"high",S465=4,"very high")</f>
        <v>medium</v>
      </c>
      <c r="U465" t="s">
        <v>40</v>
      </c>
      <c r="V465">
        <v>3295</v>
      </c>
      <c r="W465">
        <v>1</v>
      </c>
      <c r="X465" t="str" cm="1">
        <f t="array" ref="X465">_xlfn.IFS(W465=0,"fresher",W465&lt;=3,"stable",W465&lt;=6,"moderate hopper",W465&lt;=9,"frequent hopper")</f>
        <v>stable</v>
      </c>
      <c r="Y465" t="s">
        <v>29</v>
      </c>
      <c r="Z465">
        <v>13</v>
      </c>
      <c r="AA465" t="str" cm="1">
        <f t="array" ref="AA465">_xlfn.IFS(Z465&lt;=14,"low hike",Z465&lt;=18,"moderate hike",Z465&lt;=22,"good hike",Z465&lt;=25,"high hike")</f>
        <v>low hike</v>
      </c>
      <c r="AB465">
        <v>3</v>
      </c>
      <c r="AC465" t="str" cm="1">
        <f t="array" ref="AC465">_xlfn.IFS(AB465=1,"low",AB465=2,"good",AB465=3,"excellent",AB465=4,"outstanding")</f>
        <v>excellent</v>
      </c>
      <c r="AD465">
        <v>3</v>
      </c>
      <c r="AE465" t="str" cm="1">
        <f t="array" ref="AE465">_xlfn.IFS(AD465=1,"low",AD465=2,"medium",AD465=3,"high",AD465=4,"very high")</f>
        <v>high</v>
      </c>
      <c r="AG465">
        <v>0</v>
      </c>
      <c r="AH465" t="str" cm="1">
        <f t="array" ref="AH465">_xlfn.IFS(AG465=0,"no stock options",AG465=2,"medium",AG465=3,"high",AG465=1,"low")</f>
        <v>no stock options</v>
      </c>
      <c r="AI465">
        <v>3</v>
      </c>
      <c r="AJ465" s="1" t="str" cm="1">
        <f t="array" ref="AJ465">_xlfn.IFS(AI465&lt;=2,"fresher",AI465&lt;=7,"early career",AI465&lt;=15,"mid career",AI465&lt;=25,"experienced",AI465&gt;=26,"expert")</f>
        <v>early career</v>
      </c>
      <c r="AK465">
        <v>3</v>
      </c>
      <c r="AL465" s="1" t="str" cm="1">
        <f t="array" ref="AL465">_xlfn.IFS(AK465=0,"no training",AK465&lt;=2,"low",AK465&lt;=4,"moderate",AK465&lt;=6,"high")</f>
        <v>moderate</v>
      </c>
      <c r="AM465">
        <v>1</v>
      </c>
      <c r="AN465" t="str" cm="1">
        <f t="array" ref="AN465">_xlfn.IFS(AM465=1,"low",AM465=2,"medium",AM465=3,"high",AM465=4,"very high")</f>
        <v>low</v>
      </c>
      <c r="AO465">
        <v>3</v>
      </c>
      <c r="AP465" s="1" t="str" cm="1">
        <f t="array" ref="AP465">_xlfn.IFS(AO465&lt;=1,"new",AO465&lt;=5,"early tenure",AO465&lt;=10,"established",AO465&lt;=20,"loyal",AO465&gt;=21,"long term")</f>
        <v>early tenure</v>
      </c>
      <c r="AQ465">
        <v>2</v>
      </c>
      <c r="AR465" s="1" t="str" cm="1">
        <f t="array" ref="AR465">_xlfn.IFS(AQ465&lt;=1,"new",AQ465&lt;=4,"settling",AQ465&lt;=7,"established",AQ465&lt;=12,"stagnant risk",AQ465&gt;12,"highly stagnant")</f>
        <v>settling</v>
      </c>
      <c r="AS465">
        <v>1</v>
      </c>
      <c r="AT465" t="str" cm="1">
        <f t="array" ref="AT465">_xlfn.IFS(AS465&lt;=1,"recently promoted",AS465&lt;=3,"due soon",AS465&lt;=6,"over due",AS465&gt;=7,"critically overdue")</f>
        <v>recently promoted</v>
      </c>
      <c r="AU465">
        <v>2</v>
      </c>
      <c r="AV465" t="str" cm="1">
        <f t="array" ref="AV465">_xlfn.IFS(AU465&lt;=1,"new under manager",AU465&lt;=4,"settling",AU465&lt;=8,"established",AU465&gt;=9,"long term")</f>
        <v>settling</v>
      </c>
    </row>
    <row r="466" spans="1:48">
      <c r="A466">
        <v>31</v>
      </c>
      <c r="B466" s="1" t="str" cm="1">
        <f t="array" ref="B466">_xlfn.IFS(A466&lt;=25,"early career",A466&lt;=35,"mid career",A466&lt;=45,"experienced",A466&gt;=46,"senior")</f>
        <v>mid career</v>
      </c>
      <c r="C466" t="s">
        <v>29</v>
      </c>
      <c r="D466" t="s">
        <v>50</v>
      </c>
      <c r="E466" t="s">
        <v>31</v>
      </c>
      <c r="F466">
        <v>24</v>
      </c>
      <c r="G466" s="1" t="str" cm="1">
        <f t="array" ref="G466">_xlfn.IFS(F466&lt;=5,"very near",F466&lt;=10,"near",F466&lt;=20,"moderate",F466&lt;=29,"far")</f>
        <v>far</v>
      </c>
      <c r="H466">
        <v>1</v>
      </c>
      <c r="I466" t="str" cm="1">
        <f t="array" ref="I466">_xlfn.IFS(H466=1,"Below College",H466=
2,"College",H466=
3,"Bachelor",H466=
4,"Master",H466=
5,"Doctor")</f>
        <v>Below College</v>
      </c>
      <c r="J466" t="s">
        <v>52</v>
      </c>
      <c r="K466">
        <v>4</v>
      </c>
      <c r="L466" t="str" cm="1">
        <f t="array" ref="L466">_xlfn.IFS(K466=1,"low",K466=2,"medium",K466=3,"high",K466=4,"very high")</f>
        <v>very high</v>
      </c>
      <c r="M466" t="s">
        <v>43</v>
      </c>
      <c r="N466">
        <v>3</v>
      </c>
      <c r="O466" t="str" cm="1">
        <f t="array" ref="O466">_xlfn.IFS(N466=1,"low",N466=2,"medium",N466=3,"high",N466=4,"very high")</f>
        <v>high</v>
      </c>
      <c r="P466">
        <v>2</v>
      </c>
      <c r="Q466" t="str" cm="1">
        <f t="array" ref="Q466">_xlfn.IFS(P466=1,"junior",P466=2,"mid level",P466=3,"senior",P466=4,"lead",P466=5,"executive")</f>
        <v>mid level</v>
      </c>
      <c r="R466" t="s">
        <v>44</v>
      </c>
      <c r="S466">
        <v>4</v>
      </c>
      <c r="T466" t="str" cm="1">
        <f t="array" ref="T466">_xlfn.IFS(S466=1,"low",S466=2,"medium",S466=3,"high",S466=4,"very high")</f>
        <v>very high</v>
      </c>
      <c r="U466" t="s">
        <v>40</v>
      </c>
      <c r="V466">
        <v>5238</v>
      </c>
      <c r="W466">
        <v>2</v>
      </c>
      <c r="X466" t="str" cm="1">
        <f t="array" ref="X466">_xlfn.IFS(W466=0,"fresher",W466&lt;=3,"stable",W466&lt;=6,"moderate hopper",W466&lt;=9,"frequent hopper")</f>
        <v>stable</v>
      </c>
      <c r="Y466" t="s">
        <v>29</v>
      </c>
      <c r="Z466">
        <v>20</v>
      </c>
      <c r="AA466" t="str" cm="1">
        <f t="array" ref="AA466">_xlfn.IFS(Z466&lt;=14,"low hike",Z466&lt;=18,"moderate hike",Z466&lt;=22,"good hike",Z466&lt;=25,"high hike")</f>
        <v>good hike</v>
      </c>
      <c r="AB466">
        <v>4</v>
      </c>
      <c r="AC466" t="str" cm="1">
        <f t="array" ref="AC466">_xlfn.IFS(AB466=1,"low",AB466=2,"good",AB466=3,"excellent",AB466=4,"outstanding")</f>
        <v>outstanding</v>
      </c>
      <c r="AD466">
        <v>4</v>
      </c>
      <c r="AE466" t="str" cm="1">
        <f t="array" ref="AE466">_xlfn.IFS(AD466=1,"low",AD466=2,"medium",AD466=3,"high",AD466=4,"very high")</f>
        <v>very high</v>
      </c>
      <c r="AG466">
        <v>0</v>
      </c>
      <c r="AH466" t="str" cm="1">
        <f t="array" ref="AH466">_xlfn.IFS(AG466=0,"no stock options",AG466=2,"medium",AG466=3,"high",AG466=1,"low")</f>
        <v>no stock options</v>
      </c>
      <c r="AI466">
        <v>9</v>
      </c>
      <c r="AJ466" s="1" t="str" cm="1">
        <f t="array" ref="AJ466">_xlfn.IFS(AI466&lt;=2,"fresher",AI466&lt;=7,"early career",AI466&lt;=15,"mid career",AI466&lt;=25,"experienced",AI466&gt;=26,"expert")</f>
        <v>mid career</v>
      </c>
      <c r="AK466">
        <v>3</v>
      </c>
      <c r="AL466" s="1" t="str" cm="1">
        <f t="array" ref="AL466">_xlfn.IFS(AK466=0,"no training",AK466&lt;=2,"low",AK466&lt;=4,"moderate",AK466&lt;=6,"high")</f>
        <v>moderate</v>
      </c>
      <c r="AM466">
        <v>2</v>
      </c>
      <c r="AN466" t="str" cm="1">
        <f t="array" ref="AN466">_xlfn.IFS(AM466=1,"low",AM466=2,"medium",AM466=3,"high",AM466=4,"very high")</f>
        <v>medium</v>
      </c>
      <c r="AO466">
        <v>5</v>
      </c>
      <c r="AP466" s="1" t="str" cm="1">
        <f t="array" ref="AP466">_xlfn.IFS(AO466&lt;=1,"new",AO466&lt;=5,"early tenure",AO466&lt;=10,"established",AO466&lt;=20,"loyal",AO466&gt;=21,"long term")</f>
        <v>early tenure</v>
      </c>
      <c r="AQ466">
        <v>4</v>
      </c>
      <c r="AR466" s="1" t="str" cm="1">
        <f t="array" ref="AR466">_xlfn.IFS(AQ466&lt;=1,"new",AQ466&lt;=4,"settling",AQ466&lt;=7,"established",AQ466&lt;=12,"stagnant risk",AQ466&gt;12,"highly stagnant")</f>
        <v>settling</v>
      </c>
      <c r="AS466">
        <v>1</v>
      </c>
      <c r="AT466" t="str" cm="1">
        <f t="array" ref="AT466">_xlfn.IFS(AS466&lt;=1,"recently promoted",AS466&lt;=3,"due soon",AS466&lt;=6,"over due",AS466&gt;=7,"critically overdue")</f>
        <v>recently promoted</v>
      </c>
      <c r="AU466">
        <v>4</v>
      </c>
      <c r="AV466" t="str" cm="1">
        <f t="array" ref="AV466">_xlfn.IFS(AU466&lt;=1,"new under manager",AU466&lt;=4,"settling",AU466&lt;=8,"established",AU466&gt;=9,"long term")</f>
        <v>settling</v>
      </c>
    </row>
    <row r="467" spans="1:48">
      <c r="A467">
        <v>32</v>
      </c>
      <c r="B467" s="1" t="str" cm="1">
        <f t="array" ref="B467">_xlfn.IFS(A467&lt;=25,"early career",A467&lt;=35,"mid career",A467&lt;=45,"experienced",A467&gt;=46,"senior")</f>
        <v>mid career</v>
      </c>
      <c r="C467" t="s">
        <v>29</v>
      </c>
      <c r="D467" t="s">
        <v>30</v>
      </c>
      <c r="E467" t="s">
        <v>45</v>
      </c>
      <c r="F467">
        <v>19</v>
      </c>
      <c r="G467" s="1" t="str" cm="1">
        <f t="array" ref="G467">_xlfn.IFS(F467&lt;=5,"very near",F467&lt;=10,"near",F467&lt;=20,"moderate",F467&lt;=29,"far")</f>
        <v>moderate</v>
      </c>
      <c r="H467">
        <v>3</v>
      </c>
      <c r="I467" t="str" cm="1">
        <f t="array" ref="I467">_xlfn.IFS(H467=1,"Below College",H467=
2,"College",H467=
3,"Bachelor",H467=
4,"Master",H467=
5,"Doctor")</f>
        <v>Bachelor</v>
      </c>
      <c r="J467" t="s">
        <v>36</v>
      </c>
      <c r="K467">
        <v>4</v>
      </c>
      <c r="L467" t="str" cm="1">
        <f t="array" ref="L467">_xlfn.IFS(K467=1,"low",K467=2,"medium",K467=3,"high",K467=4,"very high")</f>
        <v>very high</v>
      </c>
      <c r="M467" t="s">
        <v>33</v>
      </c>
      <c r="N467">
        <v>1</v>
      </c>
      <c r="O467" t="str" cm="1">
        <f t="array" ref="O467">_xlfn.IFS(N467=1,"low",N467=2,"medium",N467=3,"high",N467=4,"very high")</f>
        <v>low</v>
      </c>
      <c r="P467">
        <v>3</v>
      </c>
      <c r="Q467" t="str" cm="1">
        <f t="array" ref="Q467">_xlfn.IFS(P467=1,"junior",P467=2,"mid level",P467=3,"senior",P467=4,"lead",P467=5,"executive")</f>
        <v>senior</v>
      </c>
      <c r="R467" t="s">
        <v>51</v>
      </c>
      <c r="S467">
        <v>3</v>
      </c>
      <c r="T467" t="str" cm="1">
        <f t="array" ref="T467">_xlfn.IFS(S467=1,"low",S467=2,"medium",S467=3,"high",S467=4,"very high")</f>
        <v>high</v>
      </c>
      <c r="U467" t="s">
        <v>35</v>
      </c>
      <c r="V467">
        <v>9610</v>
      </c>
      <c r="W467">
        <v>3</v>
      </c>
      <c r="X467" t="str" cm="1">
        <f t="array" ref="X467">_xlfn.IFS(W467=0,"fresher",W467&lt;=3,"stable",W467&lt;=6,"moderate hopper",W467&lt;=9,"frequent hopper")</f>
        <v>stable</v>
      </c>
      <c r="Y467" t="s">
        <v>29</v>
      </c>
      <c r="Z467">
        <v>13</v>
      </c>
      <c r="AA467" t="str" cm="1">
        <f t="array" ref="AA467">_xlfn.IFS(Z467&lt;=14,"low hike",Z467&lt;=18,"moderate hike",Z467&lt;=22,"good hike",Z467&lt;=25,"high hike")</f>
        <v>low hike</v>
      </c>
      <c r="AB467">
        <v>3</v>
      </c>
      <c r="AC467" t="str" cm="1">
        <f t="array" ref="AC467">_xlfn.IFS(AB467=1,"low",AB467=2,"good",AB467=3,"excellent",AB467=4,"outstanding")</f>
        <v>excellent</v>
      </c>
      <c r="AD467">
        <v>3</v>
      </c>
      <c r="AE467" t="str" cm="1">
        <f t="array" ref="AE467">_xlfn.IFS(AD467=1,"low",AD467=2,"medium",AD467=3,"high",AD467=4,"very high")</f>
        <v>high</v>
      </c>
      <c r="AG467">
        <v>1</v>
      </c>
      <c r="AH467" t="str" cm="1">
        <f t="array" ref="AH467">_xlfn.IFS(AG467=0,"no stock options",AG467=2,"medium",AG467=3,"high",AG467=1,"low")</f>
        <v>low</v>
      </c>
      <c r="AI467">
        <v>10</v>
      </c>
      <c r="AJ467" s="1" t="str" cm="1">
        <f t="array" ref="AJ467">_xlfn.IFS(AI467&lt;=2,"fresher",AI467&lt;=7,"early career",AI467&lt;=15,"mid career",AI467&lt;=25,"experienced",AI467&gt;=26,"expert")</f>
        <v>mid career</v>
      </c>
      <c r="AK467">
        <v>2</v>
      </c>
      <c r="AL467" s="1" t="str" cm="1">
        <f t="array" ref="AL467">_xlfn.IFS(AK467=0,"no training",AK467&lt;=2,"low",AK467&lt;=4,"moderate",AK467&lt;=6,"high")</f>
        <v>low</v>
      </c>
      <c r="AM467">
        <v>1</v>
      </c>
      <c r="AN467" t="str" cm="1">
        <f t="array" ref="AN467">_xlfn.IFS(AM467=1,"low",AM467=2,"medium",AM467=3,"high",AM467=4,"very high")</f>
        <v>low</v>
      </c>
      <c r="AO467">
        <v>4</v>
      </c>
      <c r="AP467" s="1" t="str" cm="1">
        <f t="array" ref="AP467">_xlfn.IFS(AO467&lt;=1,"new",AO467&lt;=5,"early tenure",AO467&lt;=10,"established",AO467&lt;=20,"loyal",AO467&gt;=21,"long term")</f>
        <v>early tenure</v>
      </c>
      <c r="AQ467">
        <v>3</v>
      </c>
      <c r="AR467" s="1" t="str" cm="1">
        <f t="array" ref="AR467">_xlfn.IFS(AQ467&lt;=1,"new",AQ467&lt;=4,"settling",AQ467&lt;=7,"established",AQ467&lt;=12,"stagnant risk",AQ467&gt;12,"highly stagnant")</f>
        <v>settling</v>
      </c>
      <c r="AS467">
        <v>0</v>
      </c>
      <c r="AT467" t="str" cm="1">
        <f t="array" ref="AT467">_xlfn.IFS(AS467&lt;=1,"recently promoted",AS467&lt;=3,"due soon",AS467&lt;=6,"over due",AS467&gt;=7,"critically overdue")</f>
        <v>recently promoted</v>
      </c>
      <c r="AU467">
        <v>2</v>
      </c>
      <c r="AV467" t="str" cm="1">
        <f t="array" ref="AV467">_xlfn.IFS(AU467&lt;=1,"new under manager",AU467&lt;=4,"settling",AU467&lt;=8,"established",AU467&gt;=9,"long term")</f>
        <v>settling</v>
      </c>
    </row>
    <row r="468" spans="1:48">
      <c r="A468">
        <v>45</v>
      </c>
      <c r="B468" s="1" t="str" cm="1">
        <f t="array" ref="B468">_xlfn.IFS(A468&lt;=25,"early career",A468&lt;=35,"mid career",A468&lt;=45,"experienced",A468&gt;=46,"senior")</f>
        <v>experienced</v>
      </c>
      <c r="C468" t="s">
        <v>29</v>
      </c>
      <c r="D468" t="s">
        <v>30</v>
      </c>
      <c r="E468" t="s">
        <v>54</v>
      </c>
      <c r="F468">
        <v>4</v>
      </c>
      <c r="G468" s="1" t="str" cm="1">
        <f t="array" ref="G468">_xlfn.IFS(F468&lt;=5,"very near",F468&lt;=10,"near",F468&lt;=20,"moderate",F468&lt;=29,"far")</f>
        <v>very near</v>
      </c>
      <c r="H468">
        <v>3</v>
      </c>
      <c r="I468" t="str" cm="1">
        <f t="array" ref="I468">_xlfn.IFS(H468=1,"Below College",H468=
2,"College",H468=
3,"Bachelor",H468=
4,"Master",H468=
5,"Doctor")</f>
        <v>Bachelor</v>
      </c>
      <c r="J468" t="s">
        <v>36</v>
      </c>
      <c r="K468">
        <v>3</v>
      </c>
      <c r="L468" t="str" cm="1">
        <f t="array" ref="L468">_xlfn.IFS(K468=1,"low",K468=2,"medium",K468=3,"high",K468=4,"very high")</f>
        <v>high</v>
      </c>
      <c r="M468" t="s">
        <v>43</v>
      </c>
      <c r="N468">
        <v>1</v>
      </c>
      <c r="O468" t="str" cm="1">
        <f t="array" ref="O468">_xlfn.IFS(N468=1,"low",N468=2,"medium",N468=3,"high",N468=4,"very high")</f>
        <v>low</v>
      </c>
      <c r="P468">
        <v>3</v>
      </c>
      <c r="Q468" t="str" cm="1">
        <f t="array" ref="Q468">_xlfn.IFS(P468=1,"junior",P468=2,"mid level",P468=3,"senior",P468=4,"lead",P468=5,"executive")</f>
        <v>senior</v>
      </c>
      <c r="R468" t="s">
        <v>54</v>
      </c>
      <c r="S468">
        <v>3</v>
      </c>
      <c r="T468" t="str" cm="1">
        <f t="array" ref="T468">_xlfn.IFS(S468=1,"low",S468=2,"medium",S468=3,"high",S468=4,"very high")</f>
        <v>high</v>
      </c>
      <c r="U468" t="s">
        <v>35</v>
      </c>
      <c r="V468">
        <v>9756</v>
      </c>
      <c r="W468">
        <v>4</v>
      </c>
      <c r="X468" t="str" cm="1">
        <f t="array" ref="X468">_xlfn.IFS(W468=0,"fresher",W468&lt;=3,"stable",W468&lt;=6,"moderate hopper",W468&lt;=9,"frequent hopper")</f>
        <v>moderate hopper</v>
      </c>
      <c r="Y468" t="s">
        <v>29</v>
      </c>
      <c r="Z468">
        <v>21</v>
      </c>
      <c r="AA468" t="str" cm="1">
        <f t="array" ref="AA468">_xlfn.IFS(Z468&lt;=14,"low hike",Z468&lt;=18,"moderate hike",Z468&lt;=22,"good hike",Z468&lt;=25,"high hike")</f>
        <v>good hike</v>
      </c>
      <c r="AB468">
        <v>4</v>
      </c>
      <c r="AC468" t="str" cm="1">
        <f t="array" ref="AC468">_xlfn.IFS(AB468=1,"low",AB468=2,"good",AB468=3,"excellent",AB468=4,"outstanding")</f>
        <v>outstanding</v>
      </c>
      <c r="AD468">
        <v>3</v>
      </c>
      <c r="AE468" t="str" cm="1">
        <f t="array" ref="AE468">_xlfn.IFS(AD468=1,"low",AD468=2,"medium",AD468=3,"high",AD468=4,"very high")</f>
        <v>high</v>
      </c>
      <c r="AG468">
        <v>2</v>
      </c>
      <c r="AH468" t="str" cm="1">
        <f t="array" ref="AH468">_xlfn.IFS(AG468=0,"no stock options",AG468=2,"medium",AG468=3,"high",AG468=1,"low")</f>
        <v>medium</v>
      </c>
      <c r="AI468">
        <v>9</v>
      </c>
      <c r="AJ468" s="1" t="str" cm="1">
        <f t="array" ref="AJ468">_xlfn.IFS(AI468&lt;=2,"fresher",AI468&lt;=7,"early career",AI468&lt;=15,"mid career",AI468&lt;=25,"experienced",AI468&gt;=26,"expert")</f>
        <v>mid career</v>
      </c>
      <c r="AK468">
        <v>2</v>
      </c>
      <c r="AL468" s="1" t="str" cm="1">
        <f t="array" ref="AL468">_xlfn.IFS(AK468=0,"no training",AK468&lt;=2,"low",AK468&lt;=4,"moderate",AK468&lt;=6,"high")</f>
        <v>low</v>
      </c>
      <c r="AM468">
        <v>4</v>
      </c>
      <c r="AN468" t="str" cm="1">
        <f t="array" ref="AN468">_xlfn.IFS(AM468=1,"low",AM468=2,"medium",AM468=3,"high",AM468=4,"very high")</f>
        <v>very high</v>
      </c>
      <c r="AO468">
        <v>5</v>
      </c>
      <c r="AP468" s="1" t="str" cm="1">
        <f t="array" ref="AP468">_xlfn.IFS(AO468&lt;=1,"new",AO468&lt;=5,"early tenure",AO468&lt;=10,"established",AO468&lt;=20,"loyal",AO468&gt;=21,"long term")</f>
        <v>early tenure</v>
      </c>
      <c r="AQ468">
        <v>0</v>
      </c>
      <c r="AR468" s="1" t="str" cm="1">
        <f t="array" ref="AR468">_xlfn.IFS(AQ468&lt;=1,"new",AQ468&lt;=4,"settling",AQ468&lt;=7,"established",AQ468&lt;=12,"stagnant risk",AQ468&gt;12,"highly stagnant")</f>
        <v>new</v>
      </c>
      <c r="AS468">
        <v>0</v>
      </c>
      <c r="AT468" t="str" cm="1">
        <f t="array" ref="AT468">_xlfn.IFS(AS468&lt;=1,"recently promoted",AS468&lt;=3,"due soon",AS468&lt;=6,"over due",AS468&gt;=7,"critically overdue")</f>
        <v>recently promoted</v>
      </c>
      <c r="AU468">
        <v>3</v>
      </c>
      <c r="AV468" t="str" cm="1">
        <f t="array" ref="AV468">_xlfn.IFS(AU468&lt;=1,"new under manager",AU468&lt;=4,"settling",AU468&lt;=8,"established",AU468&gt;=9,"long term")</f>
        <v>settling</v>
      </c>
    </row>
    <row r="469" spans="1:48">
      <c r="A469">
        <v>24</v>
      </c>
      <c r="B469" s="1" t="str" cm="1">
        <f t="array" ref="B469">_xlfn.IFS(A469&lt;=25,"early career",A469&lt;=35,"mid career",A469&lt;=45,"experienced",A469&gt;=46,"senior")</f>
        <v>early career</v>
      </c>
      <c r="C469" t="s">
        <v>29</v>
      </c>
      <c r="D469" t="s">
        <v>50</v>
      </c>
      <c r="E469" t="s">
        <v>54</v>
      </c>
      <c r="F469">
        <v>10</v>
      </c>
      <c r="G469" s="1" t="str" cm="1">
        <f t="array" ref="G469">_xlfn.IFS(F469&lt;=5,"very near",F469&lt;=10,"near",F469&lt;=20,"moderate",F469&lt;=29,"far")</f>
        <v>near</v>
      </c>
      <c r="H469">
        <v>3</v>
      </c>
      <c r="I469" t="str" cm="1">
        <f t="array" ref="I469">_xlfn.IFS(H469=1,"Below College",H469=
2,"College",H469=
3,"Bachelor",H469=
4,"Master",H469=
5,"Doctor")</f>
        <v>Bachelor</v>
      </c>
      <c r="J469" t="s">
        <v>32</v>
      </c>
      <c r="K469">
        <v>1</v>
      </c>
      <c r="L469" t="str" cm="1">
        <f t="array" ref="L469">_xlfn.IFS(K469=1,"low",K469=2,"medium",K469=3,"high",K469=4,"very high")</f>
        <v>low</v>
      </c>
      <c r="M469" t="s">
        <v>33</v>
      </c>
      <c r="N469">
        <v>3</v>
      </c>
      <c r="O469" t="str" cm="1">
        <f t="array" ref="O469">_xlfn.IFS(N469=1,"low",N469=2,"medium",N469=3,"high",N469=4,"very high")</f>
        <v>high</v>
      </c>
      <c r="P469">
        <v>1</v>
      </c>
      <c r="Q469" t="str" cm="1">
        <f t="array" ref="Q469">_xlfn.IFS(P469=1,"junior",P469=2,"mid level",P469=3,"senior",P469=4,"lead",P469=5,"executive")</f>
        <v>junior</v>
      </c>
      <c r="R469" t="s">
        <v>54</v>
      </c>
      <c r="S469">
        <v>4</v>
      </c>
      <c r="T469" t="str" cm="1">
        <f t="array" ref="T469">_xlfn.IFS(S469=1,"low",S469=2,"medium",S469=3,"high",S469=4,"very high")</f>
        <v>very high</v>
      </c>
      <c r="U469" t="s">
        <v>35</v>
      </c>
      <c r="V469">
        <v>2145</v>
      </c>
      <c r="W469">
        <v>0</v>
      </c>
      <c r="X469" t="str" cm="1">
        <f t="array" ref="X469">_xlfn.IFS(W469=0,"fresher",W469&lt;=3,"stable",W469&lt;=6,"moderate hopper",W469&lt;=9,"frequent hopper")</f>
        <v>fresher</v>
      </c>
      <c r="Y469" t="s">
        <v>29</v>
      </c>
      <c r="Z469">
        <v>14</v>
      </c>
      <c r="AA469" t="str" cm="1">
        <f t="array" ref="AA469">_xlfn.IFS(Z469&lt;=14,"low hike",Z469&lt;=18,"moderate hike",Z469&lt;=22,"good hike",Z469&lt;=25,"high hike")</f>
        <v>low hike</v>
      </c>
      <c r="AB469">
        <v>3</v>
      </c>
      <c r="AC469" t="str" cm="1">
        <f t="array" ref="AC469">_xlfn.IFS(AB469=1,"low",AB469=2,"good",AB469=3,"excellent",AB469=4,"outstanding")</f>
        <v>excellent</v>
      </c>
      <c r="AD469">
        <v>4</v>
      </c>
      <c r="AE469" t="str" cm="1">
        <f t="array" ref="AE469">_xlfn.IFS(AD469=1,"low",AD469=2,"medium",AD469=3,"high",AD469=4,"very high")</f>
        <v>very high</v>
      </c>
      <c r="AG469">
        <v>1</v>
      </c>
      <c r="AH469" t="str" cm="1">
        <f t="array" ref="AH469">_xlfn.IFS(AG469=0,"no stock options",AG469=2,"medium",AG469=3,"high",AG469=1,"low")</f>
        <v>low</v>
      </c>
      <c r="AI469">
        <v>3</v>
      </c>
      <c r="AJ469" s="1" t="str" cm="1">
        <f t="array" ref="AJ469">_xlfn.IFS(AI469&lt;=2,"fresher",AI469&lt;=7,"early career",AI469&lt;=15,"mid career",AI469&lt;=25,"experienced",AI469&gt;=26,"expert")</f>
        <v>early career</v>
      </c>
      <c r="AK469">
        <v>2</v>
      </c>
      <c r="AL469" s="1" t="str" cm="1">
        <f t="array" ref="AL469">_xlfn.IFS(AK469=0,"no training",AK469&lt;=2,"low",AK469&lt;=4,"moderate",AK469&lt;=6,"high")</f>
        <v>low</v>
      </c>
      <c r="AM469">
        <v>3</v>
      </c>
      <c r="AN469" t="str" cm="1">
        <f t="array" ref="AN469">_xlfn.IFS(AM469=1,"low",AM469=2,"medium",AM469=3,"high",AM469=4,"very high")</f>
        <v>high</v>
      </c>
      <c r="AO469">
        <v>2</v>
      </c>
      <c r="AP469" s="1" t="str" cm="1">
        <f t="array" ref="AP469">_xlfn.IFS(AO469&lt;=1,"new",AO469&lt;=5,"early tenure",AO469&lt;=10,"established",AO469&lt;=20,"loyal",AO469&gt;=21,"long term")</f>
        <v>early tenure</v>
      </c>
      <c r="AQ469">
        <v>2</v>
      </c>
      <c r="AR469" s="1" t="str" cm="1">
        <f t="array" ref="AR469">_xlfn.IFS(AQ469&lt;=1,"new",AQ469&lt;=4,"settling",AQ469&lt;=7,"established",AQ469&lt;=12,"stagnant risk",AQ469&gt;12,"highly stagnant")</f>
        <v>settling</v>
      </c>
      <c r="AS469">
        <v>2</v>
      </c>
      <c r="AT469" t="str" cm="1">
        <f t="array" ref="AT469">_xlfn.IFS(AS469&lt;=1,"recently promoted",AS469&lt;=3,"due soon",AS469&lt;=6,"over due",AS469&gt;=7,"critically overdue")</f>
        <v>due soon</v>
      </c>
      <c r="AU469">
        <v>1</v>
      </c>
      <c r="AV469" t="str" cm="1">
        <f t="array" ref="AV469">_xlfn.IFS(AU469&lt;=1,"new under manager",AU469&lt;=4,"settling",AU469&lt;=8,"established",AU469&gt;=9,"long term")</f>
        <v>new under manager</v>
      </c>
    </row>
    <row r="470" spans="1:48">
      <c r="A470">
        <v>30</v>
      </c>
      <c r="B470" s="1" t="str" cm="1">
        <f t="array" ref="B470">_xlfn.IFS(A470&lt;=25,"early career",A470&lt;=35,"mid career",A470&lt;=45,"experienced",A470&gt;=46,"senior")</f>
        <v>mid career</v>
      </c>
      <c r="C470" t="s">
        <v>39</v>
      </c>
      <c r="D470" t="s">
        <v>50</v>
      </c>
      <c r="E470" t="s">
        <v>54</v>
      </c>
      <c r="F470">
        <v>8</v>
      </c>
      <c r="G470" s="1" t="str" cm="1">
        <f t="array" ref="G470">_xlfn.IFS(F470&lt;=5,"very near",F470&lt;=10,"near",F470&lt;=20,"moderate",F470&lt;=29,"far")</f>
        <v>near</v>
      </c>
      <c r="H470">
        <v>3</v>
      </c>
      <c r="I470" t="str" cm="1">
        <f t="array" ref="I470">_xlfn.IFS(H470=1,"Below College",H470=
2,"College",H470=
3,"Bachelor",H470=
4,"Master",H470=
5,"Doctor")</f>
        <v>Bachelor</v>
      </c>
      <c r="J470" t="s">
        <v>54</v>
      </c>
      <c r="K470">
        <v>3</v>
      </c>
      <c r="L470" t="str" cm="1">
        <f t="array" ref="L470">_xlfn.IFS(K470=1,"low",K470=2,"medium",K470=3,"high",K470=4,"very high")</f>
        <v>high</v>
      </c>
      <c r="M470" t="s">
        <v>43</v>
      </c>
      <c r="N470">
        <v>2</v>
      </c>
      <c r="O470" t="str" cm="1">
        <f t="array" ref="O470">_xlfn.IFS(N470=1,"low",N470=2,"medium",N470=3,"high",N470=4,"very high")</f>
        <v>medium</v>
      </c>
      <c r="P470">
        <v>1</v>
      </c>
      <c r="Q470" t="str" cm="1">
        <f t="array" ref="Q470">_xlfn.IFS(P470=1,"junior",P470=2,"mid level",P470=3,"senior",P470=4,"lead",P470=5,"executive")</f>
        <v>junior</v>
      </c>
      <c r="R470" t="s">
        <v>54</v>
      </c>
      <c r="S470">
        <v>4</v>
      </c>
      <c r="T470" t="str" cm="1">
        <f t="array" ref="T470">_xlfn.IFS(S470=1,"low",S470=2,"medium",S470=3,"high",S470=4,"very high")</f>
        <v>very high</v>
      </c>
      <c r="U470" t="s">
        <v>38</v>
      </c>
      <c r="V470">
        <v>2180</v>
      </c>
      <c r="W470">
        <v>6</v>
      </c>
      <c r="X470" t="str" cm="1">
        <f t="array" ref="X470">_xlfn.IFS(W470=0,"fresher",W470&lt;=3,"stable",W470&lt;=6,"moderate hopper",W470&lt;=9,"frequent hopper")</f>
        <v>moderate hopper</v>
      </c>
      <c r="Y470" t="s">
        <v>29</v>
      </c>
      <c r="Z470">
        <v>11</v>
      </c>
      <c r="AA470" t="str" cm="1">
        <f t="array" ref="AA470">_xlfn.IFS(Z470&lt;=14,"low hike",Z470&lt;=18,"moderate hike",Z470&lt;=22,"good hike",Z470&lt;=25,"high hike")</f>
        <v>low hike</v>
      </c>
      <c r="AB470">
        <v>3</v>
      </c>
      <c r="AC470" t="str" cm="1">
        <f t="array" ref="AC470">_xlfn.IFS(AB470=1,"low",AB470=2,"good",AB470=3,"excellent",AB470=4,"outstanding")</f>
        <v>excellent</v>
      </c>
      <c r="AD470">
        <v>3</v>
      </c>
      <c r="AE470" t="str" cm="1">
        <f t="array" ref="AE470">_xlfn.IFS(AD470=1,"low",AD470=2,"medium",AD470=3,"high",AD470=4,"very high")</f>
        <v>high</v>
      </c>
      <c r="AG470">
        <v>1</v>
      </c>
      <c r="AH470" t="str" cm="1">
        <f t="array" ref="AH470">_xlfn.IFS(AG470=0,"no stock options",AG470=2,"medium",AG470=3,"high",AG470=1,"low")</f>
        <v>low</v>
      </c>
      <c r="AI470">
        <v>6</v>
      </c>
      <c r="AJ470" s="1" t="str" cm="1">
        <f t="array" ref="AJ470">_xlfn.IFS(AI470&lt;=2,"fresher",AI470&lt;=7,"early career",AI470&lt;=15,"mid career",AI470&lt;=25,"experienced",AI470&gt;=26,"expert")</f>
        <v>early career</v>
      </c>
      <c r="AK470">
        <v>0</v>
      </c>
      <c r="AL470" s="1" t="str" cm="1">
        <f t="array" ref="AL470">_xlfn.IFS(AK470=0,"no training",AK470&lt;=2,"low",AK470&lt;=4,"moderate",AK470&lt;=6,"high")</f>
        <v>no training</v>
      </c>
      <c r="AM470">
        <v>2</v>
      </c>
      <c r="AN470" t="str" cm="1">
        <f t="array" ref="AN470">_xlfn.IFS(AM470=1,"low",AM470=2,"medium",AM470=3,"high",AM470=4,"very high")</f>
        <v>medium</v>
      </c>
      <c r="AO470">
        <v>4</v>
      </c>
      <c r="AP470" s="1" t="str" cm="1">
        <f t="array" ref="AP470">_xlfn.IFS(AO470&lt;=1,"new",AO470&lt;=5,"early tenure",AO470&lt;=10,"established",AO470&lt;=20,"loyal",AO470&gt;=21,"long term")</f>
        <v>early tenure</v>
      </c>
      <c r="AQ470">
        <v>2</v>
      </c>
      <c r="AR470" s="1" t="str" cm="1">
        <f t="array" ref="AR470">_xlfn.IFS(AQ470&lt;=1,"new",AQ470&lt;=4,"settling",AQ470&lt;=7,"established",AQ470&lt;=12,"stagnant risk",AQ470&gt;12,"highly stagnant")</f>
        <v>settling</v>
      </c>
      <c r="AS470">
        <v>1</v>
      </c>
      <c r="AT470" t="str" cm="1">
        <f t="array" ref="AT470">_xlfn.IFS(AS470&lt;=1,"recently promoted",AS470&lt;=3,"due soon",AS470&lt;=6,"over due",AS470&gt;=7,"critically overdue")</f>
        <v>recently promoted</v>
      </c>
      <c r="AU470">
        <v>2</v>
      </c>
      <c r="AV470" t="str" cm="1">
        <f t="array" ref="AV470">_xlfn.IFS(AU470&lt;=1,"new under manager",AU470&lt;=4,"settling",AU470&lt;=8,"established",AU470&gt;=9,"long term")</f>
        <v>settling</v>
      </c>
    </row>
    <row r="471" spans="1:48">
      <c r="A471">
        <v>31</v>
      </c>
      <c r="B471" s="1" t="str" cm="1">
        <f t="array" ref="B471">_xlfn.IFS(A471&lt;=25,"early career",A471&lt;=35,"mid career",A471&lt;=45,"experienced",A471&gt;=46,"senior")</f>
        <v>mid career</v>
      </c>
      <c r="C471" t="s">
        <v>29</v>
      </c>
      <c r="D471" t="s">
        <v>30</v>
      </c>
      <c r="E471" t="s">
        <v>45</v>
      </c>
      <c r="F471">
        <v>5</v>
      </c>
      <c r="G471" s="1" t="str" cm="1">
        <f t="array" ref="G471">_xlfn.IFS(F471&lt;=5,"very near",F471&lt;=10,"near",F471&lt;=20,"moderate",F471&lt;=29,"far")</f>
        <v>very near</v>
      </c>
      <c r="H471">
        <v>3</v>
      </c>
      <c r="I471" t="str" cm="1">
        <f t="array" ref="I471">_xlfn.IFS(H471=1,"Below College",H471=
2,"College",H471=
3,"Bachelor",H471=
4,"Master",H471=
5,"Doctor")</f>
        <v>Bachelor</v>
      </c>
      <c r="J471" t="s">
        <v>52</v>
      </c>
      <c r="K471">
        <v>1</v>
      </c>
      <c r="L471" t="str" cm="1">
        <f t="array" ref="L471">_xlfn.IFS(K471=1,"low",K471=2,"medium",K471=3,"high",K471=4,"very high")</f>
        <v>low</v>
      </c>
      <c r="M471" t="s">
        <v>33</v>
      </c>
      <c r="N471">
        <v>3</v>
      </c>
      <c r="O471" t="str" cm="1">
        <f t="array" ref="O471">_xlfn.IFS(N471=1,"low",N471=2,"medium",N471=3,"high",N471=4,"very high")</f>
        <v>high</v>
      </c>
      <c r="P471">
        <v>2</v>
      </c>
      <c r="Q471" t="str" cm="1">
        <f t="array" ref="Q471">_xlfn.IFS(P471=1,"junior",P471=2,"mid level",P471=3,"senior",P471=4,"lead",P471=5,"executive")</f>
        <v>mid level</v>
      </c>
      <c r="R471" t="s">
        <v>51</v>
      </c>
      <c r="S471">
        <v>3</v>
      </c>
      <c r="T471" t="str" cm="1">
        <f t="array" ref="T471">_xlfn.IFS(S471=1,"low",S471=2,"medium",S471=3,"high",S471=4,"very high")</f>
        <v>high</v>
      </c>
      <c r="U471" t="s">
        <v>35</v>
      </c>
      <c r="V471">
        <v>8346</v>
      </c>
      <c r="W471">
        <v>1</v>
      </c>
      <c r="X471" t="str" cm="1">
        <f t="array" ref="X471">_xlfn.IFS(W471=0,"fresher",W471&lt;=3,"stable",W471&lt;=6,"moderate hopper",W471&lt;=9,"frequent hopper")</f>
        <v>stable</v>
      </c>
      <c r="Y471" t="s">
        <v>29</v>
      </c>
      <c r="Z471">
        <v>19</v>
      </c>
      <c r="AA471" t="str" cm="1">
        <f t="array" ref="AA471">_xlfn.IFS(Z471&lt;=14,"low hike",Z471&lt;=18,"moderate hike",Z471&lt;=22,"good hike",Z471&lt;=25,"high hike")</f>
        <v>good hike</v>
      </c>
      <c r="AB471">
        <v>3</v>
      </c>
      <c r="AC471" t="str" cm="1">
        <f t="array" ref="AC471">_xlfn.IFS(AB471=1,"low",AB471=2,"good",AB471=3,"excellent",AB471=4,"outstanding")</f>
        <v>excellent</v>
      </c>
      <c r="AD471">
        <v>3</v>
      </c>
      <c r="AE471" t="str" cm="1">
        <f t="array" ref="AE471">_xlfn.IFS(AD471=1,"low",AD471=2,"medium",AD471=3,"high",AD471=4,"very high")</f>
        <v>high</v>
      </c>
      <c r="AG471">
        <v>1</v>
      </c>
      <c r="AH471" t="str" cm="1">
        <f t="array" ref="AH471">_xlfn.IFS(AG471=0,"no stock options",AG471=2,"medium",AG471=3,"high",AG471=1,"low")</f>
        <v>low</v>
      </c>
      <c r="AI471">
        <v>6</v>
      </c>
      <c r="AJ471" s="1" t="str" cm="1">
        <f t="array" ref="AJ471">_xlfn.IFS(AI471&lt;=2,"fresher",AI471&lt;=7,"early career",AI471&lt;=15,"mid career",AI471&lt;=25,"experienced",AI471&gt;=26,"expert")</f>
        <v>early career</v>
      </c>
      <c r="AK471">
        <v>3</v>
      </c>
      <c r="AL471" s="1" t="str" cm="1">
        <f t="array" ref="AL471">_xlfn.IFS(AK471=0,"no training",AK471&lt;=2,"low",AK471&lt;=4,"moderate",AK471&lt;=6,"high")</f>
        <v>moderate</v>
      </c>
      <c r="AM471">
        <v>3</v>
      </c>
      <c r="AN471" t="str" cm="1">
        <f t="array" ref="AN471">_xlfn.IFS(AM471=1,"low",AM471=2,"medium",AM471=3,"high",AM471=4,"very high")</f>
        <v>high</v>
      </c>
      <c r="AO471">
        <v>5</v>
      </c>
      <c r="AP471" s="1" t="str" cm="1">
        <f t="array" ref="AP471">_xlfn.IFS(AO471&lt;=1,"new",AO471&lt;=5,"early tenure",AO471&lt;=10,"established",AO471&lt;=20,"loyal",AO471&gt;=21,"long term")</f>
        <v>early tenure</v>
      </c>
      <c r="AQ471">
        <v>2</v>
      </c>
      <c r="AR471" s="1" t="str" cm="1">
        <f t="array" ref="AR471">_xlfn.IFS(AQ471&lt;=1,"new",AQ471&lt;=4,"settling",AQ471&lt;=7,"established",AQ471&lt;=12,"stagnant risk",AQ471&gt;12,"highly stagnant")</f>
        <v>settling</v>
      </c>
      <c r="AS471">
        <v>0</v>
      </c>
      <c r="AT471" t="str" cm="1">
        <f t="array" ref="AT471">_xlfn.IFS(AS471&lt;=1,"recently promoted",AS471&lt;=3,"due soon",AS471&lt;=6,"over due",AS471&gt;=7,"critically overdue")</f>
        <v>recently promoted</v>
      </c>
      <c r="AU471">
        <v>2</v>
      </c>
      <c r="AV471" t="str" cm="1">
        <f t="array" ref="AV471">_xlfn.IFS(AU471&lt;=1,"new under manager",AU471&lt;=4,"settling",AU471&lt;=8,"established",AU471&gt;=9,"long term")</f>
        <v>settling</v>
      </c>
    </row>
    <row r="472" spans="1:48">
      <c r="A472">
        <v>29</v>
      </c>
      <c r="B472" s="1" t="str" cm="1">
        <f t="array" ref="B472">_xlfn.IFS(A472&lt;=25,"early career",A472&lt;=35,"mid career",A472&lt;=45,"experienced",A472&gt;=46,"senior")</f>
        <v>mid career</v>
      </c>
      <c r="C472" t="s">
        <v>39</v>
      </c>
      <c r="D472" t="s">
        <v>30</v>
      </c>
      <c r="E472" t="s">
        <v>45</v>
      </c>
      <c r="F472">
        <v>9</v>
      </c>
      <c r="G472" s="1" t="str" cm="1">
        <f t="array" ref="G472">_xlfn.IFS(F472&lt;=5,"very near",F472&lt;=10,"near",F472&lt;=20,"moderate",F472&lt;=29,"far")</f>
        <v>near</v>
      </c>
      <c r="H472">
        <v>3</v>
      </c>
      <c r="I472" t="str" cm="1">
        <f t="array" ref="I472">_xlfn.IFS(H472=1,"Below College",H472=
2,"College",H472=
3,"Bachelor",H472=
4,"Master",H472=
5,"Doctor")</f>
        <v>Bachelor</v>
      </c>
      <c r="J472" t="s">
        <v>47</v>
      </c>
      <c r="K472">
        <v>2</v>
      </c>
      <c r="L472" t="str" cm="1">
        <f t="array" ref="L472">_xlfn.IFS(K472=1,"low",K472=2,"medium",K472=3,"high",K472=4,"very high")</f>
        <v>medium</v>
      </c>
      <c r="M472" t="s">
        <v>43</v>
      </c>
      <c r="N472">
        <v>1</v>
      </c>
      <c r="O472" t="str" cm="1">
        <f t="array" ref="O472">_xlfn.IFS(N472=1,"low",N472=2,"medium",N472=3,"high",N472=4,"very high")</f>
        <v>low</v>
      </c>
      <c r="P472">
        <v>1</v>
      </c>
      <c r="Q472" t="str" cm="1">
        <f t="array" ref="Q472">_xlfn.IFS(P472=1,"junior",P472=2,"mid level",P472=3,"senior",P472=4,"lead",P472=5,"executive")</f>
        <v>junior</v>
      </c>
      <c r="R472" t="s">
        <v>46</v>
      </c>
      <c r="S472">
        <v>2</v>
      </c>
      <c r="T472" t="str" cm="1">
        <f t="array" ref="T472">_xlfn.IFS(S472=1,"low",S472=2,"medium",S472=3,"high",S472=4,"very high")</f>
        <v>medium</v>
      </c>
      <c r="U472" t="s">
        <v>40</v>
      </c>
      <c r="V472">
        <v>2760</v>
      </c>
      <c r="W472">
        <v>1</v>
      </c>
      <c r="X472" t="str" cm="1">
        <f t="array" ref="X472">_xlfn.IFS(W472=0,"fresher",W472&lt;=3,"stable",W472&lt;=6,"moderate hopper",W472&lt;=9,"frequent hopper")</f>
        <v>stable</v>
      </c>
      <c r="Y472" t="s">
        <v>29</v>
      </c>
      <c r="Z472">
        <v>13</v>
      </c>
      <c r="AA472" t="str" cm="1">
        <f t="array" ref="AA472">_xlfn.IFS(Z472&lt;=14,"low hike",Z472&lt;=18,"moderate hike",Z472&lt;=22,"good hike",Z472&lt;=25,"high hike")</f>
        <v>low hike</v>
      </c>
      <c r="AB472">
        <v>3</v>
      </c>
      <c r="AC472" t="str" cm="1">
        <f t="array" ref="AC472">_xlfn.IFS(AB472=1,"low",AB472=2,"good",AB472=3,"excellent",AB472=4,"outstanding")</f>
        <v>excellent</v>
      </c>
      <c r="AD472">
        <v>3</v>
      </c>
      <c r="AE472" t="str" cm="1">
        <f t="array" ref="AE472">_xlfn.IFS(AD472=1,"low",AD472=2,"medium",AD472=3,"high",AD472=4,"very high")</f>
        <v>high</v>
      </c>
      <c r="AG472">
        <v>0</v>
      </c>
      <c r="AH472" t="str" cm="1">
        <f t="array" ref="AH472">_xlfn.IFS(AG472=0,"no stock options",AG472=2,"medium",AG472=3,"high",AG472=1,"low")</f>
        <v>no stock options</v>
      </c>
      <c r="AI472">
        <v>2</v>
      </c>
      <c r="AJ472" s="1" t="str" cm="1">
        <f t="array" ref="AJ472">_xlfn.IFS(AI472&lt;=2,"fresher",AI472&lt;=7,"early career",AI472&lt;=15,"mid career",AI472&lt;=25,"experienced",AI472&gt;=26,"expert")</f>
        <v>fresher</v>
      </c>
      <c r="AK472">
        <v>3</v>
      </c>
      <c r="AL472" s="1" t="str" cm="1">
        <f t="array" ref="AL472">_xlfn.IFS(AK472=0,"no training",AK472&lt;=2,"low",AK472&lt;=4,"moderate",AK472&lt;=6,"high")</f>
        <v>moderate</v>
      </c>
      <c r="AM472">
        <v>3</v>
      </c>
      <c r="AN472" t="str" cm="1">
        <f t="array" ref="AN472">_xlfn.IFS(AM472=1,"low",AM472=2,"medium",AM472=3,"high",AM472=4,"very high")</f>
        <v>high</v>
      </c>
      <c r="AO472">
        <v>2</v>
      </c>
      <c r="AP472" s="1" t="str" cm="1">
        <f t="array" ref="AP472">_xlfn.IFS(AO472&lt;=1,"new",AO472&lt;=5,"early tenure",AO472&lt;=10,"established",AO472&lt;=20,"loyal",AO472&gt;=21,"long term")</f>
        <v>early tenure</v>
      </c>
      <c r="AQ472">
        <v>2</v>
      </c>
      <c r="AR472" s="1" t="str" cm="1">
        <f t="array" ref="AR472">_xlfn.IFS(AQ472&lt;=1,"new",AQ472&lt;=4,"settling",AQ472&lt;=7,"established",AQ472&lt;=12,"stagnant risk",AQ472&gt;12,"highly stagnant")</f>
        <v>settling</v>
      </c>
      <c r="AS472">
        <v>2</v>
      </c>
      <c r="AT472" t="str" cm="1">
        <f t="array" ref="AT472">_xlfn.IFS(AS472&lt;=1,"recently promoted",AS472&lt;=3,"due soon",AS472&lt;=6,"over due",AS472&gt;=7,"critically overdue")</f>
        <v>due soon</v>
      </c>
      <c r="AU472">
        <v>2</v>
      </c>
      <c r="AV472" t="str" cm="1">
        <f t="array" ref="AV472">_xlfn.IFS(AU472&lt;=1,"new under manager",AU472&lt;=4,"settling",AU472&lt;=8,"established",AU472&gt;=9,"long term")</f>
        <v>settling</v>
      </c>
    </row>
    <row r="473" spans="1:48">
      <c r="A473">
        <v>29</v>
      </c>
      <c r="B473" s="1" t="str" cm="1">
        <f t="array" ref="B473">_xlfn.IFS(A473&lt;=25,"early career",A473&lt;=35,"mid career",A473&lt;=45,"experienced",A473&gt;=46,"senior")</f>
        <v>mid career</v>
      </c>
      <c r="C473" t="s">
        <v>29</v>
      </c>
      <c r="D473" t="s">
        <v>50</v>
      </c>
      <c r="E473" t="s">
        <v>31</v>
      </c>
      <c r="F473">
        <v>1</v>
      </c>
      <c r="G473" s="1" t="str" cm="1">
        <f t="array" ref="G473">_xlfn.IFS(F473&lt;=5,"very near",F473&lt;=10,"near",F473&lt;=20,"moderate",F473&lt;=29,"far")</f>
        <v>very near</v>
      </c>
      <c r="H473">
        <v>3</v>
      </c>
      <c r="I473" t="str" cm="1">
        <f t="array" ref="I473">_xlfn.IFS(H473=1,"Below College",H473=
2,"College",H473=
3,"Bachelor",H473=
4,"Master",H473=
5,"Doctor")</f>
        <v>Bachelor</v>
      </c>
      <c r="J473" t="s">
        <v>36</v>
      </c>
      <c r="K473">
        <v>4</v>
      </c>
      <c r="L473" t="str" cm="1">
        <f t="array" ref="L473">_xlfn.IFS(K473=1,"low",K473=2,"medium",K473=3,"high",K473=4,"very high")</f>
        <v>very high</v>
      </c>
      <c r="M473" t="s">
        <v>33</v>
      </c>
      <c r="N473">
        <v>4</v>
      </c>
      <c r="O473" t="str" cm="1">
        <f t="array" ref="O473">_xlfn.IFS(N473=1,"low",N473=2,"medium",N473=3,"high",N473=4,"very high")</f>
        <v>very high</v>
      </c>
      <c r="P473">
        <v>2</v>
      </c>
      <c r="Q473" t="str" cm="1">
        <f t="array" ref="Q473">_xlfn.IFS(P473=1,"junior",P473=2,"mid level",P473=3,"senior",P473=4,"lead",P473=5,"executive")</f>
        <v>mid level</v>
      </c>
      <c r="R473" t="s">
        <v>49</v>
      </c>
      <c r="S473">
        <v>3</v>
      </c>
      <c r="T473" t="str" cm="1">
        <f t="array" ref="T473">_xlfn.IFS(S473=1,"low",S473=2,"medium",S473=3,"high",S473=4,"very high")</f>
        <v>high</v>
      </c>
      <c r="U473" t="s">
        <v>40</v>
      </c>
      <c r="V473">
        <v>6294</v>
      </c>
      <c r="W473">
        <v>8</v>
      </c>
      <c r="X473" t="str" cm="1">
        <f t="array" ref="X473">_xlfn.IFS(W473=0,"fresher",W473&lt;=3,"stable",W473&lt;=6,"moderate hopper",W473&lt;=9,"frequent hopper")</f>
        <v>frequent hopper</v>
      </c>
      <c r="Y473" t="s">
        <v>39</v>
      </c>
      <c r="Z473">
        <v>12</v>
      </c>
      <c r="AA473" t="str" cm="1">
        <f t="array" ref="AA473">_xlfn.IFS(Z473&lt;=14,"low hike",Z473&lt;=18,"moderate hike",Z473&lt;=22,"good hike",Z473&lt;=25,"high hike")</f>
        <v>low hike</v>
      </c>
      <c r="AB473">
        <v>3</v>
      </c>
      <c r="AC473" t="str" cm="1">
        <f t="array" ref="AC473">_xlfn.IFS(AB473=1,"low",AB473=2,"good",AB473=3,"excellent",AB473=4,"outstanding")</f>
        <v>excellent</v>
      </c>
      <c r="AD473">
        <v>4</v>
      </c>
      <c r="AE473" t="str" cm="1">
        <f t="array" ref="AE473">_xlfn.IFS(AD473=1,"low",AD473=2,"medium",AD473=3,"high",AD473=4,"very high")</f>
        <v>very high</v>
      </c>
      <c r="AG473">
        <v>0</v>
      </c>
      <c r="AH473" t="str" cm="1">
        <f t="array" ref="AH473">_xlfn.IFS(AG473=0,"no stock options",AG473=2,"medium",AG473=3,"high",AG473=1,"low")</f>
        <v>no stock options</v>
      </c>
      <c r="AI473">
        <v>10</v>
      </c>
      <c r="AJ473" s="1" t="str" cm="1">
        <f t="array" ref="AJ473">_xlfn.IFS(AI473&lt;=2,"fresher",AI473&lt;=7,"early career",AI473&lt;=15,"mid career",AI473&lt;=25,"experienced",AI473&gt;=26,"expert")</f>
        <v>mid career</v>
      </c>
      <c r="AK473">
        <v>5</v>
      </c>
      <c r="AL473" s="1" t="str" cm="1">
        <f t="array" ref="AL473">_xlfn.IFS(AK473=0,"no training",AK473&lt;=2,"low",AK473&lt;=4,"moderate",AK473&lt;=6,"high")</f>
        <v>high</v>
      </c>
      <c r="AM473">
        <v>4</v>
      </c>
      <c r="AN473" t="str" cm="1">
        <f t="array" ref="AN473">_xlfn.IFS(AM473=1,"low",AM473=2,"medium",AM473=3,"high",AM473=4,"very high")</f>
        <v>very high</v>
      </c>
      <c r="AO473">
        <v>3</v>
      </c>
      <c r="AP473" s="1" t="str" cm="1">
        <f t="array" ref="AP473">_xlfn.IFS(AO473&lt;=1,"new",AO473&lt;=5,"early tenure",AO473&lt;=10,"established",AO473&lt;=20,"loyal",AO473&gt;=21,"long term")</f>
        <v>early tenure</v>
      </c>
      <c r="AQ473">
        <v>2</v>
      </c>
      <c r="AR473" s="1" t="str" cm="1">
        <f t="array" ref="AR473">_xlfn.IFS(AQ473&lt;=1,"new",AQ473&lt;=4,"settling",AQ473&lt;=7,"established",AQ473&lt;=12,"stagnant risk",AQ473&gt;12,"highly stagnant")</f>
        <v>settling</v>
      </c>
      <c r="AS473">
        <v>0</v>
      </c>
      <c r="AT473" t="str" cm="1">
        <f t="array" ref="AT473">_xlfn.IFS(AS473&lt;=1,"recently promoted",AS473&lt;=3,"due soon",AS473&lt;=6,"over due",AS473&gt;=7,"critically overdue")</f>
        <v>recently promoted</v>
      </c>
      <c r="AU473">
        <v>2</v>
      </c>
      <c r="AV473" t="str" cm="1">
        <f t="array" ref="AV473">_xlfn.IFS(AU473&lt;=1,"new under manager",AU473&lt;=4,"settling",AU473&lt;=8,"established",AU473&gt;=9,"long term")</f>
        <v>settling</v>
      </c>
    </row>
    <row r="474" spans="1:48">
      <c r="A474">
        <v>34</v>
      </c>
      <c r="B474" s="1" t="str" cm="1">
        <f t="array" ref="B474">_xlfn.IFS(A474&lt;=25,"early career",A474&lt;=35,"mid career",A474&lt;=45,"experienced",A474&gt;=46,"senior")</f>
        <v>mid career</v>
      </c>
      <c r="C474" t="s">
        <v>29</v>
      </c>
      <c r="D474" t="s">
        <v>30</v>
      </c>
      <c r="E474" t="s">
        <v>31</v>
      </c>
      <c r="F474">
        <v>2</v>
      </c>
      <c r="G474" s="1" t="str" cm="1">
        <f t="array" ref="G474">_xlfn.IFS(F474&lt;=5,"very near",F474&lt;=10,"near",F474&lt;=20,"moderate",F474&lt;=29,"far")</f>
        <v>very near</v>
      </c>
      <c r="H474">
        <v>4</v>
      </c>
      <c r="I474" t="str" cm="1">
        <f t="array" ref="I474">_xlfn.IFS(H474=1,"Below College",H474=
2,"College",H474=
3,"Bachelor",H474=
4,"Master",H474=
5,"Doctor")</f>
        <v>Master</v>
      </c>
      <c r="J474" t="s">
        <v>32</v>
      </c>
      <c r="K474">
        <v>4</v>
      </c>
      <c r="L474" t="str" cm="1">
        <f t="array" ref="L474">_xlfn.IFS(K474=1,"low",K474=2,"medium",K474=3,"high",K474=4,"very high")</f>
        <v>very high</v>
      </c>
      <c r="M474" t="s">
        <v>33</v>
      </c>
      <c r="N474">
        <v>4</v>
      </c>
      <c r="O474" t="str" cm="1">
        <f t="array" ref="O474">_xlfn.IFS(N474=1,"low",N474=2,"medium",N474=3,"high",N474=4,"very high")</f>
        <v>very high</v>
      </c>
      <c r="P474">
        <v>1</v>
      </c>
      <c r="Q474" t="str" cm="1">
        <f t="array" ref="Q474">_xlfn.IFS(P474=1,"junior",P474=2,"mid level",P474=3,"senior",P474=4,"lead",P474=5,"executive")</f>
        <v>junior</v>
      </c>
      <c r="R474" t="s">
        <v>37</v>
      </c>
      <c r="S474">
        <v>4</v>
      </c>
      <c r="T474" t="str" cm="1">
        <f t="array" ref="T474">_xlfn.IFS(S474=1,"low",S474=2,"medium",S474=3,"high",S474=4,"very high")</f>
        <v>very high</v>
      </c>
      <c r="U474" t="s">
        <v>35</v>
      </c>
      <c r="V474">
        <v>2932</v>
      </c>
      <c r="W474">
        <v>0</v>
      </c>
      <c r="X474" t="str" cm="1">
        <f t="array" ref="X474">_xlfn.IFS(W474=0,"fresher",W474&lt;=3,"stable",W474&lt;=6,"moderate hopper",W474&lt;=9,"frequent hopper")</f>
        <v>fresher</v>
      </c>
      <c r="Y474" t="s">
        <v>39</v>
      </c>
      <c r="Z474">
        <v>14</v>
      </c>
      <c r="AA474" t="str" cm="1">
        <f t="array" ref="AA474">_xlfn.IFS(Z474&lt;=14,"low hike",Z474&lt;=18,"moderate hike",Z474&lt;=22,"good hike",Z474&lt;=25,"high hike")</f>
        <v>low hike</v>
      </c>
      <c r="AB474">
        <v>3</v>
      </c>
      <c r="AC474" t="str" cm="1">
        <f t="array" ref="AC474">_xlfn.IFS(AB474=1,"low",AB474=2,"good",AB474=3,"excellent",AB474=4,"outstanding")</f>
        <v>excellent</v>
      </c>
      <c r="AD474">
        <v>1</v>
      </c>
      <c r="AE474" t="str" cm="1">
        <f t="array" ref="AE474">_xlfn.IFS(AD474=1,"low",AD474=2,"medium",AD474=3,"high",AD474=4,"very high")</f>
        <v>low</v>
      </c>
      <c r="AG474">
        <v>3</v>
      </c>
      <c r="AH474" t="str" cm="1">
        <f t="array" ref="AH474">_xlfn.IFS(AG474=0,"no stock options",AG474=2,"medium",AG474=3,"high",AG474=1,"low")</f>
        <v>high</v>
      </c>
      <c r="AI474">
        <v>6</v>
      </c>
      <c r="AJ474" s="1" t="str" cm="1">
        <f t="array" ref="AJ474">_xlfn.IFS(AI474&lt;=2,"fresher",AI474&lt;=7,"early career",AI474&lt;=15,"mid career",AI474&lt;=25,"experienced",AI474&gt;=26,"expert")</f>
        <v>early career</v>
      </c>
      <c r="AK474">
        <v>3</v>
      </c>
      <c r="AL474" s="1" t="str" cm="1">
        <f t="array" ref="AL474">_xlfn.IFS(AK474=0,"no training",AK474&lt;=2,"low",AK474&lt;=4,"moderate",AK474&lt;=6,"high")</f>
        <v>moderate</v>
      </c>
      <c r="AM474">
        <v>3</v>
      </c>
      <c r="AN474" t="str" cm="1">
        <f t="array" ref="AN474">_xlfn.IFS(AM474=1,"low",AM474=2,"medium",AM474=3,"high",AM474=4,"very high")</f>
        <v>high</v>
      </c>
      <c r="AO474">
        <v>5</v>
      </c>
      <c r="AP474" s="1" t="str" cm="1">
        <f t="array" ref="AP474">_xlfn.IFS(AO474&lt;=1,"new",AO474&lt;=5,"early tenure",AO474&lt;=10,"established",AO474&lt;=20,"loyal",AO474&gt;=21,"long term")</f>
        <v>early tenure</v>
      </c>
      <c r="AQ474">
        <v>0</v>
      </c>
      <c r="AR474" s="1" t="str" cm="1">
        <f t="array" ref="AR474">_xlfn.IFS(AQ474&lt;=1,"new",AQ474&lt;=4,"settling",AQ474&lt;=7,"established",AQ474&lt;=12,"stagnant risk",AQ474&gt;12,"highly stagnant")</f>
        <v>new</v>
      </c>
      <c r="AS474">
        <v>1</v>
      </c>
      <c r="AT474" t="str" cm="1">
        <f t="array" ref="AT474">_xlfn.IFS(AS474&lt;=1,"recently promoted",AS474&lt;=3,"due soon",AS474&lt;=6,"over due",AS474&gt;=7,"critically overdue")</f>
        <v>recently promoted</v>
      </c>
      <c r="AU474">
        <v>2</v>
      </c>
      <c r="AV474" t="str" cm="1">
        <f t="array" ref="AV474">_xlfn.IFS(AU474&lt;=1,"new under manager",AU474&lt;=4,"settling",AU474&lt;=8,"established",AU474&gt;=9,"long term")</f>
        <v>settling</v>
      </c>
    </row>
    <row r="475" spans="1:48">
      <c r="A475">
        <v>49</v>
      </c>
      <c r="B475" s="1" t="str" cm="1">
        <f t="array" ref="B475">_xlfn.IFS(A475&lt;=25,"early career",A475&lt;=35,"mid career",A475&lt;=45,"experienced",A475&gt;=46,"senior")</f>
        <v>senior</v>
      </c>
      <c r="C475" t="s">
        <v>29</v>
      </c>
      <c r="D475" t="s">
        <v>30</v>
      </c>
      <c r="E475" t="s">
        <v>45</v>
      </c>
      <c r="F475">
        <v>11</v>
      </c>
      <c r="G475" s="1" t="str" cm="1">
        <f t="array" ref="G475">_xlfn.IFS(F475&lt;=5,"very near",F475&lt;=10,"near",F475&lt;=20,"moderate",F475&lt;=29,"far")</f>
        <v>moderate</v>
      </c>
      <c r="H475">
        <v>4</v>
      </c>
      <c r="I475" t="str" cm="1">
        <f t="array" ref="I475">_xlfn.IFS(H475=1,"Below College",H475=
2,"College",H475=
3,"Bachelor",H475=
4,"Master",H475=
5,"Doctor")</f>
        <v>Master</v>
      </c>
      <c r="J475" t="s">
        <v>47</v>
      </c>
      <c r="K475">
        <v>4</v>
      </c>
      <c r="L475" t="str" cm="1">
        <f t="array" ref="L475">_xlfn.IFS(K475=1,"low",K475=2,"medium",K475=3,"high",K475=4,"very high")</f>
        <v>very high</v>
      </c>
      <c r="M475" t="s">
        <v>43</v>
      </c>
      <c r="N475">
        <v>3</v>
      </c>
      <c r="O475" t="str" cm="1">
        <f t="array" ref="O475">_xlfn.IFS(N475=1,"low",N475=2,"medium",N475=3,"high",N475=4,"very high")</f>
        <v>high</v>
      </c>
      <c r="P475">
        <v>2</v>
      </c>
      <c r="Q475" t="str" cm="1">
        <f t="array" ref="Q475">_xlfn.IFS(P475=1,"junior",P475=2,"mid level",P475=3,"senior",P475=4,"lead",P475=5,"executive")</f>
        <v>mid level</v>
      </c>
      <c r="R475" t="s">
        <v>51</v>
      </c>
      <c r="S475">
        <v>4</v>
      </c>
      <c r="T475" t="str" cm="1">
        <f t="array" ref="T475">_xlfn.IFS(S475=1,"low",S475=2,"medium",S475=3,"high",S475=4,"very high")</f>
        <v>very high</v>
      </c>
      <c r="U475" t="s">
        <v>40</v>
      </c>
      <c r="V475">
        <v>4507</v>
      </c>
      <c r="W475">
        <v>3</v>
      </c>
      <c r="X475" t="str" cm="1">
        <f t="array" ref="X475">_xlfn.IFS(W475=0,"fresher",W475&lt;=3,"stable",W475&lt;=6,"moderate hopper",W475&lt;=9,"frequent hopper")</f>
        <v>stable</v>
      </c>
      <c r="Y475" t="s">
        <v>29</v>
      </c>
      <c r="Z475">
        <v>12</v>
      </c>
      <c r="AA475" t="str" cm="1">
        <f t="array" ref="AA475">_xlfn.IFS(Z475&lt;=14,"low hike",Z475&lt;=18,"moderate hike",Z475&lt;=22,"good hike",Z475&lt;=25,"high hike")</f>
        <v>low hike</v>
      </c>
      <c r="AB475">
        <v>3</v>
      </c>
      <c r="AC475" t="str" cm="1">
        <f t="array" ref="AC475">_xlfn.IFS(AB475=1,"low",AB475=2,"good",AB475=3,"excellent",AB475=4,"outstanding")</f>
        <v>excellent</v>
      </c>
      <c r="AD475">
        <v>3</v>
      </c>
      <c r="AE475" t="str" cm="1">
        <f t="array" ref="AE475">_xlfn.IFS(AD475=1,"low",AD475=2,"medium",AD475=3,"high",AD475=4,"very high")</f>
        <v>high</v>
      </c>
      <c r="AG475">
        <v>0</v>
      </c>
      <c r="AH475" t="str" cm="1">
        <f t="array" ref="AH475">_xlfn.IFS(AG475=0,"no stock options",AG475=2,"medium",AG475=3,"high",AG475=1,"low")</f>
        <v>no stock options</v>
      </c>
      <c r="AI475">
        <v>8</v>
      </c>
      <c r="AJ475" s="1" t="str" cm="1">
        <f t="array" ref="AJ475">_xlfn.IFS(AI475&lt;=2,"fresher",AI475&lt;=7,"early career",AI475&lt;=15,"mid career",AI475&lt;=25,"experienced",AI475&gt;=26,"expert")</f>
        <v>mid career</v>
      </c>
      <c r="AK475">
        <v>1</v>
      </c>
      <c r="AL475" s="1" t="str" cm="1">
        <f t="array" ref="AL475">_xlfn.IFS(AK475=0,"no training",AK475&lt;=2,"low",AK475&lt;=4,"moderate",AK475&lt;=6,"high")</f>
        <v>low</v>
      </c>
      <c r="AM475">
        <v>4</v>
      </c>
      <c r="AN475" t="str" cm="1">
        <f t="array" ref="AN475">_xlfn.IFS(AM475=1,"low",AM475=2,"medium",AM475=3,"high",AM475=4,"very high")</f>
        <v>very high</v>
      </c>
      <c r="AO475">
        <v>5</v>
      </c>
      <c r="AP475" s="1" t="str" cm="1">
        <f t="array" ref="AP475">_xlfn.IFS(AO475&lt;=1,"new",AO475&lt;=5,"early tenure",AO475&lt;=10,"established",AO475&lt;=20,"loyal",AO475&gt;=21,"long term")</f>
        <v>early tenure</v>
      </c>
      <c r="AQ475">
        <v>1</v>
      </c>
      <c r="AR475" s="1" t="str" cm="1">
        <f t="array" ref="AR475">_xlfn.IFS(AQ475&lt;=1,"new",AQ475&lt;=4,"settling",AQ475&lt;=7,"established",AQ475&lt;=12,"stagnant risk",AQ475&gt;12,"highly stagnant")</f>
        <v>new</v>
      </c>
      <c r="AS475">
        <v>0</v>
      </c>
      <c r="AT475" t="str" cm="1">
        <f t="array" ref="AT475">_xlfn.IFS(AS475&lt;=1,"recently promoted",AS475&lt;=3,"due soon",AS475&lt;=6,"over due",AS475&gt;=7,"critically overdue")</f>
        <v>recently promoted</v>
      </c>
      <c r="AU475">
        <v>4</v>
      </c>
      <c r="AV475" t="str" cm="1">
        <f t="array" ref="AV475">_xlfn.IFS(AU475&lt;=1,"new under manager",AU475&lt;=4,"settling",AU475&lt;=8,"established",AU475&gt;=9,"long term")</f>
        <v>settling</v>
      </c>
    </row>
    <row r="476" spans="1:48">
      <c r="A476">
        <v>42</v>
      </c>
      <c r="B476" s="1" t="str" cm="1">
        <f t="array" ref="B476">_xlfn.IFS(A476&lt;=25,"early career",A476&lt;=35,"mid career",A476&lt;=45,"experienced",A476&gt;=46,"senior")</f>
        <v>experienced</v>
      </c>
      <c r="C476" t="s">
        <v>29</v>
      </c>
      <c r="D476" t="s">
        <v>30</v>
      </c>
      <c r="E476" t="s">
        <v>31</v>
      </c>
      <c r="F476">
        <v>12</v>
      </c>
      <c r="G476" s="1" t="str" cm="1">
        <f t="array" ref="G476">_xlfn.IFS(F476&lt;=5,"very near",F476&lt;=10,"near",F476&lt;=20,"moderate",F476&lt;=29,"far")</f>
        <v>moderate</v>
      </c>
      <c r="H476">
        <v>3</v>
      </c>
      <c r="I476" t="str" cm="1">
        <f t="array" ref="I476">_xlfn.IFS(H476=1,"Below College",H476=
2,"College",H476=
3,"Bachelor",H476=
4,"Master",H476=
5,"Doctor")</f>
        <v>Bachelor</v>
      </c>
      <c r="J476" t="s">
        <v>32</v>
      </c>
      <c r="K476">
        <v>2</v>
      </c>
      <c r="L476" t="str" cm="1">
        <f t="array" ref="L476">_xlfn.IFS(K476=1,"low",K476=2,"medium",K476=3,"high",K476=4,"very high")</f>
        <v>medium</v>
      </c>
      <c r="M476" t="s">
        <v>33</v>
      </c>
      <c r="N476">
        <v>3</v>
      </c>
      <c r="O476" t="str" cm="1">
        <f t="array" ref="O476">_xlfn.IFS(N476=1,"low",N476=2,"medium",N476=3,"high",N476=4,"very high")</f>
        <v>high</v>
      </c>
      <c r="P476">
        <v>1</v>
      </c>
      <c r="Q476" t="str" cm="1">
        <f t="array" ref="Q476">_xlfn.IFS(P476=1,"junior",P476=2,"mid level",P476=3,"senior",P476=4,"lead",P476=5,"executive")</f>
        <v>junior</v>
      </c>
      <c r="R476" t="s">
        <v>34</v>
      </c>
      <c r="S476">
        <v>2</v>
      </c>
      <c r="T476" t="str" cm="1">
        <f t="array" ref="T476">_xlfn.IFS(S476=1,"low",S476=2,"medium",S476=3,"high",S476=4,"very high")</f>
        <v>medium</v>
      </c>
      <c r="U476" t="s">
        <v>38</v>
      </c>
      <c r="V476">
        <v>2766</v>
      </c>
      <c r="W476">
        <v>8</v>
      </c>
      <c r="X476" t="str" cm="1">
        <f t="array" ref="X476">_xlfn.IFS(W476=0,"fresher",W476&lt;=3,"stable",W476&lt;=6,"moderate hopper",W476&lt;=9,"frequent hopper")</f>
        <v>frequent hopper</v>
      </c>
      <c r="Y476" t="s">
        <v>29</v>
      </c>
      <c r="Z476">
        <v>22</v>
      </c>
      <c r="AA476" t="str" cm="1">
        <f t="array" ref="AA476">_xlfn.IFS(Z476&lt;=14,"low hike",Z476&lt;=18,"moderate hike",Z476&lt;=22,"good hike",Z476&lt;=25,"high hike")</f>
        <v>good hike</v>
      </c>
      <c r="AB476">
        <v>4</v>
      </c>
      <c r="AC476" t="str" cm="1">
        <f t="array" ref="AC476">_xlfn.IFS(AB476=1,"low",AB476=2,"good",AB476=3,"excellent",AB476=4,"outstanding")</f>
        <v>outstanding</v>
      </c>
      <c r="AD476">
        <v>2</v>
      </c>
      <c r="AE476" t="str" cm="1">
        <f t="array" ref="AE476">_xlfn.IFS(AD476=1,"low",AD476=2,"medium",AD476=3,"high",AD476=4,"very high")</f>
        <v>medium</v>
      </c>
      <c r="AG476">
        <v>3</v>
      </c>
      <c r="AH476" t="str" cm="1">
        <f t="array" ref="AH476">_xlfn.IFS(AG476=0,"no stock options",AG476=2,"medium",AG476=3,"high",AG476=1,"low")</f>
        <v>high</v>
      </c>
      <c r="AI476">
        <v>7</v>
      </c>
      <c r="AJ476" s="1" t="str" cm="1">
        <f t="array" ref="AJ476">_xlfn.IFS(AI476&lt;=2,"fresher",AI476&lt;=7,"early career",AI476&lt;=15,"mid career",AI476&lt;=25,"experienced",AI476&gt;=26,"expert")</f>
        <v>early career</v>
      </c>
      <c r="AK476">
        <v>6</v>
      </c>
      <c r="AL476" s="1" t="str" cm="1">
        <f t="array" ref="AL476">_xlfn.IFS(AK476=0,"no training",AK476&lt;=2,"low",AK476&lt;=4,"moderate",AK476&lt;=6,"high")</f>
        <v>high</v>
      </c>
      <c r="AM476">
        <v>2</v>
      </c>
      <c r="AN476" t="str" cm="1">
        <f t="array" ref="AN476">_xlfn.IFS(AM476=1,"low",AM476=2,"medium",AM476=3,"high",AM476=4,"very high")</f>
        <v>medium</v>
      </c>
      <c r="AO476">
        <v>5</v>
      </c>
      <c r="AP476" s="1" t="str" cm="1">
        <f t="array" ref="AP476">_xlfn.IFS(AO476&lt;=1,"new",AO476&lt;=5,"early tenure",AO476&lt;=10,"established",AO476&lt;=20,"loyal",AO476&gt;=21,"long term")</f>
        <v>early tenure</v>
      </c>
      <c r="AQ476">
        <v>3</v>
      </c>
      <c r="AR476" s="1" t="str" cm="1">
        <f t="array" ref="AR476">_xlfn.IFS(AQ476&lt;=1,"new",AQ476&lt;=4,"settling",AQ476&lt;=7,"established",AQ476&lt;=12,"stagnant risk",AQ476&gt;12,"highly stagnant")</f>
        <v>settling</v>
      </c>
      <c r="AS476">
        <v>0</v>
      </c>
      <c r="AT476" t="str" cm="1">
        <f t="array" ref="AT476">_xlfn.IFS(AS476&lt;=1,"recently promoted",AS476&lt;=3,"due soon",AS476&lt;=6,"over due",AS476&gt;=7,"critically overdue")</f>
        <v>recently promoted</v>
      </c>
      <c r="AU476">
        <v>4</v>
      </c>
      <c r="AV476" t="str" cm="1">
        <f t="array" ref="AV476">_xlfn.IFS(AU476&lt;=1,"new under manager",AU476&lt;=4,"settling",AU476&lt;=8,"established",AU476&gt;=9,"long term")</f>
        <v>settling</v>
      </c>
    </row>
    <row r="477" spans="1:48">
      <c r="A477">
        <v>41</v>
      </c>
      <c r="B477" s="1" t="str" cm="1">
        <f t="array" ref="B477">_xlfn.IFS(A477&lt;=25,"early career",A477&lt;=35,"mid career",A477&lt;=45,"experienced",A477&gt;=46,"senior")</f>
        <v>experienced</v>
      </c>
      <c r="C477" t="s">
        <v>29</v>
      </c>
      <c r="D477" t="s">
        <v>30</v>
      </c>
      <c r="E477" t="s">
        <v>31</v>
      </c>
      <c r="F477">
        <v>9</v>
      </c>
      <c r="G477" s="1" t="str" cm="1">
        <f t="array" ref="G477">_xlfn.IFS(F477&lt;=5,"very near",F477&lt;=10,"near",F477&lt;=20,"moderate",F477&lt;=29,"far")</f>
        <v>near</v>
      </c>
      <c r="H477">
        <v>4</v>
      </c>
      <c r="I477" t="str" cm="1">
        <f t="array" ref="I477">_xlfn.IFS(H477=1,"Below College",H477=
2,"College",H477=
3,"Bachelor",H477=
4,"Master",H477=
5,"Doctor")</f>
        <v>Master</v>
      </c>
      <c r="J477" t="s">
        <v>36</v>
      </c>
      <c r="K477">
        <v>3</v>
      </c>
      <c r="L477" t="str" cm="1">
        <f t="array" ref="L477">_xlfn.IFS(K477=1,"low",K477=2,"medium",K477=3,"high",K477=4,"very high")</f>
        <v>high</v>
      </c>
      <c r="M477" t="s">
        <v>33</v>
      </c>
      <c r="N477">
        <v>3</v>
      </c>
      <c r="O477" t="str" cm="1">
        <f t="array" ref="O477">_xlfn.IFS(N477=1,"low",N477=2,"medium",N477=3,"high",N477=4,"very high")</f>
        <v>high</v>
      </c>
      <c r="P477">
        <v>1</v>
      </c>
      <c r="Q477" t="str" cm="1">
        <f t="array" ref="Q477">_xlfn.IFS(P477=1,"junior",P477=2,"mid level",P477=3,"senior",P477=4,"lead",P477=5,"executive")</f>
        <v>junior</v>
      </c>
      <c r="R477" t="s">
        <v>34</v>
      </c>
      <c r="S477">
        <v>1</v>
      </c>
      <c r="T477" t="str" cm="1">
        <f t="array" ref="T477">_xlfn.IFS(S477=1,"low",S477=2,"medium",S477=3,"high",S477=4,"very high")</f>
        <v>low</v>
      </c>
      <c r="U477" t="s">
        <v>38</v>
      </c>
      <c r="V477">
        <v>2289</v>
      </c>
      <c r="W477">
        <v>1</v>
      </c>
      <c r="X477" t="str" cm="1">
        <f t="array" ref="X477">_xlfn.IFS(W477=0,"fresher",W477&lt;=3,"stable",W477&lt;=6,"moderate hopper",W477&lt;=9,"frequent hopper")</f>
        <v>stable</v>
      </c>
      <c r="Y477" t="s">
        <v>29</v>
      </c>
      <c r="Z477">
        <v>20</v>
      </c>
      <c r="AA477" t="str" cm="1">
        <f t="array" ref="AA477">_xlfn.IFS(Z477&lt;=14,"low hike",Z477&lt;=18,"moderate hike",Z477&lt;=22,"good hike",Z477&lt;=25,"high hike")</f>
        <v>good hike</v>
      </c>
      <c r="AB477">
        <v>4</v>
      </c>
      <c r="AC477" t="str" cm="1">
        <f t="array" ref="AC477">_xlfn.IFS(AB477=1,"low",AB477=2,"good",AB477=3,"excellent",AB477=4,"outstanding")</f>
        <v>outstanding</v>
      </c>
      <c r="AD477">
        <v>2</v>
      </c>
      <c r="AE477" t="str" cm="1">
        <f t="array" ref="AE477">_xlfn.IFS(AD477=1,"low",AD477=2,"medium",AD477=3,"high",AD477=4,"very high")</f>
        <v>medium</v>
      </c>
      <c r="AG477">
        <v>2</v>
      </c>
      <c r="AH477" t="str" cm="1">
        <f t="array" ref="AH477">_xlfn.IFS(AG477=0,"no stock options",AG477=2,"medium",AG477=3,"high",AG477=1,"low")</f>
        <v>medium</v>
      </c>
      <c r="AI477">
        <v>5</v>
      </c>
      <c r="AJ477" s="1" t="str" cm="1">
        <f t="array" ref="AJ477">_xlfn.IFS(AI477&lt;=2,"fresher",AI477&lt;=7,"early career",AI477&lt;=15,"mid career",AI477&lt;=25,"experienced",AI477&gt;=26,"expert")</f>
        <v>early career</v>
      </c>
      <c r="AK477">
        <v>2</v>
      </c>
      <c r="AL477" s="1" t="str" cm="1">
        <f t="array" ref="AL477">_xlfn.IFS(AK477=0,"no training",AK477&lt;=2,"low",AK477&lt;=4,"moderate",AK477&lt;=6,"high")</f>
        <v>low</v>
      </c>
      <c r="AM477">
        <v>3</v>
      </c>
      <c r="AN477" t="str" cm="1">
        <f t="array" ref="AN477">_xlfn.IFS(AM477=1,"low",AM477=2,"medium",AM477=3,"high",AM477=4,"very high")</f>
        <v>high</v>
      </c>
      <c r="AO477">
        <v>5</v>
      </c>
      <c r="AP477" s="1" t="str" cm="1">
        <f t="array" ref="AP477">_xlfn.IFS(AO477&lt;=1,"new",AO477&lt;=5,"early tenure",AO477&lt;=10,"established",AO477&lt;=20,"loyal",AO477&gt;=21,"long term")</f>
        <v>early tenure</v>
      </c>
      <c r="AQ477">
        <v>3</v>
      </c>
      <c r="AR477" s="1" t="str" cm="1">
        <f t="array" ref="AR477">_xlfn.IFS(AQ477&lt;=1,"new",AQ477&lt;=4,"settling",AQ477&lt;=7,"established",AQ477&lt;=12,"stagnant risk",AQ477&gt;12,"highly stagnant")</f>
        <v>settling</v>
      </c>
      <c r="AS477">
        <v>0</v>
      </c>
      <c r="AT477" t="str" cm="1">
        <f t="array" ref="AT477">_xlfn.IFS(AS477&lt;=1,"recently promoted",AS477&lt;=3,"due soon",AS477&lt;=6,"over due",AS477&gt;=7,"critically overdue")</f>
        <v>recently promoted</v>
      </c>
      <c r="AU477">
        <v>4</v>
      </c>
      <c r="AV477" t="str" cm="1">
        <f t="array" ref="AV477">_xlfn.IFS(AU477&lt;=1,"new under manager",AU477&lt;=4,"settling",AU477&lt;=8,"established",AU477&gt;=9,"long term")</f>
        <v>settling</v>
      </c>
    </row>
    <row r="478" spans="1:48">
      <c r="A478">
        <v>53</v>
      </c>
      <c r="B478" s="1" t="str" cm="1">
        <f t="array" ref="B478">_xlfn.IFS(A478&lt;=25,"early career",A478&lt;=35,"mid career",A478&lt;=45,"experienced",A478&gt;=46,"senior")</f>
        <v>senior</v>
      </c>
      <c r="C478" t="s">
        <v>29</v>
      </c>
      <c r="D478" t="s">
        <v>41</v>
      </c>
      <c r="E478" t="s">
        <v>31</v>
      </c>
      <c r="F478">
        <v>1</v>
      </c>
      <c r="G478" s="1" t="str" cm="1">
        <f t="array" ref="G478">_xlfn.IFS(F478&lt;=5,"very near",F478&lt;=10,"near",F478&lt;=20,"moderate",F478&lt;=29,"far")</f>
        <v>very near</v>
      </c>
      <c r="H478">
        <v>4</v>
      </c>
      <c r="I478" t="str" cm="1">
        <f t="array" ref="I478">_xlfn.IFS(H478=1,"Below College",H478=
2,"College",H478=
3,"Bachelor",H478=
4,"Master",H478=
5,"Doctor")</f>
        <v>Master</v>
      </c>
      <c r="J478" t="s">
        <v>32</v>
      </c>
      <c r="K478">
        <v>1</v>
      </c>
      <c r="L478" t="str" cm="1">
        <f t="array" ref="L478">_xlfn.IFS(K478=1,"low",K478=2,"medium",K478=3,"high",K478=4,"very high")</f>
        <v>low</v>
      </c>
      <c r="M478" t="s">
        <v>43</v>
      </c>
      <c r="N478">
        <v>2</v>
      </c>
      <c r="O478" t="str" cm="1">
        <f t="array" ref="O478">_xlfn.IFS(N478=1,"low",N478=2,"medium",N478=3,"high",N478=4,"very high")</f>
        <v>medium</v>
      </c>
      <c r="P478">
        <v>4</v>
      </c>
      <c r="Q478" t="str" cm="1">
        <f t="array" ref="Q478">_xlfn.IFS(P478=1,"junior",P478=2,"mid level",P478=3,"senior",P478=4,"lead",P478=5,"executive")</f>
        <v>lead</v>
      </c>
      <c r="R478" t="s">
        <v>44</v>
      </c>
      <c r="S478">
        <v>3</v>
      </c>
      <c r="T478" t="str" cm="1">
        <f t="array" ref="T478">_xlfn.IFS(S478=1,"low",S478=2,"medium",S478=3,"high",S478=4,"very high")</f>
        <v>high</v>
      </c>
      <c r="U478" t="s">
        <v>35</v>
      </c>
      <c r="V478">
        <v>12965</v>
      </c>
      <c r="W478">
        <v>4</v>
      </c>
      <c r="X478" t="str" cm="1">
        <f t="array" ref="X478">_xlfn.IFS(W478=0,"fresher",W478&lt;=3,"stable",W478&lt;=6,"moderate hopper",W478&lt;=9,"frequent hopper")</f>
        <v>moderate hopper</v>
      </c>
      <c r="Y478" t="s">
        <v>39</v>
      </c>
      <c r="Z478">
        <v>20</v>
      </c>
      <c r="AA478" t="str" cm="1">
        <f t="array" ref="AA478">_xlfn.IFS(Z478&lt;=14,"low hike",Z478&lt;=18,"moderate hike",Z478&lt;=22,"good hike",Z478&lt;=25,"high hike")</f>
        <v>good hike</v>
      </c>
      <c r="AB478">
        <v>4</v>
      </c>
      <c r="AC478" t="str" cm="1">
        <f t="array" ref="AC478">_xlfn.IFS(AB478=1,"low",AB478=2,"good",AB478=3,"excellent",AB478=4,"outstanding")</f>
        <v>outstanding</v>
      </c>
      <c r="AD478">
        <v>4</v>
      </c>
      <c r="AE478" t="str" cm="1">
        <f t="array" ref="AE478">_xlfn.IFS(AD478=1,"low",AD478=2,"medium",AD478=3,"high",AD478=4,"very high")</f>
        <v>very high</v>
      </c>
      <c r="AG478">
        <v>3</v>
      </c>
      <c r="AH478" t="str" cm="1">
        <f t="array" ref="AH478">_xlfn.IFS(AG478=0,"no stock options",AG478=2,"medium",AG478=3,"high",AG478=1,"low")</f>
        <v>high</v>
      </c>
      <c r="AI478">
        <v>27</v>
      </c>
      <c r="AJ478" s="1" t="str" cm="1">
        <f t="array" ref="AJ478">_xlfn.IFS(AI478&lt;=2,"fresher",AI478&lt;=7,"early career",AI478&lt;=15,"mid career",AI478&lt;=25,"experienced",AI478&gt;=26,"expert")</f>
        <v>expert</v>
      </c>
      <c r="AK478">
        <v>2</v>
      </c>
      <c r="AL478" s="1" t="str" cm="1">
        <f t="array" ref="AL478">_xlfn.IFS(AK478=0,"no training",AK478&lt;=2,"low",AK478&lt;=4,"moderate",AK478&lt;=6,"high")</f>
        <v>low</v>
      </c>
      <c r="AM478">
        <v>2</v>
      </c>
      <c r="AN478" t="str" cm="1">
        <f t="array" ref="AN478">_xlfn.IFS(AM478=1,"low",AM478=2,"medium",AM478=3,"high",AM478=4,"very high")</f>
        <v>medium</v>
      </c>
      <c r="AO478">
        <v>3</v>
      </c>
      <c r="AP478" s="1" t="str" cm="1">
        <f t="array" ref="AP478">_xlfn.IFS(AO478&lt;=1,"new",AO478&lt;=5,"early tenure",AO478&lt;=10,"established",AO478&lt;=20,"loyal",AO478&gt;=21,"long term")</f>
        <v>early tenure</v>
      </c>
      <c r="AQ478">
        <v>2</v>
      </c>
      <c r="AR478" s="1" t="str" cm="1">
        <f t="array" ref="AR478">_xlfn.IFS(AQ478&lt;=1,"new",AQ478&lt;=4,"settling",AQ478&lt;=7,"established",AQ478&lt;=12,"stagnant risk",AQ478&gt;12,"highly stagnant")</f>
        <v>settling</v>
      </c>
      <c r="AS478">
        <v>0</v>
      </c>
      <c r="AT478" t="str" cm="1">
        <f t="array" ref="AT478">_xlfn.IFS(AS478&lt;=1,"recently promoted",AS478&lt;=3,"due soon",AS478&lt;=6,"over due",AS478&gt;=7,"critically overdue")</f>
        <v>recently promoted</v>
      </c>
      <c r="AU478">
        <v>2</v>
      </c>
      <c r="AV478" t="str" cm="1">
        <f t="array" ref="AV478">_xlfn.IFS(AU478&lt;=1,"new under manager",AU478&lt;=4,"settling",AU478&lt;=8,"established",AU478&gt;=9,"long term")</f>
        <v>settling</v>
      </c>
    </row>
    <row r="479" spans="1:48">
      <c r="A479">
        <v>34</v>
      </c>
      <c r="B479" s="1" t="str" cm="1">
        <f t="array" ref="B479">_xlfn.IFS(A479&lt;=25,"early career",A479&lt;=35,"mid career",A479&lt;=45,"experienced",A479&gt;=46,"senior")</f>
        <v>mid career</v>
      </c>
      <c r="C479" t="s">
        <v>29</v>
      </c>
      <c r="D479" t="s">
        <v>30</v>
      </c>
      <c r="E479" t="s">
        <v>45</v>
      </c>
      <c r="F479">
        <v>3</v>
      </c>
      <c r="G479" s="1" t="str" cm="1">
        <f t="array" ref="G479">_xlfn.IFS(F479&lt;=5,"very near",F479&lt;=10,"near",F479&lt;=20,"moderate",F479&lt;=29,"far")</f>
        <v>very near</v>
      </c>
      <c r="H479">
        <v>2</v>
      </c>
      <c r="I479" t="str" cm="1">
        <f t="array" ref="I479">_xlfn.IFS(H479=1,"Below College",H479=
2,"College",H479=
3,"Bachelor",H479=
4,"Master",H479=
5,"Doctor")</f>
        <v>College</v>
      </c>
      <c r="J479" t="s">
        <v>36</v>
      </c>
      <c r="K479">
        <v>4</v>
      </c>
      <c r="L479" t="str" cm="1">
        <f t="array" ref="L479">_xlfn.IFS(K479=1,"low",K479=2,"medium",K479=3,"high",K479=4,"very high")</f>
        <v>very high</v>
      </c>
      <c r="M479" t="s">
        <v>43</v>
      </c>
      <c r="N479">
        <v>1</v>
      </c>
      <c r="O479" t="str" cm="1">
        <f t="array" ref="O479">_xlfn.IFS(N479=1,"low",N479=2,"medium",N479=3,"high",N479=4,"very high")</f>
        <v>low</v>
      </c>
      <c r="P479">
        <v>2</v>
      </c>
      <c r="Q479" t="str" cm="1">
        <f t="array" ref="Q479">_xlfn.IFS(P479=1,"junior",P479=2,"mid level",P479=3,"senior",P479=4,"lead",P479=5,"executive")</f>
        <v>mid level</v>
      </c>
      <c r="R479" t="s">
        <v>51</v>
      </c>
      <c r="S479">
        <v>4</v>
      </c>
      <c r="T479" t="str" cm="1">
        <f t="array" ref="T479">_xlfn.IFS(S479=1,"low",S479=2,"medium",S479=3,"high",S479=4,"very high")</f>
        <v>very high</v>
      </c>
      <c r="U479" t="s">
        <v>40</v>
      </c>
      <c r="V479">
        <v>6029</v>
      </c>
      <c r="W479">
        <v>5</v>
      </c>
      <c r="X479" t="str" cm="1">
        <f t="array" ref="X479">_xlfn.IFS(W479=0,"fresher",W479&lt;=3,"stable",W479&lt;=6,"moderate hopper",W479&lt;=9,"frequent hopper")</f>
        <v>moderate hopper</v>
      </c>
      <c r="Y479" t="s">
        <v>29</v>
      </c>
      <c r="Z479">
        <v>12</v>
      </c>
      <c r="AA479" t="str" cm="1">
        <f t="array" ref="AA479">_xlfn.IFS(Z479&lt;=14,"low hike",Z479&lt;=18,"moderate hike",Z479&lt;=22,"good hike",Z479&lt;=25,"high hike")</f>
        <v>low hike</v>
      </c>
      <c r="AB479">
        <v>3</v>
      </c>
      <c r="AC479" t="str" cm="1">
        <f t="array" ref="AC479">_xlfn.IFS(AB479=1,"low",AB479=2,"good",AB479=3,"excellent",AB479=4,"outstanding")</f>
        <v>excellent</v>
      </c>
      <c r="AD479">
        <v>1</v>
      </c>
      <c r="AE479" t="str" cm="1">
        <f t="array" ref="AE479">_xlfn.IFS(AD479=1,"low",AD479=2,"medium",AD479=3,"high",AD479=4,"very high")</f>
        <v>low</v>
      </c>
      <c r="AG479">
        <v>0</v>
      </c>
      <c r="AH479" t="str" cm="1">
        <f t="array" ref="AH479">_xlfn.IFS(AG479=0,"no stock options",AG479=2,"medium",AG479=3,"high",AG479=1,"low")</f>
        <v>no stock options</v>
      </c>
      <c r="AI479">
        <v>6</v>
      </c>
      <c r="AJ479" s="1" t="str" cm="1">
        <f t="array" ref="AJ479">_xlfn.IFS(AI479&lt;=2,"fresher",AI479&lt;=7,"early career",AI479&lt;=15,"mid career",AI479&lt;=25,"experienced",AI479&gt;=26,"expert")</f>
        <v>early career</v>
      </c>
      <c r="AK479">
        <v>3</v>
      </c>
      <c r="AL479" s="1" t="str" cm="1">
        <f t="array" ref="AL479">_xlfn.IFS(AK479=0,"no training",AK479&lt;=2,"low",AK479&lt;=4,"moderate",AK479&lt;=6,"high")</f>
        <v>moderate</v>
      </c>
      <c r="AM479">
        <v>3</v>
      </c>
      <c r="AN479" t="str" cm="1">
        <f t="array" ref="AN479">_xlfn.IFS(AM479=1,"low",AM479=2,"medium",AM479=3,"high",AM479=4,"very high")</f>
        <v>high</v>
      </c>
      <c r="AO479">
        <v>2</v>
      </c>
      <c r="AP479" s="1" t="str" cm="1">
        <f t="array" ref="AP479">_xlfn.IFS(AO479&lt;=1,"new",AO479&lt;=5,"early tenure",AO479&lt;=10,"established",AO479&lt;=20,"loyal",AO479&gt;=21,"long term")</f>
        <v>early tenure</v>
      </c>
      <c r="AQ479">
        <v>2</v>
      </c>
      <c r="AR479" s="1" t="str" cm="1">
        <f t="array" ref="AR479">_xlfn.IFS(AQ479&lt;=1,"new",AQ479&lt;=4,"settling",AQ479&lt;=7,"established",AQ479&lt;=12,"stagnant risk",AQ479&gt;12,"highly stagnant")</f>
        <v>settling</v>
      </c>
      <c r="AS479">
        <v>2</v>
      </c>
      <c r="AT479" t="str" cm="1">
        <f t="array" ref="AT479">_xlfn.IFS(AS479&lt;=1,"recently promoted",AS479&lt;=3,"due soon",AS479&lt;=6,"over due",AS479&gt;=7,"critically overdue")</f>
        <v>due soon</v>
      </c>
      <c r="AU479">
        <v>2</v>
      </c>
      <c r="AV479" t="str" cm="1">
        <f t="array" ref="AV479">_xlfn.IFS(AU479&lt;=1,"new under manager",AU479&lt;=4,"settling",AU479&lt;=8,"established",AU479&gt;=9,"long term")</f>
        <v>settling</v>
      </c>
    </row>
    <row r="480" spans="1:48">
      <c r="A480">
        <v>38</v>
      </c>
      <c r="B480" s="1" t="str" cm="1">
        <f t="array" ref="B480">_xlfn.IFS(A480&lt;=25,"early career",A480&lt;=35,"mid career",A480&lt;=45,"experienced",A480&gt;=46,"senior")</f>
        <v>experienced</v>
      </c>
      <c r="C480" t="s">
        <v>29</v>
      </c>
      <c r="D480" t="s">
        <v>30</v>
      </c>
      <c r="E480" t="s">
        <v>31</v>
      </c>
      <c r="F480">
        <v>6</v>
      </c>
      <c r="G480" s="1" t="str" cm="1">
        <f t="array" ref="G480">_xlfn.IFS(F480&lt;=5,"very near",F480&lt;=10,"near",F480&lt;=20,"moderate",F480&lt;=29,"far")</f>
        <v>near</v>
      </c>
      <c r="H480">
        <v>2</v>
      </c>
      <c r="I480" t="str" cm="1">
        <f t="array" ref="I480">_xlfn.IFS(H480=1,"Below College",H480=
2,"College",H480=
3,"Bachelor",H480=
4,"Master",H480=
5,"Doctor")</f>
        <v>College</v>
      </c>
      <c r="J480" t="s">
        <v>42</v>
      </c>
      <c r="K480">
        <v>4</v>
      </c>
      <c r="L480" t="str" cm="1">
        <f t="array" ref="L480">_xlfn.IFS(K480=1,"low",K480=2,"medium",K480=3,"high",K480=4,"very high")</f>
        <v>very high</v>
      </c>
      <c r="M480" t="s">
        <v>43</v>
      </c>
      <c r="N480">
        <v>2</v>
      </c>
      <c r="O480" t="str" cm="1">
        <f t="array" ref="O480">_xlfn.IFS(N480=1,"low",N480=2,"medium",N480=3,"high",N480=4,"very high")</f>
        <v>medium</v>
      </c>
      <c r="P480">
        <v>1</v>
      </c>
      <c r="Q480" t="str" cm="1">
        <f t="array" ref="Q480">_xlfn.IFS(P480=1,"junior",P480=2,"mid level",P480=3,"senior",P480=4,"lead",P480=5,"executive")</f>
        <v>junior</v>
      </c>
      <c r="R480" t="s">
        <v>34</v>
      </c>
      <c r="S480">
        <v>3</v>
      </c>
      <c r="T480" t="str" cm="1">
        <f t="array" ref="T480">_xlfn.IFS(S480=1,"low",S480=2,"medium",S480=3,"high",S480=4,"very high")</f>
        <v>high</v>
      </c>
      <c r="U480" t="s">
        <v>35</v>
      </c>
      <c r="V480">
        <v>3702</v>
      </c>
      <c r="W480">
        <v>1</v>
      </c>
      <c r="X480" t="str" cm="1">
        <f t="array" ref="X480">_xlfn.IFS(W480=0,"fresher",W480&lt;=3,"stable",W480&lt;=6,"moderate hopper",W480&lt;=9,"frequent hopper")</f>
        <v>stable</v>
      </c>
      <c r="Y480" t="s">
        <v>29</v>
      </c>
      <c r="Z480">
        <v>11</v>
      </c>
      <c r="AA480" t="str" cm="1">
        <f t="array" ref="AA480">_xlfn.IFS(Z480&lt;=14,"low hike",Z480&lt;=18,"moderate hike",Z480&lt;=22,"good hike",Z480&lt;=25,"high hike")</f>
        <v>low hike</v>
      </c>
      <c r="AB480">
        <v>3</v>
      </c>
      <c r="AC480" t="str" cm="1">
        <f t="array" ref="AC480">_xlfn.IFS(AB480=1,"low",AB480=2,"good",AB480=3,"excellent",AB480=4,"outstanding")</f>
        <v>excellent</v>
      </c>
      <c r="AD480">
        <v>2</v>
      </c>
      <c r="AE480" t="str" cm="1">
        <f t="array" ref="AE480">_xlfn.IFS(AD480=1,"low",AD480=2,"medium",AD480=3,"high",AD480=4,"very high")</f>
        <v>medium</v>
      </c>
      <c r="AG480">
        <v>1</v>
      </c>
      <c r="AH480" t="str" cm="1">
        <f t="array" ref="AH480">_xlfn.IFS(AG480=0,"no stock options",AG480=2,"medium",AG480=3,"high",AG480=1,"low")</f>
        <v>low</v>
      </c>
      <c r="AI480">
        <v>5</v>
      </c>
      <c r="AJ480" s="1" t="str" cm="1">
        <f t="array" ref="AJ480">_xlfn.IFS(AI480&lt;=2,"fresher",AI480&lt;=7,"early career",AI480&lt;=15,"mid career",AI480&lt;=25,"experienced",AI480&gt;=26,"expert")</f>
        <v>early career</v>
      </c>
      <c r="AK480">
        <v>3</v>
      </c>
      <c r="AL480" s="1" t="str" cm="1">
        <f t="array" ref="AL480">_xlfn.IFS(AK480=0,"no training",AK480&lt;=2,"low",AK480&lt;=4,"moderate",AK480&lt;=6,"high")</f>
        <v>moderate</v>
      </c>
      <c r="AM480">
        <v>3</v>
      </c>
      <c r="AN480" t="str" cm="1">
        <f t="array" ref="AN480">_xlfn.IFS(AM480=1,"low",AM480=2,"medium",AM480=3,"high",AM480=4,"very high")</f>
        <v>high</v>
      </c>
      <c r="AO480">
        <v>5</v>
      </c>
      <c r="AP480" s="1" t="str" cm="1">
        <f t="array" ref="AP480">_xlfn.IFS(AO480&lt;=1,"new",AO480&lt;=5,"early tenure",AO480&lt;=10,"established",AO480&lt;=20,"loyal",AO480&gt;=21,"long term")</f>
        <v>early tenure</v>
      </c>
      <c r="AQ480">
        <v>4</v>
      </c>
      <c r="AR480" s="1" t="str" cm="1">
        <f t="array" ref="AR480">_xlfn.IFS(AQ480&lt;=1,"new",AQ480&lt;=4,"settling",AQ480&lt;=7,"established",AQ480&lt;=12,"stagnant risk",AQ480&gt;12,"highly stagnant")</f>
        <v>settling</v>
      </c>
      <c r="AS480">
        <v>0</v>
      </c>
      <c r="AT480" t="str" cm="1">
        <f t="array" ref="AT480">_xlfn.IFS(AS480&lt;=1,"recently promoted",AS480&lt;=3,"due soon",AS480&lt;=6,"over due",AS480&gt;=7,"critically overdue")</f>
        <v>recently promoted</v>
      </c>
      <c r="AU480">
        <v>4</v>
      </c>
      <c r="AV480" t="str" cm="1">
        <f t="array" ref="AV480">_xlfn.IFS(AU480&lt;=1,"new under manager",AU480&lt;=4,"settling",AU480&lt;=8,"established",AU480&gt;=9,"long term")</f>
        <v>settling</v>
      </c>
    </row>
    <row r="481" spans="1:48">
      <c r="A481">
        <v>51</v>
      </c>
      <c r="B481" s="1" t="str" cm="1">
        <f t="array" ref="B481">_xlfn.IFS(A481&lt;=25,"early career",A481&lt;=35,"mid career",A481&lt;=45,"experienced",A481&gt;=46,"senior")</f>
        <v>senior</v>
      </c>
      <c r="C481" t="s">
        <v>29</v>
      </c>
      <c r="D481" t="s">
        <v>30</v>
      </c>
      <c r="E481" t="s">
        <v>31</v>
      </c>
      <c r="F481">
        <v>3</v>
      </c>
      <c r="G481" s="1" t="str" cm="1">
        <f t="array" ref="G481">_xlfn.IFS(F481&lt;=5,"very near",F481&lt;=10,"near",F481&lt;=20,"moderate",F481&lt;=29,"far")</f>
        <v>very near</v>
      </c>
      <c r="H481">
        <v>3</v>
      </c>
      <c r="I481" t="str" cm="1">
        <f t="array" ref="I481">_xlfn.IFS(H481=1,"Below College",H481=
2,"College",H481=
3,"Bachelor",H481=
4,"Master",H481=
5,"Doctor")</f>
        <v>Bachelor</v>
      </c>
      <c r="J481" t="s">
        <v>52</v>
      </c>
      <c r="K481">
        <v>1</v>
      </c>
      <c r="L481" t="str" cm="1">
        <f t="array" ref="L481">_xlfn.IFS(K481=1,"low",K481=2,"medium",K481=3,"high",K481=4,"very high")</f>
        <v>low</v>
      </c>
      <c r="M481" t="s">
        <v>43</v>
      </c>
      <c r="N481">
        <v>3</v>
      </c>
      <c r="O481" t="str" cm="1">
        <f t="array" ref="O481">_xlfn.IFS(N481=1,"low",N481=2,"medium",N481=3,"high",N481=4,"very high")</f>
        <v>high</v>
      </c>
      <c r="P481">
        <v>3</v>
      </c>
      <c r="Q481" t="str" cm="1">
        <f t="array" ref="Q481">_xlfn.IFS(P481=1,"junior",P481=2,"mid level",P481=3,"senior",P481=4,"lead",P481=5,"executive")</f>
        <v>senior</v>
      </c>
      <c r="R481" t="s">
        <v>48</v>
      </c>
      <c r="S481">
        <v>3</v>
      </c>
      <c r="T481" t="str" cm="1">
        <f t="array" ref="T481">_xlfn.IFS(S481=1,"low",S481=2,"medium",S481=3,"high",S481=4,"very high")</f>
        <v>high</v>
      </c>
      <c r="U481" t="s">
        <v>35</v>
      </c>
      <c r="V481">
        <v>13116</v>
      </c>
      <c r="W481">
        <v>2</v>
      </c>
      <c r="X481" t="str" cm="1">
        <f t="array" ref="X481">_xlfn.IFS(W481=0,"fresher",W481&lt;=3,"stable",W481&lt;=6,"moderate hopper",W481&lt;=9,"frequent hopper")</f>
        <v>stable</v>
      </c>
      <c r="Y481" t="s">
        <v>29</v>
      </c>
      <c r="Z481">
        <v>11</v>
      </c>
      <c r="AA481" t="str" cm="1">
        <f t="array" ref="AA481">_xlfn.IFS(Z481&lt;=14,"low hike",Z481&lt;=18,"moderate hike",Z481&lt;=22,"good hike",Z481&lt;=25,"high hike")</f>
        <v>low hike</v>
      </c>
      <c r="AB481">
        <v>3</v>
      </c>
      <c r="AC481" t="str" cm="1">
        <f t="array" ref="AC481">_xlfn.IFS(AB481=1,"low",AB481=2,"good",AB481=3,"excellent",AB481=4,"outstanding")</f>
        <v>excellent</v>
      </c>
      <c r="AD481">
        <v>4</v>
      </c>
      <c r="AE481" t="str" cm="1">
        <f t="array" ref="AE481">_xlfn.IFS(AD481=1,"low",AD481=2,"medium",AD481=3,"high",AD481=4,"very high")</f>
        <v>very high</v>
      </c>
      <c r="AG481">
        <v>0</v>
      </c>
      <c r="AH481" t="str" cm="1">
        <f t="array" ref="AH481">_xlfn.IFS(AG481=0,"no stock options",AG481=2,"medium",AG481=3,"high",AG481=1,"low")</f>
        <v>no stock options</v>
      </c>
      <c r="AI481">
        <v>15</v>
      </c>
      <c r="AJ481" s="1" t="str" cm="1">
        <f t="array" ref="AJ481">_xlfn.IFS(AI481&lt;=2,"fresher",AI481&lt;=7,"early career",AI481&lt;=15,"mid career",AI481&lt;=25,"experienced",AI481&gt;=26,"expert")</f>
        <v>mid career</v>
      </c>
      <c r="AK481">
        <v>2</v>
      </c>
      <c r="AL481" s="1" t="str" cm="1">
        <f t="array" ref="AL481">_xlfn.IFS(AK481=0,"no training",AK481&lt;=2,"low",AK481&lt;=4,"moderate",AK481&lt;=6,"high")</f>
        <v>low</v>
      </c>
      <c r="AM481">
        <v>3</v>
      </c>
      <c r="AN481" t="str" cm="1">
        <f t="array" ref="AN481">_xlfn.IFS(AM481=1,"low",AM481=2,"medium",AM481=3,"high",AM481=4,"very high")</f>
        <v>high</v>
      </c>
      <c r="AO481">
        <v>2</v>
      </c>
      <c r="AP481" s="1" t="str" cm="1">
        <f t="array" ref="AP481">_xlfn.IFS(AO481&lt;=1,"new",AO481&lt;=5,"early tenure",AO481&lt;=10,"established",AO481&lt;=20,"loyal",AO481&gt;=21,"long term")</f>
        <v>early tenure</v>
      </c>
      <c r="AQ481">
        <v>2</v>
      </c>
      <c r="AR481" s="1" t="str" cm="1">
        <f t="array" ref="AR481">_xlfn.IFS(AQ481&lt;=1,"new",AQ481&lt;=4,"settling",AQ481&lt;=7,"established",AQ481&lt;=12,"stagnant risk",AQ481&gt;12,"highly stagnant")</f>
        <v>settling</v>
      </c>
      <c r="AS481">
        <v>2</v>
      </c>
      <c r="AT481" t="str" cm="1">
        <f t="array" ref="AT481">_xlfn.IFS(AS481&lt;=1,"recently promoted",AS481&lt;=3,"due soon",AS481&lt;=6,"over due",AS481&gt;=7,"critically overdue")</f>
        <v>due soon</v>
      </c>
      <c r="AU481">
        <v>2</v>
      </c>
      <c r="AV481" t="str" cm="1">
        <f t="array" ref="AV481">_xlfn.IFS(AU481&lt;=1,"new under manager",AU481&lt;=4,"settling",AU481&lt;=8,"established",AU481&gt;=9,"long term")</f>
        <v>settling</v>
      </c>
    </row>
    <row r="482" spans="1:48">
      <c r="A482">
        <v>37</v>
      </c>
      <c r="B482" s="1" t="str" cm="1">
        <f t="array" ref="B482">_xlfn.IFS(A482&lt;=25,"early career",A482&lt;=35,"mid career",A482&lt;=45,"experienced",A482&gt;=46,"senior")</f>
        <v>experienced</v>
      </c>
      <c r="C482" t="s">
        <v>29</v>
      </c>
      <c r="D482" t="s">
        <v>30</v>
      </c>
      <c r="E482" t="s">
        <v>45</v>
      </c>
      <c r="F482">
        <v>9</v>
      </c>
      <c r="G482" s="1" t="str" cm="1">
        <f t="array" ref="G482">_xlfn.IFS(F482&lt;=5,"very near",F482&lt;=10,"near",F482&lt;=20,"moderate",F482&lt;=29,"far")</f>
        <v>near</v>
      </c>
      <c r="H482">
        <v>2</v>
      </c>
      <c r="I482" t="str" cm="1">
        <f t="array" ref="I482">_xlfn.IFS(H482=1,"Below College",H482=
2,"College",H482=
3,"Bachelor",H482=
4,"Master",H482=
5,"Doctor")</f>
        <v>College</v>
      </c>
      <c r="J482" t="s">
        <v>47</v>
      </c>
      <c r="K482">
        <v>2</v>
      </c>
      <c r="L482" t="str" cm="1">
        <f t="array" ref="L482">_xlfn.IFS(K482=1,"low",K482=2,"medium",K482=3,"high",K482=4,"very high")</f>
        <v>medium</v>
      </c>
      <c r="M482" t="s">
        <v>33</v>
      </c>
      <c r="N482">
        <v>2</v>
      </c>
      <c r="O482" t="str" cm="1">
        <f t="array" ref="O482">_xlfn.IFS(N482=1,"low",N482=2,"medium",N482=3,"high",N482=4,"very high")</f>
        <v>medium</v>
      </c>
      <c r="P482">
        <v>2</v>
      </c>
      <c r="Q482" t="str" cm="1">
        <f t="array" ref="Q482">_xlfn.IFS(P482=1,"junior",P482=2,"mid level",P482=3,"senior",P482=4,"lead",P482=5,"executive")</f>
        <v>mid level</v>
      </c>
      <c r="R482" t="s">
        <v>51</v>
      </c>
      <c r="S482">
        <v>2</v>
      </c>
      <c r="T482" t="str" cm="1">
        <f t="array" ref="T482">_xlfn.IFS(S482=1,"low",S482=2,"medium",S482=3,"high",S482=4,"very high")</f>
        <v>medium</v>
      </c>
      <c r="U482" t="s">
        <v>35</v>
      </c>
      <c r="V482">
        <v>4189</v>
      </c>
      <c r="W482">
        <v>1</v>
      </c>
      <c r="X482" t="str" cm="1">
        <f t="array" ref="X482">_xlfn.IFS(W482=0,"fresher",W482&lt;=3,"stable",W482&lt;=6,"moderate hopper",W482&lt;=9,"frequent hopper")</f>
        <v>stable</v>
      </c>
      <c r="Y482" t="s">
        <v>29</v>
      </c>
      <c r="Z482">
        <v>14</v>
      </c>
      <c r="AA482" t="str" cm="1">
        <f t="array" ref="AA482">_xlfn.IFS(Z482&lt;=14,"low hike",Z482&lt;=18,"moderate hike",Z482&lt;=22,"good hike",Z482&lt;=25,"high hike")</f>
        <v>low hike</v>
      </c>
      <c r="AB482">
        <v>3</v>
      </c>
      <c r="AC482" t="str" cm="1">
        <f t="array" ref="AC482">_xlfn.IFS(AB482=1,"low",AB482=2,"good",AB482=3,"excellent",AB482=4,"outstanding")</f>
        <v>excellent</v>
      </c>
      <c r="AD482">
        <v>1</v>
      </c>
      <c r="AE482" t="str" cm="1">
        <f t="array" ref="AE482">_xlfn.IFS(AD482=1,"low",AD482=2,"medium",AD482=3,"high",AD482=4,"very high")</f>
        <v>low</v>
      </c>
      <c r="AG482">
        <v>2</v>
      </c>
      <c r="AH482" t="str" cm="1">
        <f t="array" ref="AH482">_xlfn.IFS(AG482=0,"no stock options",AG482=2,"medium",AG482=3,"high",AG482=1,"low")</f>
        <v>medium</v>
      </c>
      <c r="AI482">
        <v>5</v>
      </c>
      <c r="AJ482" s="1" t="str" cm="1">
        <f t="array" ref="AJ482">_xlfn.IFS(AI482&lt;=2,"fresher",AI482&lt;=7,"early career",AI482&lt;=15,"mid career",AI482&lt;=25,"experienced",AI482&gt;=26,"expert")</f>
        <v>early career</v>
      </c>
      <c r="AK482">
        <v>2</v>
      </c>
      <c r="AL482" s="1" t="str" cm="1">
        <f t="array" ref="AL482">_xlfn.IFS(AK482=0,"no training",AK482&lt;=2,"low",AK482&lt;=4,"moderate",AK482&lt;=6,"high")</f>
        <v>low</v>
      </c>
      <c r="AM482">
        <v>3</v>
      </c>
      <c r="AN482" t="str" cm="1">
        <f t="array" ref="AN482">_xlfn.IFS(AM482=1,"low",AM482=2,"medium",AM482=3,"high",AM482=4,"very high")</f>
        <v>high</v>
      </c>
      <c r="AO482">
        <v>5</v>
      </c>
      <c r="AP482" s="1" t="str" cm="1">
        <f t="array" ref="AP482">_xlfn.IFS(AO482&lt;=1,"new",AO482&lt;=5,"early tenure",AO482&lt;=10,"established",AO482&lt;=20,"loyal",AO482&gt;=21,"long term")</f>
        <v>early tenure</v>
      </c>
      <c r="AQ482">
        <v>2</v>
      </c>
      <c r="AR482" s="1" t="str" cm="1">
        <f t="array" ref="AR482">_xlfn.IFS(AQ482&lt;=1,"new",AQ482&lt;=4,"settling",AQ482&lt;=7,"established",AQ482&lt;=12,"stagnant risk",AQ482&gt;12,"highly stagnant")</f>
        <v>settling</v>
      </c>
      <c r="AS482">
        <v>0</v>
      </c>
      <c r="AT482" t="str" cm="1">
        <f t="array" ref="AT482">_xlfn.IFS(AS482&lt;=1,"recently promoted",AS482&lt;=3,"due soon",AS482&lt;=6,"over due",AS482&gt;=7,"critically overdue")</f>
        <v>recently promoted</v>
      </c>
      <c r="AU482">
        <v>3</v>
      </c>
      <c r="AV482" t="str" cm="1">
        <f t="array" ref="AV482">_xlfn.IFS(AU482&lt;=1,"new under manager",AU482&lt;=4,"settling",AU482&lt;=8,"established",AU482&gt;=9,"long term")</f>
        <v>settling</v>
      </c>
    </row>
    <row r="483" spans="1:48">
      <c r="A483">
        <v>46</v>
      </c>
      <c r="B483" s="1" t="str" cm="1">
        <f t="array" ref="B483">_xlfn.IFS(A483&lt;=25,"early career",A483&lt;=35,"mid career",A483&lt;=45,"experienced",A483&gt;=46,"senior")</f>
        <v>senior</v>
      </c>
      <c r="C483" t="s">
        <v>29</v>
      </c>
      <c r="D483" t="s">
        <v>30</v>
      </c>
      <c r="E483" t="s">
        <v>31</v>
      </c>
      <c r="F483">
        <v>2</v>
      </c>
      <c r="G483" s="1" t="str" cm="1">
        <f t="array" ref="G483">_xlfn.IFS(F483&lt;=5,"very near",F483&lt;=10,"near",F483&lt;=20,"moderate",F483&lt;=29,"far")</f>
        <v>very near</v>
      </c>
      <c r="H483">
        <v>4</v>
      </c>
      <c r="I483" t="str" cm="1">
        <f t="array" ref="I483">_xlfn.IFS(H483=1,"Below College",H483=
2,"College",H483=
3,"Bachelor",H483=
4,"Master",H483=
5,"Doctor")</f>
        <v>Master</v>
      </c>
      <c r="J483" t="s">
        <v>32</v>
      </c>
      <c r="K483">
        <v>3</v>
      </c>
      <c r="L483" t="str" cm="1">
        <f t="array" ref="L483">_xlfn.IFS(K483=1,"low",K483=2,"medium",K483=3,"high",K483=4,"very high")</f>
        <v>high</v>
      </c>
      <c r="M483" t="s">
        <v>33</v>
      </c>
      <c r="N483">
        <v>3</v>
      </c>
      <c r="O483" t="str" cm="1">
        <f t="array" ref="O483">_xlfn.IFS(N483=1,"low",N483=2,"medium",N483=3,"high",N483=4,"very high")</f>
        <v>high</v>
      </c>
      <c r="P483">
        <v>5</v>
      </c>
      <c r="Q483" t="str" cm="1">
        <f t="array" ref="Q483">_xlfn.IFS(P483=1,"junior",P483=2,"mid level",P483=3,"senior",P483=4,"lead",P483=5,"executive")</f>
        <v>executive</v>
      </c>
      <c r="R483" t="s">
        <v>53</v>
      </c>
      <c r="S483">
        <v>4</v>
      </c>
      <c r="T483" t="str" cm="1">
        <f t="array" ref="T483">_xlfn.IFS(S483=1,"low",S483=2,"medium",S483=3,"high",S483=4,"very high")</f>
        <v>very high</v>
      </c>
      <c r="U483" t="s">
        <v>38</v>
      </c>
      <c r="V483">
        <v>19328</v>
      </c>
      <c r="W483">
        <v>7</v>
      </c>
      <c r="X483" t="str" cm="1">
        <f t="array" ref="X483">_xlfn.IFS(W483=0,"fresher",W483&lt;=3,"stable",W483&lt;=6,"moderate hopper",W483&lt;=9,"frequent hopper")</f>
        <v>frequent hopper</v>
      </c>
      <c r="Y483" t="s">
        <v>39</v>
      </c>
      <c r="Z483">
        <v>17</v>
      </c>
      <c r="AA483" t="str" cm="1">
        <f t="array" ref="AA483">_xlfn.IFS(Z483&lt;=14,"low hike",Z483&lt;=18,"moderate hike",Z483&lt;=22,"good hike",Z483&lt;=25,"high hike")</f>
        <v>moderate hike</v>
      </c>
      <c r="AB483">
        <v>3</v>
      </c>
      <c r="AC483" t="str" cm="1">
        <f t="array" ref="AC483">_xlfn.IFS(AB483=1,"low",AB483=2,"good",AB483=3,"excellent",AB483=4,"outstanding")</f>
        <v>excellent</v>
      </c>
      <c r="AD483">
        <v>3</v>
      </c>
      <c r="AE483" t="str" cm="1">
        <f t="array" ref="AE483">_xlfn.IFS(AD483=1,"low",AD483=2,"medium",AD483=3,"high",AD483=4,"very high")</f>
        <v>high</v>
      </c>
      <c r="AG483">
        <v>1</v>
      </c>
      <c r="AH483" t="str" cm="1">
        <f t="array" ref="AH483">_xlfn.IFS(AG483=0,"no stock options",AG483=2,"medium",AG483=3,"high",AG483=1,"low")</f>
        <v>low</v>
      </c>
      <c r="AI483">
        <v>24</v>
      </c>
      <c r="AJ483" s="1" t="str" cm="1">
        <f t="array" ref="AJ483">_xlfn.IFS(AI483&lt;=2,"fresher",AI483&lt;=7,"early career",AI483&lt;=15,"mid career",AI483&lt;=25,"experienced",AI483&gt;=26,"expert")</f>
        <v>experienced</v>
      </c>
      <c r="AK483">
        <v>3</v>
      </c>
      <c r="AL483" s="1" t="str" cm="1">
        <f t="array" ref="AL483">_xlfn.IFS(AK483=0,"no training",AK483&lt;=2,"low",AK483&lt;=4,"moderate",AK483&lt;=6,"high")</f>
        <v>moderate</v>
      </c>
      <c r="AM483">
        <v>3</v>
      </c>
      <c r="AN483" t="str" cm="1">
        <f t="array" ref="AN483">_xlfn.IFS(AM483=1,"low",AM483=2,"medium",AM483=3,"high",AM483=4,"very high")</f>
        <v>high</v>
      </c>
      <c r="AO483">
        <v>2</v>
      </c>
      <c r="AP483" s="1" t="str" cm="1">
        <f t="array" ref="AP483">_xlfn.IFS(AO483&lt;=1,"new",AO483&lt;=5,"early tenure",AO483&lt;=10,"established",AO483&lt;=20,"loyal",AO483&gt;=21,"long term")</f>
        <v>early tenure</v>
      </c>
      <c r="AQ483">
        <v>1</v>
      </c>
      <c r="AR483" s="1" t="str" cm="1">
        <f t="array" ref="AR483">_xlfn.IFS(AQ483&lt;=1,"new",AQ483&lt;=4,"settling",AQ483&lt;=7,"established",AQ483&lt;=12,"stagnant risk",AQ483&gt;12,"highly stagnant")</f>
        <v>new</v>
      </c>
      <c r="AS483">
        <v>2</v>
      </c>
      <c r="AT483" t="str" cm="1">
        <f t="array" ref="AT483">_xlfn.IFS(AS483&lt;=1,"recently promoted",AS483&lt;=3,"due soon",AS483&lt;=6,"over due",AS483&gt;=7,"critically overdue")</f>
        <v>due soon</v>
      </c>
      <c r="AU483">
        <v>2</v>
      </c>
      <c r="AV483" t="str" cm="1">
        <f t="array" ref="AV483">_xlfn.IFS(AU483&lt;=1,"new under manager",AU483&lt;=4,"settling",AU483&lt;=8,"established",AU483&gt;=9,"long term")</f>
        <v>settling</v>
      </c>
    </row>
    <row r="484" spans="1:48">
      <c r="A484">
        <v>44</v>
      </c>
      <c r="B484" s="1" t="str" cm="1">
        <f t="array" ref="B484">_xlfn.IFS(A484&lt;=25,"early career",A484&lt;=35,"mid career",A484&lt;=45,"experienced",A484&gt;=46,"senior")</f>
        <v>experienced</v>
      </c>
      <c r="C484" t="s">
        <v>39</v>
      </c>
      <c r="D484" t="s">
        <v>50</v>
      </c>
      <c r="E484" t="s">
        <v>31</v>
      </c>
      <c r="F484">
        <v>1</v>
      </c>
      <c r="G484" s="1" t="str" cm="1">
        <f t="array" ref="G484">_xlfn.IFS(F484&lt;=5,"very near",F484&lt;=10,"near",F484&lt;=20,"moderate",F484&lt;=29,"far")</f>
        <v>very near</v>
      </c>
      <c r="H484">
        <v>2</v>
      </c>
      <c r="I484" t="str" cm="1">
        <f t="array" ref="I484">_xlfn.IFS(H484=1,"Below College",H484=
2,"College",H484=
3,"Bachelor",H484=
4,"Master",H484=
5,"Doctor")</f>
        <v>College</v>
      </c>
      <c r="J484" t="s">
        <v>32</v>
      </c>
      <c r="K484">
        <v>3</v>
      </c>
      <c r="L484" t="str" cm="1">
        <f t="array" ref="L484">_xlfn.IFS(K484=1,"low",K484=2,"medium",K484=3,"high",K484=4,"very high")</f>
        <v>high</v>
      </c>
      <c r="M484" t="s">
        <v>33</v>
      </c>
      <c r="N484">
        <v>3</v>
      </c>
      <c r="O484" t="str" cm="1">
        <f t="array" ref="O484">_xlfn.IFS(N484=1,"low",N484=2,"medium",N484=3,"high",N484=4,"very high")</f>
        <v>high</v>
      </c>
      <c r="P484">
        <v>1</v>
      </c>
      <c r="Q484" t="str" cm="1">
        <f t="array" ref="Q484">_xlfn.IFS(P484=1,"junior",P484=2,"mid level",P484=3,"senior",P484=4,"lead",P484=5,"executive")</f>
        <v>junior</v>
      </c>
      <c r="R484" t="s">
        <v>37</v>
      </c>
      <c r="S484">
        <v>2</v>
      </c>
      <c r="T484" t="str" cm="1">
        <f t="array" ref="T484">_xlfn.IFS(S484=1,"low",S484=2,"medium",S484=3,"high",S484=4,"very high")</f>
        <v>medium</v>
      </c>
      <c r="U484" t="s">
        <v>38</v>
      </c>
      <c r="V484">
        <v>2342</v>
      </c>
      <c r="W484">
        <v>1</v>
      </c>
      <c r="X484" t="str" cm="1">
        <f t="array" ref="X484">_xlfn.IFS(W484=0,"fresher",W484&lt;=3,"stable",W484&lt;=6,"moderate hopper",W484&lt;=9,"frequent hopper")</f>
        <v>stable</v>
      </c>
      <c r="Y484" t="s">
        <v>39</v>
      </c>
      <c r="Z484">
        <v>12</v>
      </c>
      <c r="AA484" t="str" cm="1">
        <f t="array" ref="AA484">_xlfn.IFS(Z484&lt;=14,"low hike",Z484&lt;=18,"moderate hike",Z484&lt;=22,"good hike",Z484&lt;=25,"high hike")</f>
        <v>low hike</v>
      </c>
      <c r="AB484">
        <v>3</v>
      </c>
      <c r="AC484" t="str" cm="1">
        <f t="array" ref="AC484">_xlfn.IFS(AB484=1,"low",AB484=2,"good",AB484=3,"excellent",AB484=4,"outstanding")</f>
        <v>excellent</v>
      </c>
      <c r="AD484">
        <v>3</v>
      </c>
      <c r="AE484" t="str" cm="1">
        <f t="array" ref="AE484">_xlfn.IFS(AD484=1,"low",AD484=2,"medium",AD484=3,"high",AD484=4,"very high")</f>
        <v>high</v>
      </c>
      <c r="AG484">
        <v>3</v>
      </c>
      <c r="AH484" t="str" cm="1">
        <f t="array" ref="AH484">_xlfn.IFS(AG484=0,"no stock options",AG484=2,"medium",AG484=3,"high",AG484=1,"low")</f>
        <v>high</v>
      </c>
      <c r="AI484">
        <v>6</v>
      </c>
      <c r="AJ484" s="1" t="str" cm="1">
        <f t="array" ref="AJ484">_xlfn.IFS(AI484&lt;=2,"fresher",AI484&lt;=7,"early career",AI484&lt;=15,"mid career",AI484&lt;=25,"experienced",AI484&gt;=26,"expert")</f>
        <v>early career</v>
      </c>
      <c r="AK484">
        <v>2</v>
      </c>
      <c r="AL484" s="1" t="str" cm="1">
        <f t="array" ref="AL484">_xlfn.IFS(AK484=0,"no training",AK484&lt;=2,"low",AK484&lt;=4,"moderate",AK484&lt;=6,"high")</f>
        <v>low</v>
      </c>
      <c r="AM484">
        <v>2</v>
      </c>
      <c r="AN484" t="str" cm="1">
        <f t="array" ref="AN484">_xlfn.IFS(AM484=1,"low",AM484=2,"medium",AM484=3,"high",AM484=4,"very high")</f>
        <v>medium</v>
      </c>
      <c r="AO484">
        <v>5</v>
      </c>
      <c r="AP484" s="1" t="str" cm="1">
        <f t="array" ref="AP484">_xlfn.IFS(AO484&lt;=1,"new",AO484&lt;=5,"early tenure",AO484&lt;=10,"established",AO484&lt;=20,"loyal",AO484&gt;=21,"long term")</f>
        <v>early tenure</v>
      </c>
      <c r="AQ484">
        <v>3</v>
      </c>
      <c r="AR484" s="1" t="str" cm="1">
        <f t="array" ref="AR484">_xlfn.IFS(AQ484&lt;=1,"new",AQ484&lt;=4,"settling",AQ484&lt;=7,"established",AQ484&lt;=12,"stagnant risk",AQ484&gt;12,"highly stagnant")</f>
        <v>settling</v>
      </c>
      <c r="AS484">
        <v>2</v>
      </c>
      <c r="AT484" t="str" cm="1">
        <f t="array" ref="AT484">_xlfn.IFS(AS484&lt;=1,"recently promoted",AS484&lt;=3,"due soon",AS484&lt;=6,"over due",AS484&gt;=7,"critically overdue")</f>
        <v>due soon</v>
      </c>
      <c r="AU484">
        <v>3</v>
      </c>
      <c r="AV484" t="str" cm="1">
        <f t="array" ref="AV484">_xlfn.IFS(AU484&lt;=1,"new under manager",AU484&lt;=4,"settling",AU484&lt;=8,"established",AU484&gt;=9,"long term")</f>
        <v>settling</v>
      </c>
    </row>
    <row r="485" spans="1:48">
      <c r="A485">
        <v>28</v>
      </c>
      <c r="B485" s="1" t="str" cm="1">
        <f t="array" ref="B485">_xlfn.IFS(A485&lt;=25,"early career",A485&lt;=35,"mid career",A485&lt;=45,"experienced",A485&gt;=46,"senior")</f>
        <v>mid career</v>
      </c>
      <c r="C485" t="s">
        <v>29</v>
      </c>
      <c r="D485" t="s">
        <v>30</v>
      </c>
      <c r="E485" t="s">
        <v>31</v>
      </c>
      <c r="F485">
        <v>1</v>
      </c>
      <c r="G485" s="1" t="str" cm="1">
        <f t="array" ref="G485">_xlfn.IFS(F485&lt;=5,"very near",F485&lt;=10,"near",F485&lt;=20,"moderate",F485&lt;=29,"far")</f>
        <v>very near</v>
      </c>
      <c r="H485">
        <v>3</v>
      </c>
      <c r="I485" t="str" cm="1">
        <f t="array" ref="I485">_xlfn.IFS(H485=1,"Below College",H485=
2,"College",H485=
3,"Bachelor",H485=
4,"Master",H485=
5,"Doctor")</f>
        <v>Bachelor</v>
      </c>
      <c r="J485" t="s">
        <v>36</v>
      </c>
      <c r="K485">
        <v>3</v>
      </c>
      <c r="L485" t="str" cm="1">
        <f t="array" ref="L485">_xlfn.IFS(K485=1,"low",K485=2,"medium",K485=3,"high",K485=4,"very high")</f>
        <v>high</v>
      </c>
      <c r="M485" t="s">
        <v>33</v>
      </c>
      <c r="N485">
        <v>3</v>
      </c>
      <c r="O485" t="str" cm="1">
        <f t="array" ref="O485">_xlfn.IFS(N485=1,"low",N485=2,"medium",N485=3,"high",N485=4,"very high")</f>
        <v>high</v>
      </c>
      <c r="P485">
        <v>1</v>
      </c>
      <c r="Q485" t="str" cm="1">
        <f t="array" ref="Q485">_xlfn.IFS(P485=1,"junior",P485=2,"mid level",P485=3,"senior",P485=4,"lead",P485=5,"executive")</f>
        <v>junior</v>
      </c>
      <c r="R485" t="s">
        <v>37</v>
      </c>
      <c r="S485">
        <v>4</v>
      </c>
      <c r="T485" t="str" cm="1">
        <f t="array" ref="T485">_xlfn.IFS(S485=1,"low",S485=2,"medium",S485=3,"high",S485=4,"very high")</f>
        <v>very high</v>
      </c>
      <c r="U485" t="s">
        <v>35</v>
      </c>
      <c r="V485">
        <v>2044</v>
      </c>
      <c r="W485">
        <v>1</v>
      </c>
      <c r="X485" t="str" cm="1">
        <f t="array" ref="X485">_xlfn.IFS(W485=0,"fresher",W485&lt;=3,"stable",W485&lt;=6,"moderate hopper",W485&lt;=9,"frequent hopper")</f>
        <v>stable</v>
      </c>
      <c r="Y485" t="s">
        <v>29</v>
      </c>
      <c r="Z485">
        <v>11</v>
      </c>
      <c r="AA485" t="str" cm="1">
        <f t="array" ref="AA485">_xlfn.IFS(Z485&lt;=14,"low hike",Z485&lt;=18,"moderate hike",Z485&lt;=22,"good hike",Z485&lt;=25,"high hike")</f>
        <v>low hike</v>
      </c>
      <c r="AB485">
        <v>3</v>
      </c>
      <c r="AC485" t="str" cm="1">
        <f t="array" ref="AC485">_xlfn.IFS(AB485=1,"low",AB485=2,"good",AB485=3,"excellent",AB485=4,"outstanding")</f>
        <v>excellent</v>
      </c>
      <c r="AD485">
        <v>3</v>
      </c>
      <c r="AE485" t="str" cm="1">
        <f t="array" ref="AE485">_xlfn.IFS(AD485=1,"low",AD485=2,"medium",AD485=3,"high",AD485=4,"very high")</f>
        <v>high</v>
      </c>
      <c r="AG485">
        <v>1</v>
      </c>
      <c r="AH485" t="str" cm="1">
        <f t="array" ref="AH485">_xlfn.IFS(AG485=0,"no stock options",AG485=2,"medium",AG485=3,"high",AG485=1,"low")</f>
        <v>low</v>
      </c>
      <c r="AI485">
        <v>5</v>
      </c>
      <c r="AJ485" s="1" t="str" cm="1">
        <f t="array" ref="AJ485">_xlfn.IFS(AI485&lt;=2,"fresher",AI485&lt;=7,"early career",AI485&lt;=15,"mid career",AI485&lt;=25,"experienced",AI485&gt;=26,"expert")</f>
        <v>early career</v>
      </c>
      <c r="AK485">
        <v>6</v>
      </c>
      <c r="AL485" s="1" t="str" cm="1">
        <f t="array" ref="AL485">_xlfn.IFS(AK485=0,"no training",AK485&lt;=2,"low",AK485&lt;=4,"moderate",AK485&lt;=6,"high")</f>
        <v>high</v>
      </c>
      <c r="AM485">
        <v>4</v>
      </c>
      <c r="AN485" t="str" cm="1">
        <f t="array" ref="AN485">_xlfn.IFS(AM485=1,"low",AM485=2,"medium",AM485=3,"high",AM485=4,"very high")</f>
        <v>very high</v>
      </c>
      <c r="AO485">
        <v>5</v>
      </c>
      <c r="AP485" s="1" t="str" cm="1">
        <f t="array" ref="AP485">_xlfn.IFS(AO485&lt;=1,"new",AO485&lt;=5,"early tenure",AO485&lt;=10,"established",AO485&lt;=20,"loyal",AO485&gt;=21,"long term")</f>
        <v>early tenure</v>
      </c>
      <c r="AQ485">
        <v>3</v>
      </c>
      <c r="AR485" s="1" t="str" cm="1">
        <f t="array" ref="AR485">_xlfn.IFS(AQ485&lt;=1,"new",AQ485&lt;=4,"settling",AQ485&lt;=7,"established",AQ485&lt;=12,"stagnant risk",AQ485&gt;12,"highly stagnant")</f>
        <v>settling</v>
      </c>
      <c r="AS485">
        <v>0</v>
      </c>
      <c r="AT485" t="str" cm="1">
        <f t="array" ref="AT485">_xlfn.IFS(AS485&lt;=1,"recently promoted",AS485&lt;=3,"due soon",AS485&lt;=6,"over due",AS485&gt;=7,"critically overdue")</f>
        <v>recently promoted</v>
      </c>
      <c r="AU485">
        <v>3</v>
      </c>
      <c r="AV485" t="str" cm="1">
        <f t="array" ref="AV485">_xlfn.IFS(AU485&lt;=1,"new under manager",AU485&lt;=4,"settling",AU485&lt;=8,"established",AU485&gt;=9,"long term")</f>
        <v>settling</v>
      </c>
    </row>
    <row r="486" spans="1:48">
      <c r="A486">
        <v>39</v>
      </c>
      <c r="B486" s="1" t="str" cm="1">
        <f t="array" ref="B486">_xlfn.IFS(A486&lt;=25,"early career",A486&lt;=35,"mid career",A486&lt;=45,"experienced",A486&gt;=46,"senior")</f>
        <v>experienced</v>
      </c>
      <c r="C486" t="s">
        <v>29</v>
      </c>
      <c r="D486" t="s">
        <v>30</v>
      </c>
      <c r="E486" t="s">
        <v>31</v>
      </c>
      <c r="F486">
        <v>10</v>
      </c>
      <c r="G486" s="1" t="str" cm="1">
        <f t="array" ref="G486">_xlfn.IFS(F486&lt;=5,"very near",F486&lt;=10,"near",F486&lt;=20,"moderate",F486&lt;=29,"far")</f>
        <v>near</v>
      </c>
      <c r="H486">
        <v>1</v>
      </c>
      <c r="I486" t="str" cm="1">
        <f t="array" ref="I486">_xlfn.IFS(H486=1,"Below College",H486=
2,"College",H486=
3,"Bachelor",H486=
4,"Master",H486=
5,"Doctor")</f>
        <v>Below College</v>
      </c>
      <c r="J486" t="s">
        <v>32</v>
      </c>
      <c r="K486">
        <v>3</v>
      </c>
      <c r="L486" t="str" cm="1">
        <f t="array" ref="L486">_xlfn.IFS(K486=1,"low",K486=2,"medium",K486=3,"high",K486=4,"very high")</f>
        <v>high</v>
      </c>
      <c r="M486" t="s">
        <v>33</v>
      </c>
      <c r="N486">
        <v>3</v>
      </c>
      <c r="O486" t="str" cm="1">
        <f t="array" ref="O486">_xlfn.IFS(N486=1,"low",N486=2,"medium",N486=3,"high",N486=4,"very high")</f>
        <v>high</v>
      </c>
      <c r="P486">
        <v>3</v>
      </c>
      <c r="Q486" t="str" cm="1">
        <f t="array" ref="Q486">_xlfn.IFS(P486=1,"junior",P486=2,"mid level",P486=3,"senior",P486=4,"lead",P486=5,"executive")</f>
        <v>senior</v>
      </c>
      <c r="R486" t="s">
        <v>53</v>
      </c>
      <c r="S486">
        <v>3</v>
      </c>
      <c r="T486" t="str" cm="1">
        <f t="array" ref="T486">_xlfn.IFS(S486=1,"low",S486=2,"medium",S486=3,"high",S486=4,"very high")</f>
        <v>high</v>
      </c>
      <c r="U486" t="s">
        <v>40</v>
      </c>
      <c r="V486">
        <v>13464</v>
      </c>
      <c r="W486">
        <v>7</v>
      </c>
      <c r="X486" t="str" cm="1">
        <f t="array" ref="X486">_xlfn.IFS(W486=0,"fresher",W486&lt;=3,"stable",W486&lt;=6,"moderate hopper",W486&lt;=9,"frequent hopper")</f>
        <v>frequent hopper</v>
      </c>
      <c r="Y486" t="s">
        <v>29</v>
      </c>
      <c r="Z486">
        <v>21</v>
      </c>
      <c r="AA486" t="str" cm="1">
        <f t="array" ref="AA486">_xlfn.IFS(Z486&lt;=14,"low hike",Z486&lt;=18,"moderate hike",Z486&lt;=22,"good hike",Z486&lt;=25,"high hike")</f>
        <v>good hike</v>
      </c>
      <c r="AB486">
        <v>4</v>
      </c>
      <c r="AC486" t="str" cm="1">
        <f t="array" ref="AC486">_xlfn.IFS(AB486=1,"low",AB486=2,"good",AB486=3,"excellent",AB486=4,"outstanding")</f>
        <v>outstanding</v>
      </c>
      <c r="AD486">
        <v>3</v>
      </c>
      <c r="AE486" t="str" cm="1">
        <f t="array" ref="AE486">_xlfn.IFS(AD486=1,"low",AD486=2,"medium",AD486=3,"high",AD486=4,"very high")</f>
        <v>high</v>
      </c>
      <c r="AG486">
        <v>0</v>
      </c>
      <c r="AH486" t="str" cm="1">
        <f t="array" ref="AH486">_xlfn.IFS(AG486=0,"no stock options",AG486=2,"medium",AG486=3,"high",AG486=1,"low")</f>
        <v>no stock options</v>
      </c>
      <c r="AI486">
        <v>9</v>
      </c>
      <c r="AJ486" s="1" t="str" cm="1">
        <f t="array" ref="AJ486">_xlfn.IFS(AI486&lt;=2,"fresher",AI486&lt;=7,"early career",AI486&lt;=15,"mid career",AI486&lt;=25,"experienced",AI486&gt;=26,"expert")</f>
        <v>mid career</v>
      </c>
      <c r="AK486">
        <v>3</v>
      </c>
      <c r="AL486" s="1" t="str" cm="1">
        <f t="array" ref="AL486">_xlfn.IFS(AK486=0,"no training",AK486&lt;=2,"low",AK486&lt;=4,"moderate",AK486&lt;=6,"high")</f>
        <v>moderate</v>
      </c>
      <c r="AM486">
        <v>3</v>
      </c>
      <c r="AN486" t="str" cm="1">
        <f t="array" ref="AN486">_xlfn.IFS(AM486=1,"low",AM486=2,"medium",AM486=3,"high",AM486=4,"very high")</f>
        <v>high</v>
      </c>
      <c r="AO486">
        <v>4</v>
      </c>
      <c r="AP486" s="1" t="str" cm="1">
        <f t="array" ref="AP486">_xlfn.IFS(AO486&lt;=1,"new",AO486&lt;=5,"early tenure",AO486&lt;=10,"established",AO486&lt;=20,"loyal",AO486&gt;=21,"long term")</f>
        <v>early tenure</v>
      </c>
      <c r="AQ486">
        <v>3</v>
      </c>
      <c r="AR486" s="1" t="str" cm="1">
        <f t="array" ref="AR486">_xlfn.IFS(AQ486&lt;=1,"new",AQ486&lt;=4,"settling",AQ486&lt;=7,"established",AQ486&lt;=12,"stagnant risk",AQ486&gt;12,"highly stagnant")</f>
        <v>settling</v>
      </c>
      <c r="AS486">
        <v>2</v>
      </c>
      <c r="AT486" t="str" cm="1">
        <f t="array" ref="AT486">_xlfn.IFS(AS486&lt;=1,"recently promoted",AS486&lt;=3,"due soon",AS486&lt;=6,"over due",AS486&gt;=7,"critically overdue")</f>
        <v>due soon</v>
      </c>
      <c r="AU486">
        <v>2</v>
      </c>
      <c r="AV486" t="str" cm="1">
        <f t="array" ref="AV486">_xlfn.IFS(AU486&lt;=1,"new under manager",AU486&lt;=4,"settling",AU486&lt;=8,"established",AU486&gt;=9,"long term")</f>
        <v>settling</v>
      </c>
    </row>
    <row r="487" spans="1:48">
      <c r="A487">
        <v>46</v>
      </c>
      <c r="B487" s="1" t="str" cm="1">
        <f t="array" ref="B487">_xlfn.IFS(A487&lt;=25,"early career",A487&lt;=35,"mid career",A487&lt;=45,"experienced",A487&gt;=46,"senior")</f>
        <v>senior</v>
      </c>
      <c r="C487" t="s">
        <v>29</v>
      </c>
      <c r="D487" t="s">
        <v>41</v>
      </c>
      <c r="E487" t="s">
        <v>45</v>
      </c>
      <c r="F487">
        <v>26</v>
      </c>
      <c r="G487" s="1" t="str" cm="1">
        <f t="array" ref="G487">_xlfn.IFS(F487&lt;=5,"very near",F487&lt;=10,"near",F487&lt;=20,"moderate",F487&lt;=29,"far")</f>
        <v>far</v>
      </c>
      <c r="H487">
        <v>2</v>
      </c>
      <c r="I487" t="str" cm="1">
        <f t="array" ref="I487">_xlfn.IFS(H487=1,"Below College",H487=
2,"College",H487=
3,"Bachelor",H487=
4,"Master",H487=
5,"Doctor")</f>
        <v>College</v>
      </c>
      <c r="J487" t="s">
        <v>36</v>
      </c>
      <c r="K487">
        <v>2</v>
      </c>
      <c r="L487" t="str" cm="1">
        <f t="array" ref="L487">_xlfn.IFS(K487=1,"low",K487=2,"medium",K487=3,"high",K487=4,"very high")</f>
        <v>medium</v>
      </c>
      <c r="M487" t="s">
        <v>33</v>
      </c>
      <c r="N487">
        <v>2</v>
      </c>
      <c r="O487" t="str" cm="1">
        <f t="array" ref="O487">_xlfn.IFS(N487=1,"low",N487=2,"medium",N487=3,"high",N487=4,"very high")</f>
        <v>medium</v>
      </c>
      <c r="P487">
        <v>2</v>
      </c>
      <c r="Q487" t="str" cm="1">
        <f t="array" ref="Q487">_xlfn.IFS(P487=1,"junior",P487=2,"mid level",P487=3,"senior",P487=4,"lead",P487=5,"executive")</f>
        <v>mid level</v>
      </c>
      <c r="R487" t="s">
        <v>51</v>
      </c>
      <c r="S487">
        <v>2</v>
      </c>
      <c r="T487" t="str" cm="1">
        <f t="array" ref="T487">_xlfn.IFS(S487=1,"low",S487=2,"medium",S487=3,"high",S487=4,"very high")</f>
        <v>medium</v>
      </c>
      <c r="U487" t="s">
        <v>40</v>
      </c>
      <c r="V487">
        <v>7991</v>
      </c>
      <c r="W487">
        <v>8</v>
      </c>
      <c r="X487" t="str" cm="1">
        <f t="array" ref="X487">_xlfn.IFS(W487=0,"fresher",W487&lt;=3,"stable",W487&lt;=6,"moderate hopper",W487&lt;=9,"frequent hopper")</f>
        <v>frequent hopper</v>
      </c>
      <c r="Y487" t="s">
        <v>29</v>
      </c>
      <c r="Z487">
        <v>15</v>
      </c>
      <c r="AA487" t="str" cm="1">
        <f t="array" ref="AA487">_xlfn.IFS(Z487&lt;=14,"low hike",Z487&lt;=18,"moderate hike",Z487&lt;=22,"good hike",Z487&lt;=25,"high hike")</f>
        <v>moderate hike</v>
      </c>
      <c r="AB487">
        <v>3</v>
      </c>
      <c r="AC487" t="str" cm="1">
        <f t="array" ref="AC487">_xlfn.IFS(AB487=1,"low",AB487=2,"good",AB487=3,"excellent",AB487=4,"outstanding")</f>
        <v>excellent</v>
      </c>
      <c r="AD487">
        <v>3</v>
      </c>
      <c r="AE487" t="str" cm="1">
        <f t="array" ref="AE487">_xlfn.IFS(AD487=1,"low",AD487=2,"medium",AD487=3,"high",AD487=4,"very high")</f>
        <v>high</v>
      </c>
      <c r="AG487">
        <v>0</v>
      </c>
      <c r="AH487" t="str" cm="1">
        <f t="array" ref="AH487">_xlfn.IFS(AG487=0,"no stock options",AG487=2,"medium",AG487=3,"high",AG487=1,"low")</f>
        <v>no stock options</v>
      </c>
      <c r="AI487">
        <v>6</v>
      </c>
      <c r="AJ487" s="1" t="str" cm="1">
        <f t="array" ref="AJ487">_xlfn.IFS(AI487&lt;=2,"fresher",AI487&lt;=7,"early career",AI487&lt;=15,"mid career",AI487&lt;=25,"experienced",AI487&gt;=26,"expert")</f>
        <v>early career</v>
      </c>
      <c r="AK487">
        <v>3</v>
      </c>
      <c r="AL487" s="1" t="str" cm="1">
        <f t="array" ref="AL487">_xlfn.IFS(AK487=0,"no training",AK487&lt;=2,"low",AK487&lt;=4,"moderate",AK487&lt;=6,"high")</f>
        <v>moderate</v>
      </c>
      <c r="AM487">
        <v>3</v>
      </c>
      <c r="AN487" t="str" cm="1">
        <f t="array" ref="AN487">_xlfn.IFS(AM487=1,"low",AM487=2,"medium",AM487=3,"high",AM487=4,"very high")</f>
        <v>high</v>
      </c>
      <c r="AO487">
        <v>2</v>
      </c>
      <c r="AP487" s="1" t="str" cm="1">
        <f t="array" ref="AP487">_xlfn.IFS(AO487&lt;=1,"new",AO487&lt;=5,"early tenure",AO487&lt;=10,"established",AO487&lt;=20,"loyal",AO487&gt;=21,"long term")</f>
        <v>early tenure</v>
      </c>
      <c r="AQ487">
        <v>2</v>
      </c>
      <c r="AR487" s="1" t="str" cm="1">
        <f t="array" ref="AR487">_xlfn.IFS(AQ487&lt;=1,"new",AQ487&lt;=4,"settling",AQ487&lt;=7,"established",AQ487&lt;=12,"stagnant risk",AQ487&gt;12,"highly stagnant")</f>
        <v>settling</v>
      </c>
      <c r="AS487">
        <v>2</v>
      </c>
      <c r="AT487" t="str" cm="1">
        <f t="array" ref="AT487">_xlfn.IFS(AS487&lt;=1,"recently promoted",AS487&lt;=3,"due soon",AS487&lt;=6,"over due",AS487&gt;=7,"critically overdue")</f>
        <v>due soon</v>
      </c>
      <c r="AU487">
        <v>2</v>
      </c>
      <c r="AV487" t="str" cm="1">
        <f t="array" ref="AV487">_xlfn.IFS(AU487&lt;=1,"new under manager",AU487&lt;=4,"settling",AU487&lt;=8,"established",AU487&gt;=9,"long term")</f>
        <v>settling</v>
      </c>
    </row>
    <row r="488" spans="1:48">
      <c r="A488">
        <v>40</v>
      </c>
      <c r="B488" s="1" t="str" cm="1">
        <f t="array" ref="B488">_xlfn.IFS(A488&lt;=25,"early career",A488&lt;=35,"mid career",A488&lt;=45,"experienced",A488&gt;=46,"senior")</f>
        <v>experienced</v>
      </c>
      <c r="C488" t="s">
        <v>29</v>
      </c>
      <c r="D488" t="s">
        <v>30</v>
      </c>
      <c r="E488" t="s">
        <v>31</v>
      </c>
      <c r="F488">
        <v>2</v>
      </c>
      <c r="G488" s="1" t="str" cm="1">
        <f t="array" ref="G488">_xlfn.IFS(F488&lt;=5,"very near",F488&lt;=10,"near",F488&lt;=20,"moderate",F488&lt;=29,"far")</f>
        <v>very near</v>
      </c>
      <c r="H488">
        <v>2</v>
      </c>
      <c r="I488" t="str" cm="1">
        <f t="array" ref="I488">_xlfn.IFS(H488=1,"Below College",H488=
2,"College",H488=
3,"Bachelor",H488=
4,"Master",H488=
5,"Doctor")</f>
        <v>College</v>
      </c>
      <c r="J488" t="s">
        <v>36</v>
      </c>
      <c r="K488">
        <v>3</v>
      </c>
      <c r="L488" t="str" cm="1">
        <f t="array" ref="L488">_xlfn.IFS(K488=1,"low",K488=2,"medium",K488=3,"high",K488=4,"very high")</f>
        <v>high</v>
      </c>
      <c r="M488" t="s">
        <v>43</v>
      </c>
      <c r="N488">
        <v>3</v>
      </c>
      <c r="O488" t="str" cm="1">
        <f t="array" ref="O488">_xlfn.IFS(N488=1,"low",N488=2,"medium",N488=3,"high",N488=4,"very high")</f>
        <v>high</v>
      </c>
      <c r="P488">
        <v>1</v>
      </c>
      <c r="Q488" t="str" cm="1">
        <f t="array" ref="Q488">_xlfn.IFS(P488=1,"junior",P488=2,"mid level",P488=3,"senior",P488=4,"lead",P488=5,"executive")</f>
        <v>junior</v>
      </c>
      <c r="R488" t="s">
        <v>34</v>
      </c>
      <c r="S488">
        <v>1</v>
      </c>
      <c r="T488" t="str" cm="1">
        <f t="array" ref="T488">_xlfn.IFS(S488=1,"low",S488=2,"medium",S488=3,"high",S488=4,"very high")</f>
        <v>low</v>
      </c>
      <c r="U488" t="s">
        <v>35</v>
      </c>
      <c r="V488">
        <v>3377</v>
      </c>
      <c r="W488">
        <v>4</v>
      </c>
      <c r="X488" t="str" cm="1">
        <f t="array" ref="X488">_xlfn.IFS(W488=0,"fresher",W488&lt;=3,"stable",W488&lt;=6,"moderate hopper",W488&lt;=9,"frequent hopper")</f>
        <v>moderate hopper</v>
      </c>
      <c r="Y488" t="s">
        <v>29</v>
      </c>
      <c r="Z488">
        <v>17</v>
      </c>
      <c r="AA488" t="str" cm="1">
        <f t="array" ref="AA488">_xlfn.IFS(Z488&lt;=14,"low hike",Z488&lt;=18,"moderate hike",Z488&lt;=22,"good hike",Z488&lt;=25,"high hike")</f>
        <v>moderate hike</v>
      </c>
      <c r="AB488">
        <v>3</v>
      </c>
      <c r="AC488" t="str" cm="1">
        <f t="array" ref="AC488">_xlfn.IFS(AB488=1,"low",AB488=2,"good",AB488=3,"excellent",AB488=4,"outstanding")</f>
        <v>excellent</v>
      </c>
      <c r="AD488">
        <v>4</v>
      </c>
      <c r="AE488" t="str" cm="1">
        <f t="array" ref="AE488">_xlfn.IFS(AD488=1,"low",AD488=2,"medium",AD488=3,"high",AD488=4,"very high")</f>
        <v>very high</v>
      </c>
      <c r="AG488">
        <v>1</v>
      </c>
      <c r="AH488" t="str" cm="1">
        <f t="array" ref="AH488">_xlfn.IFS(AG488=0,"no stock options",AG488=2,"medium",AG488=3,"high",AG488=1,"low")</f>
        <v>low</v>
      </c>
      <c r="AI488">
        <v>7</v>
      </c>
      <c r="AJ488" s="1" t="str" cm="1">
        <f t="array" ref="AJ488">_xlfn.IFS(AI488&lt;=2,"fresher",AI488&lt;=7,"early career",AI488&lt;=15,"mid career",AI488&lt;=25,"experienced",AI488&gt;=26,"expert")</f>
        <v>early career</v>
      </c>
      <c r="AK488">
        <v>5</v>
      </c>
      <c r="AL488" s="1" t="str" cm="1">
        <f t="array" ref="AL488">_xlfn.IFS(AK488=0,"no training",AK488&lt;=2,"low",AK488&lt;=4,"moderate",AK488&lt;=6,"high")</f>
        <v>high</v>
      </c>
      <c r="AM488">
        <v>2</v>
      </c>
      <c r="AN488" t="str" cm="1">
        <f t="array" ref="AN488">_xlfn.IFS(AM488=1,"low",AM488=2,"medium",AM488=3,"high",AM488=4,"very high")</f>
        <v>medium</v>
      </c>
      <c r="AO488">
        <v>4</v>
      </c>
      <c r="AP488" s="1" t="str" cm="1">
        <f t="array" ref="AP488">_xlfn.IFS(AO488&lt;=1,"new",AO488&lt;=5,"early tenure",AO488&lt;=10,"established",AO488&lt;=20,"loyal",AO488&gt;=21,"long term")</f>
        <v>early tenure</v>
      </c>
      <c r="AQ488">
        <v>3</v>
      </c>
      <c r="AR488" s="1" t="str" cm="1">
        <f t="array" ref="AR488">_xlfn.IFS(AQ488&lt;=1,"new",AQ488&lt;=4,"settling",AQ488&lt;=7,"established",AQ488&lt;=12,"stagnant risk",AQ488&gt;12,"highly stagnant")</f>
        <v>settling</v>
      </c>
      <c r="AS488">
        <v>0</v>
      </c>
      <c r="AT488" t="str" cm="1">
        <f t="array" ref="AT488">_xlfn.IFS(AS488&lt;=1,"recently promoted",AS488&lt;=3,"due soon",AS488&lt;=6,"over due",AS488&gt;=7,"critically overdue")</f>
        <v>recently promoted</v>
      </c>
      <c r="AU488">
        <v>2</v>
      </c>
      <c r="AV488" t="str" cm="1">
        <f t="array" ref="AV488">_xlfn.IFS(AU488&lt;=1,"new under manager",AU488&lt;=4,"settling",AU488&lt;=8,"established",AU488&gt;=9,"long term")</f>
        <v>settling</v>
      </c>
    </row>
    <row r="489" spans="1:48">
      <c r="A489">
        <v>39</v>
      </c>
      <c r="B489" s="1" t="str" cm="1">
        <f t="array" ref="B489">_xlfn.IFS(A489&lt;=25,"early career",A489&lt;=35,"mid career",A489&lt;=45,"experienced",A489&gt;=46,"senior")</f>
        <v>experienced</v>
      </c>
      <c r="C489" t="s">
        <v>29</v>
      </c>
      <c r="D489" t="s">
        <v>50</v>
      </c>
      <c r="E489" t="s">
        <v>45</v>
      </c>
      <c r="F489">
        <v>20</v>
      </c>
      <c r="G489" s="1" t="str" cm="1">
        <f t="array" ref="G489">_xlfn.IFS(F489&lt;=5,"very near",F489&lt;=10,"near",F489&lt;=20,"moderate",F489&lt;=29,"far")</f>
        <v>moderate</v>
      </c>
      <c r="H489">
        <v>3</v>
      </c>
      <c r="I489" t="str" cm="1">
        <f t="array" ref="I489">_xlfn.IFS(H489=1,"Below College",H489=
2,"College",H489=
3,"Bachelor",H489=
4,"Master",H489=
5,"Doctor")</f>
        <v>Bachelor</v>
      </c>
      <c r="J489" t="s">
        <v>36</v>
      </c>
      <c r="K489">
        <v>3</v>
      </c>
      <c r="L489" t="str" cm="1">
        <f t="array" ref="L489">_xlfn.IFS(K489=1,"low",K489=2,"medium",K489=3,"high",K489=4,"very high")</f>
        <v>high</v>
      </c>
      <c r="M489" t="s">
        <v>33</v>
      </c>
      <c r="N489">
        <v>3</v>
      </c>
      <c r="O489" t="str" cm="1">
        <f t="array" ref="O489">_xlfn.IFS(N489=1,"low",N489=2,"medium",N489=3,"high",N489=4,"very high")</f>
        <v>high</v>
      </c>
      <c r="P489">
        <v>2</v>
      </c>
      <c r="Q489" t="str" cm="1">
        <f t="array" ref="Q489">_xlfn.IFS(P489=1,"junior",P489=2,"mid level",P489=3,"senior",P489=4,"lead",P489=5,"executive")</f>
        <v>mid level</v>
      </c>
      <c r="R489" t="s">
        <v>51</v>
      </c>
      <c r="S489">
        <v>4</v>
      </c>
      <c r="T489" t="str" cm="1">
        <f t="array" ref="T489">_xlfn.IFS(S489=1,"low",S489=2,"medium",S489=3,"high",S489=4,"very high")</f>
        <v>very high</v>
      </c>
      <c r="U489" t="s">
        <v>38</v>
      </c>
      <c r="V489">
        <v>4127</v>
      </c>
      <c r="W489">
        <v>2</v>
      </c>
      <c r="X489" t="str" cm="1">
        <f t="array" ref="X489">_xlfn.IFS(W489=0,"fresher",W489&lt;=3,"stable",W489&lt;=6,"moderate hopper",W489&lt;=9,"frequent hopper")</f>
        <v>stable</v>
      </c>
      <c r="Y489" t="s">
        <v>29</v>
      </c>
      <c r="Z489">
        <v>18</v>
      </c>
      <c r="AA489" t="str" cm="1">
        <f t="array" ref="AA489">_xlfn.IFS(Z489&lt;=14,"low hike",Z489&lt;=18,"moderate hike",Z489&lt;=22,"good hike",Z489&lt;=25,"high hike")</f>
        <v>moderate hike</v>
      </c>
      <c r="AB489">
        <v>3</v>
      </c>
      <c r="AC489" t="str" cm="1">
        <f t="array" ref="AC489">_xlfn.IFS(AB489=1,"low",AB489=2,"good",AB489=3,"excellent",AB489=4,"outstanding")</f>
        <v>excellent</v>
      </c>
      <c r="AD489">
        <v>4</v>
      </c>
      <c r="AE489" t="str" cm="1">
        <f t="array" ref="AE489">_xlfn.IFS(AD489=1,"low",AD489=2,"medium",AD489=3,"high",AD489=4,"very high")</f>
        <v>very high</v>
      </c>
      <c r="AG489">
        <v>1</v>
      </c>
      <c r="AH489" t="str" cm="1">
        <f t="array" ref="AH489">_xlfn.IFS(AG489=0,"no stock options",AG489=2,"medium",AG489=3,"high",AG489=1,"low")</f>
        <v>low</v>
      </c>
      <c r="AI489">
        <v>7</v>
      </c>
      <c r="AJ489" s="1" t="str" cm="1">
        <f t="array" ref="AJ489">_xlfn.IFS(AI489&lt;=2,"fresher",AI489&lt;=7,"early career",AI489&lt;=15,"mid career",AI489&lt;=25,"experienced",AI489&gt;=26,"expert")</f>
        <v>early career</v>
      </c>
      <c r="AK489">
        <v>6</v>
      </c>
      <c r="AL489" s="1" t="str" cm="1">
        <f t="array" ref="AL489">_xlfn.IFS(AK489=0,"no training",AK489&lt;=2,"low",AK489&lt;=4,"moderate",AK489&lt;=6,"high")</f>
        <v>high</v>
      </c>
      <c r="AM489">
        <v>3</v>
      </c>
      <c r="AN489" t="str" cm="1">
        <f t="array" ref="AN489">_xlfn.IFS(AM489=1,"low",AM489=2,"medium",AM489=3,"high",AM489=4,"very high")</f>
        <v>high</v>
      </c>
      <c r="AO489">
        <v>2</v>
      </c>
      <c r="AP489" s="1" t="str" cm="1">
        <f t="array" ref="AP489">_xlfn.IFS(AO489&lt;=1,"new",AO489&lt;=5,"early tenure",AO489&lt;=10,"established",AO489&lt;=20,"loyal",AO489&gt;=21,"long term")</f>
        <v>early tenure</v>
      </c>
      <c r="AQ489">
        <v>1</v>
      </c>
      <c r="AR489" s="1" t="str" cm="1">
        <f t="array" ref="AR489">_xlfn.IFS(AQ489&lt;=1,"new",AQ489&lt;=4,"settling",AQ489&lt;=7,"established",AQ489&lt;=12,"stagnant risk",AQ489&gt;12,"highly stagnant")</f>
        <v>new</v>
      </c>
      <c r="AS489">
        <v>2</v>
      </c>
      <c r="AT489" t="str" cm="1">
        <f t="array" ref="AT489">_xlfn.IFS(AS489&lt;=1,"recently promoted",AS489&lt;=3,"due soon",AS489&lt;=6,"over due",AS489&gt;=7,"critically overdue")</f>
        <v>due soon</v>
      </c>
      <c r="AU489">
        <v>2</v>
      </c>
      <c r="AV489" t="str" cm="1">
        <f t="array" ref="AV489">_xlfn.IFS(AU489&lt;=1,"new under manager",AU489&lt;=4,"settling",AU489&lt;=8,"established",AU489&gt;=9,"long term")</f>
        <v>settling</v>
      </c>
    </row>
    <row r="490" spans="1:48">
      <c r="A490">
        <v>43</v>
      </c>
      <c r="B490" s="1" t="str" cm="1">
        <f t="array" ref="B490">_xlfn.IFS(A490&lt;=25,"early career",A490&lt;=35,"mid career",A490&lt;=45,"experienced",A490&gt;=46,"senior")</f>
        <v>experienced</v>
      </c>
      <c r="C490" t="s">
        <v>29</v>
      </c>
      <c r="D490" t="s">
        <v>41</v>
      </c>
      <c r="E490" t="s">
        <v>31</v>
      </c>
      <c r="F490">
        <v>9</v>
      </c>
      <c r="G490" s="1" t="str" cm="1">
        <f t="array" ref="G490">_xlfn.IFS(F490&lt;=5,"very near",F490&lt;=10,"near",F490&lt;=20,"moderate",F490&lt;=29,"far")</f>
        <v>near</v>
      </c>
      <c r="H490">
        <v>3</v>
      </c>
      <c r="I490" t="str" cm="1">
        <f t="array" ref="I490">_xlfn.IFS(H490=1,"Below College",H490=
2,"College",H490=
3,"Bachelor",H490=
4,"Master",H490=
5,"Doctor")</f>
        <v>Bachelor</v>
      </c>
      <c r="J490" t="s">
        <v>36</v>
      </c>
      <c r="K490">
        <v>1</v>
      </c>
      <c r="L490" t="str" cm="1">
        <f t="array" ref="L490">_xlfn.IFS(K490=1,"low",K490=2,"medium",K490=3,"high",K490=4,"very high")</f>
        <v>low</v>
      </c>
      <c r="M490" t="s">
        <v>33</v>
      </c>
      <c r="N490">
        <v>3</v>
      </c>
      <c r="O490" t="str" cm="1">
        <f t="array" ref="O490">_xlfn.IFS(N490=1,"low",N490=2,"medium",N490=3,"high",N490=4,"very high")</f>
        <v>high</v>
      </c>
      <c r="P490">
        <v>1</v>
      </c>
      <c r="Q490" t="str" cm="1">
        <f t="array" ref="Q490">_xlfn.IFS(P490=1,"junior",P490=2,"mid level",P490=3,"senior",P490=4,"lead",P490=5,"executive")</f>
        <v>junior</v>
      </c>
      <c r="R490" t="s">
        <v>37</v>
      </c>
      <c r="S490">
        <v>3</v>
      </c>
      <c r="T490" t="str" cm="1">
        <f t="array" ref="T490">_xlfn.IFS(S490=1,"low",S490=2,"medium",S490=3,"high",S490=4,"very high")</f>
        <v>high</v>
      </c>
      <c r="U490" t="s">
        <v>40</v>
      </c>
      <c r="V490">
        <v>2438</v>
      </c>
      <c r="W490">
        <v>4</v>
      </c>
      <c r="X490" t="str" cm="1">
        <f t="array" ref="X490">_xlfn.IFS(W490=0,"fresher",W490&lt;=3,"stable",W490&lt;=6,"moderate hopper",W490&lt;=9,"frequent hopper")</f>
        <v>moderate hopper</v>
      </c>
      <c r="Y490" t="s">
        <v>29</v>
      </c>
      <c r="Z490">
        <v>13</v>
      </c>
      <c r="AA490" t="str" cm="1">
        <f t="array" ref="AA490">_xlfn.IFS(Z490&lt;=14,"low hike",Z490&lt;=18,"moderate hike",Z490&lt;=22,"good hike",Z490&lt;=25,"high hike")</f>
        <v>low hike</v>
      </c>
      <c r="AB490">
        <v>3</v>
      </c>
      <c r="AC490" t="str" cm="1">
        <f t="array" ref="AC490">_xlfn.IFS(AB490=1,"low",AB490=2,"good",AB490=3,"excellent",AB490=4,"outstanding")</f>
        <v>excellent</v>
      </c>
      <c r="AD490">
        <v>3</v>
      </c>
      <c r="AE490" t="str" cm="1">
        <f t="array" ref="AE490">_xlfn.IFS(AD490=1,"low",AD490=2,"medium",AD490=3,"high",AD490=4,"very high")</f>
        <v>high</v>
      </c>
      <c r="AG490">
        <v>0</v>
      </c>
      <c r="AH490" t="str" cm="1">
        <f t="array" ref="AH490">_xlfn.IFS(AG490=0,"no stock options",AG490=2,"medium",AG490=3,"high",AG490=1,"low")</f>
        <v>no stock options</v>
      </c>
      <c r="AI490">
        <v>7</v>
      </c>
      <c r="AJ490" s="1" t="str" cm="1">
        <f t="array" ref="AJ490">_xlfn.IFS(AI490&lt;=2,"fresher",AI490&lt;=7,"early career",AI490&lt;=15,"mid career",AI490&lt;=25,"experienced",AI490&gt;=26,"expert")</f>
        <v>early career</v>
      </c>
      <c r="AK490">
        <v>2</v>
      </c>
      <c r="AL490" s="1" t="str" cm="1">
        <f t="array" ref="AL490">_xlfn.IFS(AK490=0,"no training",AK490&lt;=2,"low",AK490&lt;=4,"moderate",AK490&lt;=6,"high")</f>
        <v>low</v>
      </c>
      <c r="AM490">
        <v>2</v>
      </c>
      <c r="AN490" t="str" cm="1">
        <f t="array" ref="AN490">_xlfn.IFS(AM490=1,"low",AM490=2,"medium",AM490=3,"high",AM490=4,"very high")</f>
        <v>medium</v>
      </c>
      <c r="AO490">
        <v>3</v>
      </c>
      <c r="AP490" s="1" t="str" cm="1">
        <f t="array" ref="AP490">_xlfn.IFS(AO490&lt;=1,"new",AO490&lt;=5,"early tenure",AO490&lt;=10,"established",AO490&lt;=20,"loyal",AO490&gt;=21,"long term")</f>
        <v>early tenure</v>
      </c>
      <c r="AQ490">
        <v>2</v>
      </c>
      <c r="AR490" s="1" t="str" cm="1">
        <f t="array" ref="AR490">_xlfn.IFS(AQ490&lt;=1,"new",AQ490&lt;=4,"settling",AQ490&lt;=7,"established",AQ490&lt;=12,"stagnant risk",AQ490&gt;12,"highly stagnant")</f>
        <v>settling</v>
      </c>
      <c r="AS490">
        <v>1</v>
      </c>
      <c r="AT490" t="str" cm="1">
        <f t="array" ref="AT490">_xlfn.IFS(AS490&lt;=1,"recently promoted",AS490&lt;=3,"due soon",AS490&lt;=6,"over due",AS490&gt;=7,"critically overdue")</f>
        <v>recently promoted</v>
      </c>
      <c r="AU490">
        <v>2</v>
      </c>
      <c r="AV490" t="str" cm="1">
        <f t="array" ref="AV490">_xlfn.IFS(AU490&lt;=1,"new under manager",AU490&lt;=4,"settling",AU490&lt;=8,"established",AU490&gt;=9,"long term")</f>
        <v>settling</v>
      </c>
    </row>
    <row r="491" spans="1:48">
      <c r="A491">
        <v>41</v>
      </c>
      <c r="B491" s="1" t="str" cm="1">
        <f t="array" ref="B491">_xlfn.IFS(A491&lt;=25,"early career",A491&lt;=35,"mid career",A491&lt;=45,"experienced",A491&gt;=46,"senior")</f>
        <v>experienced</v>
      </c>
      <c r="C491" t="s">
        <v>29</v>
      </c>
      <c r="D491" t="s">
        <v>30</v>
      </c>
      <c r="E491" t="s">
        <v>31</v>
      </c>
      <c r="F491">
        <v>5</v>
      </c>
      <c r="G491" s="1" t="str" cm="1">
        <f t="array" ref="G491">_xlfn.IFS(F491&lt;=5,"very near",F491&lt;=10,"near",F491&lt;=20,"moderate",F491&lt;=29,"far")</f>
        <v>very near</v>
      </c>
      <c r="H491">
        <v>3</v>
      </c>
      <c r="I491" t="str" cm="1">
        <f t="array" ref="I491">_xlfn.IFS(H491=1,"Below College",H491=
2,"College",H491=
3,"Bachelor",H491=
4,"Master",H491=
5,"Doctor")</f>
        <v>Bachelor</v>
      </c>
      <c r="J491" t="s">
        <v>36</v>
      </c>
      <c r="K491">
        <v>2</v>
      </c>
      <c r="L491" t="str" cm="1">
        <f t="array" ref="L491">_xlfn.IFS(K491=1,"low",K491=2,"medium",K491=3,"high",K491=4,"very high")</f>
        <v>medium</v>
      </c>
      <c r="M491" t="s">
        <v>33</v>
      </c>
      <c r="N491">
        <v>4</v>
      </c>
      <c r="O491" t="str" cm="1">
        <f t="array" ref="O491">_xlfn.IFS(N491=1,"low",N491=2,"medium",N491=3,"high",N491=4,"very high")</f>
        <v>very high</v>
      </c>
      <c r="P491">
        <v>2</v>
      </c>
      <c r="Q491" t="str" cm="1">
        <f t="array" ref="Q491">_xlfn.IFS(P491=1,"junior",P491=2,"mid level",P491=3,"senior",P491=4,"lead",P491=5,"executive")</f>
        <v>mid level</v>
      </c>
      <c r="R491" t="s">
        <v>49</v>
      </c>
      <c r="S491">
        <v>2</v>
      </c>
      <c r="T491" t="str" cm="1">
        <f t="array" ref="T491">_xlfn.IFS(S491=1,"low",S491=2,"medium",S491=3,"high",S491=4,"very high")</f>
        <v>medium</v>
      </c>
      <c r="U491" t="s">
        <v>40</v>
      </c>
      <c r="V491">
        <v>6870</v>
      </c>
      <c r="W491">
        <v>3</v>
      </c>
      <c r="X491" t="str" cm="1">
        <f t="array" ref="X491">_xlfn.IFS(W491=0,"fresher",W491&lt;=3,"stable",W491&lt;=6,"moderate hopper",W491&lt;=9,"frequent hopper")</f>
        <v>stable</v>
      </c>
      <c r="Y491" t="s">
        <v>29</v>
      </c>
      <c r="Z491">
        <v>12</v>
      </c>
      <c r="AA491" t="str" cm="1">
        <f t="array" ref="AA491">_xlfn.IFS(Z491&lt;=14,"low hike",Z491&lt;=18,"moderate hike",Z491&lt;=22,"good hike",Z491&lt;=25,"high hike")</f>
        <v>low hike</v>
      </c>
      <c r="AB491">
        <v>3</v>
      </c>
      <c r="AC491" t="str" cm="1">
        <f t="array" ref="AC491">_xlfn.IFS(AB491=1,"low",AB491=2,"good",AB491=3,"excellent",AB491=4,"outstanding")</f>
        <v>excellent</v>
      </c>
      <c r="AD491">
        <v>1</v>
      </c>
      <c r="AE491" t="str" cm="1">
        <f t="array" ref="AE491">_xlfn.IFS(AD491=1,"low",AD491=2,"medium",AD491=3,"high",AD491=4,"very high")</f>
        <v>low</v>
      </c>
      <c r="AG491">
        <v>0</v>
      </c>
      <c r="AH491" t="str" cm="1">
        <f t="array" ref="AH491">_xlfn.IFS(AG491=0,"no stock options",AG491=2,"medium",AG491=3,"high",AG491=1,"low")</f>
        <v>no stock options</v>
      </c>
      <c r="AI491">
        <v>11</v>
      </c>
      <c r="AJ491" s="1" t="str" cm="1">
        <f t="array" ref="AJ491">_xlfn.IFS(AI491&lt;=2,"fresher",AI491&lt;=7,"early career",AI491&lt;=15,"mid career",AI491&lt;=25,"experienced",AI491&gt;=26,"expert")</f>
        <v>mid career</v>
      </c>
      <c r="AK491">
        <v>3</v>
      </c>
      <c r="AL491" s="1" t="str" cm="1">
        <f t="array" ref="AL491">_xlfn.IFS(AK491=0,"no training",AK491&lt;=2,"low",AK491&lt;=4,"moderate",AK491&lt;=6,"high")</f>
        <v>moderate</v>
      </c>
      <c r="AM491">
        <v>1</v>
      </c>
      <c r="AN491" t="str" cm="1">
        <f t="array" ref="AN491">_xlfn.IFS(AM491=1,"low",AM491=2,"medium",AM491=3,"high",AM491=4,"very high")</f>
        <v>low</v>
      </c>
      <c r="AO491">
        <v>3</v>
      </c>
      <c r="AP491" s="1" t="str" cm="1">
        <f t="array" ref="AP491">_xlfn.IFS(AO491&lt;=1,"new",AO491&lt;=5,"early tenure",AO491&lt;=10,"established",AO491&lt;=20,"loyal",AO491&gt;=21,"long term")</f>
        <v>early tenure</v>
      </c>
      <c r="AQ491">
        <v>2</v>
      </c>
      <c r="AR491" s="1" t="str" cm="1">
        <f t="array" ref="AR491">_xlfn.IFS(AQ491&lt;=1,"new",AQ491&lt;=4,"settling",AQ491&lt;=7,"established",AQ491&lt;=12,"stagnant risk",AQ491&gt;12,"highly stagnant")</f>
        <v>settling</v>
      </c>
      <c r="AS491">
        <v>1</v>
      </c>
      <c r="AT491" t="str" cm="1">
        <f t="array" ref="AT491">_xlfn.IFS(AS491&lt;=1,"recently promoted",AS491&lt;=3,"due soon",AS491&lt;=6,"over due",AS491&gt;=7,"critically overdue")</f>
        <v>recently promoted</v>
      </c>
      <c r="AU491">
        <v>2</v>
      </c>
      <c r="AV491" t="str" cm="1">
        <f t="array" ref="AV491">_xlfn.IFS(AU491&lt;=1,"new under manager",AU491&lt;=4,"settling",AU491&lt;=8,"established",AU491&gt;=9,"long term")</f>
        <v>settling</v>
      </c>
    </row>
    <row r="492" spans="1:48">
      <c r="A492">
        <v>26</v>
      </c>
      <c r="B492" s="1" t="str" cm="1">
        <f t="array" ref="B492">_xlfn.IFS(A492&lt;=25,"early career",A492&lt;=35,"mid career",A492&lt;=45,"experienced",A492&gt;=46,"senior")</f>
        <v>mid career</v>
      </c>
      <c r="C492" t="s">
        <v>39</v>
      </c>
      <c r="D492" t="s">
        <v>30</v>
      </c>
      <c r="E492" t="s">
        <v>54</v>
      </c>
      <c r="F492">
        <v>20</v>
      </c>
      <c r="G492" s="1" t="str" cm="1">
        <f t="array" ref="G492">_xlfn.IFS(F492&lt;=5,"very near",F492&lt;=10,"near",F492&lt;=20,"moderate",F492&lt;=29,"far")</f>
        <v>moderate</v>
      </c>
      <c r="H492">
        <v>2</v>
      </c>
      <c r="I492" t="str" cm="1">
        <f t="array" ref="I492">_xlfn.IFS(H492=1,"Below College",H492=
2,"College",H492=
3,"Bachelor",H492=
4,"Master",H492=
5,"Doctor")</f>
        <v>College</v>
      </c>
      <c r="J492" t="s">
        <v>32</v>
      </c>
      <c r="K492">
        <v>4</v>
      </c>
      <c r="L492" t="str" cm="1">
        <f t="array" ref="L492">_xlfn.IFS(K492=1,"low",K492=2,"medium",K492=3,"high",K492=4,"very high")</f>
        <v>very high</v>
      </c>
      <c r="M492" t="s">
        <v>43</v>
      </c>
      <c r="N492">
        <v>3</v>
      </c>
      <c r="O492" t="str" cm="1">
        <f t="array" ref="O492">_xlfn.IFS(N492=1,"low",N492=2,"medium",N492=3,"high",N492=4,"very high")</f>
        <v>high</v>
      </c>
      <c r="P492">
        <v>1</v>
      </c>
      <c r="Q492" t="str" cm="1">
        <f t="array" ref="Q492">_xlfn.IFS(P492=1,"junior",P492=2,"mid level",P492=3,"senior",P492=4,"lead",P492=5,"executive")</f>
        <v>junior</v>
      </c>
      <c r="R492" t="s">
        <v>54</v>
      </c>
      <c r="S492">
        <v>2</v>
      </c>
      <c r="T492" t="str" cm="1">
        <f t="array" ref="T492">_xlfn.IFS(S492=1,"low",S492=2,"medium",S492=3,"high",S492=4,"very high")</f>
        <v>medium</v>
      </c>
      <c r="U492" t="s">
        <v>35</v>
      </c>
      <c r="V492">
        <v>2148</v>
      </c>
      <c r="W492">
        <v>0</v>
      </c>
      <c r="X492" t="str" cm="1">
        <f t="array" ref="X492">_xlfn.IFS(W492=0,"fresher",W492&lt;=3,"stable",W492&lt;=6,"moderate hopper",W492&lt;=9,"frequent hopper")</f>
        <v>fresher</v>
      </c>
      <c r="Y492" t="s">
        <v>39</v>
      </c>
      <c r="Z492">
        <v>11</v>
      </c>
      <c r="AA492" t="str" cm="1">
        <f t="array" ref="AA492">_xlfn.IFS(Z492&lt;=14,"low hike",Z492&lt;=18,"moderate hike",Z492&lt;=22,"good hike",Z492&lt;=25,"high hike")</f>
        <v>low hike</v>
      </c>
      <c r="AB492">
        <v>3</v>
      </c>
      <c r="AC492" t="str" cm="1">
        <f t="array" ref="AC492">_xlfn.IFS(AB492=1,"low",AB492=2,"good",AB492=3,"excellent",AB492=4,"outstanding")</f>
        <v>excellent</v>
      </c>
      <c r="AD492">
        <v>3</v>
      </c>
      <c r="AE492" t="str" cm="1">
        <f t="array" ref="AE492">_xlfn.IFS(AD492=1,"low",AD492=2,"medium",AD492=3,"high",AD492=4,"very high")</f>
        <v>high</v>
      </c>
      <c r="AG492">
        <v>0</v>
      </c>
      <c r="AH492" t="str" cm="1">
        <f t="array" ref="AH492">_xlfn.IFS(AG492=0,"no stock options",AG492=2,"medium",AG492=3,"high",AG492=1,"low")</f>
        <v>no stock options</v>
      </c>
      <c r="AI492">
        <v>6</v>
      </c>
      <c r="AJ492" s="1" t="str" cm="1">
        <f t="array" ref="AJ492">_xlfn.IFS(AI492&lt;=2,"fresher",AI492&lt;=7,"early career",AI492&lt;=15,"mid career",AI492&lt;=25,"experienced",AI492&gt;=26,"expert")</f>
        <v>early career</v>
      </c>
      <c r="AK492">
        <v>3</v>
      </c>
      <c r="AL492" s="1" t="str" cm="1">
        <f t="array" ref="AL492">_xlfn.IFS(AK492=0,"no training",AK492&lt;=2,"low",AK492&lt;=4,"moderate",AK492&lt;=6,"high")</f>
        <v>moderate</v>
      </c>
      <c r="AM492">
        <v>3</v>
      </c>
      <c r="AN492" t="str" cm="1">
        <f t="array" ref="AN492">_xlfn.IFS(AM492=1,"low",AM492=2,"medium",AM492=3,"high",AM492=4,"very high")</f>
        <v>high</v>
      </c>
      <c r="AO492">
        <v>5</v>
      </c>
      <c r="AP492" s="1" t="str" cm="1">
        <f t="array" ref="AP492">_xlfn.IFS(AO492&lt;=1,"new",AO492&lt;=5,"early tenure",AO492&lt;=10,"established",AO492&lt;=20,"loyal",AO492&gt;=21,"long term")</f>
        <v>early tenure</v>
      </c>
      <c r="AQ492">
        <v>1</v>
      </c>
      <c r="AR492" s="1" t="str" cm="1">
        <f t="array" ref="AR492">_xlfn.IFS(AQ492&lt;=1,"new",AQ492&lt;=4,"settling",AQ492&lt;=7,"established",AQ492&lt;=12,"stagnant risk",AQ492&gt;12,"highly stagnant")</f>
        <v>new</v>
      </c>
      <c r="AS492">
        <v>1</v>
      </c>
      <c r="AT492" t="str" cm="1">
        <f t="array" ref="AT492">_xlfn.IFS(AS492&lt;=1,"recently promoted",AS492&lt;=3,"due soon",AS492&lt;=6,"over due",AS492&gt;=7,"critically overdue")</f>
        <v>recently promoted</v>
      </c>
      <c r="AU492">
        <v>4</v>
      </c>
      <c r="AV492" t="str" cm="1">
        <f t="array" ref="AV492">_xlfn.IFS(AU492&lt;=1,"new under manager",AU492&lt;=4,"settling",AU492&lt;=8,"established",AU492&gt;=9,"long term")</f>
        <v>settling</v>
      </c>
    </row>
    <row r="493" spans="1:48">
      <c r="A493">
        <v>40</v>
      </c>
      <c r="B493" s="1" t="str" cm="1">
        <f t="array" ref="B493">_xlfn.IFS(A493&lt;=25,"early career",A493&lt;=35,"mid career",A493&lt;=45,"experienced",A493&gt;=46,"senior")</f>
        <v>experienced</v>
      </c>
      <c r="C493" t="s">
        <v>29</v>
      </c>
      <c r="D493" t="s">
        <v>30</v>
      </c>
      <c r="E493" t="s">
        <v>31</v>
      </c>
      <c r="F493">
        <v>1</v>
      </c>
      <c r="G493" s="1" t="str" cm="1">
        <f t="array" ref="G493">_xlfn.IFS(F493&lt;=5,"very near",F493&lt;=10,"near",F493&lt;=20,"moderate",F493&lt;=29,"far")</f>
        <v>very near</v>
      </c>
      <c r="H493">
        <v>3</v>
      </c>
      <c r="I493" t="str" cm="1">
        <f t="array" ref="I493">_xlfn.IFS(H493=1,"Below College",H493=
2,"College",H493=
3,"Bachelor",H493=
4,"Master",H493=
5,"Doctor")</f>
        <v>Bachelor</v>
      </c>
      <c r="J493" t="s">
        <v>36</v>
      </c>
      <c r="K493">
        <v>3</v>
      </c>
      <c r="L493" t="str" cm="1">
        <f t="array" ref="L493">_xlfn.IFS(K493=1,"low",K493=2,"medium",K493=3,"high",K493=4,"very high")</f>
        <v>high</v>
      </c>
      <c r="M493" t="s">
        <v>43</v>
      </c>
      <c r="N493">
        <v>3</v>
      </c>
      <c r="O493" t="str" cm="1">
        <f t="array" ref="O493">_xlfn.IFS(N493=1,"low",N493=2,"medium",N493=3,"high",N493=4,"very high")</f>
        <v>high</v>
      </c>
      <c r="P493">
        <v>2</v>
      </c>
      <c r="Q493" t="str" cm="1">
        <f t="array" ref="Q493">_xlfn.IFS(P493=1,"junior",P493=2,"mid level",P493=3,"senior",P493=4,"lead",P493=5,"executive")</f>
        <v>mid level</v>
      </c>
      <c r="R493" t="s">
        <v>49</v>
      </c>
      <c r="S493">
        <v>4</v>
      </c>
      <c r="T493" t="str" cm="1">
        <f t="array" ref="T493">_xlfn.IFS(S493=1,"low",S493=2,"medium",S493=3,"high",S493=4,"very high")</f>
        <v>very high</v>
      </c>
      <c r="U493" t="s">
        <v>38</v>
      </c>
      <c r="V493">
        <v>6513</v>
      </c>
      <c r="W493">
        <v>4</v>
      </c>
      <c r="X493" t="str" cm="1">
        <f t="array" ref="X493">_xlfn.IFS(W493=0,"fresher",W493&lt;=3,"stable",W493&lt;=6,"moderate hopper",W493&lt;=9,"frequent hopper")</f>
        <v>moderate hopper</v>
      </c>
      <c r="Y493" t="s">
        <v>29</v>
      </c>
      <c r="Z493">
        <v>17</v>
      </c>
      <c r="AA493" t="str" cm="1">
        <f t="array" ref="AA493">_xlfn.IFS(Z493&lt;=14,"low hike",Z493&lt;=18,"moderate hike",Z493&lt;=22,"good hike",Z493&lt;=25,"high hike")</f>
        <v>moderate hike</v>
      </c>
      <c r="AB493">
        <v>3</v>
      </c>
      <c r="AC493" t="str" cm="1">
        <f t="array" ref="AC493">_xlfn.IFS(AB493=1,"low",AB493=2,"good",AB493=3,"excellent",AB493=4,"outstanding")</f>
        <v>excellent</v>
      </c>
      <c r="AD493">
        <v>4</v>
      </c>
      <c r="AE493" t="str" cm="1">
        <f t="array" ref="AE493">_xlfn.IFS(AD493=1,"low",AD493=2,"medium",AD493=3,"high",AD493=4,"very high")</f>
        <v>very high</v>
      </c>
      <c r="AG493">
        <v>1</v>
      </c>
      <c r="AH493" t="str" cm="1">
        <f t="array" ref="AH493">_xlfn.IFS(AG493=0,"no stock options",AG493=2,"medium",AG493=3,"high",AG493=1,"low")</f>
        <v>low</v>
      </c>
      <c r="AI493">
        <v>12</v>
      </c>
      <c r="AJ493" s="1" t="str" cm="1">
        <f t="array" ref="AJ493">_xlfn.IFS(AI493&lt;=2,"fresher",AI493&lt;=7,"early career",AI493&lt;=15,"mid career",AI493&lt;=25,"experienced",AI493&gt;=26,"expert")</f>
        <v>mid career</v>
      </c>
      <c r="AK493">
        <v>3</v>
      </c>
      <c r="AL493" s="1" t="str" cm="1">
        <f t="array" ref="AL493">_xlfn.IFS(AK493=0,"no training",AK493&lt;=2,"low",AK493&lt;=4,"moderate",AK493&lt;=6,"high")</f>
        <v>moderate</v>
      </c>
      <c r="AM493">
        <v>3</v>
      </c>
      <c r="AN493" t="str" cm="1">
        <f t="array" ref="AN493">_xlfn.IFS(AM493=1,"low",AM493=2,"medium",AM493=3,"high",AM493=4,"very high")</f>
        <v>high</v>
      </c>
      <c r="AO493">
        <v>5</v>
      </c>
      <c r="AP493" s="1" t="str" cm="1">
        <f t="array" ref="AP493">_xlfn.IFS(AO493&lt;=1,"new",AO493&lt;=5,"early tenure",AO493&lt;=10,"established",AO493&lt;=20,"loyal",AO493&gt;=21,"long term")</f>
        <v>early tenure</v>
      </c>
      <c r="AQ493">
        <v>3</v>
      </c>
      <c r="AR493" s="1" t="str" cm="1">
        <f t="array" ref="AR493">_xlfn.IFS(AQ493&lt;=1,"new",AQ493&lt;=4,"settling",AQ493&lt;=7,"established",AQ493&lt;=12,"stagnant risk",AQ493&gt;12,"highly stagnant")</f>
        <v>settling</v>
      </c>
      <c r="AS493">
        <v>0</v>
      </c>
      <c r="AT493" t="str" cm="1">
        <f t="array" ref="AT493">_xlfn.IFS(AS493&lt;=1,"recently promoted",AS493&lt;=3,"due soon",AS493&lt;=6,"over due",AS493&gt;=7,"critically overdue")</f>
        <v>recently promoted</v>
      </c>
      <c r="AU493">
        <v>3</v>
      </c>
      <c r="AV493" t="str" cm="1">
        <f t="array" ref="AV493">_xlfn.IFS(AU493&lt;=1,"new under manager",AU493&lt;=4,"settling",AU493&lt;=8,"established",AU493&gt;=9,"long term")</f>
        <v>settling</v>
      </c>
    </row>
    <row r="494" spans="1:48">
      <c r="A494">
        <v>35</v>
      </c>
      <c r="B494" s="1" t="str" cm="1">
        <f t="array" ref="B494">_xlfn.IFS(A494&lt;=25,"early career",A494&lt;=35,"mid career",A494&lt;=45,"experienced",A494&gt;=46,"senior")</f>
        <v>mid career</v>
      </c>
      <c r="C494" t="s">
        <v>29</v>
      </c>
      <c r="D494" t="s">
        <v>30</v>
      </c>
      <c r="E494" t="s">
        <v>31</v>
      </c>
      <c r="F494">
        <v>23</v>
      </c>
      <c r="G494" s="1" t="str" cm="1">
        <f t="array" ref="G494">_xlfn.IFS(F494&lt;=5,"very near",F494&lt;=10,"near",F494&lt;=20,"moderate",F494&lt;=29,"far")</f>
        <v>far</v>
      </c>
      <c r="H494">
        <v>4</v>
      </c>
      <c r="I494" t="str" cm="1">
        <f t="array" ref="I494">_xlfn.IFS(H494=1,"Below College",H494=
2,"College",H494=
3,"Bachelor",H494=
4,"Master",H494=
5,"Doctor")</f>
        <v>Master</v>
      </c>
      <c r="J494" t="s">
        <v>32</v>
      </c>
      <c r="K494">
        <v>2</v>
      </c>
      <c r="L494" t="str" cm="1">
        <f t="array" ref="L494">_xlfn.IFS(K494=1,"low",K494=2,"medium",K494=3,"high",K494=4,"very high")</f>
        <v>medium</v>
      </c>
      <c r="M494" t="s">
        <v>33</v>
      </c>
      <c r="N494">
        <v>1</v>
      </c>
      <c r="O494" t="str" cm="1">
        <f t="array" ref="O494">_xlfn.IFS(N494=1,"low",N494=2,"medium",N494=3,"high",N494=4,"very high")</f>
        <v>low</v>
      </c>
      <c r="P494">
        <v>1</v>
      </c>
      <c r="Q494" t="str" cm="1">
        <f t="array" ref="Q494">_xlfn.IFS(P494=1,"junior",P494=2,"mid level",P494=3,"senior",P494=4,"lead",P494=5,"executive")</f>
        <v>junior</v>
      </c>
      <c r="R494" t="s">
        <v>34</v>
      </c>
      <c r="S494">
        <v>3</v>
      </c>
      <c r="T494" t="str" cm="1">
        <f t="array" ref="T494">_xlfn.IFS(S494=1,"low",S494=2,"medium",S494=3,"high",S494=4,"very high")</f>
        <v>high</v>
      </c>
      <c r="U494" t="s">
        <v>35</v>
      </c>
      <c r="V494">
        <v>2705</v>
      </c>
      <c r="W494">
        <v>0</v>
      </c>
      <c r="X494" t="str" cm="1">
        <f t="array" ref="X494">_xlfn.IFS(W494=0,"fresher",W494&lt;=3,"stable",W494&lt;=6,"moderate hopper",W494&lt;=9,"frequent hopper")</f>
        <v>fresher</v>
      </c>
      <c r="Y494" t="s">
        <v>29</v>
      </c>
      <c r="Z494">
        <v>16</v>
      </c>
      <c r="AA494" t="str" cm="1">
        <f t="array" ref="AA494">_xlfn.IFS(Z494&lt;=14,"low hike",Z494&lt;=18,"moderate hike",Z494&lt;=22,"good hike",Z494&lt;=25,"high hike")</f>
        <v>moderate hike</v>
      </c>
      <c r="AB494">
        <v>3</v>
      </c>
      <c r="AC494" t="str" cm="1">
        <f t="array" ref="AC494">_xlfn.IFS(AB494=1,"low",AB494=2,"good",AB494=3,"excellent",AB494=4,"outstanding")</f>
        <v>excellent</v>
      </c>
      <c r="AD494">
        <v>2</v>
      </c>
      <c r="AE494" t="str" cm="1">
        <f t="array" ref="AE494">_xlfn.IFS(AD494=1,"low",AD494=2,"medium",AD494=3,"high",AD494=4,"very high")</f>
        <v>medium</v>
      </c>
      <c r="AG494">
        <v>1</v>
      </c>
      <c r="AH494" t="str" cm="1">
        <f t="array" ref="AH494">_xlfn.IFS(AG494=0,"no stock options",AG494=2,"medium",AG494=3,"high",AG494=1,"low")</f>
        <v>low</v>
      </c>
      <c r="AI494">
        <v>6</v>
      </c>
      <c r="AJ494" s="1" t="str" cm="1">
        <f t="array" ref="AJ494">_xlfn.IFS(AI494&lt;=2,"fresher",AI494&lt;=7,"early career",AI494&lt;=15,"mid career",AI494&lt;=25,"experienced",AI494&gt;=26,"expert")</f>
        <v>early career</v>
      </c>
      <c r="AK494">
        <v>2</v>
      </c>
      <c r="AL494" s="1" t="str" cm="1">
        <f t="array" ref="AL494">_xlfn.IFS(AK494=0,"no training",AK494&lt;=2,"low",AK494&lt;=4,"moderate",AK494&lt;=6,"high")</f>
        <v>low</v>
      </c>
      <c r="AM494">
        <v>4</v>
      </c>
      <c r="AN494" t="str" cm="1">
        <f t="array" ref="AN494">_xlfn.IFS(AM494=1,"low",AM494=2,"medium",AM494=3,"high",AM494=4,"very high")</f>
        <v>very high</v>
      </c>
      <c r="AO494">
        <v>5</v>
      </c>
      <c r="AP494" s="1" t="str" cm="1">
        <f t="array" ref="AP494">_xlfn.IFS(AO494&lt;=1,"new",AO494&lt;=5,"early tenure",AO494&lt;=10,"established",AO494&lt;=20,"loyal",AO494&gt;=21,"long term")</f>
        <v>early tenure</v>
      </c>
      <c r="AQ494">
        <v>4</v>
      </c>
      <c r="AR494" s="1" t="str" cm="1">
        <f t="array" ref="AR494">_xlfn.IFS(AQ494&lt;=1,"new",AQ494&lt;=4,"settling",AQ494&lt;=7,"established",AQ494&lt;=12,"stagnant risk",AQ494&gt;12,"highly stagnant")</f>
        <v>settling</v>
      </c>
      <c r="AS494">
        <v>0</v>
      </c>
      <c r="AT494" t="str" cm="1">
        <f t="array" ref="AT494">_xlfn.IFS(AS494&lt;=1,"recently promoted",AS494&lt;=3,"due soon",AS494&lt;=6,"over due",AS494&gt;=7,"critically overdue")</f>
        <v>recently promoted</v>
      </c>
      <c r="AU494">
        <v>3</v>
      </c>
      <c r="AV494" t="str" cm="1">
        <f t="array" ref="AV494">_xlfn.IFS(AU494&lt;=1,"new under manager",AU494&lt;=4,"settling",AU494&lt;=8,"established",AU494&gt;=9,"long term")</f>
        <v>settling</v>
      </c>
    </row>
    <row r="495" spans="1:48">
      <c r="A495">
        <v>31</v>
      </c>
      <c r="B495" s="1" t="str" cm="1">
        <f t="array" ref="B495">_xlfn.IFS(A495&lt;=25,"early career",A495&lt;=35,"mid career",A495&lt;=45,"experienced",A495&gt;=46,"senior")</f>
        <v>mid career</v>
      </c>
      <c r="C495" t="s">
        <v>29</v>
      </c>
      <c r="D495" t="s">
        <v>50</v>
      </c>
      <c r="E495" t="s">
        <v>45</v>
      </c>
      <c r="F495">
        <v>7</v>
      </c>
      <c r="G495" s="1" t="str" cm="1">
        <f t="array" ref="G495">_xlfn.IFS(F495&lt;=5,"very near",F495&lt;=10,"near",F495&lt;=20,"moderate",F495&lt;=29,"far")</f>
        <v>near</v>
      </c>
      <c r="H495">
        <v>4</v>
      </c>
      <c r="I495" t="str" cm="1">
        <f t="array" ref="I495">_xlfn.IFS(H495=1,"Below College",H495=
2,"College",H495=
3,"Bachelor",H495=
4,"Master",H495=
5,"Doctor")</f>
        <v>Master</v>
      </c>
      <c r="J495" t="s">
        <v>47</v>
      </c>
      <c r="K495">
        <v>1</v>
      </c>
      <c r="L495" t="str" cm="1">
        <f t="array" ref="L495">_xlfn.IFS(K495=1,"low",K495=2,"medium",K495=3,"high",K495=4,"very high")</f>
        <v>low</v>
      </c>
      <c r="M495" t="s">
        <v>43</v>
      </c>
      <c r="N495">
        <v>3</v>
      </c>
      <c r="O495" t="str" cm="1">
        <f t="array" ref="O495">_xlfn.IFS(N495=1,"low",N495=2,"medium",N495=3,"high",N495=4,"very high")</f>
        <v>high</v>
      </c>
      <c r="P495">
        <v>3</v>
      </c>
      <c r="Q495" t="str" cm="1">
        <f t="array" ref="Q495">_xlfn.IFS(P495=1,"junior",P495=2,"mid level",P495=3,"senior",P495=4,"lead",P495=5,"executive")</f>
        <v>senior</v>
      </c>
      <c r="R495" t="s">
        <v>51</v>
      </c>
      <c r="S495">
        <v>1</v>
      </c>
      <c r="T495" t="str" cm="1">
        <f t="array" ref="T495">_xlfn.IFS(S495=1,"low",S495=2,"medium",S495=3,"high",S495=4,"very high")</f>
        <v>low</v>
      </c>
      <c r="U495" t="s">
        <v>35</v>
      </c>
      <c r="V495">
        <v>9637</v>
      </c>
      <c r="W495">
        <v>2</v>
      </c>
      <c r="X495" t="str" cm="1">
        <f t="array" ref="X495">_xlfn.IFS(W495=0,"fresher",W495&lt;=3,"stable",W495&lt;=6,"moderate hopper",W495&lt;=9,"frequent hopper")</f>
        <v>stable</v>
      </c>
      <c r="Y495" t="s">
        <v>29</v>
      </c>
      <c r="Z495">
        <v>14</v>
      </c>
      <c r="AA495" t="str" cm="1">
        <f t="array" ref="AA495">_xlfn.IFS(Z495&lt;=14,"low hike",Z495&lt;=18,"moderate hike",Z495&lt;=22,"good hike",Z495&lt;=25,"high hike")</f>
        <v>low hike</v>
      </c>
      <c r="AB495">
        <v>3</v>
      </c>
      <c r="AC495" t="str" cm="1">
        <f t="array" ref="AC495">_xlfn.IFS(AB495=1,"low",AB495=2,"good",AB495=3,"excellent",AB495=4,"outstanding")</f>
        <v>excellent</v>
      </c>
      <c r="AD495">
        <v>4</v>
      </c>
      <c r="AE495" t="str" cm="1">
        <f t="array" ref="AE495">_xlfn.IFS(AD495=1,"low",AD495=2,"medium",AD495=3,"high",AD495=4,"very high")</f>
        <v>very high</v>
      </c>
      <c r="AG495">
        <v>2</v>
      </c>
      <c r="AH495" t="str" cm="1">
        <f t="array" ref="AH495">_xlfn.IFS(AG495=0,"no stock options",AG495=2,"medium",AG495=3,"high",AG495=1,"low")</f>
        <v>medium</v>
      </c>
      <c r="AI495">
        <v>9</v>
      </c>
      <c r="AJ495" s="1" t="str" cm="1">
        <f t="array" ref="AJ495">_xlfn.IFS(AI495&lt;=2,"fresher",AI495&lt;=7,"early career",AI495&lt;=15,"mid career",AI495&lt;=25,"experienced",AI495&gt;=26,"expert")</f>
        <v>mid career</v>
      </c>
      <c r="AK495">
        <v>3</v>
      </c>
      <c r="AL495" s="1" t="str" cm="1">
        <f t="array" ref="AL495">_xlfn.IFS(AK495=0,"no training",AK495&lt;=2,"low",AK495&lt;=4,"moderate",AK495&lt;=6,"high")</f>
        <v>moderate</v>
      </c>
      <c r="AM495">
        <v>3</v>
      </c>
      <c r="AN495" t="str" cm="1">
        <f t="array" ref="AN495">_xlfn.IFS(AM495=1,"low",AM495=2,"medium",AM495=3,"high",AM495=4,"very high")</f>
        <v>high</v>
      </c>
      <c r="AO495">
        <v>3</v>
      </c>
      <c r="AP495" s="1" t="str" cm="1">
        <f t="array" ref="AP495">_xlfn.IFS(AO495&lt;=1,"new",AO495&lt;=5,"early tenure",AO495&lt;=10,"established",AO495&lt;=20,"loyal",AO495&gt;=21,"long term")</f>
        <v>early tenure</v>
      </c>
      <c r="AQ495">
        <v>2</v>
      </c>
      <c r="AR495" s="1" t="str" cm="1">
        <f t="array" ref="AR495">_xlfn.IFS(AQ495&lt;=1,"new",AQ495&lt;=4,"settling",AQ495&lt;=7,"established",AQ495&lt;=12,"stagnant risk",AQ495&gt;12,"highly stagnant")</f>
        <v>settling</v>
      </c>
      <c r="AS495">
        <v>2</v>
      </c>
      <c r="AT495" t="str" cm="1">
        <f t="array" ref="AT495">_xlfn.IFS(AS495&lt;=1,"recently promoted",AS495&lt;=3,"due soon",AS495&lt;=6,"over due",AS495&gt;=7,"critically overdue")</f>
        <v>due soon</v>
      </c>
      <c r="AU495">
        <v>2</v>
      </c>
      <c r="AV495" t="str" cm="1">
        <f t="array" ref="AV495">_xlfn.IFS(AU495&lt;=1,"new under manager",AU495&lt;=4,"settling",AU495&lt;=8,"established",AU495&gt;=9,"long term")</f>
        <v>settling</v>
      </c>
    </row>
    <row r="496" spans="1:48">
      <c r="A496">
        <v>28</v>
      </c>
      <c r="B496" s="1" t="str" cm="1">
        <f t="array" ref="B496">_xlfn.IFS(A496&lt;=25,"early career",A496&lt;=35,"mid career",A496&lt;=45,"experienced",A496&gt;=46,"senior")</f>
        <v>mid career</v>
      </c>
      <c r="C496" t="s">
        <v>29</v>
      </c>
      <c r="D496" t="s">
        <v>30</v>
      </c>
      <c r="E496" t="s">
        <v>31</v>
      </c>
      <c r="F496">
        <v>1</v>
      </c>
      <c r="G496" s="1" t="str" cm="1">
        <f t="array" ref="G496">_xlfn.IFS(F496&lt;=5,"very near",F496&lt;=10,"near",F496&lt;=20,"moderate",F496&lt;=29,"far")</f>
        <v>very near</v>
      </c>
      <c r="H496">
        <v>3</v>
      </c>
      <c r="I496" t="str" cm="1">
        <f t="array" ref="I496">_xlfn.IFS(H496=1,"Below College",H496=
2,"College",H496=
3,"Bachelor",H496=
4,"Master",H496=
5,"Doctor")</f>
        <v>Bachelor</v>
      </c>
      <c r="J496" t="s">
        <v>32</v>
      </c>
      <c r="K496">
        <v>3</v>
      </c>
      <c r="L496" t="str" cm="1">
        <f t="array" ref="L496">_xlfn.IFS(K496=1,"low",K496=2,"medium",K496=3,"high",K496=4,"very high")</f>
        <v>high</v>
      </c>
      <c r="M496" t="s">
        <v>43</v>
      </c>
      <c r="N496">
        <v>3</v>
      </c>
      <c r="O496" t="str" cm="1">
        <f t="array" ref="O496">_xlfn.IFS(N496=1,"low",N496=2,"medium",N496=3,"high",N496=4,"very high")</f>
        <v>high</v>
      </c>
      <c r="P496">
        <v>1</v>
      </c>
      <c r="Q496" t="str" cm="1">
        <f t="array" ref="Q496">_xlfn.IFS(P496=1,"junior",P496=2,"mid level",P496=3,"senior",P496=4,"lead",P496=5,"executive")</f>
        <v>junior</v>
      </c>
      <c r="R496" t="s">
        <v>37</v>
      </c>
      <c r="S496">
        <v>1</v>
      </c>
      <c r="T496" t="str" cm="1">
        <f t="array" ref="T496">_xlfn.IFS(S496=1,"low",S496=2,"medium",S496=3,"high",S496=4,"very high")</f>
        <v>low</v>
      </c>
      <c r="U496" t="s">
        <v>35</v>
      </c>
      <c r="V496">
        <v>3591</v>
      </c>
      <c r="W496">
        <v>1</v>
      </c>
      <c r="X496" t="str" cm="1">
        <f t="array" ref="X496">_xlfn.IFS(W496=0,"fresher",W496&lt;=3,"stable",W496&lt;=6,"moderate hopper",W496&lt;=9,"frequent hopper")</f>
        <v>stable</v>
      </c>
      <c r="Y496" t="s">
        <v>29</v>
      </c>
      <c r="Z496">
        <v>25</v>
      </c>
      <c r="AA496" t="str" cm="1">
        <f t="array" ref="AA496">_xlfn.IFS(Z496&lt;=14,"low hike",Z496&lt;=18,"moderate hike",Z496&lt;=22,"good hike",Z496&lt;=25,"high hike")</f>
        <v>high hike</v>
      </c>
      <c r="AB496">
        <v>4</v>
      </c>
      <c r="AC496" t="str" cm="1">
        <f t="array" ref="AC496">_xlfn.IFS(AB496=1,"low",AB496=2,"good",AB496=3,"excellent",AB496=4,"outstanding")</f>
        <v>outstanding</v>
      </c>
      <c r="AD496">
        <v>3</v>
      </c>
      <c r="AE496" t="str" cm="1">
        <f t="array" ref="AE496">_xlfn.IFS(AD496=1,"low",AD496=2,"medium",AD496=3,"high",AD496=4,"very high")</f>
        <v>high</v>
      </c>
      <c r="AG496">
        <v>1</v>
      </c>
      <c r="AH496" t="str" cm="1">
        <f t="array" ref="AH496">_xlfn.IFS(AG496=0,"no stock options",AG496=2,"medium",AG496=3,"high",AG496=1,"low")</f>
        <v>low</v>
      </c>
      <c r="AI496">
        <v>3</v>
      </c>
      <c r="AJ496" s="1" t="str" cm="1">
        <f t="array" ref="AJ496">_xlfn.IFS(AI496&lt;=2,"fresher",AI496&lt;=7,"early career",AI496&lt;=15,"mid career",AI496&lt;=25,"experienced",AI496&gt;=26,"expert")</f>
        <v>early career</v>
      </c>
      <c r="AK496">
        <v>3</v>
      </c>
      <c r="AL496" s="1" t="str" cm="1">
        <f t="array" ref="AL496">_xlfn.IFS(AK496=0,"no training",AK496&lt;=2,"low",AK496&lt;=4,"moderate",AK496&lt;=6,"high")</f>
        <v>moderate</v>
      </c>
      <c r="AM496">
        <v>3</v>
      </c>
      <c r="AN496" t="str" cm="1">
        <f t="array" ref="AN496">_xlfn.IFS(AM496=1,"low",AM496=2,"medium",AM496=3,"high",AM496=4,"very high")</f>
        <v>high</v>
      </c>
      <c r="AO496">
        <v>3</v>
      </c>
      <c r="AP496" s="1" t="str" cm="1">
        <f t="array" ref="AP496">_xlfn.IFS(AO496&lt;=1,"new",AO496&lt;=5,"early tenure",AO496&lt;=10,"established",AO496&lt;=20,"loyal",AO496&gt;=21,"long term")</f>
        <v>early tenure</v>
      </c>
      <c r="AQ496">
        <v>2</v>
      </c>
      <c r="AR496" s="1" t="str" cm="1">
        <f t="array" ref="AR496">_xlfn.IFS(AQ496&lt;=1,"new",AQ496&lt;=4,"settling",AQ496&lt;=7,"established",AQ496&lt;=12,"stagnant risk",AQ496&gt;12,"highly stagnant")</f>
        <v>settling</v>
      </c>
      <c r="AS496">
        <v>1</v>
      </c>
      <c r="AT496" t="str" cm="1">
        <f t="array" ref="AT496">_xlfn.IFS(AS496&lt;=1,"recently promoted",AS496&lt;=3,"due soon",AS496&lt;=6,"over due",AS496&gt;=7,"critically overdue")</f>
        <v>recently promoted</v>
      </c>
      <c r="AU496">
        <v>2</v>
      </c>
      <c r="AV496" t="str" cm="1">
        <f t="array" ref="AV496">_xlfn.IFS(AU496&lt;=1,"new under manager",AU496&lt;=4,"settling",AU496&lt;=8,"established",AU496&gt;=9,"long term")</f>
        <v>settling</v>
      </c>
    </row>
    <row r="497" spans="1:48">
      <c r="A497">
        <v>38</v>
      </c>
      <c r="B497" s="1" t="str" cm="1">
        <f t="array" ref="B497">_xlfn.IFS(A497&lt;=25,"early career",A497&lt;=35,"mid career",A497&lt;=45,"experienced",A497&gt;=46,"senior")</f>
        <v>experienced</v>
      </c>
      <c r="C497" t="s">
        <v>29</v>
      </c>
      <c r="D497" t="s">
        <v>30</v>
      </c>
      <c r="E497" t="s">
        <v>45</v>
      </c>
      <c r="F497">
        <v>2</v>
      </c>
      <c r="G497" s="1" t="str" cm="1">
        <f t="array" ref="G497">_xlfn.IFS(F497&lt;=5,"very near",F497&lt;=10,"near",F497&lt;=20,"moderate",F497&lt;=29,"far")</f>
        <v>very near</v>
      </c>
      <c r="H497">
        <v>4</v>
      </c>
      <c r="I497" t="str" cm="1">
        <f t="array" ref="I497">_xlfn.IFS(H497=1,"Below College",H497=
2,"College",H497=
3,"Bachelor",H497=
4,"Master",H497=
5,"Doctor")</f>
        <v>Master</v>
      </c>
      <c r="J497" t="s">
        <v>47</v>
      </c>
      <c r="K497">
        <v>2</v>
      </c>
      <c r="L497" t="str" cm="1">
        <f t="array" ref="L497">_xlfn.IFS(K497=1,"low",K497=2,"medium",K497=3,"high",K497=4,"very high")</f>
        <v>medium</v>
      </c>
      <c r="M497" t="s">
        <v>43</v>
      </c>
      <c r="N497">
        <v>1</v>
      </c>
      <c r="O497" t="str" cm="1">
        <f t="array" ref="O497">_xlfn.IFS(N497=1,"low",N497=2,"medium",N497=3,"high",N497=4,"very high")</f>
        <v>low</v>
      </c>
      <c r="P497">
        <v>2</v>
      </c>
      <c r="Q497" t="str" cm="1">
        <f t="array" ref="Q497">_xlfn.IFS(P497=1,"junior",P497=2,"mid level",P497=3,"senior",P497=4,"lead",P497=5,"executive")</f>
        <v>mid level</v>
      </c>
      <c r="R497" t="s">
        <v>46</v>
      </c>
      <c r="S497">
        <v>4</v>
      </c>
      <c r="T497" t="str" cm="1">
        <f t="array" ref="T497">_xlfn.IFS(S497=1,"low",S497=2,"medium",S497=3,"high",S497=4,"very high")</f>
        <v>very high</v>
      </c>
      <c r="U497" t="s">
        <v>35</v>
      </c>
      <c r="V497">
        <v>5405</v>
      </c>
      <c r="W497">
        <v>2</v>
      </c>
      <c r="X497" t="str" cm="1">
        <f t="array" ref="X497">_xlfn.IFS(W497=0,"fresher",W497&lt;=3,"stable",W497&lt;=6,"moderate hopper",W497&lt;=9,"frequent hopper")</f>
        <v>stable</v>
      </c>
      <c r="Y497" t="s">
        <v>39</v>
      </c>
      <c r="Z497">
        <v>20</v>
      </c>
      <c r="AA497" t="str" cm="1">
        <f t="array" ref="AA497">_xlfn.IFS(Z497&lt;=14,"low hike",Z497&lt;=18,"moderate hike",Z497&lt;=22,"good hike",Z497&lt;=25,"high hike")</f>
        <v>good hike</v>
      </c>
      <c r="AB497">
        <v>4</v>
      </c>
      <c r="AC497" t="str" cm="1">
        <f t="array" ref="AC497">_xlfn.IFS(AB497=1,"low",AB497=2,"good",AB497=3,"excellent",AB497=4,"outstanding")</f>
        <v>outstanding</v>
      </c>
      <c r="AD497">
        <v>1</v>
      </c>
      <c r="AE497" t="str" cm="1">
        <f t="array" ref="AE497">_xlfn.IFS(AD497=1,"low",AD497=2,"medium",AD497=3,"high",AD497=4,"very high")</f>
        <v>low</v>
      </c>
      <c r="AG497">
        <v>2</v>
      </c>
      <c r="AH497" t="str" cm="1">
        <f t="array" ref="AH497">_xlfn.IFS(AG497=0,"no stock options",AG497=2,"medium",AG497=3,"high",AG497=1,"low")</f>
        <v>medium</v>
      </c>
      <c r="AI497">
        <v>20</v>
      </c>
      <c r="AJ497" s="1" t="str" cm="1">
        <f t="array" ref="AJ497">_xlfn.IFS(AI497&lt;=2,"fresher",AI497&lt;=7,"early career",AI497&lt;=15,"mid career",AI497&lt;=25,"experienced",AI497&gt;=26,"expert")</f>
        <v>experienced</v>
      </c>
      <c r="AK497">
        <v>4</v>
      </c>
      <c r="AL497" s="1" t="str" cm="1">
        <f t="array" ref="AL497">_xlfn.IFS(AK497=0,"no training",AK497&lt;=2,"low",AK497&lt;=4,"moderate",AK497&lt;=6,"high")</f>
        <v>moderate</v>
      </c>
      <c r="AM497">
        <v>2</v>
      </c>
      <c r="AN497" t="str" cm="1">
        <f t="array" ref="AN497">_xlfn.IFS(AM497=1,"low",AM497=2,"medium",AM497=3,"high",AM497=4,"very high")</f>
        <v>medium</v>
      </c>
      <c r="AO497">
        <v>4</v>
      </c>
      <c r="AP497" s="1" t="str" cm="1">
        <f t="array" ref="AP497">_xlfn.IFS(AO497&lt;=1,"new",AO497&lt;=5,"early tenure",AO497&lt;=10,"established",AO497&lt;=20,"loyal",AO497&gt;=21,"long term")</f>
        <v>early tenure</v>
      </c>
      <c r="AQ497">
        <v>2</v>
      </c>
      <c r="AR497" s="1" t="str" cm="1">
        <f t="array" ref="AR497">_xlfn.IFS(AQ497&lt;=1,"new",AQ497&lt;=4,"settling",AQ497&lt;=7,"established",AQ497&lt;=12,"stagnant risk",AQ497&gt;12,"highly stagnant")</f>
        <v>settling</v>
      </c>
      <c r="AS497">
        <v>0</v>
      </c>
      <c r="AT497" t="str" cm="1">
        <f t="array" ref="AT497">_xlfn.IFS(AS497&lt;=1,"recently promoted",AS497&lt;=3,"due soon",AS497&lt;=6,"over due",AS497&gt;=7,"critically overdue")</f>
        <v>recently promoted</v>
      </c>
      <c r="AU497">
        <v>3</v>
      </c>
      <c r="AV497" t="str" cm="1">
        <f t="array" ref="AV497">_xlfn.IFS(AU497&lt;=1,"new under manager",AU497&lt;=4,"settling",AU497&lt;=8,"established",AU497&gt;=9,"long term")</f>
        <v>settling</v>
      </c>
    </row>
    <row r="498" spans="1:48">
      <c r="A498">
        <v>26</v>
      </c>
      <c r="B498" s="1" t="str" cm="1">
        <f t="array" ref="B498">_xlfn.IFS(A498&lt;=25,"early career",A498&lt;=35,"mid career",A498&lt;=45,"experienced",A498&gt;=46,"senior")</f>
        <v>mid career</v>
      </c>
      <c r="C498" t="s">
        <v>29</v>
      </c>
      <c r="D498" t="s">
        <v>30</v>
      </c>
      <c r="E498" t="s">
        <v>45</v>
      </c>
      <c r="F498">
        <v>10</v>
      </c>
      <c r="G498" s="1" t="str" cm="1">
        <f t="array" ref="G498">_xlfn.IFS(F498&lt;=5,"very near",F498&lt;=10,"near",F498&lt;=20,"moderate",F498&lt;=29,"far")</f>
        <v>near</v>
      </c>
      <c r="H498">
        <v>3</v>
      </c>
      <c r="I498" t="str" cm="1">
        <f t="array" ref="I498">_xlfn.IFS(H498=1,"Below College",H498=
2,"College",H498=
3,"Bachelor",H498=
4,"Master",H498=
5,"Doctor")</f>
        <v>Bachelor</v>
      </c>
      <c r="J498" t="s">
        <v>32</v>
      </c>
      <c r="K498">
        <v>3</v>
      </c>
      <c r="L498" t="str" cm="1">
        <f t="array" ref="L498">_xlfn.IFS(K498=1,"low",K498=2,"medium",K498=3,"high",K498=4,"very high")</f>
        <v>high</v>
      </c>
      <c r="M498" t="s">
        <v>33</v>
      </c>
      <c r="N498">
        <v>3</v>
      </c>
      <c r="O498" t="str" cm="1">
        <f t="array" ref="O498">_xlfn.IFS(N498=1,"low",N498=2,"medium",N498=3,"high",N498=4,"very high")</f>
        <v>high</v>
      </c>
      <c r="P498">
        <v>2</v>
      </c>
      <c r="Q498" t="str" cm="1">
        <f t="array" ref="Q498">_xlfn.IFS(P498=1,"junior",P498=2,"mid level",P498=3,"senior",P498=4,"lead",P498=5,"executive")</f>
        <v>mid level</v>
      </c>
      <c r="R498" t="s">
        <v>51</v>
      </c>
      <c r="S498">
        <v>4</v>
      </c>
      <c r="T498" t="str" cm="1">
        <f t="array" ref="T498">_xlfn.IFS(S498=1,"low",S498=2,"medium",S498=3,"high",S498=4,"very high")</f>
        <v>very high</v>
      </c>
      <c r="U498" t="s">
        <v>40</v>
      </c>
      <c r="V498">
        <v>4684</v>
      </c>
      <c r="W498">
        <v>1</v>
      </c>
      <c r="X498" t="str" cm="1">
        <f t="array" ref="X498">_xlfn.IFS(W498=0,"fresher",W498&lt;=3,"stable",W498&lt;=6,"moderate hopper",W498&lt;=9,"frequent hopper")</f>
        <v>stable</v>
      </c>
      <c r="Y498" t="s">
        <v>29</v>
      </c>
      <c r="Z498">
        <v>13</v>
      </c>
      <c r="AA498" t="str" cm="1">
        <f t="array" ref="AA498">_xlfn.IFS(Z498&lt;=14,"low hike",Z498&lt;=18,"moderate hike",Z498&lt;=22,"good hike",Z498&lt;=25,"high hike")</f>
        <v>low hike</v>
      </c>
      <c r="AB498">
        <v>3</v>
      </c>
      <c r="AC498" t="str" cm="1">
        <f t="array" ref="AC498">_xlfn.IFS(AB498=1,"low",AB498=2,"good",AB498=3,"excellent",AB498=4,"outstanding")</f>
        <v>excellent</v>
      </c>
      <c r="AD498">
        <v>1</v>
      </c>
      <c r="AE498" t="str" cm="1">
        <f t="array" ref="AE498">_xlfn.IFS(AD498=1,"low",AD498=2,"medium",AD498=3,"high",AD498=4,"very high")</f>
        <v>low</v>
      </c>
      <c r="AG498">
        <v>0</v>
      </c>
      <c r="AH498" t="str" cm="1">
        <f t="array" ref="AH498">_xlfn.IFS(AG498=0,"no stock options",AG498=2,"medium",AG498=3,"high",AG498=1,"low")</f>
        <v>no stock options</v>
      </c>
      <c r="AI498">
        <v>5</v>
      </c>
      <c r="AJ498" s="1" t="str" cm="1">
        <f t="array" ref="AJ498">_xlfn.IFS(AI498&lt;=2,"fresher",AI498&lt;=7,"early career",AI498&lt;=15,"mid career",AI498&lt;=25,"experienced",AI498&gt;=26,"expert")</f>
        <v>early career</v>
      </c>
      <c r="AK498">
        <v>4</v>
      </c>
      <c r="AL498" s="1" t="str" cm="1">
        <f t="array" ref="AL498">_xlfn.IFS(AK498=0,"no training",AK498&lt;=2,"low",AK498&lt;=4,"moderate",AK498&lt;=6,"high")</f>
        <v>moderate</v>
      </c>
      <c r="AM498">
        <v>3</v>
      </c>
      <c r="AN498" t="str" cm="1">
        <f t="array" ref="AN498">_xlfn.IFS(AM498=1,"low",AM498=2,"medium",AM498=3,"high",AM498=4,"very high")</f>
        <v>high</v>
      </c>
      <c r="AO498">
        <v>5</v>
      </c>
      <c r="AP498" s="1" t="str" cm="1">
        <f t="array" ref="AP498">_xlfn.IFS(AO498&lt;=1,"new",AO498&lt;=5,"early tenure",AO498&lt;=10,"established",AO498&lt;=20,"loyal",AO498&gt;=21,"long term")</f>
        <v>early tenure</v>
      </c>
      <c r="AQ498">
        <v>3</v>
      </c>
      <c r="AR498" s="1" t="str" cm="1">
        <f t="array" ref="AR498">_xlfn.IFS(AQ498&lt;=1,"new",AQ498&lt;=4,"settling",AQ498&lt;=7,"established",AQ498&lt;=12,"stagnant risk",AQ498&gt;12,"highly stagnant")</f>
        <v>settling</v>
      </c>
      <c r="AS498">
        <v>1</v>
      </c>
      <c r="AT498" t="str" cm="1">
        <f t="array" ref="AT498">_xlfn.IFS(AS498&lt;=1,"recently promoted",AS498&lt;=3,"due soon",AS498&lt;=6,"over due",AS498&gt;=7,"critically overdue")</f>
        <v>recently promoted</v>
      </c>
      <c r="AU498">
        <v>2</v>
      </c>
      <c r="AV498" t="str" cm="1">
        <f t="array" ref="AV498">_xlfn.IFS(AU498&lt;=1,"new under manager",AU498&lt;=4,"settling",AU498&lt;=8,"established",AU498&gt;=9,"long term")</f>
        <v>settling</v>
      </c>
    </row>
    <row r="499" spans="1:48">
      <c r="A499">
        <v>58</v>
      </c>
      <c r="B499" s="1" t="str" cm="1">
        <f t="array" ref="B499">_xlfn.IFS(A499&lt;=25,"early career",A499&lt;=35,"mid career",A499&lt;=45,"experienced",A499&gt;=46,"senior")</f>
        <v>senior</v>
      </c>
      <c r="C499" t="s">
        <v>29</v>
      </c>
      <c r="D499" t="s">
        <v>50</v>
      </c>
      <c r="E499" t="s">
        <v>31</v>
      </c>
      <c r="F499">
        <v>15</v>
      </c>
      <c r="G499" s="1" t="str" cm="1">
        <f t="array" ref="G499">_xlfn.IFS(F499&lt;=5,"very near",F499&lt;=10,"near",F499&lt;=20,"moderate",F499&lt;=29,"far")</f>
        <v>moderate</v>
      </c>
      <c r="H499">
        <v>4</v>
      </c>
      <c r="I499" t="str" cm="1">
        <f t="array" ref="I499">_xlfn.IFS(H499=1,"Below College",H499=
2,"College",H499=
3,"Bachelor",H499=
4,"Master",H499=
5,"Doctor")</f>
        <v>Master</v>
      </c>
      <c r="J499" t="s">
        <v>36</v>
      </c>
      <c r="K499">
        <v>1</v>
      </c>
      <c r="L499" t="str" cm="1">
        <f t="array" ref="L499">_xlfn.IFS(K499=1,"low",K499=2,"medium",K499=3,"high",K499=4,"very high")</f>
        <v>low</v>
      </c>
      <c r="M499" t="s">
        <v>33</v>
      </c>
      <c r="N499">
        <v>3</v>
      </c>
      <c r="O499" t="str" cm="1">
        <f t="array" ref="O499">_xlfn.IFS(N499=1,"low",N499=2,"medium",N499=3,"high",N499=4,"very high")</f>
        <v>high</v>
      </c>
      <c r="P499">
        <v>4</v>
      </c>
      <c r="Q499" t="str" cm="1">
        <f t="array" ref="Q499">_xlfn.IFS(P499=1,"junior",P499=2,"mid level",P499=3,"senior",P499=4,"lead",P499=5,"executive")</f>
        <v>lead</v>
      </c>
      <c r="R499" t="s">
        <v>53</v>
      </c>
      <c r="S499">
        <v>3</v>
      </c>
      <c r="T499" t="str" cm="1">
        <f t="array" ref="T499">_xlfn.IFS(S499=1,"low",S499=2,"medium",S499=3,"high",S499=4,"very high")</f>
        <v>high</v>
      </c>
      <c r="U499" t="s">
        <v>35</v>
      </c>
      <c r="V499">
        <v>15787</v>
      </c>
      <c r="W499">
        <v>2</v>
      </c>
      <c r="X499" t="str" cm="1">
        <f t="array" ref="X499">_xlfn.IFS(W499=0,"fresher",W499&lt;=3,"stable",W499&lt;=6,"moderate hopper",W499&lt;=9,"frequent hopper")</f>
        <v>stable</v>
      </c>
      <c r="Y499" t="s">
        <v>39</v>
      </c>
      <c r="Z499">
        <v>14</v>
      </c>
      <c r="AA499" t="str" cm="1">
        <f t="array" ref="AA499">_xlfn.IFS(Z499&lt;=14,"low hike",Z499&lt;=18,"moderate hike",Z499&lt;=22,"good hike",Z499&lt;=25,"high hike")</f>
        <v>low hike</v>
      </c>
      <c r="AB499">
        <v>3</v>
      </c>
      <c r="AC499" t="str" cm="1">
        <f t="array" ref="AC499">_xlfn.IFS(AB499=1,"low",AB499=2,"good",AB499=3,"excellent",AB499=4,"outstanding")</f>
        <v>excellent</v>
      </c>
      <c r="AD499">
        <v>2</v>
      </c>
      <c r="AE499" t="str" cm="1">
        <f t="array" ref="AE499">_xlfn.IFS(AD499=1,"low",AD499=2,"medium",AD499=3,"high",AD499=4,"very high")</f>
        <v>medium</v>
      </c>
      <c r="AG499">
        <v>0</v>
      </c>
      <c r="AH499" t="str" cm="1">
        <f t="array" ref="AH499">_xlfn.IFS(AG499=0,"no stock options",AG499=2,"medium",AG499=3,"high",AG499=1,"low")</f>
        <v>no stock options</v>
      </c>
      <c r="AI499">
        <v>23</v>
      </c>
      <c r="AJ499" s="1" t="str" cm="1">
        <f t="array" ref="AJ499">_xlfn.IFS(AI499&lt;=2,"fresher",AI499&lt;=7,"early career",AI499&lt;=15,"mid career",AI499&lt;=25,"experienced",AI499&gt;=26,"expert")</f>
        <v>experienced</v>
      </c>
      <c r="AK499">
        <v>3</v>
      </c>
      <c r="AL499" s="1" t="str" cm="1">
        <f t="array" ref="AL499">_xlfn.IFS(AK499=0,"no training",AK499&lt;=2,"low",AK499&lt;=4,"moderate",AK499&lt;=6,"high")</f>
        <v>moderate</v>
      </c>
      <c r="AM499">
        <v>3</v>
      </c>
      <c r="AN499" t="str" cm="1">
        <f t="array" ref="AN499">_xlfn.IFS(AM499=1,"low",AM499=2,"medium",AM499=3,"high",AM499=4,"very high")</f>
        <v>high</v>
      </c>
      <c r="AO499">
        <v>2</v>
      </c>
      <c r="AP499" s="1" t="str" cm="1">
        <f t="array" ref="AP499">_xlfn.IFS(AO499&lt;=1,"new",AO499&lt;=5,"early tenure",AO499&lt;=10,"established",AO499&lt;=20,"loyal",AO499&gt;=21,"long term")</f>
        <v>early tenure</v>
      </c>
      <c r="AQ499">
        <v>2</v>
      </c>
      <c r="AR499" s="1" t="str" cm="1">
        <f t="array" ref="AR499">_xlfn.IFS(AQ499&lt;=1,"new",AQ499&lt;=4,"settling",AQ499&lt;=7,"established",AQ499&lt;=12,"stagnant risk",AQ499&gt;12,"highly stagnant")</f>
        <v>settling</v>
      </c>
      <c r="AS499">
        <v>2</v>
      </c>
      <c r="AT499" t="str" cm="1">
        <f t="array" ref="AT499">_xlfn.IFS(AS499&lt;=1,"recently promoted",AS499&lt;=3,"due soon",AS499&lt;=6,"over due",AS499&gt;=7,"critically overdue")</f>
        <v>due soon</v>
      </c>
      <c r="AU499">
        <v>2</v>
      </c>
      <c r="AV499" t="str" cm="1">
        <f t="array" ref="AV499">_xlfn.IFS(AU499&lt;=1,"new under manager",AU499&lt;=4,"settling",AU499&lt;=8,"established",AU499&gt;=9,"long term")</f>
        <v>settling</v>
      </c>
    </row>
    <row r="500" spans="1:48">
      <c r="A500">
        <v>29</v>
      </c>
      <c r="B500" s="1" t="str" cm="1">
        <f t="array" ref="B500">_xlfn.IFS(A500&lt;=25,"early career",A500&lt;=35,"mid career",A500&lt;=45,"experienced",A500&gt;=46,"senior")</f>
        <v>mid career</v>
      </c>
      <c r="C500" t="s">
        <v>39</v>
      </c>
      <c r="D500" t="s">
        <v>30</v>
      </c>
      <c r="E500" t="s">
        <v>54</v>
      </c>
      <c r="F500">
        <v>13</v>
      </c>
      <c r="G500" s="1" t="str" cm="1">
        <f t="array" ref="G500">_xlfn.IFS(F500&lt;=5,"very near",F500&lt;=10,"near",F500&lt;=20,"moderate",F500&lt;=29,"far")</f>
        <v>moderate</v>
      </c>
      <c r="H500">
        <v>3</v>
      </c>
      <c r="I500" t="str" cm="1">
        <f t="array" ref="I500">_xlfn.IFS(H500=1,"Below College",H500=
2,"College",H500=
3,"Bachelor",H500=
4,"Master",H500=
5,"Doctor")</f>
        <v>Bachelor</v>
      </c>
      <c r="J500" t="s">
        <v>54</v>
      </c>
      <c r="K500">
        <v>1</v>
      </c>
      <c r="L500" t="str" cm="1">
        <f t="array" ref="L500">_xlfn.IFS(K500=1,"low",K500=2,"medium",K500=3,"high",K500=4,"very high")</f>
        <v>low</v>
      </c>
      <c r="M500" t="s">
        <v>33</v>
      </c>
      <c r="N500">
        <v>2</v>
      </c>
      <c r="O500" t="str" cm="1">
        <f t="array" ref="O500">_xlfn.IFS(N500=1,"low",N500=2,"medium",N500=3,"high",N500=4,"very high")</f>
        <v>medium</v>
      </c>
      <c r="P500">
        <v>1</v>
      </c>
      <c r="Q500" t="str" cm="1">
        <f t="array" ref="Q500">_xlfn.IFS(P500=1,"junior",P500=2,"mid level",P500=3,"senior",P500=4,"lead",P500=5,"executive")</f>
        <v>junior</v>
      </c>
      <c r="R500" t="s">
        <v>54</v>
      </c>
      <c r="S500">
        <v>1</v>
      </c>
      <c r="T500" t="str" cm="1">
        <f t="array" ref="T500">_xlfn.IFS(S500=1,"low",S500=2,"medium",S500=3,"high",S500=4,"very high")</f>
        <v>low</v>
      </c>
      <c r="U500" t="s">
        <v>38</v>
      </c>
      <c r="V500">
        <v>2335</v>
      </c>
      <c r="W500">
        <v>4</v>
      </c>
      <c r="X500" t="str" cm="1">
        <f t="array" ref="X500">_xlfn.IFS(W500=0,"fresher",W500&lt;=3,"stable",W500&lt;=6,"moderate hopper",W500&lt;=9,"frequent hopper")</f>
        <v>moderate hopper</v>
      </c>
      <c r="Y500" t="s">
        <v>39</v>
      </c>
      <c r="Z500">
        <v>15</v>
      </c>
      <c r="AA500" t="str" cm="1">
        <f t="array" ref="AA500">_xlfn.IFS(Z500&lt;=14,"low hike",Z500&lt;=18,"moderate hike",Z500&lt;=22,"good hike",Z500&lt;=25,"high hike")</f>
        <v>moderate hike</v>
      </c>
      <c r="AB500">
        <v>3</v>
      </c>
      <c r="AC500" t="str" cm="1">
        <f t="array" ref="AC500">_xlfn.IFS(AB500=1,"low",AB500=2,"good",AB500=3,"excellent",AB500=4,"outstanding")</f>
        <v>excellent</v>
      </c>
      <c r="AD500">
        <v>4</v>
      </c>
      <c r="AE500" t="str" cm="1">
        <f t="array" ref="AE500">_xlfn.IFS(AD500=1,"low",AD500=2,"medium",AD500=3,"high",AD500=4,"very high")</f>
        <v>very high</v>
      </c>
      <c r="AG500">
        <v>3</v>
      </c>
      <c r="AH500" t="str" cm="1">
        <f t="array" ref="AH500">_xlfn.IFS(AG500=0,"no stock options",AG500=2,"medium",AG500=3,"high",AG500=1,"low")</f>
        <v>high</v>
      </c>
      <c r="AI500">
        <v>4</v>
      </c>
      <c r="AJ500" s="1" t="str" cm="1">
        <f t="array" ref="AJ500">_xlfn.IFS(AI500&lt;=2,"fresher",AI500&lt;=7,"early career",AI500&lt;=15,"mid career",AI500&lt;=25,"experienced",AI500&gt;=26,"expert")</f>
        <v>early career</v>
      </c>
      <c r="AK500">
        <v>3</v>
      </c>
      <c r="AL500" s="1" t="str" cm="1">
        <f t="array" ref="AL500">_xlfn.IFS(AK500=0,"no training",AK500&lt;=2,"low",AK500&lt;=4,"moderate",AK500&lt;=6,"high")</f>
        <v>moderate</v>
      </c>
      <c r="AM500">
        <v>3</v>
      </c>
      <c r="AN500" t="str" cm="1">
        <f t="array" ref="AN500">_xlfn.IFS(AM500=1,"low",AM500=2,"medium",AM500=3,"high",AM500=4,"very high")</f>
        <v>high</v>
      </c>
      <c r="AO500">
        <v>2</v>
      </c>
      <c r="AP500" s="1" t="str" cm="1">
        <f t="array" ref="AP500">_xlfn.IFS(AO500&lt;=1,"new",AO500&lt;=5,"early tenure",AO500&lt;=10,"established",AO500&lt;=20,"loyal",AO500&gt;=21,"long term")</f>
        <v>early tenure</v>
      </c>
      <c r="AQ500">
        <v>2</v>
      </c>
      <c r="AR500" s="1" t="str" cm="1">
        <f t="array" ref="AR500">_xlfn.IFS(AQ500&lt;=1,"new",AQ500&lt;=4,"settling",AQ500&lt;=7,"established",AQ500&lt;=12,"stagnant risk",AQ500&gt;12,"highly stagnant")</f>
        <v>settling</v>
      </c>
      <c r="AS500">
        <v>2</v>
      </c>
      <c r="AT500" t="str" cm="1">
        <f t="array" ref="AT500">_xlfn.IFS(AS500&lt;=1,"recently promoted",AS500&lt;=3,"due soon",AS500&lt;=6,"over due",AS500&gt;=7,"critically overdue")</f>
        <v>due soon</v>
      </c>
      <c r="AU500">
        <v>0</v>
      </c>
      <c r="AV500" t="str" cm="1">
        <f t="array" ref="AV500">_xlfn.IFS(AU500&lt;=1,"new under manager",AU500&lt;=4,"settling",AU500&lt;=8,"established",AU500&gt;=9,"long term")</f>
        <v>new under manager</v>
      </c>
    </row>
    <row r="501" spans="1:48">
      <c r="A501">
        <v>27</v>
      </c>
      <c r="B501" s="1" t="str" cm="1">
        <f t="array" ref="B501">_xlfn.IFS(A501&lt;=25,"early career",A501&lt;=35,"mid career",A501&lt;=45,"experienced",A501&gt;=46,"senior")</f>
        <v>mid career</v>
      </c>
      <c r="C501" t="s">
        <v>29</v>
      </c>
      <c r="D501" t="s">
        <v>50</v>
      </c>
      <c r="E501" t="s">
        <v>31</v>
      </c>
      <c r="F501">
        <v>5</v>
      </c>
      <c r="G501" s="1" t="str" cm="1">
        <f t="array" ref="G501">_xlfn.IFS(F501&lt;=5,"very near",F501&lt;=10,"near",F501&lt;=20,"moderate",F501&lt;=29,"far")</f>
        <v>very near</v>
      </c>
      <c r="H501">
        <v>2</v>
      </c>
      <c r="I501" t="str" cm="1">
        <f t="array" ref="I501">_xlfn.IFS(H501=1,"Below College",H501=
2,"College",H501=
3,"Bachelor",H501=
4,"Master",H501=
5,"Doctor")</f>
        <v>College</v>
      </c>
      <c r="J501" t="s">
        <v>36</v>
      </c>
      <c r="K501">
        <v>4</v>
      </c>
      <c r="L501" t="str" cm="1">
        <f t="array" ref="L501">_xlfn.IFS(K501=1,"low",K501=2,"medium",K501=3,"high",K501=4,"very high")</f>
        <v>very high</v>
      </c>
      <c r="M501" t="s">
        <v>43</v>
      </c>
      <c r="N501">
        <v>3</v>
      </c>
      <c r="O501" t="str" cm="1">
        <f t="array" ref="O501">_xlfn.IFS(N501=1,"low",N501=2,"medium",N501=3,"high",N501=4,"very high")</f>
        <v>high</v>
      </c>
      <c r="P501">
        <v>1</v>
      </c>
      <c r="Q501" t="str" cm="1">
        <f t="array" ref="Q501">_xlfn.IFS(P501=1,"junior",P501=2,"mid level",P501=3,"senior",P501=4,"lead",P501=5,"executive")</f>
        <v>junior</v>
      </c>
      <c r="R501" t="s">
        <v>34</v>
      </c>
      <c r="S501">
        <v>4</v>
      </c>
      <c r="T501" t="str" cm="1">
        <f t="array" ref="T501">_xlfn.IFS(S501=1,"low",S501=2,"medium",S501=3,"high",S501=4,"very high")</f>
        <v>very high</v>
      </c>
      <c r="U501" t="s">
        <v>40</v>
      </c>
      <c r="V501">
        <v>2379</v>
      </c>
      <c r="W501">
        <v>0</v>
      </c>
      <c r="X501" t="str" cm="1">
        <f t="array" ref="X501">_xlfn.IFS(W501=0,"fresher",W501&lt;=3,"stable",W501&lt;=6,"moderate hopper",W501&lt;=9,"frequent hopper")</f>
        <v>fresher</v>
      </c>
      <c r="Y501" t="s">
        <v>39</v>
      </c>
      <c r="Z501">
        <v>14</v>
      </c>
      <c r="AA501" t="str" cm="1">
        <f t="array" ref="AA501">_xlfn.IFS(Z501&lt;=14,"low hike",Z501&lt;=18,"moderate hike",Z501&lt;=22,"good hike",Z501&lt;=25,"high hike")</f>
        <v>low hike</v>
      </c>
      <c r="AB501">
        <v>3</v>
      </c>
      <c r="AC501" t="str" cm="1">
        <f t="array" ref="AC501">_xlfn.IFS(AB501=1,"low",AB501=2,"good",AB501=3,"excellent",AB501=4,"outstanding")</f>
        <v>excellent</v>
      </c>
      <c r="AD501">
        <v>3</v>
      </c>
      <c r="AE501" t="str" cm="1">
        <f t="array" ref="AE501">_xlfn.IFS(AD501=1,"low",AD501=2,"medium",AD501=3,"high",AD501=4,"very high")</f>
        <v>high</v>
      </c>
      <c r="AG501">
        <v>0</v>
      </c>
      <c r="AH501" t="str" cm="1">
        <f t="array" ref="AH501">_xlfn.IFS(AG501=0,"no stock options",AG501=2,"medium",AG501=3,"high",AG501=1,"low")</f>
        <v>no stock options</v>
      </c>
      <c r="AI501">
        <v>6</v>
      </c>
      <c r="AJ501" s="1" t="str" cm="1">
        <f t="array" ref="AJ501">_xlfn.IFS(AI501&lt;=2,"fresher",AI501&lt;=7,"early career",AI501&lt;=15,"mid career",AI501&lt;=25,"experienced",AI501&gt;=26,"expert")</f>
        <v>early career</v>
      </c>
      <c r="AK501">
        <v>3</v>
      </c>
      <c r="AL501" s="1" t="str" cm="1">
        <f t="array" ref="AL501">_xlfn.IFS(AK501=0,"no training",AK501&lt;=2,"low",AK501&lt;=4,"moderate",AK501&lt;=6,"high")</f>
        <v>moderate</v>
      </c>
      <c r="AM501">
        <v>2</v>
      </c>
      <c r="AN501" t="str" cm="1">
        <f t="array" ref="AN501">_xlfn.IFS(AM501=1,"low",AM501=2,"medium",AM501=3,"high",AM501=4,"very high")</f>
        <v>medium</v>
      </c>
      <c r="AO501">
        <v>5</v>
      </c>
      <c r="AP501" s="1" t="str" cm="1">
        <f t="array" ref="AP501">_xlfn.IFS(AO501&lt;=1,"new",AO501&lt;=5,"early tenure",AO501&lt;=10,"established",AO501&lt;=20,"loyal",AO501&gt;=21,"long term")</f>
        <v>early tenure</v>
      </c>
      <c r="AQ501">
        <v>4</v>
      </c>
      <c r="AR501" s="1" t="str" cm="1">
        <f t="array" ref="AR501">_xlfn.IFS(AQ501&lt;=1,"new",AQ501&lt;=4,"settling",AQ501&lt;=7,"established",AQ501&lt;=12,"stagnant risk",AQ501&gt;12,"highly stagnant")</f>
        <v>settling</v>
      </c>
      <c r="AS501">
        <v>0</v>
      </c>
      <c r="AT501" t="str" cm="1">
        <f t="array" ref="AT501">_xlfn.IFS(AS501&lt;=1,"recently promoted",AS501&lt;=3,"due soon",AS501&lt;=6,"over due",AS501&gt;=7,"critically overdue")</f>
        <v>recently promoted</v>
      </c>
      <c r="AU501">
        <v>2</v>
      </c>
      <c r="AV501" t="str" cm="1">
        <f t="array" ref="AV501">_xlfn.IFS(AU501&lt;=1,"new under manager",AU501&lt;=4,"settling",AU501&lt;=8,"established",AU501&gt;=9,"long term")</f>
        <v>settling</v>
      </c>
    </row>
    <row r="502" spans="1:48">
      <c r="A502">
        <v>47</v>
      </c>
      <c r="B502" s="1" t="str" cm="1">
        <f t="array" ref="B502">_xlfn.IFS(A502&lt;=25,"early career",A502&lt;=35,"mid career",A502&lt;=45,"experienced",A502&gt;=46,"senior")</f>
        <v>senior</v>
      </c>
      <c r="C502" t="s">
        <v>29</v>
      </c>
      <c r="D502" t="s">
        <v>30</v>
      </c>
      <c r="E502" t="s">
        <v>31</v>
      </c>
      <c r="F502">
        <v>9</v>
      </c>
      <c r="G502" s="1" t="str" cm="1">
        <f t="array" ref="G502">_xlfn.IFS(F502&lt;=5,"very near",F502&lt;=10,"near",F502&lt;=20,"moderate",F502&lt;=29,"far")</f>
        <v>near</v>
      </c>
      <c r="H502">
        <v>4</v>
      </c>
      <c r="I502" t="str" cm="1">
        <f t="array" ref="I502">_xlfn.IFS(H502=1,"Below College",H502=
2,"College",H502=
3,"Bachelor",H502=
4,"Master",H502=
5,"Doctor")</f>
        <v>Master</v>
      </c>
      <c r="J502" t="s">
        <v>36</v>
      </c>
      <c r="K502">
        <v>2</v>
      </c>
      <c r="L502" t="str" cm="1">
        <f t="array" ref="L502">_xlfn.IFS(K502=1,"low",K502=2,"medium",K502=3,"high",K502=4,"very high")</f>
        <v>medium</v>
      </c>
      <c r="M502" t="s">
        <v>43</v>
      </c>
      <c r="N502">
        <v>3</v>
      </c>
      <c r="O502" t="str" cm="1">
        <f t="array" ref="O502">_xlfn.IFS(N502=1,"low",N502=2,"medium",N502=3,"high",N502=4,"very high")</f>
        <v>high</v>
      </c>
      <c r="P502">
        <v>1</v>
      </c>
      <c r="Q502" t="str" cm="1">
        <f t="array" ref="Q502">_xlfn.IFS(P502=1,"junior",P502=2,"mid level",P502=3,"senior",P502=4,"lead",P502=5,"executive")</f>
        <v>junior</v>
      </c>
      <c r="R502" t="s">
        <v>34</v>
      </c>
      <c r="S502">
        <v>3</v>
      </c>
      <c r="T502" t="str" cm="1">
        <f t="array" ref="T502">_xlfn.IFS(S502=1,"low",S502=2,"medium",S502=3,"high",S502=4,"very high")</f>
        <v>high</v>
      </c>
      <c r="U502" t="s">
        <v>40</v>
      </c>
      <c r="V502">
        <v>2105</v>
      </c>
      <c r="W502">
        <v>4</v>
      </c>
      <c r="X502" t="str" cm="1">
        <f t="array" ref="X502">_xlfn.IFS(W502=0,"fresher",W502&lt;=3,"stable",W502&lt;=6,"moderate hopper",W502&lt;=9,"frequent hopper")</f>
        <v>moderate hopper</v>
      </c>
      <c r="Y502" t="s">
        <v>29</v>
      </c>
      <c r="Z502">
        <v>12</v>
      </c>
      <c r="AA502" t="str" cm="1">
        <f t="array" ref="AA502">_xlfn.IFS(Z502&lt;=14,"low hike",Z502&lt;=18,"moderate hike",Z502&lt;=22,"good hike",Z502&lt;=25,"high hike")</f>
        <v>low hike</v>
      </c>
      <c r="AB502">
        <v>3</v>
      </c>
      <c r="AC502" t="str" cm="1">
        <f t="array" ref="AC502">_xlfn.IFS(AB502=1,"low",AB502=2,"good",AB502=3,"excellent",AB502=4,"outstanding")</f>
        <v>excellent</v>
      </c>
      <c r="AD502">
        <v>3</v>
      </c>
      <c r="AE502" t="str" cm="1">
        <f t="array" ref="AE502">_xlfn.IFS(AD502=1,"low",AD502=2,"medium",AD502=3,"high",AD502=4,"very high")</f>
        <v>high</v>
      </c>
      <c r="AG502">
        <v>0</v>
      </c>
      <c r="AH502" t="str" cm="1">
        <f t="array" ref="AH502">_xlfn.IFS(AG502=0,"no stock options",AG502=2,"medium",AG502=3,"high",AG502=1,"low")</f>
        <v>no stock options</v>
      </c>
      <c r="AI502">
        <v>7</v>
      </c>
      <c r="AJ502" s="1" t="str" cm="1">
        <f t="array" ref="AJ502">_xlfn.IFS(AI502&lt;=2,"fresher",AI502&lt;=7,"early career",AI502&lt;=15,"mid career",AI502&lt;=25,"experienced",AI502&gt;=26,"expert")</f>
        <v>early career</v>
      </c>
      <c r="AK502">
        <v>2</v>
      </c>
      <c r="AL502" s="1" t="str" cm="1">
        <f t="array" ref="AL502">_xlfn.IFS(AK502=0,"no training",AK502&lt;=2,"low",AK502&lt;=4,"moderate",AK502&lt;=6,"high")</f>
        <v>low</v>
      </c>
      <c r="AM502">
        <v>3</v>
      </c>
      <c r="AN502" t="str" cm="1">
        <f t="array" ref="AN502">_xlfn.IFS(AM502=1,"low",AM502=2,"medium",AM502=3,"high",AM502=4,"very high")</f>
        <v>high</v>
      </c>
      <c r="AO502">
        <v>2</v>
      </c>
      <c r="AP502" s="1" t="str" cm="1">
        <f t="array" ref="AP502">_xlfn.IFS(AO502&lt;=1,"new",AO502&lt;=5,"early tenure",AO502&lt;=10,"established",AO502&lt;=20,"loyal",AO502&gt;=21,"long term")</f>
        <v>early tenure</v>
      </c>
      <c r="AQ502">
        <v>2</v>
      </c>
      <c r="AR502" s="1" t="str" cm="1">
        <f t="array" ref="AR502">_xlfn.IFS(AQ502&lt;=1,"new",AQ502&lt;=4,"settling",AQ502&lt;=7,"established",AQ502&lt;=12,"stagnant risk",AQ502&gt;12,"highly stagnant")</f>
        <v>settling</v>
      </c>
      <c r="AS502">
        <v>2</v>
      </c>
      <c r="AT502" t="str" cm="1">
        <f t="array" ref="AT502">_xlfn.IFS(AS502&lt;=1,"recently promoted",AS502&lt;=3,"due soon",AS502&lt;=6,"over due",AS502&gt;=7,"critically overdue")</f>
        <v>due soon</v>
      </c>
      <c r="AU502">
        <v>0</v>
      </c>
      <c r="AV502" t="str" cm="1">
        <f t="array" ref="AV502">_xlfn.IFS(AU502&lt;=1,"new under manager",AU502&lt;=4,"settling",AU502&lt;=8,"established",AU502&gt;=9,"long term")</f>
        <v>new under manager</v>
      </c>
    </row>
    <row r="503" spans="1:48">
      <c r="A503">
        <v>28</v>
      </c>
      <c r="B503" s="1" t="str" cm="1">
        <f t="array" ref="B503">_xlfn.IFS(A503&lt;=25,"early career",A503&lt;=35,"mid career",A503&lt;=45,"experienced",A503&gt;=46,"senior")</f>
        <v>mid career</v>
      </c>
      <c r="C503" t="s">
        <v>29</v>
      </c>
      <c r="D503" t="s">
        <v>41</v>
      </c>
      <c r="E503" t="s">
        <v>54</v>
      </c>
      <c r="F503">
        <v>1</v>
      </c>
      <c r="G503" s="1" t="str" cm="1">
        <f t="array" ref="G503">_xlfn.IFS(F503&lt;=5,"very near",F503&lt;=10,"near",F503&lt;=20,"moderate",F503&lt;=29,"far")</f>
        <v>very near</v>
      </c>
      <c r="H503">
        <v>2</v>
      </c>
      <c r="I503" t="str" cm="1">
        <f t="array" ref="I503">_xlfn.IFS(H503=1,"Below College",H503=
2,"College",H503=
3,"Bachelor",H503=
4,"Master",H503=
5,"Doctor")</f>
        <v>College</v>
      </c>
      <c r="J503" t="s">
        <v>36</v>
      </c>
      <c r="K503">
        <v>3</v>
      </c>
      <c r="L503" t="str" cm="1">
        <f t="array" ref="L503">_xlfn.IFS(K503=1,"low",K503=2,"medium",K503=3,"high",K503=4,"very high")</f>
        <v>high</v>
      </c>
      <c r="M503" t="s">
        <v>33</v>
      </c>
      <c r="N503">
        <v>3</v>
      </c>
      <c r="O503" t="str" cm="1">
        <f t="array" ref="O503">_xlfn.IFS(N503=1,"low",N503=2,"medium",N503=3,"high",N503=4,"very high")</f>
        <v>high</v>
      </c>
      <c r="P503">
        <v>1</v>
      </c>
      <c r="Q503" t="str" cm="1">
        <f t="array" ref="Q503">_xlfn.IFS(P503=1,"junior",P503=2,"mid level",P503=3,"senior",P503=4,"lead",P503=5,"executive")</f>
        <v>junior</v>
      </c>
      <c r="R503" t="s">
        <v>54</v>
      </c>
      <c r="S503">
        <v>4</v>
      </c>
      <c r="T503" t="str" cm="1">
        <f t="array" ref="T503">_xlfn.IFS(S503=1,"low",S503=2,"medium",S503=3,"high",S503=4,"very high")</f>
        <v>very high</v>
      </c>
      <c r="U503" t="s">
        <v>38</v>
      </c>
      <c r="V503">
        <v>2706</v>
      </c>
      <c r="W503">
        <v>1</v>
      </c>
      <c r="X503" t="str" cm="1">
        <f t="array" ref="X503">_xlfn.IFS(W503=0,"fresher",W503&lt;=3,"stable",W503&lt;=6,"moderate hopper",W503&lt;=9,"frequent hopper")</f>
        <v>stable</v>
      </c>
      <c r="Y503" t="s">
        <v>29</v>
      </c>
      <c r="Z503">
        <v>15</v>
      </c>
      <c r="AA503" t="str" cm="1">
        <f t="array" ref="AA503">_xlfn.IFS(Z503&lt;=14,"low hike",Z503&lt;=18,"moderate hike",Z503&lt;=22,"good hike",Z503&lt;=25,"high hike")</f>
        <v>moderate hike</v>
      </c>
      <c r="AB503">
        <v>3</v>
      </c>
      <c r="AC503" t="str" cm="1">
        <f t="array" ref="AC503">_xlfn.IFS(AB503=1,"low",AB503=2,"good",AB503=3,"excellent",AB503=4,"outstanding")</f>
        <v>excellent</v>
      </c>
      <c r="AD503">
        <v>2</v>
      </c>
      <c r="AE503" t="str" cm="1">
        <f t="array" ref="AE503">_xlfn.IFS(AD503=1,"low",AD503=2,"medium",AD503=3,"high",AD503=4,"very high")</f>
        <v>medium</v>
      </c>
      <c r="AG503">
        <v>1</v>
      </c>
      <c r="AH503" t="str" cm="1">
        <f t="array" ref="AH503">_xlfn.IFS(AG503=0,"no stock options",AG503=2,"medium",AG503=3,"high",AG503=1,"low")</f>
        <v>low</v>
      </c>
      <c r="AI503">
        <v>3</v>
      </c>
      <c r="AJ503" s="1" t="str" cm="1">
        <f t="array" ref="AJ503">_xlfn.IFS(AI503&lt;=2,"fresher",AI503&lt;=7,"early career",AI503&lt;=15,"mid career",AI503&lt;=25,"experienced",AI503&gt;=26,"expert")</f>
        <v>early career</v>
      </c>
      <c r="AK503">
        <v>2</v>
      </c>
      <c r="AL503" s="1" t="str" cm="1">
        <f t="array" ref="AL503">_xlfn.IFS(AK503=0,"no training",AK503&lt;=2,"low",AK503&lt;=4,"moderate",AK503&lt;=6,"high")</f>
        <v>low</v>
      </c>
      <c r="AM503">
        <v>3</v>
      </c>
      <c r="AN503" t="str" cm="1">
        <f t="array" ref="AN503">_xlfn.IFS(AM503=1,"low",AM503=2,"medium",AM503=3,"high",AM503=4,"very high")</f>
        <v>high</v>
      </c>
      <c r="AO503">
        <v>3</v>
      </c>
      <c r="AP503" s="1" t="str" cm="1">
        <f t="array" ref="AP503">_xlfn.IFS(AO503&lt;=1,"new",AO503&lt;=5,"early tenure",AO503&lt;=10,"established",AO503&lt;=20,"loyal",AO503&gt;=21,"long term")</f>
        <v>early tenure</v>
      </c>
      <c r="AQ503">
        <v>2</v>
      </c>
      <c r="AR503" s="1" t="str" cm="1">
        <f t="array" ref="AR503">_xlfn.IFS(AQ503&lt;=1,"new",AQ503&lt;=4,"settling",AQ503&lt;=7,"established",AQ503&lt;=12,"stagnant risk",AQ503&gt;12,"highly stagnant")</f>
        <v>settling</v>
      </c>
      <c r="AS503">
        <v>2</v>
      </c>
      <c r="AT503" t="str" cm="1">
        <f t="array" ref="AT503">_xlfn.IFS(AS503&lt;=1,"recently promoted",AS503&lt;=3,"due soon",AS503&lt;=6,"over due",AS503&gt;=7,"critically overdue")</f>
        <v>due soon</v>
      </c>
      <c r="AU503">
        <v>2</v>
      </c>
      <c r="AV503" t="str" cm="1">
        <f t="array" ref="AV503">_xlfn.IFS(AU503&lt;=1,"new under manager",AU503&lt;=4,"settling",AU503&lt;=8,"established",AU503&gt;=9,"long term")</f>
        <v>settling</v>
      </c>
    </row>
    <row r="504" spans="1:48">
      <c r="A504">
        <v>32</v>
      </c>
      <c r="B504" s="1" t="str" cm="1">
        <f t="array" ref="B504">_xlfn.IFS(A504&lt;=25,"early career",A504&lt;=35,"mid career",A504&lt;=45,"experienced",A504&gt;=46,"senior")</f>
        <v>mid career</v>
      </c>
      <c r="C504" t="s">
        <v>39</v>
      </c>
      <c r="D504" t="s">
        <v>30</v>
      </c>
      <c r="E504" t="s">
        <v>45</v>
      </c>
      <c r="F504">
        <v>2</v>
      </c>
      <c r="G504" s="1" t="str" cm="1">
        <f t="array" ref="G504">_xlfn.IFS(F504&lt;=5,"very near",F504&lt;=10,"near",F504&lt;=20,"moderate",F504&lt;=29,"far")</f>
        <v>very near</v>
      </c>
      <c r="H504">
        <v>4</v>
      </c>
      <c r="I504" t="str" cm="1">
        <f t="array" ref="I504">_xlfn.IFS(H504=1,"Below College",H504=
2,"College",H504=
3,"Bachelor",H504=
4,"Master",H504=
5,"Doctor")</f>
        <v>Master</v>
      </c>
      <c r="J504" t="s">
        <v>47</v>
      </c>
      <c r="K504">
        <v>3</v>
      </c>
      <c r="L504" t="str" cm="1">
        <f t="array" ref="L504">_xlfn.IFS(K504=1,"low",K504=2,"medium",K504=3,"high",K504=4,"very high")</f>
        <v>high</v>
      </c>
      <c r="M504" t="s">
        <v>33</v>
      </c>
      <c r="N504">
        <v>2</v>
      </c>
      <c r="O504" t="str" cm="1">
        <f t="array" ref="O504">_xlfn.IFS(N504=1,"low",N504=2,"medium",N504=3,"high",N504=4,"very high")</f>
        <v>medium</v>
      </c>
      <c r="P504">
        <v>2</v>
      </c>
      <c r="Q504" t="str" cm="1">
        <f t="array" ref="Q504">_xlfn.IFS(P504=1,"junior",P504=2,"mid level",P504=3,"senior",P504=4,"lead",P504=5,"executive")</f>
        <v>mid level</v>
      </c>
      <c r="R504" t="s">
        <v>51</v>
      </c>
      <c r="S504">
        <v>2</v>
      </c>
      <c r="T504" t="str" cm="1">
        <f t="array" ref="T504">_xlfn.IFS(S504=1,"low",S504=2,"medium",S504=3,"high",S504=4,"very high")</f>
        <v>medium</v>
      </c>
      <c r="U504" t="s">
        <v>40</v>
      </c>
      <c r="V504">
        <v>9907</v>
      </c>
      <c r="W504">
        <v>7</v>
      </c>
      <c r="X504" t="str" cm="1">
        <f t="array" ref="X504">_xlfn.IFS(W504=0,"fresher",W504&lt;=3,"stable",W504&lt;=6,"moderate hopper",W504&lt;=9,"frequent hopper")</f>
        <v>frequent hopper</v>
      </c>
      <c r="Y504" t="s">
        <v>39</v>
      </c>
      <c r="Z504">
        <v>12</v>
      </c>
      <c r="AA504" t="str" cm="1">
        <f t="array" ref="AA504">_xlfn.IFS(Z504&lt;=14,"low hike",Z504&lt;=18,"moderate hike",Z504&lt;=22,"good hike",Z504&lt;=25,"high hike")</f>
        <v>low hike</v>
      </c>
      <c r="AB504">
        <v>3</v>
      </c>
      <c r="AC504" t="str" cm="1">
        <f t="array" ref="AC504">_xlfn.IFS(AB504=1,"low",AB504=2,"good",AB504=3,"excellent",AB504=4,"outstanding")</f>
        <v>excellent</v>
      </c>
      <c r="AD504">
        <v>3</v>
      </c>
      <c r="AE504" t="str" cm="1">
        <f t="array" ref="AE504">_xlfn.IFS(AD504=1,"low",AD504=2,"medium",AD504=3,"high",AD504=4,"very high")</f>
        <v>high</v>
      </c>
      <c r="AG504">
        <v>0</v>
      </c>
      <c r="AH504" t="str" cm="1">
        <f t="array" ref="AH504">_xlfn.IFS(AG504=0,"no stock options",AG504=2,"medium",AG504=3,"high",AG504=1,"low")</f>
        <v>no stock options</v>
      </c>
      <c r="AI504">
        <v>7</v>
      </c>
      <c r="AJ504" s="1" t="str" cm="1">
        <f t="array" ref="AJ504">_xlfn.IFS(AI504&lt;=2,"fresher",AI504&lt;=7,"early career",AI504&lt;=15,"mid career",AI504&lt;=25,"experienced",AI504&gt;=26,"expert")</f>
        <v>early career</v>
      </c>
      <c r="AK504">
        <v>3</v>
      </c>
      <c r="AL504" s="1" t="str" cm="1">
        <f t="array" ref="AL504">_xlfn.IFS(AK504=0,"no training",AK504&lt;=2,"low",AK504&lt;=4,"moderate",AK504&lt;=6,"high")</f>
        <v>moderate</v>
      </c>
      <c r="AM504">
        <v>2</v>
      </c>
      <c r="AN504" t="str" cm="1">
        <f t="array" ref="AN504">_xlfn.IFS(AM504=1,"low",AM504=2,"medium",AM504=3,"high",AM504=4,"very high")</f>
        <v>medium</v>
      </c>
      <c r="AO504">
        <v>2</v>
      </c>
      <c r="AP504" s="1" t="str" cm="1">
        <f t="array" ref="AP504">_xlfn.IFS(AO504&lt;=1,"new",AO504&lt;=5,"early tenure",AO504&lt;=10,"established",AO504&lt;=20,"loyal",AO504&gt;=21,"long term")</f>
        <v>early tenure</v>
      </c>
      <c r="AQ504">
        <v>2</v>
      </c>
      <c r="AR504" s="1" t="str" cm="1">
        <f t="array" ref="AR504">_xlfn.IFS(AQ504&lt;=1,"new",AQ504&lt;=4,"settling",AQ504&lt;=7,"established",AQ504&lt;=12,"stagnant risk",AQ504&gt;12,"highly stagnant")</f>
        <v>settling</v>
      </c>
      <c r="AS504">
        <v>2</v>
      </c>
      <c r="AT504" t="str" cm="1">
        <f t="array" ref="AT504">_xlfn.IFS(AS504&lt;=1,"recently promoted",AS504&lt;=3,"due soon",AS504&lt;=6,"over due",AS504&gt;=7,"critically overdue")</f>
        <v>due soon</v>
      </c>
      <c r="AU504">
        <v>2</v>
      </c>
      <c r="AV504" t="str" cm="1">
        <f t="array" ref="AV504">_xlfn.IFS(AU504&lt;=1,"new under manager",AU504&lt;=4,"settling",AU504&lt;=8,"established",AU504&gt;=9,"long term")</f>
        <v>settling</v>
      </c>
    </row>
    <row r="505" spans="1:48">
      <c r="A505">
        <v>39</v>
      </c>
      <c r="B505" s="1" t="str" cm="1">
        <f t="array" ref="B505">_xlfn.IFS(A505&lt;=25,"early career",A505&lt;=35,"mid career",A505&lt;=45,"experienced",A505&gt;=46,"senior")</f>
        <v>experienced</v>
      </c>
      <c r="C505" t="s">
        <v>29</v>
      </c>
      <c r="D505" t="s">
        <v>30</v>
      </c>
      <c r="E505" t="s">
        <v>31</v>
      </c>
      <c r="F505">
        <v>19</v>
      </c>
      <c r="G505" s="1" t="str" cm="1">
        <f t="array" ref="G505">_xlfn.IFS(F505&lt;=5,"very near",F505&lt;=10,"near",F505&lt;=20,"moderate",F505&lt;=29,"far")</f>
        <v>moderate</v>
      </c>
      <c r="H505">
        <v>4</v>
      </c>
      <c r="I505" t="str" cm="1">
        <f t="array" ref="I505">_xlfn.IFS(H505=1,"Below College",H505=
2,"College",H505=
3,"Bachelor",H505=
4,"Master",H505=
5,"Doctor")</f>
        <v>Master</v>
      </c>
      <c r="J505" t="s">
        <v>42</v>
      </c>
      <c r="K505">
        <v>4</v>
      </c>
      <c r="L505" t="str" cm="1">
        <f t="array" ref="L505">_xlfn.IFS(K505=1,"low",K505=2,"medium",K505=3,"high",K505=4,"very high")</f>
        <v>very high</v>
      </c>
      <c r="M505" t="s">
        <v>33</v>
      </c>
      <c r="N505">
        <v>3</v>
      </c>
      <c r="O505" t="str" cm="1">
        <f t="array" ref="O505">_xlfn.IFS(N505=1,"low",N505=2,"medium",N505=3,"high",N505=4,"very high")</f>
        <v>high</v>
      </c>
      <c r="P505">
        <v>2</v>
      </c>
      <c r="Q505" t="str" cm="1">
        <f t="array" ref="Q505">_xlfn.IFS(P505=1,"junior",P505=2,"mid level",P505=3,"senior",P505=4,"lead",P505=5,"executive")</f>
        <v>mid level</v>
      </c>
      <c r="R505" t="s">
        <v>37</v>
      </c>
      <c r="S505">
        <v>4</v>
      </c>
      <c r="T505" t="str" cm="1">
        <f t="array" ref="T505">_xlfn.IFS(S505=1,"low",S505=2,"medium",S505=3,"high",S505=4,"very high")</f>
        <v>very high</v>
      </c>
      <c r="U505" t="s">
        <v>38</v>
      </c>
      <c r="V505">
        <v>3902</v>
      </c>
      <c r="W505">
        <v>8</v>
      </c>
      <c r="X505" t="str" cm="1">
        <f t="array" ref="X505">_xlfn.IFS(W505=0,"fresher",W505&lt;=3,"stable",W505&lt;=6,"moderate hopper",W505&lt;=9,"frequent hopper")</f>
        <v>frequent hopper</v>
      </c>
      <c r="Y505" t="s">
        <v>29</v>
      </c>
      <c r="Z505">
        <v>14</v>
      </c>
      <c r="AA505" t="str" cm="1">
        <f t="array" ref="AA505">_xlfn.IFS(Z505&lt;=14,"low hike",Z505&lt;=18,"moderate hike",Z505&lt;=22,"good hike",Z505&lt;=25,"high hike")</f>
        <v>low hike</v>
      </c>
      <c r="AB505">
        <v>3</v>
      </c>
      <c r="AC505" t="str" cm="1">
        <f t="array" ref="AC505">_xlfn.IFS(AB505=1,"low",AB505=2,"good",AB505=3,"excellent",AB505=4,"outstanding")</f>
        <v>excellent</v>
      </c>
      <c r="AD505">
        <v>2</v>
      </c>
      <c r="AE505" t="str" cm="1">
        <f t="array" ref="AE505">_xlfn.IFS(AD505=1,"low",AD505=2,"medium",AD505=3,"high",AD505=4,"very high")</f>
        <v>medium</v>
      </c>
      <c r="AG505">
        <v>3</v>
      </c>
      <c r="AH505" t="str" cm="1">
        <f t="array" ref="AH505">_xlfn.IFS(AG505=0,"no stock options",AG505=2,"medium",AG505=3,"high",AG505=1,"low")</f>
        <v>high</v>
      </c>
      <c r="AI505">
        <v>7</v>
      </c>
      <c r="AJ505" s="1" t="str" cm="1">
        <f t="array" ref="AJ505">_xlfn.IFS(AI505&lt;=2,"fresher",AI505&lt;=7,"early career",AI505&lt;=15,"mid career",AI505&lt;=25,"experienced",AI505&gt;=26,"expert")</f>
        <v>early career</v>
      </c>
      <c r="AK505">
        <v>2</v>
      </c>
      <c r="AL505" s="1" t="str" cm="1">
        <f t="array" ref="AL505">_xlfn.IFS(AK505=0,"no training",AK505&lt;=2,"low",AK505&lt;=4,"moderate",AK505&lt;=6,"high")</f>
        <v>low</v>
      </c>
      <c r="AM505">
        <v>3</v>
      </c>
      <c r="AN505" t="str" cm="1">
        <f t="array" ref="AN505">_xlfn.IFS(AM505=1,"low",AM505=2,"medium",AM505=3,"high",AM505=4,"very high")</f>
        <v>high</v>
      </c>
      <c r="AO505">
        <v>2</v>
      </c>
      <c r="AP505" s="1" t="str" cm="1">
        <f t="array" ref="AP505">_xlfn.IFS(AO505&lt;=1,"new",AO505&lt;=5,"early tenure",AO505&lt;=10,"established",AO505&lt;=20,"loyal",AO505&gt;=21,"long term")</f>
        <v>early tenure</v>
      </c>
      <c r="AQ505">
        <v>2</v>
      </c>
      <c r="AR505" s="1" t="str" cm="1">
        <f t="array" ref="AR505">_xlfn.IFS(AQ505&lt;=1,"new",AQ505&lt;=4,"settling",AQ505&lt;=7,"established",AQ505&lt;=12,"stagnant risk",AQ505&gt;12,"highly stagnant")</f>
        <v>settling</v>
      </c>
      <c r="AS505">
        <v>2</v>
      </c>
      <c r="AT505" t="str" cm="1">
        <f t="array" ref="AT505">_xlfn.IFS(AS505&lt;=1,"recently promoted",AS505&lt;=3,"due soon",AS505&lt;=6,"over due",AS505&gt;=7,"critically overdue")</f>
        <v>due soon</v>
      </c>
      <c r="AU505">
        <v>2</v>
      </c>
      <c r="AV505" t="str" cm="1">
        <f t="array" ref="AV505">_xlfn.IFS(AU505&lt;=1,"new under manager",AU505&lt;=4,"settling",AU505&lt;=8,"established",AU505&gt;=9,"long term")</f>
        <v>settling</v>
      </c>
    </row>
    <row r="506" spans="1:48">
      <c r="A506">
        <v>55</v>
      </c>
      <c r="B506" s="1" t="str" cm="1">
        <f t="array" ref="B506">_xlfn.IFS(A506&lt;=25,"early career",A506&lt;=35,"mid career",A506&lt;=45,"experienced",A506&gt;=46,"senior")</f>
        <v>senior</v>
      </c>
      <c r="C506" t="s">
        <v>29</v>
      </c>
      <c r="D506" t="s">
        <v>30</v>
      </c>
      <c r="E506" t="s">
        <v>31</v>
      </c>
      <c r="F506">
        <v>2</v>
      </c>
      <c r="G506" s="1" t="str" cm="1">
        <f t="array" ref="G506">_xlfn.IFS(F506&lt;=5,"very near",F506&lt;=10,"near",F506&lt;=20,"moderate",F506&lt;=29,"far")</f>
        <v>very near</v>
      </c>
      <c r="H506">
        <v>4</v>
      </c>
      <c r="I506" t="str" cm="1">
        <f t="array" ref="I506">_xlfn.IFS(H506=1,"Below College",H506=
2,"College",H506=
3,"Bachelor",H506=
4,"Master",H506=
5,"Doctor")</f>
        <v>Master</v>
      </c>
      <c r="J506" t="s">
        <v>52</v>
      </c>
      <c r="K506">
        <v>2</v>
      </c>
      <c r="L506" t="str" cm="1">
        <f t="array" ref="L506">_xlfn.IFS(K506=1,"low",K506=2,"medium",K506=3,"high",K506=4,"very high")</f>
        <v>medium</v>
      </c>
      <c r="M506" t="s">
        <v>33</v>
      </c>
      <c r="N506">
        <v>2</v>
      </c>
      <c r="O506" t="str" cm="1">
        <f t="array" ref="O506">_xlfn.IFS(N506=1,"low",N506=2,"medium",N506=3,"high",N506=4,"very high")</f>
        <v>medium</v>
      </c>
      <c r="P506">
        <v>1</v>
      </c>
      <c r="Q506" t="str" cm="1">
        <f t="array" ref="Q506">_xlfn.IFS(P506=1,"junior",P506=2,"mid level",P506=3,"senior",P506=4,"lead",P506=5,"executive")</f>
        <v>junior</v>
      </c>
      <c r="R506" t="s">
        <v>37</v>
      </c>
      <c r="S506">
        <v>4</v>
      </c>
      <c r="T506" t="str" cm="1">
        <f t="array" ref="T506">_xlfn.IFS(S506=1,"low",S506=2,"medium",S506=3,"high",S506=4,"very high")</f>
        <v>very high</v>
      </c>
      <c r="U506" t="s">
        <v>35</v>
      </c>
      <c r="V506">
        <v>2662</v>
      </c>
      <c r="W506">
        <v>8</v>
      </c>
      <c r="X506" t="str" cm="1">
        <f t="array" ref="X506">_xlfn.IFS(W506=0,"fresher",W506&lt;=3,"stable",W506&lt;=6,"moderate hopper",W506&lt;=9,"frequent hopper")</f>
        <v>frequent hopper</v>
      </c>
      <c r="Y506" t="s">
        <v>29</v>
      </c>
      <c r="Z506">
        <v>20</v>
      </c>
      <c r="AA506" t="str" cm="1">
        <f t="array" ref="AA506">_xlfn.IFS(Z506&lt;=14,"low hike",Z506&lt;=18,"moderate hike",Z506&lt;=22,"good hike",Z506&lt;=25,"high hike")</f>
        <v>good hike</v>
      </c>
      <c r="AB506">
        <v>4</v>
      </c>
      <c r="AC506" t="str" cm="1">
        <f t="array" ref="AC506">_xlfn.IFS(AB506=1,"low",AB506=2,"good",AB506=3,"excellent",AB506=4,"outstanding")</f>
        <v>outstanding</v>
      </c>
      <c r="AD506">
        <v>2</v>
      </c>
      <c r="AE506" t="str" cm="1">
        <f t="array" ref="AE506">_xlfn.IFS(AD506=1,"low",AD506=2,"medium",AD506=3,"high",AD506=4,"very high")</f>
        <v>medium</v>
      </c>
      <c r="AG506">
        <v>1</v>
      </c>
      <c r="AH506" t="str" cm="1">
        <f t="array" ref="AH506">_xlfn.IFS(AG506=0,"no stock options",AG506=2,"medium",AG506=3,"high",AG506=1,"low")</f>
        <v>low</v>
      </c>
      <c r="AI506">
        <v>19</v>
      </c>
      <c r="AJ506" s="1" t="str" cm="1">
        <f t="array" ref="AJ506">_xlfn.IFS(AI506&lt;=2,"fresher",AI506&lt;=7,"early career",AI506&lt;=15,"mid career",AI506&lt;=25,"experienced",AI506&gt;=26,"expert")</f>
        <v>experienced</v>
      </c>
      <c r="AK506">
        <v>2</v>
      </c>
      <c r="AL506" s="1" t="str" cm="1">
        <f t="array" ref="AL506">_xlfn.IFS(AK506=0,"no training",AK506&lt;=2,"low",AK506&lt;=4,"moderate",AK506&lt;=6,"high")</f>
        <v>low</v>
      </c>
      <c r="AM506">
        <v>4</v>
      </c>
      <c r="AN506" t="str" cm="1">
        <f t="array" ref="AN506">_xlfn.IFS(AM506=1,"low",AM506=2,"medium",AM506=3,"high",AM506=4,"very high")</f>
        <v>very high</v>
      </c>
      <c r="AO506">
        <v>5</v>
      </c>
      <c r="AP506" s="1" t="str" cm="1">
        <f t="array" ref="AP506">_xlfn.IFS(AO506&lt;=1,"new",AO506&lt;=5,"early tenure",AO506&lt;=10,"established",AO506&lt;=20,"loyal",AO506&gt;=21,"long term")</f>
        <v>early tenure</v>
      </c>
      <c r="AQ506">
        <v>2</v>
      </c>
      <c r="AR506" s="1" t="str" cm="1">
        <f t="array" ref="AR506">_xlfn.IFS(AQ506&lt;=1,"new",AQ506&lt;=4,"settling",AQ506&lt;=7,"established",AQ506&lt;=12,"stagnant risk",AQ506&gt;12,"highly stagnant")</f>
        <v>settling</v>
      </c>
      <c r="AS506">
        <v>0</v>
      </c>
      <c r="AT506" t="str" cm="1">
        <f t="array" ref="AT506">_xlfn.IFS(AS506&lt;=1,"recently promoted",AS506&lt;=3,"due soon",AS506&lt;=6,"over due",AS506&gt;=7,"critically overdue")</f>
        <v>recently promoted</v>
      </c>
      <c r="AU506">
        <v>4</v>
      </c>
      <c r="AV506" t="str" cm="1">
        <f t="array" ref="AV506">_xlfn.IFS(AU506&lt;=1,"new under manager",AU506&lt;=4,"settling",AU506&lt;=8,"established",AU506&gt;=9,"long term")</f>
        <v>settling</v>
      </c>
    </row>
    <row r="507" spans="1:48">
      <c r="A507">
        <v>34</v>
      </c>
      <c r="B507" s="1" t="str" cm="1">
        <f t="array" ref="B507">_xlfn.IFS(A507&lt;=25,"early career",A507&lt;=35,"mid career",A507&lt;=45,"experienced",A507&gt;=46,"senior")</f>
        <v>mid career</v>
      </c>
      <c r="C507" t="s">
        <v>29</v>
      </c>
      <c r="D507" t="s">
        <v>30</v>
      </c>
      <c r="E507" t="s">
        <v>45</v>
      </c>
      <c r="F507">
        <v>4</v>
      </c>
      <c r="G507" s="1" t="str" cm="1">
        <f t="array" ref="G507">_xlfn.IFS(F507&lt;=5,"very near",F507&lt;=10,"near",F507&lt;=20,"moderate",F507&lt;=29,"far")</f>
        <v>very near</v>
      </c>
      <c r="H507">
        <v>3</v>
      </c>
      <c r="I507" t="str" cm="1">
        <f t="array" ref="I507">_xlfn.IFS(H507=1,"Below College",H507=
2,"College",H507=
3,"Bachelor",H507=
4,"Master",H507=
5,"Doctor")</f>
        <v>Bachelor</v>
      </c>
      <c r="J507" t="s">
        <v>36</v>
      </c>
      <c r="K507">
        <v>3</v>
      </c>
      <c r="L507" t="str" cm="1">
        <f t="array" ref="L507">_xlfn.IFS(K507=1,"low",K507=2,"medium",K507=3,"high",K507=4,"very high")</f>
        <v>high</v>
      </c>
      <c r="M507" t="s">
        <v>33</v>
      </c>
      <c r="N507">
        <v>3</v>
      </c>
      <c r="O507" t="str" cm="1">
        <f t="array" ref="O507">_xlfn.IFS(N507=1,"low",N507=2,"medium",N507=3,"high",N507=4,"very high")</f>
        <v>high</v>
      </c>
      <c r="P507">
        <v>3</v>
      </c>
      <c r="Q507" t="str" cm="1">
        <f t="array" ref="Q507">_xlfn.IFS(P507=1,"junior",P507=2,"mid level",P507=3,"senior",P507=4,"lead",P507=5,"executive")</f>
        <v>senior</v>
      </c>
      <c r="R507" t="s">
        <v>51</v>
      </c>
      <c r="S507">
        <v>4</v>
      </c>
      <c r="T507" t="str" cm="1">
        <f t="array" ref="T507">_xlfn.IFS(S507=1,"low",S507=2,"medium",S507=3,"high",S507=4,"very high")</f>
        <v>very high</v>
      </c>
      <c r="U507" t="s">
        <v>35</v>
      </c>
      <c r="V507">
        <v>9713</v>
      </c>
      <c r="W507">
        <v>2</v>
      </c>
      <c r="X507" t="str" cm="1">
        <f t="array" ref="X507">_xlfn.IFS(W507=0,"fresher",W507&lt;=3,"stable",W507&lt;=6,"moderate hopper",W507&lt;=9,"frequent hopper")</f>
        <v>stable</v>
      </c>
      <c r="Y507" t="s">
        <v>39</v>
      </c>
      <c r="Z507">
        <v>13</v>
      </c>
      <c r="AA507" t="str" cm="1">
        <f t="array" ref="AA507">_xlfn.IFS(Z507&lt;=14,"low hike",Z507&lt;=18,"moderate hike",Z507&lt;=22,"good hike",Z507&lt;=25,"high hike")</f>
        <v>low hike</v>
      </c>
      <c r="AB507">
        <v>3</v>
      </c>
      <c r="AC507" t="str" cm="1">
        <f t="array" ref="AC507">_xlfn.IFS(AB507=1,"low",AB507=2,"good",AB507=3,"excellent",AB507=4,"outstanding")</f>
        <v>excellent</v>
      </c>
      <c r="AD507">
        <v>4</v>
      </c>
      <c r="AE507" t="str" cm="1">
        <f t="array" ref="AE507">_xlfn.IFS(AD507=1,"low",AD507=2,"medium",AD507=3,"high",AD507=4,"very high")</f>
        <v>very high</v>
      </c>
      <c r="AG507">
        <v>3</v>
      </c>
      <c r="AH507" t="str" cm="1">
        <f t="array" ref="AH507">_xlfn.IFS(AG507=0,"no stock options",AG507=2,"medium",AG507=3,"high",AG507=1,"low")</f>
        <v>high</v>
      </c>
      <c r="AI507">
        <v>9</v>
      </c>
      <c r="AJ507" s="1" t="str" cm="1">
        <f t="array" ref="AJ507">_xlfn.IFS(AI507&lt;=2,"fresher",AI507&lt;=7,"early career",AI507&lt;=15,"mid career",AI507&lt;=25,"experienced",AI507&gt;=26,"expert")</f>
        <v>mid career</v>
      </c>
      <c r="AK507">
        <v>3</v>
      </c>
      <c r="AL507" s="1" t="str" cm="1">
        <f t="array" ref="AL507">_xlfn.IFS(AK507=0,"no training",AK507&lt;=2,"low",AK507&lt;=4,"moderate",AK507&lt;=6,"high")</f>
        <v>moderate</v>
      </c>
      <c r="AM507">
        <v>3</v>
      </c>
      <c r="AN507" t="str" cm="1">
        <f t="array" ref="AN507">_xlfn.IFS(AM507=1,"low",AM507=2,"medium",AM507=3,"high",AM507=4,"very high")</f>
        <v>high</v>
      </c>
      <c r="AO507">
        <v>5</v>
      </c>
      <c r="AP507" s="1" t="str" cm="1">
        <f t="array" ref="AP507">_xlfn.IFS(AO507&lt;=1,"new",AO507&lt;=5,"early tenure",AO507&lt;=10,"established",AO507&lt;=20,"loyal",AO507&gt;=21,"long term")</f>
        <v>early tenure</v>
      </c>
      <c r="AQ507">
        <v>3</v>
      </c>
      <c r="AR507" s="1" t="str" cm="1">
        <f t="array" ref="AR507">_xlfn.IFS(AQ507&lt;=1,"new",AQ507&lt;=4,"settling",AQ507&lt;=7,"established",AQ507&lt;=12,"stagnant risk",AQ507&gt;12,"highly stagnant")</f>
        <v>settling</v>
      </c>
      <c r="AS507">
        <v>1</v>
      </c>
      <c r="AT507" t="str" cm="1">
        <f t="array" ref="AT507">_xlfn.IFS(AS507&lt;=1,"recently promoted",AS507&lt;=3,"due soon",AS507&lt;=6,"over due",AS507&gt;=7,"critically overdue")</f>
        <v>recently promoted</v>
      </c>
      <c r="AU507">
        <v>0</v>
      </c>
      <c r="AV507" t="str" cm="1">
        <f t="array" ref="AV507">_xlfn.IFS(AU507&lt;=1,"new under manager",AU507&lt;=4,"settling",AU507&lt;=8,"established",AU507&gt;=9,"long term")</f>
        <v>new under manager</v>
      </c>
    </row>
    <row r="508" spans="1:48">
      <c r="A508">
        <v>29</v>
      </c>
      <c r="B508" s="1" t="str" cm="1">
        <f t="array" ref="B508">_xlfn.IFS(A508&lt;=25,"early career",A508&lt;=35,"mid career",A508&lt;=45,"experienced",A508&gt;=46,"senior")</f>
        <v>mid career</v>
      </c>
      <c r="C508" t="s">
        <v>29</v>
      </c>
      <c r="D508" t="s">
        <v>30</v>
      </c>
      <c r="E508" t="s">
        <v>31</v>
      </c>
      <c r="F508">
        <v>7</v>
      </c>
      <c r="G508" s="1" t="str" cm="1">
        <f t="array" ref="G508">_xlfn.IFS(F508&lt;=5,"very near",F508&lt;=10,"near",F508&lt;=20,"moderate",F508&lt;=29,"far")</f>
        <v>near</v>
      </c>
      <c r="H508">
        <v>3</v>
      </c>
      <c r="I508" t="str" cm="1">
        <f t="array" ref="I508">_xlfn.IFS(H508=1,"Below College",H508=
2,"College",H508=
3,"Bachelor",H508=
4,"Master",H508=
5,"Doctor")</f>
        <v>Bachelor</v>
      </c>
      <c r="J508" t="s">
        <v>36</v>
      </c>
      <c r="K508">
        <v>4</v>
      </c>
      <c r="L508" t="str" cm="1">
        <f t="array" ref="L508">_xlfn.IFS(K508=1,"low",K508=2,"medium",K508=3,"high",K508=4,"very high")</f>
        <v>very high</v>
      </c>
      <c r="M508" t="s">
        <v>33</v>
      </c>
      <c r="N508">
        <v>3</v>
      </c>
      <c r="O508" t="str" cm="1">
        <f t="array" ref="O508">_xlfn.IFS(N508=1,"low",N508=2,"medium",N508=3,"high",N508=4,"very high")</f>
        <v>high</v>
      </c>
      <c r="P508">
        <v>1</v>
      </c>
      <c r="Q508" t="str" cm="1">
        <f t="array" ref="Q508">_xlfn.IFS(P508=1,"junior",P508=2,"mid level",P508=3,"senior",P508=4,"lead",P508=5,"executive")</f>
        <v>junior</v>
      </c>
      <c r="R508" t="s">
        <v>34</v>
      </c>
      <c r="S508">
        <v>1</v>
      </c>
      <c r="T508" t="str" cm="1">
        <f t="array" ref="T508">_xlfn.IFS(S508=1,"low",S508=2,"medium",S508=3,"high",S508=4,"very high")</f>
        <v>low</v>
      </c>
      <c r="U508" t="s">
        <v>40</v>
      </c>
      <c r="V508">
        <v>2062</v>
      </c>
      <c r="W508">
        <v>3</v>
      </c>
      <c r="X508" t="str" cm="1">
        <f t="array" ref="X508">_xlfn.IFS(W508=0,"fresher",W508&lt;=3,"stable",W508&lt;=6,"moderate hopper",W508&lt;=9,"frequent hopper")</f>
        <v>stable</v>
      </c>
      <c r="Y508" t="s">
        <v>29</v>
      </c>
      <c r="Z508">
        <v>14</v>
      </c>
      <c r="AA508" t="str" cm="1">
        <f t="array" ref="AA508">_xlfn.IFS(Z508&lt;=14,"low hike",Z508&lt;=18,"moderate hike",Z508&lt;=22,"good hike",Z508&lt;=25,"high hike")</f>
        <v>low hike</v>
      </c>
      <c r="AB508">
        <v>3</v>
      </c>
      <c r="AC508" t="str" cm="1">
        <f t="array" ref="AC508">_xlfn.IFS(AB508=1,"low",AB508=2,"good",AB508=3,"excellent",AB508=4,"outstanding")</f>
        <v>excellent</v>
      </c>
      <c r="AD508">
        <v>2</v>
      </c>
      <c r="AE508" t="str" cm="1">
        <f t="array" ref="AE508">_xlfn.IFS(AD508=1,"low",AD508=2,"medium",AD508=3,"high",AD508=4,"very high")</f>
        <v>medium</v>
      </c>
      <c r="AG508">
        <v>0</v>
      </c>
      <c r="AH508" t="str" cm="1">
        <f t="array" ref="AH508">_xlfn.IFS(AG508=0,"no stock options",AG508=2,"medium",AG508=3,"high",AG508=1,"low")</f>
        <v>no stock options</v>
      </c>
      <c r="AI508">
        <v>11</v>
      </c>
      <c r="AJ508" s="1" t="str" cm="1">
        <f t="array" ref="AJ508">_xlfn.IFS(AI508&lt;=2,"fresher",AI508&lt;=7,"early career",AI508&lt;=15,"mid career",AI508&lt;=25,"experienced",AI508&gt;=26,"expert")</f>
        <v>mid career</v>
      </c>
      <c r="AK508">
        <v>2</v>
      </c>
      <c r="AL508" s="1" t="str" cm="1">
        <f t="array" ref="AL508">_xlfn.IFS(AK508=0,"no training",AK508&lt;=2,"low",AK508&lt;=4,"moderate",AK508&lt;=6,"high")</f>
        <v>low</v>
      </c>
      <c r="AM508">
        <v>3</v>
      </c>
      <c r="AN508" t="str" cm="1">
        <f t="array" ref="AN508">_xlfn.IFS(AM508=1,"low",AM508=2,"medium",AM508=3,"high",AM508=4,"very high")</f>
        <v>high</v>
      </c>
      <c r="AO508">
        <v>3</v>
      </c>
      <c r="AP508" s="1" t="str" cm="1">
        <f t="array" ref="AP508">_xlfn.IFS(AO508&lt;=1,"new",AO508&lt;=5,"early tenure",AO508&lt;=10,"established",AO508&lt;=20,"loyal",AO508&gt;=21,"long term")</f>
        <v>early tenure</v>
      </c>
      <c r="AQ508">
        <v>2</v>
      </c>
      <c r="AR508" s="1" t="str" cm="1">
        <f t="array" ref="AR508">_xlfn.IFS(AQ508&lt;=1,"new",AQ508&lt;=4,"settling",AQ508&lt;=7,"established",AQ508&lt;=12,"stagnant risk",AQ508&gt;12,"highly stagnant")</f>
        <v>settling</v>
      </c>
      <c r="AS508">
        <v>1</v>
      </c>
      <c r="AT508" t="str" cm="1">
        <f t="array" ref="AT508">_xlfn.IFS(AS508&lt;=1,"recently promoted",AS508&lt;=3,"due soon",AS508&lt;=6,"over due",AS508&gt;=7,"critically overdue")</f>
        <v>recently promoted</v>
      </c>
      <c r="AU508">
        <v>2</v>
      </c>
      <c r="AV508" t="str" cm="1">
        <f t="array" ref="AV508">_xlfn.IFS(AU508&lt;=1,"new under manager",AU508&lt;=4,"settling",AU508&lt;=8,"established",AU508&gt;=9,"long term")</f>
        <v>settling</v>
      </c>
    </row>
    <row r="509" spans="1:48">
      <c r="A509">
        <v>37</v>
      </c>
      <c r="B509" s="1" t="str" cm="1">
        <f t="array" ref="B509">_xlfn.IFS(A509&lt;=25,"early career",A509&lt;=35,"mid career",A509&lt;=45,"experienced",A509&gt;=46,"senior")</f>
        <v>experienced</v>
      </c>
      <c r="C509" t="s">
        <v>29</v>
      </c>
      <c r="D509" t="s">
        <v>30</v>
      </c>
      <c r="E509" t="s">
        <v>31</v>
      </c>
      <c r="F509">
        <v>7</v>
      </c>
      <c r="G509" s="1" t="str" cm="1">
        <f t="array" ref="G509">_xlfn.IFS(F509&lt;=5,"very near",F509&lt;=10,"near",F509&lt;=20,"moderate",F509&lt;=29,"far")</f>
        <v>near</v>
      </c>
      <c r="H509">
        <v>4</v>
      </c>
      <c r="I509" t="str" cm="1">
        <f t="array" ref="I509">_xlfn.IFS(H509=1,"Below College",H509=
2,"College",H509=
3,"Bachelor",H509=
4,"Master",H509=
5,"Doctor")</f>
        <v>Master</v>
      </c>
      <c r="J509" t="s">
        <v>32</v>
      </c>
      <c r="K509">
        <v>4</v>
      </c>
      <c r="L509" t="str" cm="1">
        <f t="array" ref="L509">_xlfn.IFS(K509=1,"low",K509=2,"medium",K509=3,"high",K509=4,"very high")</f>
        <v>very high</v>
      </c>
      <c r="M509" t="s">
        <v>33</v>
      </c>
      <c r="N509">
        <v>3</v>
      </c>
      <c r="O509" t="str" cm="1">
        <f t="array" ref="O509">_xlfn.IFS(N509=1,"low",N509=2,"medium",N509=3,"high",N509=4,"very high")</f>
        <v>high</v>
      </c>
      <c r="P509">
        <v>2</v>
      </c>
      <c r="Q509" t="str" cm="1">
        <f t="array" ref="Q509">_xlfn.IFS(P509=1,"junior",P509=2,"mid level",P509=3,"senior",P509=4,"lead",P509=5,"executive")</f>
        <v>mid level</v>
      </c>
      <c r="R509" t="s">
        <v>37</v>
      </c>
      <c r="S509">
        <v>1</v>
      </c>
      <c r="T509" t="str" cm="1">
        <f t="array" ref="T509">_xlfn.IFS(S509=1,"low",S509=2,"medium",S509=3,"high",S509=4,"very high")</f>
        <v>low</v>
      </c>
      <c r="U509" t="s">
        <v>35</v>
      </c>
      <c r="V509">
        <v>4284</v>
      </c>
      <c r="W509">
        <v>5</v>
      </c>
      <c r="X509" t="str" cm="1">
        <f t="array" ref="X509">_xlfn.IFS(W509=0,"fresher",W509&lt;=3,"stable",W509&lt;=6,"moderate hopper",W509&lt;=9,"frequent hopper")</f>
        <v>moderate hopper</v>
      </c>
      <c r="Y509" t="s">
        <v>39</v>
      </c>
      <c r="Z509">
        <v>22</v>
      </c>
      <c r="AA509" t="str" cm="1">
        <f t="array" ref="AA509">_xlfn.IFS(Z509&lt;=14,"low hike",Z509&lt;=18,"moderate hike",Z509&lt;=22,"good hike",Z509&lt;=25,"high hike")</f>
        <v>good hike</v>
      </c>
      <c r="AB509">
        <v>4</v>
      </c>
      <c r="AC509" t="str" cm="1">
        <f t="array" ref="AC509">_xlfn.IFS(AB509=1,"low",AB509=2,"good",AB509=3,"excellent",AB509=4,"outstanding")</f>
        <v>outstanding</v>
      </c>
      <c r="AD509">
        <v>3</v>
      </c>
      <c r="AE509" t="str" cm="1">
        <f t="array" ref="AE509">_xlfn.IFS(AD509=1,"low",AD509=2,"medium",AD509=3,"high",AD509=4,"very high")</f>
        <v>high</v>
      </c>
      <c r="AG509">
        <v>1</v>
      </c>
      <c r="AH509" t="str" cm="1">
        <f t="array" ref="AH509">_xlfn.IFS(AG509=0,"no stock options",AG509=2,"medium",AG509=3,"high",AG509=1,"low")</f>
        <v>low</v>
      </c>
      <c r="AI509">
        <v>16</v>
      </c>
      <c r="AJ509" s="1" t="str" cm="1">
        <f t="array" ref="AJ509">_xlfn.IFS(AI509&lt;=2,"fresher",AI509&lt;=7,"early career",AI509&lt;=15,"mid career",AI509&lt;=25,"experienced",AI509&gt;=26,"expert")</f>
        <v>experienced</v>
      </c>
      <c r="AK509">
        <v>2</v>
      </c>
      <c r="AL509" s="1" t="str" cm="1">
        <f t="array" ref="AL509">_xlfn.IFS(AK509=0,"no training",AK509&lt;=2,"low",AK509&lt;=4,"moderate",AK509&lt;=6,"high")</f>
        <v>low</v>
      </c>
      <c r="AM509">
        <v>3</v>
      </c>
      <c r="AN509" t="str" cm="1">
        <f t="array" ref="AN509">_xlfn.IFS(AM509=1,"low",AM509=2,"medium",AM509=3,"high",AM509=4,"very high")</f>
        <v>high</v>
      </c>
      <c r="AO509">
        <v>5</v>
      </c>
      <c r="AP509" s="1" t="str" cm="1">
        <f t="array" ref="AP509">_xlfn.IFS(AO509&lt;=1,"new",AO509&lt;=5,"early tenure",AO509&lt;=10,"established",AO509&lt;=20,"loyal",AO509&gt;=21,"long term")</f>
        <v>early tenure</v>
      </c>
      <c r="AQ509">
        <v>3</v>
      </c>
      <c r="AR509" s="1" t="str" cm="1">
        <f t="array" ref="AR509">_xlfn.IFS(AQ509&lt;=1,"new",AQ509&lt;=4,"settling",AQ509&lt;=7,"established",AQ509&lt;=12,"stagnant risk",AQ509&gt;12,"highly stagnant")</f>
        <v>settling</v>
      </c>
      <c r="AS509">
        <v>0</v>
      </c>
      <c r="AT509" t="str" cm="1">
        <f t="array" ref="AT509">_xlfn.IFS(AS509&lt;=1,"recently promoted",AS509&lt;=3,"due soon",AS509&lt;=6,"over due",AS509&gt;=7,"critically overdue")</f>
        <v>recently promoted</v>
      </c>
      <c r="AU509">
        <v>4</v>
      </c>
      <c r="AV509" t="str" cm="1">
        <f t="array" ref="AV509">_xlfn.IFS(AU509&lt;=1,"new under manager",AU509&lt;=4,"settling",AU509&lt;=8,"established",AU509&gt;=9,"long term")</f>
        <v>settling</v>
      </c>
    </row>
    <row r="510" spans="1:48">
      <c r="A510">
        <v>35</v>
      </c>
      <c r="B510" s="1" t="str" cm="1">
        <f t="array" ref="B510">_xlfn.IFS(A510&lt;=25,"early career",A510&lt;=35,"mid career",A510&lt;=45,"experienced",A510&gt;=46,"senior")</f>
        <v>mid career</v>
      </c>
      <c r="C510" t="s">
        <v>29</v>
      </c>
      <c r="D510" t="s">
        <v>30</v>
      </c>
      <c r="E510" t="s">
        <v>31</v>
      </c>
      <c r="F510">
        <v>16</v>
      </c>
      <c r="G510" s="1" t="str" cm="1">
        <f t="array" ref="G510">_xlfn.IFS(F510&lt;=5,"very near",F510&lt;=10,"near",F510&lt;=20,"moderate",F510&lt;=29,"far")</f>
        <v>moderate</v>
      </c>
      <c r="H510">
        <v>2</v>
      </c>
      <c r="I510" t="str" cm="1">
        <f t="array" ref="I510">_xlfn.IFS(H510=1,"Below College",H510=
2,"College",H510=
3,"Bachelor",H510=
4,"Master",H510=
5,"Doctor")</f>
        <v>College</v>
      </c>
      <c r="J510" t="s">
        <v>42</v>
      </c>
      <c r="K510">
        <v>4</v>
      </c>
      <c r="L510" t="str" cm="1">
        <f t="array" ref="L510">_xlfn.IFS(K510=1,"low",K510=2,"medium",K510=3,"high",K510=4,"very high")</f>
        <v>very high</v>
      </c>
      <c r="M510" t="s">
        <v>43</v>
      </c>
      <c r="N510">
        <v>2</v>
      </c>
      <c r="O510" t="str" cm="1">
        <f t="array" ref="O510">_xlfn.IFS(N510=1,"low",N510=2,"medium",N510=3,"high",N510=4,"very high")</f>
        <v>medium</v>
      </c>
      <c r="P510">
        <v>2</v>
      </c>
      <c r="Q510" t="str" cm="1">
        <f t="array" ref="Q510">_xlfn.IFS(P510=1,"junior",P510=2,"mid level",P510=3,"senior",P510=4,"lead",P510=5,"executive")</f>
        <v>mid level</v>
      </c>
      <c r="R510" t="s">
        <v>44</v>
      </c>
      <c r="S510">
        <v>2</v>
      </c>
      <c r="T510" t="str" cm="1">
        <f t="array" ref="T510">_xlfn.IFS(S510=1,"low",S510=2,"medium",S510=3,"high",S510=4,"very high")</f>
        <v>medium</v>
      </c>
      <c r="U510" t="s">
        <v>35</v>
      </c>
      <c r="V510">
        <v>4788</v>
      </c>
      <c r="W510">
        <v>0</v>
      </c>
      <c r="X510" t="str" cm="1">
        <f t="array" ref="X510">_xlfn.IFS(W510=0,"fresher",W510&lt;=3,"stable",W510&lt;=6,"moderate hopper",W510&lt;=9,"frequent hopper")</f>
        <v>fresher</v>
      </c>
      <c r="Y510" t="s">
        <v>39</v>
      </c>
      <c r="Z510">
        <v>11</v>
      </c>
      <c r="AA510" t="str" cm="1">
        <f t="array" ref="AA510">_xlfn.IFS(Z510&lt;=14,"low hike",Z510&lt;=18,"moderate hike",Z510&lt;=22,"good hike",Z510&lt;=25,"high hike")</f>
        <v>low hike</v>
      </c>
      <c r="AB510">
        <v>3</v>
      </c>
      <c r="AC510" t="str" cm="1">
        <f t="array" ref="AC510">_xlfn.IFS(AB510=1,"low",AB510=2,"good",AB510=3,"excellent",AB510=4,"outstanding")</f>
        <v>excellent</v>
      </c>
      <c r="AD510">
        <v>4</v>
      </c>
      <c r="AE510" t="str" cm="1">
        <f t="array" ref="AE510">_xlfn.IFS(AD510=1,"low",AD510=2,"medium",AD510=3,"high",AD510=4,"very high")</f>
        <v>very high</v>
      </c>
      <c r="AG510">
        <v>0</v>
      </c>
      <c r="AH510" t="str" cm="1">
        <f t="array" ref="AH510">_xlfn.IFS(AG510=0,"no stock options",AG510=2,"medium",AG510=3,"high",AG510=1,"low")</f>
        <v>no stock options</v>
      </c>
      <c r="AI510">
        <v>4</v>
      </c>
      <c r="AJ510" s="1" t="str" cm="1">
        <f t="array" ref="AJ510">_xlfn.IFS(AI510&lt;=2,"fresher",AI510&lt;=7,"early career",AI510&lt;=15,"mid career",AI510&lt;=25,"experienced",AI510&gt;=26,"expert")</f>
        <v>early career</v>
      </c>
      <c r="AK510">
        <v>2</v>
      </c>
      <c r="AL510" s="1" t="str" cm="1">
        <f t="array" ref="AL510">_xlfn.IFS(AK510=0,"no training",AK510&lt;=2,"low",AK510&lt;=4,"moderate",AK510&lt;=6,"high")</f>
        <v>low</v>
      </c>
      <c r="AM510">
        <v>3</v>
      </c>
      <c r="AN510" t="str" cm="1">
        <f t="array" ref="AN510">_xlfn.IFS(AM510=1,"low",AM510=2,"medium",AM510=3,"high",AM510=4,"very high")</f>
        <v>high</v>
      </c>
      <c r="AO510">
        <v>3</v>
      </c>
      <c r="AP510" s="1" t="str" cm="1">
        <f t="array" ref="AP510">_xlfn.IFS(AO510&lt;=1,"new",AO510&lt;=5,"early tenure",AO510&lt;=10,"established",AO510&lt;=20,"loyal",AO510&gt;=21,"long term")</f>
        <v>early tenure</v>
      </c>
      <c r="AQ510">
        <v>2</v>
      </c>
      <c r="AR510" s="1" t="str" cm="1">
        <f t="array" ref="AR510">_xlfn.IFS(AQ510&lt;=1,"new",AQ510&lt;=4,"settling",AQ510&lt;=7,"established",AQ510&lt;=12,"stagnant risk",AQ510&gt;12,"highly stagnant")</f>
        <v>settling</v>
      </c>
      <c r="AS510">
        <v>0</v>
      </c>
      <c r="AT510" t="str" cm="1">
        <f t="array" ref="AT510">_xlfn.IFS(AS510&lt;=1,"recently promoted",AS510&lt;=3,"due soon",AS510&lt;=6,"over due",AS510&gt;=7,"critically overdue")</f>
        <v>recently promoted</v>
      </c>
      <c r="AU510">
        <v>2</v>
      </c>
      <c r="AV510" t="str" cm="1">
        <f t="array" ref="AV510">_xlfn.IFS(AU510&lt;=1,"new under manager",AU510&lt;=4,"settling",AU510&lt;=8,"established",AU510&gt;=9,"long term")</f>
        <v>settling</v>
      </c>
    </row>
    <row r="511" spans="1:48">
      <c r="A511">
        <v>44</v>
      </c>
      <c r="B511" s="1" t="str" cm="1">
        <f t="array" ref="B511">_xlfn.IFS(A511&lt;=25,"early career",A511&lt;=35,"mid career",A511&lt;=45,"experienced",A511&gt;=46,"senior")</f>
        <v>experienced</v>
      </c>
      <c r="C511" t="s">
        <v>29</v>
      </c>
      <c r="D511" t="s">
        <v>30</v>
      </c>
      <c r="E511" t="s">
        <v>31</v>
      </c>
      <c r="F511">
        <v>1</v>
      </c>
      <c r="G511" s="1" t="str" cm="1">
        <f t="array" ref="G511">_xlfn.IFS(F511&lt;=5,"very near",F511&lt;=10,"near",F511&lt;=20,"moderate",F511&lt;=29,"far")</f>
        <v>very near</v>
      </c>
      <c r="H511">
        <v>4</v>
      </c>
      <c r="I511" t="str" cm="1">
        <f t="array" ref="I511">_xlfn.IFS(H511=1,"Below College",H511=
2,"College",H511=
3,"Bachelor",H511=
4,"Master",H511=
5,"Doctor")</f>
        <v>Master</v>
      </c>
      <c r="J511" t="s">
        <v>36</v>
      </c>
      <c r="K511">
        <v>2</v>
      </c>
      <c r="L511" t="str" cm="1">
        <f t="array" ref="L511">_xlfn.IFS(K511=1,"low",K511=2,"medium",K511=3,"high",K511=4,"very high")</f>
        <v>medium</v>
      </c>
      <c r="M511" t="s">
        <v>33</v>
      </c>
      <c r="N511">
        <v>4</v>
      </c>
      <c r="O511" t="str" cm="1">
        <f t="array" ref="O511">_xlfn.IFS(N511=1,"low",N511=2,"medium",N511=3,"high",N511=4,"very high")</f>
        <v>very high</v>
      </c>
      <c r="P511">
        <v>2</v>
      </c>
      <c r="Q511" t="str" cm="1">
        <f t="array" ref="Q511">_xlfn.IFS(P511=1,"junior",P511=2,"mid level",P511=3,"senior",P511=4,"lead",P511=5,"executive")</f>
        <v>mid level</v>
      </c>
      <c r="R511" t="s">
        <v>49</v>
      </c>
      <c r="S511">
        <v>1</v>
      </c>
      <c r="T511" t="str" cm="1">
        <f t="array" ref="T511">_xlfn.IFS(S511=1,"low",S511=2,"medium",S511=3,"high",S511=4,"very high")</f>
        <v>low</v>
      </c>
      <c r="U511" t="s">
        <v>35</v>
      </c>
      <c r="V511">
        <v>5033</v>
      </c>
      <c r="W511">
        <v>2</v>
      </c>
      <c r="X511" t="str" cm="1">
        <f t="array" ref="X511">_xlfn.IFS(W511=0,"fresher",W511&lt;=3,"stable",W511&lt;=6,"moderate hopper",W511&lt;=9,"frequent hopper")</f>
        <v>stable</v>
      </c>
      <c r="Y511" t="s">
        <v>29</v>
      </c>
      <c r="Z511">
        <v>15</v>
      </c>
      <c r="AA511" t="str" cm="1">
        <f t="array" ref="AA511">_xlfn.IFS(Z511&lt;=14,"low hike",Z511&lt;=18,"moderate hike",Z511&lt;=22,"good hike",Z511&lt;=25,"high hike")</f>
        <v>moderate hike</v>
      </c>
      <c r="AB511">
        <v>3</v>
      </c>
      <c r="AC511" t="str" cm="1">
        <f t="array" ref="AC511">_xlfn.IFS(AB511=1,"low",AB511=2,"good",AB511=3,"excellent",AB511=4,"outstanding")</f>
        <v>excellent</v>
      </c>
      <c r="AD511">
        <v>4</v>
      </c>
      <c r="AE511" t="str" cm="1">
        <f t="array" ref="AE511">_xlfn.IFS(AD511=1,"low",AD511=2,"medium",AD511=3,"high",AD511=4,"very high")</f>
        <v>very high</v>
      </c>
      <c r="AG511">
        <v>1</v>
      </c>
      <c r="AH511" t="str" cm="1">
        <f t="array" ref="AH511">_xlfn.IFS(AG511=0,"no stock options",AG511=2,"medium",AG511=3,"high",AG511=1,"low")</f>
        <v>low</v>
      </c>
      <c r="AI511">
        <v>10</v>
      </c>
      <c r="AJ511" s="1" t="str" cm="1">
        <f t="array" ref="AJ511">_xlfn.IFS(AI511&lt;=2,"fresher",AI511&lt;=7,"early career",AI511&lt;=15,"mid career",AI511&lt;=25,"experienced",AI511&gt;=26,"expert")</f>
        <v>mid career</v>
      </c>
      <c r="AK511">
        <v>5</v>
      </c>
      <c r="AL511" s="1" t="str" cm="1">
        <f t="array" ref="AL511">_xlfn.IFS(AK511=0,"no training",AK511&lt;=2,"low",AK511&lt;=4,"moderate",AK511&lt;=6,"high")</f>
        <v>high</v>
      </c>
      <c r="AM511">
        <v>3</v>
      </c>
      <c r="AN511" t="str" cm="1">
        <f t="array" ref="AN511">_xlfn.IFS(AM511=1,"low",AM511=2,"medium",AM511=3,"high",AM511=4,"very high")</f>
        <v>high</v>
      </c>
      <c r="AO511">
        <v>2</v>
      </c>
      <c r="AP511" s="1" t="str" cm="1">
        <f t="array" ref="AP511">_xlfn.IFS(AO511&lt;=1,"new",AO511&lt;=5,"early tenure",AO511&lt;=10,"established",AO511&lt;=20,"loyal",AO511&gt;=21,"long term")</f>
        <v>early tenure</v>
      </c>
      <c r="AQ511">
        <v>0</v>
      </c>
      <c r="AR511" s="1" t="str" cm="1">
        <f t="array" ref="AR511">_xlfn.IFS(AQ511&lt;=1,"new",AQ511&lt;=4,"settling",AQ511&lt;=7,"established",AQ511&lt;=12,"stagnant risk",AQ511&gt;12,"highly stagnant")</f>
        <v>new</v>
      </c>
      <c r="AS511">
        <v>2</v>
      </c>
      <c r="AT511" t="str" cm="1">
        <f t="array" ref="AT511">_xlfn.IFS(AS511&lt;=1,"recently promoted",AS511&lt;=3,"due soon",AS511&lt;=6,"over due",AS511&gt;=7,"critically overdue")</f>
        <v>due soon</v>
      </c>
      <c r="AU511">
        <v>2</v>
      </c>
      <c r="AV511" t="str" cm="1">
        <f t="array" ref="AV511">_xlfn.IFS(AU511&lt;=1,"new under manager",AU511&lt;=4,"settling",AU511&lt;=8,"established",AU511&gt;=9,"long term")</f>
        <v>settling</v>
      </c>
    </row>
    <row r="512" spans="1:48">
      <c r="A512">
        <v>34</v>
      </c>
      <c r="B512" s="1" t="str" cm="1">
        <f t="array" ref="B512">_xlfn.IFS(A512&lt;=25,"early career",A512&lt;=35,"mid career",A512&lt;=45,"experienced",A512&gt;=46,"senior")</f>
        <v>mid career</v>
      </c>
      <c r="C512" t="s">
        <v>39</v>
      </c>
      <c r="D512" t="s">
        <v>41</v>
      </c>
      <c r="E512" t="s">
        <v>31</v>
      </c>
      <c r="F512">
        <v>16</v>
      </c>
      <c r="G512" s="1" t="str" cm="1">
        <f t="array" ref="G512">_xlfn.IFS(F512&lt;=5,"very near",F512&lt;=10,"near",F512&lt;=20,"moderate",F512&lt;=29,"far")</f>
        <v>moderate</v>
      </c>
      <c r="H512">
        <v>4</v>
      </c>
      <c r="I512" t="str" cm="1">
        <f t="array" ref="I512">_xlfn.IFS(H512=1,"Below College",H512=
2,"College",H512=
3,"Bachelor",H512=
4,"Master",H512=
5,"Doctor")</f>
        <v>Master</v>
      </c>
      <c r="J512" t="s">
        <v>52</v>
      </c>
      <c r="K512">
        <v>4</v>
      </c>
      <c r="L512" t="str" cm="1">
        <f t="array" ref="L512">_xlfn.IFS(K512=1,"low",K512=2,"medium",K512=3,"high",K512=4,"very high")</f>
        <v>very high</v>
      </c>
      <c r="M512" t="s">
        <v>33</v>
      </c>
      <c r="N512">
        <v>1</v>
      </c>
      <c r="O512" t="str" cm="1">
        <f t="array" ref="O512">_xlfn.IFS(N512=1,"low",N512=2,"medium",N512=3,"high",N512=4,"very high")</f>
        <v>low</v>
      </c>
      <c r="P512">
        <v>1</v>
      </c>
      <c r="Q512" t="str" cm="1">
        <f t="array" ref="Q512">_xlfn.IFS(P512=1,"junior",P512=2,"mid level",P512=3,"senior",P512=4,"lead",P512=5,"executive")</f>
        <v>junior</v>
      </c>
      <c r="R512" t="s">
        <v>37</v>
      </c>
      <c r="S512">
        <v>1</v>
      </c>
      <c r="T512" t="str" cm="1">
        <f t="array" ref="T512">_xlfn.IFS(S512=1,"low",S512=2,"medium",S512=3,"high",S512=4,"very high")</f>
        <v>low</v>
      </c>
      <c r="U512" t="s">
        <v>35</v>
      </c>
      <c r="V512">
        <v>2307</v>
      </c>
      <c r="W512">
        <v>1</v>
      </c>
      <c r="X512" t="str" cm="1">
        <f t="array" ref="X512">_xlfn.IFS(W512=0,"fresher",W512&lt;=3,"stable",W512&lt;=6,"moderate hopper",W512&lt;=9,"frequent hopper")</f>
        <v>stable</v>
      </c>
      <c r="Y512" t="s">
        <v>39</v>
      </c>
      <c r="Z512">
        <v>23</v>
      </c>
      <c r="AA512" t="str" cm="1">
        <f t="array" ref="AA512">_xlfn.IFS(Z512&lt;=14,"low hike",Z512&lt;=18,"moderate hike",Z512&lt;=22,"good hike",Z512&lt;=25,"high hike")</f>
        <v>high hike</v>
      </c>
      <c r="AB512">
        <v>4</v>
      </c>
      <c r="AC512" t="str" cm="1">
        <f t="array" ref="AC512">_xlfn.IFS(AB512=1,"low",AB512=2,"good",AB512=3,"excellent",AB512=4,"outstanding")</f>
        <v>outstanding</v>
      </c>
      <c r="AD512">
        <v>2</v>
      </c>
      <c r="AE512" t="str" cm="1">
        <f t="array" ref="AE512">_xlfn.IFS(AD512=1,"low",AD512=2,"medium",AD512=3,"high",AD512=4,"very high")</f>
        <v>medium</v>
      </c>
      <c r="AG512">
        <v>1</v>
      </c>
      <c r="AH512" t="str" cm="1">
        <f t="array" ref="AH512">_xlfn.IFS(AG512=0,"no stock options",AG512=2,"medium",AG512=3,"high",AG512=1,"low")</f>
        <v>low</v>
      </c>
      <c r="AI512">
        <v>5</v>
      </c>
      <c r="AJ512" s="1" t="str" cm="1">
        <f t="array" ref="AJ512">_xlfn.IFS(AI512&lt;=2,"fresher",AI512&lt;=7,"early career",AI512&lt;=15,"mid career",AI512&lt;=25,"experienced",AI512&gt;=26,"expert")</f>
        <v>early career</v>
      </c>
      <c r="AK512">
        <v>2</v>
      </c>
      <c r="AL512" s="1" t="str" cm="1">
        <f t="array" ref="AL512">_xlfn.IFS(AK512=0,"no training",AK512&lt;=2,"low",AK512&lt;=4,"moderate",AK512&lt;=6,"high")</f>
        <v>low</v>
      </c>
      <c r="AM512">
        <v>3</v>
      </c>
      <c r="AN512" t="str" cm="1">
        <f t="array" ref="AN512">_xlfn.IFS(AM512=1,"low",AM512=2,"medium",AM512=3,"high",AM512=4,"very high")</f>
        <v>high</v>
      </c>
      <c r="AO512">
        <v>5</v>
      </c>
      <c r="AP512" s="1" t="str" cm="1">
        <f t="array" ref="AP512">_xlfn.IFS(AO512&lt;=1,"new",AO512&lt;=5,"early tenure",AO512&lt;=10,"established",AO512&lt;=20,"loyal",AO512&gt;=21,"long term")</f>
        <v>early tenure</v>
      </c>
      <c r="AQ512">
        <v>2</v>
      </c>
      <c r="AR512" s="1" t="str" cm="1">
        <f t="array" ref="AR512">_xlfn.IFS(AQ512&lt;=1,"new",AQ512&lt;=4,"settling",AQ512&lt;=7,"established",AQ512&lt;=12,"stagnant risk",AQ512&gt;12,"highly stagnant")</f>
        <v>settling</v>
      </c>
      <c r="AS512">
        <v>3</v>
      </c>
      <c r="AT512" t="str" cm="1">
        <f t="array" ref="AT512">_xlfn.IFS(AS512&lt;=1,"recently promoted",AS512&lt;=3,"due soon",AS512&lt;=6,"over due",AS512&gt;=7,"critically overdue")</f>
        <v>due soon</v>
      </c>
      <c r="AU512">
        <v>0</v>
      </c>
      <c r="AV512" t="str" cm="1">
        <f t="array" ref="AV512">_xlfn.IFS(AU512&lt;=1,"new under manager",AU512&lt;=4,"settling",AU512&lt;=8,"established",AU512&gt;=9,"long term")</f>
        <v>new under manager</v>
      </c>
    </row>
    <row r="513" spans="1:48">
      <c r="A513">
        <v>56</v>
      </c>
      <c r="B513" s="1" t="str" cm="1">
        <f t="array" ref="B513">_xlfn.IFS(A513&lt;=25,"early career",A513&lt;=35,"mid career",A513&lt;=45,"experienced",A513&gt;=46,"senior")</f>
        <v>senior</v>
      </c>
      <c r="C513" t="s">
        <v>39</v>
      </c>
      <c r="D513" t="s">
        <v>30</v>
      </c>
      <c r="E513" t="s">
        <v>31</v>
      </c>
      <c r="F513">
        <v>24</v>
      </c>
      <c r="G513" s="1" t="str" cm="1">
        <f t="array" ref="G513">_xlfn.IFS(F513&lt;=5,"very near",F513&lt;=10,"near",F513&lt;=20,"moderate",F513&lt;=29,"far")</f>
        <v>far</v>
      </c>
      <c r="H513">
        <v>2</v>
      </c>
      <c r="I513" t="str" cm="1">
        <f t="array" ref="I513">_xlfn.IFS(H513=1,"Below College",H513=
2,"College",H513=
3,"Bachelor",H513=
4,"Master",H513=
5,"Doctor")</f>
        <v>College</v>
      </c>
      <c r="J513" t="s">
        <v>36</v>
      </c>
      <c r="K513">
        <v>1</v>
      </c>
      <c r="L513" t="str" cm="1">
        <f t="array" ref="L513">_xlfn.IFS(K513=1,"low",K513=2,"medium",K513=3,"high",K513=4,"very high")</f>
        <v>low</v>
      </c>
      <c r="M513" t="s">
        <v>33</v>
      </c>
      <c r="N513">
        <v>3</v>
      </c>
      <c r="O513" t="str" cm="1">
        <f t="array" ref="O513">_xlfn.IFS(N513=1,"low",N513=2,"medium",N513=3,"high",N513=4,"very high")</f>
        <v>high</v>
      </c>
      <c r="P513">
        <v>1</v>
      </c>
      <c r="Q513" t="str" cm="1">
        <f t="array" ref="Q513">_xlfn.IFS(P513=1,"junior",P513=2,"mid level",P513=3,"senior",P513=4,"lead",P513=5,"executive")</f>
        <v>junior</v>
      </c>
      <c r="R513" t="s">
        <v>34</v>
      </c>
      <c r="S513">
        <v>4</v>
      </c>
      <c r="T513" t="str" cm="1">
        <f t="array" ref="T513">_xlfn.IFS(S513=1,"low",S513=2,"medium",S513=3,"high",S513=4,"very high")</f>
        <v>very high</v>
      </c>
      <c r="U513" t="s">
        <v>40</v>
      </c>
      <c r="V513">
        <v>2587</v>
      </c>
      <c r="W513">
        <v>1</v>
      </c>
      <c r="X513" t="str" cm="1">
        <f t="array" ref="X513">_xlfn.IFS(W513=0,"fresher",W513&lt;=3,"stable",W513&lt;=6,"moderate hopper",W513&lt;=9,"frequent hopper")</f>
        <v>stable</v>
      </c>
      <c r="Y513" t="s">
        <v>29</v>
      </c>
      <c r="Z513">
        <v>16</v>
      </c>
      <c r="AA513" t="str" cm="1">
        <f t="array" ref="AA513">_xlfn.IFS(Z513&lt;=14,"low hike",Z513&lt;=18,"moderate hike",Z513&lt;=22,"good hike",Z513&lt;=25,"high hike")</f>
        <v>moderate hike</v>
      </c>
      <c r="AB513">
        <v>3</v>
      </c>
      <c r="AC513" t="str" cm="1">
        <f t="array" ref="AC513">_xlfn.IFS(AB513=1,"low",AB513=2,"good",AB513=3,"excellent",AB513=4,"outstanding")</f>
        <v>excellent</v>
      </c>
      <c r="AD513">
        <v>4</v>
      </c>
      <c r="AE513" t="str" cm="1">
        <f t="array" ref="AE513">_xlfn.IFS(AD513=1,"low",AD513=2,"medium",AD513=3,"high",AD513=4,"very high")</f>
        <v>very high</v>
      </c>
      <c r="AG513">
        <v>0</v>
      </c>
      <c r="AH513" t="str" cm="1">
        <f t="array" ref="AH513">_xlfn.IFS(AG513=0,"no stock options",AG513=2,"medium",AG513=3,"high",AG513=1,"low")</f>
        <v>no stock options</v>
      </c>
      <c r="AI513">
        <v>5</v>
      </c>
      <c r="AJ513" s="1" t="str" cm="1">
        <f t="array" ref="AJ513">_xlfn.IFS(AI513&lt;=2,"fresher",AI513&lt;=7,"early career",AI513&lt;=15,"mid career",AI513&lt;=25,"experienced",AI513&gt;=26,"expert")</f>
        <v>early career</v>
      </c>
      <c r="AK513">
        <v>3</v>
      </c>
      <c r="AL513" s="1" t="str" cm="1">
        <f t="array" ref="AL513">_xlfn.IFS(AK513=0,"no training",AK513&lt;=2,"low",AK513&lt;=4,"moderate",AK513&lt;=6,"high")</f>
        <v>moderate</v>
      </c>
      <c r="AM513">
        <v>3</v>
      </c>
      <c r="AN513" t="str" cm="1">
        <f t="array" ref="AN513">_xlfn.IFS(AM513=1,"low",AM513=2,"medium",AM513=3,"high",AM513=4,"very high")</f>
        <v>high</v>
      </c>
      <c r="AO513">
        <v>4</v>
      </c>
      <c r="AP513" s="1" t="str" cm="1">
        <f t="array" ref="AP513">_xlfn.IFS(AO513&lt;=1,"new",AO513&lt;=5,"early tenure",AO513&lt;=10,"established",AO513&lt;=20,"loyal",AO513&gt;=21,"long term")</f>
        <v>early tenure</v>
      </c>
      <c r="AQ513">
        <v>2</v>
      </c>
      <c r="AR513" s="1" t="str" cm="1">
        <f t="array" ref="AR513">_xlfn.IFS(AQ513&lt;=1,"new",AQ513&lt;=4,"settling",AQ513&lt;=7,"established",AQ513&lt;=12,"stagnant risk",AQ513&gt;12,"highly stagnant")</f>
        <v>settling</v>
      </c>
      <c r="AS513">
        <v>1</v>
      </c>
      <c r="AT513" t="str" cm="1">
        <f t="array" ref="AT513">_xlfn.IFS(AS513&lt;=1,"recently promoted",AS513&lt;=3,"due soon",AS513&lt;=6,"over due",AS513&gt;=7,"critically overdue")</f>
        <v>recently promoted</v>
      </c>
      <c r="AU513">
        <v>0</v>
      </c>
      <c r="AV513" t="str" cm="1">
        <f t="array" ref="AV513">_xlfn.IFS(AU513&lt;=1,"new under manager",AU513&lt;=4,"settling",AU513&lt;=8,"established",AU513&gt;=9,"long term")</f>
        <v>new under manager</v>
      </c>
    </row>
    <row r="514" spans="1:48">
      <c r="A514">
        <v>36</v>
      </c>
      <c r="B514" s="1" t="str" cm="1">
        <f t="array" ref="B514">_xlfn.IFS(A514&lt;=25,"early career",A514&lt;=35,"mid career",A514&lt;=45,"experienced",A514&gt;=46,"senior")</f>
        <v>experienced</v>
      </c>
      <c r="C514" t="s">
        <v>29</v>
      </c>
      <c r="D514" t="s">
        <v>30</v>
      </c>
      <c r="E514" t="s">
        <v>45</v>
      </c>
      <c r="F514">
        <v>17</v>
      </c>
      <c r="G514" s="1" t="str" cm="1">
        <f t="array" ref="G514">_xlfn.IFS(F514&lt;=5,"very near",F514&lt;=10,"near",F514&lt;=20,"moderate",F514&lt;=29,"far")</f>
        <v>moderate</v>
      </c>
      <c r="H514">
        <v>2</v>
      </c>
      <c r="I514" t="str" cm="1">
        <f t="array" ref="I514">_xlfn.IFS(H514=1,"Below College",H514=
2,"College",H514=
3,"Bachelor",H514=
4,"Master",H514=
5,"Doctor")</f>
        <v>College</v>
      </c>
      <c r="J514" t="s">
        <v>47</v>
      </c>
      <c r="K514">
        <v>3</v>
      </c>
      <c r="L514" t="str" cm="1">
        <f t="array" ref="L514">_xlfn.IFS(K514=1,"low",K514=2,"medium",K514=3,"high",K514=4,"very high")</f>
        <v>high</v>
      </c>
      <c r="M514" t="s">
        <v>33</v>
      </c>
      <c r="N514">
        <v>2</v>
      </c>
      <c r="O514" t="str" cm="1">
        <f t="array" ref="O514">_xlfn.IFS(N514=1,"low",N514=2,"medium",N514=3,"high",N514=4,"very high")</f>
        <v>medium</v>
      </c>
      <c r="P514">
        <v>2</v>
      </c>
      <c r="Q514" t="str" cm="1">
        <f t="array" ref="Q514">_xlfn.IFS(P514=1,"junior",P514=2,"mid level",P514=3,"senior",P514=4,"lead",P514=5,"executive")</f>
        <v>mid level</v>
      </c>
      <c r="R514" t="s">
        <v>51</v>
      </c>
      <c r="S514">
        <v>2</v>
      </c>
      <c r="T514" t="str" cm="1">
        <f t="array" ref="T514">_xlfn.IFS(S514=1,"low",S514=2,"medium",S514=3,"high",S514=4,"very high")</f>
        <v>medium</v>
      </c>
      <c r="U514" t="s">
        <v>35</v>
      </c>
      <c r="V514">
        <v>5507</v>
      </c>
      <c r="W514">
        <v>2</v>
      </c>
      <c r="X514" t="str" cm="1">
        <f t="array" ref="X514">_xlfn.IFS(W514=0,"fresher",W514&lt;=3,"stable",W514&lt;=6,"moderate hopper",W514&lt;=9,"frequent hopper")</f>
        <v>stable</v>
      </c>
      <c r="Y514" t="s">
        <v>29</v>
      </c>
      <c r="Z514">
        <v>16</v>
      </c>
      <c r="AA514" t="str" cm="1">
        <f t="array" ref="AA514">_xlfn.IFS(Z514&lt;=14,"low hike",Z514&lt;=18,"moderate hike",Z514&lt;=22,"good hike",Z514&lt;=25,"high hike")</f>
        <v>moderate hike</v>
      </c>
      <c r="AB514">
        <v>3</v>
      </c>
      <c r="AC514" t="str" cm="1">
        <f t="array" ref="AC514">_xlfn.IFS(AB514=1,"low",AB514=2,"good",AB514=3,"excellent",AB514=4,"outstanding")</f>
        <v>excellent</v>
      </c>
      <c r="AD514">
        <v>3</v>
      </c>
      <c r="AE514" t="str" cm="1">
        <f t="array" ref="AE514">_xlfn.IFS(AD514=1,"low",AD514=2,"medium",AD514=3,"high",AD514=4,"very high")</f>
        <v>high</v>
      </c>
      <c r="AG514">
        <v>2</v>
      </c>
      <c r="AH514" t="str" cm="1">
        <f t="array" ref="AH514">_xlfn.IFS(AG514=0,"no stock options",AG514=2,"medium",AG514=3,"high",AG514=1,"low")</f>
        <v>medium</v>
      </c>
      <c r="AI514">
        <v>12</v>
      </c>
      <c r="AJ514" s="1" t="str" cm="1">
        <f t="array" ref="AJ514">_xlfn.IFS(AI514&lt;=2,"fresher",AI514&lt;=7,"early career",AI514&lt;=15,"mid career",AI514&lt;=25,"experienced",AI514&gt;=26,"expert")</f>
        <v>mid career</v>
      </c>
      <c r="AK514">
        <v>1</v>
      </c>
      <c r="AL514" s="1" t="str" cm="1">
        <f t="array" ref="AL514">_xlfn.IFS(AK514=0,"no training",AK514&lt;=2,"low",AK514&lt;=4,"moderate",AK514&lt;=6,"high")</f>
        <v>low</v>
      </c>
      <c r="AM514">
        <v>1</v>
      </c>
      <c r="AN514" t="str" cm="1">
        <f t="array" ref="AN514">_xlfn.IFS(AM514=1,"low",AM514=2,"medium",AM514=3,"high",AM514=4,"very high")</f>
        <v>low</v>
      </c>
      <c r="AO514">
        <v>4</v>
      </c>
      <c r="AP514" s="1" t="str" cm="1">
        <f t="array" ref="AP514">_xlfn.IFS(AO514&lt;=1,"new",AO514&lt;=5,"early tenure",AO514&lt;=10,"established",AO514&lt;=20,"loyal",AO514&gt;=21,"long term")</f>
        <v>early tenure</v>
      </c>
      <c r="AQ514">
        <v>2</v>
      </c>
      <c r="AR514" s="1" t="str" cm="1">
        <f t="array" ref="AR514">_xlfn.IFS(AQ514&lt;=1,"new",AQ514&lt;=4,"settling",AQ514&lt;=7,"established",AQ514&lt;=12,"stagnant risk",AQ514&gt;12,"highly stagnant")</f>
        <v>settling</v>
      </c>
      <c r="AS514">
        <v>1</v>
      </c>
      <c r="AT514" t="str" cm="1">
        <f t="array" ref="AT514">_xlfn.IFS(AS514&lt;=1,"recently promoted",AS514&lt;=3,"due soon",AS514&lt;=6,"over due",AS514&gt;=7,"critically overdue")</f>
        <v>recently promoted</v>
      </c>
      <c r="AU514">
        <v>3</v>
      </c>
      <c r="AV514" t="str" cm="1">
        <f t="array" ref="AV514">_xlfn.IFS(AU514&lt;=1,"new under manager",AU514&lt;=4,"settling",AU514&lt;=8,"established",AU514&gt;=9,"long term")</f>
        <v>settling</v>
      </c>
    </row>
    <row r="515" spans="1:48">
      <c r="A515">
        <v>41</v>
      </c>
      <c r="B515" s="1" t="str" cm="1">
        <f t="array" ref="B515">_xlfn.IFS(A515&lt;=25,"early career",A515&lt;=35,"mid career",A515&lt;=45,"experienced",A515&gt;=46,"senior")</f>
        <v>experienced</v>
      </c>
      <c r="C515" t="s">
        <v>29</v>
      </c>
      <c r="D515" t="s">
        <v>30</v>
      </c>
      <c r="E515" t="s">
        <v>45</v>
      </c>
      <c r="F515">
        <v>8</v>
      </c>
      <c r="G515" s="1" t="str" cm="1">
        <f t="array" ref="G515">_xlfn.IFS(F515&lt;=5,"very near",F515&lt;=10,"near",F515&lt;=20,"moderate",F515&lt;=29,"far")</f>
        <v>near</v>
      </c>
      <c r="H515">
        <v>3</v>
      </c>
      <c r="I515" t="str" cm="1">
        <f t="array" ref="I515">_xlfn.IFS(H515=1,"Below College",H515=
2,"College",H515=
3,"Bachelor",H515=
4,"Master",H515=
5,"Doctor")</f>
        <v>Bachelor</v>
      </c>
      <c r="J515" t="s">
        <v>47</v>
      </c>
      <c r="K515">
        <v>3</v>
      </c>
      <c r="L515" t="str" cm="1">
        <f t="array" ref="L515">_xlfn.IFS(K515=1,"low",K515=2,"medium",K515=3,"high",K515=4,"very high")</f>
        <v>high</v>
      </c>
      <c r="M515" t="s">
        <v>43</v>
      </c>
      <c r="N515">
        <v>3</v>
      </c>
      <c r="O515" t="str" cm="1">
        <f t="array" ref="O515">_xlfn.IFS(N515=1,"low",N515=2,"medium",N515=3,"high",N515=4,"very high")</f>
        <v>high</v>
      </c>
      <c r="P515">
        <v>2</v>
      </c>
      <c r="Q515" t="str" cm="1">
        <f t="array" ref="Q515">_xlfn.IFS(P515=1,"junior",P515=2,"mid level",P515=3,"senior",P515=4,"lead",P515=5,"executive")</f>
        <v>mid level</v>
      </c>
      <c r="R515" t="s">
        <v>51</v>
      </c>
      <c r="S515">
        <v>2</v>
      </c>
      <c r="T515" t="str" cm="1">
        <f t="array" ref="T515">_xlfn.IFS(S515=1,"low",S515=2,"medium",S515=3,"high",S515=4,"very high")</f>
        <v>medium</v>
      </c>
      <c r="U515" t="s">
        <v>35</v>
      </c>
      <c r="V515">
        <v>4393</v>
      </c>
      <c r="W515">
        <v>5</v>
      </c>
      <c r="X515" t="str" cm="1">
        <f t="array" ref="X515">_xlfn.IFS(W515=0,"fresher",W515&lt;=3,"stable",W515&lt;=6,"moderate hopper",W515&lt;=9,"frequent hopper")</f>
        <v>moderate hopper</v>
      </c>
      <c r="Y515" t="s">
        <v>29</v>
      </c>
      <c r="Z515">
        <v>21</v>
      </c>
      <c r="AA515" t="str" cm="1">
        <f t="array" ref="AA515">_xlfn.IFS(Z515&lt;=14,"low hike",Z515&lt;=18,"moderate hike",Z515&lt;=22,"good hike",Z515&lt;=25,"high hike")</f>
        <v>good hike</v>
      </c>
      <c r="AB515">
        <v>4</v>
      </c>
      <c r="AC515" t="str" cm="1">
        <f t="array" ref="AC515">_xlfn.IFS(AB515=1,"low",AB515=2,"good",AB515=3,"excellent",AB515=4,"outstanding")</f>
        <v>outstanding</v>
      </c>
      <c r="AD515">
        <v>3</v>
      </c>
      <c r="AE515" t="str" cm="1">
        <f t="array" ref="AE515">_xlfn.IFS(AD515=1,"low",AD515=2,"medium",AD515=3,"high",AD515=4,"very high")</f>
        <v>high</v>
      </c>
      <c r="AG515">
        <v>1</v>
      </c>
      <c r="AH515" t="str" cm="1">
        <f t="array" ref="AH515">_xlfn.IFS(AG515=0,"no stock options",AG515=2,"medium",AG515=3,"high",AG515=1,"low")</f>
        <v>low</v>
      </c>
      <c r="AI515">
        <v>14</v>
      </c>
      <c r="AJ515" s="1" t="str" cm="1">
        <f t="array" ref="AJ515">_xlfn.IFS(AI515&lt;=2,"fresher",AI515&lt;=7,"early career",AI515&lt;=15,"mid career",AI515&lt;=25,"experienced",AI515&gt;=26,"expert")</f>
        <v>mid career</v>
      </c>
      <c r="AK515">
        <v>3</v>
      </c>
      <c r="AL515" s="1" t="str" cm="1">
        <f t="array" ref="AL515">_xlfn.IFS(AK515=0,"no training",AK515&lt;=2,"low",AK515&lt;=4,"moderate",AK515&lt;=6,"high")</f>
        <v>moderate</v>
      </c>
      <c r="AM515">
        <v>3</v>
      </c>
      <c r="AN515" t="str" cm="1">
        <f t="array" ref="AN515">_xlfn.IFS(AM515=1,"low",AM515=2,"medium",AM515=3,"high",AM515=4,"very high")</f>
        <v>high</v>
      </c>
      <c r="AO515">
        <v>5</v>
      </c>
      <c r="AP515" s="1" t="str" cm="1">
        <f t="array" ref="AP515">_xlfn.IFS(AO515&lt;=1,"new",AO515&lt;=5,"early tenure",AO515&lt;=10,"established",AO515&lt;=20,"loyal",AO515&gt;=21,"long term")</f>
        <v>early tenure</v>
      </c>
      <c r="AQ515">
        <v>4</v>
      </c>
      <c r="AR515" s="1" t="str" cm="1">
        <f t="array" ref="AR515">_xlfn.IFS(AQ515&lt;=1,"new",AQ515&lt;=4,"settling",AQ515&lt;=7,"established",AQ515&lt;=12,"stagnant risk",AQ515&gt;12,"highly stagnant")</f>
        <v>settling</v>
      </c>
      <c r="AS515">
        <v>1</v>
      </c>
      <c r="AT515" t="str" cm="1">
        <f t="array" ref="AT515">_xlfn.IFS(AS515&lt;=1,"recently promoted",AS515&lt;=3,"due soon",AS515&lt;=6,"over due",AS515&gt;=7,"critically overdue")</f>
        <v>recently promoted</v>
      </c>
      <c r="AU515">
        <v>4</v>
      </c>
      <c r="AV515" t="str" cm="1">
        <f t="array" ref="AV515">_xlfn.IFS(AU515&lt;=1,"new under manager",AU515&lt;=4,"settling",AU515&lt;=8,"established",AU515&gt;=9,"long term")</f>
        <v>settling</v>
      </c>
    </row>
    <row r="516" spans="1:48">
      <c r="A516">
        <v>31</v>
      </c>
      <c r="B516" s="1" t="str" cm="1">
        <f t="array" ref="B516">_xlfn.IFS(A516&lt;=25,"early career",A516&lt;=35,"mid career",A516&lt;=45,"experienced",A516&gt;=46,"senior")</f>
        <v>mid career</v>
      </c>
      <c r="C516" t="s">
        <v>29</v>
      </c>
      <c r="D516" t="s">
        <v>30</v>
      </c>
      <c r="E516" t="s">
        <v>45</v>
      </c>
      <c r="F516">
        <v>10</v>
      </c>
      <c r="G516" s="1" t="str" cm="1">
        <f t="array" ref="G516">_xlfn.IFS(F516&lt;=5,"very near",F516&lt;=10,"near",F516&lt;=20,"moderate",F516&lt;=29,"far")</f>
        <v>near</v>
      </c>
      <c r="H516">
        <v>2</v>
      </c>
      <c r="I516" t="str" cm="1">
        <f t="array" ref="I516">_xlfn.IFS(H516=1,"Below College",H516=
2,"College",H516=
3,"Bachelor",H516=
4,"Master",H516=
5,"Doctor")</f>
        <v>College</v>
      </c>
      <c r="J516" t="s">
        <v>32</v>
      </c>
      <c r="K516">
        <v>3</v>
      </c>
      <c r="L516" t="str" cm="1">
        <f t="array" ref="L516">_xlfn.IFS(K516=1,"low",K516=2,"medium",K516=3,"high",K516=4,"very high")</f>
        <v>high</v>
      </c>
      <c r="M516" t="s">
        <v>43</v>
      </c>
      <c r="N516">
        <v>3</v>
      </c>
      <c r="O516" t="str" cm="1">
        <f t="array" ref="O516">_xlfn.IFS(N516=1,"low",N516=2,"medium",N516=3,"high",N516=4,"very high")</f>
        <v>high</v>
      </c>
      <c r="P516">
        <v>2</v>
      </c>
      <c r="Q516" t="str" cm="1">
        <f t="array" ref="Q516">_xlfn.IFS(P516=1,"junior",P516=2,"mid level",P516=3,"senior",P516=4,"lead",P516=5,"executive")</f>
        <v>mid level</v>
      </c>
      <c r="R516" t="s">
        <v>51</v>
      </c>
      <c r="S516">
        <v>4</v>
      </c>
      <c r="T516" t="str" cm="1">
        <f t="array" ref="T516">_xlfn.IFS(S516=1,"low",S516=2,"medium",S516=3,"high",S516=4,"very high")</f>
        <v>very high</v>
      </c>
      <c r="U516" t="s">
        <v>38</v>
      </c>
      <c r="V516">
        <v>6583</v>
      </c>
      <c r="W516">
        <v>2</v>
      </c>
      <c r="X516" t="str" cm="1">
        <f t="array" ref="X516">_xlfn.IFS(W516=0,"fresher",W516&lt;=3,"stable",W516&lt;=6,"moderate hopper",W516&lt;=9,"frequent hopper")</f>
        <v>stable</v>
      </c>
      <c r="Y516" t="s">
        <v>39</v>
      </c>
      <c r="Z516">
        <v>11</v>
      </c>
      <c r="AA516" t="str" cm="1">
        <f t="array" ref="AA516">_xlfn.IFS(Z516&lt;=14,"low hike",Z516&lt;=18,"moderate hike",Z516&lt;=22,"good hike",Z516&lt;=25,"high hike")</f>
        <v>low hike</v>
      </c>
      <c r="AB516">
        <v>3</v>
      </c>
      <c r="AC516" t="str" cm="1">
        <f t="array" ref="AC516">_xlfn.IFS(AB516=1,"low",AB516=2,"good",AB516=3,"excellent",AB516=4,"outstanding")</f>
        <v>excellent</v>
      </c>
      <c r="AD516">
        <v>4</v>
      </c>
      <c r="AE516" t="str" cm="1">
        <f t="array" ref="AE516">_xlfn.IFS(AD516=1,"low",AD516=2,"medium",AD516=3,"high",AD516=4,"very high")</f>
        <v>very high</v>
      </c>
      <c r="AG516">
        <v>1</v>
      </c>
      <c r="AH516" t="str" cm="1">
        <f t="array" ref="AH516">_xlfn.IFS(AG516=0,"no stock options",AG516=2,"medium",AG516=3,"high",AG516=1,"low")</f>
        <v>low</v>
      </c>
      <c r="AI516">
        <v>8</v>
      </c>
      <c r="AJ516" s="1" t="str" cm="1">
        <f t="array" ref="AJ516">_xlfn.IFS(AI516&lt;=2,"fresher",AI516&lt;=7,"early career",AI516&lt;=15,"mid career",AI516&lt;=25,"experienced",AI516&gt;=26,"expert")</f>
        <v>mid career</v>
      </c>
      <c r="AK516">
        <v>2</v>
      </c>
      <c r="AL516" s="1" t="str" cm="1">
        <f t="array" ref="AL516">_xlfn.IFS(AK516=0,"no training",AK516&lt;=2,"low",AK516&lt;=4,"moderate",AK516&lt;=6,"high")</f>
        <v>low</v>
      </c>
      <c r="AM516">
        <v>3</v>
      </c>
      <c r="AN516" t="str" cm="1">
        <f t="array" ref="AN516">_xlfn.IFS(AM516=1,"low",AM516=2,"medium",AM516=3,"high",AM516=4,"very high")</f>
        <v>high</v>
      </c>
      <c r="AO516">
        <v>5</v>
      </c>
      <c r="AP516" s="1" t="str" cm="1">
        <f t="array" ref="AP516">_xlfn.IFS(AO516&lt;=1,"new",AO516&lt;=5,"early tenure",AO516&lt;=10,"established",AO516&lt;=20,"loyal",AO516&gt;=21,"long term")</f>
        <v>early tenure</v>
      </c>
      <c r="AQ516">
        <v>2</v>
      </c>
      <c r="AR516" s="1" t="str" cm="1">
        <f t="array" ref="AR516">_xlfn.IFS(AQ516&lt;=1,"new",AQ516&lt;=4,"settling",AQ516&lt;=7,"established",AQ516&lt;=12,"stagnant risk",AQ516&gt;12,"highly stagnant")</f>
        <v>settling</v>
      </c>
      <c r="AS516">
        <v>1</v>
      </c>
      <c r="AT516" t="str" cm="1">
        <f t="array" ref="AT516">_xlfn.IFS(AS516&lt;=1,"recently promoted",AS516&lt;=3,"due soon",AS516&lt;=6,"over due",AS516&gt;=7,"critically overdue")</f>
        <v>recently promoted</v>
      </c>
      <c r="AU516">
        <v>4</v>
      </c>
      <c r="AV516" t="str" cm="1">
        <f t="array" ref="AV516">_xlfn.IFS(AU516&lt;=1,"new under manager",AU516&lt;=4,"settling",AU516&lt;=8,"established",AU516&gt;=9,"long term")</f>
        <v>settling</v>
      </c>
    </row>
    <row r="517" spans="1:48">
      <c r="A517">
        <v>34</v>
      </c>
      <c r="B517" s="1" t="str" cm="1">
        <f t="array" ref="B517">_xlfn.IFS(A517&lt;=25,"early career",A517&lt;=35,"mid career",A517&lt;=45,"experienced",A517&gt;=46,"senior")</f>
        <v>mid career</v>
      </c>
      <c r="C517" t="s">
        <v>29</v>
      </c>
      <c r="D517" t="s">
        <v>30</v>
      </c>
      <c r="E517" t="s">
        <v>45</v>
      </c>
      <c r="F517">
        <v>3</v>
      </c>
      <c r="G517" s="1" t="str" cm="1">
        <f t="array" ref="G517">_xlfn.IFS(F517&lt;=5,"very near",F517&lt;=10,"near",F517&lt;=20,"moderate",F517&lt;=29,"far")</f>
        <v>very near</v>
      </c>
      <c r="H517">
        <v>1</v>
      </c>
      <c r="I517" t="str" cm="1">
        <f t="array" ref="I517">_xlfn.IFS(H517=1,"Below College",H517=
2,"College",H517=
3,"Bachelor",H517=
4,"Master",H517=
5,"Doctor")</f>
        <v>Below College</v>
      </c>
      <c r="J517" t="s">
        <v>32</v>
      </c>
      <c r="K517">
        <v>4</v>
      </c>
      <c r="L517" t="str" cm="1">
        <f t="array" ref="L517">_xlfn.IFS(K517=1,"low",K517=2,"medium",K517=3,"high",K517=4,"very high")</f>
        <v>very high</v>
      </c>
      <c r="M517" t="s">
        <v>43</v>
      </c>
      <c r="N517">
        <v>2</v>
      </c>
      <c r="O517" t="str" cm="1">
        <f t="array" ref="O517">_xlfn.IFS(N517=1,"low",N517=2,"medium",N517=3,"high",N517=4,"very high")</f>
        <v>medium</v>
      </c>
      <c r="P517">
        <v>2</v>
      </c>
      <c r="Q517" t="str" cm="1">
        <f t="array" ref="Q517">_xlfn.IFS(P517=1,"junior",P517=2,"mid level",P517=3,"senior",P517=4,"lead",P517=5,"executive")</f>
        <v>mid level</v>
      </c>
      <c r="R517" t="s">
        <v>51</v>
      </c>
      <c r="S517">
        <v>4</v>
      </c>
      <c r="T517" t="str" cm="1">
        <f t="array" ref="T517">_xlfn.IFS(S517=1,"low",S517=2,"medium",S517=3,"high",S517=4,"very high")</f>
        <v>very high</v>
      </c>
      <c r="U517" t="s">
        <v>35</v>
      </c>
      <c r="V517">
        <v>8103</v>
      </c>
      <c r="W517">
        <v>3</v>
      </c>
      <c r="X517" t="str" cm="1">
        <f t="array" ref="X517">_xlfn.IFS(W517=0,"fresher",W517&lt;=3,"stable",W517&lt;=6,"moderate hopper",W517&lt;=9,"frequent hopper")</f>
        <v>stable</v>
      </c>
      <c r="Y517" t="s">
        <v>39</v>
      </c>
      <c r="Z517">
        <v>12</v>
      </c>
      <c r="AA517" t="str" cm="1">
        <f t="array" ref="AA517">_xlfn.IFS(Z517&lt;=14,"low hike",Z517&lt;=18,"moderate hike",Z517&lt;=22,"good hike",Z517&lt;=25,"high hike")</f>
        <v>low hike</v>
      </c>
      <c r="AB517">
        <v>3</v>
      </c>
      <c r="AC517" t="str" cm="1">
        <f t="array" ref="AC517">_xlfn.IFS(AB517=1,"low",AB517=2,"good",AB517=3,"excellent",AB517=4,"outstanding")</f>
        <v>excellent</v>
      </c>
      <c r="AD517">
        <v>3</v>
      </c>
      <c r="AE517" t="str" cm="1">
        <f t="array" ref="AE517">_xlfn.IFS(AD517=1,"low",AD517=2,"medium",AD517=3,"high",AD517=4,"very high")</f>
        <v>high</v>
      </c>
      <c r="AG517">
        <v>0</v>
      </c>
      <c r="AH517" t="str" cm="1">
        <f t="array" ref="AH517">_xlfn.IFS(AG517=0,"no stock options",AG517=2,"medium",AG517=3,"high",AG517=1,"low")</f>
        <v>no stock options</v>
      </c>
      <c r="AI517">
        <v>9</v>
      </c>
      <c r="AJ517" s="1" t="str" cm="1">
        <f t="array" ref="AJ517">_xlfn.IFS(AI517&lt;=2,"fresher",AI517&lt;=7,"early career",AI517&lt;=15,"mid career",AI517&lt;=25,"experienced",AI517&gt;=26,"expert")</f>
        <v>mid career</v>
      </c>
      <c r="AK517">
        <v>3</v>
      </c>
      <c r="AL517" s="1" t="str" cm="1">
        <f t="array" ref="AL517">_xlfn.IFS(AK517=0,"no training",AK517&lt;=2,"low",AK517&lt;=4,"moderate",AK517&lt;=6,"high")</f>
        <v>moderate</v>
      </c>
      <c r="AM517">
        <v>2</v>
      </c>
      <c r="AN517" t="str" cm="1">
        <f t="array" ref="AN517">_xlfn.IFS(AM517=1,"low",AM517=2,"medium",AM517=3,"high",AM517=4,"very high")</f>
        <v>medium</v>
      </c>
      <c r="AO517">
        <v>4</v>
      </c>
      <c r="AP517" s="1" t="str" cm="1">
        <f t="array" ref="AP517">_xlfn.IFS(AO517&lt;=1,"new",AO517&lt;=5,"early tenure",AO517&lt;=10,"established",AO517&lt;=20,"loyal",AO517&gt;=21,"long term")</f>
        <v>early tenure</v>
      </c>
      <c r="AQ517">
        <v>2</v>
      </c>
      <c r="AR517" s="1" t="str" cm="1">
        <f t="array" ref="AR517">_xlfn.IFS(AQ517&lt;=1,"new",AQ517&lt;=4,"settling",AQ517&lt;=7,"established",AQ517&lt;=12,"stagnant risk",AQ517&gt;12,"highly stagnant")</f>
        <v>settling</v>
      </c>
      <c r="AS517">
        <v>0</v>
      </c>
      <c r="AT517" t="str" cm="1">
        <f t="array" ref="AT517">_xlfn.IFS(AS517&lt;=1,"recently promoted",AS517&lt;=3,"due soon",AS517&lt;=6,"over due",AS517&gt;=7,"critically overdue")</f>
        <v>recently promoted</v>
      </c>
      <c r="AU517">
        <v>1</v>
      </c>
      <c r="AV517" t="str" cm="1">
        <f t="array" ref="AV517">_xlfn.IFS(AU517&lt;=1,"new under manager",AU517&lt;=4,"settling",AU517&lt;=8,"established",AU517&gt;=9,"long term")</f>
        <v>new under manager</v>
      </c>
    </row>
    <row r="518" spans="1:48">
      <c r="A518">
        <v>31</v>
      </c>
      <c r="B518" s="1" t="str" cm="1">
        <f t="array" ref="B518">_xlfn.IFS(A518&lt;=25,"early career",A518&lt;=35,"mid career",A518&lt;=45,"experienced",A518&gt;=46,"senior")</f>
        <v>mid career</v>
      </c>
      <c r="C518" t="s">
        <v>29</v>
      </c>
      <c r="D518" t="s">
        <v>30</v>
      </c>
      <c r="E518" t="s">
        <v>31</v>
      </c>
      <c r="F518">
        <v>4</v>
      </c>
      <c r="G518" s="1" t="str" cm="1">
        <f t="array" ref="G518">_xlfn.IFS(F518&lt;=5,"very near",F518&lt;=10,"near",F518&lt;=20,"moderate",F518&lt;=29,"far")</f>
        <v>very near</v>
      </c>
      <c r="H518">
        <v>3</v>
      </c>
      <c r="I518" t="str" cm="1">
        <f t="array" ref="I518">_xlfn.IFS(H518=1,"Below College",H518=
2,"College",H518=
3,"Bachelor",H518=
4,"Master",H518=
5,"Doctor")</f>
        <v>Bachelor</v>
      </c>
      <c r="J518" t="s">
        <v>32</v>
      </c>
      <c r="K518">
        <v>1</v>
      </c>
      <c r="L518" t="str" cm="1">
        <f t="array" ref="L518">_xlfn.IFS(K518=1,"low",K518=2,"medium",K518=3,"high",K518=4,"very high")</f>
        <v>low</v>
      </c>
      <c r="M518" t="s">
        <v>43</v>
      </c>
      <c r="N518">
        <v>4</v>
      </c>
      <c r="O518" t="str" cm="1">
        <f t="array" ref="O518">_xlfn.IFS(N518=1,"low",N518=2,"medium",N518=3,"high",N518=4,"very high")</f>
        <v>very high</v>
      </c>
      <c r="P518">
        <v>1</v>
      </c>
      <c r="Q518" t="str" cm="1">
        <f t="array" ref="Q518">_xlfn.IFS(P518=1,"junior",P518=2,"mid level",P518=3,"senior",P518=4,"lead",P518=5,"executive")</f>
        <v>junior</v>
      </c>
      <c r="R518" t="s">
        <v>34</v>
      </c>
      <c r="S518">
        <v>3</v>
      </c>
      <c r="T518" t="str" cm="1">
        <f t="array" ref="T518">_xlfn.IFS(S518=1,"low",S518=2,"medium",S518=3,"high",S518=4,"very high")</f>
        <v>high</v>
      </c>
      <c r="U518" t="s">
        <v>38</v>
      </c>
      <c r="V518">
        <v>3978</v>
      </c>
      <c r="W518">
        <v>8</v>
      </c>
      <c r="X518" t="str" cm="1">
        <f t="array" ref="X518">_xlfn.IFS(W518=0,"fresher",W518&lt;=3,"stable",W518&lt;=6,"moderate hopper",W518&lt;=9,"frequent hopper")</f>
        <v>frequent hopper</v>
      </c>
      <c r="Y518" t="s">
        <v>29</v>
      </c>
      <c r="Z518">
        <v>12</v>
      </c>
      <c r="AA518" t="str" cm="1">
        <f t="array" ref="AA518">_xlfn.IFS(Z518&lt;=14,"low hike",Z518&lt;=18,"moderate hike",Z518&lt;=22,"good hike",Z518&lt;=25,"high hike")</f>
        <v>low hike</v>
      </c>
      <c r="AB518">
        <v>3</v>
      </c>
      <c r="AC518" t="str" cm="1">
        <f t="array" ref="AC518">_xlfn.IFS(AB518=1,"low",AB518=2,"good",AB518=3,"excellent",AB518=4,"outstanding")</f>
        <v>excellent</v>
      </c>
      <c r="AD518">
        <v>2</v>
      </c>
      <c r="AE518" t="str" cm="1">
        <f t="array" ref="AE518">_xlfn.IFS(AD518=1,"low",AD518=2,"medium",AD518=3,"high",AD518=4,"very high")</f>
        <v>medium</v>
      </c>
      <c r="AG518">
        <v>1</v>
      </c>
      <c r="AH518" t="str" cm="1">
        <f t="array" ref="AH518">_xlfn.IFS(AG518=0,"no stock options",AG518=2,"medium",AG518=3,"high",AG518=1,"low")</f>
        <v>low</v>
      </c>
      <c r="AI518">
        <v>4</v>
      </c>
      <c r="AJ518" s="1" t="str" cm="1">
        <f t="array" ref="AJ518">_xlfn.IFS(AI518&lt;=2,"fresher",AI518&lt;=7,"early career",AI518&lt;=15,"mid career",AI518&lt;=25,"experienced",AI518&gt;=26,"expert")</f>
        <v>early career</v>
      </c>
      <c r="AK518">
        <v>0</v>
      </c>
      <c r="AL518" s="1" t="str" cm="1">
        <f t="array" ref="AL518">_xlfn.IFS(AK518=0,"no training",AK518&lt;=2,"low",AK518&lt;=4,"moderate",AK518&lt;=6,"high")</f>
        <v>no training</v>
      </c>
      <c r="AM518">
        <v>2</v>
      </c>
      <c r="AN518" t="str" cm="1">
        <f t="array" ref="AN518">_xlfn.IFS(AM518=1,"low",AM518=2,"medium",AM518=3,"high",AM518=4,"very high")</f>
        <v>medium</v>
      </c>
      <c r="AO518">
        <v>2</v>
      </c>
      <c r="AP518" s="1" t="str" cm="1">
        <f t="array" ref="AP518">_xlfn.IFS(AO518&lt;=1,"new",AO518&lt;=5,"early tenure",AO518&lt;=10,"established",AO518&lt;=20,"loyal",AO518&gt;=21,"long term")</f>
        <v>early tenure</v>
      </c>
      <c r="AQ518">
        <v>2</v>
      </c>
      <c r="AR518" s="1" t="str" cm="1">
        <f t="array" ref="AR518">_xlfn.IFS(AQ518&lt;=1,"new",AQ518&lt;=4,"settling",AQ518&lt;=7,"established",AQ518&lt;=12,"stagnant risk",AQ518&gt;12,"highly stagnant")</f>
        <v>settling</v>
      </c>
      <c r="AS518">
        <v>2</v>
      </c>
      <c r="AT518" t="str" cm="1">
        <f t="array" ref="AT518">_xlfn.IFS(AS518&lt;=1,"recently promoted",AS518&lt;=3,"due soon",AS518&lt;=6,"over due",AS518&gt;=7,"critically overdue")</f>
        <v>due soon</v>
      </c>
      <c r="AU518">
        <v>2</v>
      </c>
      <c r="AV518" t="str" cm="1">
        <f t="array" ref="AV518">_xlfn.IFS(AU518&lt;=1,"new under manager",AU518&lt;=4,"settling",AU518&lt;=8,"established",AU518&gt;=9,"long term")</f>
        <v>settling</v>
      </c>
    </row>
    <row r="519" spans="1:48">
      <c r="A519">
        <v>45</v>
      </c>
      <c r="B519" s="1" t="str" cm="1">
        <f t="array" ref="B519">_xlfn.IFS(A519&lt;=25,"early career",A519&lt;=35,"mid career",A519&lt;=45,"experienced",A519&gt;=46,"senior")</f>
        <v>experienced</v>
      </c>
      <c r="C519" t="s">
        <v>29</v>
      </c>
      <c r="D519" t="s">
        <v>50</v>
      </c>
      <c r="E519" t="s">
        <v>31</v>
      </c>
      <c r="F519">
        <v>1</v>
      </c>
      <c r="G519" s="1" t="str" cm="1">
        <f t="array" ref="G519">_xlfn.IFS(F519&lt;=5,"very near",F519&lt;=10,"near",F519&lt;=20,"moderate",F519&lt;=29,"far")</f>
        <v>very near</v>
      </c>
      <c r="H519">
        <v>4</v>
      </c>
      <c r="I519" t="str" cm="1">
        <f t="array" ref="I519">_xlfn.IFS(H519=1,"Below College",H519=
2,"College",H519=
3,"Bachelor",H519=
4,"Master",H519=
5,"Doctor")</f>
        <v>Master</v>
      </c>
      <c r="J519" t="s">
        <v>32</v>
      </c>
      <c r="K519">
        <v>2</v>
      </c>
      <c r="L519" t="str" cm="1">
        <f t="array" ref="L519">_xlfn.IFS(K519=1,"low",K519=2,"medium",K519=3,"high",K519=4,"very high")</f>
        <v>medium</v>
      </c>
      <c r="M519" t="s">
        <v>33</v>
      </c>
      <c r="N519">
        <v>3</v>
      </c>
      <c r="O519" t="str" cm="1">
        <f t="array" ref="O519">_xlfn.IFS(N519=1,"low",N519=2,"medium",N519=3,"high",N519=4,"very high")</f>
        <v>high</v>
      </c>
      <c r="P519">
        <v>2</v>
      </c>
      <c r="Q519" t="str" cm="1">
        <f t="array" ref="Q519">_xlfn.IFS(P519=1,"junior",P519=2,"mid level",P519=3,"senior",P519=4,"lead",P519=5,"executive")</f>
        <v>mid level</v>
      </c>
      <c r="R519" t="s">
        <v>49</v>
      </c>
      <c r="S519">
        <v>3</v>
      </c>
      <c r="T519" t="str" cm="1">
        <f t="array" ref="T519">_xlfn.IFS(S519=1,"low",S519=2,"medium",S519=3,"high",S519=4,"very high")</f>
        <v>high</v>
      </c>
      <c r="U519" t="s">
        <v>40</v>
      </c>
      <c r="V519">
        <v>5399</v>
      </c>
      <c r="W519">
        <v>4</v>
      </c>
      <c r="X519" t="str" cm="1">
        <f t="array" ref="X519">_xlfn.IFS(W519=0,"fresher",W519&lt;=3,"stable",W519&lt;=6,"moderate hopper",W519&lt;=9,"frequent hopper")</f>
        <v>moderate hopper</v>
      </c>
      <c r="Y519" t="s">
        <v>29</v>
      </c>
      <c r="Z519">
        <v>12</v>
      </c>
      <c r="AA519" t="str" cm="1">
        <f t="array" ref="AA519">_xlfn.IFS(Z519&lt;=14,"low hike",Z519&lt;=18,"moderate hike",Z519&lt;=22,"good hike",Z519&lt;=25,"high hike")</f>
        <v>low hike</v>
      </c>
      <c r="AB519">
        <v>3</v>
      </c>
      <c r="AC519" t="str" cm="1">
        <f t="array" ref="AC519">_xlfn.IFS(AB519=1,"low",AB519=2,"good",AB519=3,"excellent",AB519=4,"outstanding")</f>
        <v>excellent</v>
      </c>
      <c r="AD519">
        <v>3</v>
      </c>
      <c r="AE519" t="str" cm="1">
        <f t="array" ref="AE519">_xlfn.IFS(AD519=1,"low",AD519=2,"medium",AD519=3,"high",AD519=4,"very high")</f>
        <v>high</v>
      </c>
      <c r="AG519">
        <v>0</v>
      </c>
      <c r="AH519" t="str" cm="1">
        <f t="array" ref="AH519">_xlfn.IFS(AG519=0,"no stock options",AG519=2,"medium",AG519=3,"high",AG519=1,"low")</f>
        <v>no stock options</v>
      </c>
      <c r="AI519">
        <v>12</v>
      </c>
      <c r="AJ519" s="1" t="str" cm="1">
        <f t="array" ref="AJ519">_xlfn.IFS(AI519&lt;=2,"fresher",AI519&lt;=7,"early career",AI519&lt;=15,"mid career",AI519&lt;=25,"experienced",AI519&gt;=26,"expert")</f>
        <v>mid career</v>
      </c>
      <c r="AK519">
        <v>3</v>
      </c>
      <c r="AL519" s="1" t="str" cm="1">
        <f t="array" ref="AL519">_xlfn.IFS(AK519=0,"no training",AK519&lt;=2,"low",AK519&lt;=4,"moderate",AK519&lt;=6,"high")</f>
        <v>moderate</v>
      </c>
      <c r="AM519">
        <v>3</v>
      </c>
      <c r="AN519" t="str" cm="1">
        <f t="array" ref="AN519">_xlfn.IFS(AM519=1,"low",AM519=2,"medium",AM519=3,"high",AM519=4,"very high")</f>
        <v>high</v>
      </c>
      <c r="AO519">
        <v>4</v>
      </c>
      <c r="AP519" s="1" t="str" cm="1">
        <f t="array" ref="AP519">_xlfn.IFS(AO519&lt;=1,"new",AO519&lt;=5,"early tenure",AO519&lt;=10,"established",AO519&lt;=20,"loyal",AO519&gt;=21,"long term")</f>
        <v>early tenure</v>
      </c>
      <c r="AQ519">
        <v>2</v>
      </c>
      <c r="AR519" s="1" t="str" cm="1">
        <f t="array" ref="AR519">_xlfn.IFS(AQ519&lt;=1,"new",AQ519&lt;=4,"settling",AQ519&lt;=7,"established",AQ519&lt;=12,"stagnant risk",AQ519&gt;12,"highly stagnant")</f>
        <v>settling</v>
      </c>
      <c r="AS519">
        <v>0</v>
      </c>
      <c r="AT519" t="str" cm="1">
        <f t="array" ref="AT519">_xlfn.IFS(AS519&lt;=1,"recently promoted",AS519&lt;=3,"due soon",AS519&lt;=6,"over due",AS519&gt;=7,"critically overdue")</f>
        <v>recently promoted</v>
      </c>
      <c r="AU519">
        <v>3</v>
      </c>
      <c r="AV519" t="str" cm="1">
        <f t="array" ref="AV519">_xlfn.IFS(AU519&lt;=1,"new under manager",AU519&lt;=4,"settling",AU519&lt;=8,"established",AU519&gt;=9,"long term")</f>
        <v>settling</v>
      </c>
    </row>
    <row r="520" spans="1:48">
      <c r="A520">
        <v>39</v>
      </c>
      <c r="B520" s="1" t="str" cm="1">
        <f t="array" ref="B520">_xlfn.IFS(A520&lt;=25,"early career",A520&lt;=35,"mid career",A520&lt;=45,"experienced",A520&gt;=46,"senior")</f>
        <v>experienced</v>
      </c>
      <c r="C520" t="s">
        <v>29</v>
      </c>
      <c r="D520" t="s">
        <v>41</v>
      </c>
      <c r="E520" t="s">
        <v>45</v>
      </c>
      <c r="F520">
        <v>21</v>
      </c>
      <c r="G520" s="1" t="str" cm="1">
        <f t="array" ref="G520">_xlfn.IFS(F520&lt;=5,"very near",F520&lt;=10,"near",F520&lt;=20,"moderate",F520&lt;=29,"far")</f>
        <v>far</v>
      </c>
      <c r="H520">
        <v>4</v>
      </c>
      <c r="I520" t="str" cm="1">
        <f t="array" ref="I520">_xlfn.IFS(H520=1,"Below College",H520=
2,"College",H520=
3,"Bachelor",H520=
4,"Master",H520=
5,"Doctor")</f>
        <v>Master</v>
      </c>
      <c r="J520" t="s">
        <v>36</v>
      </c>
      <c r="K520">
        <v>1</v>
      </c>
      <c r="L520" t="str" cm="1">
        <f t="array" ref="L520">_xlfn.IFS(K520=1,"low",K520=2,"medium",K520=3,"high",K520=4,"very high")</f>
        <v>low</v>
      </c>
      <c r="M520" t="s">
        <v>43</v>
      </c>
      <c r="N520">
        <v>1</v>
      </c>
      <c r="O520" t="str" cm="1">
        <f t="array" ref="O520">_xlfn.IFS(N520=1,"low",N520=2,"medium",N520=3,"high",N520=4,"very high")</f>
        <v>low</v>
      </c>
      <c r="P520">
        <v>2</v>
      </c>
      <c r="Q520" t="str" cm="1">
        <f t="array" ref="Q520">_xlfn.IFS(P520=1,"junior",P520=2,"mid level",P520=3,"senior",P520=4,"lead",P520=5,"executive")</f>
        <v>mid level</v>
      </c>
      <c r="R520" t="s">
        <v>51</v>
      </c>
      <c r="S520">
        <v>3</v>
      </c>
      <c r="T520" t="str" cm="1">
        <f t="array" ref="T520">_xlfn.IFS(S520=1,"low",S520=2,"medium",S520=3,"high",S520=4,"very high")</f>
        <v>high</v>
      </c>
      <c r="U520" t="s">
        <v>35</v>
      </c>
      <c r="V520">
        <v>5736</v>
      </c>
      <c r="W520">
        <v>6</v>
      </c>
      <c r="X520" t="str" cm="1">
        <f t="array" ref="X520">_xlfn.IFS(W520=0,"fresher",W520&lt;=3,"stable",W520&lt;=6,"moderate hopper",W520&lt;=9,"frequent hopper")</f>
        <v>moderate hopper</v>
      </c>
      <c r="Y520" t="s">
        <v>29</v>
      </c>
      <c r="Z520">
        <v>19</v>
      </c>
      <c r="AA520" t="str" cm="1">
        <f t="array" ref="AA520">_xlfn.IFS(Z520&lt;=14,"low hike",Z520&lt;=18,"moderate hike",Z520&lt;=22,"good hike",Z520&lt;=25,"high hike")</f>
        <v>good hike</v>
      </c>
      <c r="AB520">
        <v>3</v>
      </c>
      <c r="AC520" t="str" cm="1">
        <f t="array" ref="AC520">_xlfn.IFS(AB520=1,"low",AB520=2,"good",AB520=3,"excellent",AB520=4,"outstanding")</f>
        <v>excellent</v>
      </c>
      <c r="AD520">
        <v>3</v>
      </c>
      <c r="AE520" t="str" cm="1">
        <f t="array" ref="AE520">_xlfn.IFS(AD520=1,"low",AD520=2,"medium",AD520=3,"high",AD520=4,"very high")</f>
        <v>high</v>
      </c>
      <c r="AG520">
        <v>1</v>
      </c>
      <c r="AH520" t="str" cm="1">
        <f t="array" ref="AH520">_xlfn.IFS(AG520=0,"no stock options",AG520=2,"medium",AG520=3,"high",AG520=1,"low")</f>
        <v>low</v>
      </c>
      <c r="AI520">
        <v>10</v>
      </c>
      <c r="AJ520" s="1" t="str" cm="1">
        <f t="array" ref="AJ520">_xlfn.IFS(AI520&lt;=2,"fresher",AI520&lt;=7,"early career",AI520&lt;=15,"mid career",AI520&lt;=25,"experienced",AI520&gt;=26,"expert")</f>
        <v>mid career</v>
      </c>
      <c r="AK520">
        <v>1</v>
      </c>
      <c r="AL520" s="1" t="str" cm="1">
        <f t="array" ref="AL520">_xlfn.IFS(AK520=0,"no training",AK520&lt;=2,"low",AK520&lt;=4,"moderate",AK520&lt;=6,"high")</f>
        <v>low</v>
      </c>
      <c r="AM520">
        <v>3</v>
      </c>
      <c r="AN520" t="str" cm="1">
        <f t="array" ref="AN520">_xlfn.IFS(AM520=1,"low",AM520=2,"medium",AM520=3,"high",AM520=4,"very high")</f>
        <v>high</v>
      </c>
      <c r="AO520">
        <v>3</v>
      </c>
      <c r="AP520" s="1" t="str" cm="1">
        <f t="array" ref="AP520">_xlfn.IFS(AO520&lt;=1,"new",AO520&lt;=5,"early tenure",AO520&lt;=10,"established",AO520&lt;=20,"loyal",AO520&gt;=21,"long term")</f>
        <v>early tenure</v>
      </c>
      <c r="AQ520">
        <v>2</v>
      </c>
      <c r="AR520" s="1" t="str" cm="1">
        <f t="array" ref="AR520">_xlfn.IFS(AQ520&lt;=1,"new",AQ520&lt;=4,"settling",AQ520&lt;=7,"established",AQ520&lt;=12,"stagnant risk",AQ520&gt;12,"highly stagnant")</f>
        <v>settling</v>
      </c>
      <c r="AS520">
        <v>1</v>
      </c>
      <c r="AT520" t="str" cm="1">
        <f t="array" ref="AT520">_xlfn.IFS(AS520&lt;=1,"recently promoted",AS520&lt;=3,"due soon",AS520&lt;=6,"over due",AS520&gt;=7,"critically overdue")</f>
        <v>recently promoted</v>
      </c>
      <c r="AU520">
        <v>2</v>
      </c>
      <c r="AV520" t="str" cm="1">
        <f t="array" ref="AV520">_xlfn.IFS(AU520&lt;=1,"new under manager",AU520&lt;=4,"settling",AU520&lt;=8,"established",AU520&gt;=9,"long term")</f>
        <v>settling</v>
      </c>
    </row>
    <row r="521" spans="1:48">
      <c r="A521">
        <v>27</v>
      </c>
      <c r="B521" s="1" t="str" cm="1">
        <f t="array" ref="B521">_xlfn.IFS(A521&lt;=25,"early career",A521&lt;=35,"mid career",A521&lt;=45,"experienced",A521&gt;=46,"senior")</f>
        <v>mid career</v>
      </c>
      <c r="C521" t="s">
        <v>29</v>
      </c>
      <c r="D521" t="s">
        <v>30</v>
      </c>
      <c r="E521" t="s">
        <v>31</v>
      </c>
      <c r="F521">
        <v>2</v>
      </c>
      <c r="G521" s="1" t="str" cm="1">
        <f t="array" ref="G521">_xlfn.IFS(F521&lt;=5,"very near",F521&lt;=10,"near",F521&lt;=20,"moderate",F521&lt;=29,"far")</f>
        <v>very near</v>
      </c>
      <c r="H521">
        <v>4</v>
      </c>
      <c r="I521" t="str" cm="1">
        <f t="array" ref="I521">_xlfn.IFS(H521=1,"Below College",H521=
2,"College",H521=
3,"Bachelor",H521=
4,"Master",H521=
5,"Doctor")</f>
        <v>Master</v>
      </c>
      <c r="J521" t="s">
        <v>52</v>
      </c>
      <c r="K521">
        <v>2</v>
      </c>
      <c r="L521" t="str" cm="1">
        <f t="array" ref="L521">_xlfn.IFS(K521=1,"low",K521=2,"medium",K521=3,"high",K521=4,"very high")</f>
        <v>medium</v>
      </c>
      <c r="M521" t="s">
        <v>33</v>
      </c>
      <c r="N521">
        <v>3</v>
      </c>
      <c r="O521" t="str" cm="1">
        <f t="array" ref="O521">_xlfn.IFS(N521=1,"low",N521=2,"medium",N521=3,"high",N521=4,"very high")</f>
        <v>high</v>
      </c>
      <c r="P521">
        <v>1</v>
      </c>
      <c r="Q521" t="str" cm="1">
        <f t="array" ref="Q521">_xlfn.IFS(P521=1,"junior",P521=2,"mid level",P521=3,"senior",P521=4,"lead",P521=5,"executive")</f>
        <v>junior</v>
      </c>
      <c r="R521" t="s">
        <v>37</v>
      </c>
      <c r="S521">
        <v>2</v>
      </c>
      <c r="T521" t="str" cm="1">
        <f t="array" ref="T521">_xlfn.IFS(S521=1,"low",S521=2,"medium",S521=3,"high",S521=4,"very high")</f>
        <v>medium</v>
      </c>
      <c r="U521" t="s">
        <v>35</v>
      </c>
      <c r="V521">
        <v>2226</v>
      </c>
      <c r="W521">
        <v>1</v>
      </c>
      <c r="X521" t="str" cm="1">
        <f t="array" ref="X521">_xlfn.IFS(W521=0,"fresher",W521&lt;=3,"stable",W521&lt;=6,"moderate hopper",W521&lt;=9,"frequent hopper")</f>
        <v>stable</v>
      </c>
      <c r="Y521" t="s">
        <v>29</v>
      </c>
      <c r="Z521">
        <v>11</v>
      </c>
      <c r="AA521" t="str" cm="1">
        <f t="array" ref="AA521">_xlfn.IFS(Z521&lt;=14,"low hike",Z521&lt;=18,"moderate hike",Z521&lt;=22,"good hike",Z521&lt;=25,"high hike")</f>
        <v>low hike</v>
      </c>
      <c r="AB521">
        <v>3</v>
      </c>
      <c r="AC521" t="str" cm="1">
        <f t="array" ref="AC521">_xlfn.IFS(AB521=1,"low",AB521=2,"good",AB521=3,"excellent",AB521=4,"outstanding")</f>
        <v>excellent</v>
      </c>
      <c r="AD521">
        <v>3</v>
      </c>
      <c r="AE521" t="str" cm="1">
        <f t="array" ref="AE521">_xlfn.IFS(AD521=1,"low",AD521=2,"medium",AD521=3,"high",AD521=4,"very high")</f>
        <v>high</v>
      </c>
      <c r="AG521">
        <v>1</v>
      </c>
      <c r="AH521" t="str" cm="1">
        <f t="array" ref="AH521">_xlfn.IFS(AG521=0,"no stock options",AG521=2,"medium",AG521=3,"high",AG521=1,"low")</f>
        <v>low</v>
      </c>
      <c r="AI521">
        <v>6</v>
      </c>
      <c r="AJ521" s="1" t="str" cm="1">
        <f t="array" ref="AJ521">_xlfn.IFS(AI521&lt;=2,"fresher",AI521&lt;=7,"early career",AI521&lt;=15,"mid career",AI521&lt;=25,"experienced",AI521&gt;=26,"expert")</f>
        <v>early career</v>
      </c>
      <c r="AK521">
        <v>3</v>
      </c>
      <c r="AL521" s="1" t="str" cm="1">
        <f t="array" ref="AL521">_xlfn.IFS(AK521=0,"no training",AK521&lt;=2,"low",AK521&lt;=4,"moderate",AK521&lt;=6,"high")</f>
        <v>moderate</v>
      </c>
      <c r="AM521">
        <v>2</v>
      </c>
      <c r="AN521" t="str" cm="1">
        <f t="array" ref="AN521">_xlfn.IFS(AM521=1,"low",AM521=2,"medium",AM521=3,"high",AM521=4,"very high")</f>
        <v>medium</v>
      </c>
      <c r="AO521">
        <v>5</v>
      </c>
      <c r="AP521" s="1" t="str" cm="1">
        <f t="array" ref="AP521">_xlfn.IFS(AO521&lt;=1,"new",AO521&lt;=5,"early tenure",AO521&lt;=10,"established",AO521&lt;=20,"loyal",AO521&gt;=21,"long term")</f>
        <v>early tenure</v>
      </c>
      <c r="AQ521">
        <v>3</v>
      </c>
      <c r="AR521" s="1" t="str" cm="1">
        <f t="array" ref="AR521">_xlfn.IFS(AQ521&lt;=1,"new",AQ521&lt;=4,"settling",AQ521&lt;=7,"established",AQ521&lt;=12,"stagnant risk",AQ521&gt;12,"highly stagnant")</f>
        <v>settling</v>
      </c>
      <c r="AS521">
        <v>1</v>
      </c>
      <c r="AT521" t="str" cm="1">
        <f t="array" ref="AT521">_xlfn.IFS(AS521&lt;=1,"recently promoted",AS521&lt;=3,"due soon",AS521&lt;=6,"over due",AS521&gt;=7,"critically overdue")</f>
        <v>recently promoted</v>
      </c>
      <c r="AU521">
        <v>2</v>
      </c>
      <c r="AV521" t="str" cm="1">
        <f t="array" ref="AV521">_xlfn.IFS(AU521&lt;=1,"new under manager",AU521&lt;=4,"settling",AU521&lt;=8,"established",AU521&gt;=9,"long term")</f>
        <v>settling</v>
      </c>
    </row>
    <row r="522" spans="1:48">
      <c r="A522">
        <v>28</v>
      </c>
      <c r="B522" s="1" t="str" cm="1">
        <f t="array" ref="B522">_xlfn.IFS(A522&lt;=25,"early career",A522&lt;=35,"mid career",A522&lt;=45,"experienced",A522&gt;=46,"senior")</f>
        <v>mid career</v>
      </c>
      <c r="C522" t="s">
        <v>39</v>
      </c>
      <c r="D522" t="s">
        <v>30</v>
      </c>
      <c r="E522" t="s">
        <v>45</v>
      </c>
      <c r="F522">
        <v>13</v>
      </c>
      <c r="G522" s="1" t="str" cm="1">
        <f t="array" ref="G522">_xlfn.IFS(F522&lt;=5,"very near",F522&lt;=10,"near",F522&lt;=20,"moderate",F522&lt;=29,"far")</f>
        <v>moderate</v>
      </c>
      <c r="H522">
        <v>2</v>
      </c>
      <c r="I522" t="str" cm="1">
        <f t="array" ref="I522">_xlfn.IFS(H522=1,"Below College",H522=
2,"College",H522=
3,"Bachelor",H522=
4,"Master",H522=
5,"Doctor")</f>
        <v>College</v>
      </c>
      <c r="J522" t="s">
        <v>47</v>
      </c>
      <c r="K522">
        <v>4</v>
      </c>
      <c r="L522" t="str" cm="1">
        <f t="array" ref="L522">_xlfn.IFS(K522=1,"low",K522=2,"medium",K522=3,"high",K522=4,"very high")</f>
        <v>very high</v>
      </c>
      <c r="M522" t="s">
        <v>43</v>
      </c>
      <c r="N522">
        <v>3</v>
      </c>
      <c r="O522" t="str" cm="1">
        <f t="array" ref="O522">_xlfn.IFS(N522=1,"low",N522=2,"medium",N522=3,"high",N522=4,"very high")</f>
        <v>high</v>
      </c>
      <c r="P522">
        <v>2</v>
      </c>
      <c r="Q522" t="str" cm="1">
        <f t="array" ref="Q522">_xlfn.IFS(P522=1,"junior",P522=2,"mid level",P522=3,"senior",P522=4,"lead",P522=5,"executive")</f>
        <v>mid level</v>
      </c>
      <c r="R522" t="s">
        <v>51</v>
      </c>
      <c r="S522">
        <v>3</v>
      </c>
      <c r="T522" t="str" cm="1">
        <f t="array" ref="T522">_xlfn.IFS(S522=1,"low",S522=2,"medium",S522=3,"high",S522=4,"very high")</f>
        <v>high</v>
      </c>
      <c r="U522" t="s">
        <v>40</v>
      </c>
      <c r="V522">
        <v>9854</v>
      </c>
      <c r="W522">
        <v>3</v>
      </c>
      <c r="X522" t="str" cm="1">
        <f t="array" ref="X522">_xlfn.IFS(W522=0,"fresher",W522&lt;=3,"stable",W522&lt;=6,"moderate hopper",W522&lt;=9,"frequent hopper")</f>
        <v>stable</v>
      </c>
      <c r="Y522" t="s">
        <v>39</v>
      </c>
      <c r="Z522">
        <v>11</v>
      </c>
      <c r="AA522" t="str" cm="1">
        <f t="array" ref="AA522">_xlfn.IFS(Z522&lt;=14,"low hike",Z522&lt;=18,"moderate hike",Z522&lt;=22,"good hike",Z522&lt;=25,"high hike")</f>
        <v>low hike</v>
      </c>
      <c r="AB522">
        <v>3</v>
      </c>
      <c r="AC522" t="str" cm="1">
        <f t="array" ref="AC522">_xlfn.IFS(AB522=1,"low",AB522=2,"good",AB522=3,"excellent",AB522=4,"outstanding")</f>
        <v>excellent</v>
      </c>
      <c r="AD522">
        <v>4</v>
      </c>
      <c r="AE522" t="str" cm="1">
        <f t="array" ref="AE522">_xlfn.IFS(AD522=1,"low",AD522=2,"medium",AD522=3,"high",AD522=4,"very high")</f>
        <v>very high</v>
      </c>
      <c r="AG522">
        <v>0</v>
      </c>
      <c r="AH522" t="str" cm="1">
        <f t="array" ref="AH522">_xlfn.IFS(AG522=0,"no stock options",AG522=2,"medium",AG522=3,"high",AG522=1,"low")</f>
        <v>no stock options</v>
      </c>
      <c r="AI522">
        <v>6</v>
      </c>
      <c r="AJ522" s="1" t="str" cm="1">
        <f t="array" ref="AJ522">_xlfn.IFS(AI522&lt;=2,"fresher",AI522&lt;=7,"early career",AI522&lt;=15,"mid career",AI522&lt;=25,"experienced",AI522&gt;=26,"expert")</f>
        <v>early career</v>
      </c>
      <c r="AK522">
        <v>0</v>
      </c>
      <c r="AL522" s="1" t="str" cm="1">
        <f t="array" ref="AL522">_xlfn.IFS(AK522=0,"no training",AK522&lt;=2,"low",AK522&lt;=4,"moderate",AK522&lt;=6,"high")</f>
        <v>no training</v>
      </c>
      <c r="AM522">
        <v>3</v>
      </c>
      <c r="AN522" t="str" cm="1">
        <f t="array" ref="AN522">_xlfn.IFS(AM522=1,"low",AM522=2,"medium",AM522=3,"high",AM522=4,"very high")</f>
        <v>high</v>
      </c>
      <c r="AO522">
        <v>2</v>
      </c>
      <c r="AP522" s="1" t="str" cm="1">
        <f t="array" ref="AP522">_xlfn.IFS(AO522&lt;=1,"new",AO522&lt;=5,"early tenure",AO522&lt;=10,"established",AO522&lt;=20,"loyal",AO522&gt;=21,"long term")</f>
        <v>early tenure</v>
      </c>
      <c r="AQ522">
        <v>0</v>
      </c>
      <c r="AR522" s="1" t="str" cm="1">
        <f t="array" ref="AR522">_xlfn.IFS(AQ522&lt;=1,"new",AQ522&lt;=4,"settling",AQ522&lt;=7,"established",AQ522&lt;=12,"stagnant risk",AQ522&gt;12,"highly stagnant")</f>
        <v>new</v>
      </c>
      <c r="AS522">
        <v>2</v>
      </c>
      <c r="AT522" t="str" cm="1">
        <f t="array" ref="AT522">_xlfn.IFS(AS522&lt;=1,"recently promoted",AS522&lt;=3,"due soon",AS522&lt;=6,"over due",AS522&gt;=7,"critically overdue")</f>
        <v>due soon</v>
      </c>
      <c r="AU522">
        <v>2</v>
      </c>
      <c r="AV522" t="str" cm="1">
        <f t="array" ref="AV522">_xlfn.IFS(AU522&lt;=1,"new under manager",AU522&lt;=4,"settling",AU522&lt;=8,"established",AU522&gt;=9,"long term")</f>
        <v>settling</v>
      </c>
    </row>
    <row r="523" spans="1:48">
      <c r="A523">
        <v>32</v>
      </c>
      <c r="B523" s="1" t="str" cm="1">
        <f t="array" ref="B523">_xlfn.IFS(A523&lt;=25,"early career",A523&lt;=35,"mid career",A523&lt;=45,"experienced",A523&gt;=46,"senior")</f>
        <v>mid career</v>
      </c>
      <c r="C523" t="s">
        <v>39</v>
      </c>
      <c r="D523" t="s">
        <v>50</v>
      </c>
      <c r="E523" t="s">
        <v>31</v>
      </c>
      <c r="F523">
        <v>5</v>
      </c>
      <c r="G523" s="1" t="str" cm="1">
        <f t="array" ref="G523">_xlfn.IFS(F523&lt;=5,"very near",F523&lt;=10,"near",F523&lt;=20,"moderate",F523&lt;=29,"far")</f>
        <v>very near</v>
      </c>
      <c r="H523">
        <v>2</v>
      </c>
      <c r="I523" t="str" cm="1">
        <f t="array" ref="I523">_xlfn.IFS(H523=1,"Below College",H523=
2,"College",H523=
3,"Bachelor",H523=
4,"Master",H523=
5,"Doctor")</f>
        <v>College</v>
      </c>
      <c r="J523" t="s">
        <v>36</v>
      </c>
      <c r="K523">
        <v>1</v>
      </c>
      <c r="L523" t="str" cm="1">
        <f t="array" ref="L523">_xlfn.IFS(K523=1,"low",K523=2,"medium",K523=3,"high",K523=4,"very high")</f>
        <v>low</v>
      </c>
      <c r="M523" t="s">
        <v>43</v>
      </c>
      <c r="N523">
        <v>4</v>
      </c>
      <c r="O523" t="str" cm="1">
        <f t="array" ref="O523">_xlfn.IFS(N523=1,"low",N523=2,"medium",N523=3,"high",N523=4,"very high")</f>
        <v>very high</v>
      </c>
      <c r="P523">
        <v>1</v>
      </c>
      <c r="Q523" t="str" cm="1">
        <f t="array" ref="Q523">_xlfn.IFS(P523=1,"junior",P523=2,"mid level",P523=3,"senior",P523=4,"lead",P523=5,"executive")</f>
        <v>junior</v>
      </c>
      <c r="R523" t="s">
        <v>37</v>
      </c>
      <c r="S523">
        <v>3</v>
      </c>
      <c r="T523" t="str" cm="1">
        <f t="array" ref="T523">_xlfn.IFS(S523=1,"low",S523=2,"medium",S523=3,"high",S523=4,"very high")</f>
        <v>high</v>
      </c>
      <c r="U523" t="s">
        <v>40</v>
      </c>
      <c r="V523">
        <v>2432</v>
      </c>
      <c r="W523">
        <v>3</v>
      </c>
      <c r="X523" t="str" cm="1">
        <f t="array" ref="X523">_xlfn.IFS(W523=0,"fresher",W523&lt;=3,"stable",W523&lt;=6,"moderate hopper",W523&lt;=9,"frequent hopper")</f>
        <v>stable</v>
      </c>
      <c r="Y523" t="s">
        <v>39</v>
      </c>
      <c r="Z523">
        <v>14</v>
      </c>
      <c r="AA523" t="str" cm="1">
        <f t="array" ref="AA523">_xlfn.IFS(Z523&lt;=14,"low hike",Z523&lt;=18,"moderate hike",Z523&lt;=22,"good hike",Z523&lt;=25,"high hike")</f>
        <v>low hike</v>
      </c>
      <c r="AB523">
        <v>3</v>
      </c>
      <c r="AC523" t="str" cm="1">
        <f t="array" ref="AC523">_xlfn.IFS(AB523=1,"low",AB523=2,"good",AB523=3,"excellent",AB523=4,"outstanding")</f>
        <v>excellent</v>
      </c>
      <c r="AD523">
        <v>1</v>
      </c>
      <c r="AE523" t="str" cm="1">
        <f t="array" ref="AE523">_xlfn.IFS(AD523=1,"low",AD523=2,"medium",AD523=3,"high",AD523=4,"very high")</f>
        <v>low</v>
      </c>
      <c r="AG523">
        <v>0</v>
      </c>
      <c r="AH523" t="str" cm="1">
        <f t="array" ref="AH523">_xlfn.IFS(AG523=0,"no stock options",AG523=2,"medium",AG523=3,"high",AG523=1,"low")</f>
        <v>no stock options</v>
      </c>
      <c r="AI523">
        <v>8</v>
      </c>
      <c r="AJ523" s="1" t="str" cm="1">
        <f t="array" ref="AJ523">_xlfn.IFS(AI523&lt;=2,"fresher",AI523&lt;=7,"early career",AI523&lt;=15,"mid career",AI523&lt;=25,"experienced",AI523&gt;=26,"expert")</f>
        <v>mid career</v>
      </c>
      <c r="AK523">
        <v>2</v>
      </c>
      <c r="AL523" s="1" t="str" cm="1">
        <f t="array" ref="AL523">_xlfn.IFS(AK523=0,"no training",AK523&lt;=2,"low",AK523&lt;=4,"moderate",AK523&lt;=6,"high")</f>
        <v>low</v>
      </c>
      <c r="AM523">
        <v>3</v>
      </c>
      <c r="AN523" t="str" cm="1">
        <f t="array" ref="AN523">_xlfn.IFS(AM523=1,"low",AM523=2,"medium",AM523=3,"high",AM523=4,"very high")</f>
        <v>high</v>
      </c>
      <c r="AO523">
        <v>4</v>
      </c>
      <c r="AP523" s="1" t="str" cm="1">
        <f t="array" ref="AP523">_xlfn.IFS(AO523&lt;=1,"new",AO523&lt;=5,"early tenure",AO523&lt;=10,"established",AO523&lt;=20,"loyal",AO523&gt;=21,"long term")</f>
        <v>early tenure</v>
      </c>
      <c r="AQ523">
        <v>1</v>
      </c>
      <c r="AR523" s="1" t="str" cm="1">
        <f t="array" ref="AR523">_xlfn.IFS(AQ523&lt;=1,"new",AQ523&lt;=4,"settling",AQ523&lt;=7,"established",AQ523&lt;=12,"stagnant risk",AQ523&gt;12,"highly stagnant")</f>
        <v>new</v>
      </c>
      <c r="AS523">
        <v>0</v>
      </c>
      <c r="AT523" t="str" cm="1">
        <f t="array" ref="AT523">_xlfn.IFS(AS523&lt;=1,"recently promoted",AS523&lt;=3,"due soon",AS523&lt;=6,"over due",AS523&gt;=7,"critically overdue")</f>
        <v>recently promoted</v>
      </c>
      <c r="AU523">
        <v>3</v>
      </c>
      <c r="AV523" t="str" cm="1">
        <f t="array" ref="AV523">_xlfn.IFS(AU523&lt;=1,"new under manager",AU523&lt;=4,"settling",AU523&lt;=8,"established",AU523&gt;=9,"long term")</f>
        <v>settling</v>
      </c>
    </row>
    <row r="524" spans="1:48">
      <c r="A524">
        <v>38</v>
      </c>
      <c r="B524" s="1" t="str" cm="1">
        <f t="array" ref="B524">_xlfn.IFS(A524&lt;=25,"early career",A524&lt;=35,"mid career",A524&lt;=45,"experienced",A524&gt;=46,"senior")</f>
        <v>experienced</v>
      </c>
      <c r="C524" t="s">
        <v>29</v>
      </c>
      <c r="D524" t="s">
        <v>30</v>
      </c>
      <c r="E524" t="s">
        <v>31</v>
      </c>
      <c r="F524">
        <v>9</v>
      </c>
      <c r="G524" s="1" t="str" cm="1">
        <f t="array" ref="G524">_xlfn.IFS(F524&lt;=5,"very near",F524&lt;=10,"near",F524&lt;=20,"moderate",F524&lt;=29,"far")</f>
        <v>near</v>
      </c>
      <c r="H524">
        <v>2</v>
      </c>
      <c r="I524" t="str" cm="1">
        <f t="array" ref="I524">_xlfn.IFS(H524=1,"Below College",H524=
2,"College",H524=
3,"Bachelor",H524=
4,"Master",H524=
5,"Doctor")</f>
        <v>College</v>
      </c>
      <c r="J524" t="s">
        <v>36</v>
      </c>
      <c r="K524">
        <v>2</v>
      </c>
      <c r="L524" t="str" cm="1">
        <f t="array" ref="L524">_xlfn.IFS(K524=1,"low",K524=2,"medium",K524=3,"high",K524=4,"very high")</f>
        <v>medium</v>
      </c>
      <c r="M524" t="s">
        <v>33</v>
      </c>
      <c r="N524">
        <v>3</v>
      </c>
      <c r="O524" t="str" cm="1">
        <f t="array" ref="O524">_xlfn.IFS(N524=1,"low",N524=2,"medium",N524=3,"high",N524=4,"very high")</f>
        <v>high</v>
      </c>
      <c r="P524">
        <v>1</v>
      </c>
      <c r="Q524" t="str" cm="1">
        <f t="array" ref="Q524">_xlfn.IFS(P524=1,"junior",P524=2,"mid level",P524=3,"senior",P524=4,"lead",P524=5,"executive")</f>
        <v>junior</v>
      </c>
      <c r="R524" t="s">
        <v>37</v>
      </c>
      <c r="S524">
        <v>4</v>
      </c>
      <c r="T524" t="str" cm="1">
        <f t="array" ref="T524">_xlfn.IFS(S524=1,"low",S524=2,"medium",S524=3,"high",S524=4,"very high")</f>
        <v>very high</v>
      </c>
      <c r="U524" t="s">
        <v>38</v>
      </c>
      <c r="V524">
        <v>4771</v>
      </c>
      <c r="W524">
        <v>2</v>
      </c>
      <c r="X524" t="str" cm="1">
        <f t="array" ref="X524">_xlfn.IFS(W524=0,"fresher",W524&lt;=3,"stable",W524&lt;=6,"moderate hopper",W524&lt;=9,"frequent hopper")</f>
        <v>stable</v>
      </c>
      <c r="Y524" t="s">
        <v>29</v>
      </c>
      <c r="Z524">
        <v>19</v>
      </c>
      <c r="AA524" t="str" cm="1">
        <f t="array" ref="AA524">_xlfn.IFS(Z524&lt;=14,"low hike",Z524&lt;=18,"moderate hike",Z524&lt;=22,"good hike",Z524&lt;=25,"high hike")</f>
        <v>good hike</v>
      </c>
      <c r="AB524">
        <v>3</v>
      </c>
      <c r="AC524" t="str" cm="1">
        <f t="array" ref="AC524">_xlfn.IFS(AB524=1,"low",AB524=2,"good",AB524=3,"excellent",AB524=4,"outstanding")</f>
        <v>excellent</v>
      </c>
      <c r="AD524">
        <v>4</v>
      </c>
      <c r="AE524" t="str" cm="1">
        <f t="array" ref="AE524">_xlfn.IFS(AD524=1,"low",AD524=2,"medium",AD524=3,"high",AD524=4,"very high")</f>
        <v>very high</v>
      </c>
      <c r="AG524">
        <v>2</v>
      </c>
      <c r="AH524" t="str" cm="1">
        <f t="array" ref="AH524">_xlfn.IFS(AG524=0,"no stock options",AG524=2,"medium",AG524=3,"high",AG524=1,"low")</f>
        <v>medium</v>
      </c>
      <c r="AI524">
        <v>10</v>
      </c>
      <c r="AJ524" s="1" t="str" cm="1">
        <f t="array" ref="AJ524">_xlfn.IFS(AI524&lt;=2,"fresher",AI524&lt;=7,"early career",AI524&lt;=15,"mid career",AI524&lt;=25,"experienced",AI524&gt;=26,"expert")</f>
        <v>mid career</v>
      </c>
      <c r="AK524">
        <v>0</v>
      </c>
      <c r="AL524" s="1" t="str" cm="1">
        <f t="array" ref="AL524">_xlfn.IFS(AK524=0,"no training",AK524&lt;=2,"low",AK524&lt;=4,"moderate",AK524&lt;=6,"high")</f>
        <v>no training</v>
      </c>
      <c r="AM524">
        <v>4</v>
      </c>
      <c r="AN524" t="str" cm="1">
        <f t="array" ref="AN524">_xlfn.IFS(AM524=1,"low",AM524=2,"medium",AM524=3,"high",AM524=4,"very high")</f>
        <v>very high</v>
      </c>
      <c r="AO524">
        <v>5</v>
      </c>
      <c r="AP524" s="1" t="str" cm="1">
        <f t="array" ref="AP524">_xlfn.IFS(AO524&lt;=1,"new",AO524&lt;=5,"early tenure",AO524&lt;=10,"established",AO524&lt;=20,"loyal",AO524&gt;=21,"long term")</f>
        <v>early tenure</v>
      </c>
      <c r="AQ524">
        <v>2</v>
      </c>
      <c r="AR524" s="1" t="str" cm="1">
        <f t="array" ref="AR524">_xlfn.IFS(AQ524&lt;=1,"new",AQ524&lt;=4,"settling",AQ524&lt;=7,"established",AQ524&lt;=12,"stagnant risk",AQ524&gt;12,"highly stagnant")</f>
        <v>settling</v>
      </c>
      <c r="AS524">
        <v>0</v>
      </c>
      <c r="AT524" t="str" cm="1">
        <f t="array" ref="AT524">_xlfn.IFS(AS524&lt;=1,"recently promoted",AS524&lt;=3,"due soon",AS524&lt;=6,"over due",AS524&gt;=7,"critically overdue")</f>
        <v>recently promoted</v>
      </c>
      <c r="AU524">
        <v>3</v>
      </c>
      <c r="AV524" t="str" cm="1">
        <f t="array" ref="AV524">_xlfn.IFS(AU524&lt;=1,"new under manager",AU524&lt;=4,"settling",AU524&lt;=8,"established",AU524&gt;=9,"long term")</f>
        <v>settling</v>
      </c>
    </row>
    <row r="525" spans="1:48">
      <c r="A525">
        <v>49</v>
      </c>
      <c r="B525" s="1" t="str" cm="1">
        <f t="array" ref="B525">_xlfn.IFS(A525&lt;=25,"early career",A525&lt;=35,"mid career",A525&lt;=45,"experienced",A525&gt;=46,"senior")</f>
        <v>senior</v>
      </c>
      <c r="C525" t="s">
        <v>29</v>
      </c>
      <c r="D525" t="s">
        <v>50</v>
      </c>
      <c r="E525" t="s">
        <v>31</v>
      </c>
      <c r="F525">
        <v>2</v>
      </c>
      <c r="G525" s="1" t="str" cm="1">
        <f t="array" ref="G525">_xlfn.IFS(F525&lt;=5,"very near",F525&lt;=10,"near",F525&lt;=20,"moderate",F525&lt;=29,"far")</f>
        <v>very near</v>
      </c>
      <c r="H525">
        <v>1</v>
      </c>
      <c r="I525" t="str" cm="1">
        <f t="array" ref="I525">_xlfn.IFS(H525=1,"Below College",H525=
2,"College",H525=
3,"Bachelor",H525=
4,"Master",H525=
5,"Doctor")</f>
        <v>Below College</v>
      </c>
      <c r="J525" t="s">
        <v>36</v>
      </c>
      <c r="K525">
        <v>2</v>
      </c>
      <c r="L525" t="str" cm="1">
        <f t="array" ref="L525">_xlfn.IFS(K525=1,"low",K525=2,"medium",K525=3,"high",K525=4,"very high")</f>
        <v>medium</v>
      </c>
      <c r="M525" t="s">
        <v>33</v>
      </c>
      <c r="N525">
        <v>3</v>
      </c>
      <c r="O525" t="str" cm="1">
        <f t="array" ref="O525">_xlfn.IFS(N525=1,"low",N525=2,"medium",N525=3,"high",N525=4,"very high")</f>
        <v>high</v>
      </c>
      <c r="P525">
        <v>5</v>
      </c>
      <c r="Q525" t="str" cm="1">
        <f t="array" ref="Q525">_xlfn.IFS(P525=1,"junior",P525=2,"mid level",P525=3,"senior",P525=4,"lead",P525=5,"executive")</f>
        <v>executive</v>
      </c>
      <c r="R525" t="s">
        <v>53</v>
      </c>
      <c r="S525">
        <v>4</v>
      </c>
      <c r="T525" t="str" cm="1">
        <f t="array" ref="T525">_xlfn.IFS(S525=1,"low",S525=2,"medium",S525=3,"high",S525=4,"very high")</f>
        <v>very high</v>
      </c>
      <c r="U525" t="s">
        <v>35</v>
      </c>
      <c r="V525">
        <v>19161</v>
      </c>
      <c r="W525">
        <v>3</v>
      </c>
      <c r="X525" t="str" cm="1">
        <f t="array" ref="X525">_xlfn.IFS(W525=0,"fresher",W525&lt;=3,"stable",W525&lt;=6,"moderate hopper",W525&lt;=9,"frequent hopper")</f>
        <v>stable</v>
      </c>
      <c r="Y525" t="s">
        <v>29</v>
      </c>
      <c r="Z525">
        <v>15</v>
      </c>
      <c r="AA525" t="str" cm="1">
        <f t="array" ref="AA525">_xlfn.IFS(Z525&lt;=14,"low hike",Z525&lt;=18,"moderate hike",Z525&lt;=22,"good hike",Z525&lt;=25,"high hike")</f>
        <v>moderate hike</v>
      </c>
      <c r="AB525">
        <v>3</v>
      </c>
      <c r="AC525" t="str" cm="1">
        <f t="array" ref="AC525">_xlfn.IFS(AB525=1,"low",AB525=2,"good",AB525=3,"excellent",AB525=4,"outstanding")</f>
        <v>excellent</v>
      </c>
      <c r="AD525">
        <v>4</v>
      </c>
      <c r="AE525" t="str" cm="1">
        <f t="array" ref="AE525">_xlfn.IFS(AD525=1,"low",AD525=2,"medium",AD525=3,"high",AD525=4,"very high")</f>
        <v>very high</v>
      </c>
      <c r="AG525">
        <v>0</v>
      </c>
      <c r="AH525" t="str" cm="1">
        <f t="array" ref="AH525">_xlfn.IFS(AG525=0,"no stock options",AG525=2,"medium",AG525=3,"high",AG525=1,"low")</f>
        <v>no stock options</v>
      </c>
      <c r="AI525">
        <v>28</v>
      </c>
      <c r="AJ525" s="1" t="str" cm="1">
        <f t="array" ref="AJ525">_xlfn.IFS(AI525&lt;=2,"fresher",AI525&lt;=7,"early career",AI525&lt;=15,"mid career",AI525&lt;=25,"experienced",AI525&gt;=26,"expert")</f>
        <v>expert</v>
      </c>
      <c r="AK525">
        <v>3</v>
      </c>
      <c r="AL525" s="1" t="str" cm="1">
        <f t="array" ref="AL525">_xlfn.IFS(AK525=0,"no training",AK525&lt;=2,"low",AK525&lt;=4,"moderate",AK525&lt;=6,"high")</f>
        <v>moderate</v>
      </c>
      <c r="AM525">
        <v>3</v>
      </c>
      <c r="AN525" t="str" cm="1">
        <f t="array" ref="AN525">_xlfn.IFS(AM525=1,"low",AM525=2,"medium",AM525=3,"high",AM525=4,"very high")</f>
        <v>high</v>
      </c>
      <c r="AO525">
        <v>5</v>
      </c>
      <c r="AP525" s="1" t="str" cm="1">
        <f t="array" ref="AP525">_xlfn.IFS(AO525&lt;=1,"new",AO525&lt;=5,"early tenure",AO525&lt;=10,"established",AO525&lt;=20,"loyal",AO525&gt;=21,"long term")</f>
        <v>early tenure</v>
      </c>
      <c r="AQ525">
        <v>4</v>
      </c>
      <c r="AR525" s="1" t="str" cm="1">
        <f t="array" ref="AR525">_xlfn.IFS(AQ525&lt;=1,"new",AQ525&lt;=4,"settling",AQ525&lt;=7,"established",AQ525&lt;=12,"stagnant risk",AQ525&gt;12,"highly stagnant")</f>
        <v>settling</v>
      </c>
      <c r="AS525">
        <v>4</v>
      </c>
      <c r="AT525" t="str" cm="1">
        <f t="array" ref="AT525">_xlfn.IFS(AS525&lt;=1,"recently promoted",AS525&lt;=3,"due soon",AS525&lt;=6,"over due",AS525&gt;=7,"critically overdue")</f>
        <v>over due</v>
      </c>
      <c r="AU525">
        <v>3</v>
      </c>
      <c r="AV525" t="str" cm="1">
        <f t="array" ref="AV525">_xlfn.IFS(AU525&lt;=1,"new under manager",AU525&lt;=4,"settling",AU525&lt;=8,"established",AU525&gt;=9,"long term")</f>
        <v>settling</v>
      </c>
    </row>
    <row r="526" spans="1:48">
      <c r="A526">
        <v>35</v>
      </c>
      <c r="B526" s="1" t="str" cm="1">
        <f t="array" ref="B526">_xlfn.IFS(A526&lt;=25,"early career",A526&lt;=35,"mid career",A526&lt;=45,"experienced",A526&gt;=46,"senior")</f>
        <v>mid career</v>
      </c>
      <c r="C526" t="s">
        <v>29</v>
      </c>
      <c r="D526" t="s">
        <v>30</v>
      </c>
      <c r="E526" t="s">
        <v>45</v>
      </c>
      <c r="F526">
        <v>18</v>
      </c>
      <c r="G526" s="1" t="str" cm="1">
        <f t="array" ref="G526">_xlfn.IFS(F526&lt;=5,"very near",F526&lt;=10,"near",F526&lt;=20,"moderate",F526&lt;=29,"far")</f>
        <v>moderate</v>
      </c>
      <c r="H526">
        <v>4</v>
      </c>
      <c r="I526" t="str" cm="1">
        <f t="array" ref="I526">_xlfn.IFS(H526=1,"Below College",H526=
2,"College",H526=
3,"Bachelor",H526=
4,"Master",H526=
5,"Doctor")</f>
        <v>Master</v>
      </c>
      <c r="J526" t="s">
        <v>32</v>
      </c>
      <c r="K526">
        <v>2</v>
      </c>
      <c r="L526" t="str" cm="1">
        <f t="array" ref="L526">_xlfn.IFS(K526=1,"low",K526=2,"medium",K526=3,"high",K526=4,"very high")</f>
        <v>medium</v>
      </c>
      <c r="M526" t="s">
        <v>33</v>
      </c>
      <c r="N526">
        <v>3</v>
      </c>
      <c r="O526" t="str" cm="1">
        <f t="array" ref="O526">_xlfn.IFS(N526=1,"low",N526=2,"medium",N526=3,"high",N526=4,"very high")</f>
        <v>high</v>
      </c>
      <c r="P526">
        <v>2</v>
      </c>
      <c r="Q526" t="str" cm="1">
        <f t="array" ref="Q526">_xlfn.IFS(P526=1,"junior",P526=2,"mid level",P526=3,"senior",P526=4,"lead",P526=5,"executive")</f>
        <v>mid level</v>
      </c>
      <c r="R526" t="s">
        <v>51</v>
      </c>
      <c r="S526">
        <v>1</v>
      </c>
      <c r="T526" t="str" cm="1">
        <f t="array" ref="T526">_xlfn.IFS(S526=1,"low",S526=2,"medium",S526=3,"high",S526=4,"very high")</f>
        <v>low</v>
      </c>
      <c r="U526" t="s">
        <v>35</v>
      </c>
      <c r="V526">
        <v>5561</v>
      </c>
      <c r="W526">
        <v>0</v>
      </c>
      <c r="X526" t="str" cm="1">
        <f t="array" ref="X526">_xlfn.IFS(W526=0,"fresher",W526&lt;=3,"stable",W526&lt;=6,"moderate hopper",W526&lt;=9,"frequent hopper")</f>
        <v>fresher</v>
      </c>
      <c r="Y526" t="s">
        <v>29</v>
      </c>
      <c r="Z526">
        <v>16</v>
      </c>
      <c r="AA526" t="str" cm="1">
        <f t="array" ref="AA526">_xlfn.IFS(Z526&lt;=14,"low hike",Z526&lt;=18,"moderate hike",Z526&lt;=22,"good hike",Z526&lt;=25,"high hike")</f>
        <v>moderate hike</v>
      </c>
      <c r="AB526">
        <v>3</v>
      </c>
      <c r="AC526" t="str" cm="1">
        <f t="array" ref="AC526">_xlfn.IFS(AB526=1,"low",AB526=2,"good",AB526=3,"excellent",AB526=4,"outstanding")</f>
        <v>excellent</v>
      </c>
      <c r="AD526">
        <v>4</v>
      </c>
      <c r="AE526" t="str" cm="1">
        <f t="array" ref="AE526">_xlfn.IFS(AD526=1,"low",AD526=2,"medium",AD526=3,"high",AD526=4,"very high")</f>
        <v>very high</v>
      </c>
      <c r="AG526">
        <v>1</v>
      </c>
      <c r="AH526" t="str" cm="1">
        <f t="array" ref="AH526">_xlfn.IFS(AG526=0,"no stock options",AG526=2,"medium",AG526=3,"high",AG526=1,"low")</f>
        <v>low</v>
      </c>
      <c r="AI526">
        <v>6</v>
      </c>
      <c r="AJ526" s="1" t="str" cm="1">
        <f t="array" ref="AJ526">_xlfn.IFS(AI526&lt;=2,"fresher",AI526&lt;=7,"early career",AI526&lt;=15,"mid career",AI526&lt;=25,"experienced",AI526&gt;=26,"expert")</f>
        <v>early career</v>
      </c>
      <c r="AK526">
        <v>2</v>
      </c>
      <c r="AL526" s="1" t="str" cm="1">
        <f t="array" ref="AL526">_xlfn.IFS(AK526=0,"no training",AK526&lt;=2,"low",AK526&lt;=4,"moderate",AK526&lt;=6,"high")</f>
        <v>low</v>
      </c>
      <c r="AM526">
        <v>1</v>
      </c>
      <c r="AN526" t="str" cm="1">
        <f t="array" ref="AN526">_xlfn.IFS(AM526=1,"low",AM526=2,"medium",AM526=3,"high",AM526=4,"very high")</f>
        <v>low</v>
      </c>
      <c r="AO526">
        <v>5</v>
      </c>
      <c r="AP526" s="1" t="str" cm="1">
        <f t="array" ref="AP526">_xlfn.IFS(AO526&lt;=1,"new",AO526&lt;=5,"early tenure",AO526&lt;=10,"established",AO526&lt;=20,"loyal",AO526&gt;=21,"long term")</f>
        <v>early tenure</v>
      </c>
      <c r="AQ526">
        <v>3</v>
      </c>
      <c r="AR526" s="1" t="str" cm="1">
        <f t="array" ref="AR526">_xlfn.IFS(AQ526&lt;=1,"new",AQ526&lt;=4,"settling",AQ526&lt;=7,"established",AQ526&lt;=12,"stagnant risk",AQ526&gt;12,"highly stagnant")</f>
        <v>settling</v>
      </c>
      <c r="AS526">
        <v>0</v>
      </c>
      <c r="AT526" t="str" cm="1">
        <f t="array" ref="AT526">_xlfn.IFS(AS526&lt;=1,"recently promoted",AS526&lt;=3,"due soon",AS526&lt;=6,"over due",AS526&gt;=7,"critically overdue")</f>
        <v>recently promoted</v>
      </c>
      <c r="AU526">
        <v>4</v>
      </c>
      <c r="AV526" t="str" cm="1">
        <f t="array" ref="AV526">_xlfn.IFS(AU526&lt;=1,"new under manager",AU526&lt;=4,"settling",AU526&lt;=8,"established",AU526&gt;=9,"long term")</f>
        <v>settling</v>
      </c>
    </row>
    <row r="527" spans="1:48">
      <c r="A527">
        <v>28</v>
      </c>
      <c r="B527" s="1" t="str" cm="1">
        <f t="array" ref="B527">_xlfn.IFS(A527&lt;=25,"early career",A527&lt;=35,"mid career",A527&lt;=45,"experienced",A527&gt;=46,"senior")</f>
        <v>mid career</v>
      </c>
      <c r="C527" t="s">
        <v>29</v>
      </c>
      <c r="D527" t="s">
        <v>41</v>
      </c>
      <c r="E527" t="s">
        <v>31</v>
      </c>
      <c r="F527">
        <v>16</v>
      </c>
      <c r="G527" s="1" t="str" cm="1">
        <f t="array" ref="G527">_xlfn.IFS(F527&lt;=5,"very near",F527&lt;=10,"near",F527&lt;=20,"moderate",F527&lt;=29,"far")</f>
        <v>moderate</v>
      </c>
      <c r="H527">
        <v>3</v>
      </c>
      <c r="I527" t="str" cm="1">
        <f t="array" ref="I527">_xlfn.IFS(H527=1,"Below College",H527=
2,"College",H527=
3,"Bachelor",H527=
4,"Master",H527=
5,"Doctor")</f>
        <v>Bachelor</v>
      </c>
      <c r="J527" t="s">
        <v>32</v>
      </c>
      <c r="K527">
        <v>3</v>
      </c>
      <c r="L527" t="str" cm="1">
        <f t="array" ref="L527">_xlfn.IFS(K527=1,"low",K527=2,"medium",K527=3,"high",K527=4,"very high")</f>
        <v>high</v>
      </c>
      <c r="M527" t="s">
        <v>33</v>
      </c>
      <c r="N527">
        <v>3</v>
      </c>
      <c r="O527" t="str" cm="1">
        <f t="array" ref="O527">_xlfn.IFS(N527=1,"low",N527=2,"medium",N527=3,"high",N527=4,"very high")</f>
        <v>high</v>
      </c>
      <c r="P527">
        <v>1</v>
      </c>
      <c r="Q527" t="str" cm="1">
        <f t="array" ref="Q527">_xlfn.IFS(P527=1,"junior",P527=2,"mid level",P527=3,"senior",P527=4,"lead",P527=5,"executive")</f>
        <v>junior</v>
      </c>
      <c r="R527" t="s">
        <v>37</v>
      </c>
      <c r="S527">
        <v>3</v>
      </c>
      <c r="T527" t="str" cm="1">
        <f t="array" ref="T527">_xlfn.IFS(S527=1,"low",S527=2,"medium",S527=3,"high",S527=4,"very high")</f>
        <v>high</v>
      </c>
      <c r="U527" t="s">
        <v>40</v>
      </c>
      <c r="V527">
        <v>2144</v>
      </c>
      <c r="W527">
        <v>1</v>
      </c>
      <c r="X527" t="str" cm="1">
        <f t="array" ref="X527">_xlfn.IFS(W527=0,"fresher",W527&lt;=3,"stable",W527&lt;=6,"moderate hopper",W527&lt;=9,"frequent hopper")</f>
        <v>stable</v>
      </c>
      <c r="Y527" t="s">
        <v>29</v>
      </c>
      <c r="Z527">
        <v>14</v>
      </c>
      <c r="AA527" t="str" cm="1">
        <f t="array" ref="AA527">_xlfn.IFS(Z527&lt;=14,"low hike",Z527&lt;=18,"moderate hike",Z527&lt;=22,"good hike",Z527&lt;=25,"high hike")</f>
        <v>low hike</v>
      </c>
      <c r="AB527">
        <v>3</v>
      </c>
      <c r="AC527" t="str" cm="1">
        <f t="array" ref="AC527">_xlfn.IFS(AB527=1,"low",AB527=2,"good",AB527=3,"excellent",AB527=4,"outstanding")</f>
        <v>excellent</v>
      </c>
      <c r="AD527">
        <v>3</v>
      </c>
      <c r="AE527" t="str" cm="1">
        <f t="array" ref="AE527">_xlfn.IFS(AD527=1,"low",AD527=2,"medium",AD527=3,"high",AD527=4,"very high")</f>
        <v>high</v>
      </c>
      <c r="AG527">
        <v>0</v>
      </c>
      <c r="AH527" t="str" cm="1">
        <f t="array" ref="AH527">_xlfn.IFS(AG527=0,"no stock options",AG527=2,"medium",AG527=3,"high",AG527=1,"low")</f>
        <v>no stock options</v>
      </c>
      <c r="AI527">
        <v>5</v>
      </c>
      <c r="AJ527" s="1" t="str" cm="1">
        <f t="array" ref="AJ527">_xlfn.IFS(AI527&lt;=2,"fresher",AI527&lt;=7,"early career",AI527&lt;=15,"mid career",AI527&lt;=25,"experienced",AI527&gt;=26,"expert")</f>
        <v>early career</v>
      </c>
      <c r="AK527">
        <v>3</v>
      </c>
      <c r="AL527" s="1" t="str" cm="1">
        <f t="array" ref="AL527">_xlfn.IFS(AK527=0,"no training",AK527&lt;=2,"low",AK527&lt;=4,"moderate",AK527&lt;=6,"high")</f>
        <v>moderate</v>
      </c>
      <c r="AM527">
        <v>2</v>
      </c>
      <c r="AN527" t="str" cm="1">
        <f t="array" ref="AN527">_xlfn.IFS(AM527=1,"low",AM527=2,"medium",AM527=3,"high",AM527=4,"very high")</f>
        <v>medium</v>
      </c>
      <c r="AO527">
        <v>5</v>
      </c>
      <c r="AP527" s="1" t="str" cm="1">
        <f t="array" ref="AP527">_xlfn.IFS(AO527&lt;=1,"new",AO527&lt;=5,"early tenure",AO527&lt;=10,"established",AO527&lt;=20,"loyal",AO527&gt;=21,"long term")</f>
        <v>early tenure</v>
      </c>
      <c r="AQ527">
        <v>3</v>
      </c>
      <c r="AR527" s="1" t="str" cm="1">
        <f t="array" ref="AR527">_xlfn.IFS(AQ527&lt;=1,"new",AQ527&lt;=4,"settling",AQ527&lt;=7,"established",AQ527&lt;=12,"stagnant risk",AQ527&gt;12,"highly stagnant")</f>
        <v>settling</v>
      </c>
      <c r="AS527">
        <v>1</v>
      </c>
      <c r="AT527" t="str" cm="1">
        <f t="array" ref="AT527">_xlfn.IFS(AS527&lt;=1,"recently promoted",AS527&lt;=3,"due soon",AS527&lt;=6,"over due",AS527&gt;=7,"critically overdue")</f>
        <v>recently promoted</v>
      </c>
      <c r="AU527">
        <v>4</v>
      </c>
      <c r="AV527" t="str" cm="1">
        <f t="array" ref="AV527">_xlfn.IFS(AU527&lt;=1,"new under manager",AU527&lt;=4,"settling",AU527&lt;=8,"established",AU527&gt;=9,"long term")</f>
        <v>settling</v>
      </c>
    </row>
    <row r="528" spans="1:48">
      <c r="A528">
        <v>31</v>
      </c>
      <c r="B528" s="1" t="str" cm="1">
        <f t="array" ref="B528">_xlfn.IFS(A528&lt;=25,"early career",A528&lt;=35,"mid career",A528&lt;=45,"experienced",A528&gt;=46,"senior")</f>
        <v>mid career</v>
      </c>
      <c r="C528" t="s">
        <v>29</v>
      </c>
      <c r="D528" t="s">
        <v>41</v>
      </c>
      <c r="E528" t="s">
        <v>31</v>
      </c>
      <c r="F528">
        <v>3</v>
      </c>
      <c r="G528" s="1" t="str" cm="1">
        <f t="array" ref="G528">_xlfn.IFS(F528&lt;=5,"very near",F528&lt;=10,"near",F528&lt;=20,"moderate",F528&lt;=29,"far")</f>
        <v>very near</v>
      </c>
      <c r="H528">
        <v>2</v>
      </c>
      <c r="I528" t="str" cm="1">
        <f t="array" ref="I528">_xlfn.IFS(H528=1,"Below College",H528=
2,"College",H528=
3,"Bachelor",H528=
4,"Master",H528=
5,"Doctor")</f>
        <v>College</v>
      </c>
      <c r="J528" t="s">
        <v>32</v>
      </c>
      <c r="K528">
        <v>3</v>
      </c>
      <c r="L528" t="str" cm="1">
        <f t="array" ref="L528">_xlfn.IFS(K528=1,"low",K528=2,"medium",K528=3,"high",K528=4,"very high")</f>
        <v>high</v>
      </c>
      <c r="M528" t="s">
        <v>33</v>
      </c>
      <c r="N528">
        <v>3</v>
      </c>
      <c r="O528" t="str" cm="1">
        <f t="array" ref="O528">_xlfn.IFS(N528=1,"low",N528=2,"medium",N528=3,"high",N528=4,"very high")</f>
        <v>high</v>
      </c>
      <c r="P528">
        <v>1</v>
      </c>
      <c r="Q528" t="str" cm="1">
        <f t="array" ref="Q528">_xlfn.IFS(P528=1,"junior",P528=2,"mid level",P528=3,"senior",P528=4,"lead",P528=5,"executive")</f>
        <v>junior</v>
      </c>
      <c r="R528" t="s">
        <v>37</v>
      </c>
      <c r="S528">
        <v>1</v>
      </c>
      <c r="T528" t="str" cm="1">
        <f t="array" ref="T528">_xlfn.IFS(S528=1,"low",S528=2,"medium",S528=3,"high",S528=4,"very high")</f>
        <v>low</v>
      </c>
      <c r="U528" t="s">
        <v>38</v>
      </c>
      <c r="V528">
        <v>3065</v>
      </c>
      <c r="W528">
        <v>1</v>
      </c>
      <c r="X528" t="str" cm="1">
        <f t="array" ref="X528">_xlfn.IFS(W528=0,"fresher",W528&lt;=3,"stable",W528&lt;=6,"moderate hopper",W528&lt;=9,"frequent hopper")</f>
        <v>stable</v>
      </c>
      <c r="Y528" t="s">
        <v>39</v>
      </c>
      <c r="Z528">
        <v>13</v>
      </c>
      <c r="AA528" t="str" cm="1">
        <f t="array" ref="AA528">_xlfn.IFS(Z528&lt;=14,"low hike",Z528&lt;=18,"moderate hike",Z528&lt;=22,"good hike",Z528&lt;=25,"high hike")</f>
        <v>low hike</v>
      </c>
      <c r="AB528">
        <v>3</v>
      </c>
      <c r="AC528" t="str" cm="1">
        <f t="array" ref="AC528">_xlfn.IFS(AB528=1,"low",AB528=2,"good",AB528=3,"excellent",AB528=4,"outstanding")</f>
        <v>excellent</v>
      </c>
      <c r="AD528">
        <v>4</v>
      </c>
      <c r="AE528" t="str" cm="1">
        <f t="array" ref="AE528">_xlfn.IFS(AD528=1,"low",AD528=2,"medium",AD528=3,"high",AD528=4,"very high")</f>
        <v>very high</v>
      </c>
      <c r="AG528">
        <v>1</v>
      </c>
      <c r="AH528" t="str" cm="1">
        <f t="array" ref="AH528">_xlfn.IFS(AG528=0,"no stock options",AG528=2,"medium",AG528=3,"high",AG528=1,"low")</f>
        <v>low</v>
      </c>
      <c r="AI528">
        <v>4</v>
      </c>
      <c r="AJ528" s="1" t="str" cm="1">
        <f t="array" ref="AJ528">_xlfn.IFS(AI528&lt;=2,"fresher",AI528&lt;=7,"early career",AI528&lt;=15,"mid career",AI528&lt;=25,"experienced",AI528&gt;=26,"expert")</f>
        <v>early career</v>
      </c>
      <c r="AK528">
        <v>3</v>
      </c>
      <c r="AL528" s="1" t="str" cm="1">
        <f t="array" ref="AL528">_xlfn.IFS(AK528=0,"no training",AK528&lt;=2,"low",AK528&lt;=4,"moderate",AK528&lt;=6,"high")</f>
        <v>moderate</v>
      </c>
      <c r="AM528">
        <v>4</v>
      </c>
      <c r="AN528" t="str" cm="1">
        <f t="array" ref="AN528">_xlfn.IFS(AM528=1,"low",AM528=2,"medium",AM528=3,"high",AM528=4,"very high")</f>
        <v>very high</v>
      </c>
      <c r="AO528">
        <v>4</v>
      </c>
      <c r="AP528" s="1" t="str" cm="1">
        <f t="array" ref="AP528">_xlfn.IFS(AO528&lt;=1,"new",AO528&lt;=5,"early tenure",AO528&lt;=10,"established",AO528&lt;=20,"loyal",AO528&gt;=21,"long term")</f>
        <v>early tenure</v>
      </c>
      <c r="AQ528">
        <v>2</v>
      </c>
      <c r="AR528" s="1" t="str" cm="1">
        <f t="array" ref="AR528">_xlfn.IFS(AQ528&lt;=1,"new",AQ528&lt;=4,"settling",AQ528&lt;=7,"established",AQ528&lt;=12,"stagnant risk",AQ528&gt;12,"highly stagnant")</f>
        <v>settling</v>
      </c>
      <c r="AS528">
        <v>2</v>
      </c>
      <c r="AT528" t="str" cm="1">
        <f t="array" ref="AT528">_xlfn.IFS(AS528&lt;=1,"recently promoted",AS528&lt;=3,"due soon",AS528&lt;=6,"over due",AS528&gt;=7,"critically overdue")</f>
        <v>due soon</v>
      </c>
      <c r="AU528">
        <v>3</v>
      </c>
      <c r="AV528" t="str" cm="1">
        <f t="array" ref="AV528">_xlfn.IFS(AU528&lt;=1,"new under manager",AU528&lt;=4,"settling",AU528&lt;=8,"established",AU528&gt;=9,"long term")</f>
        <v>settling</v>
      </c>
    </row>
    <row r="529" spans="1:48">
      <c r="A529">
        <v>36</v>
      </c>
      <c r="B529" s="1" t="str" cm="1">
        <f t="array" ref="B529">_xlfn.IFS(A529&lt;=25,"early career",A529&lt;=35,"mid career",A529&lt;=45,"experienced",A529&gt;=46,"senior")</f>
        <v>experienced</v>
      </c>
      <c r="C529" t="s">
        <v>29</v>
      </c>
      <c r="D529" t="s">
        <v>41</v>
      </c>
      <c r="E529" t="s">
        <v>31</v>
      </c>
      <c r="F529">
        <v>9</v>
      </c>
      <c r="G529" s="1" t="str" cm="1">
        <f t="array" ref="G529">_xlfn.IFS(F529&lt;=5,"very near",F529&lt;=10,"near",F529&lt;=20,"moderate",F529&lt;=29,"far")</f>
        <v>near</v>
      </c>
      <c r="H529">
        <v>4</v>
      </c>
      <c r="I529" t="str" cm="1">
        <f t="array" ref="I529">_xlfn.IFS(H529=1,"Below College",H529=
2,"College",H529=
3,"Bachelor",H529=
4,"Master",H529=
5,"Doctor")</f>
        <v>Master</v>
      </c>
      <c r="J529" t="s">
        <v>36</v>
      </c>
      <c r="K529">
        <v>1</v>
      </c>
      <c r="L529" t="str" cm="1">
        <f t="array" ref="L529">_xlfn.IFS(K529=1,"low",K529=2,"medium",K529=3,"high",K529=4,"very high")</f>
        <v>low</v>
      </c>
      <c r="M529" t="s">
        <v>33</v>
      </c>
      <c r="N529">
        <v>4</v>
      </c>
      <c r="O529" t="str" cm="1">
        <f t="array" ref="O529">_xlfn.IFS(N529=1,"low",N529=2,"medium",N529=3,"high",N529=4,"very high")</f>
        <v>very high</v>
      </c>
      <c r="P529">
        <v>1</v>
      </c>
      <c r="Q529" t="str" cm="1">
        <f t="array" ref="Q529">_xlfn.IFS(P529=1,"junior",P529=2,"mid level",P529=3,"senior",P529=4,"lead",P529=5,"executive")</f>
        <v>junior</v>
      </c>
      <c r="R529" t="s">
        <v>34</v>
      </c>
      <c r="S529">
        <v>2</v>
      </c>
      <c r="T529" t="str" cm="1">
        <f t="array" ref="T529">_xlfn.IFS(S529=1,"low",S529=2,"medium",S529=3,"high",S529=4,"very high")</f>
        <v>medium</v>
      </c>
      <c r="U529" t="s">
        <v>35</v>
      </c>
      <c r="V529">
        <v>2810</v>
      </c>
      <c r="W529">
        <v>1</v>
      </c>
      <c r="X529" t="str" cm="1">
        <f t="array" ref="X529">_xlfn.IFS(W529=0,"fresher",W529&lt;=3,"stable",W529&lt;=6,"moderate hopper",W529&lt;=9,"frequent hopper")</f>
        <v>stable</v>
      </c>
      <c r="Y529" t="s">
        <v>29</v>
      </c>
      <c r="Z529">
        <v>22</v>
      </c>
      <c r="AA529" t="str" cm="1">
        <f t="array" ref="AA529">_xlfn.IFS(Z529&lt;=14,"low hike",Z529&lt;=18,"moderate hike",Z529&lt;=22,"good hike",Z529&lt;=25,"high hike")</f>
        <v>good hike</v>
      </c>
      <c r="AB529">
        <v>4</v>
      </c>
      <c r="AC529" t="str" cm="1">
        <f t="array" ref="AC529">_xlfn.IFS(AB529=1,"low",AB529=2,"good",AB529=3,"excellent",AB529=4,"outstanding")</f>
        <v>outstanding</v>
      </c>
      <c r="AD529">
        <v>2</v>
      </c>
      <c r="AE529" t="str" cm="1">
        <f t="array" ref="AE529">_xlfn.IFS(AD529=1,"low",AD529=2,"medium",AD529=3,"high",AD529=4,"very high")</f>
        <v>medium</v>
      </c>
      <c r="AG529">
        <v>0</v>
      </c>
      <c r="AH529" t="str" cm="1">
        <f t="array" ref="AH529">_xlfn.IFS(AG529=0,"no stock options",AG529=2,"medium",AG529=3,"high",AG529=1,"low")</f>
        <v>no stock options</v>
      </c>
      <c r="AI529">
        <v>5</v>
      </c>
      <c r="AJ529" s="1" t="str" cm="1">
        <f t="array" ref="AJ529">_xlfn.IFS(AI529&lt;=2,"fresher",AI529&lt;=7,"early career",AI529&lt;=15,"mid career",AI529&lt;=25,"experienced",AI529&gt;=26,"expert")</f>
        <v>early career</v>
      </c>
      <c r="AK529">
        <v>3</v>
      </c>
      <c r="AL529" s="1" t="str" cm="1">
        <f t="array" ref="AL529">_xlfn.IFS(AK529=0,"no training",AK529&lt;=2,"low",AK529&lt;=4,"moderate",AK529&lt;=6,"high")</f>
        <v>moderate</v>
      </c>
      <c r="AM529">
        <v>3</v>
      </c>
      <c r="AN529" t="str" cm="1">
        <f t="array" ref="AN529">_xlfn.IFS(AM529=1,"low",AM529=2,"medium",AM529=3,"high",AM529=4,"very high")</f>
        <v>high</v>
      </c>
      <c r="AO529">
        <v>5</v>
      </c>
      <c r="AP529" s="1" t="str" cm="1">
        <f t="array" ref="AP529">_xlfn.IFS(AO529&lt;=1,"new",AO529&lt;=5,"early tenure",AO529&lt;=10,"established",AO529&lt;=20,"loyal",AO529&gt;=21,"long term")</f>
        <v>early tenure</v>
      </c>
      <c r="AQ529">
        <v>4</v>
      </c>
      <c r="AR529" s="1" t="str" cm="1">
        <f t="array" ref="AR529">_xlfn.IFS(AQ529&lt;=1,"new",AQ529&lt;=4,"settling",AQ529&lt;=7,"established",AQ529&lt;=12,"stagnant risk",AQ529&gt;12,"highly stagnant")</f>
        <v>settling</v>
      </c>
      <c r="AS529">
        <v>0</v>
      </c>
      <c r="AT529" t="str" cm="1">
        <f t="array" ref="AT529">_xlfn.IFS(AS529&lt;=1,"recently promoted",AS529&lt;=3,"due soon",AS529&lt;=6,"over due",AS529&gt;=7,"critically overdue")</f>
        <v>recently promoted</v>
      </c>
      <c r="AU529">
        <v>2</v>
      </c>
      <c r="AV529" t="str" cm="1">
        <f t="array" ref="AV529">_xlfn.IFS(AU529&lt;=1,"new under manager",AU529&lt;=4,"settling",AU529&lt;=8,"established",AU529&gt;=9,"long term")</f>
        <v>settling</v>
      </c>
    </row>
    <row r="530" spans="1:48">
      <c r="A530">
        <v>29</v>
      </c>
      <c r="B530" s="1" t="str" cm="1">
        <f t="array" ref="B530">_xlfn.IFS(A530&lt;=25,"early career",A530&lt;=35,"mid career",A530&lt;=45,"experienced",A530&gt;=46,"senior")</f>
        <v>mid career</v>
      </c>
      <c r="C530" t="s">
        <v>29</v>
      </c>
      <c r="D530" t="s">
        <v>30</v>
      </c>
      <c r="E530" t="s">
        <v>31</v>
      </c>
      <c r="F530">
        <v>1</v>
      </c>
      <c r="G530" s="1" t="str" cm="1">
        <f t="array" ref="G530">_xlfn.IFS(F530&lt;=5,"very near",F530&lt;=10,"near",F530&lt;=20,"moderate",F530&lt;=29,"far")</f>
        <v>very near</v>
      </c>
      <c r="H530">
        <v>3</v>
      </c>
      <c r="I530" t="str" cm="1">
        <f t="array" ref="I530">_xlfn.IFS(H530=1,"Below College",H530=
2,"College",H530=
3,"Bachelor",H530=
4,"Master",H530=
5,"Doctor")</f>
        <v>Bachelor</v>
      </c>
      <c r="J530" t="s">
        <v>36</v>
      </c>
      <c r="K530">
        <v>1</v>
      </c>
      <c r="L530" t="str" cm="1">
        <f t="array" ref="L530">_xlfn.IFS(K530=1,"low",K530=2,"medium",K530=3,"high",K530=4,"very high")</f>
        <v>low</v>
      </c>
      <c r="M530" t="s">
        <v>33</v>
      </c>
      <c r="N530">
        <v>3</v>
      </c>
      <c r="O530" t="str" cm="1">
        <f t="array" ref="O530">_xlfn.IFS(N530=1,"low",N530=2,"medium",N530=3,"high",N530=4,"very high")</f>
        <v>high</v>
      </c>
      <c r="P530">
        <v>2</v>
      </c>
      <c r="Q530" t="str" cm="1">
        <f t="array" ref="Q530">_xlfn.IFS(P530=1,"junior",P530=2,"mid level",P530=3,"senior",P530=4,"lead",P530=5,"executive")</f>
        <v>mid level</v>
      </c>
      <c r="R530" t="s">
        <v>49</v>
      </c>
      <c r="S530">
        <v>1</v>
      </c>
      <c r="T530" t="str" cm="1">
        <f t="array" ref="T530">_xlfn.IFS(S530=1,"low",S530=2,"medium",S530=3,"high",S530=4,"very high")</f>
        <v>low</v>
      </c>
      <c r="U530" t="s">
        <v>35</v>
      </c>
      <c r="V530">
        <v>5373</v>
      </c>
      <c r="W530">
        <v>0</v>
      </c>
      <c r="X530" t="str" cm="1">
        <f t="array" ref="X530">_xlfn.IFS(W530=0,"fresher",W530&lt;=3,"stable",W530&lt;=6,"moderate hopper",W530&lt;=9,"frequent hopper")</f>
        <v>fresher</v>
      </c>
      <c r="Y530" t="s">
        <v>29</v>
      </c>
      <c r="Z530">
        <v>12</v>
      </c>
      <c r="AA530" t="str" cm="1">
        <f t="array" ref="AA530">_xlfn.IFS(Z530&lt;=14,"low hike",Z530&lt;=18,"moderate hike",Z530&lt;=22,"good hike",Z530&lt;=25,"high hike")</f>
        <v>low hike</v>
      </c>
      <c r="AB530">
        <v>3</v>
      </c>
      <c r="AC530" t="str" cm="1">
        <f t="array" ref="AC530">_xlfn.IFS(AB530=1,"low",AB530=2,"good",AB530=3,"excellent",AB530=4,"outstanding")</f>
        <v>excellent</v>
      </c>
      <c r="AD530">
        <v>1</v>
      </c>
      <c r="AE530" t="str" cm="1">
        <f t="array" ref="AE530">_xlfn.IFS(AD530=1,"low",AD530=2,"medium",AD530=3,"high",AD530=4,"very high")</f>
        <v>low</v>
      </c>
      <c r="AG530">
        <v>1</v>
      </c>
      <c r="AH530" t="str" cm="1">
        <f t="array" ref="AH530">_xlfn.IFS(AG530=0,"no stock options",AG530=2,"medium",AG530=3,"high",AG530=1,"low")</f>
        <v>low</v>
      </c>
      <c r="AI530">
        <v>6</v>
      </c>
      <c r="AJ530" s="1" t="str" cm="1">
        <f t="array" ref="AJ530">_xlfn.IFS(AI530&lt;=2,"fresher",AI530&lt;=7,"early career",AI530&lt;=15,"mid career",AI530&lt;=25,"experienced",AI530&gt;=26,"expert")</f>
        <v>early career</v>
      </c>
      <c r="AK530">
        <v>5</v>
      </c>
      <c r="AL530" s="1" t="str" cm="1">
        <f t="array" ref="AL530">_xlfn.IFS(AK530=0,"no training",AK530&lt;=2,"low",AK530&lt;=4,"moderate",AK530&lt;=6,"high")</f>
        <v>high</v>
      </c>
      <c r="AM530">
        <v>2</v>
      </c>
      <c r="AN530" t="str" cm="1">
        <f t="array" ref="AN530">_xlfn.IFS(AM530=1,"low",AM530=2,"medium",AM530=3,"high",AM530=4,"very high")</f>
        <v>medium</v>
      </c>
      <c r="AO530">
        <v>5</v>
      </c>
      <c r="AP530" s="1" t="str" cm="1">
        <f t="array" ref="AP530">_xlfn.IFS(AO530&lt;=1,"new",AO530&lt;=5,"early tenure",AO530&lt;=10,"established",AO530&lt;=20,"loyal",AO530&gt;=21,"long term")</f>
        <v>early tenure</v>
      </c>
      <c r="AQ530">
        <v>3</v>
      </c>
      <c r="AR530" s="1" t="str" cm="1">
        <f t="array" ref="AR530">_xlfn.IFS(AQ530&lt;=1,"new",AQ530&lt;=4,"settling",AQ530&lt;=7,"established",AQ530&lt;=12,"stagnant risk",AQ530&gt;12,"highly stagnant")</f>
        <v>settling</v>
      </c>
      <c r="AS530">
        <v>0</v>
      </c>
      <c r="AT530" t="str" cm="1">
        <f t="array" ref="AT530">_xlfn.IFS(AS530&lt;=1,"recently promoted",AS530&lt;=3,"due soon",AS530&lt;=6,"over due",AS530&gt;=7,"critically overdue")</f>
        <v>recently promoted</v>
      </c>
      <c r="AU530">
        <v>2</v>
      </c>
      <c r="AV530" t="str" cm="1">
        <f t="array" ref="AV530">_xlfn.IFS(AU530&lt;=1,"new under manager",AU530&lt;=4,"settling",AU530&lt;=8,"established",AU530&gt;=9,"long term")</f>
        <v>settling</v>
      </c>
    </row>
    <row r="531" spans="1:48">
      <c r="A531">
        <v>32</v>
      </c>
      <c r="B531" s="1" t="str" cm="1">
        <f t="array" ref="B531">_xlfn.IFS(A531&lt;=25,"early career",A531&lt;=35,"mid career",A531&lt;=45,"experienced",A531&gt;=46,"senior")</f>
        <v>mid career</v>
      </c>
      <c r="C531" t="s">
        <v>29</v>
      </c>
      <c r="D531" t="s">
        <v>41</v>
      </c>
      <c r="E531" t="s">
        <v>31</v>
      </c>
      <c r="F531">
        <v>15</v>
      </c>
      <c r="G531" s="1" t="str" cm="1">
        <f t="array" ref="G531">_xlfn.IFS(F531&lt;=5,"very near",F531&lt;=10,"near",F531&lt;=20,"moderate",F531&lt;=29,"far")</f>
        <v>moderate</v>
      </c>
      <c r="H531">
        <v>4</v>
      </c>
      <c r="I531" t="str" cm="1">
        <f t="array" ref="I531">_xlfn.IFS(H531=1,"Below College",H531=
2,"College",H531=
3,"Bachelor",H531=
4,"Master",H531=
5,"Doctor")</f>
        <v>Master</v>
      </c>
      <c r="J531" t="s">
        <v>32</v>
      </c>
      <c r="K531">
        <v>3</v>
      </c>
      <c r="L531" t="str" cm="1">
        <f t="array" ref="L531">_xlfn.IFS(K531=1,"low",K531=2,"medium",K531=3,"high",K531=4,"very high")</f>
        <v>high</v>
      </c>
      <c r="M531" t="s">
        <v>43</v>
      </c>
      <c r="N531">
        <v>3</v>
      </c>
      <c r="O531" t="str" cm="1">
        <f t="array" ref="O531">_xlfn.IFS(N531=1,"low",N531=2,"medium",N531=3,"high",N531=4,"very high")</f>
        <v>high</v>
      </c>
      <c r="P531">
        <v>2</v>
      </c>
      <c r="Q531" t="str" cm="1">
        <f t="array" ref="Q531">_xlfn.IFS(P531=1,"junior",P531=2,"mid level",P531=3,"senior",P531=4,"lead",P531=5,"executive")</f>
        <v>mid level</v>
      </c>
      <c r="R531" t="s">
        <v>49</v>
      </c>
      <c r="S531">
        <v>4</v>
      </c>
      <c r="T531" t="str" cm="1">
        <f t="array" ref="T531">_xlfn.IFS(S531=1,"low",S531=2,"medium",S531=3,"high",S531=4,"very high")</f>
        <v>very high</v>
      </c>
      <c r="U531" t="s">
        <v>38</v>
      </c>
      <c r="V531">
        <v>6667</v>
      </c>
      <c r="W531">
        <v>5</v>
      </c>
      <c r="X531" t="str" cm="1">
        <f t="array" ref="X531">_xlfn.IFS(W531=0,"fresher",W531&lt;=3,"stable",W531&lt;=6,"moderate hopper",W531&lt;=9,"frequent hopper")</f>
        <v>moderate hopper</v>
      </c>
      <c r="Y531" t="s">
        <v>29</v>
      </c>
      <c r="Z531">
        <v>18</v>
      </c>
      <c r="AA531" t="str" cm="1">
        <f t="array" ref="AA531">_xlfn.IFS(Z531&lt;=14,"low hike",Z531&lt;=18,"moderate hike",Z531&lt;=22,"good hike",Z531&lt;=25,"high hike")</f>
        <v>moderate hike</v>
      </c>
      <c r="AB531">
        <v>3</v>
      </c>
      <c r="AC531" t="str" cm="1">
        <f t="array" ref="AC531">_xlfn.IFS(AB531=1,"low",AB531=2,"good",AB531=3,"excellent",AB531=4,"outstanding")</f>
        <v>excellent</v>
      </c>
      <c r="AD531">
        <v>2</v>
      </c>
      <c r="AE531" t="str" cm="1">
        <f t="array" ref="AE531">_xlfn.IFS(AD531=1,"low",AD531=2,"medium",AD531=3,"high",AD531=4,"very high")</f>
        <v>medium</v>
      </c>
      <c r="AG531">
        <v>1</v>
      </c>
      <c r="AH531" t="str" cm="1">
        <f t="array" ref="AH531">_xlfn.IFS(AG531=0,"no stock options",AG531=2,"medium",AG531=3,"high",AG531=1,"low")</f>
        <v>low</v>
      </c>
      <c r="AI531">
        <v>9</v>
      </c>
      <c r="AJ531" s="1" t="str" cm="1">
        <f t="array" ref="AJ531">_xlfn.IFS(AI531&lt;=2,"fresher",AI531&lt;=7,"early career",AI531&lt;=15,"mid career",AI531&lt;=25,"experienced",AI531&gt;=26,"expert")</f>
        <v>mid career</v>
      </c>
      <c r="AK531">
        <v>6</v>
      </c>
      <c r="AL531" s="1" t="str" cm="1">
        <f t="array" ref="AL531">_xlfn.IFS(AK531=0,"no training",AK531&lt;=2,"low",AK531&lt;=4,"moderate",AK531&lt;=6,"high")</f>
        <v>high</v>
      </c>
      <c r="AM531">
        <v>3</v>
      </c>
      <c r="AN531" t="str" cm="1">
        <f t="array" ref="AN531">_xlfn.IFS(AM531=1,"low",AM531=2,"medium",AM531=3,"high",AM531=4,"very high")</f>
        <v>high</v>
      </c>
      <c r="AO531">
        <v>5</v>
      </c>
      <c r="AP531" s="1" t="str" cm="1">
        <f t="array" ref="AP531">_xlfn.IFS(AO531&lt;=1,"new",AO531&lt;=5,"early tenure",AO531&lt;=10,"established",AO531&lt;=20,"loyal",AO531&gt;=21,"long term")</f>
        <v>early tenure</v>
      </c>
      <c r="AQ531">
        <v>1</v>
      </c>
      <c r="AR531" s="1" t="str" cm="1">
        <f t="array" ref="AR531">_xlfn.IFS(AQ531&lt;=1,"new",AQ531&lt;=4,"settling",AQ531&lt;=7,"established",AQ531&lt;=12,"stagnant risk",AQ531&gt;12,"highly stagnant")</f>
        <v>new</v>
      </c>
      <c r="AS531">
        <v>1</v>
      </c>
      <c r="AT531" t="str" cm="1">
        <f t="array" ref="AT531">_xlfn.IFS(AS531&lt;=1,"recently promoted",AS531&lt;=3,"due soon",AS531&lt;=6,"over due",AS531&gt;=7,"critically overdue")</f>
        <v>recently promoted</v>
      </c>
      <c r="AU531">
        <v>2</v>
      </c>
      <c r="AV531" t="str" cm="1">
        <f t="array" ref="AV531">_xlfn.IFS(AU531&lt;=1,"new under manager",AU531&lt;=4,"settling",AU531&lt;=8,"established",AU531&gt;=9,"long term")</f>
        <v>settling</v>
      </c>
    </row>
    <row r="532" spans="1:48">
      <c r="A532">
        <v>28</v>
      </c>
      <c r="B532" s="1" t="str" cm="1">
        <f t="array" ref="B532">_xlfn.IFS(A532&lt;=25,"early career",A532&lt;=35,"mid career",A532&lt;=45,"experienced",A532&gt;=46,"senior")</f>
        <v>mid career</v>
      </c>
      <c r="C532" t="s">
        <v>39</v>
      </c>
      <c r="D532" t="s">
        <v>30</v>
      </c>
      <c r="E532" t="s">
        <v>31</v>
      </c>
      <c r="F532">
        <v>17</v>
      </c>
      <c r="G532" s="1" t="str" cm="1">
        <f t="array" ref="G532">_xlfn.IFS(F532&lt;=5,"very near",F532&lt;=10,"near",F532&lt;=20,"moderate",F532&lt;=29,"far")</f>
        <v>moderate</v>
      </c>
      <c r="H532">
        <v>3</v>
      </c>
      <c r="I532" t="str" cm="1">
        <f t="array" ref="I532">_xlfn.IFS(H532=1,"Below College",H532=
2,"College",H532=
3,"Bachelor",H532=
4,"Master",H532=
5,"Doctor")</f>
        <v>Bachelor</v>
      </c>
      <c r="J532" t="s">
        <v>52</v>
      </c>
      <c r="K532">
        <v>3</v>
      </c>
      <c r="L532" t="str" cm="1">
        <f t="array" ref="L532">_xlfn.IFS(K532=1,"low",K532=2,"medium",K532=3,"high",K532=4,"very high")</f>
        <v>high</v>
      </c>
      <c r="M532" t="s">
        <v>33</v>
      </c>
      <c r="N532">
        <v>2</v>
      </c>
      <c r="O532" t="str" cm="1">
        <f t="array" ref="O532">_xlfn.IFS(N532=1,"low",N532=2,"medium",N532=3,"high",N532=4,"very high")</f>
        <v>medium</v>
      </c>
      <c r="P532">
        <v>1</v>
      </c>
      <c r="Q532" t="str" cm="1">
        <f t="array" ref="Q532">_xlfn.IFS(P532=1,"junior",P532=2,"mid level",P532=3,"senior",P532=4,"lead",P532=5,"executive")</f>
        <v>junior</v>
      </c>
      <c r="R532" t="s">
        <v>34</v>
      </c>
      <c r="S532">
        <v>4</v>
      </c>
      <c r="T532" t="str" cm="1">
        <f t="array" ref="T532">_xlfn.IFS(S532=1,"low",S532=2,"medium",S532=3,"high",S532=4,"very high")</f>
        <v>very high</v>
      </c>
      <c r="U532" t="s">
        <v>38</v>
      </c>
      <c r="V532">
        <v>2367</v>
      </c>
      <c r="W532">
        <v>5</v>
      </c>
      <c r="X532" t="str" cm="1">
        <f t="array" ref="X532">_xlfn.IFS(W532=0,"fresher",W532&lt;=3,"stable",W532&lt;=6,"moderate hopper",W532&lt;=9,"frequent hopper")</f>
        <v>moderate hopper</v>
      </c>
      <c r="Y532" t="s">
        <v>29</v>
      </c>
      <c r="Z532">
        <v>12</v>
      </c>
      <c r="AA532" t="str" cm="1">
        <f t="array" ref="AA532">_xlfn.IFS(Z532&lt;=14,"low hike",Z532&lt;=18,"moderate hike",Z532&lt;=22,"good hike",Z532&lt;=25,"high hike")</f>
        <v>low hike</v>
      </c>
      <c r="AB532">
        <v>3</v>
      </c>
      <c r="AC532" t="str" cm="1">
        <f t="array" ref="AC532">_xlfn.IFS(AB532=1,"low",AB532=2,"good",AB532=3,"excellent",AB532=4,"outstanding")</f>
        <v>excellent</v>
      </c>
      <c r="AD532">
        <v>1</v>
      </c>
      <c r="AE532" t="str" cm="1">
        <f t="array" ref="AE532">_xlfn.IFS(AD532=1,"low",AD532=2,"medium",AD532=3,"high",AD532=4,"very high")</f>
        <v>low</v>
      </c>
      <c r="AG532">
        <v>1</v>
      </c>
      <c r="AH532" t="str" cm="1">
        <f t="array" ref="AH532">_xlfn.IFS(AG532=0,"no stock options",AG532=2,"medium",AG532=3,"high",AG532=1,"low")</f>
        <v>low</v>
      </c>
      <c r="AI532">
        <v>6</v>
      </c>
      <c r="AJ532" s="1" t="str" cm="1">
        <f t="array" ref="AJ532">_xlfn.IFS(AI532&lt;=2,"fresher",AI532&lt;=7,"early career",AI532&lt;=15,"mid career",AI532&lt;=25,"experienced",AI532&gt;=26,"expert")</f>
        <v>early career</v>
      </c>
      <c r="AK532">
        <v>2</v>
      </c>
      <c r="AL532" s="1" t="str" cm="1">
        <f t="array" ref="AL532">_xlfn.IFS(AK532=0,"no training",AK532&lt;=2,"low",AK532&lt;=4,"moderate",AK532&lt;=6,"high")</f>
        <v>low</v>
      </c>
      <c r="AM532">
        <v>2</v>
      </c>
      <c r="AN532" t="str" cm="1">
        <f t="array" ref="AN532">_xlfn.IFS(AM532=1,"low",AM532=2,"medium",AM532=3,"high",AM532=4,"very high")</f>
        <v>medium</v>
      </c>
      <c r="AO532">
        <v>4</v>
      </c>
      <c r="AP532" s="1" t="str" cm="1">
        <f t="array" ref="AP532">_xlfn.IFS(AO532&lt;=1,"new",AO532&lt;=5,"early tenure",AO532&lt;=10,"established",AO532&lt;=20,"loyal",AO532&gt;=21,"long term")</f>
        <v>early tenure</v>
      </c>
      <c r="AQ532">
        <v>1</v>
      </c>
      <c r="AR532" s="1" t="str" cm="1">
        <f t="array" ref="AR532">_xlfn.IFS(AQ532&lt;=1,"new",AQ532&lt;=4,"settling",AQ532&lt;=7,"established",AQ532&lt;=12,"stagnant risk",AQ532&gt;12,"highly stagnant")</f>
        <v>new</v>
      </c>
      <c r="AS532">
        <v>0</v>
      </c>
      <c r="AT532" t="str" cm="1">
        <f t="array" ref="AT532">_xlfn.IFS(AS532&lt;=1,"recently promoted",AS532&lt;=3,"due soon",AS532&lt;=6,"over due",AS532&gt;=7,"critically overdue")</f>
        <v>recently promoted</v>
      </c>
      <c r="AU532">
        <v>3</v>
      </c>
      <c r="AV532" t="str" cm="1">
        <f t="array" ref="AV532">_xlfn.IFS(AU532&lt;=1,"new under manager",AU532&lt;=4,"settling",AU532&lt;=8,"established",AU532&gt;=9,"long term")</f>
        <v>settling</v>
      </c>
    </row>
    <row r="533" spans="1:48">
      <c r="A533">
        <v>53</v>
      </c>
      <c r="B533" s="1" t="str" cm="1">
        <f t="array" ref="B533">_xlfn.IFS(A533&lt;=25,"early career",A533&lt;=35,"mid career",A533&lt;=45,"experienced",A533&gt;=46,"senior")</f>
        <v>senior</v>
      </c>
      <c r="C533" t="s">
        <v>39</v>
      </c>
      <c r="D533" t="s">
        <v>30</v>
      </c>
      <c r="E533" t="s">
        <v>45</v>
      </c>
      <c r="F533">
        <v>24</v>
      </c>
      <c r="G533" s="1" t="str" cm="1">
        <f t="array" ref="G533">_xlfn.IFS(F533&lt;=5,"very near",F533&lt;=10,"near",F533&lt;=20,"moderate",F533&lt;=29,"far")</f>
        <v>far</v>
      </c>
      <c r="H533">
        <v>4</v>
      </c>
      <c r="I533" t="str" cm="1">
        <f t="array" ref="I533">_xlfn.IFS(H533=1,"Below College",H533=
2,"College",H533=
3,"Bachelor",H533=
4,"Master",H533=
5,"Doctor")</f>
        <v>Master</v>
      </c>
      <c r="J533" t="s">
        <v>36</v>
      </c>
      <c r="K533">
        <v>1</v>
      </c>
      <c r="L533" t="str" cm="1">
        <f t="array" ref="L533">_xlfn.IFS(K533=1,"low",K533=2,"medium",K533=3,"high",K533=4,"very high")</f>
        <v>low</v>
      </c>
      <c r="M533" t="s">
        <v>33</v>
      </c>
      <c r="N533">
        <v>3</v>
      </c>
      <c r="O533" t="str" cm="1">
        <f t="array" ref="O533">_xlfn.IFS(N533=1,"low",N533=2,"medium",N533=3,"high",N533=4,"very high")</f>
        <v>high</v>
      </c>
      <c r="P533">
        <v>3</v>
      </c>
      <c r="Q533" t="str" cm="1">
        <f t="array" ref="Q533">_xlfn.IFS(P533=1,"junior",P533=2,"mid level",P533=3,"senior",P533=4,"lead",P533=5,"executive")</f>
        <v>senior</v>
      </c>
      <c r="R533" t="s">
        <v>51</v>
      </c>
      <c r="S533">
        <v>1</v>
      </c>
      <c r="T533" t="str" cm="1">
        <f t="array" ref="T533">_xlfn.IFS(S533=1,"low",S533=2,"medium",S533=3,"high",S533=4,"very high")</f>
        <v>low</v>
      </c>
      <c r="U533" t="s">
        <v>40</v>
      </c>
      <c r="V533">
        <v>10448</v>
      </c>
      <c r="W533">
        <v>6</v>
      </c>
      <c r="X533" t="str" cm="1">
        <f t="array" ref="X533">_xlfn.IFS(W533=0,"fresher",W533&lt;=3,"stable",W533&lt;=6,"moderate hopper",W533&lt;=9,"frequent hopper")</f>
        <v>moderate hopper</v>
      </c>
      <c r="Y533" t="s">
        <v>39</v>
      </c>
      <c r="Z533">
        <v>13</v>
      </c>
      <c r="AA533" t="str" cm="1">
        <f t="array" ref="AA533">_xlfn.IFS(Z533&lt;=14,"low hike",Z533&lt;=18,"moderate hike",Z533&lt;=22,"good hike",Z533&lt;=25,"high hike")</f>
        <v>low hike</v>
      </c>
      <c r="AB533">
        <v>3</v>
      </c>
      <c r="AC533" t="str" cm="1">
        <f t="array" ref="AC533">_xlfn.IFS(AB533=1,"low",AB533=2,"good",AB533=3,"excellent",AB533=4,"outstanding")</f>
        <v>excellent</v>
      </c>
      <c r="AD533">
        <v>2</v>
      </c>
      <c r="AE533" t="str" cm="1">
        <f t="array" ref="AE533">_xlfn.IFS(AD533=1,"low",AD533=2,"medium",AD533=3,"high",AD533=4,"very high")</f>
        <v>medium</v>
      </c>
      <c r="AG533">
        <v>0</v>
      </c>
      <c r="AH533" t="str" cm="1">
        <f t="array" ref="AH533">_xlfn.IFS(AG533=0,"no stock options",AG533=2,"medium",AG533=3,"high",AG533=1,"low")</f>
        <v>no stock options</v>
      </c>
      <c r="AI533">
        <v>15</v>
      </c>
      <c r="AJ533" s="1" t="str" cm="1">
        <f t="array" ref="AJ533">_xlfn.IFS(AI533&lt;=2,"fresher",AI533&lt;=7,"early career",AI533&lt;=15,"mid career",AI533&lt;=25,"experienced",AI533&gt;=26,"expert")</f>
        <v>mid career</v>
      </c>
      <c r="AK533">
        <v>2</v>
      </c>
      <c r="AL533" s="1" t="str" cm="1">
        <f t="array" ref="AL533">_xlfn.IFS(AK533=0,"no training",AK533&lt;=2,"low",AK533&lt;=4,"moderate",AK533&lt;=6,"high")</f>
        <v>low</v>
      </c>
      <c r="AM533">
        <v>2</v>
      </c>
      <c r="AN533" t="str" cm="1">
        <f t="array" ref="AN533">_xlfn.IFS(AM533=1,"low",AM533=2,"medium",AM533=3,"high",AM533=4,"very high")</f>
        <v>medium</v>
      </c>
      <c r="AO533">
        <v>2</v>
      </c>
      <c r="AP533" s="1" t="str" cm="1">
        <f t="array" ref="AP533">_xlfn.IFS(AO533&lt;=1,"new",AO533&lt;=5,"early tenure",AO533&lt;=10,"established",AO533&lt;=20,"loyal",AO533&gt;=21,"long term")</f>
        <v>early tenure</v>
      </c>
      <c r="AQ533">
        <v>2</v>
      </c>
      <c r="AR533" s="1" t="str" cm="1">
        <f t="array" ref="AR533">_xlfn.IFS(AQ533&lt;=1,"new",AQ533&lt;=4,"settling",AQ533&lt;=7,"established",AQ533&lt;=12,"stagnant risk",AQ533&gt;12,"highly stagnant")</f>
        <v>settling</v>
      </c>
      <c r="AS533">
        <v>2</v>
      </c>
      <c r="AT533" t="str" cm="1">
        <f t="array" ref="AT533">_xlfn.IFS(AS533&lt;=1,"recently promoted",AS533&lt;=3,"due soon",AS533&lt;=6,"over due",AS533&gt;=7,"critically overdue")</f>
        <v>due soon</v>
      </c>
      <c r="AU533">
        <v>2</v>
      </c>
      <c r="AV533" t="str" cm="1">
        <f t="array" ref="AV533">_xlfn.IFS(AU533&lt;=1,"new under manager",AU533&lt;=4,"settling",AU533&lt;=8,"established",AU533&gt;=9,"long term")</f>
        <v>settling</v>
      </c>
    </row>
    <row r="534" spans="1:48">
      <c r="A534">
        <v>54</v>
      </c>
      <c r="B534" s="1" t="str" cm="1">
        <f t="array" ref="B534">_xlfn.IFS(A534&lt;=25,"early career",A534&lt;=35,"mid career",A534&lt;=45,"experienced",A534&gt;=46,"senior")</f>
        <v>senior</v>
      </c>
      <c r="C534" t="s">
        <v>29</v>
      </c>
      <c r="D534" t="s">
        <v>30</v>
      </c>
      <c r="E534" t="s">
        <v>31</v>
      </c>
      <c r="F534">
        <v>9</v>
      </c>
      <c r="G534" s="1" t="str" cm="1">
        <f t="array" ref="G534">_xlfn.IFS(F534&lt;=5,"very near",F534&lt;=10,"near",F534&lt;=20,"moderate",F534&lt;=29,"far")</f>
        <v>near</v>
      </c>
      <c r="H534">
        <v>2</v>
      </c>
      <c r="I534" t="str" cm="1">
        <f t="array" ref="I534">_xlfn.IFS(H534=1,"Below College",H534=
2,"College",H534=
3,"Bachelor",H534=
4,"Master",H534=
5,"Doctor")</f>
        <v>College</v>
      </c>
      <c r="J534" t="s">
        <v>36</v>
      </c>
      <c r="K534">
        <v>1</v>
      </c>
      <c r="L534" t="str" cm="1">
        <f t="array" ref="L534">_xlfn.IFS(K534=1,"low",K534=2,"medium",K534=3,"high",K534=4,"very high")</f>
        <v>low</v>
      </c>
      <c r="M534" t="s">
        <v>43</v>
      </c>
      <c r="N534">
        <v>3</v>
      </c>
      <c r="O534" t="str" cm="1">
        <f t="array" ref="O534">_xlfn.IFS(N534=1,"low",N534=2,"medium",N534=3,"high",N534=4,"very high")</f>
        <v>high</v>
      </c>
      <c r="P534">
        <v>2</v>
      </c>
      <c r="Q534" t="str" cm="1">
        <f t="array" ref="Q534">_xlfn.IFS(P534=1,"junior",P534=2,"mid level",P534=3,"senior",P534=4,"lead",P534=5,"executive")</f>
        <v>mid level</v>
      </c>
      <c r="R534" t="s">
        <v>37</v>
      </c>
      <c r="S534">
        <v>3</v>
      </c>
      <c r="T534" t="str" cm="1">
        <f t="array" ref="T534">_xlfn.IFS(S534=1,"low",S534=2,"medium",S534=3,"high",S534=4,"very high")</f>
        <v>high</v>
      </c>
      <c r="U534" t="s">
        <v>35</v>
      </c>
      <c r="V534">
        <v>2897</v>
      </c>
      <c r="W534">
        <v>3</v>
      </c>
      <c r="X534" t="str" cm="1">
        <f t="array" ref="X534">_xlfn.IFS(W534=0,"fresher",W534&lt;=3,"stable",W534&lt;=6,"moderate hopper",W534&lt;=9,"frequent hopper")</f>
        <v>stable</v>
      </c>
      <c r="Y534" t="s">
        <v>29</v>
      </c>
      <c r="Z534">
        <v>11</v>
      </c>
      <c r="AA534" t="str" cm="1">
        <f t="array" ref="AA534">_xlfn.IFS(Z534&lt;=14,"low hike",Z534&lt;=18,"moderate hike",Z534&lt;=22,"good hike",Z534&lt;=25,"high hike")</f>
        <v>low hike</v>
      </c>
      <c r="AB534">
        <v>3</v>
      </c>
      <c r="AC534" t="str" cm="1">
        <f t="array" ref="AC534">_xlfn.IFS(AB534=1,"low",AB534=2,"good",AB534=3,"excellent",AB534=4,"outstanding")</f>
        <v>excellent</v>
      </c>
      <c r="AD534">
        <v>3</v>
      </c>
      <c r="AE534" t="str" cm="1">
        <f t="array" ref="AE534">_xlfn.IFS(AD534=1,"low",AD534=2,"medium",AD534=3,"high",AD534=4,"very high")</f>
        <v>high</v>
      </c>
      <c r="AG534">
        <v>2</v>
      </c>
      <c r="AH534" t="str" cm="1">
        <f t="array" ref="AH534">_xlfn.IFS(AG534=0,"no stock options",AG534=2,"medium",AG534=3,"high",AG534=1,"low")</f>
        <v>medium</v>
      </c>
      <c r="AI534">
        <v>9</v>
      </c>
      <c r="AJ534" s="1" t="str" cm="1">
        <f t="array" ref="AJ534">_xlfn.IFS(AI534&lt;=2,"fresher",AI534&lt;=7,"early career",AI534&lt;=15,"mid career",AI534&lt;=25,"experienced",AI534&gt;=26,"expert")</f>
        <v>mid career</v>
      </c>
      <c r="AK534">
        <v>6</v>
      </c>
      <c r="AL534" s="1" t="str" cm="1">
        <f t="array" ref="AL534">_xlfn.IFS(AK534=0,"no training",AK534&lt;=2,"low",AK534&lt;=4,"moderate",AK534&lt;=6,"high")</f>
        <v>high</v>
      </c>
      <c r="AM534">
        <v>2</v>
      </c>
      <c r="AN534" t="str" cm="1">
        <f t="array" ref="AN534">_xlfn.IFS(AM534=1,"low",AM534=2,"medium",AM534=3,"high",AM534=4,"very high")</f>
        <v>medium</v>
      </c>
      <c r="AO534">
        <v>4</v>
      </c>
      <c r="AP534" s="1" t="str" cm="1">
        <f t="array" ref="AP534">_xlfn.IFS(AO534&lt;=1,"new",AO534&lt;=5,"early tenure",AO534&lt;=10,"established",AO534&lt;=20,"loyal",AO534&gt;=21,"long term")</f>
        <v>early tenure</v>
      </c>
      <c r="AQ534">
        <v>3</v>
      </c>
      <c r="AR534" s="1" t="str" cm="1">
        <f t="array" ref="AR534">_xlfn.IFS(AQ534&lt;=1,"new",AQ534&lt;=4,"settling",AQ534&lt;=7,"established",AQ534&lt;=12,"stagnant risk",AQ534&gt;12,"highly stagnant")</f>
        <v>settling</v>
      </c>
      <c r="AS534">
        <v>2</v>
      </c>
      <c r="AT534" t="str" cm="1">
        <f t="array" ref="AT534">_xlfn.IFS(AS534&lt;=1,"recently promoted",AS534&lt;=3,"due soon",AS534&lt;=6,"over due",AS534&gt;=7,"critically overdue")</f>
        <v>due soon</v>
      </c>
      <c r="AU534">
        <v>3</v>
      </c>
      <c r="AV534" t="str" cm="1">
        <f t="array" ref="AV534">_xlfn.IFS(AU534&lt;=1,"new under manager",AU534&lt;=4,"settling",AU534&lt;=8,"established",AU534&gt;=9,"long term")</f>
        <v>settling</v>
      </c>
    </row>
    <row r="535" spans="1:48">
      <c r="A535">
        <v>54</v>
      </c>
      <c r="B535" s="1" t="str" cm="1">
        <f t="array" ref="B535">_xlfn.IFS(A535&lt;=25,"early career",A535&lt;=35,"mid career",A535&lt;=45,"experienced",A535&gt;=46,"senior")</f>
        <v>senior</v>
      </c>
      <c r="C535" t="s">
        <v>29</v>
      </c>
      <c r="D535" t="s">
        <v>30</v>
      </c>
      <c r="E535" t="s">
        <v>31</v>
      </c>
      <c r="F535">
        <v>10</v>
      </c>
      <c r="G535" s="1" t="str" cm="1">
        <f t="array" ref="G535">_xlfn.IFS(F535&lt;=5,"very near",F535&lt;=10,"near",F535&lt;=20,"moderate",F535&lt;=29,"far")</f>
        <v>near</v>
      </c>
      <c r="H535">
        <v>3</v>
      </c>
      <c r="I535" t="str" cm="1">
        <f t="array" ref="I535">_xlfn.IFS(H535=1,"Below College",H535=
2,"College",H535=
3,"Bachelor",H535=
4,"Master",H535=
5,"Doctor")</f>
        <v>Bachelor</v>
      </c>
      <c r="J535" t="s">
        <v>32</v>
      </c>
      <c r="K535">
        <v>3</v>
      </c>
      <c r="L535" t="str" cm="1">
        <f t="array" ref="L535">_xlfn.IFS(K535=1,"low",K535=2,"medium",K535=3,"high",K535=4,"very high")</f>
        <v>high</v>
      </c>
      <c r="M535" t="s">
        <v>43</v>
      </c>
      <c r="N535">
        <v>3</v>
      </c>
      <c r="O535" t="str" cm="1">
        <f t="array" ref="O535">_xlfn.IFS(N535=1,"low",N535=2,"medium",N535=3,"high",N535=4,"very high")</f>
        <v>high</v>
      </c>
      <c r="P535">
        <v>2</v>
      </c>
      <c r="Q535" t="str" cm="1">
        <f t="array" ref="Q535">_xlfn.IFS(P535=1,"junior",P535=2,"mid level",P535=3,"senior",P535=4,"lead",P535=5,"executive")</f>
        <v>mid level</v>
      </c>
      <c r="R535" t="s">
        <v>44</v>
      </c>
      <c r="S535">
        <v>1</v>
      </c>
      <c r="T535" t="str" cm="1">
        <f t="array" ref="T535">_xlfn.IFS(S535=1,"low",S535=2,"medium",S535=3,"high",S535=4,"very high")</f>
        <v>low</v>
      </c>
      <c r="U535" t="s">
        <v>40</v>
      </c>
      <c r="V535">
        <v>4440</v>
      </c>
      <c r="W535">
        <v>6</v>
      </c>
      <c r="X535" t="str" cm="1">
        <f t="array" ref="X535">_xlfn.IFS(W535=0,"fresher",W535&lt;=3,"stable",W535&lt;=6,"moderate hopper",W535&lt;=9,"frequent hopper")</f>
        <v>moderate hopper</v>
      </c>
      <c r="Y535" t="s">
        <v>39</v>
      </c>
      <c r="Z535">
        <v>19</v>
      </c>
      <c r="AA535" t="str" cm="1">
        <f t="array" ref="AA535">_xlfn.IFS(Z535&lt;=14,"low hike",Z535&lt;=18,"moderate hike",Z535&lt;=22,"good hike",Z535&lt;=25,"high hike")</f>
        <v>good hike</v>
      </c>
      <c r="AB535">
        <v>3</v>
      </c>
      <c r="AC535" t="str" cm="1">
        <f t="array" ref="AC535">_xlfn.IFS(AB535=1,"low",AB535=2,"good",AB535=3,"excellent",AB535=4,"outstanding")</f>
        <v>excellent</v>
      </c>
      <c r="AD535">
        <v>4</v>
      </c>
      <c r="AE535" t="str" cm="1">
        <f t="array" ref="AE535">_xlfn.IFS(AD535=1,"low",AD535=2,"medium",AD535=3,"high",AD535=4,"very high")</f>
        <v>very high</v>
      </c>
      <c r="AG535">
        <v>0</v>
      </c>
      <c r="AH535" t="str" cm="1">
        <f t="array" ref="AH535">_xlfn.IFS(AG535=0,"no stock options",AG535=2,"medium",AG535=3,"high",AG535=1,"low")</f>
        <v>no stock options</v>
      </c>
      <c r="AI535">
        <v>9</v>
      </c>
      <c r="AJ535" s="1" t="str" cm="1">
        <f t="array" ref="AJ535">_xlfn.IFS(AI535&lt;=2,"fresher",AI535&lt;=7,"early career",AI535&lt;=15,"mid career",AI535&lt;=25,"experienced",AI535&gt;=26,"expert")</f>
        <v>mid career</v>
      </c>
      <c r="AK535">
        <v>3</v>
      </c>
      <c r="AL535" s="1" t="str" cm="1">
        <f t="array" ref="AL535">_xlfn.IFS(AK535=0,"no training",AK535&lt;=2,"low",AK535&lt;=4,"moderate",AK535&lt;=6,"high")</f>
        <v>moderate</v>
      </c>
      <c r="AM535">
        <v>3</v>
      </c>
      <c r="AN535" t="str" cm="1">
        <f t="array" ref="AN535">_xlfn.IFS(AM535=1,"low",AM535=2,"medium",AM535=3,"high",AM535=4,"very high")</f>
        <v>high</v>
      </c>
      <c r="AO535">
        <v>5</v>
      </c>
      <c r="AP535" s="1" t="str" cm="1">
        <f t="array" ref="AP535">_xlfn.IFS(AO535&lt;=1,"new",AO535&lt;=5,"early tenure",AO535&lt;=10,"established",AO535&lt;=20,"loyal",AO535&gt;=21,"long term")</f>
        <v>early tenure</v>
      </c>
      <c r="AQ535">
        <v>2</v>
      </c>
      <c r="AR535" s="1" t="str" cm="1">
        <f t="array" ref="AR535">_xlfn.IFS(AQ535&lt;=1,"new",AQ535&lt;=4,"settling",AQ535&lt;=7,"established",AQ535&lt;=12,"stagnant risk",AQ535&gt;12,"highly stagnant")</f>
        <v>settling</v>
      </c>
      <c r="AS535">
        <v>1</v>
      </c>
      <c r="AT535" t="str" cm="1">
        <f t="array" ref="AT535">_xlfn.IFS(AS535&lt;=1,"recently promoted",AS535&lt;=3,"due soon",AS535&lt;=6,"over due",AS535&gt;=7,"critically overdue")</f>
        <v>recently promoted</v>
      </c>
      <c r="AU535">
        <v>4</v>
      </c>
      <c r="AV535" t="str" cm="1">
        <f t="array" ref="AV535">_xlfn.IFS(AU535&lt;=1,"new under manager",AU535&lt;=4,"settling",AU535&lt;=8,"established",AU535&gt;=9,"long term")</f>
        <v>settling</v>
      </c>
    </row>
    <row r="536" spans="1:48">
      <c r="A536">
        <v>24</v>
      </c>
      <c r="B536" s="1" t="str" cm="1">
        <f t="array" ref="B536">_xlfn.IFS(A536&lt;=25,"early career",A536&lt;=35,"mid career",A536&lt;=45,"experienced",A536&gt;=46,"senior")</f>
        <v>early career</v>
      </c>
      <c r="C536" t="s">
        <v>29</v>
      </c>
      <c r="D536" t="s">
        <v>30</v>
      </c>
      <c r="E536" t="s">
        <v>31</v>
      </c>
      <c r="F536">
        <v>1</v>
      </c>
      <c r="G536" s="1" t="str" cm="1">
        <f t="array" ref="G536">_xlfn.IFS(F536&lt;=5,"very near",F536&lt;=10,"near",F536&lt;=20,"moderate",F536&lt;=29,"far")</f>
        <v>very near</v>
      </c>
      <c r="H536">
        <v>2</v>
      </c>
      <c r="I536" t="str" cm="1">
        <f t="array" ref="I536">_xlfn.IFS(H536=1,"Below College",H536=
2,"College",H536=
3,"Bachelor",H536=
4,"Master",H536=
5,"Doctor")</f>
        <v>College</v>
      </c>
      <c r="J536" t="s">
        <v>36</v>
      </c>
      <c r="K536">
        <v>2</v>
      </c>
      <c r="L536" t="str" cm="1">
        <f t="array" ref="L536">_xlfn.IFS(K536=1,"low",K536=2,"medium",K536=3,"high",K536=4,"very high")</f>
        <v>medium</v>
      </c>
      <c r="M536" t="s">
        <v>33</v>
      </c>
      <c r="N536">
        <v>2</v>
      </c>
      <c r="O536" t="str" cm="1">
        <f t="array" ref="O536">_xlfn.IFS(N536=1,"low",N536=2,"medium",N536=3,"high",N536=4,"very high")</f>
        <v>medium</v>
      </c>
      <c r="P536">
        <v>2</v>
      </c>
      <c r="Q536" t="str" cm="1">
        <f t="array" ref="Q536">_xlfn.IFS(P536=1,"junior",P536=2,"mid level",P536=3,"senior",P536=4,"lead",P536=5,"executive")</f>
        <v>mid level</v>
      </c>
      <c r="R536" t="s">
        <v>49</v>
      </c>
      <c r="S536">
        <v>3</v>
      </c>
      <c r="T536" t="str" cm="1">
        <f t="array" ref="T536">_xlfn.IFS(S536=1,"low",S536=2,"medium",S536=3,"high",S536=4,"very high")</f>
        <v>high</v>
      </c>
      <c r="U536" t="s">
        <v>40</v>
      </c>
      <c r="V536">
        <v>4617</v>
      </c>
      <c r="W536">
        <v>1</v>
      </c>
      <c r="X536" t="str" cm="1">
        <f t="array" ref="X536">_xlfn.IFS(W536=0,"fresher",W536&lt;=3,"stable",W536&lt;=6,"moderate hopper",W536&lt;=9,"frequent hopper")</f>
        <v>stable</v>
      </c>
      <c r="Y536" t="s">
        <v>29</v>
      </c>
      <c r="Z536">
        <v>12</v>
      </c>
      <c r="AA536" t="str" cm="1">
        <f t="array" ref="AA536">_xlfn.IFS(Z536&lt;=14,"low hike",Z536&lt;=18,"moderate hike",Z536&lt;=22,"good hike",Z536&lt;=25,"high hike")</f>
        <v>low hike</v>
      </c>
      <c r="AB536">
        <v>3</v>
      </c>
      <c r="AC536" t="str" cm="1">
        <f t="array" ref="AC536">_xlfn.IFS(AB536=1,"low",AB536=2,"good",AB536=3,"excellent",AB536=4,"outstanding")</f>
        <v>excellent</v>
      </c>
      <c r="AD536">
        <v>2</v>
      </c>
      <c r="AE536" t="str" cm="1">
        <f t="array" ref="AE536">_xlfn.IFS(AD536=1,"low",AD536=2,"medium",AD536=3,"high",AD536=4,"very high")</f>
        <v>medium</v>
      </c>
      <c r="AG536">
        <v>0</v>
      </c>
      <c r="AH536" t="str" cm="1">
        <f t="array" ref="AH536">_xlfn.IFS(AG536=0,"no stock options",AG536=2,"medium",AG536=3,"high",AG536=1,"low")</f>
        <v>no stock options</v>
      </c>
      <c r="AI536">
        <v>4</v>
      </c>
      <c r="AJ536" s="1" t="str" cm="1">
        <f t="array" ref="AJ536">_xlfn.IFS(AI536&lt;=2,"fresher",AI536&lt;=7,"early career",AI536&lt;=15,"mid career",AI536&lt;=25,"experienced",AI536&gt;=26,"expert")</f>
        <v>early career</v>
      </c>
      <c r="AK536">
        <v>2</v>
      </c>
      <c r="AL536" s="1" t="str" cm="1">
        <f t="array" ref="AL536">_xlfn.IFS(AK536=0,"no training",AK536&lt;=2,"low",AK536&lt;=4,"moderate",AK536&lt;=6,"high")</f>
        <v>low</v>
      </c>
      <c r="AM536">
        <v>2</v>
      </c>
      <c r="AN536" t="str" cm="1">
        <f t="array" ref="AN536">_xlfn.IFS(AM536=1,"low",AM536=2,"medium",AM536=3,"high",AM536=4,"very high")</f>
        <v>medium</v>
      </c>
      <c r="AO536">
        <v>4</v>
      </c>
      <c r="AP536" s="1" t="str" cm="1">
        <f t="array" ref="AP536">_xlfn.IFS(AO536&lt;=1,"new",AO536&lt;=5,"early tenure",AO536&lt;=10,"established",AO536&lt;=20,"loyal",AO536&gt;=21,"long term")</f>
        <v>early tenure</v>
      </c>
      <c r="AQ536">
        <v>3</v>
      </c>
      <c r="AR536" s="1" t="str" cm="1">
        <f t="array" ref="AR536">_xlfn.IFS(AQ536&lt;=1,"new",AQ536&lt;=4,"settling",AQ536&lt;=7,"established",AQ536&lt;=12,"stagnant risk",AQ536&gt;12,"highly stagnant")</f>
        <v>settling</v>
      </c>
      <c r="AS536">
        <v>1</v>
      </c>
      <c r="AT536" t="str" cm="1">
        <f t="array" ref="AT536">_xlfn.IFS(AS536&lt;=1,"recently promoted",AS536&lt;=3,"due soon",AS536&lt;=6,"over due",AS536&gt;=7,"critically overdue")</f>
        <v>recently promoted</v>
      </c>
      <c r="AU536">
        <v>2</v>
      </c>
      <c r="AV536" t="str" cm="1">
        <f t="array" ref="AV536">_xlfn.IFS(AU536&lt;=1,"new under manager",AU536&lt;=4,"settling",AU536&lt;=8,"established",AU536&gt;=9,"long term")</f>
        <v>settling</v>
      </c>
    </row>
    <row r="537" spans="1:48">
      <c r="A537">
        <v>23</v>
      </c>
      <c r="B537" s="1" t="str" cm="1">
        <f t="array" ref="B537">_xlfn.IFS(A537&lt;=25,"early career",A537&lt;=35,"mid career",A537&lt;=45,"experienced",A537&gt;=46,"senior")</f>
        <v>early career</v>
      </c>
      <c r="C537" t="s">
        <v>29</v>
      </c>
      <c r="D537" t="s">
        <v>30</v>
      </c>
      <c r="E537" t="s">
        <v>31</v>
      </c>
      <c r="F537">
        <v>12</v>
      </c>
      <c r="G537" s="1" t="str" cm="1">
        <f t="array" ref="G537">_xlfn.IFS(F537&lt;=5,"very near",F537&lt;=10,"near",F537&lt;=20,"moderate",F537&lt;=29,"far")</f>
        <v>moderate</v>
      </c>
      <c r="H537">
        <v>2</v>
      </c>
      <c r="I537" t="str" cm="1">
        <f t="array" ref="I537">_xlfn.IFS(H537=1,"Below College",H537=
2,"College",H537=
3,"Bachelor",H537=
4,"Master",H537=
5,"Doctor")</f>
        <v>College</v>
      </c>
      <c r="J537" t="s">
        <v>42</v>
      </c>
      <c r="K537">
        <v>4</v>
      </c>
      <c r="L537" t="str" cm="1">
        <f t="array" ref="L537">_xlfn.IFS(K537=1,"low",K537=2,"medium",K537=3,"high",K537=4,"very high")</f>
        <v>very high</v>
      </c>
      <c r="M537" t="s">
        <v>33</v>
      </c>
      <c r="N537">
        <v>3</v>
      </c>
      <c r="O537" t="str" cm="1">
        <f t="array" ref="O537">_xlfn.IFS(N537=1,"low",N537=2,"medium",N537=3,"high",N537=4,"very high")</f>
        <v>high</v>
      </c>
      <c r="P537">
        <v>1</v>
      </c>
      <c r="Q537" t="str" cm="1">
        <f t="array" ref="Q537">_xlfn.IFS(P537=1,"junior",P537=2,"mid level",P537=3,"senior",P537=4,"lead",P537=5,"executive")</f>
        <v>junior</v>
      </c>
      <c r="R537" t="s">
        <v>34</v>
      </c>
      <c r="S537">
        <v>4</v>
      </c>
      <c r="T537" t="str" cm="1">
        <f t="array" ref="T537">_xlfn.IFS(S537=1,"low",S537=2,"medium",S537=3,"high",S537=4,"very high")</f>
        <v>very high</v>
      </c>
      <c r="U537" t="s">
        <v>40</v>
      </c>
      <c r="V537">
        <v>2647</v>
      </c>
      <c r="W537">
        <v>1</v>
      </c>
      <c r="X537" t="str" cm="1">
        <f t="array" ref="X537">_xlfn.IFS(W537=0,"fresher",W537&lt;=3,"stable",W537&lt;=6,"moderate hopper",W537&lt;=9,"frequent hopper")</f>
        <v>stable</v>
      </c>
      <c r="Y537" t="s">
        <v>29</v>
      </c>
      <c r="Z537">
        <v>13</v>
      </c>
      <c r="AA537" t="str" cm="1">
        <f t="array" ref="AA537">_xlfn.IFS(Z537&lt;=14,"low hike",Z537&lt;=18,"moderate hike",Z537&lt;=22,"good hike",Z537&lt;=25,"high hike")</f>
        <v>low hike</v>
      </c>
      <c r="AB537">
        <v>3</v>
      </c>
      <c r="AC537" t="str" cm="1">
        <f t="array" ref="AC537">_xlfn.IFS(AB537=1,"low",AB537=2,"good",AB537=3,"excellent",AB537=4,"outstanding")</f>
        <v>excellent</v>
      </c>
      <c r="AD537">
        <v>3</v>
      </c>
      <c r="AE537" t="str" cm="1">
        <f t="array" ref="AE537">_xlfn.IFS(AD537=1,"low",AD537=2,"medium",AD537=3,"high",AD537=4,"very high")</f>
        <v>high</v>
      </c>
      <c r="AG537">
        <v>0</v>
      </c>
      <c r="AH537" t="str" cm="1">
        <f t="array" ref="AH537">_xlfn.IFS(AG537=0,"no stock options",AG537=2,"medium",AG537=3,"high",AG537=1,"low")</f>
        <v>no stock options</v>
      </c>
      <c r="AI537">
        <v>5</v>
      </c>
      <c r="AJ537" s="1" t="str" cm="1">
        <f t="array" ref="AJ537">_xlfn.IFS(AI537&lt;=2,"fresher",AI537&lt;=7,"early career",AI537&lt;=15,"mid career",AI537&lt;=25,"experienced",AI537&gt;=26,"expert")</f>
        <v>early career</v>
      </c>
      <c r="AK537">
        <v>6</v>
      </c>
      <c r="AL537" s="1" t="str" cm="1">
        <f t="array" ref="AL537">_xlfn.IFS(AK537=0,"no training",AK537&lt;=2,"low",AK537&lt;=4,"moderate",AK537&lt;=6,"high")</f>
        <v>high</v>
      </c>
      <c r="AM537">
        <v>4</v>
      </c>
      <c r="AN537" t="str" cm="1">
        <f t="array" ref="AN537">_xlfn.IFS(AM537=1,"low",AM537=2,"medium",AM537=3,"high",AM537=4,"very high")</f>
        <v>very high</v>
      </c>
      <c r="AO537">
        <v>5</v>
      </c>
      <c r="AP537" s="1" t="str" cm="1">
        <f t="array" ref="AP537">_xlfn.IFS(AO537&lt;=1,"new",AO537&lt;=5,"early tenure",AO537&lt;=10,"established",AO537&lt;=20,"loyal",AO537&gt;=21,"long term")</f>
        <v>early tenure</v>
      </c>
      <c r="AQ537">
        <v>2</v>
      </c>
      <c r="AR537" s="1" t="str" cm="1">
        <f t="array" ref="AR537">_xlfn.IFS(AQ537&lt;=1,"new",AQ537&lt;=4,"settling",AQ537&lt;=7,"established",AQ537&lt;=12,"stagnant risk",AQ537&gt;12,"highly stagnant")</f>
        <v>settling</v>
      </c>
      <c r="AS537">
        <v>1</v>
      </c>
      <c r="AT537" t="str" cm="1">
        <f t="array" ref="AT537">_xlfn.IFS(AS537&lt;=1,"recently promoted",AS537&lt;=3,"due soon",AS537&lt;=6,"over due",AS537&gt;=7,"critically overdue")</f>
        <v>recently promoted</v>
      </c>
      <c r="AU537">
        <v>4</v>
      </c>
      <c r="AV537" t="str" cm="1">
        <f t="array" ref="AV537">_xlfn.IFS(AU537&lt;=1,"new under manager",AU537&lt;=4,"settling",AU537&lt;=8,"established",AU537&gt;=9,"long term")</f>
        <v>settling</v>
      </c>
    </row>
    <row r="538" spans="1:48">
      <c r="A538">
        <v>25</v>
      </c>
      <c r="B538" s="1" t="str" cm="1">
        <f t="array" ref="B538">_xlfn.IFS(A538&lt;=25,"early career",A538&lt;=35,"mid career",A538&lt;=45,"experienced",A538&gt;=46,"senior")</f>
        <v>early career</v>
      </c>
      <c r="C538" t="s">
        <v>29</v>
      </c>
      <c r="D538" t="s">
        <v>30</v>
      </c>
      <c r="E538" t="s">
        <v>54</v>
      </c>
      <c r="F538">
        <v>2</v>
      </c>
      <c r="G538" s="1" t="str" cm="1">
        <f t="array" ref="G538">_xlfn.IFS(F538&lt;=5,"very near",F538&lt;=10,"near",F538&lt;=20,"moderate",F538&lt;=29,"far")</f>
        <v>very near</v>
      </c>
      <c r="H538">
        <v>3</v>
      </c>
      <c r="I538" t="str" cm="1">
        <f t="array" ref="I538">_xlfn.IFS(H538=1,"Below College",H538=
2,"College",H538=
3,"Bachelor",H538=
4,"Master",H538=
5,"Doctor")</f>
        <v>Bachelor</v>
      </c>
      <c r="J538" t="s">
        <v>54</v>
      </c>
      <c r="K538">
        <v>3</v>
      </c>
      <c r="L538" t="str" cm="1">
        <f t="array" ref="L538">_xlfn.IFS(K538=1,"low",K538=2,"medium",K538=3,"high",K538=4,"very high")</f>
        <v>high</v>
      </c>
      <c r="M538" t="s">
        <v>43</v>
      </c>
      <c r="N538">
        <v>3</v>
      </c>
      <c r="O538" t="str" cm="1">
        <f t="array" ref="O538">_xlfn.IFS(N538=1,"low",N538=2,"medium",N538=3,"high",N538=4,"very high")</f>
        <v>high</v>
      </c>
      <c r="P538">
        <v>1</v>
      </c>
      <c r="Q538" t="str" cm="1">
        <f t="array" ref="Q538">_xlfn.IFS(P538=1,"junior",P538=2,"mid level",P538=3,"senior",P538=4,"lead",P538=5,"executive")</f>
        <v>junior</v>
      </c>
      <c r="R538" t="s">
        <v>54</v>
      </c>
      <c r="S538">
        <v>2</v>
      </c>
      <c r="T538" t="str" cm="1">
        <f t="array" ref="T538">_xlfn.IFS(S538=1,"low",S538=2,"medium",S538=3,"high",S538=4,"very high")</f>
        <v>medium</v>
      </c>
      <c r="U538" t="s">
        <v>35</v>
      </c>
      <c r="V538">
        <v>2187</v>
      </c>
      <c r="W538">
        <v>4</v>
      </c>
      <c r="X538" t="str" cm="1">
        <f t="array" ref="X538">_xlfn.IFS(W538=0,"fresher",W538&lt;=3,"stable",W538&lt;=6,"moderate hopper",W538&lt;=9,"frequent hopper")</f>
        <v>moderate hopper</v>
      </c>
      <c r="Y538" t="s">
        <v>29</v>
      </c>
      <c r="Z538">
        <v>14</v>
      </c>
      <c r="AA538" t="str" cm="1">
        <f t="array" ref="AA538">_xlfn.IFS(Z538&lt;=14,"low hike",Z538&lt;=18,"moderate hike",Z538&lt;=22,"good hike",Z538&lt;=25,"high hike")</f>
        <v>low hike</v>
      </c>
      <c r="AB538">
        <v>3</v>
      </c>
      <c r="AC538" t="str" cm="1">
        <f t="array" ref="AC538">_xlfn.IFS(AB538=1,"low",AB538=2,"good",AB538=3,"excellent",AB538=4,"outstanding")</f>
        <v>excellent</v>
      </c>
      <c r="AD538">
        <v>3</v>
      </c>
      <c r="AE538" t="str" cm="1">
        <f t="array" ref="AE538">_xlfn.IFS(AD538=1,"low",AD538=2,"medium",AD538=3,"high",AD538=4,"very high")</f>
        <v>high</v>
      </c>
      <c r="AG538">
        <v>0</v>
      </c>
      <c r="AH538" t="str" cm="1">
        <f t="array" ref="AH538">_xlfn.IFS(AG538=0,"no stock options",AG538=2,"medium",AG538=3,"high",AG538=1,"low")</f>
        <v>no stock options</v>
      </c>
      <c r="AI538">
        <v>6</v>
      </c>
      <c r="AJ538" s="1" t="str" cm="1">
        <f t="array" ref="AJ538">_xlfn.IFS(AI538&lt;=2,"fresher",AI538&lt;=7,"early career",AI538&lt;=15,"mid career",AI538&lt;=25,"experienced",AI538&gt;=26,"expert")</f>
        <v>early career</v>
      </c>
      <c r="AK538">
        <v>3</v>
      </c>
      <c r="AL538" s="1" t="str" cm="1">
        <f t="array" ref="AL538">_xlfn.IFS(AK538=0,"no training",AK538&lt;=2,"low",AK538&lt;=4,"moderate",AK538&lt;=6,"high")</f>
        <v>moderate</v>
      </c>
      <c r="AM538">
        <v>3</v>
      </c>
      <c r="AN538" t="str" cm="1">
        <f t="array" ref="AN538">_xlfn.IFS(AM538=1,"low",AM538=2,"medium",AM538=3,"high",AM538=4,"very high")</f>
        <v>high</v>
      </c>
      <c r="AO538">
        <v>2</v>
      </c>
      <c r="AP538" s="1" t="str" cm="1">
        <f t="array" ref="AP538">_xlfn.IFS(AO538&lt;=1,"new",AO538&lt;=5,"early tenure",AO538&lt;=10,"established",AO538&lt;=20,"loyal",AO538&gt;=21,"long term")</f>
        <v>early tenure</v>
      </c>
      <c r="AQ538">
        <v>0</v>
      </c>
      <c r="AR538" s="1" t="str" cm="1">
        <f t="array" ref="AR538">_xlfn.IFS(AQ538&lt;=1,"new",AQ538&lt;=4,"settling",AQ538&lt;=7,"established",AQ538&lt;=12,"stagnant risk",AQ538&gt;12,"highly stagnant")</f>
        <v>new</v>
      </c>
      <c r="AS538">
        <v>1</v>
      </c>
      <c r="AT538" t="str" cm="1">
        <f t="array" ref="AT538">_xlfn.IFS(AS538&lt;=1,"recently promoted",AS538&lt;=3,"due soon",AS538&lt;=6,"over due",AS538&gt;=7,"critically overdue")</f>
        <v>recently promoted</v>
      </c>
      <c r="AU538">
        <v>2</v>
      </c>
      <c r="AV538" t="str" cm="1">
        <f t="array" ref="AV538">_xlfn.IFS(AU538&lt;=1,"new under manager",AU538&lt;=4,"settling",AU538&lt;=8,"established",AU538&gt;=9,"long term")</f>
        <v>settling</v>
      </c>
    </row>
    <row r="539" spans="1:48">
      <c r="A539">
        <v>25</v>
      </c>
      <c r="B539" s="1" t="str" cm="1">
        <f t="array" ref="B539">_xlfn.IFS(A539&lt;=25,"early career",A539&lt;=35,"mid career",A539&lt;=45,"experienced",A539&gt;=46,"senior")</f>
        <v>early career</v>
      </c>
      <c r="C539" t="s">
        <v>29</v>
      </c>
      <c r="D539" t="s">
        <v>30</v>
      </c>
      <c r="E539" t="s">
        <v>31</v>
      </c>
      <c r="F539">
        <v>2</v>
      </c>
      <c r="G539" s="1" t="str" cm="1">
        <f t="array" ref="G539">_xlfn.IFS(F539&lt;=5,"very near",F539&lt;=10,"near",F539&lt;=20,"moderate",F539&lt;=29,"far")</f>
        <v>very near</v>
      </c>
      <c r="H539">
        <v>1</v>
      </c>
      <c r="I539" t="str" cm="1">
        <f t="array" ref="I539">_xlfn.IFS(H539=1,"Below College",H539=
2,"College",H539=
3,"Bachelor",H539=
4,"Master",H539=
5,"Doctor")</f>
        <v>Below College</v>
      </c>
      <c r="J539" t="s">
        <v>42</v>
      </c>
      <c r="K539">
        <v>4</v>
      </c>
      <c r="L539" t="str" cm="1">
        <f t="array" ref="L539">_xlfn.IFS(K539=1,"low",K539=2,"medium",K539=3,"high",K539=4,"very high")</f>
        <v>very high</v>
      </c>
      <c r="M539" t="s">
        <v>33</v>
      </c>
      <c r="N539">
        <v>3</v>
      </c>
      <c r="O539" t="str" cm="1">
        <f t="array" ref="O539">_xlfn.IFS(N539=1,"low",N539=2,"medium",N539=3,"high",N539=4,"very high")</f>
        <v>high</v>
      </c>
      <c r="P539">
        <v>1</v>
      </c>
      <c r="Q539" t="str" cm="1">
        <f t="array" ref="Q539">_xlfn.IFS(P539=1,"junior",P539=2,"mid level",P539=3,"senior",P539=4,"lead",P539=5,"executive")</f>
        <v>junior</v>
      </c>
      <c r="R539" t="s">
        <v>34</v>
      </c>
      <c r="S539">
        <v>3</v>
      </c>
      <c r="T539" t="str" cm="1">
        <f t="array" ref="T539">_xlfn.IFS(S539=1,"low",S539=2,"medium",S539=3,"high",S539=4,"very high")</f>
        <v>high</v>
      </c>
      <c r="U539" t="s">
        <v>38</v>
      </c>
      <c r="V539">
        <v>3977</v>
      </c>
      <c r="W539">
        <v>6</v>
      </c>
      <c r="X539" t="str" cm="1">
        <f t="array" ref="X539">_xlfn.IFS(W539=0,"fresher",W539&lt;=3,"stable",W539&lt;=6,"moderate hopper",W539&lt;=9,"frequent hopper")</f>
        <v>moderate hopper</v>
      </c>
      <c r="Y539" t="s">
        <v>39</v>
      </c>
      <c r="Z539">
        <v>19</v>
      </c>
      <c r="AA539" t="str" cm="1">
        <f t="array" ref="AA539">_xlfn.IFS(Z539&lt;=14,"low hike",Z539&lt;=18,"moderate hike",Z539&lt;=22,"good hike",Z539&lt;=25,"high hike")</f>
        <v>good hike</v>
      </c>
      <c r="AB539">
        <v>3</v>
      </c>
      <c r="AC539" t="str" cm="1">
        <f t="array" ref="AC539">_xlfn.IFS(AB539=1,"low",AB539=2,"good",AB539=3,"excellent",AB539=4,"outstanding")</f>
        <v>excellent</v>
      </c>
      <c r="AD539">
        <v>3</v>
      </c>
      <c r="AE539" t="str" cm="1">
        <f t="array" ref="AE539">_xlfn.IFS(AD539=1,"low",AD539=2,"medium",AD539=3,"high",AD539=4,"very high")</f>
        <v>high</v>
      </c>
      <c r="AG539">
        <v>1</v>
      </c>
      <c r="AH539" t="str" cm="1">
        <f t="array" ref="AH539">_xlfn.IFS(AG539=0,"no stock options",AG539=2,"medium",AG539=3,"high",AG539=1,"low")</f>
        <v>low</v>
      </c>
      <c r="AI539">
        <v>7</v>
      </c>
      <c r="AJ539" s="1" t="str" cm="1">
        <f t="array" ref="AJ539">_xlfn.IFS(AI539&lt;=2,"fresher",AI539&lt;=7,"early career",AI539&lt;=15,"mid career",AI539&lt;=25,"experienced",AI539&gt;=26,"expert")</f>
        <v>early career</v>
      </c>
      <c r="AK539">
        <v>2</v>
      </c>
      <c r="AL539" s="1" t="str" cm="1">
        <f t="array" ref="AL539">_xlfn.IFS(AK539=0,"no training",AK539&lt;=2,"low",AK539&lt;=4,"moderate",AK539&lt;=6,"high")</f>
        <v>low</v>
      </c>
      <c r="AM539">
        <v>2</v>
      </c>
      <c r="AN539" t="str" cm="1">
        <f t="array" ref="AN539">_xlfn.IFS(AM539=1,"low",AM539=2,"medium",AM539=3,"high",AM539=4,"very high")</f>
        <v>medium</v>
      </c>
      <c r="AO539">
        <v>2</v>
      </c>
      <c r="AP539" s="1" t="str" cm="1">
        <f t="array" ref="AP539">_xlfn.IFS(AO539&lt;=1,"new",AO539&lt;=5,"early tenure",AO539&lt;=10,"established",AO539&lt;=20,"loyal",AO539&gt;=21,"long term")</f>
        <v>early tenure</v>
      </c>
      <c r="AQ539">
        <v>2</v>
      </c>
      <c r="AR539" s="1" t="str" cm="1">
        <f t="array" ref="AR539">_xlfn.IFS(AQ539&lt;=1,"new",AQ539&lt;=4,"settling",AQ539&lt;=7,"established",AQ539&lt;=12,"stagnant risk",AQ539&gt;12,"highly stagnant")</f>
        <v>settling</v>
      </c>
      <c r="AS539">
        <v>0</v>
      </c>
      <c r="AT539" t="str" cm="1">
        <f t="array" ref="AT539">_xlfn.IFS(AS539&lt;=1,"recently promoted",AS539&lt;=3,"due soon",AS539&lt;=6,"over due",AS539&gt;=7,"critically overdue")</f>
        <v>recently promoted</v>
      </c>
      <c r="AU539">
        <v>2</v>
      </c>
      <c r="AV539" t="str" cm="1">
        <f t="array" ref="AV539">_xlfn.IFS(AU539&lt;=1,"new under manager",AU539&lt;=4,"settling",AU539&lt;=8,"established",AU539&gt;=9,"long term")</f>
        <v>settling</v>
      </c>
    </row>
    <row r="540" spans="1:48">
      <c r="A540">
        <v>31</v>
      </c>
      <c r="B540" s="1" t="str" cm="1">
        <f t="array" ref="B540">_xlfn.IFS(A540&lt;=25,"early career",A540&lt;=35,"mid career",A540&lt;=45,"experienced",A540&gt;=46,"senior")</f>
        <v>mid career</v>
      </c>
      <c r="C540" t="s">
        <v>29</v>
      </c>
      <c r="D540" t="s">
        <v>30</v>
      </c>
      <c r="E540" t="s">
        <v>45</v>
      </c>
      <c r="F540">
        <v>2</v>
      </c>
      <c r="G540" s="1" t="str" cm="1">
        <f t="array" ref="G540">_xlfn.IFS(F540&lt;=5,"very near",F540&lt;=10,"near",F540&lt;=20,"moderate",F540&lt;=29,"far")</f>
        <v>very near</v>
      </c>
      <c r="H540">
        <v>2</v>
      </c>
      <c r="I540" t="str" cm="1">
        <f t="array" ref="I540">_xlfn.IFS(H540=1,"Below College",H540=
2,"College",H540=
3,"Bachelor",H540=
4,"Master",H540=
5,"Doctor")</f>
        <v>College</v>
      </c>
      <c r="J540" t="s">
        <v>36</v>
      </c>
      <c r="K540">
        <v>1</v>
      </c>
      <c r="L540" t="str" cm="1">
        <f t="array" ref="L540">_xlfn.IFS(K540=1,"low",K540=2,"medium",K540=3,"high",K540=4,"very high")</f>
        <v>low</v>
      </c>
      <c r="M540" t="s">
        <v>33</v>
      </c>
      <c r="N540">
        <v>3</v>
      </c>
      <c r="O540" t="str" cm="1">
        <f t="array" ref="O540">_xlfn.IFS(N540=1,"low",N540=2,"medium",N540=3,"high",N540=4,"very high")</f>
        <v>high</v>
      </c>
      <c r="P540">
        <v>1</v>
      </c>
      <c r="Q540" t="str" cm="1">
        <f t="array" ref="Q540">_xlfn.IFS(P540=1,"junior",P540=2,"mid level",P540=3,"senior",P540=4,"lead",P540=5,"executive")</f>
        <v>junior</v>
      </c>
      <c r="R540" t="s">
        <v>46</v>
      </c>
      <c r="S540">
        <v>3</v>
      </c>
      <c r="T540" t="str" cm="1">
        <f t="array" ref="T540">_xlfn.IFS(S540=1,"low",S540=2,"medium",S540=3,"high",S540=4,"very high")</f>
        <v>high</v>
      </c>
      <c r="U540" t="s">
        <v>35</v>
      </c>
      <c r="V540">
        <v>3067</v>
      </c>
      <c r="W540">
        <v>0</v>
      </c>
      <c r="X540" t="str" cm="1">
        <f t="array" ref="X540">_xlfn.IFS(W540=0,"fresher",W540&lt;=3,"stable",W540&lt;=6,"moderate hopper",W540&lt;=9,"frequent hopper")</f>
        <v>fresher</v>
      </c>
      <c r="Y540" t="s">
        <v>29</v>
      </c>
      <c r="Z540">
        <v>19</v>
      </c>
      <c r="AA540" t="str" cm="1">
        <f t="array" ref="AA540">_xlfn.IFS(Z540&lt;=14,"low hike",Z540&lt;=18,"moderate hike",Z540&lt;=22,"good hike",Z540&lt;=25,"high hike")</f>
        <v>good hike</v>
      </c>
      <c r="AB540">
        <v>3</v>
      </c>
      <c r="AC540" t="str" cm="1">
        <f t="array" ref="AC540">_xlfn.IFS(AB540=1,"low",AB540=2,"good",AB540=3,"excellent",AB540=4,"outstanding")</f>
        <v>excellent</v>
      </c>
      <c r="AD540">
        <v>3</v>
      </c>
      <c r="AE540" t="str" cm="1">
        <f t="array" ref="AE540">_xlfn.IFS(AD540=1,"low",AD540=2,"medium",AD540=3,"high",AD540=4,"very high")</f>
        <v>high</v>
      </c>
      <c r="AG540">
        <v>1</v>
      </c>
      <c r="AH540" t="str" cm="1">
        <f t="array" ref="AH540">_xlfn.IFS(AG540=0,"no stock options",AG540=2,"medium",AG540=3,"high",AG540=1,"low")</f>
        <v>low</v>
      </c>
      <c r="AI540">
        <v>3</v>
      </c>
      <c r="AJ540" s="1" t="str" cm="1">
        <f t="array" ref="AJ540">_xlfn.IFS(AI540&lt;=2,"fresher",AI540&lt;=7,"early career",AI540&lt;=15,"mid career",AI540&lt;=25,"experienced",AI540&gt;=26,"expert")</f>
        <v>early career</v>
      </c>
      <c r="AK540">
        <v>1</v>
      </c>
      <c r="AL540" s="1" t="str" cm="1">
        <f t="array" ref="AL540">_xlfn.IFS(AK540=0,"no training",AK540&lt;=2,"low",AK540&lt;=4,"moderate",AK540&lt;=6,"high")</f>
        <v>low</v>
      </c>
      <c r="AM540">
        <v>3</v>
      </c>
      <c r="AN540" t="str" cm="1">
        <f t="array" ref="AN540">_xlfn.IFS(AM540=1,"low",AM540=2,"medium",AM540=3,"high",AM540=4,"very high")</f>
        <v>high</v>
      </c>
      <c r="AO540">
        <v>2</v>
      </c>
      <c r="AP540" s="1" t="str" cm="1">
        <f t="array" ref="AP540">_xlfn.IFS(AO540&lt;=1,"new",AO540&lt;=5,"early tenure",AO540&lt;=10,"established",AO540&lt;=20,"loyal",AO540&gt;=21,"long term")</f>
        <v>early tenure</v>
      </c>
      <c r="AQ540">
        <v>2</v>
      </c>
      <c r="AR540" s="1" t="str" cm="1">
        <f t="array" ref="AR540">_xlfn.IFS(AQ540&lt;=1,"new",AQ540&lt;=4,"settling",AQ540&lt;=7,"established",AQ540&lt;=12,"stagnant risk",AQ540&gt;12,"highly stagnant")</f>
        <v>settling</v>
      </c>
      <c r="AS540">
        <v>1</v>
      </c>
      <c r="AT540" t="str" cm="1">
        <f t="array" ref="AT540">_xlfn.IFS(AS540&lt;=1,"recently promoted",AS540&lt;=3,"due soon",AS540&lt;=6,"over due",AS540&gt;=7,"critically overdue")</f>
        <v>recently promoted</v>
      </c>
      <c r="AU540">
        <v>2</v>
      </c>
      <c r="AV540" t="str" cm="1">
        <f t="array" ref="AV540">_xlfn.IFS(AU540&lt;=1,"new under manager",AU540&lt;=4,"settling",AU540&lt;=8,"established",AU540&gt;=9,"long term")</f>
        <v>settling</v>
      </c>
    </row>
    <row r="541" spans="1:48">
      <c r="A541">
        <v>42</v>
      </c>
      <c r="B541" s="1" t="str" cm="1">
        <f t="array" ref="B541">_xlfn.IFS(A541&lt;=25,"early career",A541&lt;=35,"mid career",A541&lt;=45,"experienced",A541&gt;=46,"senior")</f>
        <v>experienced</v>
      </c>
      <c r="C541" t="s">
        <v>29</v>
      </c>
      <c r="D541" t="s">
        <v>30</v>
      </c>
      <c r="E541" t="s">
        <v>31</v>
      </c>
      <c r="F541">
        <v>18</v>
      </c>
      <c r="G541" s="1" t="str" cm="1">
        <f t="array" ref="G541">_xlfn.IFS(F541&lt;=5,"very near",F541&lt;=10,"near",F541&lt;=20,"moderate",F541&lt;=29,"far")</f>
        <v>moderate</v>
      </c>
      <c r="H541">
        <v>4</v>
      </c>
      <c r="I541" t="str" cm="1">
        <f t="array" ref="I541">_xlfn.IFS(H541=1,"Below College",H541=
2,"College",H541=
3,"Bachelor",H541=
4,"Master",H541=
5,"Doctor")</f>
        <v>Master</v>
      </c>
      <c r="J541" t="s">
        <v>36</v>
      </c>
      <c r="K541">
        <v>4</v>
      </c>
      <c r="L541" t="str" cm="1">
        <f t="array" ref="L541">_xlfn.IFS(K541=1,"low",K541=2,"medium",K541=3,"high",K541=4,"very high")</f>
        <v>very high</v>
      </c>
      <c r="M541" t="s">
        <v>33</v>
      </c>
      <c r="N541">
        <v>3</v>
      </c>
      <c r="O541" t="str" cm="1">
        <f t="array" ref="O541">_xlfn.IFS(N541=1,"low",N541=2,"medium",N541=3,"high",N541=4,"very high")</f>
        <v>high</v>
      </c>
      <c r="P541">
        <v>2</v>
      </c>
      <c r="Q541" t="str" cm="1">
        <f t="array" ref="Q541">_xlfn.IFS(P541=1,"junior",P541=2,"mid level",P541=3,"senior",P541=4,"lead",P541=5,"executive")</f>
        <v>mid level</v>
      </c>
      <c r="R541" t="s">
        <v>37</v>
      </c>
      <c r="S541">
        <v>1</v>
      </c>
      <c r="T541" t="str" cm="1">
        <f t="array" ref="T541">_xlfn.IFS(S541=1,"low",S541=2,"medium",S541=3,"high",S541=4,"very high")</f>
        <v>low</v>
      </c>
      <c r="U541" t="s">
        <v>38</v>
      </c>
      <c r="V541">
        <v>5410</v>
      </c>
      <c r="W541">
        <v>6</v>
      </c>
      <c r="X541" t="str" cm="1">
        <f t="array" ref="X541">_xlfn.IFS(W541=0,"fresher",W541&lt;=3,"stable",W541&lt;=6,"moderate hopper",W541&lt;=9,"frequent hopper")</f>
        <v>moderate hopper</v>
      </c>
      <c r="Y541" t="s">
        <v>39</v>
      </c>
      <c r="Z541">
        <v>17</v>
      </c>
      <c r="AA541" t="str" cm="1">
        <f t="array" ref="AA541">_xlfn.IFS(Z541&lt;=14,"low hike",Z541&lt;=18,"moderate hike",Z541&lt;=22,"good hike",Z541&lt;=25,"high hike")</f>
        <v>moderate hike</v>
      </c>
      <c r="AB541">
        <v>3</v>
      </c>
      <c r="AC541" t="str" cm="1">
        <f t="array" ref="AC541">_xlfn.IFS(AB541=1,"low",AB541=2,"good",AB541=3,"excellent",AB541=4,"outstanding")</f>
        <v>excellent</v>
      </c>
      <c r="AD541">
        <v>3</v>
      </c>
      <c r="AE541" t="str" cm="1">
        <f t="array" ref="AE541">_xlfn.IFS(AD541=1,"low",AD541=2,"medium",AD541=3,"high",AD541=4,"very high")</f>
        <v>high</v>
      </c>
      <c r="AG541">
        <v>1</v>
      </c>
      <c r="AH541" t="str" cm="1">
        <f t="array" ref="AH541">_xlfn.IFS(AG541=0,"no stock options",AG541=2,"medium",AG541=3,"high",AG541=1,"low")</f>
        <v>low</v>
      </c>
      <c r="AI541">
        <v>9</v>
      </c>
      <c r="AJ541" s="1" t="str" cm="1">
        <f t="array" ref="AJ541">_xlfn.IFS(AI541&lt;=2,"fresher",AI541&lt;=7,"early career",AI541&lt;=15,"mid career",AI541&lt;=25,"experienced",AI541&gt;=26,"expert")</f>
        <v>mid career</v>
      </c>
      <c r="AK541">
        <v>3</v>
      </c>
      <c r="AL541" s="1" t="str" cm="1">
        <f t="array" ref="AL541">_xlfn.IFS(AK541=0,"no training",AK541&lt;=2,"low",AK541&lt;=4,"moderate",AK541&lt;=6,"high")</f>
        <v>moderate</v>
      </c>
      <c r="AM541">
        <v>2</v>
      </c>
      <c r="AN541" t="str" cm="1">
        <f t="array" ref="AN541">_xlfn.IFS(AM541=1,"low",AM541=2,"medium",AM541=3,"high",AM541=4,"very high")</f>
        <v>medium</v>
      </c>
      <c r="AO541">
        <v>4</v>
      </c>
      <c r="AP541" s="1" t="str" cm="1">
        <f t="array" ref="AP541">_xlfn.IFS(AO541&lt;=1,"new",AO541&lt;=5,"early tenure",AO541&lt;=10,"established",AO541&lt;=20,"loyal",AO541&gt;=21,"long term")</f>
        <v>early tenure</v>
      </c>
      <c r="AQ541">
        <v>3</v>
      </c>
      <c r="AR541" s="1" t="str" cm="1">
        <f t="array" ref="AR541">_xlfn.IFS(AQ541&lt;=1,"new",AQ541&lt;=4,"settling",AQ541&lt;=7,"established",AQ541&lt;=12,"stagnant risk",AQ541&gt;12,"highly stagnant")</f>
        <v>settling</v>
      </c>
      <c r="AS541">
        <v>1</v>
      </c>
      <c r="AT541" t="str" cm="1">
        <f t="array" ref="AT541">_xlfn.IFS(AS541&lt;=1,"recently promoted",AS541&lt;=3,"due soon",AS541&lt;=6,"over due",AS541&gt;=7,"critically overdue")</f>
        <v>recently promoted</v>
      </c>
      <c r="AU541">
        <v>2</v>
      </c>
      <c r="AV541" t="str" cm="1">
        <f t="array" ref="AV541">_xlfn.IFS(AU541&lt;=1,"new under manager",AU541&lt;=4,"settling",AU541&lt;=8,"established",AU541&gt;=9,"long term")</f>
        <v>settling</v>
      </c>
    </row>
    <row r="542" spans="1:48">
      <c r="A542">
        <v>41</v>
      </c>
      <c r="B542" s="1" t="str" cm="1">
        <f t="array" ref="B542">_xlfn.IFS(A542&lt;=25,"early career",A542&lt;=35,"mid career",A542&lt;=45,"experienced",A542&gt;=46,"senior")</f>
        <v>experienced</v>
      </c>
      <c r="C542" t="s">
        <v>29</v>
      </c>
      <c r="D542" t="s">
        <v>30</v>
      </c>
      <c r="E542" t="s">
        <v>31</v>
      </c>
      <c r="F542">
        <v>1</v>
      </c>
      <c r="G542" s="1" t="str" cm="1">
        <f t="array" ref="G542">_xlfn.IFS(F542&lt;=5,"very near",F542&lt;=10,"near",F542&lt;=20,"moderate",F542&lt;=29,"far")</f>
        <v>very near</v>
      </c>
      <c r="H542">
        <v>3</v>
      </c>
      <c r="I542" t="str" cm="1">
        <f t="array" ref="I542">_xlfn.IFS(H542=1,"Below College",H542=
2,"College",H542=
3,"Bachelor",H542=
4,"Master",H542=
5,"Doctor")</f>
        <v>Bachelor</v>
      </c>
      <c r="J542" t="s">
        <v>36</v>
      </c>
      <c r="K542">
        <v>4</v>
      </c>
      <c r="L542" t="str" cm="1">
        <f t="array" ref="L542">_xlfn.IFS(K542=1,"low",K542=2,"medium",K542=3,"high",K542=4,"very high")</f>
        <v>very high</v>
      </c>
      <c r="M542" t="s">
        <v>33</v>
      </c>
      <c r="N542">
        <v>3</v>
      </c>
      <c r="O542" t="str" cm="1">
        <f t="array" ref="O542">_xlfn.IFS(N542=1,"low",N542=2,"medium",N542=3,"high",N542=4,"very high")</f>
        <v>high</v>
      </c>
      <c r="P542">
        <v>1</v>
      </c>
      <c r="Q542" t="str" cm="1">
        <f t="array" ref="Q542">_xlfn.IFS(P542=1,"junior",P542=2,"mid level",P542=3,"senior",P542=4,"lead",P542=5,"executive")</f>
        <v>junior</v>
      </c>
      <c r="R542" t="s">
        <v>37</v>
      </c>
      <c r="S542">
        <v>4</v>
      </c>
      <c r="T542" t="str" cm="1">
        <f t="array" ref="T542">_xlfn.IFS(S542=1,"low",S542=2,"medium",S542=3,"high",S542=4,"very high")</f>
        <v>very high</v>
      </c>
      <c r="U542" t="s">
        <v>35</v>
      </c>
      <c r="V542">
        <v>2782</v>
      </c>
      <c r="W542">
        <v>3</v>
      </c>
      <c r="X542" t="str" cm="1">
        <f t="array" ref="X542">_xlfn.IFS(W542=0,"fresher",W542&lt;=3,"stable",W542&lt;=6,"moderate hopper",W542&lt;=9,"frequent hopper")</f>
        <v>stable</v>
      </c>
      <c r="Y542" t="s">
        <v>29</v>
      </c>
      <c r="Z542">
        <v>22</v>
      </c>
      <c r="AA542" t="str" cm="1">
        <f t="array" ref="AA542">_xlfn.IFS(Z542&lt;=14,"low hike",Z542&lt;=18,"moderate hike",Z542&lt;=22,"good hike",Z542&lt;=25,"high hike")</f>
        <v>good hike</v>
      </c>
      <c r="AB542">
        <v>4</v>
      </c>
      <c r="AC542" t="str" cm="1">
        <f t="array" ref="AC542">_xlfn.IFS(AB542=1,"low",AB542=2,"good",AB542=3,"excellent",AB542=4,"outstanding")</f>
        <v>outstanding</v>
      </c>
      <c r="AD542">
        <v>1</v>
      </c>
      <c r="AE542" t="str" cm="1">
        <f t="array" ref="AE542">_xlfn.IFS(AD542=1,"low",AD542=2,"medium",AD542=3,"high",AD542=4,"very high")</f>
        <v>low</v>
      </c>
      <c r="AG542">
        <v>1</v>
      </c>
      <c r="AH542" t="str" cm="1">
        <f t="array" ref="AH542">_xlfn.IFS(AG542=0,"no stock options",AG542=2,"medium",AG542=3,"high",AG542=1,"low")</f>
        <v>low</v>
      </c>
      <c r="AI542">
        <v>12</v>
      </c>
      <c r="AJ542" s="1" t="str" cm="1">
        <f t="array" ref="AJ542">_xlfn.IFS(AI542&lt;=2,"fresher",AI542&lt;=7,"early career",AI542&lt;=15,"mid career",AI542&lt;=25,"experienced",AI542&gt;=26,"expert")</f>
        <v>mid career</v>
      </c>
      <c r="AK542">
        <v>3</v>
      </c>
      <c r="AL542" s="1" t="str" cm="1">
        <f t="array" ref="AL542">_xlfn.IFS(AK542=0,"no training",AK542&lt;=2,"low",AK542&lt;=4,"moderate",AK542&lt;=6,"high")</f>
        <v>moderate</v>
      </c>
      <c r="AM542">
        <v>3</v>
      </c>
      <c r="AN542" t="str" cm="1">
        <f t="array" ref="AN542">_xlfn.IFS(AM542=1,"low",AM542=2,"medium",AM542=3,"high",AM542=4,"very high")</f>
        <v>high</v>
      </c>
      <c r="AO542">
        <v>5</v>
      </c>
      <c r="AP542" s="1" t="str" cm="1">
        <f t="array" ref="AP542">_xlfn.IFS(AO542&lt;=1,"new",AO542&lt;=5,"early tenure",AO542&lt;=10,"established",AO542&lt;=20,"loyal",AO542&gt;=21,"long term")</f>
        <v>early tenure</v>
      </c>
      <c r="AQ542">
        <v>3</v>
      </c>
      <c r="AR542" s="1" t="str" cm="1">
        <f t="array" ref="AR542">_xlfn.IFS(AQ542&lt;=1,"new",AQ542&lt;=4,"settling",AQ542&lt;=7,"established",AQ542&lt;=12,"stagnant risk",AQ542&gt;12,"highly stagnant")</f>
        <v>settling</v>
      </c>
      <c r="AS542">
        <v>1</v>
      </c>
      <c r="AT542" t="str" cm="1">
        <f t="array" ref="AT542">_xlfn.IFS(AS542&lt;=1,"recently promoted",AS542&lt;=3,"due soon",AS542&lt;=6,"over due",AS542&gt;=7,"critically overdue")</f>
        <v>recently promoted</v>
      </c>
      <c r="AU542">
        <v>0</v>
      </c>
      <c r="AV542" t="str" cm="1">
        <f t="array" ref="AV542">_xlfn.IFS(AU542&lt;=1,"new under manager",AU542&lt;=4,"settling",AU542&lt;=8,"established",AU542&gt;=9,"long term")</f>
        <v>new under manager</v>
      </c>
    </row>
    <row r="543" spans="1:48">
      <c r="A543">
        <v>35</v>
      </c>
      <c r="B543" s="1" t="str" cm="1">
        <f t="array" ref="B543">_xlfn.IFS(A543&lt;=25,"early career",A543&lt;=35,"mid career",A543&lt;=45,"experienced",A543&gt;=46,"senior")</f>
        <v>mid career</v>
      </c>
      <c r="C543" t="s">
        <v>29</v>
      </c>
      <c r="D543" t="s">
        <v>30</v>
      </c>
      <c r="E543" t="s">
        <v>31</v>
      </c>
      <c r="F543">
        <v>11</v>
      </c>
      <c r="G543" s="1" t="str" cm="1">
        <f t="array" ref="G543">_xlfn.IFS(F543&lt;=5,"very near",F543&lt;=10,"near",F543&lt;=20,"moderate",F543&lt;=29,"far")</f>
        <v>moderate</v>
      </c>
      <c r="H543">
        <v>4</v>
      </c>
      <c r="I543" t="str" cm="1">
        <f t="array" ref="I543">_xlfn.IFS(H543=1,"Below College",H543=
2,"College",H543=
3,"Bachelor",H543=
4,"Master",H543=
5,"Doctor")</f>
        <v>Master</v>
      </c>
      <c r="J543" t="s">
        <v>32</v>
      </c>
      <c r="K543">
        <v>4</v>
      </c>
      <c r="L543" t="str" cm="1">
        <f t="array" ref="L543">_xlfn.IFS(K543=1,"low",K543=2,"medium",K543=3,"high",K543=4,"very high")</f>
        <v>very high</v>
      </c>
      <c r="M543" t="s">
        <v>33</v>
      </c>
      <c r="N543">
        <v>3</v>
      </c>
      <c r="O543" t="str" cm="1">
        <f t="array" ref="O543">_xlfn.IFS(N543=1,"low",N543=2,"medium",N543=3,"high",N543=4,"very high")</f>
        <v>high</v>
      </c>
      <c r="P543">
        <v>1</v>
      </c>
      <c r="Q543" t="str" cm="1">
        <f t="array" ref="Q543">_xlfn.IFS(P543=1,"junior",P543=2,"mid level",P543=3,"senior",P543=4,"lead",P543=5,"executive")</f>
        <v>junior</v>
      </c>
      <c r="R543" t="s">
        <v>34</v>
      </c>
      <c r="S543">
        <v>3</v>
      </c>
      <c r="T543" t="str" cm="1">
        <f t="array" ref="T543">_xlfn.IFS(S543=1,"low",S543=2,"medium",S543=3,"high",S543=4,"very high")</f>
        <v>high</v>
      </c>
      <c r="U543" t="s">
        <v>35</v>
      </c>
      <c r="V543">
        <v>2660</v>
      </c>
      <c r="W543">
        <v>7</v>
      </c>
      <c r="X543" t="str" cm="1">
        <f t="array" ref="X543">_xlfn.IFS(W543=0,"fresher",W543&lt;=3,"stable",W543&lt;=6,"moderate hopper",W543&lt;=9,"frequent hopper")</f>
        <v>frequent hopper</v>
      </c>
      <c r="Y543" t="s">
        <v>39</v>
      </c>
      <c r="Z543">
        <v>11</v>
      </c>
      <c r="AA543" t="str" cm="1">
        <f t="array" ref="AA543">_xlfn.IFS(Z543&lt;=14,"low hike",Z543&lt;=18,"moderate hike",Z543&lt;=22,"good hike",Z543&lt;=25,"high hike")</f>
        <v>low hike</v>
      </c>
      <c r="AB543">
        <v>3</v>
      </c>
      <c r="AC543" t="str" cm="1">
        <f t="array" ref="AC543">_xlfn.IFS(AB543=1,"low",AB543=2,"good",AB543=3,"excellent",AB543=4,"outstanding")</f>
        <v>excellent</v>
      </c>
      <c r="AD543">
        <v>3</v>
      </c>
      <c r="AE543" t="str" cm="1">
        <f t="array" ref="AE543">_xlfn.IFS(AD543=1,"low",AD543=2,"medium",AD543=3,"high",AD543=4,"very high")</f>
        <v>high</v>
      </c>
      <c r="AG543">
        <v>1</v>
      </c>
      <c r="AH543" t="str" cm="1">
        <f t="array" ref="AH543">_xlfn.IFS(AG543=0,"no stock options",AG543=2,"medium",AG543=3,"high",AG543=1,"low")</f>
        <v>low</v>
      </c>
      <c r="AI543">
        <v>5</v>
      </c>
      <c r="AJ543" s="1" t="str" cm="1">
        <f t="array" ref="AJ543">_xlfn.IFS(AI543&lt;=2,"fresher",AI543&lt;=7,"early career",AI543&lt;=15,"mid career",AI543&lt;=25,"experienced",AI543&gt;=26,"expert")</f>
        <v>early career</v>
      </c>
      <c r="AK543">
        <v>3</v>
      </c>
      <c r="AL543" s="1" t="str" cm="1">
        <f t="array" ref="AL543">_xlfn.IFS(AK543=0,"no training",AK543&lt;=2,"low",AK543&lt;=4,"moderate",AK543&lt;=6,"high")</f>
        <v>moderate</v>
      </c>
      <c r="AM543">
        <v>3</v>
      </c>
      <c r="AN543" t="str" cm="1">
        <f t="array" ref="AN543">_xlfn.IFS(AM543=1,"low",AM543=2,"medium",AM543=3,"high",AM543=4,"very high")</f>
        <v>high</v>
      </c>
      <c r="AO543">
        <v>2</v>
      </c>
      <c r="AP543" s="1" t="str" cm="1">
        <f t="array" ref="AP543">_xlfn.IFS(AO543&lt;=1,"new",AO543&lt;=5,"early tenure",AO543&lt;=10,"established",AO543&lt;=20,"loyal",AO543&gt;=21,"long term")</f>
        <v>early tenure</v>
      </c>
      <c r="AQ543">
        <v>2</v>
      </c>
      <c r="AR543" s="1" t="str" cm="1">
        <f t="array" ref="AR543">_xlfn.IFS(AQ543&lt;=1,"new",AQ543&lt;=4,"settling",AQ543&lt;=7,"established",AQ543&lt;=12,"stagnant risk",AQ543&gt;12,"highly stagnant")</f>
        <v>settling</v>
      </c>
      <c r="AS543">
        <v>2</v>
      </c>
      <c r="AT543" t="str" cm="1">
        <f t="array" ref="AT543">_xlfn.IFS(AS543&lt;=1,"recently promoted",AS543&lt;=3,"due soon",AS543&lt;=6,"over due",AS543&gt;=7,"critically overdue")</f>
        <v>due soon</v>
      </c>
      <c r="AU543">
        <v>2</v>
      </c>
      <c r="AV543" t="str" cm="1">
        <f t="array" ref="AV543">_xlfn.IFS(AU543&lt;=1,"new under manager",AU543&lt;=4,"settling",AU543&lt;=8,"established",AU543&gt;=9,"long term")</f>
        <v>settling</v>
      </c>
    </row>
    <row r="544" spans="1:48">
      <c r="A544">
        <v>22</v>
      </c>
      <c r="B544" s="1" t="str" cm="1">
        <f t="array" ref="B544">_xlfn.IFS(A544&lt;=25,"early career",A544&lt;=35,"mid career",A544&lt;=45,"experienced",A544&gt;=46,"senior")</f>
        <v>early career</v>
      </c>
      <c r="C544" t="s">
        <v>29</v>
      </c>
      <c r="D544" t="s">
        <v>30</v>
      </c>
      <c r="E544" t="s">
        <v>31</v>
      </c>
      <c r="F544">
        <v>1</v>
      </c>
      <c r="G544" s="1" t="str" cm="1">
        <f t="array" ref="G544">_xlfn.IFS(F544&lt;=5,"very near",F544&lt;=10,"near",F544&lt;=20,"moderate",F544&lt;=29,"far")</f>
        <v>very near</v>
      </c>
      <c r="H544">
        <v>2</v>
      </c>
      <c r="I544" t="str" cm="1">
        <f t="array" ref="I544">_xlfn.IFS(H544=1,"Below College",H544=
2,"College",H544=
3,"Bachelor",H544=
4,"Master",H544=
5,"Doctor")</f>
        <v>College</v>
      </c>
      <c r="J544" t="s">
        <v>36</v>
      </c>
      <c r="K544">
        <v>4</v>
      </c>
      <c r="L544" t="str" cm="1">
        <f t="array" ref="L544">_xlfn.IFS(K544=1,"low",K544=2,"medium",K544=3,"high",K544=4,"very high")</f>
        <v>very high</v>
      </c>
      <c r="M544" t="s">
        <v>33</v>
      </c>
      <c r="N544">
        <v>3</v>
      </c>
      <c r="O544" t="str" cm="1">
        <f t="array" ref="O544">_xlfn.IFS(N544=1,"low",N544=2,"medium",N544=3,"high",N544=4,"very high")</f>
        <v>high</v>
      </c>
      <c r="P544">
        <v>1</v>
      </c>
      <c r="Q544" t="str" cm="1">
        <f t="array" ref="Q544">_xlfn.IFS(P544=1,"junior",P544=2,"mid level",P544=3,"senior",P544=4,"lead",P544=5,"executive")</f>
        <v>junior</v>
      </c>
      <c r="R544" t="s">
        <v>37</v>
      </c>
      <c r="S544">
        <v>3</v>
      </c>
      <c r="T544" t="str" cm="1">
        <f t="array" ref="T544">_xlfn.IFS(S544=1,"low",S544=2,"medium",S544=3,"high",S544=4,"very high")</f>
        <v>high</v>
      </c>
      <c r="U544" t="s">
        <v>40</v>
      </c>
      <c r="V544">
        <v>3375</v>
      </c>
      <c r="W544">
        <v>0</v>
      </c>
      <c r="X544" t="str" cm="1">
        <f t="array" ref="X544">_xlfn.IFS(W544=0,"fresher",W544&lt;=3,"stable",W544&lt;=6,"moderate hopper",W544&lt;=9,"frequent hopper")</f>
        <v>fresher</v>
      </c>
      <c r="Y544" t="s">
        <v>29</v>
      </c>
      <c r="Z544">
        <v>12</v>
      </c>
      <c r="AA544" t="str" cm="1">
        <f t="array" ref="AA544">_xlfn.IFS(Z544&lt;=14,"low hike",Z544&lt;=18,"moderate hike",Z544&lt;=22,"good hike",Z544&lt;=25,"high hike")</f>
        <v>low hike</v>
      </c>
      <c r="AB544">
        <v>3</v>
      </c>
      <c r="AC544" t="str" cm="1">
        <f t="array" ref="AC544">_xlfn.IFS(AB544=1,"low",AB544=2,"good",AB544=3,"excellent",AB544=4,"outstanding")</f>
        <v>excellent</v>
      </c>
      <c r="AD544">
        <v>4</v>
      </c>
      <c r="AE544" t="str" cm="1">
        <f t="array" ref="AE544">_xlfn.IFS(AD544=1,"low",AD544=2,"medium",AD544=3,"high",AD544=4,"very high")</f>
        <v>very high</v>
      </c>
      <c r="AG544">
        <v>0</v>
      </c>
      <c r="AH544" t="str" cm="1">
        <f t="array" ref="AH544">_xlfn.IFS(AG544=0,"no stock options",AG544=2,"medium",AG544=3,"high",AG544=1,"low")</f>
        <v>no stock options</v>
      </c>
      <c r="AI544">
        <v>4</v>
      </c>
      <c r="AJ544" s="1" t="str" cm="1">
        <f t="array" ref="AJ544">_xlfn.IFS(AI544&lt;=2,"fresher",AI544&lt;=7,"early career",AI544&lt;=15,"mid career",AI544&lt;=25,"experienced",AI544&gt;=26,"expert")</f>
        <v>early career</v>
      </c>
      <c r="AK544">
        <v>2</v>
      </c>
      <c r="AL544" s="1" t="str" cm="1">
        <f t="array" ref="AL544">_xlfn.IFS(AK544=0,"no training",AK544&lt;=2,"low",AK544&lt;=4,"moderate",AK544&lt;=6,"high")</f>
        <v>low</v>
      </c>
      <c r="AM544">
        <v>4</v>
      </c>
      <c r="AN544" t="str" cm="1">
        <f t="array" ref="AN544">_xlfn.IFS(AM544=1,"low",AM544=2,"medium",AM544=3,"high",AM544=4,"very high")</f>
        <v>very high</v>
      </c>
      <c r="AO544">
        <v>3</v>
      </c>
      <c r="AP544" s="1" t="str" cm="1">
        <f t="array" ref="AP544">_xlfn.IFS(AO544&lt;=1,"new",AO544&lt;=5,"early tenure",AO544&lt;=10,"established",AO544&lt;=20,"loyal",AO544&gt;=21,"long term")</f>
        <v>early tenure</v>
      </c>
      <c r="AQ544">
        <v>2</v>
      </c>
      <c r="AR544" s="1" t="str" cm="1">
        <f t="array" ref="AR544">_xlfn.IFS(AQ544&lt;=1,"new",AQ544&lt;=4,"settling",AQ544&lt;=7,"established",AQ544&lt;=12,"stagnant risk",AQ544&gt;12,"highly stagnant")</f>
        <v>settling</v>
      </c>
      <c r="AS544">
        <v>1</v>
      </c>
      <c r="AT544" t="str" cm="1">
        <f t="array" ref="AT544">_xlfn.IFS(AS544&lt;=1,"recently promoted",AS544&lt;=3,"due soon",AS544&lt;=6,"over due",AS544&gt;=7,"critically overdue")</f>
        <v>recently promoted</v>
      </c>
      <c r="AU544">
        <v>2</v>
      </c>
      <c r="AV544" t="str" cm="1">
        <f t="array" ref="AV544">_xlfn.IFS(AU544&lt;=1,"new under manager",AU544&lt;=4,"settling",AU544&lt;=8,"established",AU544&gt;=9,"long term")</f>
        <v>settling</v>
      </c>
    </row>
    <row r="545" spans="1:48">
      <c r="A545">
        <v>32</v>
      </c>
      <c r="B545" s="1" t="str" cm="1">
        <f t="array" ref="B545">_xlfn.IFS(A545&lt;=25,"early career",A545&lt;=35,"mid career",A545&lt;=45,"experienced",A545&gt;=46,"senior")</f>
        <v>mid career</v>
      </c>
      <c r="C545" t="s">
        <v>29</v>
      </c>
      <c r="D545" t="s">
        <v>30</v>
      </c>
      <c r="E545" t="s">
        <v>45</v>
      </c>
      <c r="F545">
        <v>1</v>
      </c>
      <c r="G545" s="1" t="str" cm="1">
        <f t="array" ref="G545">_xlfn.IFS(F545&lt;=5,"very near",F545&lt;=10,"near",F545&lt;=20,"moderate",F545&lt;=29,"far")</f>
        <v>very near</v>
      </c>
      <c r="H545">
        <v>4</v>
      </c>
      <c r="I545" t="str" cm="1">
        <f t="array" ref="I545">_xlfn.IFS(H545=1,"Below College",H545=
2,"College",H545=
3,"Bachelor",H545=
4,"Master",H545=
5,"Doctor")</f>
        <v>Master</v>
      </c>
      <c r="J545" t="s">
        <v>32</v>
      </c>
      <c r="K545">
        <v>2</v>
      </c>
      <c r="L545" t="str" cm="1">
        <f t="array" ref="L545">_xlfn.IFS(K545=1,"low",K545=2,"medium",K545=3,"high",K545=4,"very high")</f>
        <v>medium</v>
      </c>
      <c r="M545" t="s">
        <v>33</v>
      </c>
      <c r="N545">
        <v>2</v>
      </c>
      <c r="O545" t="str" cm="1">
        <f t="array" ref="O545">_xlfn.IFS(N545=1,"low",N545=2,"medium",N545=3,"high",N545=4,"very high")</f>
        <v>medium</v>
      </c>
      <c r="P545">
        <v>1</v>
      </c>
      <c r="Q545" t="str" cm="1">
        <f t="array" ref="Q545">_xlfn.IFS(P545=1,"junior",P545=2,"mid level",P545=3,"senior",P545=4,"lead",P545=5,"executive")</f>
        <v>junior</v>
      </c>
      <c r="R545" t="s">
        <v>46</v>
      </c>
      <c r="S545">
        <v>2</v>
      </c>
      <c r="T545" t="str" cm="1">
        <f t="array" ref="T545">_xlfn.IFS(S545=1,"low",S545=2,"medium",S545=3,"high",S545=4,"very high")</f>
        <v>medium</v>
      </c>
      <c r="U545" t="s">
        <v>35</v>
      </c>
      <c r="V545">
        <v>2269</v>
      </c>
      <c r="W545">
        <v>0</v>
      </c>
      <c r="X545" t="str" cm="1">
        <f t="array" ref="X545">_xlfn.IFS(W545=0,"fresher",W545&lt;=3,"stable",W545&lt;=6,"moderate hopper",W545&lt;=9,"frequent hopper")</f>
        <v>fresher</v>
      </c>
      <c r="Y545" t="s">
        <v>29</v>
      </c>
      <c r="Z545">
        <v>14</v>
      </c>
      <c r="AA545" t="str" cm="1">
        <f t="array" ref="AA545">_xlfn.IFS(Z545&lt;=14,"low hike",Z545&lt;=18,"moderate hike",Z545&lt;=22,"good hike",Z545&lt;=25,"high hike")</f>
        <v>low hike</v>
      </c>
      <c r="AB545">
        <v>3</v>
      </c>
      <c r="AC545" t="str" cm="1">
        <f t="array" ref="AC545">_xlfn.IFS(AB545=1,"low",AB545=2,"good",AB545=3,"excellent",AB545=4,"outstanding")</f>
        <v>excellent</v>
      </c>
      <c r="AD545">
        <v>2</v>
      </c>
      <c r="AE545" t="str" cm="1">
        <f t="array" ref="AE545">_xlfn.IFS(AD545=1,"low",AD545=2,"medium",AD545=3,"high",AD545=4,"very high")</f>
        <v>medium</v>
      </c>
      <c r="AG545">
        <v>1</v>
      </c>
      <c r="AH545" t="str" cm="1">
        <f t="array" ref="AH545">_xlfn.IFS(AG545=0,"no stock options",AG545=2,"medium",AG545=3,"high",AG545=1,"low")</f>
        <v>low</v>
      </c>
      <c r="AI545">
        <v>3</v>
      </c>
      <c r="AJ545" s="1" t="str" cm="1">
        <f t="array" ref="AJ545">_xlfn.IFS(AI545&lt;=2,"fresher",AI545&lt;=7,"early career",AI545&lt;=15,"mid career",AI545&lt;=25,"experienced",AI545&gt;=26,"expert")</f>
        <v>early career</v>
      </c>
      <c r="AK545">
        <v>2</v>
      </c>
      <c r="AL545" s="1" t="str" cm="1">
        <f t="array" ref="AL545">_xlfn.IFS(AK545=0,"no training",AK545&lt;=2,"low",AK545&lt;=4,"moderate",AK545&lt;=6,"high")</f>
        <v>low</v>
      </c>
      <c r="AM545">
        <v>3</v>
      </c>
      <c r="AN545" t="str" cm="1">
        <f t="array" ref="AN545">_xlfn.IFS(AM545=1,"low",AM545=2,"medium",AM545=3,"high",AM545=4,"very high")</f>
        <v>high</v>
      </c>
      <c r="AO545">
        <v>2</v>
      </c>
      <c r="AP545" s="1" t="str" cm="1">
        <f t="array" ref="AP545">_xlfn.IFS(AO545&lt;=1,"new",AO545&lt;=5,"early tenure",AO545&lt;=10,"established",AO545&lt;=20,"loyal",AO545&gt;=21,"long term")</f>
        <v>early tenure</v>
      </c>
      <c r="AQ545">
        <v>2</v>
      </c>
      <c r="AR545" s="1" t="str" cm="1">
        <f t="array" ref="AR545">_xlfn.IFS(AQ545&lt;=1,"new",AQ545&lt;=4,"settling",AQ545&lt;=7,"established",AQ545&lt;=12,"stagnant risk",AQ545&gt;12,"highly stagnant")</f>
        <v>settling</v>
      </c>
      <c r="AS545">
        <v>2</v>
      </c>
      <c r="AT545" t="str" cm="1">
        <f t="array" ref="AT545">_xlfn.IFS(AS545&lt;=1,"recently promoted",AS545&lt;=3,"due soon",AS545&lt;=6,"over due",AS545&gt;=7,"critically overdue")</f>
        <v>due soon</v>
      </c>
      <c r="AU545">
        <v>2</v>
      </c>
      <c r="AV545" t="str" cm="1">
        <f t="array" ref="AV545">_xlfn.IFS(AU545&lt;=1,"new under manager",AU545&lt;=4,"settling",AU545&lt;=8,"established",AU545&gt;=9,"long term")</f>
        <v>settling</v>
      </c>
    </row>
    <row r="546" spans="1:48">
      <c r="A546">
        <v>25</v>
      </c>
      <c r="B546" s="1" t="str" cm="1">
        <f t="array" ref="B546">_xlfn.IFS(A546&lt;=25,"early career",A546&lt;=35,"mid career",A546&lt;=45,"experienced",A546&gt;=46,"senior")</f>
        <v>early career</v>
      </c>
      <c r="C546" t="s">
        <v>29</v>
      </c>
      <c r="D546" t="s">
        <v>30</v>
      </c>
      <c r="E546" t="s">
        <v>45</v>
      </c>
      <c r="F546">
        <v>8</v>
      </c>
      <c r="G546" s="1" t="str" cm="1">
        <f t="array" ref="G546">_xlfn.IFS(F546&lt;=5,"very near",F546&lt;=10,"near",F546&lt;=20,"moderate",F546&lt;=29,"far")</f>
        <v>near</v>
      </c>
      <c r="H546">
        <v>2</v>
      </c>
      <c r="I546" t="str" cm="1">
        <f t="array" ref="I546">_xlfn.IFS(H546=1,"Below College",H546=
2,"College",H546=
3,"Bachelor",H546=
4,"Master",H546=
5,"Doctor")</f>
        <v>College</v>
      </c>
      <c r="J546" t="s">
        <v>42</v>
      </c>
      <c r="K546">
        <v>1</v>
      </c>
      <c r="L546" t="str" cm="1">
        <f t="array" ref="L546">_xlfn.IFS(K546=1,"low",K546=2,"medium",K546=3,"high",K546=4,"very high")</f>
        <v>low</v>
      </c>
      <c r="M546" t="s">
        <v>43</v>
      </c>
      <c r="N546">
        <v>3</v>
      </c>
      <c r="O546" t="str" cm="1">
        <f t="array" ref="O546">_xlfn.IFS(N546=1,"low",N546=2,"medium",N546=3,"high",N546=4,"very high")</f>
        <v>high</v>
      </c>
      <c r="P546">
        <v>2</v>
      </c>
      <c r="Q546" t="str" cm="1">
        <f t="array" ref="Q546">_xlfn.IFS(P546=1,"junior",P546=2,"mid level",P546=3,"senior",P546=4,"lead",P546=5,"executive")</f>
        <v>mid level</v>
      </c>
      <c r="R546" t="s">
        <v>51</v>
      </c>
      <c r="S546">
        <v>3</v>
      </c>
      <c r="T546" t="str" cm="1">
        <f t="array" ref="T546">_xlfn.IFS(S546=1,"low",S546=2,"medium",S546=3,"high",S546=4,"very high")</f>
        <v>high</v>
      </c>
      <c r="U546" t="s">
        <v>38</v>
      </c>
      <c r="V546">
        <v>4907</v>
      </c>
      <c r="W546">
        <v>0</v>
      </c>
      <c r="X546" t="str" cm="1">
        <f t="array" ref="X546">_xlfn.IFS(W546=0,"fresher",W546&lt;=3,"stable",W546&lt;=6,"moderate hopper",W546&lt;=9,"frequent hopper")</f>
        <v>fresher</v>
      </c>
      <c r="Y546" t="s">
        <v>39</v>
      </c>
      <c r="Z546">
        <v>22</v>
      </c>
      <c r="AA546" t="str" cm="1">
        <f t="array" ref="AA546">_xlfn.IFS(Z546&lt;=14,"low hike",Z546&lt;=18,"moderate hike",Z546&lt;=22,"good hike",Z546&lt;=25,"high hike")</f>
        <v>good hike</v>
      </c>
      <c r="AB546">
        <v>4</v>
      </c>
      <c r="AC546" t="str" cm="1">
        <f t="array" ref="AC546">_xlfn.IFS(AB546=1,"low",AB546=2,"good",AB546=3,"excellent",AB546=4,"outstanding")</f>
        <v>outstanding</v>
      </c>
      <c r="AD546">
        <v>2</v>
      </c>
      <c r="AE546" t="str" cm="1">
        <f t="array" ref="AE546">_xlfn.IFS(AD546=1,"low",AD546=2,"medium",AD546=3,"high",AD546=4,"very high")</f>
        <v>medium</v>
      </c>
      <c r="AG546">
        <v>1</v>
      </c>
      <c r="AH546" t="str" cm="1">
        <f t="array" ref="AH546">_xlfn.IFS(AG546=0,"no stock options",AG546=2,"medium",AG546=3,"high",AG546=1,"low")</f>
        <v>low</v>
      </c>
      <c r="AI546">
        <v>6</v>
      </c>
      <c r="AJ546" s="1" t="str" cm="1">
        <f t="array" ref="AJ546">_xlfn.IFS(AI546&lt;=2,"fresher",AI546&lt;=7,"early career",AI546&lt;=15,"mid career",AI546&lt;=25,"experienced",AI546&gt;=26,"expert")</f>
        <v>early career</v>
      </c>
      <c r="AK546">
        <v>3</v>
      </c>
      <c r="AL546" s="1" t="str" cm="1">
        <f t="array" ref="AL546">_xlfn.IFS(AK546=0,"no training",AK546&lt;=2,"low",AK546&lt;=4,"moderate",AK546&lt;=6,"high")</f>
        <v>moderate</v>
      </c>
      <c r="AM546">
        <v>2</v>
      </c>
      <c r="AN546" t="str" cm="1">
        <f t="array" ref="AN546">_xlfn.IFS(AM546=1,"low",AM546=2,"medium",AM546=3,"high",AM546=4,"very high")</f>
        <v>medium</v>
      </c>
      <c r="AO546">
        <v>5</v>
      </c>
      <c r="AP546" s="1" t="str" cm="1">
        <f t="array" ref="AP546">_xlfn.IFS(AO546&lt;=1,"new",AO546&lt;=5,"early tenure",AO546&lt;=10,"established",AO546&lt;=20,"loyal",AO546&gt;=21,"long term")</f>
        <v>early tenure</v>
      </c>
      <c r="AQ546">
        <v>3</v>
      </c>
      <c r="AR546" s="1" t="str" cm="1">
        <f t="array" ref="AR546">_xlfn.IFS(AQ546&lt;=1,"new",AQ546&lt;=4,"settling",AQ546&lt;=7,"established",AQ546&lt;=12,"stagnant risk",AQ546&gt;12,"highly stagnant")</f>
        <v>settling</v>
      </c>
      <c r="AS546">
        <v>0</v>
      </c>
      <c r="AT546" t="str" cm="1">
        <f t="array" ref="AT546">_xlfn.IFS(AS546&lt;=1,"recently promoted",AS546&lt;=3,"due soon",AS546&lt;=6,"over due",AS546&gt;=7,"critically overdue")</f>
        <v>recently promoted</v>
      </c>
      <c r="AU546">
        <v>4</v>
      </c>
      <c r="AV546" t="str" cm="1">
        <f t="array" ref="AV546">_xlfn.IFS(AU546&lt;=1,"new under manager",AU546&lt;=4,"settling",AU546&lt;=8,"established",AU546&gt;=9,"long term")</f>
        <v>settling</v>
      </c>
    </row>
    <row r="547" spans="1:48">
      <c r="A547">
        <v>44</v>
      </c>
      <c r="B547" s="1" t="str" cm="1">
        <f t="array" ref="B547">_xlfn.IFS(A547&lt;=25,"early career",A547&lt;=35,"mid career",A547&lt;=45,"experienced",A547&gt;=46,"senior")</f>
        <v>experienced</v>
      </c>
      <c r="C547" t="s">
        <v>29</v>
      </c>
      <c r="D547" t="s">
        <v>30</v>
      </c>
      <c r="E547" t="s">
        <v>31</v>
      </c>
      <c r="F547">
        <v>1</v>
      </c>
      <c r="G547" s="1" t="str" cm="1">
        <f t="array" ref="G547">_xlfn.IFS(F547&lt;=5,"very near",F547&lt;=10,"near",F547&lt;=20,"moderate",F547&lt;=29,"far")</f>
        <v>very near</v>
      </c>
      <c r="H547">
        <v>3</v>
      </c>
      <c r="I547" t="str" cm="1">
        <f t="array" ref="I547">_xlfn.IFS(H547=1,"Below College",H547=
2,"College",H547=
3,"Bachelor",H547=
4,"Master",H547=
5,"Doctor")</f>
        <v>Bachelor</v>
      </c>
      <c r="J547" t="s">
        <v>32</v>
      </c>
      <c r="K547">
        <v>2</v>
      </c>
      <c r="L547" t="str" cm="1">
        <f t="array" ref="L547">_xlfn.IFS(K547=1,"low",K547=2,"medium",K547=3,"high",K547=4,"very high")</f>
        <v>medium</v>
      </c>
      <c r="M547" t="s">
        <v>33</v>
      </c>
      <c r="N547">
        <v>3</v>
      </c>
      <c r="O547" t="str" cm="1">
        <f t="array" ref="O547">_xlfn.IFS(N547=1,"low",N547=2,"medium",N547=3,"high",N547=4,"very high")</f>
        <v>high</v>
      </c>
      <c r="P547">
        <v>1</v>
      </c>
      <c r="Q547" t="str" cm="1">
        <f t="array" ref="Q547">_xlfn.IFS(P547=1,"junior",P547=2,"mid level",P547=3,"senior",P547=4,"lead",P547=5,"executive")</f>
        <v>junior</v>
      </c>
      <c r="R547" t="s">
        <v>37</v>
      </c>
      <c r="S547">
        <v>4</v>
      </c>
      <c r="T547" t="str" cm="1">
        <f t="array" ref="T547">_xlfn.IFS(S547=1,"low",S547=2,"medium",S547=3,"high",S547=4,"very high")</f>
        <v>very high</v>
      </c>
      <c r="U547" t="s">
        <v>40</v>
      </c>
      <c r="V547">
        <v>2436</v>
      </c>
      <c r="W547">
        <v>6</v>
      </c>
      <c r="X547" t="str" cm="1">
        <f t="array" ref="X547">_xlfn.IFS(W547=0,"fresher",W547&lt;=3,"stable",W547&lt;=6,"moderate hopper",W547&lt;=9,"frequent hopper")</f>
        <v>moderate hopper</v>
      </c>
      <c r="Y547" t="s">
        <v>39</v>
      </c>
      <c r="Z547">
        <v>12</v>
      </c>
      <c r="AA547" t="str" cm="1">
        <f t="array" ref="AA547">_xlfn.IFS(Z547&lt;=14,"low hike",Z547&lt;=18,"moderate hike",Z547&lt;=22,"good hike",Z547&lt;=25,"high hike")</f>
        <v>low hike</v>
      </c>
      <c r="AB547">
        <v>3</v>
      </c>
      <c r="AC547" t="str" cm="1">
        <f t="array" ref="AC547">_xlfn.IFS(AB547=1,"low",AB547=2,"good",AB547=3,"excellent",AB547=4,"outstanding")</f>
        <v>excellent</v>
      </c>
      <c r="AD547">
        <v>3</v>
      </c>
      <c r="AE547" t="str" cm="1">
        <f t="array" ref="AE547">_xlfn.IFS(AD547=1,"low",AD547=2,"medium",AD547=3,"high",AD547=4,"very high")</f>
        <v>high</v>
      </c>
      <c r="AG547">
        <v>0</v>
      </c>
      <c r="AH547" t="str" cm="1">
        <f t="array" ref="AH547">_xlfn.IFS(AG547=0,"no stock options",AG547=2,"medium",AG547=3,"high",AG547=1,"low")</f>
        <v>no stock options</v>
      </c>
      <c r="AI547">
        <v>6</v>
      </c>
      <c r="AJ547" s="1" t="str" cm="1">
        <f t="array" ref="AJ547">_xlfn.IFS(AI547&lt;=2,"fresher",AI547&lt;=7,"early career",AI547&lt;=15,"mid career",AI547&lt;=25,"experienced",AI547&gt;=26,"expert")</f>
        <v>early career</v>
      </c>
      <c r="AK547">
        <v>2</v>
      </c>
      <c r="AL547" s="1" t="str" cm="1">
        <f t="array" ref="AL547">_xlfn.IFS(AK547=0,"no training",AK547&lt;=2,"low",AK547&lt;=4,"moderate",AK547&lt;=6,"high")</f>
        <v>low</v>
      </c>
      <c r="AM547">
        <v>3</v>
      </c>
      <c r="AN547" t="str" cm="1">
        <f t="array" ref="AN547">_xlfn.IFS(AM547=1,"low",AM547=2,"medium",AM547=3,"high",AM547=4,"very high")</f>
        <v>high</v>
      </c>
      <c r="AO547">
        <v>4</v>
      </c>
      <c r="AP547" s="1" t="str" cm="1">
        <f t="array" ref="AP547">_xlfn.IFS(AO547&lt;=1,"new",AO547&lt;=5,"early tenure",AO547&lt;=10,"established",AO547&lt;=20,"loyal",AO547&gt;=21,"long term")</f>
        <v>early tenure</v>
      </c>
      <c r="AQ547">
        <v>3</v>
      </c>
      <c r="AR547" s="1" t="str" cm="1">
        <f t="array" ref="AR547">_xlfn.IFS(AQ547&lt;=1,"new",AQ547&lt;=4,"settling",AQ547&lt;=7,"established",AQ547&lt;=12,"stagnant risk",AQ547&gt;12,"highly stagnant")</f>
        <v>settling</v>
      </c>
      <c r="AS547">
        <v>1</v>
      </c>
      <c r="AT547" t="str" cm="1">
        <f t="array" ref="AT547">_xlfn.IFS(AS547&lt;=1,"recently promoted",AS547&lt;=3,"due soon",AS547&lt;=6,"over due",AS547&gt;=7,"critically overdue")</f>
        <v>recently promoted</v>
      </c>
      <c r="AU547">
        <v>2</v>
      </c>
      <c r="AV547" t="str" cm="1">
        <f t="array" ref="AV547">_xlfn.IFS(AU547&lt;=1,"new under manager",AU547&lt;=4,"settling",AU547&lt;=8,"established",AU547&gt;=9,"long term")</f>
        <v>settling</v>
      </c>
    </row>
    <row r="548" spans="1:48">
      <c r="A548">
        <v>21</v>
      </c>
      <c r="B548" s="1" t="str" cm="1">
        <f t="array" ref="B548">_xlfn.IFS(A548&lt;=25,"early career",A548&lt;=35,"mid career",A548&lt;=45,"experienced",A548&gt;=46,"senior")</f>
        <v>early career</v>
      </c>
      <c r="C548" t="s">
        <v>29</v>
      </c>
      <c r="D548" t="s">
        <v>30</v>
      </c>
      <c r="E548" t="s">
        <v>45</v>
      </c>
      <c r="F548">
        <v>5</v>
      </c>
      <c r="G548" s="1" t="str" cm="1">
        <f t="array" ref="G548">_xlfn.IFS(F548&lt;=5,"very near",F548&lt;=10,"near",F548&lt;=20,"moderate",F548&lt;=29,"far")</f>
        <v>very near</v>
      </c>
      <c r="H548">
        <v>1</v>
      </c>
      <c r="I548" t="str" cm="1">
        <f t="array" ref="I548">_xlfn.IFS(H548=1,"Below College",H548=
2,"College",H548=
3,"Bachelor",H548=
4,"Master",H548=
5,"Doctor")</f>
        <v>Below College</v>
      </c>
      <c r="J548" t="s">
        <v>32</v>
      </c>
      <c r="K548">
        <v>3</v>
      </c>
      <c r="L548" t="str" cm="1">
        <f t="array" ref="L548">_xlfn.IFS(K548=1,"low",K548=2,"medium",K548=3,"high",K548=4,"very high")</f>
        <v>high</v>
      </c>
      <c r="M548" t="s">
        <v>33</v>
      </c>
      <c r="N548">
        <v>3</v>
      </c>
      <c r="O548" t="str" cm="1">
        <f t="array" ref="O548">_xlfn.IFS(N548=1,"low",N548=2,"medium",N548=3,"high",N548=4,"very high")</f>
        <v>high</v>
      </c>
      <c r="P548">
        <v>1</v>
      </c>
      <c r="Q548" t="str" cm="1">
        <f t="array" ref="Q548">_xlfn.IFS(P548=1,"junior",P548=2,"mid level",P548=3,"senior",P548=4,"lead",P548=5,"executive")</f>
        <v>junior</v>
      </c>
      <c r="R548" t="s">
        <v>46</v>
      </c>
      <c r="S548">
        <v>1</v>
      </c>
      <c r="T548" t="str" cm="1">
        <f t="array" ref="T548">_xlfn.IFS(S548=1,"low",S548=2,"medium",S548=3,"high",S548=4,"very high")</f>
        <v>low</v>
      </c>
      <c r="U548" t="s">
        <v>40</v>
      </c>
      <c r="V548">
        <v>2380</v>
      </c>
      <c r="W548">
        <v>1</v>
      </c>
      <c r="X548" t="str" cm="1">
        <f t="array" ref="X548">_xlfn.IFS(W548=0,"fresher",W548&lt;=3,"stable",W548&lt;=6,"moderate hopper",W548&lt;=9,"frequent hopper")</f>
        <v>stable</v>
      </c>
      <c r="Y548" t="s">
        <v>39</v>
      </c>
      <c r="Z548">
        <v>11</v>
      </c>
      <c r="AA548" t="str" cm="1">
        <f t="array" ref="AA548">_xlfn.IFS(Z548&lt;=14,"low hike",Z548&lt;=18,"moderate hike",Z548&lt;=22,"good hike",Z548&lt;=25,"high hike")</f>
        <v>low hike</v>
      </c>
      <c r="AB548">
        <v>3</v>
      </c>
      <c r="AC548" t="str" cm="1">
        <f t="array" ref="AC548">_xlfn.IFS(AB548=1,"low",AB548=2,"good",AB548=3,"excellent",AB548=4,"outstanding")</f>
        <v>excellent</v>
      </c>
      <c r="AD548">
        <v>4</v>
      </c>
      <c r="AE548" t="str" cm="1">
        <f t="array" ref="AE548">_xlfn.IFS(AD548=1,"low",AD548=2,"medium",AD548=3,"high",AD548=4,"very high")</f>
        <v>very high</v>
      </c>
      <c r="AG548">
        <v>0</v>
      </c>
      <c r="AH548" t="str" cm="1">
        <f t="array" ref="AH548">_xlfn.IFS(AG548=0,"no stock options",AG548=2,"medium",AG548=3,"high",AG548=1,"low")</f>
        <v>no stock options</v>
      </c>
      <c r="AI548">
        <v>2</v>
      </c>
      <c r="AJ548" s="1" t="str" cm="1">
        <f t="array" ref="AJ548">_xlfn.IFS(AI548&lt;=2,"fresher",AI548&lt;=7,"early career",AI548&lt;=15,"mid career",AI548&lt;=25,"experienced",AI548&gt;=26,"expert")</f>
        <v>fresher</v>
      </c>
      <c r="AK548">
        <v>6</v>
      </c>
      <c r="AL548" s="1" t="str" cm="1">
        <f t="array" ref="AL548">_xlfn.IFS(AK548=0,"no training",AK548&lt;=2,"low",AK548&lt;=4,"moderate",AK548&lt;=6,"high")</f>
        <v>high</v>
      </c>
      <c r="AM548">
        <v>3</v>
      </c>
      <c r="AN548" t="str" cm="1">
        <f t="array" ref="AN548">_xlfn.IFS(AM548=1,"low",AM548=2,"medium",AM548=3,"high",AM548=4,"very high")</f>
        <v>high</v>
      </c>
      <c r="AO548">
        <v>2</v>
      </c>
      <c r="AP548" s="1" t="str" cm="1">
        <f t="array" ref="AP548">_xlfn.IFS(AO548&lt;=1,"new",AO548&lt;=5,"early tenure",AO548&lt;=10,"established",AO548&lt;=20,"loyal",AO548&gt;=21,"long term")</f>
        <v>early tenure</v>
      </c>
      <c r="AQ548">
        <v>2</v>
      </c>
      <c r="AR548" s="1" t="str" cm="1">
        <f t="array" ref="AR548">_xlfn.IFS(AQ548&lt;=1,"new",AQ548&lt;=4,"settling",AQ548&lt;=7,"established",AQ548&lt;=12,"stagnant risk",AQ548&gt;12,"highly stagnant")</f>
        <v>settling</v>
      </c>
      <c r="AS548">
        <v>1</v>
      </c>
      <c r="AT548" t="str" cm="1">
        <f t="array" ref="AT548">_xlfn.IFS(AS548&lt;=1,"recently promoted",AS548&lt;=3,"due soon",AS548&lt;=6,"over due",AS548&gt;=7,"critically overdue")</f>
        <v>recently promoted</v>
      </c>
      <c r="AU548">
        <v>2</v>
      </c>
      <c r="AV548" t="str" cm="1">
        <f t="array" ref="AV548">_xlfn.IFS(AU548&lt;=1,"new under manager",AU548&lt;=4,"settling",AU548&lt;=8,"established",AU548&gt;=9,"long term")</f>
        <v>settling</v>
      </c>
    </row>
    <row r="549" spans="1:48">
      <c r="A549">
        <v>36</v>
      </c>
      <c r="B549" s="1" t="str" cm="1">
        <f t="array" ref="B549">_xlfn.IFS(A549&lt;=25,"early career",A549&lt;=35,"mid career",A549&lt;=45,"experienced",A549&gt;=46,"senior")</f>
        <v>experienced</v>
      </c>
      <c r="C549" t="s">
        <v>29</v>
      </c>
      <c r="D549" t="s">
        <v>50</v>
      </c>
      <c r="E549" t="s">
        <v>31</v>
      </c>
      <c r="F549">
        <v>4</v>
      </c>
      <c r="G549" s="1" t="str" cm="1">
        <f t="array" ref="G549">_xlfn.IFS(F549&lt;=5,"very near",F549&lt;=10,"near",F549&lt;=20,"moderate",F549&lt;=29,"far")</f>
        <v>very near</v>
      </c>
      <c r="H549">
        <v>2</v>
      </c>
      <c r="I549" t="str" cm="1">
        <f t="array" ref="I549">_xlfn.IFS(H549=1,"Below College",H549=
2,"College",H549=
3,"Bachelor",H549=
4,"Master",H549=
5,"Doctor")</f>
        <v>College</v>
      </c>
      <c r="J549" t="s">
        <v>36</v>
      </c>
      <c r="K549">
        <v>4</v>
      </c>
      <c r="L549" t="str" cm="1">
        <f t="array" ref="L549">_xlfn.IFS(K549=1,"low",K549=2,"medium",K549=3,"high",K549=4,"very high")</f>
        <v>very high</v>
      </c>
      <c r="M549" t="s">
        <v>43</v>
      </c>
      <c r="N549">
        <v>3</v>
      </c>
      <c r="O549" t="str" cm="1">
        <f t="array" ref="O549">_xlfn.IFS(N549=1,"low",N549=2,"medium",N549=3,"high",N549=4,"very high")</f>
        <v>high</v>
      </c>
      <c r="P549">
        <v>2</v>
      </c>
      <c r="Q549" t="str" cm="1">
        <f t="array" ref="Q549">_xlfn.IFS(P549=1,"junior",P549=2,"mid level",P549=3,"senior",P549=4,"lead",P549=5,"executive")</f>
        <v>mid level</v>
      </c>
      <c r="R549" t="s">
        <v>44</v>
      </c>
      <c r="S549">
        <v>2</v>
      </c>
      <c r="T549" t="str" cm="1">
        <f t="array" ref="T549">_xlfn.IFS(S549=1,"low",S549=2,"medium",S549=3,"high",S549=4,"very high")</f>
        <v>medium</v>
      </c>
      <c r="U549" t="s">
        <v>38</v>
      </c>
      <c r="V549">
        <v>5131</v>
      </c>
      <c r="W549">
        <v>7</v>
      </c>
      <c r="X549" t="str" cm="1">
        <f t="array" ref="X549">_xlfn.IFS(W549=0,"fresher",W549&lt;=3,"stable",W549&lt;=6,"moderate hopper",W549&lt;=9,"frequent hopper")</f>
        <v>frequent hopper</v>
      </c>
      <c r="Y549" t="s">
        <v>29</v>
      </c>
      <c r="Z549">
        <v>13</v>
      </c>
      <c r="AA549" t="str" cm="1">
        <f t="array" ref="AA549">_xlfn.IFS(Z549&lt;=14,"low hike",Z549&lt;=18,"moderate hike",Z549&lt;=22,"good hike",Z549&lt;=25,"high hike")</f>
        <v>low hike</v>
      </c>
      <c r="AB549">
        <v>3</v>
      </c>
      <c r="AC549" t="str" cm="1">
        <f t="array" ref="AC549">_xlfn.IFS(AB549=1,"low",AB549=2,"good",AB549=3,"excellent",AB549=4,"outstanding")</f>
        <v>excellent</v>
      </c>
      <c r="AD549">
        <v>2</v>
      </c>
      <c r="AE549" t="str" cm="1">
        <f t="array" ref="AE549">_xlfn.IFS(AD549=1,"low",AD549=2,"medium",AD549=3,"high",AD549=4,"very high")</f>
        <v>medium</v>
      </c>
      <c r="AG549">
        <v>3</v>
      </c>
      <c r="AH549" t="str" cm="1">
        <f t="array" ref="AH549">_xlfn.IFS(AG549=0,"no stock options",AG549=2,"medium",AG549=3,"high",AG549=1,"low")</f>
        <v>high</v>
      </c>
      <c r="AI549">
        <v>18</v>
      </c>
      <c r="AJ549" s="1" t="str" cm="1">
        <f t="array" ref="AJ549">_xlfn.IFS(AI549&lt;=2,"fresher",AI549&lt;=7,"early career",AI549&lt;=15,"mid career",AI549&lt;=25,"experienced",AI549&gt;=26,"expert")</f>
        <v>experienced</v>
      </c>
      <c r="AK549">
        <v>3</v>
      </c>
      <c r="AL549" s="1" t="str" cm="1">
        <f t="array" ref="AL549">_xlfn.IFS(AK549=0,"no training",AK549&lt;=2,"low",AK549&lt;=4,"moderate",AK549&lt;=6,"high")</f>
        <v>moderate</v>
      </c>
      <c r="AM549">
        <v>3</v>
      </c>
      <c r="AN549" t="str" cm="1">
        <f t="array" ref="AN549">_xlfn.IFS(AM549=1,"low",AM549=2,"medium",AM549=3,"high",AM549=4,"very high")</f>
        <v>high</v>
      </c>
      <c r="AO549">
        <v>4</v>
      </c>
      <c r="AP549" s="1" t="str" cm="1">
        <f t="array" ref="AP549">_xlfn.IFS(AO549&lt;=1,"new",AO549&lt;=5,"early tenure",AO549&lt;=10,"established",AO549&lt;=20,"loyal",AO549&gt;=21,"long term")</f>
        <v>early tenure</v>
      </c>
      <c r="AQ549">
        <v>2</v>
      </c>
      <c r="AR549" s="1" t="str" cm="1">
        <f t="array" ref="AR549">_xlfn.IFS(AQ549&lt;=1,"new",AQ549&lt;=4,"settling",AQ549&lt;=7,"established",AQ549&lt;=12,"stagnant risk",AQ549&gt;12,"highly stagnant")</f>
        <v>settling</v>
      </c>
      <c r="AS549">
        <v>0</v>
      </c>
      <c r="AT549" t="str" cm="1">
        <f t="array" ref="AT549">_xlfn.IFS(AS549&lt;=1,"recently promoted",AS549&lt;=3,"due soon",AS549&lt;=6,"over due",AS549&gt;=7,"critically overdue")</f>
        <v>recently promoted</v>
      </c>
      <c r="AU549">
        <v>2</v>
      </c>
      <c r="AV549" t="str" cm="1">
        <f t="array" ref="AV549">_xlfn.IFS(AU549&lt;=1,"new under manager",AU549&lt;=4,"settling",AU549&lt;=8,"established",AU549&gt;=9,"long term")</f>
        <v>settling</v>
      </c>
    </row>
    <row r="550" spans="1:48">
      <c r="A550">
        <v>29</v>
      </c>
      <c r="B550" s="1" t="str" cm="1">
        <f t="array" ref="B550">_xlfn.IFS(A550&lt;=25,"early career",A550&lt;=35,"mid career",A550&lt;=45,"experienced",A550&gt;=46,"senior")</f>
        <v>mid career</v>
      </c>
      <c r="C550" t="s">
        <v>39</v>
      </c>
      <c r="D550" t="s">
        <v>30</v>
      </c>
      <c r="E550" t="s">
        <v>31</v>
      </c>
      <c r="F550">
        <v>1</v>
      </c>
      <c r="G550" s="1" t="str" cm="1">
        <f t="array" ref="G550">_xlfn.IFS(F550&lt;=5,"very near",F550&lt;=10,"near",F550&lt;=20,"moderate",F550&lt;=29,"far")</f>
        <v>very near</v>
      </c>
      <c r="H550">
        <v>4</v>
      </c>
      <c r="I550" t="str" cm="1">
        <f t="array" ref="I550">_xlfn.IFS(H550=1,"Below College",H550=
2,"College",H550=
3,"Bachelor",H550=
4,"Master",H550=
5,"Doctor")</f>
        <v>Master</v>
      </c>
      <c r="J550" t="s">
        <v>32</v>
      </c>
      <c r="K550">
        <v>1</v>
      </c>
      <c r="L550" t="str" cm="1">
        <f t="array" ref="L550">_xlfn.IFS(K550=1,"low",K550=2,"medium",K550=3,"high",K550=4,"very high")</f>
        <v>low</v>
      </c>
      <c r="M550" t="s">
        <v>33</v>
      </c>
      <c r="N550">
        <v>3</v>
      </c>
      <c r="O550" t="str" cm="1">
        <f t="array" ref="O550">_xlfn.IFS(N550=1,"low",N550=2,"medium",N550=3,"high",N550=4,"very high")</f>
        <v>high</v>
      </c>
      <c r="P550">
        <v>1</v>
      </c>
      <c r="Q550" t="str" cm="1">
        <f t="array" ref="Q550">_xlfn.IFS(P550=1,"junior",P550=2,"mid level",P550=3,"senior",P550=4,"lead",P550=5,"executive")</f>
        <v>junior</v>
      </c>
      <c r="R550" t="s">
        <v>37</v>
      </c>
      <c r="S550">
        <v>4</v>
      </c>
      <c r="T550" t="str" cm="1">
        <f t="array" ref="T550">_xlfn.IFS(S550=1,"low",S550=2,"medium",S550=3,"high",S550=4,"very high")</f>
        <v>very high</v>
      </c>
      <c r="U550" t="s">
        <v>35</v>
      </c>
      <c r="V550">
        <v>4787</v>
      </c>
      <c r="W550">
        <v>9</v>
      </c>
      <c r="X550" t="str" cm="1">
        <f t="array" ref="X550">_xlfn.IFS(W550=0,"fresher",W550&lt;=3,"stable",W550&lt;=6,"moderate hopper",W550&lt;=9,"frequent hopper")</f>
        <v>frequent hopper</v>
      </c>
      <c r="Y550" t="s">
        <v>39</v>
      </c>
      <c r="Z550">
        <v>14</v>
      </c>
      <c r="AA550" t="str" cm="1">
        <f t="array" ref="AA550">_xlfn.IFS(Z550&lt;=14,"low hike",Z550&lt;=18,"moderate hike",Z550&lt;=22,"good hike",Z550&lt;=25,"high hike")</f>
        <v>low hike</v>
      </c>
      <c r="AB550">
        <v>3</v>
      </c>
      <c r="AC550" t="str" cm="1">
        <f t="array" ref="AC550">_xlfn.IFS(AB550=1,"low",AB550=2,"good",AB550=3,"excellent",AB550=4,"outstanding")</f>
        <v>excellent</v>
      </c>
      <c r="AD550">
        <v>2</v>
      </c>
      <c r="AE550" t="str" cm="1">
        <f t="array" ref="AE550">_xlfn.IFS(AD550=1,"low",AD550=2,"medium",AD550=3,"high",AD550=4,"very high")</f>
        <v>medium</v>
      </c>
      <c r="AG550">
        <v>3</v>
      </c>
      <c r="AH550" t="str" cm="1">
        <f t="array" ref="AH550">_xlfn.IFS(AG550=0,"no stock options",AG550=2,"medium",AG550=3,"high",AG550=1,"low")</f>
        <v>high</v>
      </c>
      <c r="AI550">
        <v>4</v>
      </c>
      <c r="AJ550" s="1" t="str" cm="1">
        <f t="array" ref="AJ550">_xlfn.IFS(AI550&lt;=2,"fresher",AI550&lt;=7,"early career",AI550&lt;=15,"mid career",AI550&lt;=25,"experienced",AI550&gt;=26,"expert")</f>
        <v>early career</v>
      </c>
      <c r="AK550">
        <v>3</v>
      </c>
      <c r="AL550" s="1" t="str" cm="1">
        <f t="array" ref="AL550">_xlfn.IFS(AK550=0,"no training",AK550&lt;=2,"low",AK550&lt;=4,"moderate",AK550&lt;=6,"high")</f>
        <v>moderate</v>
      </c>
      <c r="AM550">
        <v>4</v>
      </c>
      <c r="AN550" t="str" cm="1">
        <f t="array" ref="AN550">_xlfn.IFS(AM550=1,"low",AM550=2,"medium",AM550=3,"high",AM550=4,"very high")</f>
        <v>very high</v>
      </c>
      <c r="AO550">
        <v>2</v>
      </c>
      <c r="AP550" s="1" t="str" cm="1">
        <f t="array" ref="AP550">_xlfn.IFS(AO550&lt;=1,"new",AO550&lt;=5,"early tenure",AO550&lt;=10,"established",AO550&lt;=20,"loyal",AO550&gt;=21,"long term")</f>
        <v>early tenure</v>
      </c>
      <c r="AQ550">
        <v>2</v>
      </c>
      <c r="AR550" s="1" t="str" cm="1">
        <f t="array" ref="AR550">_xlfn.IFS(AQ550&lt;=1,"new",AQ550&lt;=4,"settling",AQ550&lt;=7,"established",AQ550&lt;=12,"stagnant risk",AQ550&gt;12,"highly stagnant")</f>
        <v>settling</v>
      </c>
      <c r="AS550">
        <v>2</v>
      </c>
      <c r="AT550" t="str" cm="1">
        <f t="array" ref="AT550">_xlfn.IFS(AS550&lt;=1,"recently promoted",AS550&lt;=3,"due soon",AS550&lt;=6,"over due",AS550&gt;=7,"critically overdue")</f>
        <v>due soon</v>
      </c>
      <c r="AU550">
        <v>2</v>
      </c>
      <c r="AV550" t="str" cm="1">
        <f t="array" ref="AV550">_xlfn.IFS(AU550&lt;=1,"new under manager",AU550&lt;=4,"settling",AU550&lt;=8,"established",AU550&gt;=9,"long term")</f>
        <v>settling</v>
      </c>
    </row>
    <row r="551" spans="1:48">
      <c r="A551">
        <v>41</v>
      </c>
      <c r="B551" s="1" t="str" cm="1">
        <f t="array" ref="B551">_xlfn.IFS(A551&lt;=25,"early career",A551&lt;=35,"mid career",A551&lt;=45,"experienced",A551&gt;=46,"senior")</f>
        <v>experienced</v>
      </c>
      <c r="C551" t="s">
        <v>29</v>
      </c>
      <c r="D551" t="s">
        <v>30</v>
      </c>
      <c r="E551" t="s">
        <v>45</v>
      </c>
      <c r="F551">
        <v>3</v>
      </c>
      <c r="G551" s="1" t="str" cm="1">
        <f t="array" ref="G551">_xlfn.IFS(F551&lt;=5,"very near",F551&lt;=10,"near",F551&lt;=20,"moderate",F551&lt;=29,"far")</f>
        <v>very near</v>
      </c>
      <c r="H551">
        <v>3</v>
      </c>
      <c r="I551" t="str" cm="1">
        <f t="array" ref="I551">_xlfn.IFS(H551=1,"Below College",H551=
2,"College",H551=
3,"Bachelor",H551=
4,"Master",H551=
5,"Doctor")</f>
        <v>Bachelor</v>
      </c>
      <c r="J551" t="s">
        <v>36</v>
      </c>
      <c r="K551">
        <v>3</v>
      </c>
      <c r="L551" t="str" cm="1">
        <f t="array" ref="L551">_xlfn.IFS(K551=1,"low",K551=2,"medium",K551=3,"high",K551=4,"very high")</f>
        <v>high</v>
      </c>
      <c r="M551" t="s">
        <v>33</v>
      </c>
      <c r="N551">
        <v>2</v>
      </c>
      <c r="O551" t="str" cm="1">
        <f t="array" ref="O551">_xlfn.IFS(N551=1,"low",N551=2,"medium",N551=3,"high",N551=4,"very high")</f>
        <v>medium</v>
      </c>
      <c r="P551">
        <v>2</v>
      </c>
      <c r="Q551" t="str" cm="1">
        <f t="array" ref="Q551">_xlfn.IFS(P551=1,"junior",P551=2,"mid level",P551=3,"senior",P551=4,"lead",P551=5,"executive")</f>
        <v>mid level</v>
      </c>
      <c r="R551" t="s">
        <v>51</v>
      </c>
      <c r="S551">
        <v>2</v>
      </c>
      <c r="T551" t="str" cm="1">
        <f t="array" ref="T551">_xlfn.IFS(S551=1,"low",S551=2,"medium",S551=3,"high",S551=4,"very high")</f>
        <v>medium</v>
      </c>
      <c r="U551" t="s">
        <v>38</v>
      </c>
      <c r="V551">
        <v>8938</v>
      </c>
      <c r="W551">
        <v>2</v>
      </c>
      <c r="X551" t="str" cm="1">
        <f t="array" ref="X551">_xlfn.IFS(W551=0,"fresher",W551&lt;=3,"stable",W551&lt;=6,"moderate hopper",W551&lt;=9,"frequent hopper")</f>
        <v>stable</v>
      </c>
      <c r="Y551" t="s">
        <v>29</v>
      </c>
      <c r="Z551">
        <v>11</v>
      </c>
      <c r="AA551" t="str" cm="1">
        <f t="array" ref="AA551">_xlfn.IFS(Z551&lt;=14,"low hike",Z551&lt;=18,"moderate hike",Z551&lt;=22,"good hike",Z551&lt;=25,"high hike")</f>
        <v>low hike</v>
      </c>
      <c r="AB551">
        <v>3</v>
      </c>
      <c r="AC551" t="str" cm="1">
        <f t="array" ref="AC551">_xlfn.IFS(AB551=1,"low",AB551=2,"good",AB551=3,"excellent",AB551=4,"outstanding")</f>
        <v>excellent</v>
      </c>
      <c r="AD551">
        <v>3</v>
      </c>
      <c r="AE551" t="str" cm="1">
        <f t="array" ref="AE551">_xlfn.IFS(AD551=1,"low",AD551=2,"medium",AD551=3,"high",AD551=4,"very high")</f>
        <v>high</v>
      </c>
      <c r="AG551">
        <v>1</v>
      </c>
      <c r="AH551" t="str" cm="1">
        <f t="array" ref="AH551">_xlfn.IFS(AG551=0,"no stock options",AG551=2,"medium",AG551=3,"high",AG551=1,"low")</f>
        <v>low</v>
      </c>
      <c r="AI551">
        <v>14</v>
      </c>
      <c r="AJ551" s="1" t="str" cm="1">
        <f t="array" ref="AJ551">_xlfn.IFS(AI551&lt;=2,"fresher",AI551&lt;=7,"early career",AI551&lt;=15,"mid career",AI551&lt;=25,"experienced",AI551&gt;=26,"expert")</f>
        <v>mid career</v>
      </c>
      <c r="AK551">
        <v>5</v>
      </c>
      <c r="AL551" s="1" t="str" cm="1">
        <f t="array" ref="AL551">_xlfn.IFS(AK551=0,"no training",AK551&lt;=2,"low",AK551&lt;=4,"moderate",AK551&lt;=6,"high")</f>
        <v>high</v>
      </c>
      <c r="AM551">
        <v>3</v>
      </c>
      <c r="AN551" t="str" cm="1">
        <f t="array" ref="AN551">_xlfn.IFS(AM551=1,"low",AM551=2,"medium",AM551=3,"high",AM551=4,"very high")</f>
        <v>high</v>
      </c>
      <c r="AO551">
        <v>5</v>
      </c>
      <c r="AP551" s="1" t="str" cm="1">
        <f t="array" ref="AP551">_xlfn.IFS(AO551&lt;=1,"new",AO551&lt;=5,"early tenure",AO551&lt;=10,"established",AO551&lt;=20,"loyal",AO551&gt;=21,"long term")</f>
        <v>early tenure</v>
      </c>
      <c r="AQ551">
        <v>4</v>
      </c>
      <c r="AR551" s="1" t="str" cm="1">
        <f t="array" ref="AR551">_xlfn.IFS(AQ551&lt;=1,"new",AQ551&lt;=4,"settling",AQ551&lt;=7,"established",AQ551&lt;=12,"stagnant risk",AQ551&gt;12,"highly stagnant")</f>
        <v>settling</v>
      </c>
      <c r="AS551">
        <v>0</v>
      </c>
      <c r="AT551" t="str" cm="1">
        <f t="array" ref="AT551">_xlfn.IFS(AS551&lt;=1,"recently promoted",AS551&lt;=3,"due soon",AS551&lt;=6,"over due",AS551&gt;=7,"critically overdue")</f>
        <v>recently promoted</v>
      </c>
      <c r="AU551">
        <v>4</v>
      </c>
      <c r="AV551" t="str" cm="1">
        <f t="array" ref="AV551">_xlfn.IFS(AU551&lt;=1,"new under manager",AU551&lt;=4,"settling",AU551&lt;=8,"established",AU551&gt;=9,"long term")</f>
        <v>settling</v>
      </c>
    </row>
    <row r="552" spans="1:48">
      <c r="A552">
        <v>32</v>
      </c>
      <c r="B552" s="1" t="str" cm="1">
        <f t="array" ref="B552">_xlfn.IFS(A552&lt;=25,"early career",A552&lt;=35,"mid career",A552&lt;=45,"experienced",A552&gt;=46,"senior")</f>
        <v>mid career</v>
      </c>
      <c r="C552" t="s">
        <v>29</v>
      </c>
      <c r="D552" t="s">
        <v>30</v>
      </c>
      <c r="E552" t="s">
        <v>31</v>
      </c>
      <c r="F552">
        <v>2</v>
      </c>
      <c r="G552" s="1" t="str" cm="1">
        <f t="array" ref="G552">_xlfn.IFS(F552&lt;=5,"very near",F552&lt;=10,"near",F552&lt;=20,"moderate",F552&lt;=29,"far")</f>
        <v>very near</v>
      </c>
      <c r="H552">
        <v>3</v>
      </c>
      <c r="I552" t="str" cm="1">
        <f t="array" ref="I552">_xlfn.IFS(H552=1,"Below College",H552=
2,"College",H552=
3,"Bachelor",H552=
4,"Master",H552=
5,"Doctor")</f>
        <v>Bachelor</v>
      </c>
      <c r="J552" t="s">
        <v>52</v>
      </c>
      <c r="K552">
        <v>4</v>
      </c>
      <c r="L552" t="str" cm="1">
        <f t="array" ref="L552">_xlfn.IFS(K552=1,"low",K552=2,"medium",K552=3,"high",K552=4,"very high")</f>
        <v>very high</v>
      </c>
      <c r="M552" t="s">
        <v>33</v>
      </c>
      <c r="N552">
        <v>3</v>
      </c>
      <c r="O552" t="str" cm="1">
        <f t="array" ref="O552">_xlfn.IFS(N552=1,"low",N552=2,"medium",N552=3,"high",N552=4,"very high")</f>
        <v>high</v>
      </c>
      <c r="P552">
        <v>1</v>
      </c>
      <c r="Q552" t="str" cm="1">
        <f t="array" ref="Q552">_xlfn.IFS(P552=1,"junior",P552=2,"mid level",P552=3,"senior",P552=4,"lead",P552=5,"executive")</f>
        <v>junior</v>
      </c>
      <c r="R552" t="s">
        <v>37</v>
      </c>
      <c r="S552">
        <v>1</v>
      </c>
      <c r="T552" t="str" cm="1">
        <f t="array" ref="T552">_xlfn.IFS(S552=1,"low",S552=2,"medium",S552=3,"high",S552=4,"very high")</f>
        <v>low</v>
      </c>
      <c r="U552" t="s">
        <v>40</v>
      </c>
      <c r="V552">
        <v>2439</v>
      </c>
      <c r="W552">
        <v>1</v>
      </c>
      <c r="X552" t="str" cm="1">
        <f t="array" ref="X552">_xlfn.IFS(W552=0,"fresher",W552&lt;=3,"stable",W552&lt;=6,"moderate hopper",W552&lt;=9,"frequent hopper")</f>
        <v>stable</v>
      </c>
      <c r="Y552" t="s">
        <v>29</v>
      </c>
      <c r="Z552">
        <v>14</v>
      </c>
      <c r="AA552" t="str" cm="1">
        <f t="array" ref="AA552">_xlfn.IFS(Z552&lt;=14,"low hike",Z552&lt;=18,"moderate hike",Z552&lt;=22,"good hike",Z552&lt;=25,"high hike")</f>
        <v>low hike</v>
      </c>
      <c r="AB552">
        <v>3</v>
      </c>
      <c r="AC552" t="str" cm="1">
        <f t="array" ref="AC552">_xlfn.IFS(AB552=1,"low",AB552=2,"good",AB552=3,"excellent",AB552=4,"outstanding")</f>
        <v>excellent</v>
      </c>
      <c r="AD552">
        <v>4</v>
      </c>
      <c r="AE552" t="str" cm="1">
        <f t="array" ref="AE552">_xlfn.IFS(AD552=1,"low",AD552=2,"medium",AD552=3,"high",AD552=4,"very high")</f>
        <v>very high</v>
      </c>
      <c r="AG552">
        <v>0</v>
      </c>
      <c r="AH552" t="str" cm="1">
        <f t="array" ref="AH552">_xlfn.IFS(AG552=0,"no stock options",AG552=2,"medium",AG552=3,"high",AG552=1,"low")</f>
        <v>no stock options</v>
      </c>
      <c r="AI552">
        <v>4</v>
      </c>
      <c r="AJ552" s="1" t="str" cm="1">
        <f t="array" ref="AJ552">_xlfn.IFS(AI552&lt;=2,"fresher",AI552&lt;=7,"early career",AI552&lt;=15,"mid career",AI552&lt;=25,"experienced",AI552&gt;=26,"expert")</f>
        <v>early career</v>
      </c>
      <c r="AK552">
        <v>4</v>
      </c>
      <c r="AL552" s="1" t="str" cm="1">
        <f t="array" ref="AL552">_xlfn.IFS(AK552=0,"no training",AK552&lt;=2,"low",AK552&lt;=4,"moderate",AK552&lt;=6,"high")</f>
        <v>moderate</v>
      </c>
      <c r="AM552">
        <v>3</v>
      </c>
      <c r="AN552" t="str" cm="1">
        <f t="array" ref="AN552">_xlfn.IFS(AM552=1,"low",AM552=2,"medium",AM552=3,"high",AM552=4,"very high")</f>
        <v>high</v>
      </c>
      <c r="AO552">
        <v>4</v>
      </c>
      <c r="AP552" s="1" t="str" cm="1">
        <f t="array" ref="AP552">_xlfn.IFS(AO552&lt;=1,"new",AO552&lt;=5,"early tenure",AO552&lt;=10,"established",AO552&lt;=20,"loyal",AO552&gt;=21,"long term")</f>
        <v>early tenure</v>
      </c>
      <c r="AQ552">
        <v>2</v>
      </c>
      <c r="AR552" s="1" t="str" cm="1">
        <f t="array" ref="AR552">_xlfn.IFS(AQ552&lt;=1,"new",AQ552&lt;=4,"settling",AQ552&lt;=7,"established",AQ552&lt;=12,"stagnant risk",AQ552&gt;12,"highly stagnant")</f>
        <v>settling</v>
      </c>
      <c r="AS552">
        <v>1</v>
      </c>
      <c r="AT552" t="str" cm="1">
        <f t="array" ref="AT552">_xlfn.IFS(AS552&lt;=1,"recently promoted",AS552&lt;=3,"due soon",AS552&lt;=6,"over due",AS552&gt;=7,"critically overdue")</f>
        <v>recently promoted</v>
      </c>
      <c r="AU552">
        <v>2</v>
      </c>
      <c r="AV552" t="str" cm="1">
        <f t="array" ref="AV552">_xlfn.IFS(AU552&lt;=1,"new under manager",AU552&lt;=4,"settling",AU552&lt;=8,"established",AU552&gt;=9,"long term")</f>
        <v>settling</v>
      </c>
    </row>
    <row r="553" spans="1:48">
      <c r="A553">
        <v>45</v>
      </c>
      <c r="B553" s="1" t="str" cm="1">
        <f t="array" ref="B553">_xlfn.IFS(A553&lt;=25,"early career",A553&lt;=35,"mid career",A553&lt;=45,"experienced",A553&gt;=46,"senior")</f>
        <v>experienced</v>
      </c>
      <c r="C553" t="s">
        <v>29</v>
      </c>
      <c r="D553" t="s">
        <v>30</v>
      </c>
      <c r="E553" t="s">
        <v>45</v>
      </c>
      <c r="F553">
        <v>20</v>
      </c>
      <c r="G553" s="1" t="str" cm="1">
        <f t="array" ref="G553">_xlfn.IFS(F553&lt;=5,"very near",F553&lt;=10,"near",F553&lt;=20,"moderate",F553&lt;=29,"far")</f>
        <v>moderate</v>
      </c>
      <c r="H553">
        <v>3</v>
      </c>
      <c r="I553" t="str" cm="1">
        <f t="array" ref="I553">_xlfn.IFS(H553=1,"Below College",H553=
2,"College",H553=
3,"Bachelor",H553=
4,"Master",H553=
5,"Doctor")</f>
        <v>Bachelor</v>
      </c>
      <c r="J553" t="s">
        <v>36</v>
      </c>
      <c r="K553">
        <v>4</v>
      </c>
      <c r="L553" t="str" cm="1">
        <f t="array" ref="L553">_xlfn.IFS(K553=1,"low",K553=2,"medium",K553=3,"high",K553=4,"very high")</f>
        <v>very high</v>
      </c>
      <c r="M553" t="s">
        <v>43</v>
      </c>
      <c r="N553">
        <v>3</v>
      </c>
      <c r="O553" t="str" cm="1">
        <f t="array" ref="O553">_xlfn.IFS(N553=1,"low",N553=2,"medium",N553=3,"high",N553=4,"very high")</f>
        <v>high</v>
      </c>
      <c r="P553">
        <v>2</v>
      </c>
      <c r="Q553" t="str" cm="1">
        <f t="array" ref="Q553">_xlfn.IFS(P553=1,"junior",P553=2,"mid level",P553=3,"senior",P553=4,"lead",P553=5,"executive")</f>
        <v>mid level</v>
      </c>
      <c r="R553" t="s">
        <v>51</v>
      </c>
      <c r="S553">
        <v>3</v>
      </c>
      <c r="T553" t="str" cm="1">
        <f t="array" ref="T553">_xlfn.IFS(S553=1,"low",S553=2,"medium",S553=3,"high",S553=4,"very high")</f>
        <v>high</v>
      </c>
      <c r="U553" t="s">
        <v>40</v>
      </c>
      <c r="V553">
        <v>4850</v>
      </c>
      <c r="W553">
        <v>8</v>
      </c>
      <c r="X553" t="str" cm="1">
        <f t="array" ref="X553">_xlfn.IFS(W553=0,"fresher",W553&lt;=3,"stable",W553&lt;=6,"moderate hopper",W553&lt;=9,"frequent hopper")</f>
        <v>frequent hopper</v>
      </c>
      <c r="Y553" t="s">
        <v>29</v>
      </c>
      <c r="Z553">
        <v>15</v>
      </c>
      <c r="AA553" t="str" cm="1">
        <f t="array" ref="AA553">_xlfn.IFS(Z553&lt;=14,"low hike",Z553&lt;=18,"moderate hike",Z553&lt;=22,"good hike",Z553&lt;=25,"high hike")</f>
        <v>moderate hike</v>
      </c>
      <c r="AB553">
        <v>3</v>
      </c>
      <c r="AC553" t="str" cm="1">
        <f t="array" ref="AC553">_xlfn.IFS(AB553=1,"low",AB553=2,"good",AB553=3,"excellent",AB553=4,"outstanding")</f>
        <v>excellent</v>
      </c>
      <c r="AD553">
        <v>3</v>
      </c>
      <c r="AE553" t="str" cm="1">
        <f t="array" ref="AE553">_xlfn.IFS(AD553=1,"low",AD553=2,"medium",AD553=3,"high",AD553=4,"very high")</f>
        <v>high</v>
      </c>
      <c r="AG553">
        <v>0</v>
      </c>
      <c r="AH553" t="str" cm="1">
        <f t="array" ref="AH553">_xlfn.IFS(AG553=0,"no stock options",AG553=2,"medium",AG553=3,"high",AG553=1,"low")</f>
        <v>no stock options</v>
      </c>
      <c r="AI553">
        <v>8</v>
      </c>
      <c r="AJ553" s="1" t="str" cm="1">
        <f t="array" ref="AJ553">_xlfn.IFS(AI553&lt;=2,"fresher",AI553&lt;=7,"early career",AI553&lt;=15,"mid career",AI553&lt;=25,"experienced",AI553&gt;=26,"expert")</f>
        <v>mid career</v>
      </c>
      <c r="AK553">
        <v>3</v>
      </c>
      <c r="AL553" s="1" t="str" cm="1">
        <f t="array" ref="AL553">_xlfn.IFS(AK553=0,"no training",AK553&lt;=2,"low",AK553&lt;=4,"moderate",AK553&lt;=6,"high")</f>
        <v>moderate</v>
      </c>
      <c r="AM553">
        <v>3</v>
      </c>
      <c r="AN553" t="str" cm="1">
        <f t="array" ref="AN553">_xlfn.IFS(AM553=1,"low",AM553=2,"medium",AM553=3,"high",AM553=4,"very high")</f>
        <v>high</v>
      </c>
      <c r="AO553">
        <v>5</v>
      </c>
      <c r="AP553" s="1" t="str" cm="1">
        <f t="array" ref="AP553">_xlfn.IFS(AO553&lt;=1,"new",AO553&lt;=5,"early tenure",AO553&lt;=10,"established",AO553&lt;=20,"loyal",AO553&gt;=21,"long term")</f>
        <v>early tenure</v>
      </c>
      <c r="AQ553">
        <v>3</v>
      </c>
      <c r="AR553" s="1" t="str" cm="1">
        <f t="array" ref="AR553">_xlfn.IFS(AQ553&lt;=1,"new",AQ553&lt;=4,"settling",AQ553&lt;=7,"established",AQ553&lt;=12,"stagnant risk",AQ553&gt;12,"highly stagnant")</f>
        <v>settling</v>
      </c>
      <c r="AS553">
        <v>0</v>
      </c>
      <c r="AT553" t="str" cm="1">
        <f t="array" ref="AT553">_xlfn.IFS(AS553&lt;=1,"recently promoted",AS553&lt;=3,"due soon",AS553&lt;=6,"over due",AS553&gt;=7,"critically overdue")</f>
        <v>recently promoted</v>
      </c>
      <c r="AU553">
        <v>1</v>
      </c>
      <c r="AV553" t="str" cm="1">
        <f t="array" ref="AV553">_xlfn.IFS(AU553&lt;=1,"new under manager",AU553&lt;=4,"settling",AU553&lt;=8,"established",AU553&gt;=9,"long term")</f>
        <v>new under manager</v>
      </c>
    </row>
    <row r="554" spans="1:48">
      <c r="A554">
        <v>40</v>
      </c>
      <c r="B554" s="1" t="str" cm="1">
        <f t="array" ref="B554">_xlfn.IFS(A554&lt;=25,"early career",A554&lt;=35,"mid career",A554&lt;=45,"experienced",A554&gt;=46,"senior")</f>
        <v>experienced</v>
      </c>
      <c r="C554" t="s">
        <v>29</v>
      </c>
      <c r="D554" t="s">
        <v>30</v>
      </c>
      <c r="E554" t="s">
        <v>31</v>
      </c>
      <c r="F554">
        <v>2</v>
      </c>
      <c r="G554" s="1" t="str" cm="1">
        <f t="array" ref="G554">_xlfn.IFS(F554&lt;=5,"very near",F554&lt;=10,"near",F554&lt;=20,"moderate",F554&lt;=29,"far")</f>
        <v>very near</v>
      </c>
      <c r="H554">
        <v>4</v>
      </c>
      <c r="I554" t="str" cm="1">
        <f t="array" ref="I554">_xlfn.IFS(H554=1,"Below College",H554=
2,"College",H554=
3,"Bachelor",H554=
4,"Master",H554=
5,"Doctor")</f>
        <v>Master</v>
      </c>
      <c r="J554" t="s">
        <v>36</v>
      </c>
      <c r="K554">
        <v>3</v>
      </c>
      <c r="L554" t="str" cm="1">
        <f t="array" ref="L554">_xlfn.IFS(K554=1,"low",K554=2,"medium",K554=3,"high",K554=4,"very high")</f>
        <v>high</v>
      </c>
      <c r="M554" t="s">
        <v>33</v>
      </c>
      <c r="N554">
        <v>2</v>
      </c>
      <c r="O554" t="str" cm="1">
        <f t="array" ref="O554">_xlfn.IFS(N554=1,"low",N554=2,"medium",N554=3,"high",N554=4,"very high")</f>
        <v>medium</v>
      </c>
      <c r="P554">
        <v>1</v>
      </c>
      <c r="Q554" t="str" cm="1">
        <f t="array" ref="Q554">_xlfn.IFS(P554=1,"junior",P554=2,"mid level",P554=3,"senior",P554=4,"lead",P554=5,"executive")</f>
        <v>junior</v>
      </c>
      <c r="R554" t="s">
        <v>37</v>
      </c>
      <c r="S554">
        <v>3</v>
      </c>
      <c r="T554" t="str" cm="1">
        <f t="array" ref="T554">_xlfn.IFS(S554=1,"low",S554=2,"medium",S554=3,"high",S554=4,"very high")</f>
        <v>high</v>
      </c>
      <c r="U554" t="s">
        <v>40</v>
      </c>
      <c r="V554">
        <v>2809</v>
      </c>
      <c r="W554">
        <v>2</v>
      </c>
      <c r="X554" t="str" cm="1">
        <f t="array" ref="X554">_xlfn.IFS(W554=0,"fresher",W554&lt;=3,"stable",W554&lt;=6,"moderate hopper",W554&lt;=9,"frequent hopper")</f>
        <v>stable</v>
      </c>
      <c r="Y554" t="s">
        <v>29</v>
      </c>
      <c r="Z554">
        <v>14</v>
      </c>
      <c r="AA554" t="str" cm="1">
        <f t="array" ref="AA554">_xlfn.IFS(Z554&lt;=14,"low hike",Z554&lt;=18,"moderate hike",Z554&lt;=22,"good hike",Z554&lt;=25,"high hike")</f>
        <v>low hike</v>
      </c>
      <c r="AB554">
        <v>3</v>
      </c>
      <c r="AC554" t="str" cm="1">
        <f t="array" ref="AC554">_xlfn.IFS(AB554=1,"low",AB554=2,"good",AB554=3,"excellent",AB554=4,"outstanding")</f>
        <v>excellent</v>
      </c>
      <c r="AD554">
        <v>4</v>
      </c>
      <c r="AE554" t="str" cm="1">
        <f t="array" ref="AE554">_xlfn.IFS(AD554=1,"low",AD554=2,"medium",AD554=3,"high",AD554=4,"very high")</f>
        <v>very high</v>
      </c>
      <c r="AG554">
        <v>0</v>
      </c>
      <c r="AH554" t="str" cm="1">
        <f t="array" ref="AH554">_xlfn.IFS(AG554=0,"no stock options",AG554=2,"medium",AG554=3,"high",AG554=1,"low")</f>
        <v>no stock options</v>
      </c>
      <c r="AI554">
        <v>8</v>
      </c>
      <c r="AJ554" s="1" t="str" cm="1">
        <f t="array" ref="AJ554">_xlfn.IFS(AI554&lt;=2,"fresher",AI554&lt;=7,"early career",AI554&lt;=15,"mid career",AI554&lt;=25,"experienced",AI554&gt;=26,"expert")</f>
        <v>mid career</v>
      </c>
      <c r="AK554">
        <v>2</v>
      </c>
      <c r="AL554" s="1" t="str" cm="1">
        <f t="array" ref="AL554">_xlfn.IFS(AK554=0,"no training",AK554&lt;=2,"low",AK554&lt;=4,"moderate",AK554&lt;=6,"high")</f>
        <v>low</v>
      </c>
      <c r="AM554">
        <v>3</v>
      </c>
      <c r="AN554" t="str" cm="1">
        <f t="array" ref="AN554">_xlfn.IFS(AM554=1,"low",AM554=2,"medium",AM554=3,"high",AM554=4,"very high")</f>
        <v>high</v>
      </c>
      <c r="AO554">
        <v>2</v>
      </c>
      <c r="AP554" s="1" t="str" cm="1">
        <f t="array" ref="AP554">_xlfn.IFS(AO554&lt;=1,"new",AO554&lt;=5,"early tenure",AO554&lt;=10,"established",AO554&lt;=20,"loyal",AO554&gt;=21,"long term")</f>
        <v>early tenure</v>
      </c>
      <c r="AQ554">
        <v>2</v>
      </c>
      <c r="AR554" s="1" t="str" cm="1">
        <f t="array" ref="AR554">_xlfn.IFS(AQ554&lt;=1,"new",AQ554&lt;=4,"settling",AQ554&lt;=7,"established",AQ554&lt;=12,"stagnant risk",AQ554&gt;12,"highly stagnant")</f>
        <v>settling</v>
      </c>
      <c r="AS554">
        <v>2</v>
      </c>
      <c r="AT554" t="str" cm="1">
        <f t="array" ref="AT554">_xlfn.IFS(AS554&lt;=1,"recently promoted",AS554&lt;=3,"due soon",AS554&lt;=6,"over due",AS554&gt;=7,"critically overdue")</f>
        <v>due soon</v>
      </c>
      <c r="AU554">
        <v>2</v>
      </c>
      <c r="AV554" t="str" cm="1">
        <f t="array" ref="AV554">_xlfn.IFS(AU554&lt;=1,"new under manager",AU554&lt;=4,"settling",AU554&lt;=8,"established",AU554&gt;=9,"long term")</f>
        <v>settling</v>
      </c>
    </row>
    <row r="555" spans="1:48">
      <c r="A555">
        <v>40</v>
      </c>
      <c r="B555" s="1" t="str" cm="1">
        <f t="array" ref="B555">_xlfn.IFS(A555&lt;=25,"early career",A555&lt;=35,"mid career",A555&lt;=45,"experienced",A555&gt;=46,"senior")</f>
        <v>experienced</v>
      </c>
      <c r="C555" t="s">
        <v>29</v>
      </c>
      <c r="D555" t="s">
        <v>30</v>
      </c>
      <c r="E555" t="s">
        <v>31</v>
      </c>
      <c r="F555">
        <v>2</v>
      </c>
      <c r="G555" s="1" t="str" cm="1">
        <f t="array" ref="G555">_xlfn.IFS(F555&lt;=5,"very near",F555&lt;=10,"near",F555&lt;=20,"moderate",F555&lt;=29,"far")</f>
        <v>very near</v>
      </c>
      <c r="H555">
        <v>4</v>
      </c>
      <c r="I555" t="str" cm="1">
        <f t="array" ref="I555">_xlfn.IFS(H555=1,"Below College",H555=
2,"College",H555=
3,"Bachelor",H555=
4,"Master",H555=
5,"Doctor")</f>
        <v>Master</v>
      </c>
      <c r="J555" t="s">
        <v>32</v>
      </c>
      <c r="K555">
        <v>3</v>
      </c>
      <c r="L555" t="str" cm="1">
        <f t="array" ref="L555">_xlfn.IFS(K555=1,"low",K555=2,"medium",K555=3,"high",K555=4,"very high")</f>
        <v>high</v>
      </c>
      <c r="M555" t="s">
        <v>43</v>
      </c>
      <c r="N555">
        <v>3</v>
      </c>
      <c r="O555" t="str" cm="1">
        <f t="array" ref="O555">_xlfn.IFS(N555=1,"low",N555=2,"medium",N555=3,"high",N555=4,"very high")</f>
        <v>high</v>
      </c>
      <c r="P555">
        <v>1</v>
      </c>
      <c r="Q555" t="str" cm="1">
        <f t="array" ref="Q555">_xlfn.IFS(P555=1,"junior",P555=2,"mid level",P555=3,"senior",P555=4,"lead",P555=5,"executive")</f>
        <v>junior</v>
      </c>
      <c r="R555" t="s">
        <v>37</v>
      </c>
      <c r="S555">
        <v>3</v>
      </c>
      <c r="T555" t="str" cm="1">
        <f t="array" ref="T555">_xlfn.IFS(S555=1,"low",S555=2,"medium",S555=3,"high",S555=4,"very high")</f>
        <v>high</v>
      </c>
      <c r="U555" t="s">
        <v>35</v>
      </c>
      <c r="V555">
        <v>2001</v>
      </c>
      <c r="W555">
        <v>2</v>
      </c>
      <c r="X555" t="str" cm="1">
        <f t="array" ref="X555">_xlfn.IFS(W555=0,"fresher",W555&lt;=3,"stable",W555&lt;=6,"moderate hopper",W555&lt;=9,"frequent hopper")</f>
        <v>stable</v>
      </c>
      <c r="Y555" t="s">
        <v>29</v>
      </c>
      <c r="Z555">
        <v>14</v>
      </c>
      <c r="AA555" t="str" cm="1">
        <f t="array" ref="AA555">_xlfn.IFS(Z555&lt;=14,"low hike",Z555&lt;=18,"moderate hike",Z555&lt;=22,"good hike",Z555&lt;=25,"high hike")</f>
        <v>low hike</v>
      </c>
      <c r="AB555">
        <v>3</v>
      </c>
      <c r="AC555" t="str" cm="1">
        <f t="array" ref="AC555">_xlfn.IFS(AB555=1,"low",AB555=2,"good",AB555=3,"excellent",AB555=4,"outstanding")</f>
        <v>excellent</v>
      </c>
      <c r="AD555">
        <v>2</v>
      </c>
      <c r="AE555" t="str" cm="1">
        <f t="array" ref="AE555">_xlfn.IFS(AD555=1,"low",AD555=2,"medium",AD555=3,"high",AD555=4,"very high")</f>
        <v>medium</v>
      </c>
      <c r="AG555">
        <v>3</v>
      </c>
      <c r="AH555" t="str" cm="1">
        <f t="array" ref="AH555">_xlfn.IFS(AG555=0,"no stock options",AG555=2,"medium",AG555=3,"high",AG555=1,"low")</f>
        <v>high</v>
      </c>
      <c r="AI555">
        <v>20</v>
      </c>
      <c r="AJ555" s="1" t="str" cm="1">
        <f t="array" ref="AJ555">_xlfn.IFS(AI555&lt;=2,"fresher",AI555&lt;=7,"early career",AI555&lt;=15,"mid career",AI555&lt;=25,"experienced",AI555&gt;=26,"expert")</f>
        <v>experienced</v>
      </c>
      <c r="AK555">
        <v>2</v>
      </c>
      <c r="AL555" s="1" t="str" cm="1">
        <f t="array" ref="AL555">_xlfn.IFS(AK555=0,"no training",AK555&lt;=2,"low",AK555&lt;=4,"moderate",AK555&lt;=6,"high")</f>
        <v>low</v>
      </c>
      <c r="AM555">
        <v>3</v>
      </c>
      <c r="AN555" t="str" cm="1">
        <f t="array" ref="AN555">_xlfn.IFS(AM555=1,"low",AM555=2,"medium",AM555=3,"high",AM555=4,"very high")</f>
        <v>high</v>
      </c>
      <c r="AO555">
        <v>5</v>
      </c>
      <c r="AP555" s="1" t="str" cm="1">
        <f t="array" ref="AP555">_xlfn.IFS(AO555&lt;=1,"new",AO555&lt;=5,"early tenure",AO555&lt;=10,"established",AO555&lt;=20,"loyal",AO555&gt;=21,"long term")</f>
        <v>early tenure</v>
      </c>
      <c r="AQ555">
        <v>3</v>
      </c>
      <c r="AR555" s="1" t="str" cm="1">
        <f t="array" ref="AR555">_xlfn.IFS(AQ555&lt;=1,"new",AQ555&lt;=4,"settling",AQ555&lt;=7,"established",AQ555&lt;=12,"stagnant risk",AQ555&gt;12,"highly stagnant")</f>
        <v>settling</v>
      </c>
      <c r="AS555">
        <v>0</v>
      </c>
      <c r="AT555" t="str" cm="1">
        <f t="array" ref="AT555">_xlfn.IFS(AS555&lt;=1,"recently promoted",AS555&lt;=3,"due soon",AS555&lt;=6,"over due",AS555&gt;=7,"critically overdue")</f>
        <v>recently promoted</v>
      </c>
      <c r="AU555">
        <v>2</v>
      </c>
      <c r="AV555" t="str" cm="1">
        <f t="array" ref="AV555">_xlfn.IFS(AU555&lt;=1,"new under manager",AU555&lt;=4,"settling",AU555&lt;=8,"established",AU555&gt;=9,"long term")</f>
        <v>settling</v>
      </c>
    </row>
    <row r="556" spans="1:48">
      <c r="A556">
        <v>35</v>
      </c>
      <c r="B556" s="1" t="str" cm="1">
        <f t="array" ref="B556">_xlfn.IFS(A556&lt;=25,"early career",A556&lt;=35,"mid career",A556&lt;=45,"experienced",A556&gt;=46,"senior")</f>
        <v>mid career</v>
      </c>
      <c r="C556" t="s">
        <v>29</v>
      </c>
      <c r="D556" t="s">
        <v>30</v>
      </c>
      <c r="E556" t="s">
        <v>31</v>
      </c>
      <c r="F556">
        <v>1</v>
      </c>
      <c r="G556" s="1" t="str" cm="1">
        <f t="array" ref="G556">_xlfn.IFS(F556&lt;=5,"very near",F556&lt;=10,"near",F556&lt;=20,"moderate",F556&lt;=29,"far")</f>
        <v>very near</v>
      </c>
      <c r="H556">
        <v>4</v>
      </c>
      <c r="I556" t="str" cm="1">
        <f t="array" ref="I556">_xlfn.IFS(H556=1,"Below College",H556=
2,"College",H556=
3,"Bachelor",H556=
4,"Master",H556=
5,"Doctor")</f>
        <v>Master</v>
      </c>
      <c r="J556" t="s">
        <v>36</v>
      </c>
      <c r="K556">
        <v>3</v>
      </c>
      <c r="L556" t="str" cm="1">
        <f t="array" ref="L556">_xlfn.IFS(K556=1,"low",K556=2,"medium",K556=3,"high",K556=4,"very high")</f>
        <v>high</v>
      </c>
      <c r="M556" t="s">
        <v>43</v>
      </c>
      <c r="N556">
        <v>1</v>
      </c>
      <c r="O556" t="str" cm="1">
        <f t="array" ref="O556">_xlfn.IFS(N556=1,"low",N556=2,"medium",N556=3,"high",N556=4,"very high")</f>
        <v>low</v>
      </c>
      <c r="P556">
        <v>1</v>
      </c>
      <c r="Q556" t="str" cm="1">
        <f t="array" ref="Q556">_xlfn.IFS(P556=1,"junior",P556=2,"mid level",P556=3,"senior",P556=4,"lead",P556=5,"executive")</f>
        <v>junior</v>
      </c>
      <c r="R556" t="s">
        <v>37</v>
      </c>
      <c r="S556">
        <v>4</v>
      </c>
      <c r="T556" t="str" cm="1">
        <f t="array" ref="T556">_xlfn.IFS(S556=1,"low",S556=2,"medium",S556=3,"high",S556=4,"very high")</f>
        <v>very high</v>
      </c>
      <c r="U556" t="s">
        <v>35</v>
      </c>
      <c r="V556">
        <v>2977</v>
      </c>
      <c r="W556">
        <v>1</v>
      </c>
      <c r="X556" t="str" cm="1">
        <f t="array" ref="X556">_xlfn.IFS(W556=0,"fresher",W556&lt;=3,"stable",W556&lt;=6,"moderate hopper",W556&lt;=9,"frequent hopper")</f>
        <v>stable</v>
      </c>
      <c r="Y556" t="s">
        <v>29</v>
      </c>
      <c r="Z556">
        <v>12</v>
      </c>
      <c r="AA556" t="str" cm="1">
        <f t="array" ref="AA556">_xlfn.IFS(Z556&lt;=14,"low hike",Z556&lt;=18,"moderate hike",Z556&lt;=22,"good hike",Z556&lt;=25,"high hike")</f>
        <v>low hike</v>
      </c>
      <c r="AB556">
        <v>3</v>
      </c>
      <c r="AC556" t="str" cm="1">
        <f t="array" ref="AC556">_xlfn.IFS(AB556=1,"low",AB556=2,"good",AB556=3,"excellent",AB556=4,"outstanding")</f>
        <v>excellent</v>
      </c>
      <c r="AD556">
        <v>4</v>
      </c>
      <c r="AE556" t="str" cm="1">
        <f t="array" ref="AE556">_xlfn.IFS(AD556=1,"low",AD556=2,"medium",AD556=3,"high",AD556=4,"very high")</f>
        <v>very high</v>
      </c>
      <c r="AG556">
        <v>1</v>
      </c>
      <c r="AH556" t="str" cm="1">
        <f t="array" ref="AH556">_xlfn.IFS(AG556=0,"no stock options",AG556=2,"medium",AG556=3,"high",AG556=1,"low")</f>
        <v>low</v>
      </c>
      <c r="AI556">
        <v>4</v>
      </c>
      <c r="AJ556" s="1" t="str" cm="1">
        <f t="array" ref="AJ556">_xlfn.IFS(AI556&lt;=2,"fresher",AI556&lt;=7,"early career",AI556&lt;=15,"mid career",AI556&lt;=25,"experienced",AI556&gt;=26,"expert")</f>
        <v>early career</v>
      </c>
      <c r="AK556">
        <v>5</v>
      </c>
      <c r="AL556" s="1" t="str" cm="1">
        <f t="array" ref="AL556">_xlfn.IFS(AK556=0,"no training",AK556&lt;=2,"low",AK556&lt;=4,"moderate",AK556&lt;=6,"high")</f>
        <v>high</v>
      </c>
      <c r="AM556">
        <v>3</v>
      </c>
      <c r="AN556" t="str" cm="1">
        <f t="array" ref="AN556">_xlfn.IFS(AM556=1,"low",AM556=2,"medium",AM556=3,"high",AM556=4,"very high")</f>
        <v>high</v>
      </c>
      <c r="AO556">
        <v>4</v>
      </c>
      <c r="AP556" s="1" t="str" cm="1">
        <f t="array" ref="AP556">_xlfn.IFS(AO556&lt;=1,"new",AO556&lt;=5,"early tenure",AO556&lt;=10,"established",AO556&lt;=20,"loyal",AO556&gt;=21,"long term")</f>
        <v>early tenure</v>
      </c>
      <c r="AQ556">
        <v>3</v>
      </c>
      <c r="AR556" s="1" t="str" cm="1">
        <f t="array" ref="AR556">_xlfn.IFS(AQ556&lt;=1,"new",AQ556&lt;=4,"settling",AQ556&lt;=7,"established",AQ556&lt;=12,"stagnant risk",AQ556&gt;12,"highly stagnant")</f>
        <v>settling</v>
      </c>
      <c r="AS556">
        <v>1</v>
      </c>
      <c r="AT556" t="str" cm="1">
        <f t="array" ref="AT556">_xlfn.IFS(AS556&lt;=1,"recently promoted",AS556&lt;=3,"due soon",AS556&lt;=6,"over due",AS556&gt;=7,"critically overdue")</f>
        <v>recently promoted</v>
      </c>
      <c r="AU556">
        <v>1</v>
      </c>
      <c r="AV556" t="str" cm="1">
        <f t="array" ref="AV556">_xlfn.IFS(AU556&lt;=1,"new under manager",AU556&lt;=4,"settling",AU556&lt;=8,"established",AU556&gt;=9,"long term")</f>
        <v>new under manager</v>
      </c>
    </row>
    <row r="557" spans="1:48">
      <c r="A557">
        <v>29</v>
      </c>
      <c r="B557" s="1" t="str" cm="1">
        <f t="array" ref="B557">_xlfn.IFS(A557&lt;=25,"early career",A557&lt;=35,"mid career",A557&lt;=45,"experienced",A557&gt;=46,"senior")</f>
        <v>mid career</v>
      </c>
      <c r="C557" t="s">
        <v>29</v>
      </c>
      <c r="D557" t="s">
        <v>30</v>
      </c>
      <c r="E557" t="s">
        <v>31</v>
      </c>
      <c r="F557">
        <v>13</v>
      </c>
      <c r="G557" s="1" t="str" cm="1">
        <f t="array" ref="G557">_xlfn.IFS(F557&lt;=5,"very near",F557&lt;=10,"near",F557&lt;=20,"moderate",F557&lt;=29,"far")</f>
        <v>moderate</v>
      </c>
      <c r="H557">
        <v>2</v>
      </c>
      <c r="I557" t="str" cm="1">
        <f t="array" ref="I557">_xlfn.IFS(H557=1,"Below College",H557=
2,"College",H557=
3,"Bachelor",H557=
4,"Master",H557=
5,"Doctor")</f>
        <v>College</v>
      </c>
      <c r="J557" t="s">
        <v>42</v>
      </c>
      <c r="K557">
        <v>4</v>
      </c>
      <c r="L557" t="str" cm="1">
        <f t="array" ref="L557">_xlfn.IFS(K557=1,"low",K557=2,"medium",K557=3,"high",K557=4,"very high")</f>
        <v>very high</v>
      </c>
      <c r="M557" t="s">
        <v>33</v>
      </c>
      <c r="N557">
        <v>2</v>
      </c>
      <c r="O557" t="str" cm="1">
        <f t="array" ref="O557">_xlfn.IFS(N557=1,"low",N557=2,"medium",N557=3,"high",N557=4,"very high")</f>
        <v>medium</v>
      </c>
      <c r="P557">
        <v>2</v>
      </c>
      <c r="Q557" t="str" cm="1">
        <f t="array" ref="Q557">_xlfn.IFS(P557=1,"junior",P557=2,"mid level",P557=3,"senior",P557=4,"lead",P557=5,"executive")</f>
        <v>mid level</v>
      </c>
      <c r="R557" t="s">
        <v>34</v>
      </c>
      <c r="S557">
        <v>2</v>
      </c>
      <c r="T557" t="str" cm="1">
        <f t="array" ref="T557">_xlfn.IFS(S557=1,"low",S557=2,"medium",S557=3,"high",S557=4,"very high")</f>
        <v>medium</v>
      </c>
      <c r="U557" t="s">
        <v>35</v>
      </c>
      <c r="V557">
        <v>4025</v>
      </c>
      <c r="W557">
        <v>4</v>
      </c>
      <c r="X557" t="str" cm="1">
        <f t="array" ref="X557">_xlfn.IFS(W557=0,"fresher",W557&lt;=3,"stable",W557&lt;=6,"moderate hopper",W557&lt;=9,"frequent hopper")</f>
        <v>moderate hopper</v>
      </c>
      <c r="Y557" t="s">
        <v>39</v>
      </c>
      <c r="Z557">
        <v>13</v>
      </c>
      <c r="AA557" t="str" cm="1">
        <f t="array" ref="AA557">_xlfn.IFS(Z557&lt;=14,"low hike",Z557&lt;=18,"moderate hike",Z557&lt;=22,"good hike",Z557&lt;=25,"high hike")</f>
        <v>low hike</v>
      </c>
      <c r="AB557">
        <v>3</v>
      </c>
      <c r="AC557" t="str" cm="1">
        <f t="array" ref="AC557">_xlfn.IFS(AB557=1,"low",AB557=2,"good",AB557=3,"excellent",AB557=4,"outstanding")</f>
        <v>excellent</v>
      </c>
      <c r="AD557">
        <v>1</v>
      </c>
      <c r="AE557" t="str" cm="1">
        <f t="array" ref="AE557">_xlfn.IFS(AD557=1,"low",AD557=2,"medium",AD557=3,"high",AD557=4,"very high")</f>
        <v>low</v>
      </c>
      <c r="AG557">
        <v>1</v>
      </c>
      <c r="AH557" t="str" cm="1">
        <f t="array" ref="AH557">_xlfn.IFS(AG557=0,"no stock options",AG557=2,"medium",AG557=3,"high",AG557=1,"low")</f>
        <v>low</v>
      </c>
      <c r="AI557">
        <v>10</v>
      </c>
      <c r="AJ557" s="1" t="str" cm="1">
        <f t="array" ref="AJ557">_xlfn.IFS(AI557&lt;=2,"fresher",AI557&lt;=7,"early career",AI557&lt;=15,"mid career",AI557&lt;=25,"experienced",AI557&gt;=26,"expert")</f>
        <v>mid career</v>
      </c>
      <c r="AK557">
        <v>2</v>
      </c>
      <c r="AL557" s="1" t="str" cm="1">
        <f t="array" ref="AL557">_xlfn.IFS(AK557=0,"no training",AK557&lt;=2,"low",AK557&lt;=4,"moderate",AK557&lt;=6,"high")</f>
        <v>low</v>
      </c>
      <c r="AM557">
        <v>3</v>
      </c>
      <c r="AN557" t="str" cm="1">
        <f t="array" ref="AN557">_xlfn.IFS(AM557=1,"low",AM557=2,"medium",AM557=3,"high",AM557=4,"very high")</f>
        <v>high</v>
      </c>
      <c r="AO557">
        <v>4</v>
      </c>
      <c r="AP557" s="1" t="str" cm="1">
        <f t="array" ref="AP557">_xlfn.IFS(AO557&lt;=1,"new",AO557&lt;=5,"early tenure",AO557&lt;=10,"established",AO557&lt;=20,"loyal",AO557&gt;=21,"long term")</f>
        <v>early tenure</v>
      </c>
      <c r="AQ557">
        <v>3</v>
      </c>
      <c r="AR557" s="1" t="str" cm="1">
        <f t="array" ref="AR557">_xlfn.IFS(AQ557&lt;=1,"new",AQ557&lt;=4,"settling",AQ557&lt;=7,"established",AQ557&lt;=12,"stagnant risk",AQ557&gt;12,"highly stagnant")</f>
        <v>settling</v>
      </c>
      <c r="AS557">
        <v>0</v>
      </c>
      <c r="AT557" t="str" cm="1">
        <f t="array" ref="AT557">_xlfn.IFS(AS557&lt;=1,"recently promoted",AS557&lt;=3,"due soon",AS557&lt;=6,"over due",AS557&gt;=7,"critically overdue")</f>
        <v>recently promoted</v>
      </c>
      <c r="AU557">
        <v>3</v>
      </c>
      <c r="AV557" t="str" cm="1">
        <f t="array" ref="AV557">_xlfn.IFS(AU557&lt;=1,"new under manager",AU557&lt;=4,"settling",AU557&lt;=8,"established",AU557&gt;=9,"long term")</f>
        <v>settling</v>
      </c>
    </row>
    <row r="558" spans="1:48">
      <c r="A558">
        <v>29</v>
      </c>
      <c r="B558" s="1" t="str" cm="1">
        <f t="array" ref="B558">_xlfn.IFS(A558&lt;=25,"early career",A558&lt;=35,"mid career",A558&lt;=45,"experienced",A558&gt;=46,"senior")</f>
        <v>mid career</v>
      </c>
      <c r="C558" t="s">
        <v>29</v>
      </c>
      <c r="D558" t="s">
        <v>30</v>
      </c>
      <c r="E558" t="s">
        <v>31</v>
      </c>
      <c r="F558">
        <v>28</v>
      </c>
      <c r="G558" s="1" t="str" cm="1">
        <f t="array" ref="G558">_xlfn.IFS(F558&lt;=5,"very near",F558&lt;=10,"near",F558&lt;=20,"moderate",F558&lt;=29,"far")</f>
        <v>far</v>
      </c>
      <c r="H558">
        <v>4</v>
      </c>
      <c r="I558" t="str" cm="1">
        <f t="array" ref="I558">_xlfn.IFS(H558=1,"Below College",H558=
2,"College",H558=
3,"Bachelor",H558=
4,"Master",H558=
5,"Doctor")</f>
        <v>Master</v>
      </c>
      <c r="J558" t="s">
        <v>32</v>
      </c>
      <c r="K558">
        <v>4</v>
      </c>
      <c r="L558" t="str" cm="1">
        <f t="array" ref="L558">_xlfn.IFS(K558=1,"low",K558=2,"medium",K558=3,"high",K558=4,"very high")</f>
        <v>very high</v>
      </c>
      <c r="M558" t="s">
        <v>43</v>
      </c>
      <c r="N558">
        <v>2</v>
      </c>
      <c r="O558" t="str" cm="1">
        <f t="array" ref="O558">_xlfn.IFS(N558=1,"low",N558=2,"medium",N558=3,"high",N558=4,"very high")</f>
        <v>medium</v>
      </c>
      <c r="P558">
        <v>1</v>
      </c>
      <c r="Q558" t="str" cm="1">
        <f t="array" ref="Q558">_xlfn.IFS(P558=1,"junior",P558=2,"mid level",P558=3,"senior",P558=4,"lead",P558=5,"executive")</f>
        <v>junior</v>
      </c>
      <c r="R558" t="s">
        <v>37</v>
      </c>
      <c r="S558">
        <v>1</v>
      </c>
      <c r="T558" t="str" cm="1">
        <f t="array" ref="T558">_xlfn.IFS(S558=1,"low",S558=2,"medium",S558=3,"high",S558=4,"very high")</f>
        <v>low</v>
      </c>
      <c r="U558" t="s">
        <v>40</v>
      </c>
      <c r="V558">
        <v>3785</v>
      </c>
      <c r="W558">
        <v>1</v>
      </c>
      <c r="X558" t="str" cm="1">
        <f t="array" ref="X558">_xlfn.IFS(W558=0,"fresher",W558&lt;=3,"stable",W558&lt;=6,"moderate hopper",W558&lt;=9,"frequent hopper")</f>
        <v>stable</v>
      </c>
      <c r="Y558" t="s">
        <v>29</v>
      </c>
      <c r="Z558">
        <v>14</v>
      </c>
      <c r="AA558" t="str" cm="1">
        <f t="array" ref="AA558">_xlfn.IFS(Z558&lt;=14,"low hike",Z558&lt;=18,"moderate hike",Z558&lt;=22,"good hike",Z558&lt;=25,"high hike")</f>
        <v>low hike</v>
      </c>
      <c r="AB558">
        <v>3</v>
      </c>
      <c r="AC558" t="str" cm="1">
        <f t="array" ref="AC558">_xlfn.IFS(AB558=1,"low",AB558=2,"good",AB558=3,"excellent",AB558=4,"outstanding")</f>
        <v>excellent</v>
      </c>
      <c r="AD558">
        <v>2</v>
      </c>
      <c r="AE558" t="str" cm="1">
        <f t="array" ref="AE558">_xlfn.IFS(AD558=1,"low",AD558=2,"medium",AD558=3,"high",AD558=4,"very high")</f>
        <v>medium</v>
      </c>
      <c r="AG558">
        <v>0</v>
      </c>
      <c r="AH558" t="str" cm="1">
        <f t="array" ref="AH558">_xlfn.IFS(AG558=0,"no stock options",AG558=2,"medium",AG558=3,"high",AG558=1,"low")</f>
        <v>no stock options</v>
      </c>
      <c r="AI558">
        <v>5</v>
      </c>
      <c r="AJ558" s="1" t="str" cm="1">
        <f t="array" ref="AJ558">_xlfn.IFS(AI558&lt;=2,"fresher",AI558&lt;=7,"early career",AI558&lt;=15,"mid career",AI558&lt;=25,"experienced",AI558&gt;=26,"expert")</f>
        <v>early career</v>
      </c>
      <c r="AK558">
        <v>3</v>
      </c>
      <c r="AL558" s="1" t="str" cm="1">
        <f t="array" ref="AL558">_xlfn.IFS(AK558=0,"no training",AK558&lt;=2,"low",AK558&lt;=4,"moderate",AK558&lt;=6,"high")</f>
        <v>moderate</v>
      </c>
      <c r="AM558">
        <v>1</v>
      </c>
      <c r="AN558" t="str" cm="1">
        <f t="array" ref="AN558">_xlfn.IFS(AM558=1,"low",AM558=2,"medium",AM558=3,"high",AM558=4,"very high")</f>
        <v>low</v>
      </c>
      <c r="AO558">
        <v>5</v>
      </c>
      <c r="AP558" s="1" t="str" cm="1">
        <f t="array" ref="AP558">_xlfn.IFS(AO558&lt;=1,"new",AO558&lt;=5,"early tenure",AO558&lt;=10,"established",AO558&lt;=20,"loyal",AO558&gt;=21,"long term")</f>
        <v>early tenure</v>
      </c>
      <c r="AQ558">
        <v>4</v>
      </c>
      <c r="AR558" s="1" t="str" cm="1">
        <f t="array" ref="AR558">_xlfn.IFS(AQ558&lt;=1,"new",AQ558&lt;=4,"settling",AQ558&lt;=7,"established",AQ558&lt;=12,"stagnant risk",AQ558&gt;12,"highly stagnant")</f>
        <v>settling</v>
      </c>
      <c r="AS558">
        <v>0</v>
      </c>
      <c r="AT558" t="str" cm="1">
        <f t="array" ref="AT558">_xlfn.IFS(AS558&lt;=1,"recently promoted",AS558&lt;=3,"due soon",AS558&lt;=6,"over due",AS558&gt;=7,"critically overdue")</f>
        <v>recently promoted</v>
      </c>
      <c r="AU558">
        <v>4</v>
      </c>
      <c r="AV558" t="str" cm="1">
        <f t="array" ref="AV558">_xlfn.IFS(AU558&lt;=1,"new under manager",AU558&lt;=4,"settling",AU558&lt;=8,"established",AU558&gt;=9,"long term")</f>
        <v>settling</v>
      </c>
    </row>
    <row r="559" spans="1:48">
      <c r="A559">
        <v>50</v>
      </c>
      <c r="B559" s="1" t="str" cm="1">
        <f t="array" ref="B559">_xlfn.IFS(A559&lt;=25,"early career",A559&lt;=35,"mid career",A559&lt;=45,"experienced",A559&gt;=46,"senior")</f>
        <v>senior</v>
      </c>
      <c r="C559" t="s">
        <v>39</v>
      </c>
      <c r="D559" t="s">
        <v>30</v>
      </c>
      <c r="E559" t="s">
        <v>45</v>
      </c>
      <c r="F559">
        <v>28</v>
      </c>
      <c r="G559" s="1" t="str" cm="1">
        <f t="array" ref="G559">_xlfn.IFS(F559&lt;=5,"very near",F559&lt;=10,"near",F559&lt;=20,"moderate",F559&lt;=29,"far")</f>
        <v>far</v>
      </c>
      <c r="H559">
        <v>3</v>
      </c>
      <c r="I559" t="str" cm="1">
        <f t="array" ref="I559">_xlfn.IFS(H559=1,"Below College",H559=
2,"College",H559=
3,"Bachelor",H559=
4,"Master",H559=
5,"Doctor")</f>
        <v>Bachelor</v>
      </c>
      <c r="J559" t="s">
        <v>47</v>
      </c>
      <c r="K559">
        <v>4</v>
      </c>
      <c r="L559" t="str" cm="1">
        <f t="array" ref="L559">_xlfn.IFS(K559=1,"low",K559=2,"medium",K559=3,"high",K559=4,"very high")</f>
        <v>very high</v>
      </c>
      <c r="M559" t="s">
        <v>33</v>
      </c>
      <c r="N559">
        <v>2</v>
      </c>
      <c r="O559" t="str" cm="1">
        <f t="array" ref="O559">_xlfn.IFS(N559=1,"low",N559=2,"medium",N559=3,"high",N559=4,"very high")</f>
        <v>medium</v>
      </c>
      <c r="P559">
        <v>3</v>
      </c>
      <c r="Q559" t="str" cm="1">
        <f t="array" ref="Q559">_xlfn.IFS(P559=1,"junior",P559=2,"mid level",P559=3,"senior",P559=4,"lead",P559=5,"executive")</f>
        <v>senior</v>
      </c>
      <c r="R559" t="s">
        <v>51</v>
      </c>
      <c r="S559">
        <v>1</v>
      </c>
      <c r="T559" t="str" cm="1">
        <f t="array" ref="T559">_xlfn.IFS(S559=1,"low",S559=2,"medium",S559=3,"high",S559=4,"very high")</f>
        <v>low</v>
      </c>
      <c r="U559" t="s">
        <v>38</v>
      </c>
      <c r="V559">
        <v>10854</v>
      </c>
      <c r="W559">
        <v>4</v>
      </c>
      <c r="X559" t="str" cm="1">
        <f t="array" ref="X559">_xlfn.IFS(W559=0,"fresher",W559&lt;=3,"stable",W559&lt;=6,"moderate hopper",W559&lt;=9,"frequent hopper")</f>
        <v>moderate hopper</v>
      </c>
      <c r="Y559" t="s">
        <v>39</v>
      </c>
      <c r="Z559">
        <v>13</v>
      </c>
      <c r="AA559" t="str" cm="1">
        <f t="array" ref="AA559">_xlfn.IFS(Z559&lt;=14,"low hike",Z559&lt;=18,"moderate hike",Z559&lt;=22,"good hike",Z559&lt;=25,"high hike")</f>
        <v>low hike</v>
      </c>
      <c r="AB559">
        <v>3</v>
      </c>
      <c r="AC559" t="str" cm="1">
        <f t="array" ref="AC559">_xlfn.IFS(AB559=1,"low",AB559=2,"good",AB559=3,"excellent",AB559=4,"outstanding")</f>
        <v>excellent</v>
      </c>
      <c r="AD559">
        <v>2</v>
      </c>
      <c r="AE559" t="str" cm="1">
        <f t="array" ref="AE559">_xlfn.IFS(AD559=1,"low",AD559=2,"medium",AD559=3,"high",AD559=4,"very high")</f>
        <v>medium</v>
      </c>
      <c r="AG559">
        <v>1</v>
      </c>
      <c r="AH559" t="str" cm="1">
        <f t="array" ref="AH559">_xlfn.IFS(AG559=0,"no stock options",AG559=2,"medium",AG559=3,"high",AG559=1,"low")</f>
        <v>low</v>
      </c>
      <c r="AI559">
        <v>20</v>
      </c>
      <c r="AJ559" s="1" t="str" cm="1">
        <f t="array" ref="AJ559">_xlfn.IFS(AI559&lt;=2,"fresher",AI559&lt;=7,"early career",AI559&lt;=15,"mid career",AI559&lt;=25,"experienced",AI559&gt;=26,"expert")</f>
        <v>experienced</v>
      </c>
      <c r="AK559">
        <v>3</v>
      </c>
      <c r="AL559" s="1" t="str" cm="1">
        <f t="array" ref="AL559">_xlfn.IFS(AK559=0,"no training",AK559&lt;=2,"low",AK559&lt;=4,"moderate",AK559&lt;=6,"high")</f>
        <v>moderate</v>
      </c>
      <c r="AM559">
        <v>3</v>
      </c>
      <c r="AN559" t="str" cm="1">
        <f t="array" ref="AN559">_xlfn.IFS(AM559=1,"low",AM559=2,"medium",AM559=3,"high",AM559=4,"very high")</f>
        <v>high</v>
      </c>
      <c r="AO559">
        <v>3</v>
      </c>
      <c r="AP559" s="1" t="str" cm="1">
        <f t="array" ref="AP559">_xlfn.IFS(AO559&lt;=1,"new",AO559&lt;=5,"early tenure",AO559&lt;=10,"established",AO559&lt;=20,"loyal",AO559&gt;=21,"long term")</f>
        <v>early tenure</v>
      </c>
      <c r="AQ559">
        <v>2</v>
      </c>
      <c r="AR559" s="1" t="str" cm="1">
        <f t="array" ref="AR559">_xlfn.IFS(AQ559&lt;=1,"new",AQ559&lt;=4,"settling",AQ559&lt;=7,"established",AQ559&lt;=12,"stagnant risk",AQ559&gt;12,"highly stagnant")</f>
        <v>settling</v>
      </c>
      <c r="AS559">
        <v>2</v>
      </c>
      <c r="AT559" t="str" cm="1">
        <f t="array" ref="AT559">_xlfn.IFS(AS559&lt;=1,"recently promoted",AS559&lt;=3,"due soon",AS559&lt;=6,"over due",AS559&gt;=7,"critically overdue")</f>
        <v>due soon</v>
      </c>
      <c r="AU559">
        <v>0</v>
      </c>
      <c r="AV559" t="str" cm="1">
        <f t="array" ref="AV559">_xlfn.IFS(AU559&lt;=1,"new under manager",AU559&lt;=4,"settling",AU559&lt;=8,"established",AU559&gt;=9,"long term")</f>
        <v>new under manager</v>
      </c>
    </row>
    <row r="560" spans="1:48">
      <c r="A560">
        <v>26</v>
      </c>
      <c r="B560" s="1" t="str" cm="1">
        <f t="array" ref="B560">_xlfn.IFS(A560&lt;=25,"early career",A560&lt;=35,"mid career",A560&lt;=45,"experienced",A560&gt;=46,"senior")</f>
        <v>mid career</v>
      </c>
      <c r="C560" t="s">
        <v>29</v>
      </c>
      <c r="D560" t="s">
        <v>30</v>
      </c>
      <c r="E560" t="s">
        <v>45</v>
      </c>
      <c r="F560">
        <v>5</v>
      </c>
      <c r="G560" s="1" t="str" cm="1">
        <f t="array" ref="G560">_xlfn.IFS(F560&lt;=5,"very near",F560&lt;=10,"near",F560&lt;=20,"moderate",F560&lt;=29,"far")</f>
        <v>very near</v>
      </c>
      <c r="H560">
        <v>3</v>
      </c>
      <c r="I560" t="str" cm="1">
        <f t="array" ref="I560">_xlfn.IFS(H560=1,"Below College",H560=
2,"College",H560=
3,"Bachelor",H560=
4,"Master",H560=
5,"Doctor")</f>
        <v>Bachelor</v>
      </c>
      <c r="J560" t="s">
        <v>42</v>
      </c>
      <c r="K560">
        <v>4</v>
      </c>
      <c r="L560" t="str" cm="1">
        <f t="array" ref="L560">_xlfn.IFS(K560=1,"low",K560=2,"medium",K560=3,"high",K560=4,"very high")</f>
        <v>very high</v>
      </c>
      <c r="M560" t="s">
        <v>43</v>
      </c>
      <c r="N560">
        <v>2</v>
      </c>
      <c r="O560" t="str" cm="1">
        <f t="array" ref="O560">_xlfn.IFS(N560=1,"low",N560=2,"medium",N560=3,"high",N560=4,"very high")</f>
        <v>medium</v>
      </c>
      <c r="P560">
        <v>1</v>
      </c>
      <c r="Q560" t="str" cm="1">
        <f t="array" ref="Q560">_xlfn.IFS(P560=1,"junior",P560=2,"mid level",P560=3,"senior",P560=4,"lead",P560=5,"executive")</f>
        <v>junior</v>
      </c>
      <c r="R560" t="s">
        <v>46</v>
      </c>
      <c r="S560">
        <v>3</v>
      </c>
      <c r="T560" t="str" cm="1">
        <f t="array" ref="T560">_xlfn.IFS(S560=1,"low",S560=2,"medium",S560=3,"high",S560=4,"very high")</f>
        <v>high</v>
      </c>
      <c r="U560" t="s">
        <v>40</v>
      </c>
      <c r="V560">
        <v>2966</v>
      </c>
      <c r="W560">
        <v>0</v>
      </c>
      <c r="X560" t="str" cm="1">
        <f t="array" ref="X560">_xlfn.IFS(W560=0,"fresher",W560&lt;=3,"stable",W560&lt;=6,"moderate hopper",W560&lt;=9,"frequent hopper")</f>
        <v>fresher</v>
      </c>
      <c r="Y560" t="s">
        <v>29</v>
      </c>
      <c r="Z560">
        <v>18</v>
      </c>
      <c r="AA560" t="str" cm="1">
        <f t="array" ref="AA560">_xlfn.IFS(Z560&lt;=14,"low hike",Z560&lt;=18,"moderate hike",Z560&lt;=22,"good hike",Z560&lt;=25,"high hike")</f>
        <v>moderate hike</v>
      </c>
      <c r="AB560">
        <v>3</v>
      </c>
      <c r="AC560" t="str" cm="1">
        <f t="array" ref="AC560">_xlfn.IFS(AB560=1,"low",AB560=2,"good",AB560=3,"excellent",AB560=4,"outstanding")</f>
        <v>excellent</v>
      </c>
      <c r="AD560">
        <v>4</v>
      </c>
      <c r="AE560" t="str" cm="1">
        <f t="array" ref="AE560">_xlfn.IFS(AD560=1,"low",AD560=2,"medium",AD560=3,"high",AD560=4,"very high")</f>
        <v>very high</v>
      </c>
      <c r="AG560">
        <v>0</v>
      </c>
      <c r="AH560" t="str" cm="1">
        <f t="array" ref="AH560">_xlfn.IFS(AG560=0,"no stock options",AG560=2,"medium",AG560=3,"high",AG560=1,"low")</f>
        <v>no stock options</v>
      </c>
      <c r="AI560">
        <v>5</v>
      </c>
      <c r="AJ560" s="1" t="str" cm="1">
        <f t="array" ref="AJ560">_xlfn.IFS(AI560&lt;=2,"fresher",AI560&lt;=7,"early career",AI560&lt;=15,"mid career",AI560&lt;=25,"experienced",AI560&gt;=26,"expert")</f>
        <v>early career</v>
      </c>
      <c r="AK560">
        <v>2</v>
      </c>
      <c r="AL560" s="1" t="str" cm="1">
        <f t="array" ref="AL560">_xlfn.IFS(AK560=0,"no training",AK560&lt;=2,"low",AK560&lt;=4,"moderate",AK560&lt;=6,"high")</f>
        <v>low</v>
      </c>
      <c r="AM560">
        <v>3</v>
      </c>
      <c r="AN560" t="str" cm="1">
        <f t="array" ref="AN560">_xlfn.IFS(AM560=1,"low",AM560=2,"medium",AM560=3,"high",AM560=4,"very high")</f>
        <v>high</v>
      </c>
      <c r="AO560">
        <v>4</v>
      </c>
      <c r="AP560" s="1" t="str" cm="1">
        <f t="array" ref="AP560">_xlfn.IFS(AO560&lt;=1,"new",AO560&lt;=5,"early tenure",AO560&lt;=10,"established",AO560&lt;=20,"loyal",AO560&gt;=21,"long term")</f>
        <v>early tenure</v>
      </c>
      <c r="AQ560">
        <v>2</v>
      </c>
      <c r="AR560" s="1" t="str" cm="1">
        <f t="array" ref="AR560">_xlfn.IFS(AQ560&lt;=1,"new",AQ560&lt;=4,"settling",AQ560&lt;=7,"established",AQ560&lt;=12,"stagnant risk",AQ560&gt;12,"highly stagnant")</f>
        <v>settling</v>
      </c>
      <c r="AS560">
        <v>0</v>
      </c>
      <c r="AT560" t="str" cm="1">
        <f t="array" ref="AT560">_xlfn.IFS(AS560&lt;=1,"recently promoted",AS560&lt;=3,"due soon",AS560&lt;=6,"over due",AS560&gt;=7,"critically overdue")</f>
        <v>recently promoted</v>
      </c>
      <c r="AU560">
        <v>0</v>
      </c>
      <c r="AV560" t="str" cm="1">
        <f t="array" ref="AV560">_xlfn.IFS(AU560&lt;=1,"new under manager",AU560&lt;=4,"settling",AU560&lt;=8,"established",AU560&gt;=9,"long term")</f>
        <v>new under manager</v>
      </c>
    </row>
    <row r="561" spans="1:48">
      <c r="A561">
        <v>36</v>
      </c>
      <c r="B561" s="1" t="str" cm="1">
        <f t="array" ref="B561">_xlfn.IFS(A561&lt;=25,"early career",A561&lt;=35,"mid career",A561&lt;=45,"experienced",A561&gt;=46,"senior")</f>
        <v>experienced</v>
      </c>
      <c r="C561" t="s">
        <v>29</v>
      </c>
      <c r="D561" t="s">
        <v>50</v>
      </c>
      <c r="E561" t="s">
        <v>31</v>
      </c>
      <c r="F561">
        <v>23</v>
      </c>
      <c r="G561" s="1" t="str" cm="1">
        <f t="array" ref="G561">_xlfn.IFS(F561&lt;=5,"very near",F561&lt;=10,"near",F561&lt;=20,"moderate",F561&lt;=29,"far")</f>
        <v>far</v>
      </c>
      <c r="H561">
        <v>2</v>
      </c>
      <c r="I561" t="str" cm="1">
        <f t="array" ref="I561">_xlfn.IFS(H561=1,"Below College",H561=
2,"College",H561=
3,"Bachelor",H561=
4,"Master",H561=
5,"Doctor")</f>
        <v>College</v>
      </c>
      <c r="J561" t="s">
        <v>32</v>
      </c>
      <c r="K561">
        <v>3</v>
      </c>
      <c r="L561" t="str" cm="1">
        <f t="array" ref="L561">_xlfn.IFS(K561=1,"low",K561=2,"medium",K561=3,"high",K561=4,"very high")</f>
        <v>high</v>
      </c>
      <c r="M561" t="s">
        <v>33</v>
      </c>
      <c r="N561">
        <v>4</v>
      </c>
      <c r="O561" t="str" cm="1">
        <f t="array" ref="O561">_xlfn.IFS(N561=1,"low",N561=2,"medium",N561=3,"high",N561=4,"very high")</f>
        <v>very high</v>
      </c>
      <c r="P561">
        <v>2</v>
      </c>
      <c r="Q561" t="str" cm="1">
        <f t="array" ref="Q561">_xlfn.IFS(P561=1,"junior",P561=2,"mid level",P561=3,"senior",P561=4,"lead",P561=5,"executive")</f>
        <v>mid level</v>
      </c>
      <c r="R561" t="s">
        <v>34</v>
      </c>
      <c r="S561">
        <v>4</v>
      </c>
      <c r="T561" t="str" cm="1">
        <f t="array" ref="T561">_xlfn.IFS(S561=1,"low",S561=2,"medium",S561=3,"high",S561=4,"very high")</f>
        <v>very high</v>
      </c>
      <c r="U561" t="s">
        <v>35</v>
      </c>
      <c r="V561">
        <v>2571</v>
      </c>
      <c r="W561">
        <v>4</v>
      </c>
      <c r="X561" t="str" cm="1">
        <f t="array" ref="X561">_xlfn.IFS(W561=0,"fresher",W561&lt;=3,"stable",W561&lt;=6,"moderate hopper",W561&lt;=9,"frequent hopper")</f>
        <v>moderate hopper</v>
      </c>
      <c r="Y561" t="s">
        <v>29</v>
      </c>
      <c r="Z561">
        <v>17</v>
      </c>
      <c r="AA561" t="str" cm="1">
        <f t="array" ref="AA561">_xlfn.IFS(Z561&lt;=14,"low hike",Z561&lt;=18,"moderate hike",Z561&lt;=22,"good hike",Z561&lt;=25,"high hike")</f>
        <v>moderate hike</v>
      </c>
      <c r="AB561">
        <v>3</v>
      </c>
      <c r="AC561" t="str" cm="1">
        <f t="array" ref="AC561">_xlfn.IFS(AB561=1,"low",AB561=2,"good",AB561=3,"excellent",AB561=4,"outstanding")</f>
        <v>excellent</v>
      </c>
      <c r="AD561">
        <v>3</v>
      </c>
      <c r="AE561" t="str" cm="1">
        <f t="array" ref="AE561">_xlfn.IFS(AD561=1,"low",AD561=2,"medium",AD561=3,"high",AD561=4,"very high")</f>
        <v>high</v>
      </c>
      <c r="AG561">
        <v>1</v>
      </c>
      <c r="AH561" t="str" cm="1">
        <f t="array" ref="AH561">_xlfn.IFS(AG561=0,"no stock options",AG561=2,"medium",AG561=3,"high",AG561=1,"low")</f>
        <v>low</v>
      </c>
      <c r="AI561">
        <v>17</v>
      </c>
      <c r="AJ561" s="1" t="str" cm="1">
        <f t="array" ref="AJ561">_xlfn.IFS(AI561&lt;=2,"fresher",AI561&lt;=7,"early career",AI561&lt;=15,"mid career",AI561&lt;=25,"experienced",AI561&gt;=26,"expert")</f>
        <v>experienced</v>
      </c>
      <c r="AK561">
        <v>3</v>
      </c>
      <c r="AL561" s="1" t="str" cm="1">
        <f t="array" ref="AL561">_xlfn.IFS(AK561=0,"no training",AK561&lt;=2,"low",AK561&lt;=4,"moderate",AK561&lt;=6,"high")</f>
        <v>moderate</v>
      </c>
      <c r="AM561">
        <v>3</v>
      </c>
      <c r="AN561" t="str" cm="1">
        <f t="array" ref="AN561">_xlfn.IFS(AM561=1,"low",AM561=2,"medium",AM561=3,"high",AM561=4,"very high")</f>
        <v>high</v>
      </c>
      <c r="AO561">
        <v>5</v>
      </c>
      <c r="AP561" s="1" t="str" cm="1">
        <f t="array" ref="AP561">_xlfn.IFS(AO561&lt;=1,"new",AO561&lt;=5,"early tenure",AO561&lt;=10,"established",AO561&lt;=20,"loyal",AO561&gt;=21,"long term")</f>
        <v>early tenure</v>
      </c>
      <c r="AQ561">
        <v>2</v>
      </c>
      <c r="AR561" s="1" t="str" cm="1">
        <f t="array" ref="AR561">_xlfn.IFS(AQ561&lt;=1,"new",AQ561&lt;=4,"settling",AQ561&lt;=7,"established",AQ561&lt;=12,"stagnant risk",AQ561&gt;12,"highly stagnant")</f>
        <v>settling</v>
      </c>
      <c r="AS561">
        <v>0</v>
      </c>
      <c r="AT561" t="str" cm="1">
        <f t="array" ref="AT561">_xlfn.IFS(AS561&lt;=1,"recently promoted",AS561&lt;=3,"due soon",AS561&lt;=6,"over due",AS561&gt;=7,"critically overdue")</f>
        <v>recently promoted</v>
      </c>
      <c r="AU561">
        <v>3</v>
      </c>
      <c r="AV561" t="str" cm="1">
        <f t="array" ref="AV561">_xlfn.IFS(AU561&lt;=1,"new under manager",AU561&lt;=4,"settling",AU561&lt;=8,"established",AU561&gt;=9,"long term")</f>
        <v>settling</v>
      </c>
    </row>
    <row r="562" spans="1:48">
      <c r="A562">
        <v>34</v>
      </c>
      <c r="B562" s="1" t="str" cm="1">
        <f t="array" ref="B562">_xlfn.IFS(A562&lt;=25,"early career",A562&lt;=35,"mid career",A562&lt;=45,"experienced",A562&gt;=46,"senior")</f>
        <v>mid career</v>
      </c>
      <c r="C562" t="s">
        <v>29</v>
      </c>
      <c r="D562" t="s">
        <v>30</v>
      </c>
      <c r="E562" t="s">
        <v>31</v>
      </c>
      <c r="F562">
        <v>8</v>
      </c>
      <c r="G562" s="1" t="str" cm="1">
        <f t="array" ref="G562">_xlfn.IFS(F562&lt;=5,"very near",F562&lt;=10,"near",F562&lt;=20,"moderate",F562&lt;=29,"far")</f>
        <v>near</v>
      </c>
      <c r="H562">
        <v>3</v>
      </c>
      <c r="I562" t="str" cm="1">
        <f t="array" ref="I562">_xlfn.IFS(H562=1,"Below College",H562=
2,"College",H562=
3,"Bachelor",H562=
4,"Master",H562=
5,"Doctor")</f>
        <v>Bachelor</v>
      </c>
      <c r="J562" t="s">
        <v>32</v>
      </c>
      <c r="K562">
        <v>2</v>
      </c>
      <c r="L562" t="str" cm="1">
        <f t="array" ref="L562">_xlfn.IFS(K562=1,"low",K562=2,"medium",K562=3,"high",K562=4,"very high")</f>
        <v>medium</v>
      </c>
      <c r="M562" t="s">
        <v>33</v>
      </c>
      <c r="N562">
        <v>4</v>
      </c>
      <c r="O562" t="str" cm="1">
        <f t="array" ref="O562">_xlfn.IFS(N562=1,"low",N562=2,"medium",N562=3,"high",N562=4,"very high")</f>
        <v>very high</v>
      </c>
      <c r="P562">
        <v>2</v>
      </c>
      <c r="Q562" t="str" cm="1">
        <f t="array" ref="Q562">_xlfn.IFS(P562=1,"junior",P562=2,"mid level",P562=3,"senior",P562=4,"lead",P562=5,"executive")</f>
        <v>mid level</v>
      </c>
      <c r="R562" t="s">
        <v>34</v>
      </c>
      <c r="S562">
        <v>3</v>
      </c>
      <c r="T562" t="str" cm="1">
        <f t="array" ref="T562">_xlfn.IFS(S562=1,"low",S562=2,"medium",S562=3,"high",S562=4,"very high")</f>
        <v>high</v>
      </c>
      <c r="U562" t="s">
        <v>35</v>
      </c>
      <c r="V562">
        <v>4404</v>
      </c>
      <c r="W562">
        <v>2</v>
      </c>
      <c r="X562" t="str" cm="1">
        <f t="array" ref="X562">_xlfn.IFS(W562=0,"fresher",W562&lt;=3,"stable",W562&lt;=6,"moderate hopper",W562&lt;=9,"frequent hopper")</f>
        <v>stable</v>
      </c>
      <c r="Y562" t="s">
        <v>29</v>
      </c>
      <c r="Z562">
        <v>12</v>
      </c>
      <c r="AA562" t="str" cm="1">
        <f t="array" ref="AA562">_xlfn.IFS(Z562&lt;=14,"low hike",Z562&lt;=18,"moderate hike",Z562&lt;=22,"good hike",Z562&lt;=25,"high hike")</f>
        <v>low hike</v>
      </c>
      <c r="AB562">
        <v>3</v>
      </c>
      <c r="AC562" t="str" cm="1">
        <f t="array" ref="AC562">_xlfn.IFS(AB562=1,"low",AB562=2,"good",AB562=3,"excellent",AB562=4,"outstanding")</f>
        <v>excellent</v>
      </c>
      <c r="AD562">
        <v>1</v>
      </c>
      <c r="AE562" t="str" cm="1">
        <f t="array" ref="AE562">_xlfn.IFS(AD562=1,"low",AD562=2,"medium",AD562=3,"high",AD562=4,"very high")</f>
        <v>low</v>
      </c>
      <c r="AG562">
        <v>0</v>
      </c>
      <c r="AH562" t="str" cm="1">
        <f t="array" ref="AH562">_xlfn.IFS(AG562=0,"no stock options",AG562=2,"medium",AG562=3,"high",AG562=1,"low")</f>
        <v>no stock options</v>
      </c>
      <c r="AI562">
        <v>6</v>
      </c>
      <c r="AJ562" s="1" t="str" cm="1">
        <f t="array" ref="AJ562">_xlfn.IFS(AI562&lt;=2,"fresher",AI562&lt;=7,"early career",AI562&lt;=15,"mid career",AI562&lt;=25,"experienced",AI562&gt;=26,"expert")</f>
        <v>early career</v>
      </c>
      <c r="AK562">
        <v>3</v>
      </c>
      <c r="AL562" s="1" t="str" cm="1">
        <f t="array" ref="AL562">_xlfn.IFS(AK562=0,"no training",AK562&lt;=2,"low",AK562&lt;=4,"moderate",AK562&lt;=6,"high")</f>
        <v>moderate</v>
      </c>
      <c r="AM562">
        <v>4</v>
      </c>
      <c r="AN562" t="str" cm="1">
        <f t="array" ref="AN562">_xlfn.IFS(AM562=1,"low",AM562=2,"medium",AM562=3,"high",AM562=4,"very high")</f>
        <v>very high</v>
      </c>
      <c r="AO562">
        <v>4</v>
      </c>
      <c r="AP562" s="1" t="str" cm="1">
        <f t="array" ref="AP562">_xlfn.IFS(AO562&lt;=1,"new",AO562&lt;=5,"early tenure",AO562&lt;=10,"established",AO562&lt;=20,"loyal",AO562&gt;=21,"long term")</f>
        <v>early tenure</v>
      </c>
      <c r="AQ562">
        <v>3</v>
      </c>
      <c r="AR562" s="1" t="str" cm="1">
        <f t="array" ref="AR562">_xlfn.IFS(AQ562&lt;=1,"new",AQ562&lt;=4,"settling",AQ562&lt;=7,"established",AQ562&lt;=12,"stagnant risk",AQ562&gt;12,"highly stagnant")</f>
        <v>settling</v>
      </c>
      <c r="AS562">
        <v>1</v>
      </c>
      <c r="AT562" t="str" cm="1">
        <f t="array" ref="AT562">_xlfn.IFS(AS562&lt;=1,"recently promoted",AS562&lt;=3,"due soon",AS562&lt;=6,"over due",AS562&gt;=7,"critically overdue")</f>
        <v>recently promoted</v>
      </c>
      <c r="AU562">
        <v>2</v>
      </c>
      <c r="AV562" t="str" cm="1">
        <f t="array" ref="AV562">_xlfn.IFS(AU562&lt;=1,"new under manager",AU562&lt;=4,"settling",AU562&lt;=8,"established",AU562&gt;=9,"long term")</f>
        <v>settling</v>
      </c>
    </row>
    <row r="563" spans="1:48">
      <c r="A563">
        <v>41</v>
      </c>
      <c r="B563" s="1" t="str" cm="1">
        <f t="array" ref="B563">_xlfn.IFS(A563&lt;=25,"early career",A563&lt;=35,"mid career",A563&lt;=45,"experienced",A563&gt;=46,"senior")</f>
        <v>experienced</v>
      </c>
      <c r="C563" t="s">
        <v>39</v>
      </c>
      <c r="D563" t="s">
        <v>30</v>
      </c>
      <c r="E563" t="s">
        <v>45</v>
      </c>
      <c r="F563">
        <v>1</v>
      </c>
      <c r="G563" s="1" t="str" cm="1">
        <f t="array" ref="G563">_xlfn.IFS(F563&lt;=5,"very near",F563&lt;=10,"near",F563&lt;=20,"moderate",F563&lt;=29,"far")</f>
        <v>very near</v>
      </c>
      <c r="H563">
        <v>2</v>
      </c>
      <c r="I563" t="str" cm="1">
        <f t="array" ref="I563">_xlfn.IFS(H563=1,"Below College",H563=
2,"College",H563=
3,"Bachelor",H563=
4,"Master",H563=
5,"Doctor")</f>
        <v>College</v>
      </c>
      <c r="J563" t="s">
        <v>36</v>
      </c>
      <c r="K563">
        <v>2</v>
      </c>
      <c r="L563" t="str" cm="1">
        <f t="array" ref="L563">_xlfn.IFS(K563=1,"low",K563=2,"medium",K563=3,"high",K563=4,"very high")</f>
        <v>medium</v>
      </c>
      <c r="M563" t="s">
        <v>43</v>
      </c>
      <c r="N563">
        <v>3</v>
      </c>
      <c r="O563" t="str" cm="1">
        <f t="array" ref="O563">_xlfn.IFS(N563=1,"low",N563=2,"medium",N563=3,"high",N563=4,"very high")</f>
        <v>high</v>
      </c>
      <c r="P563">
        <v>2</v>
      </c>
      <c r="Q563" t="str" cm="1">
        <f t="array" ref="Q563">_xlfn.IFS(P563=1,"junior",P563=2,"mid level",P563=3,"senior",P563=4,"lead",P563=5,"executive")</f>
        <v>mid level</v>
      </c>
      <c r="R563" t="s">
        <v>51</v>
      </c>
      <c r="S563">
        <v>4</v>
      </c>
      <c r="T563" t="str" cm="1">
        <f t="array" ref="T563">_xlfn.IFS(S563=1,"low",S563=2,"medium",S563=3,"high",S563=4,"very high")</f>
        <v>very high</v>
      </c>
      <c r="U563" t="s">
        <v>40</v>
      </c>
      <c r="V563">
        <v>5993</v>
      </c>
      <c r="W563">
        <v>8</v>
      </c>
      <c r="X563" t="str" cm="1">
        <f t="array" ref="X563">_xlfn.IFS(W563=0,"fresher",W563&lt;=3,"stable",W563&lt;=6,"moderate hopper",W563&lt;=9,"frequent hopper")</f>
        <v>frequent hopper</v>
      </c>
      <c r="Y563" t="s">
        <v>39</v>
      </c>
      <c r="Z563">
        <v>11</v>
      </c>
      <c r="AA563" t="str" cm="1">
        <f t="array" ref="AA563">_xlfn.IFS(Z563&lt;=14,"low hike",Z563&lt;=18,"moderate hike",Z563&lt;=22,"good hike",Z563&lt;=25,"high hike")</f>
        <v>low hike</v>
      </c>
      <c r="AB563">
        <v>3</v>
      </c>
      <c r="AC563" t="str" cm="1">
        <f t="array" ref="AC563">_xlfn.IFS(AB563=1,"low",AB563=2,"good",AB563=3,"excellent",AB563=4,"outstanding")</f>
        <v>excellent</v>
      </c>
      <c r="AD563">
        <v>1</v>
      </c>
      <c r="AE563" t="str" cm="1">
        <f t="array" ref="AE563">_xlfn.IFS(AD563=1,"low",AD563=2,"medium",AD563=3,"high",AD563=4,"very high")</f>
        <v>low</v>
      </c>
      <c r="AF563" t="str" cm="1">
        <f t="array" ref="AF563">_xlfn.IFS(AD563=1,"low",AD563=2,"medium",AD563=3,"high",AD563=4,"very high")</f>
        <v>low</v>
      </c>
      <c r="AG563">
        <v>0</v>
      </c>
      <c r="AH563" t="str" cm="1">
        <f t="array" ref="AH563">_xlfn.IFS(AG563=0,"no stock options",AG563=2,"medium",AG563=3,"high",AG563=1,"low")</f>
        <v>no stock options</v>
      </c>
      <c r="AI563">
        <v>8</v>
      </c>
      <c r="AJ563" s="1" t="str" cm="1">
        <f t="array" ref="AJ563">_xlfn.IFS(AI563&lt;=2,"fresher",AI563&lt;=7,"early career",AI563&lt;=15,"mid career",AI563&lt;=25,"experienced",AI563&gt;=26,"expert")</f>
        <v>mid career</v>
      </c>
      <c r="AK563">
        <v>0</v>
      </c>
      <c r="AL563" s="1" t="str" cm="1">
        <f t="array" ref="AL563">_xlfn.IFS(AK563=0,"no training",AK563&lt;=2,"low",AK563&lt;=4,"moderate",AK563&lt;=6,"high")</f>
        <v>no training</v>
      </c>
      <c r="AM563">
        <v>1</v>
      </c>
      <c r="AN563" t="str" cm="1">
        <f t="array" ref="AN563">_xlfn.IFS(AM563=1,"low",AM563=2,"medium",AM563=3,"high",AM563=4,"very high")</f>
        <v>low</v>
      </c>
      <c r="AO563">
        <v>6</v>
      </c>
      <c r="AP563" s="1" t="str" cm="1">
        <f t="array" ref="AP563">_xlfn.IFS(AO563&lt;=1,"new",AO563&lt;=5,"early tenure",AO563&lt;=10,"established",AO563&lt;=20,"loyal",AO563&gt;=21,"long term")</f>
        <v>established</v>
      </c>
      <c r="AQ563">
        <v>4</v>
      </c>
      <c r="AR563" s="1" t="str" cm="1">
        <f t="array" ref="AR563">_xlfn.IFS(AQ563&lt;=1,"new",AQ563&lt;=4,"settling",AQ563&lt;=7,"established",AQ563&lt;=12,"stagnant risk",AQ563&gt;12,"highly stagnant")</f>
        <v>settling</v>
      </c>
      <c r="AS563">
        <v>0</v>
      </c>
      <c r="AT563" t="str" cm="1">
        <f t="array" ref="AT563">_xlfn.IFS(AS563&lt;=1,"recently promoted",AS563&lt;=3,"due soon",AS563&lt;=6,"over due",AS563&gt;=7,"critically overdue")</f>
        <v>recently promoted</v>
      </c>
      <c r="AU563">
        <v>5</v>
      </c>
      <c r="AV563" t="str" cm="1">
        <f t="array" ref="AV563">_xlfn.IFS(AU563&lt;=1,"new under manager",AU563&lt;=4,"settling",AU563&lt;=8,"established",AU563&gt;=9,"long term")</f>
        <v>established</v>
      </c>
    </row>
    <row r="564" spans="1:48">
      <c r="A564">
        <v>49</v>
      </c>
      <c r="B564" s="1" t="str" cm="1">
        <f t="array" ref="B564">_xlfn.IFS(A564&lt;=25,"early career",A564&lt;=35,"mid career",A564&lt;=45,"experienced",A564&gt;=46,"senior")</f>
        <v>senior</v>
      </c>
      <c r="C564" t="s">
        <v>29</v>
      </c>
      <c r="D564" t="s">
        <v>50</v>
      </c>
      <c r="E564" t="s">
        <v>31</v>
      </c>
      <c r="F564">
        <v>8</v>
      </c>
      <c r="G564" s="1" t="str" cm="1">
        <f t="array" ref="G564">_xlfn.IFS(F564&lt;=5,"very near",F564&lt;=10,"near",F564&lt;=20,"moderate",F564&lt;=29,"far")</f>
        <v>near</v>
      </c>
      <c r="H564">
        <v>1</v>
      </c>
      <c r="I564" t="str" cm="1">
        <f t="array" ref="I564">_xlfn.IFS(H564=1,"Below College",H564=
2,"College",H564=
3,"Bachelor",H564=
4,"Master",H564=
5,"Doctor")</f>
        <v>Below College</v>
      </c>
      <c r="J564" t="s">
        <v>36</v>
      </c>
      <c r="K564">
        <v>3</v>
      </c>
      <c r="L564" t="str" cm="1">
        <f t="array" ref="L564">_xlfn.IFS(K564=1,"low",K564=2,"medium",K564=3,"high",K564=4,"very high")</f>
        <v>high</v>
      </c>
      <c r="M564" t="s">
        <v>33</v>
      </c>
      <c r="N564">
        <v>2</v>
      </c>
      <c r="O564" t="str" cm="1">
        <f t="array" ref="O564">_xlfn.IFS(N564=1,"low",N564=2,"medium",N564=3,"high",N564=4,"very high")</f>
        <v>medium</v>
      </c>
      <c r="P564">
        <v>2</v>
      </c>
      <c r="Q564" t="str" cm="1">
        <f t="array" ref="Q564">_xlfn.IFS(P564=1,"junior",P564=2,"mid level",P564=3,"senior",P564=4,"lead",P564=5,"executive")</f>
        <v>mid level</v>
      </c>
      <c r="R564" t="s">
        <v>37</v>
      </c>
      <c r="S564">
        <v>2</v>
      </c>
      <c r="T564" t="str" cm="1">
        <f t="array" ref="T564">_xlfn.IFS(S564=1,"low",S564=2,"medium",S564=3,"high",S564=4,"very high")</f>
        <v>medium</v>
      </c>
      <c r="U564" t="s">
        <v>35</v>
      </c>
      <c r="V564">
        <v>5130</v>
      </c>
      <c r="W564">
        <v>1</v>
      </c>
      <c r="X564" t="str" cm="1">
        <f t="array" ref="X564">_xlfn.IFS(W564=0,"fresher",W564&lt;=3,"stable",W564&lt;=6,"moderate hopper",W564&lt;=9,"frequent hopper")</f>
        <v>stable</v>
      </c>
      <c r="Y564" t="s">
        <v>29</v>
      </c>
      <c r="Z564">
        <v>23</v>
      </c>
      <c r="AA564" t="str" cm="1">
        <f t="array" ref="AA564">_xlfn.IFS(Z564&lt;=14,"low hike",Z564&lt;=18,"moderate hike",Z564&lt;=22,"good hike",Z564&lt;=25,"high hike")</f>
        <v>high hike</v>
      </c>
      <c r="AB564">
        <v>4</v>
      </c>
      <c r="AC564" t="str" cm="1">
        <f t="array" ref="AC564">_xlfn.IFS(AB564=1,"low",AB564=2,"good",AB564=3,"excellent",AB564=4,"outstanding")</f>
        <v>outstanding</v>
      </c>
      <c r="AD564">
        <v>4</v>
      </c>
      <c r="AE564" t="str" cm="1">
        <f t="array" ref="AE564">_xlfn.IFS(AD564=1,"low",AD564=2,"medium",AD564=3,"high",AD564=4,"very high")</f>
        <v>very high</v>
      </c>
      <c r="AG564">
        <v>1</v>
      </c>
      <c r="AH564" t="str" cm="1">
        <f t="array" ref="AH564">_xlfn.IFS(AG564=0,"no stock options",AG564=2,"medium",AG564=3,"high",AG564=1,"low")</f>
        <v>low</v>
      </c>
      <c r="AI564">
        <v>10</v>
      </c>
      <c r="AJ564" s="1" t="str" cm="1">
        <f t="array" ref="AJ564">_xlfn.IFS(AI564&lt;=2,"fresher",AI564&lt;=7,"early career",AI564&lt;=15,"mid career",AI564&lt;=25,"experienced",AI564&gt;=26,"expert")</f>
        <v>mid career</v>
      </c>
      <c r="AK564">
        <v>3</v>
      </c>
      <c r="AL564" s="1" t="str" cm="1">
        <f t="array" ref="AL564">_xlfn.IFS(AK564=0,"no training",AK564&lt;=2,"low",AK564&lt;=4,"moderate",AK564&lt;=6,"high")</f>
        <v>moderate</v>
      </c>
      <c r="AM564">
        <v>3</v>
      </c>
      <c r="AN564" t="str" cm="1">
        <f t="array" ref="AN564">_xlfn.IFS(AM564=1,"low",AM564=2,"medium",AM564=3,"high",AM564=4,"very high")</f>
        <v>high</v>
      </c>
      <c r="AO564">
        <v>10</v>
      </c>
      <c r="AP564" s="1" t="str" cm="1">
        <f t="array" ref="AP564">_xlfn.IFS(AO564&lt;=1,"new",AO564&lt;=5,"early tenure",AO564&lt;=10,"established",AO564&lt;=20,"loyal",AO564&gt;=21,"long term")</f>
        <v>established</v>
      </c>
      <c r="AQ564">
        <v>7</v>
      </c>
      <c r="AR564" s="1" t="str" cm="1">
        <f t="array" ref="AR564">_xlfn.IFS(AQ564&lt;=1,"new",AQ564&lt;=4,"settling",AQ564&lt;=7,"established",AQ564&lt;=12,"stagnant risk",AQ564&gt;12,"highly stagnant")</f>
        <v>established</v>
      </c>
      <c r="AS564">
        <v>1</v>
      </c>
      <c r="AT564" t="str" cm="1">
        <f t="array" ref="AT564">_xlfn.IFS(AS564&lt;=1,"recently promoted",AS564&lt;=3,"due soon",AS564&lt;=6,"over due",AS564&gt;=7,"critically overdue")</f>
        <v>recently promoted</v>
      </c>
      <c r="AU564">
        <v>7</v>
      </c>
      <c r="AV564" t="str" cm="1">
        <f t="array" ref="AV564">_xlfn.IFS(AU564&lt;=1,"new under manager",AU564&lt;=4,"settling",AU564&lt;=8,"established",AU564&gt;=9,"long term")</f>
        <v>established</v>
      </c>
    </row>
    <row r="565" spans="1:48">
      <c r="A565">
        <v>33</v>
      </c>
      <c r="B565" s="1" t="str" cm="1">
        <f t="array" ref="B565">_xlfn.IFS(A565&lt;=25,"early career",A565&lt;=35,"mid career",A565&lt;=45,"experienced",A565&gt;=46,"senior")</f>
        <v>mid career</v>
      </c>
      <c r="C565" t="s">
        <v>29</v>
      </c>
      <c r="D565" t="s">
        <v>50</v>
      </c>
      <c r="E565" t="s">
        <v>31</v>
      </c>
      <c r="F565">
        <v>3</v>
      </c>
      <c r="G565" s="1" t="str" cm="1">
        <f t="array" ref="G565">_xlfn.IFS(F565&lt;=5,"very near",F565&lt;=10,"near",F565&lt;=20,"moderate",F565&lt;=29,"far")</f>
        <v>very near</v>
      </c>
      <c r="H565">
        <v>4</v>
      </c>
      <c r="I565" t="str" cm="1">
        <f t="array" ref="I565">_xlfn.IFS(H565=1,"Below College",H565=
2,"College",H565=
3,"Bachelor",H565=
4,"Master",H565=
5,"Doctor")</f>
        <v>Master</v>
      </c>
      <c r="J565" t="s">
        <v>36</v>
      </c>
      <c r="K565">
        <v>4</v>
      </c>
      <c r="L565" t="str" cm="1">
        <f t="array" ref="L565">_xlfn.IFS(K565=1,"low",K565=2,"medium",K565=3,"high",K565=4,"very high")</f>
        <v>very high</v>
      </c>
      <c r="M565" t="s">
        <v>43</v>
      </c>
      <c r="N565">
        <v>3</v>
      </c>
      <c r="O565" t="str" cm="1">
        <f t="array" ref="O565">_xlfn.IFS(N565=1,"low",N565=2,"medium",N565=3,"high",N565=4,"very high")</f>
        <v>high</v>
      </c>
      <c r="P565">
        <v>1</v>
      </c>
      <c r="Q565" t="str" cm="1">
        <f t="array" ref="Q565">_xlfn.IFS(P565=1,"junior",P565=2,"mid level",P565=3,"senior",P565=4,"lead",P565=5,"executive")</f>
        <v>junior</v>
      </c>
      <c r="R565" t="s">
        <v>37</v>
      </c>
      <c r="S565">
        <v>3</v>
      </c>
      <c r="T565" t="str" cm="1">
        <f t="array" ref="T565">_xlfn.IFS(S565=1,"low",S565=2,"medium",S565=3,"high",S565=4,"very high")</f>
        <v>high</v>
      </c>
      <c r="U565" t="s">
        <v>35</v>
      </c>
      <c r="V565">
        <v>2909</v>
      </c>
      <c r="W565">
        <v>1</v>
      </c>
      <c r="X565" t="str" cm="1">
        <f t="array" ref="X565">_xlfn.IFS(W565=0,"fresher",W565&lt;=3,"stable",W565&lt;=6,"moderate hopper",W565&lt;=9,"frequent hopper")</f>
        <v>stable</v>
      </c>
      <c r="Y565" t="s">
        <v>39</v>
      </c>
      <c r="Z565">
        <v>11</v>
      </c>
      <c r="AA565" t="str" cm="1">
        <f t="array" ref="AA565">_xlfn.IFS(Z565&lt;=14,"low hike",Z565&lt;=18,"moderate hike",Z565&lt;=22,"good hike",Z565&lt;=25,"high hike")</f>
        <v>low hike</v>
      </c>
      <c r="AB565">
        <v>3</v>
      </c>
      <c r="AC565" t="str" cm="1">
        <f t="array" ref="AC565">_xlfn.IFS(AB565=1,"low",AB565=2,"good",AB565=3,"excellent",AB565=4,"outstanding")</f>
        <v>excellent</v>
      </c>
      <c r="AD565">
        <v>3</v>
      </c>
      <c r="AE565" t="str" cm="1">
        <f t="array" ref="AE565">_xlfn.IFS(AD565=1,"low",AD565=2,"medium",AD565=3,"high",AD565=4,"very high")</f>
        <v>high</v>
      </c>
      <c r="AG565">
        <v>0</v>
      </c>
      <c r="AH565" t="str" cm="1">
        <f t="array" ref="AH565">_xlfn.IFS(AG565=0,"no stock options",AG565=2,"medium",AG565=3,"high",AG565=1,"low")</f>
        <v>no stock options</v>
      </c>
      <c r="AI565">
        <v>8</v>
      </c>
      <c r="AJ565" s="1" t="str" cm="1">
        <f t="array" ref="AJ565">_xlfn.IFS(AI565&lt;=2,"fresher",AI565&lt;=7,"early career",AI565&lt;=15,"mid career",AI565&lt;=25,"experienced",AI565&gt;=26,"expert")</f>
        <v>mid career</v>
      </c>
      <c r="AK565">
        <v>3</v>
      </c>
      <c r="AL565" s="1" t="str" cm="1">
        <f t="array" ref="AL565">_xlfn.IFS(AK565=0,"no training",AK565&lt;=2,"low",AK565&lt;=4,"moderate",AK565&lt;=6,"high")</f>
        <v>moderate</v>
      </c>
      <c r="AM565">
        <v>3</v>
      </c>
      <c r="AN565" t="str" cm="1">
        <f t="array" ref="AN565">_xlfn.IFS(AM565=1,"low",AM565=2,"medium",AM565=3,"high",AM565=4,"very high")</f>
        <v>high</v>
      </c>
      <c r="AO565">
        <v>8</v>
      </c>
      <c r="AP565" s="1" t="str" cm="1">
        <f t="array" ref="AP565">_xlfn.IFS(AO565&lt;=1,"new",AO565&lt;=5,"early tenure",AO565&lt;=10,"established",AO565&lt;=20,"loyal",AO565&gt;=21,"long term")</f>
        <v>established</v>
      </c>
      <c r="AQ565">
        <v>7</v>
      </c>
      <c r="AR565" s="1" t="str" cm="1">
        <f t="array" ref="AR565">_xlfn.IFS(AQ565&lt;=1,"new",AQ565&lt;=4,"settling",AQ565&lt;=7,"established",AQ565&lt;=12,"stagnant risk",AQ565&gt;12,"highly stagnant")</f>
        <v>established</v>
      </c>
      <c r="AS565">
        <v>3</v>
      </c>
      <c r="AT565" t="str" cm="1">
        <f t="array" ref="AT565">_xlfn.IFS(AS565&lt;=1,"recently promoted",AS565&lt;=3,"due soon",AS565&lt;=6,"over due",AS565&gt;=7,"critically overdue")</f>
        <v>due soon</v>
      </c>
      <c r="AU565">
        <v>0</v>
      </c>
      <c r="AV565" t="str" cm="1">
        <f t="array" ref="AV565">_xlfn.IFS(AU565&lt;=1,"new under manager",AU565&lt;=4,"settling",AU565&lt;=8,"established",AU565&gt;=9,"long term")</f>
        <v>new under manager</v>
      </c>
    </row>
    <row r="566" spans="1:48">
      <c r="A566">
        <v>32</v>
      </c>
      <c r="B566" s="1" t="str" cm="1">
        <f t="array" ref="B566">_xlfn.IFS(A566&lt;=25,"early career",A566&lt;=35,"mid career",A566&lt;=45,"experienced",A566&gt;=46,"senior")</f>
        <v>mid career</v>
      </c>
      <c r="C566" t="s">
        <v>29</v>
      </c>
      <c r="D566" t="s">
        <v>50</v>
      </c>
      <c r="E566" t="s">
        <v>31</v>
      </c>
      <c r="F566">
        <v>2</v>
      </c>
      <c r="G566" s="1" t="str" cm="1">
        <f t="array" ref="G566">_xlfn.IFS(F566&lt;=5,"very near",F566&lt;=10,"near",F566&lt;=20,"moderate",F566&lt;=29,"far")</f>
        <v>very near</v>
      </c>
      <c r="H566">
        <v>2</v>
      </c>
      <c r="I566" t="str" cm="1">
        <f t="array" ref="I566">_xlfn.IFS(H566=1,"Below College",H566=
2,"College",H566=
3,"Bachelor",H566=
4,"Master",H566=
5,"Doctor")</f>
        <v>College</v>
      </c>
      <c r="J566" t="s">
        <v>36</v>
      </c>
      <c r="K566">
        <v>4</v>
      </c>
      <c r="L566" t="str" cm="1">
        <f t="array" ref="L566">_xlfn.IFS(K566=1,"low",K566=2,"medium",K566=3,"high",K566=4,"very high")</f>
        <v>very high</v>
      </c>
      <c r="M566" t="s">
        <v>33</v>
      </c>
      <c r="N566">
        <v>3</v>
      </c>
      <c r="O566" t="str" cm="1">
        <f t="array" ref="O566">_xlfn.IFS(N566=1,"low",N566=2,"medium",N566=3,"high",N566=4,"very high")</f>
        <v>high</v>
      </c>
      <c r="P566">
        <v>1</v>
      </c>
      <c r="Q566" t="str" cm="1">
        <f t="array" ref="Q566">_xlfn.IFS(P566=1,"junior",P566=2,"mid level",P566=3,"senior",P566=4,"lead",P566=5,"executive")</f>
        <v>junior</v>
      </c>
      <c r="R566" t="s">
        <v>34</v>
      </c>
      <c r="S566">
        <v>4</v>
      </c>
      <c r="T566" t="str" cm="1">
        <f t="array" ref="T566">_xlfn.IFS(S566=1,"low",S566=2,"medium",S566=3,"high",S566=4,"very high")</f>
        <v>very high</v>
      </c>
      <c r="U566" t="s">
        <v>40</v>
      </c>
      <c r="V566">
        <v>3068</v>
      </c>
      <c r="W566">
        <v>0</v>
      </c>
      <c r="X566" t="str" cm="1">
        <f t="array" ref="X566">_xlfn.IFS(W566=0,"fresher",W566&lt;=3,"stable",W566&lt;=6,"moderate hopper",W566&lt;=9,"frequent hopper")</f>
        <v>fresher</v>
      </c>
      <c r="Y566" t="s">
        <v>29</v>
      </c>
      <c r="Z566">
        <v>13</v>
      </c>
      <c r="AA566" t="str" cm="1">
        <f t="array" ref="AA566">_xlfn.IFS(Z566&lt;=14,"low hike",Z566&lt;=18,"moderate hike",Z566&lt;=22,"good hike",Z566&lt;=25,"high hike")</f>
        <v>low hike</v>
      </c>
      <c r="AB566">
        <v>3</v>
      </c>
      <c r="AC566" t="str" cm="1">
        <f t="array" ref="AC566">_xlfn.IFS(AB566=1,"low",AB566=2,"good",AB566=3,"excellent",AB566=4,"outstanding")</f>
        <v>excellent</v>
      </c>
      <c r="AD566">
        <v>3</v>
      </c>
      <c r="AE566" t="str" cm="1">
        <f t="array" ref="AE566">_xlfn.IFS(AD566=1,"low",AD566=2,"medium",AD566=3,"high",AD566=4,"very high")</f>
        <v>high</v>
      </c>
      <c r="AG566">
        <v>0</v>
      </c>
      <c r="AH566" t="str" cm="1">
        <f t="array" ref="AH566">_xlfn.IFS(AG566=0,"no stock options",AG566=2,"medium",AG566=3,"high",AG566=1,"low")</f>
        <v>no stock options</v>
      </c>
      <c r="AI566">
        <v>8</v>
      </c>
      <c r="AJ566" s="1" t="str" cm="1">
        <f t="array" ref="AJ566">_xlfn.IFS(AI566&lt;=2,"fresher",AI566&lt;=7,"early career",AI566&lt;=15,"mid career",AI566&lt;=25,"experienced",AI566&gt;=26,"expert")</f>
        <v>mid career</v>
      </c>
      <c r="AK566">
        <v>2</v>
      </c>
      <c r="AL566" s="1" t="str" cm="1">
        <f t="array" ref="AL566">_xlfn.IFS(AK566=0,"no training",AK566&lt;=2,"low",AK566&lt;=4,"moderate",AK566&lt;=6,"high")</f>
        <v>low</v>
      </c>
      <c r="AM566">
        <v>2</v>
      </c>
      <c r="AN566" t="str" cm="1">
        <f t="array" ref="AN566">_xlfn.IFS(AM566=1,"low",AM566=2,"medium",AM566=3,"high",AM566=4,"very high")</f>
        <v>medium</v>
      </c>
      <c r="AO566">
        <v>7</v>
      </c>
      <c r="AP566" s="1" t="str" cm="1">
        <f t="array" ref="AP566">_xlfn.IFS(AO566&lt;=1,"new",AO566&lt;=5,"early tenure",AO566&lt;=10,"established",AO566&lt;=20,"loyal",AO566&gt;=21,"long term")</f>
        <v>established</v>
      </c>
      <c r="AQ566">
        <v>7</v>
      </c>
      <c r="AR566" s="1" t="str" cm="1">
        <f t="array" ref="AR566">_xlfn.IFS(AQ566&lt;=1,"new",AQ566&lt;=4,"settling",AQ566&lt;=7,"established",AQ566&lt;=12,"stagnant risk",AQ566&gt;12,"highly stagnant")</f>
        <v>established</v>
      </c>
      <c r="AS566">
        <v>3</v>
      </c>
      <c r="AT566" t="str" cm="1">
        <f t="array" ref="AT566">_xlfn.IFS(AS566&lt;=1,"recently promoted",AS566&lt;=3,"due soon",AS566&lt;=6,"over due",AS566&gt;=7,"critically overdue")</f>
        <v>due soon</v>
      </c>
      <c r="AU566">
        <v>6</v>
      </c>
      <c r="AV566" t="str" cm="1">
        <f t="array" ref="AV566">_xlfn.IFS(AU566&lt;=1,"new under manager",AU566&lt;=4,"settling",AU566&lt;=8,"established",AU566&gt;=9,"long term")</f>
        <v>established</v>
      </c>
    </row>
    <row r="567" spans="1:48">
      <c r="A567">
        <v>38</v>
      </c>
      <c r="B567" s="1" t="str" cm="1">
        <f t="array" ref="B567">_xlfn.IFS(A567&lt;=25,"early career",A567&lt;=35,"mid career",A567&lt;=45,"experienced",A567&gt;=46,"senior")</f>
        <v>experienced</v>
      </c>
      <c r="C567" t="s">
        <v>29</v>
      </c>
      <c r="D567" t="s">
        <v>50</v>
      </c>
      <c r="E567" t="s">
        <v>31</v>
      </c>
      <c r="F567">
        <v>23</v>
      </c>
      <c r="G567" s="1" t="str" cm="1">
        <f t="array" ref="G567">_xlfn.IFS(F567&lt;=5,"very near",F567&lt;=10,"near",F567&lt;=20,"moderate",F567&lt;=29,"far")</f>
        <v>far</v>
      </c>
      <c r="H567">
        <v>3</v>
      </c>
      <c r="I567" t="str" cm="1">
        <f t="array" ref="I567">_xlfn.IFS(H567=1,"Below College",H567=
2,"College",H567=
3,"Bachelor",H567=
4,"Master",H567=
5,"Doctor")</f>
        <v>Bachelor</v>
      </c>
      <c r="J567" t="s">
        <v>36</v>
      </c>
      <c r="K567">
        <v>4</v>
      </c>
      <c r="L567" t="str" cm="1">
        <f t="array" ref="L567">_xlfn.IFS(K567=1,"low",K567=2,"medium",K567=3,"high",K567=4,"very high")</f>
        <v>very high</v>
      </c>
      <c r="M567" t="s">
        <v>33</v>
      </c>
      <c r="N567">
        <v>2</v>
      </c>
      <c r="O567" t="str" cm="1">
        <f t="array" ref="O567">_xlfn.IFS(N567=1,"low",N567=2,"medium",N567=3,"high",N567=4,"very high")</f>
        <v>medium</v>
      </c>
      <c r="P567">
        <v>3</v>
      </c>
      <c r="Q567" t="str" cm="1">
        <f t="array" ref="Q567">_xlfn.IFS(P567=1,"junior",P567=2,"mid level",P567=3,"senior",P567=4,"lead",P567=5,"executive")</f>
        <v>senior</v>
      </c>
      <c r="R567" t="s">
        <v>44</v>
      </c>
      <c r="S567">
        <v>3</v>
      </c>
      <c r="T567" t="str" cm="1">
        <f t="array" ref="T567">_xlfn.IFS(S567=1,"low",S567=2,"medium",S567=3,"high",S567=4,"very high")</f>
        <v>high</v>
      </c>
      <c r="U567" t="s">
        <v>40</v>
      </c>
      <c r="V567">
        <v>9526</v>
      </c>
      <c r="W567">
        <v>0</v>
      </c>
      <c r="X567" t="str" cm="1">
        <f t="array" ref="X567">_xlfn.IFS(W567=0,"fresher",W567&lt;=3,"stable",W567&lt;=6,"moderate hopper",W567&lt;=9,"frequent hopper")</f>
        <v>fresher</v>
      </c>
      <c r="Y567" t="s">
        <v>29</v>
      </c>
      <c r="Z567">
        <v>21</v>
      </c>
      <c r="AA567" t="str" cm="1">
        <f t="array" ref="AA567">_xlfn.IFS(Z567&lt;=14,"low hike",Z567&lt;=18,"moderate hike",Z567&lt;=22,"good hike",Z567&lt;=25,"high hike")</f>
        <v>good hike</v>
      </c>
      <c r="AB567">
        <v>4</v>
      </c>
      <c r="AC567" t="str" cm="1">
        <f t="array" ref="AC567">_xlfn.IFS(AB567=1,"low",AB567=2,"good",AB567=3,"excellent",AB567=4,"outstanding")</f>
        <v>outstanding</v>
      </c>
      <c r="AD567">
        <v>2</v>
      </c>
      <c r="AE567" t="str" cm="1">
        <f t="array" ref="AE567">_xlfn.IFS(AD567=1,"low",AD567=2,"medium",AD567=3,"high",AD567=4,"very high")</f>
        <v>medium</v>
      </c>
      <c r="AG567">
        <v>0</v>
      </c>
      <c r="AH567" t="str" cm="1">
        <f t="array" ref="AH567">_xlfn.IFS(AG567=0,"no stock options",AG567=2,"medium",AG567=3,"high",AG567=1,"low")</f>
        <v>no stock options</v>
      </c>
      <c r="AI567">
        <v>10</v>
      </c>
      <c r="AJ567" s="1" t="str" cm="1">
        <f t="array" ref="AJ567">_xlfn.IFS(AI567&lt;=2,"fresher",AI567&lt;=7,"early career",AI567&lt;=15,"mid career",AI567&lt;=25,"experienced",AI567&gt;=26,"expert")</f>
        <v>mid career</v>
      </c>
      <c r="AK567">
        <v>2</v>
      </c>
      <c r="AL567" s="1" t="str" cm="1">
        <f t="array" ref="AL567">_xlfn.IFS(AK567=0,"no training",AK567&lt;=2,"low",AK567&lt;=4,"moderate",AK567&lt;=6,"high")</f>
        <v>low</v>
      </c>
      <c r="AM567">
        <v>3</v>
      </c>
      <c r="AN567" t="str" cm="1">
        <f t="array" ref="AN567">_xlfn.IFS(AM567=1,"low",AM567=2,"medium",AM567=3,"high",AM567=4,"very high")</f>
        <v>high</v>
      </c>
      <c r="AO567">
        <v>9</v>
      </c>
      <c r="AP567" s="1" t="str" cm="1">
        <f t="array" ref="AP567">_xlfn.IFS(AO567&lt;=1,"new",AO567&lt;=5,"early tenure",AO567&lt;=10,"established",AO567&lt;=20,"loyal",AO567&gt;=21,"long term")</f>
        <v>established</v>
      </c>
      <c r="AQ567">
        <v>7</v>
      </c>
      <c r="AR567" s="1" t="str" cm="1">
        <f t="array" ref="AR567">_xlfn.IFS(AQ567&lt;=1,"new",AQ567&lt;=4,"settling",AQ567&lt;=7,"established",AQ567&lt;=12,"stagnant risk",AQ567&gt;12,"highly stagnant")</f>
        <v>established</v>
      </c>
      <c r="AS567">
        <v>1</v>
      </c>
      <c r="AT567" t="str" cm="1">
        <f t="array" ref="AT567">_xlfn.IFS(AS567&lt;=1,"recently promoted",AS567&lt;=3,"due soon",AS567&lt;=6,"over due",AS567&gt;=7,"critically overdue")</f>
        <v>recently promoted</v>
      </c>
      <c r="AU567">
        <v>8</v>
      </c>
      <c r="AV567" t="str" cm="1">
        <f t="array" ref="AV567">_xlfn.IFS(AU567&lt;=1,"new under manager",AU567&lt;=4,"settling",AU567&lt;=8,"established",AU567&gt;=9,"long term")</f>
        <v>established</v>
      </c>
    </row>
    <row r="568" spans="1:48">
      <c r="A568">
        <v>36</v>
      </c>
      <c r="B568" s="1" t="str" cm="1">
        <f t="array" ref="B568">_xlfn.IFS(A568&lt;=25,"early career",A568&lt;=35,"mid career",A568&lt;=45,"experienced",A568&gt;=46,"senior")</f>
        <v>experienced</v>
      </c>
      <c r="C568" t="s">
        <v>29</v>
      </c>
      <c r="D568" t="s">
        <v>30</v>
      </c>
      <c r="E568" t="s">
        <v>31</v>
      </c>
      <c r="F568">
        <v>27</v>
      </c>
      <c r="G568" s="1" t="str" cm="1">
        <f t="array" ref="G568">_xlfn.IFS(F568&lt;=5,"very near",F568&lt;=10,"near",F568&lt;=20,"moderate",F568&lt;=29,"far")</f>
        <v>far</v>
      </c>
      <c r="H568">
        <v>3</v>
      </c>
      <c r="I568" t="str" cm="1">
        <f t="array" ref="I568">_xlfn.IFS(H568=1,"Below College",H568=
2,"College",H568=
3,"Bachelor",H568=
4,"Master",H568=
5,"Doctor")</f>
        <v>Bachelor</v>
      </c>
      <c r="J568" t="s">
        <v>32</v>
      </c>
      <c r="K568">
        <v>3</v>
      </c>
      <c r="L568" t="str" cm="1">
        <f t="array" ref="L568">_xlfn.IFS(K568=1,"low",K568=2,"medium",K568=3,"high",K568=4,"very high")</f>
        <v>high</v>
      </c>
      <c r="M568" t="s">
        <v>33</v>
      </c>
      <c r="N568">
        <v>3</v>
      </c>
      <c r="O568" t="str" cm="1">
        <f t="array" ref="O568">_xlfn.IFS(N568=1,"low",N568=2,"medium",N568=3,"high",N568=4,"very high")</f>
        <v>high</v>
      </c>
      <c r="P568">
        <v>2</v>
      </c>
      <c r="Q568" t="str" cm="1">
        <f t="array" ref="Q568">_xlfn.IFS(P568=1,"junior",P568=2,"mid level",P568=3,"senior",P568=4,"lead",P568=5,"executive")</f>
        <v>mid level</v>
      </c>
      <c r="R568" t="s">
        <v>49</v>
      </c>
      <c r="S568">
        <v>3</v>
      </c>
      <c r="T568" t="str" cm="1">
        <f t="array" ref="T568">_xlfn.IFS(S568=1,"low",S568=2,"medium",S568=3,"high",S568=4,"very high")</f>
        <v>high</v>
      </c>
      <c r="U568" t="s">
        <v>35</v>
      </c>
      <c r="V568">
        <v>5237</v>
      </c>
      <c r="W568">
        <v>6</v>
      </c>
      <c r="X568" t="str" cm="1">
        <f t="array" ref="X568">_xlfn.IFS(W568=0,"fresher",W568&lt;=3,"stable",W568&lt;=6,"moderate hopper",W568&lt;=9,"frequent hopper")</f>
        <v>moderate hopper</v>
      </c>
      <c r="Y568" t="s">
        <v>29</v>
      </c>
      <c r="Z568">
        <v>13</v>
      </c>
      <c r="AA568" t="str" cm="1">
        <f t="array" ref="AA568">_xlfn.IFS(Z568&lt;=14,"low hike",Z568&lt;=18,"moderate hike",Z568&lt;=22,"good hike",Z568&lt;=25,"high hike")</f>
        <v>low hike</v>
      </c>
      <c r="AB568">
        <v>3</v>
      </c>
      <c r="AC568" t="str" cm="1">
        <f t="array" ref="AC568">_xlfn.IFS(AB568=1,"low",AB568=2,"good",AB568=3,"excellent",AB568=4,"outstanding")</f>
        <v>excellent</v>
      </c>
      <c r="AD568">
        <v>2</v>
      </c>
      <c r="AE568" t="str" cm="1">
        <f t="array" ref="AE568">_xlfn.IFS(AD568=1,"low",AD568=2,"medium",AD568=3,"high",AD568=4,"very high")</f>
        <v>medium</v>
      </c>
      <c r="AG568">
        <v>2</v>
      </c>
      <c r="AH568" t="str" cm="1">
        <f t="array" ref="AH568">_xlfn.IFS(AG568=0,"no stock options",AG568=2,"medium",AG568=3,"high",AG568=1,"low")</f>
        <v>medium</v>
      </c>
      <c r="AI568">
        <v>17</v>
      </c>
      <c r="AJ568" s="1" t="str" cm="1">
        <f t="array" ref="AJ568">_xlfn.IFS(AI568&lt;=2,"fresher",AI568&lt;=7,"early career",AI568&lt;=15,"mid career",AI568&lt;=25,"experienced",AI568&gt;=26,"expert")</f>
        <v>experienced</v>
      </c>
      <c r="AK568">
        <v>3</v>
      </c>
      <c r="AL568" s="1" t="str" cm="1">
        <f t="array" ref="AL568">_xlfn.IFS(AK568=0,"no training",AK568&lt;=2,"low",AK568&lt;=4,"moderate",AK568&lt;=6,"high")</f>
        <v>moderate</v>
      </c>
      <c r="AM568">
        <v>2</v>
      </c>
      <c r="AN568" t="str" cm="1">
        <f t="array" ref="AN568">_xlfn.IFS(AM568=1,"low",AM568=2,"medium",AM568=3,"high",AM568=4,"very high")</f>
        <v>medium</v>
      </c>
      <c r="AO568">
        <v>7</v>
      </c>
      <c r="AP568" s="1" t="str" cm="1">
        <f t="array" ref="AP568">_xlfn.IFS(AO568&lt;=1,"new",AO568&lt;=5,"early tenure",AO568&lt;=10,"established",AO568&lt;=20,"loyal",AO568&gt;=21,"long term")</f>
        <v>established</v>
      </c>
      <c r="AQ568">
        <v>7</v>
      </c>
      <c r="AR568" s="1" t="str" cm="1">
        <f t="array" ref="AR568">_xlfn.IFS(AQ568&lt;=1,"new",AQ568&lt;=4,"settling",AQ568&lt;=7,"established",AQ568&lt;=12,"stagnant risk",AQ568&gt;12,"highly stagnant")</f>
        <v>established</v>
      </c>
      <c r="AS568">
        <v>7</v>
      </c>
      <c r="AT568" t="str" cm="1">
        <f t="array" ref="AT568">_xlfn.IFS(AS568&lt;=1,"recently promoted",AS568&lt;=3,"due soon",AS568&lt;=6,"over due",AS568&gt;=7,"critically overdue")</f>
        <v>critically overdue</v>
      </c>
      <c r="AU568">
        <v>7</v>
      </c>
      <c r="AV568" t="str" cm="1">
        <f t="array" ref="AV568">_xlfn.IFS(AU568&lt;=1,"new under manager",AU568&lt;=4,"settling",AU568&lt;=8,"established",AU568&gt;=9,"long term")</f>
        <v>established</v>
      </c>
    </row>
    <row r="569" spans="1:48">
      <c r="A569">
        <v>29</v>
      </c>
      <c r="B569" s="1" t="str" cm="1">
        <f t="array" ref="B569">_xlfn.IFS(A569&lt;=25,"early career",A569&lt;=35,"mid career",A569&lt;=45,"experienced",A569&gt;=46,"senior")</f>
        <v>mid career</v>
      </c>
      <c r="C569" t="s">
        <v>29</v>
      </c>
      <c r="D569" t="s">
        <v>30</v>
      </c>
      <c r="E569" t="s">
        <v>31</v>
      </c>
      <c r="F569">
        <v>15</v>
      </c>
      <c r="G569" s="1" t="str" cm="1">
        <f t="array" ref="G569">_xlfn.IFS(F569&lt;=5,"very near",F569&lt;=10,"near",F569&lt;=20,"moderate",F569&lt;=29,"far")</f>
        <v>moderate</v>
      </c>
      <c r="H569">
        <v>2</v>
      </c>
      <c r="I569" t="str" cm="1">
        <f t="array" ref="I569">_xlfn.IFS(H569=1,"Below College",H569=
2,"College",H569=
3,"Bachelor",H569=
4,"Master",H569=
5,"Doctor")</f>
        <v>College</v>
      </c>
      <c r="J569" t="s">
        <v>36</v>
      </c>
      <c r="K569">
        <v>4</v>
      </c>
      <c r="L569" t="str" cm="1">
        <f t="array" ref="L569">_xlfn.IFS(K569=1,"low",K569=2,"medium",K569=3,"high",K569=4,"very high")</f>
        <v>very high</v>
      </c>
      <c r="M569" t="s">
        <v>43</v>
      </c>
      <c r="N569">
        <v>2</v>
      </c>
      <c r="O569" t="str" cm="1">
        <f t="array" ref="O569">_xlfn.IFS(N569=1,"low",N569=2,"medium",N569=3,"high",N569=4,"very high")</f>
        <v>medium</v>
      </c>
      <c r="P569">
        <v>2</v>
      </c>
      <c r="Q569" t="str" cm="1">
        <f t="array" ref="Q569">_xlfn.IFS(P569=1,"junior",P569=2,"mid level",P569=3,"senior",P569=4,"lead",P569=5,"executive")</f>
        <v>mid level</v>
      </c>
      <c r="R569" t="s">
        <v>34</v>
      </c>
      <c r="S569">
        <v>3</v>
      </c>
      <c r="T569" t="str" cm="1">
        <f t="array" ref="T569">_xlfn.IFS(S569=1,"low",S569=2,"medium",S569=3,"high",S569=4,"very high")</f>
        <v>high</v>
      </c>
      <c r="U569" t="s">
        <v>40</v>
      </c>
      <c r="V569">
        <v>4193</v>
      </c>
      <c r="W569">
        <v>0</v>
      </c>
      <c r="X569" t="str" cm="1">
        <f t="array" ref="X569">_xlfn.IFS(W569=0,"fresher",W569&lt;=3,"stable",W569&lt;=6,"moderate hopper",W569&lt;=9,"frequent hopper")</f>
        <v>fresher</v>
      </c>
      <c r="Y569" t="s">
        <v>39</v>
      </c>
      <c r="Z569">
        <v>12</v>
      </c>
      <c r="AA569" t="str" cm="1">
        <f t="array" ref="AA569">_xlfn.IFS(Z569&lt;=14,"low hike",Z569&lt;=18,"moderate hike",Z569&lt;=22,"good hike",Z569&lt;=25,"high hike")</f>
        <v>low hike</v>
      </c>
      <c r="AB569">
        <v>3</v>
      </c>
      <c r="AC569" t="str" cm="1">
        <f t="array" ref="AC569">_xlfn.IFS(AB569=1,"low",AB569=2,"good",AB569=3,"excellent",AB569=4,"outstanding")</f>
        <v>excellent</v>
      </c>
      <c r="AD569">
        <v>4</v>
      </c>
      <c r="AE569" t="str" cm="1">
        <f t="array" ref="AE569">_xlfn.IFS(AD569=1,"low",AD569=2,"medium",AD569=3,"high",AD569=4,"very high")</f>
        <v>very high</v>
      </c>
      <c r="AG569">
        <v>0</v>
      </c>
      <c r="AH569" t="str" cm="1">
        <f t="array" ref="AH569">_xlfn.IFS(AG569=0,"no stock options",AG569=2,"medium",AG569=3,"high",AG569=1,"low")</f>
        <v>no stock options</v>
      </c>
      <c r="AI569">
        <v>10</v>
      </c>
      <c r="AJ569" s="1" t="str" cm="1">
        <f t="array" ref="AJ569">_xlfn.IFS(AI569&lt;=2,"fresher",AI569&lt;=7,"early career",AI569&lt;=15,"mid career",AI569&lt;=25,"experienced",AI569&gt;=26,"expert")</f>
        <v>mid career</v>
      </c>
      <c r="AK569">
        <v>3</v>
      </c>
      <c r="AL569" s="1" t="str" cm="1">
        <f t="array" ref="AL569">_xlfn.IFS(AK569=0,"no training",AK569&lt;=2,"low",AK569&lt;=4,"moderate",AK569&lt;=6,"high")</f>
        <v>moderate</v>
      </c>
      <c r="AM569">
        <v>3</v>
      </c>
      <c r="AN569" t="str" cm="1">
        <f t="array" ref="AN569">_xlfn.IFS(AM569=1,"low",AM569=2,"medium",AM569=3,"high",AM569=4,"very high")</f>
        <v>high</v>
      </c>
      <c r="AO569">
        <v>9</v>
      </c>
      <c r="AP569" s="1" t="str" cm="1">
        <f t="array" ref="AP569">_xlfn.IFS(AO569&lt;=1,"new",AO569&lt;=5,"early tenure",AO569&lt;=10,"established",AO569&lt;=20,"loyal",AO569&gt;=21,"long term")</f>
        <v>established</v>
      </c>
      <c r="AQ569">
        <v>5</v>
      </c>
      <c r="AR569" s="1" t="str" cm="1">
        <f t="array" ref="AR569">_xlfn.IFS(AQ569&lt;=1,"new",AQ569&lt;=4,"settling",AQ569&lt;=7,"established",AQ569&lt;=12,"stagnant risk",AQ569&gt;12,"highly stagnant")</f>
        <v>established</v>
      </c>
      <c r="AS569">
        <v>0</v>
      </c>
      <c r="AT569" t="str" cm="1">
        <f t="array" ref="AT569">_xlfn.IFS(AS569&lt;=1,"recently promoted",AS569&lt;=3,"due soon",AS569&lt;=6,"over due",AS569&gt;=7,"critically overdue")</f>
        <v>recently promoted</v>
      </c>
      <c r="AU569">
        <v>8</v>
      </c>
      <c r="AV569" t="str" cm="1">
        <f t="array" ref="AV569">_xlfn.IFS(AU569&lt;=1,"new under manager",AU569&lt;=4,"settling",AU569&lt;=8,"established",AU569&gt;=9,"long term")</f>
        <v>established</v>
      </c>
    </row>
    <row r="570" spans="1:48">
      <c r="A570">
        <v>29</v>
      </c>
      <c r="B570" s="1" t="str" cm="1">
        <f t="array" ref="B570">_xlfn.IFS(A570&lt;=25,"early career",A570&lt;=35,"mid career",A570&lt;=45,"experienced",A570&gt;=46,"senior")</f>
        <v>mid career</v>
      </c>
      <c r="C570" t="s">
        <v>29</v>
      </c>
      <c r="D570" t="s">
        <v>30</v>
      </c>
      <c r="E570" t="s">
        <v>31</v>
      </c>
      <c r="F570">
        <v>21</v>
      </c>
      <c r="G570" s="1" t="str" cm="1">
        <f t="array" ref="G570">_xlfn.IFS(F570&lt;=5,"very near",F570&lt;=10,"near",F570&lt;=20,"moderate",F570&lt;=29,"far")</f>
        <v>far</v>
      </c>
      <c r="H570">
        <v>4</v>
      </c>
      <c r="I570" t="str" cm="1">
        <f t="array" ref="I570">_xlfn.IFS(H570=1,"Below College",H570=
2,"College",H570=
3,"Bachelor",H570=
4,"Master",H570=
5,"Doctor")</f>
        <v>Master</v>
      </c>
      <c r="J570" t="s">
        <v>36</v>
      </c>
      <c r="K570">
        <v>2</v>
      </c>
      <c r="L570" t="str" cm="1">
        <f t="array" ref="L570">_xlfn.IFS(K570=1,"low",K570=2,"medium",K570=3,"high",K570=4,"very high")</f>
        <v>medium</v>
      </c>
      <c r="M570" t="s">
        <v>43</v>
      </c>
      <c r="N570">
        <v>4</v>
      </c>
      <c r="O570" t="str" cm="1">
        <f t="array" ref="O570">_xlfn.IFS(N570=1,"low",N570=2,"medium",N570=3,"high",N570=4,"very high")</f>
        <v>very high</v>
      </c>
      <c r="P570">
        <v>3</v>
      </c>
      <c r="Q570" t="str" cm="1">
        <f t="array" ref="Q570">_xlfn.IFS(P570=1,"junior",P570=2,"mid level",P570=3,"senior",P570=4,"lead",P570=5,"executive")</f>
        <v>senior</v>
      </c>
      <c r="R570" t="s">
        <v>44</v>
      </c>
      <c r="S570">
        <v>1</v>
      </c>
      <c r="T570" t="str" cm="1">
        <f t="array" ref="T570">_xlfn.IFS(S570=1,"low",S570=2,"medium",S570=3,"high",S570=4,"very high")</f>
        <v>low</v>
      </c>
      <c r="U570" t="s">
        <v>38</v>
      </c>
      <c r="V570">
        <v>9980</v>
      </c>
      <c r="W570">
        <v>1</v>
      </c>
      <c r="X570" t="str" cm="1">
        <f t="array" ref="X570">_xlfn.IFS(W570=0,"fresher",W570&lt;=3,"stable",W570&lt;=6,"moderate hopper",W570&lt;=9,"frequent hopper")</f>
        <v>stable</v>
      </c>
      <c r="Y570" t="s">
        <v>29</v>
      </c>
      <c r="Z570">
        <v>11</v>
      </c>
      <c r="AA570" t="str" cm="1">
        <f t="array" ref="AA570">_xlfn.IFS(Z570&lt;=14,"low hike",Z570&lt;=18,"moderate hike",Z570&lt;=22,"good hike",Z570&lt;=25,"high hike")</f>
        <v>low hike</v>
      </c>
      <c r="AB570">
        <v>3</v>
      </c>
      <c r="AC570" t="str" cm="1">
        <f t="array" ref="AC570">_xlfn.IFS(AB570=1,"low",AB570=2,"good",AB570=3,"excellent",AB570=4,"outstanding")</f>
        <v>excellent</v>
      </c>
      <c r="AD570">
        <v>3</v>
      </c>
      <c r="AE570" t="str" cm="1">
        <f t="array" ref="AE570">_xlfn.IFS(AD570=1,"low",AD570=2,"medium",AD570=3,"high",AD570=4,"very high")</f>
        <v>high</v>
      </c>
      <c r="AG570">
        <v>1</v>
      </c>
      <c r="AH570" t="str" cm="1">
        <f t="array" ref="AH570">_xlfn.IFS(AG570=0,"no stock options",AG570=2,"medium",AG570=3,"high",AG570=1,"low")</f>
        <v>low</v>
      </c>
      <c r="AI570">
        <v>10</v>
      </c>
      <c r="AJ570" s="1" t="str" cm="1">
        <f t="array" ref="AJ570">_xlfn.IFS(AI570&lt;=2,"fresher",AI570&lt;=7,"early career",AI570&lt;=15,"mid career",AI570&lt;=25,"experienced",AI570&gt;=26,"expert")</f>
        <v>mid career</v>
      </c>
      <c r="AK570">
        <v>1</v>
      </c>
      <c r="AL570" s="1" t="str" cm="1">
        <f t="array" ref="AL570">_xlfn.IFS(AK570=0,"no training",AK570&lt;=2,"low",AK570&lt;=4,"moderate",AK570&lt;=6,"high")</f>
        <v>low</v>
      </c>
      <c r="AM570">
        <v>3</v>
      </c>
      <c r="AN570" t="str" cm="1">
        <f t="array" ref="AN570">_xlfn.IFS(AM570=1,"low",AM570=2,"medium",AM570=3,"high",AM570=4,"very high")</f>
        <v>high</v>
      </c>
      <c r="AO570">
        <v>10</v>
      </c>
      <c r="AP570" s="1" t="str" cm="1">
        <f t="array" ref="AP570">_xlfn.IFS(AO570&lt;=1,"new",AO570&lt;=5,"early tenure",AO570&lt;=10,"established",AO570&lt;=20,"loyal",AO570&gt;=21,"long term")</f>
        <v>established</v>
      </c>
      <c r="AQ570">
        <v>9</v>
      </c>
      <c r="AR570" s="1" t="str" cm="1">
        <f t="array" ref="AR570">_xlfn.IFS(AQ570&lt;=1,"new",AQ570&lt;=4,"settling",AQ570&lt;=7,"established",AQ570&lt;=12,"stagnant risk",AQ570&gt;12,"highly stagnant")</f>
        <v>stagnant risk</v>
      </c>
      <c r="AS570">
        <v>8</v>
      </c>
      <c r="AT570" t="str" cm="1">
        <f t="array" ref="AT570">_xlfn.IFS(AS570&lt;=1,"recently promoted",AS570&lt;=3,"due soon",AS570&lt;=6,"over due",AS570&gt;=7,"critically overdue")</f>
        <v>critically overdue</v>
      </c>
      <c r="AU570">
        <v>8</v>
      </c>
      <c r="AV570" t="str" cm="1">
        <f t="array" ref="AV570">_xlfn.IFS(AU570&lt;=1,"new under manager",AU570&lt;=4,"settling",AU570&lt;=8,"established",AU570&gt;=9,"long term")</f>
        <v>established</v>
      </c>
    </row>
    <row r="571" spans="1:48">
      <c r="A571">
        <v>32</v>
      </c>
      <c r="B571" s="1" t="str" cm="1">
        <f t="array" ref="B571">_xlfn.IFS(A571&lt;=25,"early career",A571&lt;=35,"mid career",A571&lt;=45,"experienced",A571&gt;=46,"senior")</f>
        <v>mid career</v>
      </c>
      <c r="C571" t="s">
        <v>29</v>
      </c>
      <c r="D571" t="s">
        <v>30</v>
      </c>
      <c r="E571" t="s">
        <v>31</v>
      </c>
      <c r="F571">
        <v>5</v>
      </c>
      <c r="G571" s="1" t="str" cm="1">
        <f t="array" ref="G571">_xlfn.IFS(F571&lt;=5,"very near",F571&lt;=10,"near",F571&lt;=20,"moderate",F571&lt;=29,"far")</f>
        <v>very near</v>
      </c>
      <c r="H571">
        <v>2</v>
      </c>
      <c r="I571" t="str" cm="1">
        <f t="array" ref="I571">_xlfn.IFS(H571=1,"Below College",H571=
2,"College",H571=
3,"Bachelor",H571=
4,"Master",H571=
5,"Doctor")</f>
        <v>College</v>
      </c>
      <c r="J571" t="s">
        <v>36</v>
      </c>
      <c r="K571">
        <v>1</v>
      </c>
      <c r="L571" t="str" cm="1">
        <f t="array" ref="L571">_xlfn.IFS(K571=1,"low",K571=2,"medium",K571=3,"high",K571=4,"very high")</f>
        <v>low</v>
      </c>
      <c r="M571" t="s">
        <v>33</v>
      </c>
      <c r="N571">
        <v>4</v>
      </c>
      <c r="O571" t="str" cm="1">
        <f t="array" ref="O571">_xlfn.IFS(N571=1,"low",N571=2,"medium",N571=3,"high",N571=4,"very high")</f>
        <v>very high</v>
      </c>
      <c r="P571">
        <v>1</v>
      </c>
      <c r="Q571" t="str" cm="1">
        <f t="array" ref="Q571">_xlfn.IFS(P571=1,"junior",P571=2,"mid level",P571=3,"senior",P571=4,"lead",P571=5,"executive")</f>
        <v>junior</v>
      </c>
      <c r="R571" t="s">
        <v>37</v>
      </c>
      <c r="S571">
        <v>2</v>
      </c>
      <c r="T571" t="str" cm="1">
        <f t="array" ref="T571">_xlfn.IFS(S571=1,"low",S571=2,"medium",S571=3,"high",S571=4,"very high")</f>
        <v>medium</v>
      </c>
      <c r="U571" t="s">
        <v>38</v>
      </c>
      <c r="V571">
        <v>3298</v>
      </c>
      <c r="W571">
        <v>0</v>
      </c>
      <c r="X571" t="str" cm="1">
        <f t="array" ref="X571">_xlfn.IFS(W571=0,"fresher",W571&lt;=3,"stable",W571&lt;=6,"moderate hopper",W571&lt;=9,"frequent hopper")</f>
        <v>fresher</v>
      </c>
      <c r="Y571" t="s">
        <v>39</v>
      </c>
      <c r="Z571">
        <v>12</v>
      </c>
      <c r="AA571" t="str" cm="1">
        <f t="array" ref="AA571">_xlfn.IFS(Z571&lt;=14,"low hike",Z571&lt;=18,"moderate hike",Z571&lt;=22,"good hike",Z571&lt;=25,"high hike")</f>
        <v>low hike</v>
      </c>
      <c r="AB571">
        <v>3</v>
      </c>
      <c r="AC571" t="str" cm="1">
        <f t="array" ref="AC571">_xlfn.IFS(AB571=1,"low",AB571=2,"good",AB571=3,"excellent",AB571=4,"outstanding")</f>
        <v>excellent</v>
      </c>
      <c r="AD571">
        <v>4</v>
      </c>
      <c r="AE571" t="str" cm="1">
        <f t="array" ref="AE571">_xlfn.IFS(AD571=1,"low",AD571=2,"medium",AD571=3,"high",AD571=4,"very high")</f>
        <v>very high</v>
      </c>
      <c r="AG571">
        <v>2</v>
      </c>
      <c r="AH571" t="str" cm="1">
        <f t="array" ref="AH571">_xlfn.IFS(AG571=0,"no stock options",AG571=2,"medium",AG571=3,"high",AG571=1,"low")</f>
        <v>medium</v>
      </c>
      <c r="AI571">
        <v>7</v>
      </c>
      <c r="AJ571" s="1" t="str" cm="1">
        <f t="array" ref="AJ571">_xlfn.IFS(AI571&lt;=2,"fresher",AI571&lt;=7,"early career",AI571&lt;=15,"mid career",AI571&lt;=25,"experienced",AI571&gt;=26,"expert")</f>
        <v>early career</v>
      </c>
      <c r="AK571">
        <v>5</v>
      </c>
      <c r="AL571" s="1" t="str" cm="1">
        <f t="array" ref="AL571">_xlfn.IFS(AK571=0,"no training",AK571&lt;=2,"low",AK571&lt;=4,"moderate",AK571&lt;=6,"high")</f>
        <v>high</v>
      </c>
      <c r="AM571">
        <v>2</v>
      </c>
      <c r="AN571" t="str" cm="1">
        <f t="array" ref="AN571">_xlfn.IFS(AM571=1,"low",AM571=2,"medium",AM571=3,"high",AM571=4,"very high")</f>
        <v>medium</v>
      </c>
      <c r="AO571">
        <v>6</v>
      </c>
      <c r="AP571" s="1" t="str" cm="1">
        <f t="array" ref="AP571">_xlfn.IFS(AO571&lt;=1,"new",AO571&lt;=5,"early tenure",AO571&lt;=10,"established",AO571&lt;=20,"loyal",AO571&gt;=21,"long term")</f>
        <v>established</v>
      </c>
      <c r="AQ571">
        <v>2</v>
      </c>
      <c r="AR571" s="1" t="str" cm="1">
        <f t="array" ref="AR571">_xlfn.IFS(AQ571&lt;=1,"new",AQ571&lt;=4,"settling",AQ571&lt;=7,"established",AQ571&lt;=12,"stagnant risk",AQ571&gt;12,"highly stagnant")</f>
        <v>settling</v>
      </c>
      <c r="AS571">
        <v>0</v>
      </c>
      <c r="AT571" t="str" cm="1">
        <f t="array" ref="AT571">_xlfn.IFS(AS571&lt;=1,"recently promoted",AS571&lt;=3,"due soon",AS571&lt;=6,"over due",AS571&gt;=7,"critically overdue")</f>
        <v>recently promoted</v>
      </c>
      <c r="AU571">
        <v>5</v>
      </c>
      <c r="AV571" t="str" cm="1">
        <f t="array" ref="AV571">_xlfn.IFS(AU571&lt;=1,"new under manager",AU571&lt;=4,"settling",AU571&lt;=8,"established",AU571&gt;=9,"long term")</f>
        <v>established</v>
      </c>
    </row>
    <row r="572" spans="1:48">
      <c r="A572">
        <v>32</v>
      </c>
      <c r="B572" s="1" t="str" cm="1">
        <f t="array" ref="B572">_xlfn.IFS(A572&lt;=25,"early career",A572&lt;=35,"mid career",A572&lt;=45,"experienced",A572&gt;=46,"senior")</f>
        <v>mid career</v>
      </c>
      <c r="C572" t="s">
        <v>39</v>
      </c>
      <c r="D572" t="s">
        <v>50</v>
      </c>
      <c r="E572" t="s">
        <v>31</v>
      </c>
      <c r="F572">
        <v>16</v>
      </c>
      <c r="G572" s="1" t="str" cm="1">
        <f t="array" ref="G572">_xlfn.IFS(F572&lt;=5,"very near",F572&lt;=10,"near",F572&lt;=20,"moderate",F572&lt;=29,"far")</f>
        <v>moderate</v>
      </c>
      <c r="H572">
        <v>1</v>
      </c>
      <c r="I572" t="str" cm="1">
        <f t="array" ref="I572">_xlfn.IFS(H572=1,"Below College",H572=
2,"College",H572=
3,"Bachelor",H572=
4,"Master",H572=
5,"Doctor")</f>
        <v>Below College</v>
      </c>
      <c r="J572" t="s">
        <v>36</v>
      </c>
      <c r="K572">
        <v>2</v>
      </c>
      <c r="L572" t="str" cm="1">
        <f t="array" ref="L572">_xlfn.IFS(K572=1,"low",K572=2,"medium",K572=3,"high",K572=4,"very high")</f>
        <v>medium</v>
      </c>
      <c r="M572" t="s">
        <v>43</v>
      </c>
      <c r="N572">
        <v>1</v>
      </c>
      <c r="O572" t="str" cm="1">
        <f t="array" ref="O572">_xlfn.IFS(N572=1,"low",N572=2,"medium",N572=3,"high",N572=4,"very high")</f>
        <v>low</v>
      </c>
      <c r="P572">
        <v>1</v>
      </c>
      <c r="Q572" t="str" cm="1">
        <f t="array" ref="Q572">_xlfn.IFS(P572=1,"junior",P572=2,"mid level",P572=3,"senior",P572=4,"lead",P572=5,"executive")</f>
        <v>junior</v>
      </c>
      <c r="R572" t="s">
        <v>37</v>
      </c>
      <c r="S572">
        <v>1</v>
      </c>
      <c r="T572" t="str" cm="1">
        <f t="array" ref="T572">_xlfn.IFS(S572=1,"low",S572=2,"medium",S572=3,"high",S572=4,"very high")</f>
        <v>low</v>
      </c>
      <c r="U572" t="s">
        <v>40</v>
      </c>
      <c r="V572">
        <v>3919</v>
      </c>
      <c r="W572">
        <v>1</v>
      </c>
      <c r="X572" t="str" cm="1">
        <f t="array" ref="X572">_xlfn.IFS(W572=0,"fresher",W572&lt;=3,"stable",W572&lt;=6,"moderate hopper",W572&lt;=9,"frequent hopper")</f>
        <v>stable</v>
      </c>
      <c r="Y572" t="s">
        <v>39</v>
      </c>
      <c r="Z572">
        <v>22</v>
      </c>
      <c r="AA572" t="str" cm="1">
        <f t="array" ref="AA572">_xlfn.IFS(Z572&lt;=14,"low hike",Z572&lt;=18,"moderate hike",Z572&lt;=22,"good hike",Z572&lt;=25,"high hike")</f>
        <v>good hike</v>
      </c>
      <c r="AB572">
        <v>4</v>
      </c>
      <c r="AC572" t="str" cm="1">
        <f t="array" ref="AC572">_xlfn.IFS(AB572=1,"low",AB572=2,"good",AB572=3,"excellent",AB572=4,"outstanding")</f>
        <v>outstanding</v>
      </c>
      <c r="AD572">
        <v>2</v>
      </c>
      <c r="AE572" t="str" cm="1">
        <f t="array" ref="AE572">_xlfn.IFS(AD572=1,"low",AD572=2,"medium",AD572=3,"high",AD572=4,"very high")</f>
        <v>medium</v>
      </c>
      <c r="AG572">
        <v>0</v>
      </c>
      <c r="AH572" t="str" cm="1">
        <f t="array" ref="AH572">_xlfn.IFS(AG572=0,"no stock options",AG572=2,"medium",AG572=3,"high",AG572=1,"low")</f>
        <v>no stock options</v>
      </c>
      <c r="AI572">
        <v>10</v>
      </c>
      <c r="AJ572" s="1" t="str" cm="1">
        <f t="array" ref="AJ572">_xlfn.IFS(AI572&lt;=2,"fresher",AI572&lt;=7,"early career",AI572&lt;=15,"mid career",AI572&lt;=25,"experienced",AI572&gt;=26,"expert")</f>
        <v>mid career</v>
      </c>
      <c r="AK572">
        <v>5</v>
      </c>
      <c r="AL572" s="1" t="str" cm="1">
        <f t="array" ref="AL572">_xlfn.IFS(AK572=0,"no training",AK572&lt;=2,"low",AK572&lt;=4,"moderate",AK572&lt;=6,"high")</f>
        <v>high</v>
      </c>
      <c r="AM572">
        <v>3</v>
      </c>
      <c r="AN572" t="str" cm="1">
        <f t="array" ref="AN572">_xlfn.IFS(AM572=1,"low",AM572=2,"medium",AM572=3,"high",AM572=4,"very high")</f>
        <v>high</v>
      </c>
      <c r="AO572">
        <v>10</v>
      </c>
      <c r="AP572" s="1" t="str" cm="1">
        <f t="array" ref="AP572">_xlfn.IFS(AO572&lt;=1,"new",AO572&lt;=5,"early tenure",AO572&lt;=10,"established",AO572&lt;=20,"loyal",AO572&gt;=21,"long term")</f>
        <v>established</v>
      </c>
      <c r="AQ572">
        <v>2</v>
      </c>
      <c r="AR572" s="1" t="str" cm="1">
        <f t="array" ref="AR572">_xlfn.IFS(AQ572&lt;=1,"new",AQ572&lt;=4,"settling",AQ572&lt;=7,"established",AQ572&lt;=12,"stagnant risk",AQ572&gt;12,"highly stagnant")</f>
        <v>settling</v>
      </c>
      <c r="AS572">
        <v>6</v>
      </c>
      <c r="AT572" t="str" cm="1">
        <f t="array" ref="AT572">_xlfn.IFS(AS572&lt;=1,"recently promoted",AS572&lt;=3,"due soon",AS572&lt;=6,"over due",AS572&gt;=7,"critically overdue")</f>
        <v>over due</v>
      </c>
      <c r="AU572">
        <v>7</v>
      </c>
      <c r="AV572" t="str" cm="1">
        <f t="array" ref="AV572">_xlfn.IFS(AU572&lt;=1,"new under manager",AU572&lt;=4,"settling",AU572&lt;=8,"established",AU572&gt;=9,"long term")</f>
        <v>established</v>
      </c>
    </row>
    <row r="573" spans="1:48">
      <c r="A573">
        <v>42</v>
      </c>
      <c r="B573" s="1" t="str" cm="1">
        <f t="array" ref="B573">_xlfn.IFS(A573&lt;=25,"early career",A573&lt;=35,"mid career",A573&lt;=45,"experienced",A573&gt;=46,"senior")</f>
        <v>experienced</v>
      </c>
      <c r="C573" t="s">
        <v>29</v>
      </c>
      <c r="D573" t="s">
        <v>30</v>
      </c>
      <c r="E573" t="s">
        <v>45</v>
      </c>
      <c r="F573">
        <v>8</v>
      </c>
      <c r="G573" s="1" t="str" cm="1">
        <f t="array" ref="G573">_xlfn.IFS(F573&lt;=5,"very near",F573&lt;=10,"near",F573&lt;=20,"moderate",F573&lt;=29,"far")</f>
        <v>near</v>
      </c>
      <c r="H573">
        <v>4</v>
      </c>
      <c r="I573" t="str" cm="1">
        <f t="array" ref="I573">_xlfn.IFS(H573=1,"Below College",H573=
2,"College",H573=
3,"Bachelor",H573=
4,"Master",H573=
5,"Doctor")</f>
        <v>Master</v>
      </c>
      <c r="J573" t="s">
        <v>47</v>
      </c>
      <c r="K573">
        <v>3</v>
      </c>
      <c r="L573" t="str" cm="1">
        <f t="array" ref="L573">_xlfn.IFS(K573=1,"low",K573=2,"medium",K573=3,"high",K573=4,"very high")</f>
        <v>high</v>
      </c>
      <c r="M573" t="s">
        <v>33</v>
      </c>
      <c r="N573">
        <v>3</v>
      </c>
      <c r="O573" t="str" cm="1">
        <f t="array" ref="O573">_xlfn.IFS(N573=1,"low",N573=2,"medium",N573=3,"high",N573=4,"very high")</f>
        <v>high</v>
      </c>
      <c r="P573">
        <v>2</v>
      </c>
      <c r="Q573" t="str" cm="1">
        <f t="array" ref="Q573">_xlfn.IFS(P573=1,"junior",P573=2,"mid level",P573=3,"senior",P573=4,"lead",P573=5,"executive")</f>
        <v>mid level</v>
      </c>
      <c r="R573" t="s">
        <v>51</v>
      </c>
      <c r="S573">
        <v>2</v>
      </c>
      <c r="T573" t="str" cm="1">
        <f t="array" ref="T573">_xlfn.IFS(S573=1,"low",S573=2,"medium",S573=3,"high",S573=4,"very high")</f>
        <v>medium</v>
      </c>
      <c r="U573" t="s">
        <v>35</v>
      </c>
      <c r="V573">
        <v>6825</v>
      </c>
      <c r="W573">
        <v>0</v>
      </c>
      <c r="X573" t="str" cm="1">
        <f t="array" ref="X573">_xlfn.IFS(W573=0,"fresher",W573&lt;=3,"stable",W573&lt;=6,"moderate hopper",W573&lt;=9,"frequent hopper")</f>
        <v>fresher</v>
      </c>
      <c r="Y573" t="s">
        <v>29</v>
      </c>
      <c r="Z573">
        <v>11</v>
      </c>
      <c r="AA573" t="str" cm="1">
        <f t="array" ref="AA573">_xlfn.IFS(Z573&lt;=14,"low hike",Z573&lt;=18,"moderate hike",Z573&lt;=22,"good hike",Z573&lt;=25,"high hike")</f>
        <v>low hike</v>
      </c>
      <c r="AB573">
        <v>3</v>
      </c>
      <c r="AC573" t="str" cm="1">
        <f t="array" ref="AC573">_xlfn.IFS(AB573=1,"low",AB573=2,"good",AB573=3,"excellent",AB573=4,"outstanding")</f>
        <v>excellent</v>
      </c>
      <c r="AD573">
        <v>4</v>
      </c>
      <c r="AE573" t="str" cm="1">
        <f t="array" ref="AE573">_xlfn.IFS(AD573=1,"low",AD573=2,"medium",AD573=3,"high",AD573=4,"very high")</f>
        <v>very high</v>
      </c>
      <c r="AG573">
        <v>1</v>
      </c>
      <c r="AH573" t="str" cm="1">
        <f t="array" ref="AH573">_xlfn.IFS(AG573=0,"no stock options",AG573=2,"medium",AG573=3,"high",AG573=1,"low")</f>
        <v>low</v>
      </c>
      <c r="AI573">
        <v>10</v>
      </c>
      <c r="AJ573" s="1" t="str" cm="1">
        <f t="array" ref="AJ573">_xlfn.IFS(AI573&lt;=2,"fresher",AI573&lt;=7,"early career",AI573&lt;=15,"mid career",AI573&lt;=25,"experienced",AI573&gt;=26,"expert")</f>
        <v>mid career</v>
      </c>
      <c r="AK573">
        <v>2</v>
      </c>
      <c r="AL573" s="1" t="str" cm="1">
        <f t="array" ref="AL573">_xlfn.IFS(AK573=0,"no training",AK573&lt;=2,"low",AK573&lt;=4,"moderate",AK573&lt;=6,"high")</f>
        <v>low</v>
      </c>
      <c r="AM573">
        <v>3</v>
      </c>
      <c r="AN573" t="str" cm="1">
        <f t="array" ref="AN573">_xlfn.IFS(AM573=1,"low",AM573=2,"medium",AM573=3,"high",AM573=4,"very high")</f>
        <v>high</v>
      </c>
      <c r="AO573">
        <v>9</v>
      </c>
      <c r="AP573" s="1" t="str" cm="1">
        <f t="array" ref="AP573">_xlfn.IFS(AO573&lt;=1,"new",AO573&lt;=5,"early tenure",AO573&lt;=10,"established",AO573&lt;=20,"loyal",AO573&gt;=21,"long term")</f>
        <v>established</v>
      </c>
      <c r="AQ573">
        <v>7</v>
      </c>
      <c r="AR573" s="1" t="str" cm="1">
        <f t="array" ref="AR573">_xlfn.IFS(AQ573&lt;=1,"new",AQ573&lt;=4,"settling",AQ573&lt;=7,"established",AQ573&lt;=12,"stagnant risk",AQ573&gt;12,"highly stagnant")</f>
        <v>established</v>
      </c>
      <c r="AS573">
        <v>4</v>
      </c>
      <c r="AT573" t="str" cm="1">
        <f t="array" ref="AT573">_xlfn.IFS(AS573&lt;=1,"recently promoted",AS573&lt;=3,"due soon",AS573&lt;=6,"over due",AS573&gt;=7,"critically overdue")</f>
        <v>over due</v>
      </c>
      <c r="AU573">
        <v>2</v>
      </c>
      <c r="AV573" t="str" cm="1">
        <f t="array" ref="AV573">_xlfn.IFS(AU573&lt;=1,"new under manager",AU573&lt;=4,"settling",AU573&lt;=8,"established",AU573&gt;=9,"long term")</f>
        <v>settling</v>
      </c>
    </row>
    <row r="574" spans="1:48">
      <c r="A574">
        <v>30</v>
      </c>
      <c r="B574" s="1" t="str" cm="1">
        <f t="array" ref="B574">_xlfn.IFS(A574&lt;=25,"early career",A574&lt;=35,"mid career",A574&lt;=45,"experienced",A574&gt;=46,"senior")</f>
        <v>mid career</v>
      </c>
      <c r="C574" t="s">
        <v>29</v>
      </c>
      <c r="D574" t="s">
        <v>30</v>
      </c>
      <c r="E574" t="s">
        <v>31</v>
      </c>
      <c r="F574">
        <v>9</v>
      </c>
      <c r="G574" s="1" t="str" cm="1">
        <f t="array" ref="G574">_xlfn.IFS(F574&lt;=5,"very near",F574&lt;=10,"near",F574&lt;=20,"moderate",F574&lt;=29,"far")</f>
        <v>near</v>
      </c>
      <c r="H574">
        <v>2</v>
      </c>
      <c r="I574" t="str" cm="1">
        <f t="array" ref="I574">_xlfn.IFS(H574=1,"Below College",H574=
2,"College",H574=
3,"Bachelor",H574=
4,"Master",H574=
5,"Doctor")</f>
        <v>College</v>
      </c>
      <c r="J574" t="s">
        <v>32</v>
      </c>
      <c r="K574">
        <v>4</v>
      </c>
      <c r="L574" t="str" cm="1">
        <f t="array" ref="L574">_xlfn.IFS(K574=1,"low",K574=2,"medium",K574=3,"high",K574=4,"very high")</f>
        <v>very high</v>
      </c>
      <c r="M574" t="s">
        <v>33</v>
      </c>
      <c r="N574">
        <v>2</v>
      </c>
      <c r="O574" t="str" cm="1">
        <f t="array" ref="O574">_xlfn.IFS(N574=1,"low",N574=2,"medium",N574=3,"high",N574=4,"very high")</f>
        <v>medium</v>
      </c>
      <c r="P574">
        <v>1</v>
      </c>
      <c r="Q574" t="str" cm="1">
        <f t="array" ref="Q574">_xlfn.IFS(P574=1,"junior",P574=2,"mid level",P574=3,"senior",P574=4,"lead",P574=5,"executive")</f>
        <v>junior</v>
      </c>
      <c r="R574" t="s">
        <v>34</v>
      </c>
      <c r="S574">
        <v>3</v>
      </c>
      <c r="T574" t="str" cm="1">
        <f t="array" ref="T574">_xlfn.IFS(S574=1,"low",S574=2,"medium",S574=3,"high",S574=4,"very high")</f>
        <v>high</v>
      </c>
      <c r="U574" t="s">
        <v>40</v>
      </c>
      <c r="V574">
        <v>2206</v>
      </c>
      <c r="W574">
        <v>1</v>
      </c>
      <c r="X574" t="str" cm="1">
        <f t="array" ref="X574">_xlfn.IFS(W574=0,"fresher",W574&lt;=3,"stable",W574&lt;=6,"moderate hopper",W574&lt;=9,"frequent hopper")</f>
        <v>stable</v>
      </c>
      <c r="Y574" t="s">
        <v>29</v>
      </c>
      <c r="Z574">
        <v>13</v>
      </c>
      <c r="AA574" t="str" cm="1">
        <f t="array" ref="AA574">_xlfn.IFS(Z574&lt;=14,"low hike",Z574&lt;=18,"moderate hike",Z574&lt;=22,"good hike",Z574&lt;=25,"high hike")</f>
        <v>low hike</v>
      </c>
      <c r="AB574">
        <v>3</v>
      </c>
      <c r="AC574" t="str" cm="1">
        <f t="array" ref="AC574">_xlfn.IFS(AB574=1,"low",AB574=2,"good",AB574=3,"excellent",AB574=4,"outstanding")</f>
        <v>excellent</v>
      </c>
      <c r="AD574">
        <v>1</v>
      </c>
      <c r="AE574" t="str" cm="1">
        <f t="array" ref="AE574">_xlfn.IFS(AD574=1,"low",AD574=2,"medium",AD574=3,"high",AD574=4,"very high")</f>
        <v>low</v>
      </c>
      <c r="AG574">
        <v>0</v>
      </c>
      <c r="AH574" t="str" cm="1">
        <f t="array" ref="AH574">_xlfn.IFS(AG574=0,"no stock options",AG574=2,"medium",AG574=3,"high",AG574=1,"low")</f>
        <v>no stock options</v>
      </c>
      <c r="AI574">
        <v>10</v>
      </c>
      <c r="AJ574" s="1" t="str" cm="1">
        <f t="array" ref="AJ574">_xlfn.IFS(AI574&lt;=2,"fresher",AI574&lt;=7,"early career",AI574&lt;=15,"mid career",AI574&lt;=25,"experienced",AI574&gt;=26,"expert")</f>
        <v>mid career</v>
      </c>
      <c r="AK574">
        <v>5</v>
      </c>
      <c r="AL574" s="1" t="str" cm="1">
        <f t="array" ref="AL574">_xlfn.IFS(AK574=0,"no training",AK574&lt;=2,"low",AK574&lt;=4,"moderate",AK574&lt;=6,"high")</f>
        <v>high</v>
      </c>
      <c r="AM574">
        <v>3</v>
      </c>
      <c r="AN574" t="str" cm="1">
        <f t="array" ref="AN574">_xlfn.IFS(AM574=1,"low",AM574=2,"medium",AM574=3,"high",AM574=4,"very high")</f>
        <v>high</v>
      </c>
      <c r="AO574">
        <v>10</v>
      </c>
      <c r="AP574" s="1" t="str" cm="1">
        <f t="array" ref="AP574">_xlfn.IFS(AO574&lt;=1,"new",AO574&lt;=5,"early tenure",AO574&lt;=10,"established",AO574&lt;=20,"loyal",AO574&gt;=21,"long term")</f>
        <v>established</v>
      </c>
      <c r="AQ574">
        <v>0</v>
      </c>
      <c r="AR574" s="1" t="str" cm="1">
        <f t="array" ref="AR574">_xlfn.IFS(AQ574&lt;=1,"new",AQ574&lt;=4,"settling",AQ574&lt;=7,"established",AQ574&lt;=12,"stagnant risk",AQ574&gt;12,"highly stagnant")</f>
        <v>new</v>
      </c>
      <c r="AS574">
        <v>1</v>
      </c>
      <c r="AT574" t="str" cm="1">
        <f t="array" ref="AT574">_xlfn.IFS(AS574&lt;=1,"recently promoted",AS574&lt;=3,"due soon",AS574&lt;=6,"over due",AS574&gt;=7,"critically overdue")</f>
        <v>recently promoted</v>
      </c>
      <c r="AU574">
        <v>8</v>
      </c>
      <c r="AV574" t="str" cm="1">
        <f t="array" ref="AV574">_xlfn.IFS(AU574&lt;=1,"new under manager",AU574&lt;=4,"settling",AU574&lt;=8,"established",AU574&gt;=9,"long term")</f>
        <v>established</v>
      </c>
    </row>
    <row r="575" spans="1:48">
      <c r="A575">
        <v>27</v>
      </c>
      <c r="B575" s="1" t="str" cm="1">
        <f t="array" ref="B575">_xlfn.IFS(A575&lt;=25,"early career",A575&lt;=35,"mid career",A575&lt;=45,"experienced",A575&gt;=46,"senior")</f>
        <v>mid career</v>
      </c>
      <c r="C575" t="s">
        <v>29</v>
      </c>
      <c r="D575" t="s">
        <v>50</v>
      </c>
      <c r="E575" t="s">
        <v>45</v>
      </c>
      <c r="F575">
        <v>8</v>
      </c>
      <c r="G575" s="1" t="str" cm="1">
        <f t="array" ref="G575">_xlfn.IFS(F575&lt;=5,"very near",F575&lt;=10,"near",F575&lt;=20,"moderate",F575&lt;=29,"far")</f>
        <v>near</v>
      </c>
      <c r="H575">
        <v>3</v>
      </c>
      <c r="I575" t="str" cm="1">
        <f t="array" ref="I575">_xlfn.IFS(H575=1,"Below College",H575=
2,"College",H575=
3,"Bachelor",H575=
4,"Master",H575=
5,"Doctor")</f>
        <v>Bachelor</v>
      </c>
      <c r="J575" t="s">
        <v>36</v>
      </c>
      <c r="K575">
        <v>4</v>
      </c>
      <c r="L575" t="str" cm="1">
        <f t="array" ref="L575">_xlfn.IFS(K575=1,"low",K575=2,"medium",K575=3,"high",K575=4,"very high")</f>
        <v>very high</v>
      </c>
      <c r="M575" t="s">
        <v>33</v>
      </c>
      <c r="N575">
        <v>3</v>
      </c>
      <c r="O575" t="str" cm="1">
        <f t="array" ref="O575">_xlfn.IFS(N575=1,"low",N575=2,"medium",N575=3,"high",N575=4,"very high")</f>
        <v>high</v>
      </c>
      <c r="P575">
        <v>3</v>
      </c>
      <c r="Q575" t="str" cm="1">
        <f t="array" ref="Q575">_xlfn.IFS(P575=1,"junior",P575=2,"mid level",P575=3,"senior",P575=4,"lead",P575=5,"executive")</f>
        <v>senior</v>
      </c>
      <c r="R575" t="s">
        <v>51</v>
      </c>
      <c r="S575">
        <v>3</v>
      </c>
      <c r="T575" t="str" cm="1">
        <f t="array" ref="T575">_xlfn.IFS(S575=1,"low",S575=2,"medium",S575=3,"high",S575=4,"very high")</f>
        <v>high</v>
      </c>
      <c r="U575" t="s">
        <v>40</v>
      </c>
      <c r="V575">
        <v>8726</v>
      </c>
      <c r="W575">
        <v>1</v>
      </c>
      <c r="X575" t="str" cm="1">
        <f t="array" ref="X575">_xlfn.IFS(W575=0,"fresher",W575&lt;=3,"stable",W575&lt;=6,"moderate hopper",W575&lt;=9,"frequent hopper")</f>
        <v>stable</v>
      </c>
      <c r="Y575" t="s">
        <v>29</v>
      </c>
      <c r="Z575">
        <v>15</v>
      </c>
      <c r="AA575" t="str" cm="1">
        <f t="array" ref="AA575">_xlfn.IFS(Z575&lt;=14,"low hike",Z575&lt;=18,"moderate hike",Z575&lt;=22,"good hike",Z575&lt;=25,"high hike")</f>
        <v>moderate hike</v>
      </c>
      <c r="AB575">
        <v>3</v>
      </c>
      <c r="AC575" t="str" cm="1">
        <f t="array" ref="AC575">_xlfn.IFS(AB575=1,"low",AB575=2,"good",AB575=3,"excellent",AB575=4,"outstanding")</f>
        <v>excellent</v>
      </c>
      <c r="AD575">
        <v>4</v>
      </c>
      <c r="AE575" t="str" cm="1">
        <f t="array" ref="AE575">_xlfn.IFS(AD575=1,"low",AD575=2,"medium",AD575=3,"high",AD575=4,"very high")</f>
        <v>very high</v>
      </c>
      <c r="AG575">
        <v>0</v>
      </c>
      <c r="AH575" t="str" cm="1">
        <f t="array" ref="AH575">_xlfn.IFS(AG575=0,"no stock options",AG575=2,"medium",AG575=3,"high",AG575=1,"low")</f>
        <v>no stock options</v>
      </c>
      <c r="AI575">
        <v>9</v>
      </c>
      <c r="AJ575" s="1" t="str" cm="1">
        <f t="array" ref="AJ575">_xlfn.IFS(AI575&lt;=2,"fresher",AI575&lt;=7,"early career",AI575&lt;=15,"mid career",AI575&lt;=25,"experienced",AI575&gt;=26,"expert")</f>
        <v>mid career</v>
      </c>
      <c r="AK575">
        <v>0</v>
      </c>
      <c r="AL575" s="1" t="str" cm="1">
        <f t="array" ref="AL575">_xlfn.IFS(AK575=0,"no training",AK575&lt;=2,"low",AK575&lt;=4,"moderate",AK575&lt;=6,"high")</f>
        <v>no training</v>
      </c>
      <c r="AM575">
        <v>3</v>
      </c>
      <c r="AN575" t="str" cm="1">
        <f t="array" ref="AN575">_xlfn.IFS(AM575=1,"low",AM575=2,"medium",AM575=3,"high",AM575=4,"very high")</f>
        <v>high</v>
      </c>
      <c r="AO575">
        <v>9</v>
      </c>
      <c r="AP575" s="1" t="str" cm="1">
        <f t="array" ref="AP575">_xlfn.IFS(AO575&lt;=1,"new",AO575&lt;=5,"early tenure",AO575&lt;=10,"established",AO575&lt;=20,"loyal",AO575&gt;=21,"long term")</f>
        <v>established</v>
      </c>
      <c r="AQ575">
        <v>8</v>
      </c>
      <c r="AR575" s="1" t="str" cm="1">
        <f t="array" ref="AR575">_xlfn.IFS(AQ575&lt;=1,"new",AQ575&lt;=4,"settling",AQ575&lt;=7,"established",AQ575&lt;=12,"stagnant risk",AQ575&gt;12,"highly stagnant")</f>
        <v>stagnant risk</v>
      </c>
      <c r="AS575">
        <v>1</v>
      </c>
      <c r="AT575" t="str" cm="1">
        <f t="array" ref="AT575">_xlfn.IFS(AS575&lt;=1,"recently promoted",AS575&lt;=3,"due soon",AS575&lt;=6,"over due",AS575&gt;=7,"critically overdue")</f>
        <v>recently promoted</v>
      </c>
      <c r="AU575">
        <v>7</v>
      </c>
      <c r="AV575" t="str" cm="1">
        <f t="array" ref="AV575">_xlfn.IFS(AU575&lt;=1,"new under manager",AU575&lt;=4,"settling",AU575&lt;=8,"established",AU575&gt;=9,"long term")</f>
        <v>established</v>
      </c>
    </row>
    <row r="576" spans="1:48">
      <c r="A576">
        <v>34</v>
      </c>
      <c r="B576" s="1" t="str" cm="1">
        <f t="array" ref="B576">_xlfn.IFS(A576&lt;=25,"early career",A576&lt;=35,"mid career",A576&lt;=45,"experienced",A576&gt;=46,"senior")</f>
        <v>mid career</v>
      </c>
      <c r="C576" t="s">
        <v>29</v>
      </c>
      <c r="D576" t="s">
        <v>41</v>
      </c>
      <c r="E576" t="s">
        <v>45</v>
      </c>
      <c r="F576">
        <v>23</v>
      </c>
      <c r="G576" s="1" t="str" cm="1">
        <f t="array" ref="G576">_xlfn.IFS(F576&lt;=5,"very near",F576&lt;=10,"near",F576&lt;=20,"moderate",F576&lt;=29,"far")</f>
        <v>far</v>
      </c>
      <c r="H576">
        <v>4</v>
      </c>
      <c r="I576" t="str" cm="1">
        <f t="array" ref="I576">_xlfn.IFS(H576=1,"Below College",H576=
2,"College",H576=
3,"Bachelor",H576=
4,"Master",H576=
5,"Doctor")</f>
        <v>Master</v>
      </c>
      <c r="J576" t="s">
        <v>47</v>
      </c>
      <c r="K576">
        <v>2</v>
      </c>
      <c r="L576" t="str" cm="1">
        <f t="array" ref="L576">_xlfn.IFS(K576=1,"low",K576=2,"medium",K576=3,"high",K576=4,"very high")</f>
        <v>medium</v>
      </c>
      <c r="M576" t="s">
        <v>33</v>
      </c>
      <c r="N576">
        <v>3</v>
      </c>
      <c r="O576" t="str" cm="1">
        <f t="array" ref="O576">_xlfn.IFS(N576=1,"low",N576=2,"medium",N576=3,"high",N576=4,"very high")</f>
        <v>high</v>
      </c>
      <c r="P576">
        <v>2</v>
      </c>
      <c r="Q576" t="str" cm="1">
        <f t="array" ref="Q576">_xlfn.IFS(P576=1,"junior",P576=2,"mid level",P576=3,"senior",P576=4,"lead",P576=5,"executive")</f>
        <v>mid level</v>
      </c>
      <c r="R576" t="s">
        <v>51</v>
      </c>
      <c r="S576">
        <v>3</v>
      </c>
      <c r="T576" t="str" cm="1">
        <f t="array" ref="T576">_xlfn.IFS(S576=1,"low",S576=2,"medium",S576=3,"high",S576=4,"very high")</f>
        <v>high</v>
      </c>
      <c r="U576" t="s">
        <v>40</v>
      </c>
      <c r="V576">
        <v>4568</v>
      </c>
      <c r="W576">
        <v>0</v>
      </c>
      <c r="X576" t="str" cm="1">
        <f t="array" ref="X576">_xlfn.IFS(W576=0,"fresher",W576&lt;=3,"stable",W576&lt;=6,"moderate hopper",W576&lt;=9,"frequent hopper")</f>
        <v>fresher</v>
      </c>
      <c r="Y576" t="s">
        <v>29</v>
      </c>
      <c r="Z576">
        <v>20</v>
      </c>
      <c r="AA576" t="str" cm="1">
        <f t="array" ref="AA576">_xlfn.IFS(Z576&lt;=14,"low hike",Z576&lt;=18,"moderate hike",Z576&lt;=22,"good hike",Z576&lt;=25,"high hike")</f>
        <v>good hike</v>
      </c>
      <c r="AB576">
        <v>4</v>
      </c>
      <c r="AC576" t="str" cm="1">
        <f t="array" ref="AC576">_xlfn.IFS(AB576=1,"low",AB576=2,"good",AB576=3,"excellent",AB576=4,"outstanding")</f>
        <v>outstanding</v>
      </c>
      <c r="AD576">
        <v>3</v>
      </c>
      <c r="AE576" t="str" cm="1">
        <f t="array" ref="AE576">_xlfn.IFS(AD576=1,"low",AD576=2,"medium",AD576=3,"high",AD576=4,"very high")</f>
        <v>high</v>
      </c>
      <c r="AG576">
        <v>0</v>
      </c>
      <c r="AH576" t="str" cm="1">
        <f t="array" ref="AH576">_xlfn.IFS(AG576=0,"no stock options",AG576=2,"medium",AG576=3,"high",AG576=1,"low")</f>
        <v>no stock options</v>
      </c>
      <c r="AI576">
        <v>10</v>
      </c>
      <c r="AJ576" s="1" t="str" cm="1">
        <f t="array" ref="AJ576">_xlfn.IFS(AI576&lt;=2,"fresher",AI576&lt;=7,"early career",AI576&lt;=15,"mid career",AI576&lt;=25,"experienced",AI576&gt;=26,"expert")</f>
        <v>mid career</v>
      </c>
      <c r="AK576">
        <v>2</v>
      </c>
      <c r="AL576" s="1" t="str" cm="1">
        <f t="array" ref="AL576">_xlfn.IFS(AK576=0,"no training",AK576&lt;=2,"low",AK576&lt;=4,"moderate",AK576&lt;=6,"high")</f>
        <v>low</v>
      </c>
      <c r="AM576">
        <v>3</v>
      </c>
      <c r="AN576" t="str" cm="1">
        <f t="array" ref="AN576">_xlfn.IFS(AM576=1,"low",AM576=2,"medium",AM576=3,"high",AM576=4,"very high")</f>
        <v>high</v>
      </c>
      <c r="AO576">
        <v>9</v>
      </c>
      <c r="AP576" s="1" t="str" cm="1">
        <f t="array" ref="AP576">_xlfn.IFS(AO576&lt;=1,"new",AO576&lt;=5,"early tenure",AO576&lt;=10,"established",AO576&lt;=20,"loyal",AO576&gt;=21,"long term")</f>
        <v>established</v>
      </c>
      <c r="AQ576">
        <v>5</v>
      </c>
      <c r="AR576" s="1" t="str" cm="1">
        <f t="array" ref="AR576">_xlfn.IFS(AQ576&lt;=1,"new",AQ576&lt;=4,"settling",AQ576&lt;=7,"established",AQ576&lt;=12,"stagnant risk",AQ576&gt;12,"highly stagnant")</f>
        <v>established</v>
      </c>
      <c r="AS576">
        <v>8</v>
      </c>
      <c r="AT576" t="str" cm="1">
        <f t="array" ref="AT576">_xlfn.IFS(AS576&lt;=1,"recently promoted",AS576&lt;=3,"due soon",AS576&lt;=6,"over due",AS576&gt;=7,"critically overdue")</f>
        <v>critically overdue</v>
      </c>
      <c r="AU576">
        <v>7</v>
      </c>
      <c r="AV576" t="str" cm="1">
        <f t="array" ref="AV576">_xlfn.IFS(AU576&lt;=1,"new under manager",AU576&lt;=4,"settling",AU576&lt;=8,"established",AU576&gt;=9,"long term")</f>
        <v>established</v>
      </c>
    </row>
    <row r="577" spans="1:48">
      <c r="A577">
        <v>46</v>
      </c>
      <c r="B577" s="1" t="str" cm="1">
        <f t="array" ref="B577">_xlfn.IFS(A577&lt;=25,"early career",A577&lt;=35,"mid career",A577&lt;=45,"experienced",A577&gt;=46,"senior")</f>
        <v>senior</v>
      </c>
      <c r="C577" t="s">
        <v>29</v>
      </c>
      <c r="D577" t="s">
        <v>50</v>
      </c>
      <c r="E577" t="s">
        <v>45</v>
      </c>
      <c r="F577">
        <v>5</v>
      </c>
      <c r="G577" s="1" t="str" cm="1">
        <f t="array" ref="G577">_xlfn.IFS(F577&lt;=5,"very near",F577&lt;=10,"near",F577&lt;=20,"moderate",F577&lt;=29,"far")</f>
        <v>very near</v>
      </c>
      <c r="H577">
        <v>4</v>
      </c>
      <c r="I577" t="str" cm="1">
        <f t="array" ref="I577">_xlfn.IFS(H577=1,"Below College",H577=
2,"College",H577=
3,"Bachelor",H577=
4,"Master",H577=
5,"Doctor")</f>
        <v>Master</v>
      </c>
      <c r="J577" t="s">
        <v>47</v>
      </c>
      <c r="K577">
        <v>1</v>
      </c>
      <c r="L577" t="str" cm="1">
        <f t="array" ref="L577">_xlfn.IFS(K577=1,"low",K577=2,"medium",K577=3,"high",K577=4,"very high")</f>
        <v>low</v>
      </c>
      <c r="M577" t="s">
        <v>33</v>
      </c>
      <c r="N577">
        <v>3</v>
      </c>
      <c r="O577" t="str" cm="1">
        <f t="array" ref="O577">_xlfn.IFS(N577=1,"low",N577=2,"medium",N577=3,"high",N577=4,"very high")</f>
        <v>high</v>
      </c>
      <c r="P577">
        <v>2</v>
      </c>
      <c r="Q577" t="str" cm="1">
        <f t="array" ref="Q577">_xlfn.IFS(P577=1,"junior",P577=2,"mid level",P577=3,"senior",P577=4,"lead",P577=5,"executive")</f>
        <v>mid level</v>
      </c>
      <c r="R577" t="s">
        <v>51</v>
      </c>
      <c r="S577">
        <v>4</v>
      </c>
      <c r="T577" t="str" cm="1">
        <f t="array" ref="T577">_xlfn.IFS(S577=1,"low",S577=2,"medium",S577=3,"high",S577=4,"very high")</f>
        <v>very high</v>
      </c>
      <c r="U577" t="s">
        <v>40</v>
      </c>
      <c r="V577">
        <v>5772</v>
      </c>
      <c r="W577">
        <v>4</v>
      </c>
      <c r="X577" t="str" cm="1">
        <f t="array" ref="X577">_xlfn.IFS(W577=0,"fresher",W577&lt;=3,"stable",W577&lt;=6,"moderate hopper",W577&lt;=9,"frequent hopper")</f>
        <v>moderate hopper</v>
      </c>
      <c r="Y577" t="s">
        <v>39</v>
      </c>
      <c r="Z577">
        <v>21</v>
      </c>
      <c r="AA577" t="str" cm="1">
        <f t="array" ref="AA577">_xlfn.IFS(Z577&lt;=14,"low hike",Z577&lt;=18,"moderate hike",Z577&lt;=22,"good hike",Z577&lt;=25,"high hike")</f>
        <v>good hike</v>
      </c>
      <c r="AB577">
        <v>4</v>
      </c>
      <c r="AC577" t="str" cm="1">
        <f t="array" ref="AC577">_xlfn.IFS(AB577=1,"low",AB577=2,"good",AB577=3,"excellent",AB577=4,"outstanding")</f>
        <v>outstanding</v>
      </c>
      <c r="AD577">
        <v>3</v>
      </c>
      <c r="AE577" t="str" cm="1">
        <f t="array" ref="AE577">_xlfn.IFS(AD577=1,"low",AD577=2,"medium",AD577=3,"high",AD577=4,"very high")</f>
        <v>high</v>
      </c>
      <c r="AG577">
        <v>0</v>
      </c>
      <c r="AH577" t="str" cm="1">
        <f t="array" ref="AH577">_xlfn.IFS(AG577=0,"no stock options",AG577=2,"medium",AG577=3,"high",AG577=1,"low")</f>
        <v>no stock options</v>
      </c>
      <c r="AI577">
        <v>14</v>
      </c>
      <c r="AJ577" s="1" t="str" cm="1">
        <f t="array" ref="AJ577">_xlfn.IFS(AI577&lt;=2,"fresher",AI577&lt;=7,"early career",AI577&lt;=15,"mid career",AI577&lt;=25,"experienced",AI577&gt;=26,"expert")</f>
        <v>mid career</v>
      </c>
      <c r="AK577">
        <v>4</v>
      </c>
      <c r="AL577" s="1" t="str" cm="1">
        <f t="array" ref="AL577">_xlfn.IFS(AK577=0,"no training",AK577&lt;=2,"low",AK577&lt;=4,"moderate",AK577&lt;=6,"high")</f>
        <v>moderate</v>
      </c>
      <c r="AM577">
        <v>3</v>
      </c>
      <c r="AN577" t="str" cm="1">
        <f t="array" ref="AN577">_xlfn.IFS(AM577=1,"low",AM577=2,"medium",AM577=3,"high",AM577=4,"very high")</f>
        <v>high</v>
      </c>
      <c r="AO577">
        <v>9</v>
      </c>
      <c r="AP577" s="1" t="str" cm="1">
        <f t="array" ref="AP577">_xlfn.IFS(AO577&lt;=1,"new",AO577&lt;=5,"early tenure",AO577&lt;=10,"established",AO577&lt;=20,"loyal",AO577&gt;=21,"long term")</f>
        <v>established</v>
      </c>
      <c r="AQ577">
        <v>6</v>
      </c>
      <c r="AR577" s="1" t="str" cm="1">
        <f t="array" ref="AR577">_xlfn.IFS(AQ577&lt;=1,"new",AQ577&lt;=4,"settling",AQ577&lt;=7,"established",AQ577&lt;=12,"stagnant risk",AQ577&gt;12,"highly stagnant")</f>
        <v>established</v>
      </c>
      <c r="AS577">
        <v>0</v>
      </c>
      <c r="AT577" t="str" cm="1">
        <f t="array" ref="AT577">_xlfn.IFS(AS577&lt;=1,"recently promoted",AS577&lt;=3,"due soon",AS577&lt;=6,"over due",AS577&gt;=7,"critically overdue")</f>
        <v>recently promoted</v>
      </c>
      <c r="AU577">
        <v>8</v>
      </c>
      <c r="AV577" t="str" cm="1">
        <f t="array" ref="AV577">_xlfn.IFS(AU577&lt;=1,"new under manager",AU577&lt;=4,"settling",AU577&lt;=8,"established",AU577&gt;=9,"long term")</f>
        <v>established</v>
      </c>
    </row>
    <row r="578" spans="1:48">
      <c r="A578">
        <v>35</v>
      </c>
      <c r="B578" s="1" t="str" cm="1">
        <f t="array" ref="B578">_xlfn.IFS(A578&lt;=25,"early career",A578&lt;=35,"mid career",A578&lt;=45,"experienced",A578&gt;=46,"senior")</f>
        <v>mid career</v>
      </c>
      <c r="C578" t="s">
        <v>29</v>
      </c>
      <c r="D578" t="s">
        <v>50</v>
      </c>
      <c r="E578" t="s">
        <v>45</v>
      </c>
      <c r="F578">
        <v>18</v>
      </c>
      <c r="G578" s="1" t="str" cm="1">
        <f t="array" ref="G578">_xlfn.IFS(F578&lt;=5,"very near",F578&lt;=10,"near",F578&lt;=20,"moderate",F578&lt;=29,"far")</f>
        <v>moderate</v>
      </c>
      <c r="H578">
        <v>5</v>
      </c>
      <c r="I578" t="str" cm="1">
        <f t="array" ref="I578">_xlfn.IFS(H578=1,"Below College",H578=
2,"College",H578=
3,"Bachelor",H578=
4,"Master",H578=
5,"Doctor")</f>
        <v>Doctor</v>
      </c>
      <c r="J578" t="s">
        <v>36</v>
      </c>
      <c r="K578">
        <v>2</v>
      </c>
      <c r="L578" t="str" cm="1">
        <f t="array" ref="L578">_xlfn.IFS(K578=1,"low",K578=2,"medium",K578=3,"high",K578=4,"very high")</f>
        <v>medium</v>
      </c>
      <c r="M578" t="s">
        <v>33</v>
      </c>
      <c r="N578">
        <v>3</v>
      </c>
      <c r="O578" t="str" cm="1">
        <f t="array" ref="O578">_xlfn.IFS(N578=1,"low",N578=2,"medium",N578=3,"high",N578=4,"very high")</f>
        <v>high</v>
      </c>
      <c r="P578">
        <v>3</v>
      </c>
      <c r="Q578" t="str" cm="1">
        <f t="array" ref="Q578">_xlfn.IFS(P578=1,"junior",P578=2,"mid level",P578=3,"senior",P578=4,"lead",P578=5,"executive")</f>
        <v>senior</v>
      </c>
      <c r="R578" t="s">
        <v>51</v>
      </c>
      <c r="S578">
        <v>1</v>
      </c>
      <c r="T578" t="str" cm="1">
        <f t="array" ref="T578">_xlfn.IFS(S578=1,"low",S578=2,"medium",S578=3,"high",S578=4,"very high")</f>
        <v>low</v>
      </c>
      <c r="U578" t="s">
        <v>35</v>
      </c>
      <c r="V578">
        <v>9069</v>
      </c>
      <c r="W578">
        <v>1</v>
      </c>
      <c r="X578" t="str" cm="1">
        <f t="array" ref="X578">_xlfn.IFS(W578=0,"fresher",W578&lt;=3,"stable",W578&lt;=6,"moderate hopper",W578&lt;=9,"frequent hopper")</f>
        <v>stable</v>
      </c>
      <c r="Y578" t="s">
        <v>29</v>
      </c>
      <c r="Z578">
        <v>22</v>
      </c>
      <c r="AA578" t="str" cm="1">
        <f t="array" ref="AA578">_xlfn.IFS(Z578&lt;=14,"low hike",Z578&lt;=18,"moderate hike",Z578&lt;=22,"good hike",Z578&lt;=25,"high hike")</f>
        <v>good hike</v>
      </c>
      <c r="AB578">
        <v>4</v>
      </c>
      <c r="AC578" t="str" cm="1">
        <f t="array" ref="AC578">_xlfn.IFS(AB578=1,"low",AB578=2,"good",AB578=3,"excellent",AB578=4,"outstanding")</f>
        <v>outstanding</v>
      </c>
      <c r="AD578">
        <v>4</v>
      </c>
      <c r="AE578" t="str" cm="1">
        <f t="array" ref="AE578">_xlfn.IFS(AD578=1,"low",AD578=2,"medium",AD578=3,"high",AD578=4,"very high")</f>
        <v>very high</v>
      </c>
      <c r="AG578">
        <v>1</v>
      </c>
      <c r="AH578" t="str" cm="1">
        <f t="array" ref="AH578">_xlfn.IFS(AG578=0,"no stock options",AG578=2,"medium",AG578=3,"high",AG578=1,"low")</f>
        <v>low</v>
      </c>
      <c r="AI578">
        <v>9</v>
      </c>
      <c r="AJ578" s="1" t="str" cm="1">
        <f t="array" ref="AJ578">_xlfn.IFS(AI578&lt;=2,"fresher",AI578&lt;=7,"early career",AI578&lt;=15,"mid career",AI578&lt;=25,"experienced",AI578&gt;=26,"expert")</f>
        <v>mid career</v>
      </c>
      <c r="AK578">
        <v>3</v>
      </c>
      <c r="AL578" s="1" t="str" cm="1">
        <f t="array" ref="AL578">_xlfn.IFS(AK578=0,"no training",AK578&lt;=2,"low",AK578&lt;=4,"moderate",AK578&lt;=6,"high")</f>
        <v>moderate</v>
      </c>
      <c r="AM578">
        <v>2</v>
      </c>
      <c r="AN578" t="str" cm="1">
        <f t="array" ref="AN578">_xlfn.IFS(AM578=1,"low",AM578=2,"medium",AM578=3,"high",AM578=4,"very high")</f>
        <v>medium</v>
      </c>
      <c r="AO578">
        <v>9</v>
      </c>
      <c r="AP578" s="1" t="str" cm="1">
        <f t="array" ref="AP578">_xlfn.IFS(AO578&lt;=1,"new",AO578&lt;=5,"early tenure",AO578&lt;=10,"established",AO578&lt;=20,"loyal",AO578&gt;=21,"long term")</f>
        <v>established</v>
      </c>
      <c r="AQ578">
        <v>8</v>
      </c>
      <c r="AR578" s="1" t="str" cm="1">
        <f t="array" ref="AR578">_xlfn.IFS(AQ578&lt;=1,"new",AQ578&lt;=4,"settling",AQ578&lt;=7,"established",AQ578&lt;=12,"stagnant risk",AQ578&gt;12,"highly stagnant")</f>
        <v>stagnant risk</v>
      </c>
      <c r="AS578">
        <v>1</v>
      </c>
      <c r="AT578" t="str" cm="1">
        <f t="array" ref="AT578">_xlfn.IFS(AS578&lt;=1,"recently promoted",AS578&lt;=3,"due soon",AS578&lt;=6,"over due",AS578&gt;=7,"critically overdue")</f>
        <v>recently promoted</v>
      </c>
      <c r="AU578">
        <v>8</v>
      </c>
      <c r="AV578" t="str" cm="1">
        <f t="array" ref="AV578">_xlfn.IFS(AU578&lt;=1,"new under manager",AU578&lt;=4,"settling",AU578&lt;=8,"established",AU578&gt;=9,"long term")</f>
        <v>established</v>
      </c>
    </row>
    <row r="579" spans="1:48">
      <c r="A579">
        <v>31</v>
      </c>
      <c r="B579" s="1" t="str" cm="1">
        <f t="array" ref="B579">_xlfn.IFS(A579&lt;=25,"early career",A579&lt;=35,"mid career",A579&lt;=45,"experienced",A579&gt;=46,"senior")</f>
        <v>mid career</v>
      </c>
      <c r="C579" t="s">
        <v>29</v>
      </c>
      <c r="D579" t="s">
        <v>30</v>
      </c>
      <c r="E579" t="s">
        <v>31</v>
      </c>
      <c r="F579">
        <v>7</v>
      </c>
      <c r="G579" s="1" t="str" cm="1">
        <f t="array" ref="G579">_xlfn.IFS(F579&lt;=5,"very near",F579&lt;=10,"near",F579&lt;=20,"moderate",F579&lt;=29,"far")</f>
        <v>near</v>
      </c>
      <c r="H579">
        <v>4</v>
      </c>
      <c r="I579" t="str" cm="1">
        <f t="array" ref="I579">_xlfn.IFS(H579=1,"Below College",H579=
2,"College",H579=
3,"Bachelor",H579=
4,"Master",H579=
5,"Doctor")</f>
        <v>Master</v>
      </c>
      <c r="J579" t="s">
        <v>36</v>
      </c>
      <c r="K579">
        <v>4</v>
      </c>
      <c r="L579" t="str" cm="1">
        <f t="array" ref="L579">_xlfn.IFS(K579=1,"low",K579=2,"medium",K579=3,"high",K579=4,"very high")</f>
        <v>very high</v>
      </c>
      <c r="M579" t="s">
        <v>33</v>
      </c>
      <c r="N579">
        <v>3</v>
      </c>
      <c r="O579" t="str" cm="1">
        <f t="array" ref="O579">_xlfn.IFS(N579=1,"low",N579=2,"medium",N579=3,"high",N579=4,"very high")</f>
        <v>high</v>
      </c>
      <c r="P579">
        <v>2</v>
      </c>
      <c r="Q579" t="str" cm="1">
        <f t="array" ref="Q579">_xlfn.IFS(P579=1,"junior",P579=2,"mid level",P579=3,"senior",P579=4,"lead",P579=5,"executive")</f>
        <v>mid level</v>
      </c>
      <c r="R579" t="s">
        <v>34</v>
      </c>
      <c r="S579">
        <v>4</v>
      </c>
      <c r="T579" t="str" cm="1">
        <f t="array" ref="T579">_xlfn.IFS(S579=1,"low",S579=2,"medium",S579=3,"high",S579=4,"very high")</f>
        <v>very high</v>
      </c>
      <c r="U579" t="s">
        <v>38</v>
      </c>
      <c r="V579">
        <v>5915</v>
      </c>
      <c r="W579">
        <v>3</v>
      </c>
      <c r="X579" t="str" cm="1">
        <f t="array" ref="X579">_xlfn.IFS(W579=0,"fresher",W579&lt;=3,"stable",W579&lt;=6,"moderate hopper",W579&lt;=9,"frequent hopper")</f>
        <v>stable</v>
      </c>
      <c r="Y579" t="s">
        <v>29</v>
      </c>
      <c r="Z579">
        <v>22</v>
      </c>
      <c r="AA579" t="str" cm="1">
        <f t="array" ref="AA579">_xlfn.IFS(Z579&lt;=14,"low hike",Z579&lt;=18,"moderate hike",Z579&lt;=22,"good hike",Z579&lt;=25,"high hike")</f>
        <v>good hike</v>
      </c>
      <c r="AB579">
        <v>4</v>
      </c>
      <c r="AC579" t="str" cm="1">
        <f t="array" ref="AC579">_xlfn.IFS(AB579=1,"low",AB579=2,"good",AB579=3,"excellent",AB579=4,"outstanding")</f>
        <v>outstanding</v>
      </c>
      <c r="AD579">
        <v>4</v>
      </c>
      <c r="AE579" t="str" cm="1">
        <f t="array" ref="AE579">_xlfn.IFS(AD579=1,"low",AD579=2,"medium",AD579=3,"high",AD579=4,"very high")</f>
        <v>very high</v>
      </c>
      <c r="AG579">
        <v>1</v>
      </c>
      <c r="AH579" t="str" cm="1">
        <f t="array" ref="AH579">_xlfn.IFS(AG579=0,"no stock options",AG579=2,"medium",AG579=3,"high",AG579=1,"low")</f>
        <v>low</v>
      </c>
      <c r="AI579">
        <v>10</v>
      </c>
      <c r="AJ579" s="1" t="str" cm="1">
        <f t="array" ref="AJ579">_xlfn.IFS(AI579&lt;=2,"fresher",AI579&lt;=7,"early career",AI579&lt;=15,"mid career",AI579&lt;=25,"experienced",AI579&gt;=26,"expert")</f>
        <v>mid career</v>
      </c>
      <c r="AK579">
        <v>3</v>
      </c>
      <c r="AL579" s="1" t="str" cm="1">
        <f t="array" ref="AL579">_xlfn.IFS(AK579=0,"no training",AK579&lt;=2,"low",AK579&lt;=4,"moderate",AK579&lt;=6,"high")</f>
        <v>moderate</v>
      </c>
      <c r="AM579">
        <v>2</v>
      </c>
      <c r="AN579" t="str" cm="1">
        <f t="array" ref="AN579">_xlfn.IFS(AM579=1,"low",AM579=2,"medium",AM579=3,"high",AM579=4,"very high")</f>
        <v>medium</v>
      </c>
      <c r="AO579">
        <v>7</v>
      </c>
      <c r="AP579" s="1" t="str" cm="1">
        <f t="array" ref="AP579">_xlfn.IFS(AO579&lt;=1,"new",AO579&lt;=5,"early tenure",AO579&lt;=10,"established",AO579&lt;=20,"loyal",AO579&gt;=21,"long term")</f>
        <v>established</v>
      </c>
      <c r="AQ579">
        <v>7</v>
      </c>
      <c r="AR579" s="1" t="str" cm="1">
        <f t="array" ref="AR579">_xlfn.IFS(AQ579&lt;=1,"new",AQ579&lt;=4,"settling",AQ579&lt;=7,"established",AQ579&lt;=12,"stagnant risk",AQ579&gt;12,"highly stagnant")</f>
        <v>established</v>
      </c>
      <c r="AS579">
        <v>1</v>
      </c>
      <c r="AT579" t="str" cm="1">
        <f t="array" ref="AT579">_xlfn.IFS(AS579&lt;=1,"recently promoted",AS579&lt;=3,"due soon",AS579&lt;=6,"over due",AS579&gt;=7,"critically overdue")</f>
        <v>recently promoted</v>
      </c>
      <c r="AU579">
        <v>7</v>
      </c>
      <c r="AV579" t="str" cm="1">
        <f t="array" ref="AV579">_xlfn.IFS(AU579&lt;=1,"new under manager",AU579&lt;=4,"settling",AU579&lt;=8,"established",AU579&gt;=9,"long term")</f>
        <v>established</v>
      </c>
    </row>
    <row r="580" spans="1:48">
      <c r="A580">
        <v>37</v>
      </c>
      <c r="B580" s="1" t="str" cm="1">
        <f t="array" ref="B580">_xlfn.IFS(A580&lt;=25,"early career",A580&lt;=35,"mid career",A580&lt;=45,"experienced",A580&gt;=46,"senior")</f>
        <v>experienced</v>
      </c>
      <c r="C580" t="s">
        <v>29</v>
      </c>
      <c r="D580" t="s">
        <v>30</v>
      </c>
      <c r="E580" t="s">
        <v>31</v>
      </c>
      <c r="F580">
        <v>1</v>
      </c>
      <c r="G580" s="1" t="str" cm="1">
        <f t="array" ref="G580">_xlfn.IFS(F580&lt;=5,"very near",F580&lt;=10,"near",F580&lt;=20,"moderate",F580&lt;=29,"far")</f>
        <v>very near</v>
      </c>
      <c r="H580">
        <v>4</v>
      </c>
      <c r="I580" t="str" cm="1">
        <f t="array" ref="I580">_xlfn.IFS(H580=1,"Below College",H580=
2,"College",H580=
3,"Bachelor",H580=
4,"Master",H580=
5,"Doctor")</f>
        <v>Master</v>
      </c>
      <c r="J580" t="s">
        <v>36</v>
      </c>
      <c r="K580">
        <v>1</v>
      </c>
      <c r="L580" t="str" cm="1">
        <f t="array" ref="L580">_xlfn.IFS(K580=1,"low",K580=2,"medium",K580=3,"high",K580=4,"very high")</f>
        <v>low</v>
      </c>
      <c r="M580" t="s">
        <v>33</v>
      </c>
      <c r="N580">
        <v>2</v>
      </c>
      <c r="O580" t="str" cm="1">
        <f t="array" ref="O580">_xlfn.IFS(N580=1,"low",N580=2,"medium",N580=3,"high",N580=4,"very high")</f>
        <v>medium</v>
      </c>
      <c r="P580">
        <v>2</v>
      </c>
      <c r="Q580" t="str" cm="1">
        <f t="array" ref="Q580">_xlfn.IFS(P580=1,"junior",P580=2,"mid level",P580=3,"senior",P580=4,"lead",P580=5,"executive")</f>
        <v>mid level</v>
      </c>
      <c r="R580" t="s">
        <v>44</v>
      </c>
      <c r="S580">
        <v>3</v>
      </c>
      <c r="T580" t="str" cm="1">
        <f t="array" ref="T580">_xlfn.IFS(S580=1,"low",S580=2,"medium",S580=3,"high",S580=4,"very high")</f>
        <v>high</v>
      </c>
      <c r="U580" t="s">
        <v>38</v>
      </c>
      <c r="V580">
        <v>5993</v>
      </c>
      <c r="W580">
        <v>1</v>
      </c>
      <c r="X580" t="str" cm="1">
        <f t="array" ref="X580">_xlfn.IFS(W580=0,"fresher",W580&lt;=3,"stable",W580&lt;=6,"moderate hopper",W580&lt;=9,"frequent hopper")</f>
        <v>stable</v>
      </c>
      <c r="Y580" t="s">
        <v>29</v>
      </c>
      <c r="Z580">
        <v>18</v>
      </c>
      <c r="AA580" t="str" cm="1">
        <f t="array" ref="AA580">_xlfn.IFS(Z580&lt;=14,"low hike",Z580&lt;=18,"moderate hike",Z580&lt;=22,"good hike",Z580&lt;=25,"high hike")</f>
        <v>moderate hike</v>
      </c>
      <c r="AB580">
        <v>3</v>
      </c>
      <c r="AC580" t="str" cm="1">
        <f t="array" ref="AC580">_xlfn.IFS(AB580=1,"low",AB580=2,"good",AB580=3,"excellent",AB580=4,"outstanding")</f>
        <v>excellent</v>
      </c>
      <c r="AD580">
        <v>3</v>
      </c>
      <c r="AE580" t="str" cm="1">
        <f t="array" ref="AE580">_xlfn.IFS(AD580=1,"low",AD580=2,"medium",AD580=3,"high",AD580=4,"very high")</f>
        <v>high</v>
      </c>
      <c r="AG580">
        <v>1</v>
      </c>
      <c r="AH580" t="str" cm="1">
        <f t="array" ref="AH580">_xlfn.IFS(AG580=0,"no stock options",AG580=2,"medium",AG580=3,"high",AG580=1,"low")</f>
        <v>low</v>
      </c>
      <c r="AI580">
        <v>7</v>
      </c>
      <c r="AJ580" s="1" t="str" cm="1">
        <f t="array" ref="AJ580">_xlfn.IFS(AI580&lt;=2,"fresher",AI580&lt;=7,"early career",AI580&lt;=15,"mid career",AI580&lt;=25,"experienced",AI580&gt;=26,"expert")</f>
        <v>early career</v>
      </c>
      <c r="AK580">
        <v>2</v>
      </c>
      <c r="AL580" s="1" t="str" cm="1">
        <f t="array" ref="AL580">_xlfn.IFS(AK580=0,"no training",AK580&lt;=2,"low",AK580&lt;=4,"moderate",AK580&lt;=6,"high")</f>
        <v>low</v>
      </c>
      <c r="AM580">
        <v>4</v>
      </c>
      <c r="AN580" t="str" cm="1">
        <f t="array" ref="AN580">_xlfn.IFS(AM580=1,"low",AM580=2,"medium",AM580=3,"high",AM580=4,"very high")</f>
        <v>very high</v>
      </c>
      <c r="AO580">
        <v>7</v>
      </c>
      <c r="AP580" s="1" t="str" cm="1">
        <f t="array" ref="AP580">_xlfn.IFS(AO580&lt;=1,"new",AO580&lt;=5,"early tenure",AO580&lt;=10,"established",AO580&lt;=20,"loyal",AO580&gt;=21,"long term")</f>
        <v>established</v>
      </c>
      <c r="AQ580">
        <v>5</v>
      </c>
      <c r="AR580" s="1" t="str" cm="1">
        <f t="array" ref="AR580">_xlfn.IFS(AQ580&lt;=1,"new",AQ580&lt;=4,"settling",AQ580&lt;=7,"established",AQ580&lt;=12,"stagnant risk",AQ580&gt;12,"highly stagnant")</f>
        <v>established</v>
      </c>
      <c r="AS580">
        <v>0</v>
      </c>
      <c r="AT580" t="str" cm="1">
        <f t="array" ref="AT580">_xlfn.IFS(AS580&lt;=1,"recently promoted",AS580&lt;=3,"due soon",AS580&lt;=6,"over due",AS580&gt;=7,"critically overdue")</f>
        <v>recently promoted</v>
      </c>
      <c r="AU580">
        <v>7</v>
      </c>
      <c r="AV580" t="str" cm="1">
        <f t="array" ref="AV580">_xlfn.IFS(AU580&lt;=1,"new under manager",AU580&lt;=4,"settling",AU580&lt;=8,"established",AU580&gt;=9,"long term")</f>
        <v>established</v>
      </c>
    </row>
    <row r="581" spans="1:48">
      <c r="A581">
        <v>32</v>
      </c>
      <c r="B581" s="1" t="str" cm="1">
        <f t="array" ref="B581">_xlfn.IFS(A581&lt;=25,"early career",A581&lt;=35,"mid career",A581&lt;=45,"experienced",A581&gt;=46,"senior")</f>
        <v>mid career</v>
      </c>
      <c r="C581" t="s">
        <v>29</v>
      </c>
      <c r="D581" t="s">
        <v>30</v>
      </c>
      <c r="E581" t="s">
        <v>31</v>
      </c>
      <c r="F581">
        <v>1</v>
      </c>
      <c r="G581" s="1" t="str" cm="1">
        <f t="array" ref="G581">_xlfn.IFS(F581&lt;=5,"very near",F581&lt;=10,"near",F581&lt;=20,"moderate",F581&lt;=29,"far")</f>
        <v>very near</v>
      </c>
      <c r="H581">
        <v>3</v>
      </c>
      <c r="I581" t="str" cm="1">
        <f t="array" ref="I581">_xlfn.IFS(H581=1,"Below College",H581=
2,"College",H581=
3,"Bachelor",H581=
4,"Master",H581=
5,"Doctor")</f>
        <v>Bachelor</v>
      </c>
      <c r="J581" t="s">
        <v>32</v>
      </c>
      <c r="K581">
        <v>1</v>
      </c>
      <c r="L581" t="str" cm="1">
        <f t="array" ref="L581">_xlfn.IFS(K581=1,"low",K581=2,"medium",K581=3,"high",K581=4,"very high")</f>
        <v>low</v>
      </c>
      <c r="M581" t="s">
        <v>33</v>
      </c>
      <c r="N581">
        <v>3</v>
      </c>
      <c r="O581" t="str" cm="1">
        <f t="array" ref="O581">_xlfn.IFS(N581=1,"low",N581=2,"medium",N581=3,"high",N581=4,"very high")</f>
        <v>high</v>
      </c>
      <c r="P581">
        <v>2</v>
      </c>
      <c r="Q581" t="str" cm="1">
        <f t="array" ref="Q581">_xlfn.IFS(P581=1,"junior",P581=2,"mid level",P581=3,"senior",P581=4,"lead",P581=5,"executive")</f>
        <v>mid level</v>
      </c>
      <c r="R581" t="s">
        <v>44</v>
      </c>
      <c r="S581">
        <v>4</v>
      </c>
      <c r="T581" t="str" cm="1">
        <f t="array" ref="T581">_xlfn.IFS(S581=1,"low",S581=2,"medium",S581=3,"high",S581=4,"very high")</f>
        <v>very high</v>
      </c>
      <c r="U581" t="s">
        <v>35</v>
      </c>
      <c r="V581">
        <v>6162</v>
      </c>
      <c r="W581">
        <v>1</v>
      </c>
      <c r="X581" t="str" cm="1">
        <f t="array" ref="X581">_xlfn.IFS(W581=0,"fresher",W581&lt;=3,"stable",W581&lt;=6,"moderate hopper",W581&lt;=9,"frequent hopper")</f>
        <v>stable</v>
      </c>
      <c r="Y581" t="s">
        <v>39</v>
      </c>
      <c r="Z581">
        <v>22</v>
      </c>
      <c r="AA581" t="str" cm="1">
        <f t="array" ref="AA581">_xlfn.IFS(Z581&lt;=14,"low hike",Z581&lt;=18,"moderate hike",Z581&lt;=22,"good hike",Z581&lt;=25,"high hike")</f>
        <v>good hike</v>
      </c>
      <c r="AB581">
        <v>4</v>
      </c>
      <c r="AC581" t="str" cm="1">
        <f t="array" ref="AC581">_xlfn.IFS(AB581=1,"low",AB581=2,"good",AB581=3,"excellent",AB581=4,"outstanding")</f>
        <v>outstanding</v>
      </c>
      <c r="AD581">
        <v>2</v>
      </c>
      <c r="AE581" t="str" cm="1">
        <f t="array" ref="AE581">_xlfn.IFS(AD581=1,"low",AD581=2,"medium",AD581=3,"high",AD581=4,"very high")</f>
        <v>medium</v>
      </c>
      <c r="AG581">
        <v>1</v>
      </c>
      <c r="AH581" t="str" cm="1">
        <f t="array" ref="AH581">_xlfn.IFS(AG581=0,"no stock options",AG581=2,"medium",AG581=3,"high",AG581=1,"low")</f>
        <v>low</v>
      </c>
      <c r="AI581">
        <v>9</v>
      </c>
      <c r="AJ581" s="1" t="str" cm="1">
        <f t="array" ref="AJ581">_xlfn.IFS(AI581&lt;=2,"fresher",AI581&lt;=7,"early career",AI581&lt;=15,"mid career",AI581&lt;=25,"experienced",AI581&gt;=26,"expert")</f>
        <v>mid career</v>
      </c>
      <c r="AK581">
        <v>3</v>
      </c>
      <c r="AL581" s="1" t="str" cm="1">
        <f t="array" ref="AL581">_xlfn.IFS(AK581=0,"no training",AK581&lt;=2,"low",AK581&lt;=4,"moderate",AK581&lt;=6,"high")</f>
        <v>moderate</v>
      </c>
      <c r="AM581">
        <v>3</v>
      </c>
      <c r="AN581" t="str" cm="1">
        <f t="array" ref="AN581">_xlfn.IFS(AM581=1,"low",AM581=2,"medium",AM581=3,"high",AM581=4,"very high")</f>
        <v>high</v>
      </c>
      <c r="AO581">
        <v>9</v>
      </c>
      <c r="AP581" s="1" t="str" cm="1">
        <f t="array" ref="AP581">_xlfn.IFS(AO581&lt;=1,"new",AO581&lt;=5,"early tenure",AO581&lt;=10,"established",AO581&lt;=20,"loyal",AO581&gt;=21,"long term")</f>
        <v>established</v>
      </c>
      <c r="AQ581">
        <v>8</v>
      </c>
      <c r="AR581" s="1" t="str" cm="1">
        <f t="array" ref="AR581">_xlfn.IFS(AQ581&lt;=1,"new",AQ581&lt;=4,"settling",AQ581&lt;=7,"established",AQ581&lt;=12,"stagnant risk",AQ581&gt;12,"highly stagnant")</f>
        <v>stagnant risk</v>
      </c>
      <c r="AS581">
        <v>7</v>
      </c>
      <c r="AT581" t="str" cm="1">
        <f t="array" ref="AT581">_xlfn.IFS(AS581&lt;=1,"recently promoted",AS581&lt;=3,"due soon",AS581&lt;=6,"over due",AS581&gt;=7,"critically overdue")</f>
        <v>critically overdue</v>
      </c>
      <c r="AU581">
        <v>8</v>
      </c>
      <c r="AV581" t="str" cm="1">
        <f t="array" ref="AV581">_xlfn.IFS(AU581&lt;=1,"new under manager",AU581&lt;=4,"settling",AU581&lt;=8,"established",AU581&gt;=9,"long term")</f>
        <v>established</v>
      </c>
    </row>
    <row r="582" spans="1:48">
      <c r="A582">
        <v>38</v>
      </c>
      <c r="B582" s="1" t="str" cm="1">
        <f t="array" ref="B582">_xlfn.IFS(A582&lt;=25,"early career",A582&lt;=35,"mid career",A582&lt;=45,"experienced",A582&gt;=46,"senior")</f>
        <v>experienced</v>
      </c>
      <c r="C582" t="s">
        <v>29</v>
      </c>
      <c r="D582" t="s">
        <v>50</v>
      </c>
      <c r="E582" t="s">
        <v>31</v>
      </c>
      <c r="F582">
        <v>29</v>
      </c>
      <c r="G582" s="1" t="str" cm="1">
        <f t="array" ref="G582">_xlfn.IFS(F582&lt;=5,"very near",F582&lt;=10,"near",F582&lt;=20,"moderate",F582&lt;=29,"far")</f>
        <v>far</v>
      </c>
      <c r="H582">
        <v>5</v>
      </c>
      <c r="I582" t="str" cm="1">
        <f t="array" ref="I582">_xlfn.IFS(H582=1,"Below College",H582=
2,"College",H582=
3,"Bachelor",H582=
4,"Master",H582=
5,"Doctor")</f>
        <v>Doctor</v>
      </c>
      <c r="J582" t="s">
        <v>36</v>
      </c>
      <c r="K582">
        <v>4</v>
      </c>
      <c r="L582" t="str" cm="1">
        <f t="array" ref="L582">_xlfn.IFS(K582=1,"low",K582=2,"medium",K582=3,"high",K582=4,"very high")</f>
        <v>very high</v>
      </c>
      <c r="M582" t="s">
        <v>43</v>
      </c>
      <c r="N582">
        <v>3</v>
      </c>
      <c r="O582" t="str" cm="1">
        <f t="array" ref="O582">_xlfn.IFS(N582=1,"low",N582=2,"medium",N582=3,"high",N582=4,"very high")</f>
        <v>high</v>
      </c>
      <c r="P582">
        <v>2</v>
      </c>
      <c r="Q582" t="str" cm="1">
        <f t="array" ref="Q582">_xlfn.IFS(P582=1,"junior",P582=2,"mid level",P582=3,"senior",P582=4,"lead",P582=5,"executive")</f>
        <v>mid level</v>
      </c>
      <c r="R582" t="s">
        <v>34</v>
      </c>
      <c r="S582">
        <v>4</v>
      </c>
      <c r="T582" t="str" cm="1">
        <f t="array" ref="T582">_xlfn.IFS(S582=1,"low",S582=2,"medium",S582=3,"high",S582=4,"very high")</f>
        <v>very high</v>
      </c>
      <c r="U582" t="s">
        <v>40</v>
      </c>
      <c r="V582">
        <v>2406</v>
      </c>
      <c r="W582">
        <v>1</v>
      </c>
      <c r="X582" t="str" cm="1">
        <f t="array" ref="X582">_xlfn.IFS(W582=0,"fresher",W582&lt;=3,"stable",W582&lt;=6,"moderate hopper",W582&lt;=9,"frequent hopper")</f>
        <v>stable</v>
      </c>
      <c r="Y582" t="s">
        <v>29</v>
      </c>
      <c r="Z582">
        <v>11</v>
      </c>
      <c r="AA582" t="str" cm="1">
        <f t="array" ref="AA582">_xlfn.IFS(Z582&lt;=14,"low hike",Z582&lt;=18,"moderate hike",Z582&lt;=22,"good hike",Z582&lt;=25,"high hike")</f>
        <v>low hike</v>
      </c>
      <c r="AB582">
        <v>3</v>
      </c>
      <c r="AC582" t="str" cm="1">
        <f t="array" ref="AC582">_xlfn.IFS(AB582=1,"low",AB582=2,"good",AB582=3,"excellent",AB582=4,"outstanding")</f>
        <v>excellent</v>
      </c>
      <c r="AD582">
        <v>4</v>
      </c>
      <c r="AE582" t="str" cm="1">
        <f t="array" ref="AE582">_xlfn.IFS(AD582=1,"low",AD582=2,"medium",AD582=3,"high",AD582=4,"very high")</f>
        <v>very high</v>
      </c>
      <c r="AG582">
        <v>0</v>
      </c>
      <c r="AH582" t="str" cm="1">
        <f t="array" ref="AH582">_xlfn.IFS(AG582=0,"no stock options",AG582=2,"medium",AG582=3,"high",AG582=1,"low")</f>
        <v>no stock options</v>
      </c>
      <c r="AI582">
        <v>10</v>
      </c>
      <c r="AJ582" s="1" t="str" cm="1">
        <f t="array" ref="AJ582">_xlfn.IFS(AI582&lt;=2,"fresher",AI582&lt;=7,"early career",AI582&lt;=15,"mid career",AI582&lt;=25,"experienced",AI582&gt;=26,"expert")</f>
        <v>mid career</v>
      </c>
      <c r="AK582">
        <v>2</v>
      </c>
      <c r="AL582" s="1" t="str" cm="1">
        <f t="array" ref="AL582">_xlfn.IFS(AK582=0,"no training",AK582&lt;=2,"low",AK582&lt;=4,"moderate",AK582&lt;=6,"high")</f>
        <v>low</v>
      </c>
      <c r="AM582">
        <v>3</v>
      </c>
      <c r="AN582" t="str" cm="1">
        <f t="array" ref="AN582">_xlfn.IFS(AM582=1,"low",AM582=2,"medium",AM582=3,"high",AM582=4,"very high")</f>
        <v>high</v>
      </c>
      <c r="AO582">
        <v>10</v>
      </c>
      <c r="AP582" s="1" t="str" cm="1">
        <f t="array" ref="AP582">_xlfn.IFS(AO582&lt;=1,"new",AO582&lt;=5,"early tenure",AO582&lt;=10,"established",AO582&lt;=20,"loyal",AO582&gt;=21,"long term")</f>
        <v>established</v>
      </c>
      <c r="AQ582">
        <v>3</v>
      </c>
      <c r="AR582" s="1" t="str" cm="1">
        <f t="array" ref="AR582">_xlfn.IFS(AQ582&lt;=1,"new",AQ582&lt;=4,"settling",AQ582&lt;=7,"established",AQ582&lt;=12,"stagnant risk",AQ582&gt;12,"highly stagnant")</f>
        <v>settling</v>
      </c>
      <c r="AS582">
        <v>9</v>
      </c>
      <c r="AT582" t="str" cm="1">
        <f t="array" ref="AT582">_xlfn.IFS(AS582&lt;=1,"recently promoted",AS582&lt;=3,"due soon",AS582&lt;=6,"over due",AS582&gt;=7,"critically overdue")</f>
        <v>critically overdue</v>
      </c>
      <c r="AU582">
        <v>9</v>
      </c>
      <c r="AV582" t="str" cm="1">
        <f t="array" ref="AV582">_xlfn.IFS(AU582&lt;=1,"new under manager",AU582&lt;=4,"settling",AU582&lt;=8,"established",AU582&gt;=9,"long term")</f>
        <v>long term</v>
      </c>
    </row>
    <row r="583" spans="1:48">
      <c r="A583">
        <v>36</v>
      </c>
      <c r="B583" s="1" t="str" cm="1">
        <f t="array" ref="B583">_xlfn.IFS(A583&lt;=25,"early career",A583&lt;=35,"mid career",A583&lt;=45,"experienced",A583&gt;=46,"senior")</f>
        <v>experienced</v>
      </c>
      <c r="C583" t="s">
        <v>29</v>
      </c>
      <c r="D583" t="s">
        <v>50</v>
      </c>
      <c r="E583" t="s">
        <v>31</v>
      </c>
      <c r="F583">
        <v>11</v>
      </c>
      <c r="G583" s="1" t="str" cm="1">
        <f t="array" ref="G583">_xlfn.IFS(F583&lt;=5,"very near",F583&lt;=10,"near",F583&lt;=20,"moderate",F583&lt;=29,"far")</f>
        <v>moderate</v>
      </c>
      <c r="H583">
        <v>3</v>
      </c>
      <c r="I583" t="str" cm="1">
        <f t="array" ref="I583">_xlfn.IFS(H583=1,"Below College",H583=
2,"College",H583=
3,"Bachelor",H583=
4,"Master",H583=
5,"Doctor")</f>
        <v>Bachelor</v>
      </c>
      <c r="J583" t="s">
        <v>36</v>
      </c>
      <c r="K583">
        <v>2</v>
      </c>
      <c r="L583" t="str" cm="1">
        <f t="array" ref="L583">_xlfn.IFS(K583=1,"low",K583=2,"medium",K583=3,"high",K583=4,"very high")</f>
        <v>medium</v>
      </c>
      <c r="M583" t="s">
        <v>33</v>
      </c>
      <c r="N583">
        <v>2</v>
      </c>
      <c r="O583" t="str" cm="1">
        <f t="array" ref="O583">_xlfn.IFS(N583=1,"low",N583=2,"medium",N583=3,"high",N583=4,"very high")</f>
        <v>medium</v>
      </c>
      <c r="P583">
        <v>2</v>
      </c>
      <c r="Q583" t="str" cm="1">
        <f t="array" ref="Q583">_xlfn.IFS(P583=1,"junior",P583=2,"mid level",P583=3,"senior",P583=4,"lead",P583=5,"executive")</f>
        <v>mid level</v>
      </c>
      <c r="R583" t="s">
        <v>44</v>
      </c>
      <c r="S583">
        <v>2</v>
      </c>
      <c r="T583" t="str" cm="1">
        <f t="array" ref="T583">_xlfn.IFS(S583=1,"low",S583=2,"medium",S583=3,"high",S583=4,"very high")</f>
        <v>medium</v>
      </c>
      <c r="U583" t="s">
        <v>40</v>
      </c>
      <c r="V583">
        <v>6499</v>
      </c>
      <c r="W583">
        <v>1</v>
      </c>
      <c r="X583" t="str" cm="1">
        <f t="array" ref="X583">_xlfn.IFS(W583=0,"fresher",W583&lt;=3,"stable",W583&lt;=6,"moderate hopper",W583&lt;=9,"frequent hopper")</f>
        <v>stable</v>
      </c>
      <c r="Y583" t="s">
        <v>29</v>
      </c>
      <c r="Z583">
        <v>13</v>
      </c>
      <c r="AA583" t="str" cm="1">
        <f t="array" ref="AA583">_xlfn.IFS(Z583&lt;=14,"low hike",Z583&lt;=18,"moderate hike",Z583&lt;=22,"good hike",Z583&lt;=25,"high hike")</f>
        <v>low hike</v>
      </c>
      <c r="AB583">
        <v>3</v>
      </c>
      <c r="AC583" t="str" cm="1">
        <f t="array" ref="AC583">_xlfn.IFS(AB583=1,"low",AB583=2,"good",AB583=3,"excellent",AB583=4,"outstanding")</f>
        <v>excellent</v>
      </c>
      <c r="AD583">
        <v>3</v>
      </c>
      <c r="AE583" t="str" cm="1">
        <f t="array" ref="AE583">_xlfn.IFS(AD583=1,"low",AD583=2,"medium",AD583=3,"high",AD583=4,"very high")</f>
        <v>high</v>
      </c>
      <c r="AG583">
        <v>0</v>
      </c>
      <c r="AH583" t="str" cm="1">
        <f t="array" ref="AH583">_xlfn.IFS(AG583=0,"no stock options",AG583=2,"medium",AG583=3,"high",AG583=1,"low")</f>
        <v>no stock options</v>
      </c>
      <c r="AI583">
        <v>6</v>
      </c>
      <c r="AJ583" s="1" t="str" cm="1">
        <f t="array" ref="AJ583">_xlfn.IFS(AI583&lt;=2,"fresher",AI583&lt;=7,"early career",AI583&lt;=15,"mid career",AI583&lt;=25,"experienced",AI583&gt;=26,"expert")</f>
        <v>early career</v>
      </c>
      <c r="AK583">
        <v>3</v>
      </c>
      <c r="AL583" s="1" t="str" cm="1">
        <f t="array" ref="AL583">_xlfn.IFS(AK583=0,"no training",AK583&lt;=2,"low",AK583&lt;=4,"moderate",AK583&lt;=6,"high")</f>
        <v>moderate</v>
      </c>
      <c r="AM583">
        <v>3</v>
      </c>
      <c r="AN583" t="str" cm="1">
        <f t="array" ref="AN583">_xlfn.IFS(AM583=1,"low",AM583=2,"medium",AM583=3,"high",AM583=4,"very high")</f>
        <v>high</v>
      </c>
      <c r="AO583">
        <v>6</v>
      </c>
      <c r="AP583" s="1" t="str" cm="1">
        <f t="array" ref="AP583">_xlfn.IFS(AO583&lt;=1,"new",AO583&lt;=5,"early tenure",AO583&lt;=10,"established",AO583&lt;=20,"loyal",AO583&gt;=21,"long term")</f>
        <v>established</v>
      </c>
      <c r="AQ583">
        <v>5</v>
      </c>
      <c r="AR583" s="1" t="str" cm="1">
        <f t="array" ref="AR583">_xlfn.IFS(AQ583&lt;=1,"new",AQ583&lt;=4,"settling",AQ583&lt;=7,"established",AQ583&lt;=12,"stagnant risk",AQ583&gt;12,"highly stagnant")</f>
        <v>established</v>
      </c>
      <c r="AS583">
        <v>0</v>
      </c>
      <c r="AT583" t="str" cm="1">
        <f t="array" ref="AT583">_xlfn.IFS(AS583&lt;=1,"recently promoted",AS583&lt;=3,"due soon",AS583&lt;=6,"over due",AS583&gt;=7,"critically overdue")</f>
        <v>recently promoted</v>
      </c>
      <c r="AU583">
        <v>3</v>
      </c>
      <c r="AV583" t="str" cm="1">
        <f t="array" ref="AV583">_xlfn.IFS(AU583&lt;=1,"new under manager",AU583&lt;=4,"settling",AU583&lt;=8,"established",AU583&gt;=9,"long term")</f>
        <v>settling</v>
      </c>
    </row>
    <row r="584" spans="1:48">
      <c r="A584">
        <v>32</v>
      </c>
      <c r="B584" s="1" t="str" cm="1">
        <f t="array" ref="B584">_xlfn.IFS(A584&lt;=25,"early career",A584&lt;=35,"mid career",A584&lt;=45,"experienced",A584&gt;=46,"senior")</f>
        <v>mid career</v>
      </c>
      <c r="C584" t="s">
        <v>29</v>
      </c>
      <c r="D584" t="s">
        <v>30</v>
      </c>
      <c r="E584" t="s">
        <v>31</v>
      </c>
      <c r="F584">
        <v>1</v>
      </c>
      <c r="G584" s="1" t="str" cm="1">
        <f t="array" ref="G584">_xlfn.IFS(F584&lt;=5,"very near",F584&lt;=10,"near",F584&lt;=20,"moderate",F584&lt;=29,"far")</f>
        <v>very near</v>
      </c>
      <c r="H584">
        <v>3</v>
      </c>
      <c r="I584" t="str" cm="1">
        <f t="array" ref="I584">_xlfn.IFS(H584=1,"Below College",H584=
2,"College",H584=
3,"Bachelor",H584=
4,"Master",H584=
5,"Doctor")</f>
        <v>Bachelor</v>
      </c>
      <c r="J584" t="s">
        <v>36</v>
      </c>
      <c r="K584">
        <v>2</v>
      </c>
      <c r="L584" t="str" cm="1">
        <f t="array" ref="L584">_xlfn.IFS(K584=1,"low",K584=2,"medium",K584=3,"high",K584=4,"very high")</f>
        <v>medium</v>
      </c>
      <c r="M584" t="s">
        <v>33</v>
      </c>
      <c r="N584">
        <v>3</v>
      </c>
      <c r="O584" t="str" cm="1">
        <f t="array" ref="O584">_xlfn.IFS(N584=1,"low",N584=2,"medium",N584=3,"high",N584=4,"very high")</f>
        <v>high</v>
      </c>
      <c r="P584">
        <v>2</v>
      </c>
      <c r="Q584" t="str" cm="1">
        <f t="array" ref="Q584">_xlfn.IFS(P584=1,"junior",P584=2,"mid level",P584=3,"senior",P584=4,"lead",P584=5,"executive")</f>
        <v>mid level</v>
      </c>
      <c r="R584" t="s">
        <v>37</v>
      </c>
      <c r="S584">
        <v>2</v>
      </c>
      <c r="T584" t="str" cm="1">
        <f t="array" ref="T584">_xlfn.IFS(S584=1,"low",S584=2,"medium",S584=3,"high",S584=4,"very high")</f>
        <v>medium</v>
      </c>
      <c r="U584" t="s">
        <v>35</v>
      </c>
      <c r="V584">
        <v>6220</v>
      </c>
      <c r="W584">
        <v>1</v>
      </c>
      <c r="X584" t="str" cm="1">
        <f t="array" ref="X584">_xlfn.IFS(W584=0,"fresher",W584&lt;=3,"stable",W584&lt;=6,"moderate hopper",W584&lt;=9,"frequent hopper")</f>
        <v>stable</v>
      </c>
      <c r="Y584" t="s">
        <v>29</v>
      </c>
      <c r="Z584">
        <v>17</v>
      </c>
      <c r="AA584" t="str" cm="1">
        <f t="array" ref="AA584">_xlfn.IFS(Z584&lt;=14,"low hike",Z584&lt;=18,"moderate hike",Z584&lt;=22,"good hike",Z584&lt;=25,"high hike")</f>
        <v>moderate hike</v>
      </c>
      <c r="AB584">
        <v>3</v>
      </c>
      <c r="AC584" t="str" cm="1">
        <f t="array" ref="AC584">_xlfn.IFS(AB584=1,"low",AB584=2,"good",AB584=3,"excellent",AB584=4,"outstanding")</f>
        <v>excellent</v>
      </c>
      <c r="AD584">
        <v>2</v>
      </c>
      <c r="AE584" t="str" cm="1">
        <f t="array" ref="AE584">_xlfn.IFS(AD584=1,"low",AD584=2,"medium",AD584=3,"high",AD584=4,"very high")</f>
        <v>medium</v>
      </c>
      <c r="AG584">
        <v>2</v>
      </c>
      <c r="AH584" t="str" cm="1">
        <f t="array" ref="AH584">_xlfn.IFS(AG584=0,"no stock options",AG584=2,"medium",AG584=3,"high",AG584=1,"low")</f>
        <v>medium</v>
      </c>
      <c r="AI584">
        <v>10</v>
      </c>
      <c r="AJ584" s="1" t="str" cm="1">
        <f t="array" ref="AJ584">_xlfn.IFS(AI584&lt;=2,"fresher",AI584&lt;=7,"early career",AI584&lt;=15,"mid career",AI584&lt;=25,"experienced",AI584&gt;=26,"expert")</f>
        <v>mid career</v>
      </c>
      <c r="AK584">
        <v>3</v>
      </c>
      <c r="AL584" s="1" t="str" cm="1">
        <f t="array" ref="AL584">_xlfn.IFS(AK584=0,"no training",AK584&lt;=2,"low",AK584&lt;=4,"moderate",AK584&lt;=6,"high")</f>
        <v>moderate</v>
      </c>
      <c r="AM584">
        <v>3</v>
      </c>
      <c r="AN584" t="str" cm="1">
        <f t="array" ref="AN584">_xlfn.IFS(AM584=1,"low",AM584=2,"medium",AM584=3,"high",AM584=4,"very high")</f>
        <v>high</v>
      </c>
      <c r="AO584">
        <v>10</v>
      </c>
      <c r="AP584" s="1" t="str" cm="1">
        <f t="array" ref="AP584">_xlfn.IFS(AO584&lt;=1,"new",AO584&lt;=5,"early tenure",AO584&lt;=10,"established",AO584&lt;=20,"loyal",AO584&gt;=21,"long term")</f>
        <v>established</v>
      </c>
      <c r="AQ584">
        <v>4</v>
      </c>
      <c r="AR584" s="1" t="str" cm="1">
        <f t="array" ref="AR584">_xlfn.IFS(AQ584&lt;=1,"new",AQ584&lt;=4,"settling",AQ584&lt;=7,"established",AQ584&lt;=12,"stagnant risk",AQ584&gt;12,"highly stagnant")</f>
        <v>settling</v>
      </c>
      <c r="AS584">
        <v>0</v>
      </c>
      <c r="AT584" t="str" cm="1">
        <f t="array" ref="AT584">_xlfn.IFS(AS584&lt;=1,"recently promoted",AS584&lt;=3,"due soon",AS584&lt;=6,"over due",AS584&gt;=7,"critically overdue")</f>
        <v>recently promoted</v>
      </c>
      <c r="AU584">
        <v>9</v>
      </c>
      <c r="AV584" t="str" cm="1">
        <f t="array" ref="AV584">_xlfn.IFS(AU584&lt;=1,"new under manager",AU584&lt;=4,"settling",AU584&lt;=8,"established",AU584&gt;=9,"long term")</f>
        <v>long term</v>
      </c>
    </row>
    <row r="585" spans="1:48">
      <c r="A585">
        <v>30</v>
      </c>
      <c r="B585" s="1" t="str" cm="1">
        <f t="array" ref="B585">_xlfn.IFS(A585&lt;=25,"early career",A585&lt;=35,"mid career",A585&lt;=45,"experienced",A585&gt;=46,"senior")</f>
        <v>mid career</v>
      </c>
      <c r="C585" t="s">
        <v>29</v>
      </c>
      <c r="D585" t="s">
        <v>30</v>
      </c>
      <c r="E585" t="s">
        <v>31</v>
      </c>
      <c r="F585">
        <v>1</v>
      </c>
      <c r="G585" s="1" t="str" cm="1">
        <f t="array" ref="G585">_xlfn.IFS(F585&lt;=5,"very near",F585&lt;=10,"near",F585&lt;=20,"moderate",F585&lt;=29,"far")</f>
        <v>very near</v>
      </c>
      <c r="H585">
        <v>1</v>
      </c>
      <c r="I585" t="str" cm="1">
        <f t="array" ref="I585">_xlfn.IFS(H585=1,"Below College",H585=
2,"College",H585=
3,"Bachelor",H585=
4,"Master",H585=
5,"Doctor")</f>
        <v>Below College</v>
      </c>
      <c r="J585" t="s">
        <v>36</v>
      </c>
      <c r="K585">
        <v>4</v>
      </c>
      <c r="L585" t="str" cm="1">
        <f t="array" ref="L585">_xlfn.IFS(K585=1,"low",K585=2,"medium",K585=3,"high",K585=4,"very high")</f>
        <v>very high</v>
      </c>
      <c r="M585" t="s">
        <v>33</v>
      </c>
      <c r="N585">
        <v>2</v>
      </c>
      <c r="O585" t="str" cm="1">
        <f t="array" ref="O585">_xlfn.IFS(N585=1,"low",N585=2,"medium",N585=3,"high",N585=4,"very high")</f>
        <v>medium</v>
      </c>
      <c r="P585">
        <v>2</v>
      </c>
      <c r="Q585" t="str" cm="1">
        <f t="array" ref="Q585">_xlfn.IFS(P585=1,"junior",P585=2,"mid level",P585=3,"senior",P585=4,"lead",P585=5,"executive")</f>
        <v>mid level</v>
      </c>
      <c r="R585" t="s">
        <v>34</v>
      </c>
      <c r="S585">
        <v>4</v>
      </c>
      <c r="T585" t="str" cm="1">
        <f t="array" ref="T585">_xlfn.IFS(S585=1,"low",S585=2,"medium",S585=3,"high",S585=4,"very high")</f>
        <v>very high</v>
      </c>
      <c r="U585" t="s">
        <v>35</v>
      </c>
      <c r="V585">
        <v>5126</v>
      </c>
      <c r="W585">
        <v>1</v>
      </c>
      <c r="X585" t="str" cm="1">
        <f t="array" ref="X585">_xlfn.IFS(W585=0,"fresher",W585&lt;=3,"stable",W585&lt;=6,"moderate hopper",W585&lt;=9,"frequent hopper")</f>
        <v>stable</v>
      </c>
      <c r="Y585" t="s">
        <v>39</v>
      </c>
      <c r="Z585">
        <v>12</v>
      </c>
      <c r="AA585" t="str" cm="1">
        <f t="array" ref="AA585">_xlfn.IFS(Z585&lt;=14,"low hike",Z585&lt;=18,"moderate hike",Z585&lt;=22,"good hike",Z585&lt;=25,"high hike")</f>
        <v>low hike</v>
      </c>
      <c r="AB585">
        <v>3</v>
      </c>
      <c r="AC585" t="str" cm="1">
        <f t="array" ref="AC585">_xlfn.IFS(AB585=1,"low",AB585=2,"good",AB585=3,"excellent",AB585=4,"outstanding")</f>
        <v>excellent</v>
      </c>
      <c r="AD585">
        <v>3</v>
      </c>
      <c r="AE585" t="str" cm="1">
        <f t="array" ref="AE585">_xlfn.IFS(AD585=1,"low",AD585=2,"medium",AD585=3,"high",AD585=4,"very high")</f>
        <v>high</v>
      </c>
      <c r="AG585">
        <v>2</v>
      </c>
      <c r="AH585" t="str" cm="1">
        <f t="array" ref="AH585">_xlfn.IFS(AG585=0,"no stock options",AG585=2,"medium",AG585=3,"high",AG585=1,"low")</f>
        <v>medium</v>
      </c>
      <c r="AI585">
        <v>10</v>
      </c>
      <c r="AJ585" s="1" t="str" cm="1">
        <f t="array" ref="AJ585">_xlfn.IFS(AI585&lt;=2,"fresher",AI585&lt;=7,"early career",AI585&lt;=15,"mid career",AI585&lt;=25,"experienced",AI585&gt;=26,"expert")</f>
        <v>mid career</v>
      </c>
      <c r="AK585">
        <v>1</v>
      </c>
      <c r="AL585" s="1" t="str" cm="1">
        <f t="array" ref="AL585">_xlfn.IFS(AK585=0,"no training",AK585&lt;=2,"low",AK585&lt;=4,"moderate",AK585&lt;=6,"high")</f>
        <v>low</v>
      </c>
      <c r="AM585">
        <v>2</v>
      </c>
      <c r="AN585" t="str" cm="1">
        <f t="array" ref="AN585">_xlfn.IFS(AM585=1,"low",AM585=2,"medium",AM585=3,"high",AM585=4,"very high")</f>
        <v>medium</v>
      </c>
      <c r="AO585">
        <v>10</v>
      </c>
      <c r="AP585" s="1" t="str" cm="1">
        <f t="array" ref="AP585">_xlfn.IFS(AO585&lt;=1,"new",AO585&lt;=5,"early tenure",AO585&lt;=10,"established",AO585&lt;=20,"loyal",AO585&gt;=21,"long term")</f>
        <v>established</v>
      </c>
      <c r="AQ585">
        <v>8</v>
      </c>
      <c r="AR585" s="1" t="str" cm="1">
        <f t="array" ref="AR585">_xlfn.IFS(AQ585&lt;=1,"new",AQ585&lt;=4,"settling",AQ585&lt;=7,"established",AQ585&lt;=12,"stagnant risk",AQ585&gt;12,"highly stagnant")</f>
        <v>stagnant risk</v>
      </c>
      <c r="AS585">
        <v>3</v>
      </c>
      <c r="AT585" t="str" cm="1">
        <f t="array" ref="AT585">_xlfn.IFS(AS585&lt;=1,"recently promoted",AS585&lt;=3,"due soon",AS585&lt;=6,"over due",AS585&gt;=7,"critically overdue")</f>
        <v>due soon</v>
      </c>
      <c r="AU585">
        <v>0</v>
      </c>
      <c r="AV585" t="str" cm="1">
        <f t="array" ref="AV585">_xlfn.IFS(AU585&lt;=1,"new under manager",AU585&lt;=4,"settling",AU585&lt;=8,"established",AU585&gt;=9,"long term")</f>
        <v>new under manager</v>
      </c>
    </row>
    <row r="586" spans="1:48">
      <c r="A586">
        <v>35</v>
      </c>
      <c r="B586" s="1" t="str" cm="1">
        <f t="array" ref="B586">_xlfn.IFS(A586&lt;=25,"early career",A586&lt;=35,"mid career",A586&lt;=45,"experienced",A586&gt;=46,"senior")</f>
        <v>mid career</v>
      </c>
      <c r="C586" t="s">
        <v>29</v>
      </c>
      <c r="D586" t="s">
        <v>30</v>
      </c>
      <c r="E586" t="s">
        <v>31</v>
      </c>
      <c r="F586">
        <v>1</v>
      </c>
      <c r="G586" s="1" t="str" cm="1">
        <f t="array" ref="G586">_xlfn.IFS(F586&lt;=5,"very near",F586&lt;=10,"near",F586&lt;=20,"moderate",F586&lt;=29,"far")</f>
        <v>very near</v>
      </c>
      <c r="H586">
        <v>3</v>
      </c>
      <c r="I586" t="str" cm="1">
        <f t="array" ref="I586">_xlfn.IFS(H586=1,"Below College",H586=
2,"College",H586=
3,"Bachelor",H586=
4,"Master",H586=
5,"Doctor")</f>
        <v>Bachelor</v>
      </c>
      <c r="J586" t="s">
        <v>32</v>
      </c>
      <c r="K586">
        <v>2</v>
      </c>
      <c r="L586" t="str" cm="1">
        <f t="array" ref="L586">_xlfn.IFS(K586=1,"low",K586=2,"medium",K586=3,"high",K586=4,"very high")</f>
        <v>medium</v>
      </c>
      <c r="M586" t="s">
        <v>33</v>
      </c>
      <c r="N586">
        <v>2</v>
      </c>
      <c r="O586" t="str" cm="1">
        <f t="array" ref="O586">_xlfn.IFS(N586=1,"low",N586=2,"medium",N586=3,"high",N586=4,"very high")</f>
        <v>medium</v>
      </c>
      <c r="P586">
        <v>1</v>
      </c>
      <c r="Q586" t="str" cm="1">
        <f t="array" ref="Q586">_xlfn.IFS(P586=1,"junior",P586=2,"mid level",P586=3,"senior",P586=4,"lead",P586=5,"executive")</f>
        <v>junior</v>
      </c>
      <c r="R586" t="s">
        <v>37</v>
      </c>
      <c r="S586">
        <v>3</v>
      </c>
      <c r="T586" t="str" cm="1">
        <f t="array" ref="T586">_xlfn.IFS(S586=1,"low",S586=2,"medium",S586=3,"high",S586=4,"very high")</f>
        <v>high</v>
      </c>
      <c r="U586" t="s">
        <v>40</v>
      </c>
      <c r="V586">
        <v>2859</v>
      </c>
      <c r="W586">
        <v>1</v>
      </c>
      <c r="X586" t="str" cm="1">
        <f t="array" ref="X586">_xlfn.IFS(W586=0,"fresher",W586&lt;=3,"stable",W586&lt;=6,"moderate hopper",W586&lt;=9,"frequent hopper")</f>
        <v>stable</v>
      </c>
      <c r="Y586" t="s">
        <v>29</v>
      </c>
      <c r="Z586">
        <v>18</v>
      </c>
      <c r="AA586" t="str" cm="1">
        <f t="array" ref="AA586">_xlfn.IFS(Z586&lt;=14,"low hike",Z586&lt;=18,"moderate hike",Z586&lt;=22,"good hike",Z586&lt;=25,"high hike")</f>
        <v>moderate hike</v>
      </c>
      <c r="AB586">
        <v>3</v>
      </c>
      <c r="AC586" t="str" cm="1">
        <f t="array" ref="AC586">_xlfn.IFS(AB586=1,"low",AB586=2,"good",AB586=3,"excellent",AB586=4,"outstanding")</f>
        <v>excellent</v>
      </c>
      <c r="AD586">
        <v>1</v>
      </c>
      <c r="AE586" t="str" cm="1">
        <f t="array" ref="AE586">_xlfn.IFS(AD586=1,"low",AD586=2,"medium",AD586=3,"high",AD586=4,"very high")</f>
        <v>low</v>
      </c>
      <c r="AG586">
        <v>0</v>
      </c>
      <c r="AH586" t="str" cm="1">
        <f t="array" ref="AH586">_xlfn.IFS(AG586=0,"no stock options",AG586=2,"medium",AG586=3,"high",AG586=1,"low")</f>
        <v>no stock options</v>
      </c>
      <c r="AI586">
        <v>6</v>
      </c>
      <c r="AJ586" s="1" t="str" cm="1">
        <f t="array" ref="AJ586">_xlfn.IFS(AI586&lt;=2,"fresher",AI586&lt;=7,"early career",AI586&lt;=15,"mid career",AI586&lt;=25,"experienced",AI586&gt;=26,"expert")</f>
        <v>early career</v>
      </c>
      <c r="AK586">
        <v>3</v>
      </c>
      <c r="AL586" s="1" t="str" cm="1">
        <f t="array" ref="AL586">_xlfn.IFS(AK586=0,"no training",AK586&lt;=2,"low",AK586&lt;=4,"moderate",AK586&lt;=6,"high")</f>
        <v>moderate</v>
      </c>
      <c r="AM586">
        <v>3</v>
      </c>
      <c r="AN586" t="str" cm="1">
        <f t="array" ref="AN586">_xlfn.IFS(AM586=1,"low",AM586=2,"medium",AM586=3,"high",AM586=4,"very high")</f>
        <v>high</v>
      </c>
      <c r="AO586">
        <v>6</v>
      </c>
      <c r="AP586" s="1" t="str" cm="1">
        <f t="array" ref="AP586">_xlfn.IFS(AO586&lt;=1,"new",AO586&lt;=5,"early tenure",AO586&lt;=10,"established",AO586&lt;=20,"loyal",AO586&gt;=21,"long term")</f>
        <v>established</v>
      </c>
      <c r="AQ586">
        <v>4</v>
      </c>
      <c r="AR586" s="1" t="str" cm="1">
        <f t="array" ref="AR586">_xlfn.IFS(AQ586&lt;=1,"new",AQ586&lt;=4,"settling",AQ586&lt;=7,"established",AQ586&lt;=12,"stagnant risk",AQ586&gt;12,"highly stagnant")</f>
        <v>settling</v>
      </c>
      <c r="AS586">
        <v>0</v>
      </c>
      <c r="AT586" t="str" cm="1">
        <f t="array" ref="AT586">_xlfn.IFS(AS586&lt;=1,"recently promoted",AS586&lt;=3,"due soon",AS586&lt;=6,"over due",AS586&gt;=7,"critically overdue")</f>
        <v>recently promoted</v>
      </c>
      <c r="AU586">
        <v>4</v>
      </c>
      <c r="AV586" t="str" cm="1">
        <f t="array" ref="AV586">_xlfn.IFS(AU586&lt;=1,"new under manager",AU586&lt;=4,"settling",AU586&lt;=8,"established",AU586&gt;=9,"long term")</f>
        <v>settling</v>
      </c>
    </row>
    <row r="587" spans="1:48">
      <c r="A587">
        <v>56</v>
      </c>
      <c r="B587" s="1" t="str" cm="1">
        <f t="array" ref="B587">_xlfn.IFS(A587&lt;=25,"early career",A587&lt;=35,"mid career",A587&lt;=45,"experienced",A587&gt;=46,"senior")</f>
        <v>senior</v>
      </c>
      <c r="C587" t="s">
        <v>29</v>
      </c>
      <c r="D587" t="s">
        <v>30</v>
      </c>
      <c r="E587" t="s">
        <v>31</v>
      </c>
      <c r="F587">
        <v>7</v>
      </c>
      <c r="G587" s="1" t="str" cm="1">
        <f t="array" ref="G587">_xlfn.IFS(F587&lt;=5,"very near",F587&lt;=10,"near",F587&lt;=20,"moderate",F587&lt;=29,"far")</f>
        <v>near</v>
      </c>
      <c r="H587">
        <v>3</v>
      </c>
      <c r="I587" t="str" cm="1">
        <f t="array" ref="I587">_xlfn.IFS(H587=1,"Below College",H587=
2,"College",H587=
3,"Bachelor",H587=
4,"Master",H587=
5,"Doctor")</f>
        <v>Bachelor</v>
      </c>
      <c r="J587" t="s">
        <v>36</v>
      </c>
      <c r="K587">
        <v>4</v>
      </c>
      <c r="L587" t="str" cm="1">
        <f t="array" ref="L587">_xlfn.IFS(K587=1,"low",K587=2,"medium",K587=3,"high",K587=4,"very high")</f>
        <v>very high</v>
      </c>
      <c r="M587" t="s">
        <v>33</v>
      </c>
      <c r="N587">
        <v>1</v>
      </c>
      <c r="O587" t="str" cm="1">
        <f t="array" ref="O587">_xlfn.IFS(N587=1,"low",N587=2,"medium",N587=3,"high",N587=4,"very high")</f>
        <v>low</v>
      </c>
      <c r="P587">
        <v>3</v>
      </c>
      <c r="Q587" t="str" cm="1">
        <f t="array" ref="Q587">_xlfn.IFS(P587=1,"junior",P587=2,"mid level",P587=3,"senior",P587=4,"lead",P587=5,"executive")</f>
        <v>senior</v>
      </c>
      <c r="R587" t="s">
        <v>44</v>
      </c>
      <c r="S587">
        <v>4</v>
      </c>
      <c r="T587" t="str" cm="1">
        <f t="array" ref="T587">_xlfn.IFS(S587=1,"low",S587=2,"medium",S587=3,"high",S587=4,"very high")</f>
        <v>very high</v>
      </c>
      <c r="U587" t="s">
        <v>40</v>
      </c>
      <c r="V587">
        <v>7260</v>
      </c>
      <c r="W587">
        <v>4</v>
      </c>
      <c r="X587" t="str" cm="1">
        <f t="array" ref="X587">_xlfn.IFS(W587=0,"fresher",W587&lt;=3,"stable",W587&lt;=6,"moderate hopper",W587&lt;=9,"frequent hopper")</f>
        <v>moderate hopper</v>
      </c>
      <c r="Y587" t="s">
        <v>29</v>
      </c>
      <c r="Z587">
        <v>11</v>
      </c>
      <c r="AA587" t="str" cm="1">
        <f t="array" ref="AA587">_xlfn.IFS(Z587&lt;=14,"low hike",Z587&lt;=18,"moderate hike",Z587&lt;=22,"good hike",Z587&lt;=25,"high hike")</f>
        <v>low hike</v>
      </c>
      <c r="AB587">
        <v>3</v>
      </c>
      <c r="AC587" t="str" cm="1">
        <f t="array" ref="AC587">_xlfn.IFS(AB587=1,"low",AB587=2,"good",AB587=3,"excellent",AB587=4,"outstanding")</f>
        <v>excellent</v>
      </c>
      <c r="AD587">
        <v>1</v>
      </c>
      <c r="AE587" t="str" cm="1">
        <f t="array" ref="AE587">_xlfn.IFS(AD587=1,"low",AD587=2,"medium",AD587=3,"high",AD587=4,"very high")</f>
        <v>low</v>
      </c>
      <c r="AG587">
        <v>0</v>
      </c>
      <c r="AH587" t="str" cm="1">
        <f t="array" ref="AH587">_xlfn.IFS(AG587=0,"no stock options",AG587=2,"medium",AG587=3,"high",AG587=1,"low")</f>
        <v>no stock options</v>
      </c>
      <c r="AI587">
        <v>37</v>
      </c>
      <c r="AJ587" s="1" t="str" cm="1">
        <f t="array" ref="AJ587">_xlfn.IFS(AI587&lt;=2,"fresher",AI587&lt;=7,"early career",AI587&lt;=15,"mid career",AI587&lt;=25,"experienced",AI587&gt;=26,"expert")</f>
        <v>expert</v>
      </c>
      <c r="AK587">
        <v>3</v>
      </c>
      <c r="AL587" s="1" t="str" cm="1">
        <f t="array" ref="AL587">_xlfn.IFS(AK587=0,"no training",AK587&lt;=2,"low",AK587&lt;=4,"moderate",AK587&lt;=6,"high")</f>
        <v>moderate</v>
      </c>
      <c r="AM587">
        <v>2</v>
      </c>
      <c r="AN587" t="str" cm="1">
        <f t="array" ref="AN587">_xlfn.IFS(AM587=1,"low",AM587=2,"medium",AM587=3,"high",AM587=4,"very high")</f>
        <v>medium</v>
      </c>
      <c r="AO587">
        <v>6</v>
      </c>
      <c r="AP587" s="1" t="str" cm="1">
        <f t="array" ref="AP587">_xlfn.IFS(AO587&lt;=1,"new",AO587&lt;=5,"early tenure",AO587&lt;=10,"established",AO587&lt;=20,"loyal",AO587&gt;=21,"long term")</f>
        <v>established</v>
      </c>
      <c r="AQ587">
        <v>4</v>
      </c>
      <c r="AR587" s="1" t="str" cm="1">
        <f t="array" ref="AR587">_xlfn.IFS(AQ587&lt;=1,"new",AQ587&lt;=4,"settling",AQ587&lt;=7,"established",AQ587&lt;=12,"stagnant risk",AQ587&gt;12,"highly stagnant")</f>
        <v>settling</v>
      </c>
      <c r="AS587">
        <v>0</v>
      </c>
      <c r="AT587" t="str" cm="1">
        <f t="array" ref="AT587">_xlfn.IFS(AS587&lt;=1,"recently promoted",AS587&lt;=3,"due soon",AS587&lt;=6,"over due",AS587&gt;=7,"critically overdue")</f>
        <v>recently promoted</v>
      </c>
      <c r="AU587">
        <v>2</v>
      </c>
      <c r="AV587" t="str" cm="1">
        <f t="array" ref="AV587">_xlfn.IFS(AU587&lt;=1,"new under manager",AU587&lt;=4,"settling",AU587&lt;=8,"established",AU587&gt;=9,"long term")</f>
        <v>settling</v>
      </c>
    </row>
    <row r="588" spans="1:48">
      <c r="A588">
        <v>46</v>
      </c>
      <c r="B588" s="1" t="str" cm="1">
        <f t="array" ref="B588">_xlfn.IFS(A588&lt;=25,"early career",A588&lt;=35,"mid career",A588&lt;=45,"experienced",A588&gt;=46,"senior")</f>
        <v>senior</v>
      </c>
      <c r="C588" t="s">
        <v>39</v>
      </c>
      <c r="D588" t="s">
        <v>30</v>
      </c>
      <c r="E588" t="s">
        <v>45</v>
      </c>
      <c r="F588">
        <v>9</v>
      </c>
      <c r="G588" s="1" t="str" cm="1">
        <f t="array" ref="G588">_xlfn.IFS(F588&lt;=5,"very near",F588&lt;=10,"near",F588&lt;=20,"moderate",F588&lt;=29,"far")</f>
        <v>near</v>
      </c>
      <c r="H588">
        <v>2</v>
      </c>
      <c r="I588" t="str" cm="1">
        <f t="array" ref="I588">_xlfn.IFS(H588=1,"Below College",H588=
2,"College",H588=
3,"Bachelor",H588=
4,"Master",H588=
5,"Doctor")</f>
        <v>College</v>
      </c>
      <c r="J588" t="s">
        <v>32</v>
      </c>
      <c r="K588">
        <v>3</v>
      </c>
      <c r="L588" t="str" cm="1">
        <f t="array" ref="L588">_xlfn.IFS(K588=1,"low",K588=2,"medium",K588=3,"high",K588=4,"very high")</f>
        <v>high</v>
      </c>
      <c r="M588" t="s">
        <v>33</v>
      </c>
      <c r="N588">
        <v>2</v>
      </c>
      <c r="O588" t="str" cm="1">
        <f t="array" ref="O588">_xlfn.IFS(N588=1,"low",N588=2,"medium",N588=3,"high",N588=4,"very high")</f>
        <v>medium</v>
      </c>
      <c r="P588">
        <v>3</v>
      </c>
      <c r="Q588" t="str" cm="1">
        <f t="array" ref="Q588">_xlfn.IFS(P588=1,"junior",P588=2,"mid level",P588=3,"senior",P588=4,"lead",P588=5,"executive")</f>
        <v>senior</v>
      </c>
      <c r="R588" t="s">
        <v>51</v>
      </c>
      <c r="S588">
        <v>4</v>
      </c>
      <c r="T588" t="str" cm="1">
        <f t="array" ref="T588">_xlfn.IFS(S588=1,"low",S588=2,"medium",S588=3,"high",S588=4,"very high")</f>
        <v>very high</v>
      </c>
      <c r="U588" t="s">
        <v>40</v>
      </c>
      <c r="V588">
        <v>9619</v>
      </c>
      <c r="W588">
        <v>1</v>
      </c>
      <c r="X588" t="str" cm="1">
        <f t="array" ref="X588">_xlfn.IFS(W588=0,"fresher",W588&lt;=3,"stable",W588&lt;=6,"moderate hopper",W588&lt;=9,"frequent hopper")</f>
        <v>stable</v>
      </c>
      <c r="Y588" t="s">
        <v>29</v>
      </c>
      <c r="Z588">
        <v>16</v>
      </c>
      <c r="AA588" t="str" cm="1">
        <f t="array" ref="AA588">_xlfn.IFS(Z588&lt;=14,"low hike",Z588&lt;=18,"moderate hike",Z588&lt;=22,"good hike",Z588&lt;=25,"high hike")</f>
        <v>moderate hike</v>
      </c>
      <c r="AB588">
        <v>3</v>
      </c>
      <c r="AC588" t="str" cm="1">
        <f t="array" ref="AC588">_xlfn.IFS(AB588=1,"low",AB588=2,"good",AB588=3,"excellent",AB588=4,"outstanding")</f>
        <v>excellent</v>
      </c>
      <c r="AD588">
        <v>4</v>
      </c>
      <c r="AE588" t="str" cm="1">
        <f t="array" ref="AE588">_xlfn.IFS(AD588=1,"low",AD588=2,"medium",AD588=3,"high",AD588=4,"very high")</f>
        <v>very high</v>
      </c>
      <c r="AG588">
        <v>0</v>
      </c>
      <c r="AH588" t="str" cm="1">
        <f t="array" ref="AH588">_xlfn.IFS(AG588=0,"no stock options",AG588=2,"medium",AG588=3,"high",AG588=1,"low")</f>
        <v>no stock options</v>
      </c>
      <c r="AI588">
        <v>9</v>
      </c>
      <c r="AJ588" s="1" t="str" cm="1">
        <f t="array" ref="AJ588">_xlfn.IFS(AI588&lt;=2,"fresher",AI588&lt;=7,"early career",AI588&lt;=15,"mid career",AI588&lt;=25,"experienced",AI588&gt;=26,"expert")</f>
        <v>mid career</v>
      </c>
      <c r="AK588">
        <v>3</v>
      </c>
      <c r="AL588" s="1" t="str" cm="1">
        <f t="array" ref="AL588">_xlfn.IFS(AK588=0,"no training",AK588&lt;=2,"low",AK588&lt;=4,"moderate",AK588&lt;=6,"high")</f>
        <v>moderate</v>
      </c>
      <c r="AM588">
        <v>3</v>
      </c>
      <c r="AN588" t="str" cm="1">
        <f t="array" ref="AN588">_xlfn.IFS(AM588=1,"low",AM588=2,"medium",AM588=3,"high",AM588=4,"very high")</f>
        <v>high</v>
      </c>
      <c r="AO588">
        <v>9</v>
      </c>
      <c r="AP588" s="1" t="str" cm="1">
        <f t="array" ref="AP588">_xlfn.IFS(AO588&lt;=1,"new",AO588&lt;=5,"early tenure",AO588&lt;=10,"established",AO588&lt;=20,"loyal",AO588&gt;=21,"long term")</f>
        <v>established</v>
      </c>
      <c r="AQ588">
        <v>8</v>
      </c>
      <c r="AR588" s="1" t="str" cm="1">
        <f t="array" ref="AR588">_xlfn.IFS(AQ588&lt;=1,"new",AQ588&lt;=4,"settling",AQ588&lt;=7,"established",AQ588&lt;=12,"stagnant risk",AQ588&gt;12,"highly stagnant")</f>
        <v>stagnant risk</v>
      </c>
      <c r="AS588">
        <v>4</v>
      </c>
      <c r="AT588" t="str" cm="1">
        <f t="array" ref="AT588">_xlfn.IFS(AS588&lt;=1,"recently promoted",AS588&lt;=3,"due soon",AS588&lt;=6,"over due",AS588&gt;=7,"critically overdue")</f>
        <v>over due</v>
      </c>
      <c r="AU588">
        <v>7</v>
      </c>
      <c r="AV588" t="str" cm="1">
        <f t="array" ref="AV588">_xlfn.IFS(AU588&lt;=1,"new under manager",AU588&lt;=4,"settling",AU588&lt;=8,"established",AU588&gt;=9,"long term")</f>
        <v>established</v>
      </c>
    </row>
    <row r="589" spans="1:48">
      <c r="A589">
        <v>51</v>
      </c>
      <c r="B589" s="1" t="str" cm="1">
        <f t="array" ref="B589">_xlfn.IFS(A589&lt;=25,"early career",A589&lt;=35,"mid career",A589&lt;=45,"experienced",A589&gt;=46,"senior")</f>
        <v>senior</v>
      </c>
      <c r="C589" t="s">
        <v>29</v>
      </c>
      <c r="D589" t="s">
        <v>30</v>
      </c>
      <c r="E589" t="s">
        <v>45</v>
      </c>
      <c r="F589">
        <v>21</v>
      </c>
      <c r="G589" s="1" t="str" cm="1">
        <f t="array" ref="G589">_xlfn.IFS(F589&lt;=5,"very near",F589&lt;=10,"near",F589&lt;=20,"moderate",F589&lt;=29,"far")</f>
        <v>far</v>
      </c>
      <c r="H589">
        <v>4</v>
      </c>
      <c r="I589" t="str" cm="1">
        <f t="array" ref="I589">_xlfn.IFS(H589=1,"Below College",H589=
2,"College",H589=
3,"Bachelor",H589=
4,"Master",H589=
5,"Doctor")</f>
        <v>Master</v>
      </c>
      <c r="J589" t="s">
        <v>47</v>
      </c>
      <c r="K589">
        <v>3</v>
      </c>
      <c r="L589" t="str" cm="1">
        <f t="array" ref="L589">_xlfn.IFS(K589=1,"low",K589=2,"medium",K589=3,"high",K589=4,"very high")</f>
        <v>high</v>
      </c>
      <c r="M589" t="s">
        <v>33</v>
      </c>
      <c r="N589">
        <v>3</v>
      </c>
      <c r="O589" t="str" cm="1">
        <f t="array" ref="O589">_xlfn.IFS(N589=1,"low",N589=2,"medium",N589=3,"high",N589=4,"very high")</f>
        <v>high</v>
      </c>
      <c r="P589">
        <v>2</v>
      </c>
      <c r="Q589" t="str" cm="1">
        <f t="array" ref="Q589">_xlfn.IFS(P589=1,"junior",P589=2,"mid level",P589=3,"senior",P589=4,"lead",P589=5,"executive")</f>
        <v>mid level</v>
      </c>
      <c r="R589" t="s">
        <v>51</v>
      </c>
      <c r="S589">
        <v>4</v>
      </c>
      <c r="T589" t="str" cm="1">
        <f t="array" ref="T589">_xlfn.IFS(S589=1,"low",S589=2,"medium",S589=3,"high",S589=4,"very high")</f>
        <v>very high</v>
      </c>
      <c r="U589" t="s">
        <v>40</v>
      </c>
      <c r="V589">
        <v>5441</v>
      </c>
      <c r="W589">
        <v>0</v>
      </c>
      <c r="X589" t="str" cm="1">
        <f t="array" ref="X589">_xlfn.IFS(W589=0,"fresher",W589&lt;=3,"stable",W589&lt;=6,"moderate hopper",W589&lt;=9,"frequent hopper")</f>
        <v>fresher</v>
      </c>
      <c r="Y589" t="s">
        <v>39</v>
      </c>
      <c r="Z589">
        <v>22</v>
      </c>
      <c r="AA589" t="str" cm="1">
        <f t="array" ref="AA589">_xlfn.IFS(Z589&lt;=14,"low hike",Z589&lt;=18,"moderate hike",Z589&lt;=22,"good hike",Z589&lt;=25,"high hike")</f>
        <v>good hike</v>
      </c>
      <c r="AB589">
        <v>4</v>
      </c>
      <c r="AC589" t="str" cm="1">
        <f t="array" ref="AC589">_xlfn.IFS(AB589=1,"low",AB589=2,"good",AB589=3,"excellent",AB589=4,"outstanding")</f>
        <v>outstanding</v>
      </c>
      <c r="AD589">
        <v>4</v>
      </c>
      <c r="AE589" t="str" cm="1">
        <f t="array" ref="AE589">_xlfn.IFS(AD589=1,"low",AD589=2,"medium",AD589=3,"high",AD589=4,"very high")</f>
        <v>very high</v>
      </c>
      <c r="AG589">
        <v>0</v>
      </c>
      <c r="AH589" t="str" cm="1">
        <f t="array" ref="AH589">_xlfn.IFS(AG589=0,"no stock options",AG589=2,"medium",AG589=3,"high",AG589=1,"low")</f>
        <v>no stock options</v>
      </c>
      <c r="AI589">
        <v>11</v>
      </c>
      <c r="AJ589" s="1" t="str" cm="1">
        <f t="array" ref="AJ589">_xlfn.IFS(AI589&lt;=2,"fresher",AI589&lt;=7,"early career",AI589&lt;=15,"mid career",AI589&lt;=25,"experienced",AI589&gt;=26,"expert")</f>
        <v>mid career</v>
      </c>
      <c r="AK589">
        <v>2</v>
      </c>
      <c r="AL589" s="1" t="str" cm="1">
        <f t="array" ref="AL589">_xlfn.IFS(AK589=0,"no training",AK589&lt;=2,"low",AK589&lt;=4,"moderate",AK589&lt;=6,"high")</f>
        <v>low</v>
      </c>
      <c r="AM589">
        <v>1</v>
      </c>
      <c r="AN589" t="str" cm="1">
        <f t="array" ref="AN589">_xlfn.IFS(AM589=1,"low",AM589=2,"medium",AM589=3,"high",AM589=4,"very high")</f>
        <v>low</v>
      </c>
      <c r="AO589">
        <v>10</v>
      </c>
      <c r="AP589" s="1" t="str" cm="1">
        <f t="array" ref="AP589">_xlfn.IFS(AO589&lt;=1,"new",AO589&lt;=5,"early tenure",AO589&lt;=10,"established",AO589&lt;=20,"loyal",AO589&gt;=21,"long term")</f>
        <v>established</v>
      </c>
      <c r="AQ589">
        <v>7</v>
      </c>
      <c r="AR589" s="1" t="str" cm="1">
        <f t="array" ref="AR589">_xlfn.IFS(AQ589&lt;=1,"new",AQ589&lt;=4,"settling",AQ589&lt;=7,"established",AQ589&lt;=12,"stagnant risk",AQ589&gt;12,"highly stagnant")</f>
        <v>established</v>
      </c>
      <c r="AS589">
        <v>1</v>
      </c>
      <c r="AT589" t="str" cm="1">
        <f t="array" ref="AT589">_xlfn.IFS(AS589&lt;=1,"recently promoted",AS589&lt;=3,"due soon",AS589&lt;=6,"over due",AS589&gt;=7,"critically overdue")</f>
        <v>recently promoted</v>
      </c>
      <c r="AU589">
        <v>0</v>
      </c>
      <c r="AV589" t="str" cm="1">
        <f t="array" ref="AV589">_xlfn.IFS(AU589&lt;=1,"new under manager",AU589&lt;=4,"settling",AU589&lt;=8,"established",AU589&gt;=9,"long term")</f>
        <v>new under manager</v>
      </c>
    </row>
    <row r="590" spans="1:48">
      <c r="A590">
        <v>46</v>
      </c>
      <c r="B590" s="1" t="str" cm="1">
        <f t="array" ref="B590">_xlfn.IFS(A590&lt;=25,"early career",A590&lt;=35,"mid career",A590&lt;=45,"experienced",A590&gt;=46,"senior")</f>
        <v>senior</v>
      </c>
      <c r="C590" t="s">
        <v>29</v>
      </c>
      <c r="D590" t="s">
        <v>50</v>
      </c>
      <c r="E590" t="s">
        <v>31</v>
      </c>
      <c r="F590">
        <v>1</v>
      </c>
      <c r="G590" s="1" t="str" cm="1">
        <f t="array" ref="G590">_xlfn.IFS(F590&lt;=5,"very near",F590&lt;=10,"near",F590&lt;=20,"moderate",F590&lt;=29,"far")</f>
        <v>very near</v>
      </c>
      <c r="H590">
        <v>3</v>
      </c>
      <c r="I590" t="str" cm="1">
        <f t="array" ref="I590">_xlfn.IFS(H590=1,"Below College",H590=
2,"College",H590=
3,"Bachelor",H590=
4,"Master",H590=
5,"Doctor")</f>
        <v>Bachelor</v>
      </c>
      <c r="J590" t="s">
        <v>32</v>
      </c>
      <c r="K590">
        <v>3</v>
      </c>
      <c r="L590" t="str" cm="1">
        <f t="array" ref="L590">_xlfn.IFS(K590=1,"low",K590=2,"medium",K590=3,"high",K590=4,"very high")</f>
        <v>high</v>
      </c>
      <c r="M590" t="s">
        <v>33</v>
      </c>
      <c r="N590">
        <v>2</v>
      </c>
      <c r="O590" t="str" cm="1">
        <f t="array" ref="O590">_xlfn.IFS(N590=1,"low",N590=2,"medium",N590=3,"high",N590=4,"very high")</f>
        <v>medium</v>
      </c>
      <c r="P590">
        <v>3</v>
      </c>
      <c r="Q590" t="str" cm="1">
        <f t="array" ref="Q590">_xlfn.IFS(P590=1,"junior",P590=2,"mid level",P590=3,"senior",P590=4,"lead",P590=5,"executive")</f>
        <v>senior</v>
      </c>
      <c r="R590" t="s">
        <v>49</v>
      </c>
      <c r="S590">
        <v>1</v>
      </c>
      <c r="T590" t="str" cm="1">
        <f t="array" ref="T590">_xlfn.IFS(S590=1,"low",S590=2,"medium",S590=3,"high",S590=4,"very high")</f>
        <v>low</v>
      </c>
      <c r="U590" t="s">
        <v>35</v>
      </c>
      <c r="V590">
        <v>10673</v>
      </c>
      <c r="W590">
        <v>2</v>
      </c>
      <c r="X590" t="str" cm="1">
        <f t="array" ref="X590">_xlfn.IFS(W590=0,"fresher",W590&lt;=3,"stable",W590&lt;=6,"moderate hopper",W590&lt;=9,"frequent hopper")</f>
        <v>stable</v>
      </c>
      <c r="Y590" t="s">
        <v>39</v>
      </c>
      <c r="Z590">
        <v>13</v>
      </c>
      <c r="AA590" t="str" cm="1">
        <f t="array" ref="AA590">_xlfn.IFS(Z590&lt;=14,"low hike",Z590&lt;=18,"moderate hike",Z590&lt;=22,"good hike",Z590&lt;=25,"high hike")</f>
        <v>low hike</v>
      </c>
      <c r="AB590">
        <v>3</v>
      </c>
      <c r="AC590" t="str" cm="1">
        <f t="array" ref="AC590">_xlfn.IFS(AB590=1,"low",AB590=2,"good",AB590=3,"excellent",AB590=4,"outstanding")</f>
        <v>excellent</v>
      </c>
      <c r="AD590">
        <v>3</v>
      </c>
      <c r="AE590" t="str" cm="1">
        <f t="array" ref="AE590">_xlfn.IFS(AD590=1,"low",AD590=2,"medium",AD590=3,"high",AD590=4,"very high")</f>
        <v>high</v>
      </c>
      <c r="AG590">
        <v>1</v>
      </c>
      <c r="AH590" t="str" cm="1">
        <f t="array" ref="AH590">_xlfn.IFS(AG590=0,"no stock options",AG590=2,"medium",AG590=3,"high",AG590=1,"low")</f>
        <v>low</v>
      </c>
      <c r="AI590">
        <v>21</v>
      </c>
      <c r="AJ590" s="1" t="str" cm="1">
        <f t="array" ref="AJ590">_xlfn.IFS(AI590&lt;=2,"fresher",AI590&lt;=7,"early career",AI590&lt;=15,"mid career",AI590&lt;=25,"experienced",AI590&gt;=26,"expert")</f>
        <v>experienced</v>
      </c>
      <c r="AK590">
        <v>5</v>
      </c>
      <c r="AL590" s="1" t="str" cm="1">
        <f t="array" ref="AL590">_xlfn.IFS(AK590=0,"no training",AK590&lt;=2,"low",AK590&lt;=4,"moderate",AK590&lt;=6,"high")</f>
        <v>high</v>
      </c>
      <c r="AM590">
        <v>2</v>
      </c>
      <c r="AN590" t="str" cm="1">
        <f t="array" ref="AN590">_xlfn.IFS(AM590=1,"low",AM590=2,"medium",AM590=3,"high",AM590=4,"very high")</f>
        <v>medium</v>
      </c>
      <c r="AO590">
        <v>10</v>
      </c>
      <c r="AP590" s="1" t="str" cm="1">
        <f t="array" ref="AP590">_xlfn.IFS(AO590&lt;=1,"new",AO590&lt;=5,"early tenure",AO590&lt;=10,"established",AO590&lt;=20,"loyal",AO590&gt;=21,"long term")</f>
        <v>established</v>
      </c>
      <c r="AQ590">
        <v>9</v>
      </c>
      <c r="AR590" s="1" t="str" cm="1">
        <f t="array" ref="AR590">_xlfn.IFS(AQ590&lt;=1,"new",AQ590&lt;=4,"settling",AQ590&lt;=7,"established",AQ590&lt;=12,"stagnant risk",AQ590&gt;12,"highly stagnant")</f>
        <v>stagnant risk</v>
      </c>
      <c r="AS590">
        <v>9</v>
      </c>
      <c r="AT590" t="str" cm="1">
        <f t="array" ref="AT590">_xlfn.IFS(AS590&lt;=1,"recently promoted",AS590&lt;=3,"due soon",AS590&lt;=6,"over due",AS590&gt;=7,"critically overdue")</f>
        <v>critically overdue</v>
      </c>
      <c r="AU590">
        <v>5</v>
      </c>
      <c r="AV590" t="str" cm="1">
        <f t="array" ref="AV590">_xlfn.IFS(AU590&lt;=1,"new under manager",AU590&lt;=4,"settling",AU590&lt;=8,"established",AU590&gt;=9,"long term")</f>
        <v>established</v>
      </c>
    </row>
    <row r="591" spans="1:48">
      <c r="A591">
        <v>50</v>
      </c>
      <c r="B591" s="1" t="str" cm="1">
        <f t="array" ref="B591">_xlfn.IFS(A591&lt;=25,"early career",A591&lt;=35,"mid career",A591&lt;=45,"experienced",A591&gt;=46,"senior")</f>
        <v>senior</v>
      </c>
      <c r="C591" t="s">
        <v>29</v>
      </c>
      <c r="D591" t="s">
        <v>50</v>
      </c>
      <c r="E591" t="s">
        <v>31</v>
      </c>
      <c r="F591">
        <v>1</v>
      </c>
      <c r="G591" s="1" t="str" cm="1">
        <f t="array" ref="G591">_xlfn.IFS(F591&lt;=5,"very near",F591&lt;=10,"near",F591&lt;=20,"moderate",F591&lt;=29,"far")</f>
        <v>very near</v>
      </c>
      <c r="H591">
        <v>3</v>
      </c>
      <c r="I591" t="str" cm="1">
        <f t="array" ref="I591">_xlfn.IFS(H591=1,"Below College",H591=
2,"College",H591=
3,"Bachelor",H591=
4,"Master",H591=
5,"Doctor")</f>
        <v>Bachelor</v>
      </c>
      <c r="J591" t="s">
        <v>36</v>
      </c>
      <c r="K591">
        <v>1</v>
      </c>
      <c r="L591" t="str" cm="1">
        <f t="array" ref="L591">_xlfn.IFS(K591=1,"low",K591=2,"medium",K591=3,"high",K591=4,"very high")</f>
        <v>low</v>
      </c>
      <c r="M591" t="s">
        <v>43</v>
      </c>
      <c r="N591">
        <v>3</v>
      </c>
      <c r="O591" t="str" cm="1">
        <f t="array" ref="O591">_xlfn.IFS(N591=1,"low",N591=2,"medium",N591=3,"high",N591=4,"very high")</f>
        <v>high</v>
      </c>
      <c r="P591">
        <v>5</v>
      </c>
      <c r="Q591" t="str" cm="1">
        <f t="array" ref="Q591">_xlfn.IFS(P591=1,"junior",P591=2,"mid level",P591=3,"senior",P591=4,"lead",P591=5,"executive")</f>
        <v>executive</v>
      </c>
      <c r="R591" t="s">
        <v>53</v>
      </c>
      <c r="S591">
        <v>2</v>
      </c>
      <c r="T591" t="str" cm="1">
        <f t="array" ref="T591">_xlfn.IFS(S591=1,"low",S591=2,"medium",S591=3,"high",S591=4,"very high")</f>
        <v>medium</v>
      </c>
      <c r="U591" t="s">
        <v>35</v>
      </c>
      <c r="V591">
        <v>18172</v>
      </c>
      <c r="W591">
        <v>3</v>
      </c>
      <c r="X591" t="str" cm="1">
        <f t="array" ref="X591">_xlfn.IFS(W591=0,"fresher",W591&lt;=3,"stable",W591&lt;=6,"moderate hopper",W591&lt;=9,"frequent hopper")</f>
        <v>stable</v>
      </c>
      <c r="Y591" t="s">
        <v>39</v>
      </c>
      <c r="Z591">
        <v>19</v>
      </c>
      <c r="AA591" t="str" cm="1">
        <f t="array" ref="AA591">_xlfn.IFS(Z591&lt;=14,"low hike",Z591&lt;=18,"moderate hike",Z591&lt;=22,"good hike",Z591&lt;=25,"high hike")</f>
        <v>good hike</v>
      </c>
      <c r="AB591">
        <v>3</v>
      </c>
      <c r="AC591" t="str" cm="1">
        <f t="array" ref="AC591">_xlfn.IFS(AB591=1,"low",AB591=2,"good",AB591=3,"excellent",AB591=4,"outstanding")</f>
        <v>excellent</v>
      </c>
      <c r="AD591">
        <v>1</v>
      </c>
      <c r="AE591" t="str" cm="1">
        <f t="array" ref="AE591">_xlfn.IFS(AD591=1,"low",AD591=2,"medium",AD591=3,"high",AD591=4,"very high")</f>
        <v>low</v>
      </c>
      <c r="AG591">
        <v>0</v>
      </c>
      <c r="AH591" t="str" cm="1">
        <f t="array" ref="AH591">_xlfn.IFS(AG591=0,"no stock options",AG591=2,"medium",AG591=3,"high",AG591=1,"low")</f>
        <v>no stock options</v>
      </c>
      <c r="AI591">
        <v>28</v>
      </c>
      <c r="AJ591" s="1" t="str" cm="1">
        <f t="array" ref="AJ591">_xlfn.IFS(AI591&lt;=2,"fresher",AI591&lt;=7,"early career",AI591&lt;=15,"mid career",AI591&lt;=25,"experienced",AI591&gt;=26,"expert")</f>
        <v>expert</v>
      </c>
      <c r="AK591">
        <v>1</v>
      </c>
      <c r="AL591" s="1" t="str" cm="1">
        <f t="array" ref="AL591">_xlfn.IFS(AK591=0,"no training",AK591&lt;=2,"low",AK591&lt;=4,"moderate",AK591&lt;=6,"high")</f>
        <v>low</v>
      </c>
      <c r="AM591">
        <v>2</v>
      </c>
      <c r="AN591" t="str" cm="1">
        <f t="array" ref="AN591">_xlfn.IFS(AM591=1,"low",AM591=2,"medium",AM591=3,"high",AM591=4,"very high")</f>
        <v>medium</v>
      </c>
      <c r="AO591">
        <v>8</v>
      </c>
      <c r="AP591" s="1" t="str" cm="1">
        <f t="array" ref="AP591">_xlfn.IFS(AO591&lt;=1,"new",AO591&lt;=5,"early tenure",AO591&lt;=10,"established",AO591&lt;=20,"loyal",AO591&gt;=21,"long term")</f>
        <v>established</v>
      </c>
      <c r="AQ591">
        <v>3</v>
      </c>
      <c r="AR591" s="1" t="str" cm="1">
        <f t="array" ref="AR591">_xlfn.IFS(AQ591&lt;=1,"new",AQ591&lt;=4,"settling",AQ591&lt;=7,"established",AQ591&lt;=12,"stagnant risk",AQ591&gt;12,"highly stagnant")</f>
        <v>settling</v>
      </c>
      <c r="AS591">
        <v>0</v>
      </c>
      <c r="AT591" t="str" cm="1">
        <f t="array" ref="AT591">_xlfn.IFS(AS591&lt;=1,"recently promoted",AS591&lt;=3,"due soon",AS591&lt;=6,"over due",AS591&gt;=7,"critically overdue")</f>
        <v>recently promoted</v>
      </c>
      <c r="AU591">
        <v>7</v>
      </c>
      <c r="AV591" t="str" cm="1">
        <f t="array" ref="AV591">_xlfn.IFS(AU591&lt;=1,"new under manager",AU591&lt;=4,"settling",AU591&lt;=8,"established",AU591&gt;=9,"long term")</f>
        <v>established</v>
      </c>
    </row>
    <row r="592" spans="1:48">
      <c r="A592">
        <v>25</v>
      </c>
      <c r="B592" s="1" t="str" cm="1">
        <f t="array" ref="B592">_xlfn.IFS(A592&lt;=25,"early career",A592&lt;=35,"mid career",A592&lt;=45,"experienced",A592&gt;=46,"senior")</f>
        <v>early career</v>
      </c>
      <c r="C592" t="s">
        <v>39</v>
      </c>
      <c r="D592" t="s">
        <v>30</v>
      </c>
      <c r="E592" t="s">
        <v>45</v>
      </c>
      <c r="F592">
        <v>5</v>
      </c>
      <c r="G592" s="1" t="str" cm="1">
        <f t="array" ref="G592">_xlfn.IFS(F592&lt;=5,"very near",F592&lt;=10,"near",F592&lt;=20,"moderate",F592&lt;=29,"far")</f>
        <v>very near</v>
      </c>
      <c r="H592">
        <v>3</v>
      </c>
      <c r="I592" t="str" cm="1">
        <f t="array" ref="I592">_xlfn.IFS(H592=1,"Below College",H592=
2,"College",H592=
3,"Bachelor",H592=
4,"Master",H592=
5,"Doctor")</f>
        <v>Bachelor</v>
      </c>
      <c r="J592" t="s">
        <v>47</v>
      </c>
      <c r="K592">
        <v>3</v>
      </c>
      <c r="L592" t="str" cm="1">
        <f t="array" ref="L592">_xlfn.IFS(K592=1,"low",K592=2,"medium",K592=3,"high",K592=4,"very high")</f>
        <v>high</v>
      </c>
      <c r="M592" t="s">
        <v>33</v>
      </c>
      <c r="N592">
        <v>2</v>
      </c>
      <c r="O592" t="str" cm="1">
        <f t="array" ref="O592">_xlfn.IFS(N592=1,"low",N592=2,"medium",N592=3,"high",N592=4,"very high")</f>
        <v>medium</v>
      </c>
      <c r="P592">
        <v>2</v>
      </c>
      <c r="Q592" t="str" cm="1">
        <f t="array" ref="Q592">_xlfn.IFS(P592=1,"junior",P592=2,"mid level",P592=3,"senior",P592=4,"lead",P592=5,"executive")</f>
        <v>mid level</v>
      </c>
      <c r="R592" t="s">
        <v>51</v>
      </c>
      <c r="S592">
        <v>3</v>
      </c>
      <c r="T592" t="str" cm="1">
        <f t="array" ref="T592">_xlfn.IFS(S592=1,"low",S592=2,"medium",S592=3,"high",S592=4,"very high")</f>
        <v>high</v>
      </c>
      <c r="U592" t="s">
        <v>40</v>
      </c>
      <c r="V592">
        <v>5744</v>
      </c>
      <c r="W592">
        <v>1</v>
      </c>
      <c r="X592" t="str" cm="1">
        <f t="array" ref="X592">_xlfn.IFS(W592=0,"fresher",W592&lt;=3,"stable",W592&lt;=6,"moderate hopper",W592&lt;=9,"frequent hopper")</f>
        <v>stable</v>
      </c>
      <c r="Y592" t="s">
        <v>39</v>
      </c>
      <c r="Z592">
        <v>11</v>
      </c>
      <c r="AA592" t="str" cm="1">
        <f t="array" ref="AA592">_xlfn.IFS(Z592&lt;=14,"low hike",Z592&lt;=18,"moderate hike",Z592&lt;=22,"good hike",Z592&lt;=25,"high hike")</f>
        <v>low hike</v>
      </c>
      <c r="AB592">
        <v>3</v>
      </c>
      <c r="AC592" t="str" cm="1">
        <f t="array" ref="AC592">_xlfn.IFS(AB592=1,"low",AB592=2,"good",AB592=3,"excellent",AB592=4,"outstanding")</f>
        <v>excellent</v>
      </c>
      <c r="AD592">
        <v>4</v>
      </c>
      <c r="AE592" t="str" cm="1">
        <f t="array" ref="AE592">_xlfn.IFS(AD592=1,"low",AD592=2,"medium",AD592=3,"high",AD592=4,"very high")</f>
        <v>very high</v>
      </c>
      <c r="AG592">
        <v>0</v>
      </c>
      <c r="AH592" t="str" cm="1">
        <f t="array" ref="AH592">_xlfn.IFS(AG592=0,"no stock options",AG592=2,"medium",AG592=3,"high",AG592=1,"low")</f>
        <v>no stock options</v>
      </c>
      <c r="AI592">
        <v>6</v>
      </c>
      <c r="AJ592" s="1" t="str" cm="1">
        <f t="array" ref="AJ592">_xlfn.IFS(AI592&lt;=2,"fresher",AI592&lt;=7,"early career",AI592&lt;=15,"mid career",AI592&lt;=25,"experienced",AI592&gt;=26,"expert")</f>
        <v>early career</v>
      </c>
      <c r="AK592">
        <v>1</v>
      </c>
      <c r="AL592" s="1" t="str" cm="1">
        <f t="array" ref="AL592">_xlfn.IFS(AK592=0,"no training",AK592&lt;=2,"low",AK592&lt;=4,"moderate",AK592&lt;=6,"high")</f>
        <v>low</v>
      </c>
      <c r="AM592">
        <v>3</v>
      </c>
      <c r="AN592" t="str" cm="1">
        <f t="array" ref="AN592">_xlfn.IFS(AM592=1,"low",AM592=2,"medium",AM592=3,"high",AM592=4,"very high")</f>
        <v>high</v>
      </c>
      <c r="AO592">
        <v>6</v>
      </c>
      <c r="AP592" s="1" t="str" cm="1">
        <f t="array" ref="AP592">_xlfn.IFS(AO592&lt;=1,"new",AO592&lt;=5,"early tenure",AO592&lt;=10,"established",AO592&lt;=20,"loyal",AO592&gt;=21,"long term")</f>
        <v>established</v>
      </c>
      <c r="AQ592">
        <v>4</v>
      </c>
      <c r="AR592" s="1" t="str" cm="1">
        <f t="array" ref="AR592">_xlfn.IFS(AQ592&lt;=1,"new",AQ592&lt;=4,"settling",AQ592&lt;=7,"established",AQ592&lt;=12,"stagnant risk",AQ592&gt;12,"highly stagnant")</f>
        <v>settling</v>
      </c>
      <c r="AS592">
        <v>0</v>
      </c>
      <c r="AT592" t="str" cm="1">
        <f t="array" ref="AT592">_xlfn.IFS(AS592&lt;=1,"recently promoted",AS592&lt;=3,"due soon",AS592&lt;=6,"over due",AS592&gt;=7,"critically overdue")</f>
        <v>recently promoted</v>
      </c>
      <c r="AU592">
        <v>3</v>
      </c>
      <c r="AV592" t="str" cm="1">
        <f t="array" ref="AV592">_xlfn.IFS(AU592&lt;=1,"new under manager",AU592&lt;=4,"settling",AU592&lt;=8,"established",AU592&gt;=9,"long term")</f>
        <v>settling</v>
      </c>
    </row>
    <row r="593" spans="1:48">
      <c r="A593">
        <v>34</v>
      </c>
      <c r="B593" s="1" t="str" cm="1">
        <f t="array" ref="B593">_xlfn.IFS(A593&lt;=25,"early career",A593&lt;=35,"mid career",A593&lt;=45,"experienced",A593&gt;=46,"senior")</f>
        <v>mid career</v>
      </c>
      <c r="C593" t="s">
        <v>39</v>
      </c>
      <c r="D593" t="s">
        <v>50</v>
      </c>
      <c r="E593" t="s">
        <v>31</v>
      </c>
      <c r="F593">
        <v>7</v>
      </c>
      <c r="G593" s="1" t="str" cm="1">
        <f t="array" ref="G593">_xlfn.IFS(F593&lt;=5,"very near",F593&lt;=10,"near",F593&lt;=20,"moderate",F593&lt;=29,"far")</f>
        <v>near</v>
      </c>
      <c r="H593">
        <v>3</v>
      </c>
      <c r="I593" t="str" cm="1">
        <f t="array" ref="I593">_xlfn.IFS(H593=1,"Below College",H593=
2,"College",H593=
3,"Bachelor",H593=
4,"Master",H593=
5,"Doctor")</f>
        <v>Bachelor</v>
      </c>
      <c r="J593" t="s">
        <v>36</v>
      </c>
      <c r="K593">
        <v>1</v>
      </c>
      <c r="L593" t="str" cm="1">
        <f t="array" ref="L593">_xlfn.IFS(K593=1,"low",K593=2,"medium",K593=3,"high",K593=4,"very high")</f>
        <v>low</v>
      </c>
      <c r="M593" t="s">
        <v>33</v>
      </c>
      <c r="N593">
        <v>1</v>
      </c>
      <c r="O593" t="str" cm="1">
        <f t="array" ref="O593">_xlfn.IFS(N593=1,"low",N593=2,"medium",N593=3,"high",N593=4,"very high")</f>
        <v>low</v>
      </c>
      <c r="P593">
        <v>2</v>
      </c>
      <c r="Q593" t="str" cm="1">
        <f t="array" ref="Q593">_xlfn.IFS(P593=1,"junior",P593=2,"mid level",P593=3,"senior",P593=4,"lead",P593=5,"executive")</f>
        <v>mid level</v>
      </c>
      <c r="R593" t="s">
        <v>34</v>
      </c>
      <c r="S593">
        <v>3</v>
      </c>
      <c r="T593" t="str" cm="1">
        <f t="array" ref="T593">_xlfn.IFS(S593=1,"low",S593=2,"medium",S593=3,"high",S593=4,"very high")</f>
        <v>high</v>
      </c>
      <c r="U593" t="s">
        <v>40</v>
      </c>
      <c r="V593">
        <v>6074</v>
      </c>
      <c r="W593">
        <v>1</v>
      </c>
      <c r="X593" t="str" cm="1">
        <f t="array" ref="X593">_xlfn.IFS(W593=0,"fresher",W593&lt;=3,"stable",W593&lt;=6,"moderate hopper",W593&lt;=9,"frequent hopper")</f>
        <v>stable</v>
      </c>
      <c r="Y593" t="s">
        <v>39</v>
      </c>
      <c r="Z593">
        <v>24</v>
      </c>
      <c r="AA593" t="str" cm="1">
        <f t="array" ref="AA593">_xlfn.IFS(Z593&lt;=14,"low hike",Z593&lt;=18,"moderate hike",Z593&lt;=22,"good hike",Z593&lt;=25,"high hike")</f>
        <v>high hike</v>
      </c>
      <c r="AB593">
        <v>4</v>
      </c>
      <c r="AC593" t="str" cm="1">
        <f t="array" ref="AC593">_xlfn.IFS(AB593=1,"low",AB593=2,"good",AB593=3,"excellent",AB593=4,"outstanding")</f>
        <v>outstanding</v>
      </c>
      <c r="AD593">
        <v>4</v>
      </c>
      <c r="AE593" t="str" cm="1">
        <f t="array" ref="AE593">_xlfn.IFS(AD593=1,"low",AD593=2,"medium",AD593=3,"high",AD593=4,"very high")</f>
        <v>very high</v>
      </c>
      <c r="AG593">
        <v>0</v>
      </c>
      <c r="AH593" t="str" cm="1">
        <f t="array" ref="AH593">_xlfn.IFS(AG593=0,"no stock options",AG593=2,"medium",AG593=3,"high",AG593=1,"low")</f>
        <v>no stock options</v>
      </c>
      <c r="AI593">
        <v>9</v>
      </c>
      <c r="AJ593" s="1" t="str" cm="1">
        <f t="array" ref="AJ593">_xlfn.IFS(AI593&lt;=2,"fresher",AI593&lt;=7,"early career",AI593&lt;=15,"mid career",AI593&lt;=25,"experienced",AI593&gt;=26,"expert")</f>
        <v>mid career</v>
      </c>
      <c r="AK593">
        <v>3</v>
      </c>
      <c r="AL593" s="1" t="str" cm="1">
        <f t="array" ref="AL593">_xlfn.IFS(AK593=0,"no training",AK593&lt;=2,"low",AK593&lt;=4,"moderate",AK593&lt;=6,"high")</f>
        <v>moderate</v>
      </c>
      <c r="AM593">
        <v>3</v>
      </c>
      <c r="AN593" t="str" cm="1">
        <f t="array" ref="AN593">_xlfn.IFS(AM593=1,"low",AM593=2,"medium",AM593=3,"high",AM593=4,"very high")</f>
        <v>high</v>
      </c>
      <c r="AO593">
        <v>9</v>
      </c>
      <c r="AP593" s="1" t="str" cm="1">
        <f t="array" ref="AP593">_xlfn.IFS(AO593&lt;=1,"new",AO593&lt;=5,"early tenure",AO593&lt;=10,"established",AO593&lt;=20,"loyal",AO593&gt;=21,"long term")</f>
        <v>established</v>
      </c>
      <c r="AQ593">
        <v>7</v>
      </c>
      <c r="AR593" s="1" t="str" cm="1">
        <f t="array" ref="AR593">_xlfn.IFS(AQ593&lt;=1,"new",AQ593&lt;=4,"settling",AQ593&lt;=7,"established",AQ593&lt;=12,"stagnant risk",AQ593&gt;12,"highly stagnant")</f>
        <v>established</v>
      </c>
      <c r="AS593">
        <v>0</v>
      </c>
      <c r="AT593" t="str" cm="1">
        <f t="array" ref="AT593">_xlfn.IFS(AS593&lt;=1,"recently promoted",AS593&lt;=3,"due soon",AS593&lt;=6,"over due",AS593&gt;=7,"critically overdue")</f>
        <v>recently promoted</v>
      </c>
      <c r="AU593">
        <v>6</v>
      </c>
      <c r="AV593" t="str" cm="1">
        <f t="array" ref="AV593">_xlfn.IFS(AU593&lt;=1,"new under manager",AU593&lt;=4,"settling",AU593&lt;=8,"established",AU593&gt;=9,"long term")</f>
        <v>established</v>
      </c>
    </row>
    <row r="594" spans="1:48">
      <c r="A594">
        <v>36</v>
      </c>
      <c r="B594" s="1" t="str" cm="1">
        <f t="array" ref="B594">_xlfn.IFS(A594&lt;=25,"early career",A594&lt;=35,"mid career",A594&lt;=45,"experienced",A594&gt;=46,"senior")</f>
        <v>experienced</v>
      </c>
      <c r="C594" t="s">
        <v>29</v>
      </c>
      <c r="D594" t="s">
        <v>50</v>
      </c>
      <c r="E594" t="s">
        <v>45</v>
      </c>
      <c r="F594">
        <v>11</v>
      </c>
      <c r="G594" s="1" t="str" cm="1">
        <f t="array" ref="G594">_xlfn.IFS(F594&lt;=5,"very near",F594&lt;=10,"near",F594&lt;=20,"moderate",F594&lt;=29,"far")</f>
        <v>moderate</v>
      </c>
      <c r="H594">
        <v>2</v>
      </c>
      <c r="I594" t="str" cm="1">
        <f t="array" ref="I594">_xlfn.IFS(H594=1,"Below College",H594=
2,"College",H594=
3,"Bachelor",H594=
4,"Master",H594=
5,"Doctor")</f>
        <v>College</v>
      </c>
      <c r="J594" t="s">
        <v>52</v>
      </c>
      <c r="K594">
        <v>2</v>
      </c>
      <c r="L594" t="str" cm="1">
        <f t="array" ref="L594">_xlfn.IFS(K594=1,"low",K594=2,"medium",K594=3,"high",K594=4,"very high")</f>
        <v>medium</v>
      </c>
      <c r="M594" t="s">
        <v>43</v>
      </c>
      <c r="N594">
        <v>3</v>
      </c>
      <c r="O594" t="str" cm="1">
        <f t="array" ref="O594">_xlfn.IFS(N594=1,"low",N594=2,"medium",N594=3,"high",N594=4,"very high")</f>
        <v>high</v>
      </c>
      <c r="P594">
        <v>3</v>
      </c>
      <c r="Q594" t="str" cm="1">
        <f t="array" ref="Q594">_xlfn.IFS(P594=1,"junior",P594=2,"mid level",P594=3,"senior",P594=4,"lead",P594=5,"executive")</f>
        <v>senior</v>
      </c>
      <c r="R594" t="s">
        <v>51</v>
      </c>
      <c r="S594">
        <v>4</v>
      </c>
      <c r="T594" t="str" cm="1">
        <f t="array" ref="T594">_xlfn.IFS(S594=1,"low",S594=2,"medium",S594=3,"high",S594=4,"very high")</f>
        <v>very high</v>
      </c>
      <c r="U594" t="s">
        <v>35</v>
      </c>
      <c r="V594">
        <v>9738</v>
      </c>
      <c r="W594">
        <v>0</v>
      </c>
      <c r="X594" t="str" cm="1">
        <f t="array" ref="X594">_xlfn.IFS(W594=0,"fresher",W594&lt;=3,"stable",W594&lt;=6,"moderate hopper",W594&lt;=9,"frequent hopper")</f>
        <v>fresher</v>
      </c>
      <c r="Y594" t="s">
        <v>29</v>
      </c>
      <c r="Z594">
        <v>14</v>
      </c>
      <c r="AA594" t="str" cm="1">
        <f t="array" ref="AA594">_xlfn.IFS(Z594&lt;=14,"low hike",Z594&lt;=18,"moderate hike",Z594&lt;=22,"good hike",Z594&lt;=25,"high hike")</f>
        <v>low hike</v>
      </c>
      <c r="AB594">
        <v>3</v>
      </c>
      <c r="AC594" t="str" cm="1">
        <f t="array" ref="AC594">_xlfn.IFS(AB594=1,"low",AB594=2,"good",AB594=3,"excellent",AB594=4,"outstanding")</f>
        <v>excellent</v>
      </c>
      <c r="AD594">
        <v>3</v>
      </c>
      <c r="AE594" t="str" cm="1">
        <f t="array" ref="AE594">_xlfn.IFS(AD594=1,"low",AD594=2,"medium",AD594=3,"high",AD594=4,"very high")</f>
        <v>high</v>
      </c>
      <c r="AG594">
        <v>1</v>
      </c>
      <c r="AH594" t="str" cm="1">
        <f t="array" ref="AH594">_xlfn.IFS(AG594=0,"no stock options",AG594=2,"medium",AG594=3,"high",AG594=1,"low")</f>
        <v>low</v>
      </c>
      <c r="AI594">
        <v>10</v>
      </c>
      <c r="AJ594" s="1" t="str" cm="1">
        <f t="array" ref="AJ594">_xlfn.IFS(AI594&lt;=2,"fresher",AI594&lt;=7,"early career",AI594&lt;=15,"mid career",AI594&lt;=25,"experienced",AI594&gt;=26,"expert")</f>
        <v>mid career</v>
      </c>
      <c r="AK594">
        <v>6</v>
      </c>
      <c r="AL594" s="1" t="str" cm="1">
        <f t="array" ref="AL594">_xlfn.IFS(AK594=0,"no training",AK594&lt;=2,"low",AK594&lt;=4,"moderate",AK594&lt;=6,"high")</f>
        <v>high</v>
      </c>
      <c r="AM594">
        <v>3</v>
      </c>
      <c r="AN594" t="str" cm="1">
        <f t="array" ref="AN594">_xlfn.IFS(AM594=1,"low",AM594=2,"medium",AM594=3,"high",AM594=4,"very high")</f>
        <v>high</v>
      </c>
      <c r="AO594">
        <v>9</v>
      </c>
      <c r="AP594" s="1" t="str" cm="1">
        <f t="array" ref="AP594">_xlfn.IFS(AO594&lt;=1,"new",AO594&lt;=5,"early tenure",AO594&lt;=10,"established",AO594&lt;=20,"loyal",AO594&gt;=21,"long term")</f>
        <v>established</v>
      </c>
      <c r="AQ594">
        <v>7</v>
      </c>
      <c r="AR594" s="1" t="str" cm="1">
        <f t="array" ref="AR594">_xlfn.IFS(AQ594&lt;=1,"new",AQ594&lt;=4,"settling",AQ594&lt;=7,"established",AQ594&lt;=12,"stagnant risk",AQ594&gt;12,"highly stagnant")</f>
        <v>established</v>
      </c>
      <c r="AS594">
        <v>2</v>
      </c>
      <c r="AT594" t="str" cm="1">
        <f t="array" ref="AT594">_xlfn.IFS(AS594&lt;=1,"recently promoted",AS594&lt;=3,"due soon",AS594&lt;=6,"over due",AS594&gt;=7,"critically overdue")</f>
        <v>due soon</v>
      </c>
      <c r="AU594">
        <v>8</v>
      </c>
      <c r="AV594" t="str" cm="1">
        <f t="array" ref="AV594">_xlfn.IFS(AU594&lt;=1,"new under manager",AU594&lt;=4,"settling",AU594&lt;=8,"established",AU594&gt;=9,"long term")</f>
        <v>established</v>
      </c>
    </row>
    <row r="595" spans="1:48">
      <c r="A595">
        <v>30</v>
      </c>
      <c r="B595" s="1" t="str" cm="1">
        <f t="array" ref="B595">_xlfn.IFS(A595&lt;=25,"early career",A595&lt;=35,"mid career",A595&lt;=45,"experienced",A595&gt;=46,"senior")</f>
        <v>mid career</v>
      </c>
      <c r="C595" t="s">
        <v>29</v>
      </c>
      <c r="D595" t="s">
        <v>50</v>
      </c>
      <c r="E595" t="s">
        <v>31</v>
      </c>
      <c r="F595">
        <v>23</v>
      </c>
      <c r="G595" s="1" t="str" cm="1">
        <f t="array" ref="G595">_xlfn.IFS(F595&lt;=5,"very near",F595&lt;=10,"near",F595&lt;=20,"moderate",F595&lt;=29,"far")</f>
        <v>far</v>
      </c>
      <c r="H595">
        <v>3</v>
      </c>
      <c r="I595" t="str" cm="1">
        <f t="array" ref="I595">_xlfn.IFS(H595=1,"Below College",H595=
2,"College",H595=
3,"Bachelor",H595=
4,"Master",H595=
5,"Doctor")</f>
        <v>Bachelor</v>
      </c>
      <c r="J595" t="s">
        <v>36</v>
      </c>
      <c r="K595">
        <v>1</v>
      </c>
      <c r="L595" t="str" cm="1">
        <f t="array" ref="L595">_xlfn.IFS(K595=1,"low",K595=2,"medium",K595=3,"high",K595=4,"very high")</f>
        <v>low</v>
      </c>
      <c r="M595" t="s">
        <v>33</v>
      </c>
      <c r="N595">
        <v>1</v>
      </c>
      <c r="O595" t="str" cm="1">
        <f t="array" ref="O595">_xlfn.IFS(N595=1,"low",N595=2,"medium",N595=3,"high",N595=4,"very high")</f>
        <v>low</v>
      </c>
      <c r="P595">
        <v>1</v>
      </c>
      <c r="Q595" t="str" cm="1">
        <f t="array" ref="Q595">_xlfn.IFS(P595=1,"junior",P595=2,"mid level",P595=3,"senior",P595=4,"lead",P595=5,"executive")</f>
        <v>junior</v>
      </c>
      <c r="R595" t="s">
        <v>37</v>
      </c>
      <c r="S595">
        <v>3</v>
      </c>
      <c r="T595" t="str" cm="1">
        <f t="array" ref="T595">_xlfn.IFS(S595=1,"low",S595=2,"medium",S595=3,"high",S595=4,"very high")</f>
        <v>high</v>
      </c>
      <c r="U595" t="s">
        <v>38</v>
      </c>
      <c r="V595">
        <v>2613</v>
      </c>
      <c r="W595">
        <v>1</v>
      </c>
      <c r="X595" t="str" cm="1">
        <f t="array" ref="X595">_xlfn.IFS(W595=0,"fresher",W595&lt;=3,"stable",W595&lt;=6,"moderate hopper",W595&lt;=9,"frequent hopper")</f>
        <v>stable</v>
      </c>
      <c r="Y595" t="s">
        <v>29</v>
      </c>
      <c r="Z595">
        <v>25</v>
      </c>
      <c r="AA595" t="str" cm="1">
        <f t="array" ref="AA595">_xlfn.IFS(Z595&lt;=14,"low hike",Z595&lt;=18,"moderate hike",Z595&lt;=22,"good hike",Z595&lt;=25,"high hike")</f>
        <v>high hike</v>
      </c>
      <c r="AB595">
        <v>4</v>
      </c>
      <c r="AC595" t="str" cm="1">
        <f t="array" ref="AC595">_xlfn.IFS(AB595=1,"low",AB595=2,"good",AB595=3,"excellent",AB595=4,"outstanding")</f>
        <v>outstanding</v>
      </c>
      <c r="AD595">
        <v>3</v>
      </c>
      <c r="AE595" t="str" cm="1">
        <f t="array" ref="AE595">_xlfn.IFS(AD595=1,"low",AD595=2,"medium",AD595=3,"high",AD595=4,"very high")</f>
        <v>high</v>
      </c>
      <c r="AG595">
        <v>3</v>
      </c>
      <c r="AH595" t="str" cm="1">
        <f t="array" ref="AH595">_xlfn.IFS(AG595=0,"no stock options",AG595=2,"medium",AG595=3,"high",AG595=1,"low")</f>
        <v>high</v>
      </c>
      <c r="AI595">
        <v>10</v>
      </c>
      <c r="AJ595" s="1" t="str" cm="1">
        <f t="array" ref="AJ595">_xlfn.IFS(AI595&lt;=2,"fresher",AI595&lt;=7,"early career",AI595&lt;=15,"mid career",AI595&lt;=25,"experienced",AI595&gt;=26,"expert")</f>
        <v>mid career</v>
      </c>
      <c r="AK595">
        <v>2</v>
      </c>
      <c r="AL595" s="1" t="str" cm="1">
        <f t="array" ref="AL595">_xlfn.IFS(AK595=0,"no training",AK595&lt;=2,"low",AK595&lt;=4,"moderate",AK595&lt;=6,"high")</f>
        <v>low</v>
      </c>
      <c r="AM595">
        <v>2</v>
      </c>
      <c r="AN595" t="str" cm="1">
        <f t="array" ref="AN595">_xlfn.IFS(AM595=1,"low",AM595=2,"medium",AM595=3,"high",AM595=4,"very high")</f>
        <v>medium</v>
      </c>
      <c r="AO595">
        <v>10</v>
      </c>
      <c r="AP595" s="1" t="str" cm="1">
        <f t="array" ref="AP595">_xlfn.IFS(AO595&lt;=1,"new",AO595&lt;=5,"early tenure",AO595&lt;=10,"established",AO595&lt;=20,"loyal",AO595&gt;=21,"long term")</f>
        <v>established</v>
      </c>
      <c r="AQ595">
        <v>7</v>
      </c>
      <c r="AR595" s="1" t="str" cm="1">
        <f t="array" ref="AR595">_xlfn.IFS(AQ595&lt;=1,"new",AQ595&lt;=4,"settling",AQ595&lt;=7,"established",AQ595&lt;=12,"stagnant risk",AQ595&gt;12,"highly stagnant")</f>
        <v>established</v>
      </c>
      <c r="AS595">
        <v>0</v>
      </c>
      <c r="AT595" t="str" cm="1">
        <f t="array" ref="AT595">_xlfn.IFS(AS595&lt;=1,"recently promoted",AS595&lt;=3,"due soon",AS595&lt;=6,"over due",AS595&gt;=7,"critically overdue")</f>
        <v>recently promoted</v>
      </c>
      <c r="AU595">
        <v>9</v>
      </c>
      <c r="AV595" t="str" cm="1">
        <f t="array" ref="AV595">_xlfn.IFS(AU595&lt;=1,"new under manager",AU595&lt;=4,"settling",AU595&lt;=8,"established",AU595&gt;=9,"long term")</f>
        <v>long term</v>
      </c>
    </row>
    <row r="596" spans="1:48">
      <c r="A596">
        <v>33</v>
      </c>
      <c r="B596" s="1" t="str" cm="1">
        <f t="array" ref="B596">_xlfn.IFS(A596&lt;=25,"early career",A596&lt;=35,"mid career",A596&lt;=45,"experienced",A596&gt;=46,"senior")</f>
        <v>mid career</v>
      </c>
      <c r="C596" t="s">
        <v>29</v>
      </c>
      <c r="D596" t="s">
        <v>41</v>
      </c>
      <c r="E596" t="s">
        <v>45</v>
      </c>
      <c r="F596">
        <v>22</v>
      </c>
      <c r="G596" s="1" t="str" cm="1">
        <f t="array" ref="G596">_xlfn.IFS(F596&lt;=5,"very near",F596&lt;=10,"near",F596&lt;=20,"moderate",F596&lt;=29,"far")</f>
        <v>far</v>
      </c>
      <c r="H596">
        <v>2</v>
      </c>
      <c r="I596" t="str" cm="1">
        <f t="array" ref="I596">_xlfn.IFS(H596=1,"Below College",H596=
2,"College",H596=
3,"Bachelor",H596=
4,"Master",H596=
5,"Doctor")</f>
        <v>College</v>
      </c>
      <c r="J596" t="s">
        <v>47</v>
      </c>
      <c r="K596">
        <v>3</v>
      </c>
      <c r="L596" t="str" cm="1">
        <f t="array" ref="L596">_xlfn.IFS(K596=1,"low",K596=2,"medium",K596=3,"high",K596=4,"very high")</f>
        <v>high</v>
      </c>
      <c r="M596" t="s">
        <v>33</v>
      </c>
      <c r="N596">
        <v>3</v>
      </c>
      <c r="O596" t="str" cm="1">
        <f t="array" ref="O596">_xlfn.IFS(N596=1,"low",N596=2,"medium",N596=3,"high",N596=4,"very high")</f>
        <v>high</v>
      </c>
      <c r="P596">
        <v>2</v>
      </c>
      <c r="Q596" t="str" cm="1">
        <f t="array" ref="Q596">_xlfn.IFS(P596=1,"junior",P596=2,"mid level",P596=3,"senior",P596=4,"lead",P596=5,"executive")</f>
        <v>mid level</v>
      </c>
      <c r="R596" t="s">
        <v>51</v>
      </c>
      <c r="S596">
        <v>2</v>
      </c>
      <c r="T596" t="str" cm="1">
        <f t="array" ref="T596">_xlfn.IFS(S596=1,"low",S596=2,"medium",S596=3,"high",S596=4,"very high")</f>
        <v>medium</v>
      </c>
      <c r="U596" t="s">
        <v>35</v>
      </c>
      <c r="V596">
        <v>6146</v>
      </c>
      <c r="W596">
        <v>0</v>
      </c>
      <c r="X596" t="str" cm="1">
        <f t="array" ref="X596">_xlfn.IFS(W596=0,"fresher",W596&lt;=3,"stable",W596&lt;=6,"moderate hopper",W596&lt;=9,"frequent hopper")</f>
        <v>fresher</v>
      </c>
      <c r="Y596" t="s">
        <v>29</v>
      </c>
      <c r="Z596">
        <v>13</v>
      </c>
      <c r="AA596" t="str" cm="1">
        <f t="array" ref="AA596">_xlfn.IFS(Z596&lt;=14,"low hike",Z596&lt;=18,"moderate hike",Z596&lt;=22,"good hike",Z596&lt;=25,"high hike")</f>
        <v>low hike</v>
      </c>
      <c r="AB596">
        <v>3</v>
      </c>
      <c r="AC596" t="str" cm="1">
        <f t="array" ref="AC596">_xlfn.IFS(AB596=1,"low",AB596=2,"good",AB596=3,"excellent",AB596=4,"outstanding")</f>
        <v>excellent</v>
      </c>
      <c r="AD596">
        <v>1</v>
      </c>
      <c r="AE596" t="str" cm="1">
        <f t="array" ref="AE596">_xlfn.IFS(AD596=1,"low",AD596=2,"medium",AD596=3,"high",AD596=4,"very high")</f>
        <v>low</v>
      </c>
      <c r="AG596">
        <v>1</v>
      </c>
      <c r="AH596" t="str" cm="1">
        <f t="array" ref="AH596">_xlfn.IFS(AG596=0,"no stock options",AG596=2,"medium",AG596=3,"high",AG596=1,"low")</f>
        <v>low</v>
      </c>
      <c r="AI596">
        <v>8</v>
      </c>
      <c r="AJ596" s="1" t="str" cm="1">
        <f t="array" ref="AJ596">_xlfn.IFS(AI596&lt;=2,"fresher",AI596&lt;=7,"early career",AI596&lt;=15,"mid career",AI596&lt;=25,"experienced",AI596&gt;=26,"expert")</f>
        <v>mid career</v>
      </c>
      <c r="AK596">
        <v>2</v>
      </c>
      <c r="AL596" s="1" t="str" cm="1">
        <f t="array" ref="AL596">_xlfn.IFS(AK596=0,"no training",AK596&lt;=2,"low",AK596&lt;=4,"moderate",AK596&lt;=6,"high")</f>
        <v>low</v>
      </c>
      <c r="AM596">
        <v>4</v>
      </c>
      <c r="AN596" t="str" cm="1">
        <f t="array" ref="AN596">_xlfn.IFS(AM596=1,"low",AM596=2,"medium",AM596=3,"high",AM596=4,"very high")</f>
        <v>very high</v>
      </c>
      <c r="AO596">
        <v>7</v>
      </c>
      <c r="AP596" s="1" t="str" cm="1">
        <f t="array" ref="AP596">_xlfn.IFS(AO596&lt;=1,"new",AO596&lt;=5,"early tenure",AO596&lt;=10,"established",AO596&lt;=20,"loyal",AO596&gt;=21,"long term")</f>
        <v>established</v>
      </c>
      <c r="AQ596">
        <v>7</v>
      </c>
      <c r="AR596" s="1" t="str" cm="1">
        <f t="array" ref="AR596">_xlfn.IFS(AQ596&lt;=1,"new",AQ596&lt;=4,"settling",AQ596&lt;=7,"established",AQ596&lt;=12,"stagnant risk",AQ596&gt;12,"highly stagnant")</f>
        <v>established</v>
      </c>
      <c r="AS596">
        <v>0</v>
      </c>
      <c r="AT596" t="str" cm="1">
        <f t="array" ref="AT596">_xlfn.IFS(AS596&lt;=1,"recently promoted",AS596&lt;=3,"due soon",AS596&lt;=6,"over due",AS596&gt;=7,"critically overdue")</f>
        <v>recently promoted</v>
      </c>
      <c r="AU596">
        <v>7</v>
      </c>
      <c r="AV596" t="str" cm="1">
        <f t="array" ref="AV596">_xlfn.IFS(AU596&lt;=1,"new under manager",AU596&lt;=4,"settling",AU596&lt;=8,"established",AU596&gt;=9,"long term")</f>
        <v>established</v>
      </c>
    </row>
    <row r="597" spans="1:48">
      <c r="A597">
        <v>31</v>
      </c>
      <c r="B597" s="1" t="str" cm="1">
        <f t="array" ref="B597">_xlfn.IFS(A597&lt;=25,"early career",A597&lt;=35,"mid career",A597&lt;=45,"experienced",A597&gt;=46,"senior")</f>
        <v>mid career</v>
      </c>
      <c r="C597" t="s">
        <v>39</v>
      </c>
      <c r="D597" t="s">
        <v>30</v>
      </c>
      <c r="E597" t="s">
        <v>45</v>
      </c>
      <c r="F597">
        <v>6</v>
      </c>
      <c r="G597" s="1" t="str" cm="1">
        <f t="array" ref="G597">_xlfn.IFS(F597&lt;=5,"very near",F597&lt;=10,"near",F597&lt;=20,"moderate",F597&lt;=29,"far")</f>
        <v>near</v>
      </c>
      <c r="H597">
        <v>4</v>
      </c>
      <c r="I597" t="str" cm="1">
        <f t="array" ref="I597">_xlfn.IFS(H597=1,"Below College",H597=
2,"College",H597=
3,"Bachelor",H597=
4,"Master",H597=
5,"Doctor")</f>
        <v>Master</v>
      </c>
      <c r="J597" t="s">
        <v>36</v>
      </c>
      <c r="K597">
        <v>2</v>
      </c>
      <c r="L597" t="str" cm="1">
        <f t="array" ref="L597">_xlfn.IFS(K597=1,"low",K597=2,"medium",K597=3,"high",K597=4,"very high")</f>
        <v>medium</v>
      </c>
      <c r="M597" t="s">
        <v>33</v>
      </c>
      <c r="N597">
        <v>1</v>
      </c>
      <c r="O597" t="str" cm="1">
        <f t="array" ref="O597">_xlfn.IFS(N597=1,"low",N597=2,"medium",N597=3,"high",N597=4,"very high")</f>
        <v>low</v>
      </c>
      <c r="P597">
        <v>2</v>
      </c>
      <c r="Q597" t="str" cm="1">
        <f t="array" ref="Q597">_xlfn.IFS(P597=1,"junior",P597=2,"mid level",P597=3,"senior",P597=4,"lead",P597=5,"executive")</f>
        <v>mid level</v>
      </c>
      <c r="R597" t="s">
        <v>51</v>
      </c>
      <c r="S597">
        <v>3</v>
      </c>
      <c r="T597" t="str" cm="1">
        <f t="array" ref="T597">_xlfn.IFS(S597=1,"low",S597=2,"medium",S597=3,"high",S597=4,"very high")</f>
        <v>high</v>
      </c>
      <c r="U597" t="s">
        <v>35</v>
      </c>
      <c r="V597">
        <v>6172</v>
      </c>
      <c r="W597">
        <v>4</v>
      </c>
      <c r="X597" t="str" cm="1">
        <f t="array" ref="X597">_xlfn.IFS(W597=0,"fresher",W597&lt;=3,"stable",W597&lt;=6,"moderate hopper",W597&lt;=9,"frequent hopper")</f>
        <v>moderate hopper</v>
      </c>
      <c r="Y597" t="s">
        <v>39</v>
      </c>
      <c r="Z597">
        <v>18</v>
      </c>
      <c r="AA597" t="str" cm="1">
        <f t="array" ref="AA597">_xlfn.IFS(Z597&lt;=14,"low hike",Z597&lt;=18,"moderate hike",Z597&lt;=22,"good hike",Z597&lt;=25,"high hike")</f>
        <v>moderate hike</v>
      </c>
      <c r="AB597">
        <v>3</v>
      </c>
      <c r="AC597" t="str" cm="1">
        <f t="array" ref="AC597">_xlfn.IFS(AB597=1,"low",AB597=2,"good",AB597=3,"excellent",AB597=4,"outstanding")</f>
        <v>excellent</v>
      </c>
      <c r="AD597">
        <v>2</v>
      </c>
      <c r="AE597" t="str" cm="1">
        <f t="array" ref="AE597">_xlfn.IFS(AD597=1,"low",AD597=2,"medium",AD597=3,"high",AD597=4,"very high")</f>
        <v>medium</v>
      </c>
      <c r="AG597">
        <v>0</v>
      </c>
      <c r="AH597" t="str" cm="1">
        <f t="array" ref="AH597">_xlfn.IFS(AG597=0,"no stock options",AG597=2,"medium",AG597=3,"high",AG597=1,"low")</f>
        <v>no stock options</v>
      </c>
      <c r="AI597">
        <v>12</v>
      </c>
      <c r="AJ597" s="1" t="str" cm="1">
        <f t="array" ref="AJ597">_xlfn.IFS(AI597&lt;=2,"fresher",AI597&lt;=7,"early career",AI597&lt;=15,"mid career",AI597&lt;=25,"experienced",AI597&gt;=26,"expert")</f>
        <v>mid career</v>
      </c>
      <c r="AK597">
        <v>3</v>
      </c>
      <c r="AL597" s="1" t="str" cm="1">
        <f t="array" ref="AL597">_xlfn.IFS(AK597=0,"no training",AK597&lt;=2,"low",AK597&lt;=4,"moderate",AK597&lt;=6,"high")</f>
        <v>moderate</v>
      </c>
      <c r="AM597">
        <v>2</v>
      </c>
      <c r="AN597" t="str" cm="1">
        <f t="array" ref="AN597">_xlfn.IFS(AM597=1,"low",AM597=2,"medium",AM597=3,"high",AM597=4,"very high")</f>
        <v>medium</v>
      </c>
      <c r="AO597">
        <v>7</v>
      </c>
      <c r="AP597" s="1" t="str" cm="1">
        <f t="array" ref="AP597">_xlfn.IFS(AO597&lt;=1,"new",AO597&lt;=5,"early tenure",AO597&lt;=10,"established",AO597&lt;=20,"loyal",AO597&gt;=21,"long term")</f>
        <v>established</v>
      </c>
      <c r="AQ597">
        <v>7</v>
      </c>
      <c r="AR597" s="1" t="str" cm="1">
        <f t="array" ref="AR597">_xlfn.IFS(AQ597&lt;=1,"new",AQ597&lt;=4,"settling",AQ597&lt;=7,"established",AQ597&lt;=12,"stagnant risk",AQ597&gt;12,"highly stagnant")</f>
        <v>established</v>
      </c>
      <c r="AS597">
        <v>7</v>
      </c>
      <c r="AT597" t="str" cm="1">
        <f t="array" ref="AT597">_xlfn.IFS(AS597&lt;=1,"recently promoted",AS597&lt;=3,"due soon",AS597&lt;=6,"over due",AS597&gt;=7,"critically overdue")</f>
        <v>critically overdue</v>
      </c>
      <c r="AU597">
        <v>7</v>
      </c>
      <c r="AV597" t="str" cm="1">
        <f t="array" ref="AV597">_xlfn.IFS(AU597&lt;=1,"new under manager",AU597&lt;=4,"settling",AU597&lt;=8,"established",AU597&gt;=9,"long term")</f>
        <v>established</v>
      </c>
    </row>
    <row r="598" spans="1:48">
      <c r="A598">
        <v>41</v>
      </c>
      <c r="B598" s="1" t="str" cm="1">
        <f t="array" ref="B598">_xlfn.IFS(A598&lt;=25,"early career",A598&lt;=35,"mid career",A598&lt;=45,"experienced",A598&gt;=46,"senior")</f>
        <v>experienced</v>
      </c>
      <c r="C598" t="s">
        <v>29</v>
      </c>
      <c r="D598" t="s">
        <v>30</v>
      </c>
      <c r="E598" t="s">
        <v>45</v>
      </c>
      <c r="F598">
        <v>9</v>
      </c>
      <c r="G598" s="1" t="str" cm="1">
        <f t="array" ref="G598">_xlfn.IFS(F598&lt;=5,"very near",F598&lt;=10,"near",F598&lt;=20,"moderate",F598&lt;=29,"far")</f>
        <v>near</v>
      </c>
      <c r="H598">
        <v>1</v>
      </c>
      <c r="I598" t="str" cm="1">
        <f t="array" ref="I598">_xlfn.IFS(H598=1,"Below College",H598=
2,"College",H598=
3,"Bachelor",H598=
4,"Master",H598=
5,"Doctor")</f>
        <v>Below College</v>
      </c>
      <c r="J598" t="s">
        <v>36</v>
      </c>
      <c r="K598">
        <v>3</v>
      </c>
      <c r="L598" t="str" cm="1">
        <f t="array" ref="L598">_xlfn.IFS(K598=1,"low",K598=2,"medium",K598=3,"high",K598=4,"very high")</f>
        <v>high</v>
      </c>
      <c r="M598" t="s">
        <v>33</v>
      </c>
      <c r="N598">
        <v>3</v>
      </c>
      <c r="O598" t="str" cm="1">
        <f t="array" ref="O598">_xlfn.IFS(N598=1,"low",N598=2,"medium",N598=3,"high",N598=4,"very high")</f>
        <v>high</v>
      </c>
      <c r="P598">
        <v>3</v>
      </c>
      <c r="Q598" t="str" cm="1">
        <f t="array" ref="Q598">_xlfn.IFS(P598=1,"junior",P598=2,"mid level",P598=3,"senior",P598=4,"lead",P598=5,"executive")</f>
        <v>senior</v>
      </c>
      <c r="R598" t="s">
        <v>51</v>
      </c>
      <c r="S598">
        <v>3</v>
      </c>
      <c r="T598" t="str" cm="1">
        <f t="array" ref="T598">_xlfn.IFS(S598=1,"low",S598=2,"medium",S598=3,"high",S598=4,"very high")</f>
        <v>high</v>
      </c>
      <c r="U598" t="s">
        <v>38</v>
      </c>
      <c r="V598">
        <v>8189</v>
      </c>
      <c r="W598">
        <v>3</v>
      </c>
      <c r="X598" t="str" cm="1">
        <f t="array" ref="X598">_xlfn.IFS(W598=0,"fresher",W598&lt;=3,"stable",W598&lt;=6,"moderate hopper",W598&lt;=9,"frequent hopper")</f>
        <v>stable</v>
      </c>
      <c r="Y598" t="s">
        <v>39</v>
      </c>
      <c r="Z598">
        <v>13</v>
      </c>
      <c r="AA598" t="str" cm="1">
        <f t="array" ref="AA598">_xlfn.IFS(Z598&lt;=14,"low hike",Z598&lt;=18,"moderate hike",Z598&lt;=22,"good hike",Z598&lt;=25,"high hike")</f>
        <v>low hike</v>
      </c>
      <c r="AB598">
        <v>3</v>
      </c>
      <c r="AC598" t="str" cm="1">
        <f t="array" ref="AC598">_xlfn.IFS(AB598=1,"low",AB598=2,"good",AB598=3,"excellent",AB598=4,"outstanding")</f>
        <v>excellent</v>
      </c>
      <c r="AD598">
        <v>3</v>
      </c>
      <c r="AE598" t="str" cm="1">
        <f t="array" ref="AE598">_xlfn.IFS(AD598=1,"low",AD598=2,"medium",AD598=3,"high",AD598=4,"very high")</f>
        <v>high</v>
      </c>
      <c r="AG598">
        <v>1</v>
      </c>
      <c r="AH598" t="str" cm="1">
        <f t="array" ref="AH598">_xlfn.IFS(AG598=0,"no stock options",AG598=2,"medium",AG598=3,"high",AG598=1,"low")</f>
        <v>low</v>
      </c>
      <c r="AI598">
        <v>12</v>
      </c>
      <c r="AJ598" s="1" t="str" cm="1">
        <f t="array" ref="AJ598">_xlfn.IFS(AI598&lt;=2,"fresher",AI598&lt;=7,"early career",AI598&lt;=15,"mid career",AI598&lt;=25,"experienced",AI598&gt;=26,"expert")</f>
        <v>mid career</v>
      </c>
      <c r="AK598">
        <v>2</v>
      </c>
      <c r="AL598" s="1" t="str" cm="1">
        <f t="array" ref="AL598">_xlfn.IFS(AK598=0,"no training",AK598&lt;=2,"low",AK598&lt;=4,"moderate",AK598&lt;=6,"high")</f>
        <v>low</v>
      </c>
      <c r="AM598">
        <v>3</v>
      </c>
      <c r="AN598" t="str" cm="1">
        <f t="array" ref="AN598">_xlfn.IFS(AM598=1,"low",AM598=2,"medium",AM598=3,"high",AM598=4,"very high")</f>
        <v>high</v>
      </c>
      <c r="AO598">
        <v>9</v>
      </c>
      <c r="AP598" s="1" t="str" cm="1">
        <f t="array" ref="AP598">_xlfn.IFS(AO598&lt;=1,"new",AO598&lt;=5,"early tenure",AO598&lt;=10,"established",AO598&lt;=20,"loyal",AO598&gt;=21,"long term")</f>
        <v>established</v>
      </c>
      <c r="AQ598">
        <v>7</v>
      </c>
      <c r="AR598" s="1" t="str" cm="1">
        <f t="array" ref="AR598">_xlfn.IFS(AQ598&lt;=1,"new",AQ598&lt;=4,"settling",AQ598&lt;=7,"established",AQ598&lt;=12,"stagnant risk",AQ598&gt;12,"highly stagnant")</f>
        <v>established</v>
      </c>
      <c r="AS598">
        <v>0</v>
      </c>
      <c r="AT598" t="str" cm="1">
        <f t="array" ref="AT598">_xlfn.IFS(AS598&lt;=1,"recently promoted",AS598&lt;=3,"due soon",AS598&lt;=6,"over due",AS598&gt;=7,"critically overdue")</f>
        <v>recently promoted</v>
      </c>
      <c r="AU598">
        <v>7</v>
      </c>
      <c r="AV598" t="str" cm="1">
        <f t="array" ref="AV598">_xlfn.IFS(AU598&lt;=1,"new under manager",AU598&lt;=4,"settling",AU598&lt;=8,"established",AU598&gt;=9,"long term")</f>
        <v>established</v>
      </c>
    </row>
    <row r="599" spans="1:48">
      <c r="A599">
        <v>26</v>
      </c>
      <c r="B599" s="1" t="str" cm="1">
        <f t="array" ref="B599">_xlfn.IFS(A599&lt;=25,"early career",A599&lt;=35,"mid career",A599&lt;=45,"experienced",A599&gt;=46,"senior")</f>
        <v>mid career</v>
      </c>
      <c r="C599" t="s">
        <v>29</v>
      </c>
      <c r="D599" t="s">
        <v>30</v>
      </c>
      <c r="E599" t="s">
        <v>54</v>
      </c>
      <c r="F599">
        <v>25</v>
      </c>
      <c r="G599" s="1" t="str" cm="1">
        <f t="array" ref="G599">_xlfn.IFS(F599&lt;=5,"very near",F599&lt;=10,"near",F599&lt;=20,"moderate",F599&lt;=29,"far")</f>
        <v>far</v>
      </c>
      <c r="H599">
        <v>1</v>
      </c>
      <c r="I599" t="str" cm="1">
        <f t="array" ref="I599">_xlfn.IFS(H599=1,"Below College",H599=
2,"College",H599=
3,"Bachelor",H599=
4,"Master",H599=
5,"Doctor")</f>
        <v>Below College</v>
      </c>
      <c r="J599" t="s">
        <v>36</v>
      </c>
      <c r="K599">
        <v>3</v>
      </c>
      <c r="L599" t="str" cm="1">
        <f t="array" ref="L599">_xlfn.IFS(K599=1,"low",K599=2,"medium",K599=3,"high",K599=4,"very high")</f>
        <v>high</v>
      </c>
      <c r="M599" t="s">
        <v>43</v>
      </c>
      <c r="N599">
        <v>3</v>
      </c>
      <c r="O599" t="str" cm="1">
        <f t="array" ref="O599">_xlfn.IFS(N599=1,"low",N599=2,"medium",N599=3,"high",N599=4,"very high")</f>
        <v>high</v>
      </c>
      <c r="P599">
        <v>1</v>
      </c>
      <c r="Q599" t="str" cm="1">
        <f t="array" ref="Q599">_xlfn.IFS(P599=1,"junior",P599=2,"mid level",P599=3,"senior",P599=4,"lead",P599=5,"executive")</f>
        <v>junior</v>
      </c>
      <c r="R599" t="s">
        <v>54</v>
      </c>
      <c r="S599">
        <v>3</v>
      </c>
      <c r="T599" t="str" cm="1">
        <f t="array" ref="T599">_xlfn.IFS(S599=1,"low",S599=2,"medium",S599=3,"high",S599=4,"very high")</f>
        <v>high</v>
      </c>
      <c r="U599" t="s">
        <v>35</v>
      </c>
      <c r="V599">
        <v>2942</v>
      </c>
      <c r="W599">
        <v>1</v>
      </c>
      <c r="X599" t="str" cm="1">
        <f t="array" ref="X599">_xlfn.IFS(W599=0,"fresher",W599&lt;=3,"stable",W599&lt;=6,"moderate hopper",W599&lt;=9,"frequent hopper")</f>
        <v>stable</v>
      </c>
      <c r="Y599" t="s">
        <v>29</v>
      </c>
      <c r="Z599">
        <v>23</v>
      </c>
      <c r="AA599" t="str" cm="1">
        <f t="array" ref="AA599">_xlfn.IFS(Z599&lt;=14,"low hike",Z599&lt;=18,"moderate hike",Z599&lt;=22,"good hike",Z599&lt;=25,"high hike")</f>
        <v>high hike</v>
      </c>
      <c r="AB599">
        <v>4</v>
      </c>
      <c r="AC599" t="str" cm="1">
        <f t="array" ref="AC599">_xlfn.IFS(AB599=1,"low",AB599=2,"good",AB599=3,"excellent",AB599=4,"outstanding")</f>
        <v>outstanding</v>
      </c>
      <c r="AD599">
        <v>4</v>
      </c>
      <c r="AE599" t="str" cm="1">
        <f t="array" ref="AE599">_xlfn.IFS(AD599=1,"low",AD599=2,"medium",AD599=3,"high",AD599=4,"very high")</f>
        <v>very high</v>
      </c>
      <c r="AG599">
        <v>1</v>
      </c>
      <c r="AH599" t="str" cm="1">
        <f t="array" ref="AH599">_xlfn.IFS(AG599=0,"no stock options",AG599=2,"medium",AG599=3,"high",AG599=1,"low")</f>
        <v>low</v>
      </c>
      <c r="AI599">
        <v>8</v>
      </c>
      <c r="AJ599" s="1" t="str" cm="1">
        <f t="array" ref="AJ599">_xlfn.IFS(AI599&lt;=2,"fresher",AI599&lt;=7,"early career",AI599&lt;=15,"mid career",AI599&lt;=25,"experienced",AI599&gt;=26,"expert")</f>
        <v>mid career</v>
      </c>
      <c r="AK599">
        <v>3</v>
      </c>
      <c r="AL599" s="1" t="str" cm="1">
        <f t="array" ref="AL599">_xlfn.IFS(AK599=0,"no training",AK599&lt;=2,"low",AK599&lt;=4,"moderate",AK599&lt;=6,"high")</f>
        <v>moderate</v>
      </c>
      <c r="AM599">
        <v>3</v>
      </c>
      <c r="AN599" t="str" cm="1">
        <f t="array" ref="AN599">_xlfn.IFS(AM599=1,"low",AM599=2,"medium",AM599=3,"high",AM599=4,"very high")</f>
        <v>high</v>
      </c>
      <c r="AO599">
        <v>8</v>
      </c>
      <c r="AP599" s="1" t="str" cm="1">
        <f t="array" ref="AP599">_xlfn.IFS(AO599&lt;=1,"new",AO599&lt;=5,"early tenure",AO599&lt;=10,"established",AO599&lt;=20,"loyal",AO599&gt;=21,"long term")</f>
        <v>established</v>
      </c>
      <c r="AQ599">
        <v>7</v>
      </c>
      <c r="AR599" s="1" t="str" cm="1">
        <f t="array" ref="AR599">_xlfn.IFS(AQ599&lt;=1,"new",AQ599&lt;=4,"settling",AQ599&lt;=7,"established",AQ599&lt;=12,"stagnant risk",AQ599&gt;12,"highly stagnant")</f>
        <v>established</v>
      </c>
      <c r="AS599">
        <v>5</v>
      </c>
      <c r="AT599" t="str" cm="1">
        <f t="array" ref="AT599">_xlfn.IFS(AS599&lt;=1,"recently promoted",AS599&lt;=3,"due soon",AS599&lt;=6,"over due",AS599&gt;=7,"critically overdue")</f>
        <v>over due</v>
      </c>
      <c r="AU599">
        <v>7</v>
      </c>
      <c r="AV599" t="str" cm="1">
        <f t="array" ref="AV599">_xlfn.IFS(AU599&lt;=1,"new under manager",AU599&lt;=4,"settling",AU599&lt;=8,"established",AU599&gt;=9,"long term")</f>
        <v>established</v>
      </c>
    </row>
    <row r="600" spans="1:48">
      <c r="A600">
        <v>45</v>
      </c>
      <c r="B600" s="1" t="str" cm="1">
        <f t="array" ref="B600">_xlfn.IFS(A600&lt;=25,"early career",A600&lt;=35,"mid career",A600&lt;=45,"experienced",A600&gt;=46,"senior")</f>
        <v>experienced</v>
      </c>
      <c r="C600" t="s">
        <v>29</v>
      </c>
      <c r="D600" t="s">
        <v>30</v>
      </c>
      <c r="E600" t="s">
        <v>31</v>
      </c>
      <c r="F600">
        <v>29</v>
      </c>
      <c r="G600" s="1" t="str" cm="1">
        <f t="array" ref="G600">_xlfn.IFS(F600&lt;=5,"very near",F600&lt;=10,"near",F600&lt;=20,"moderate",F600&lt;=29,"far")</f>
        <v>far</v>
      </c>
      <c r="H600">
        <v>3</v>
      </c>
      <c r="I600" t="str" cm="1">
        <f t="array" ref="I600">_xlfn.IFS(H600=1,"Below College",H600=
2,"College",H600=
3,"Bachelor",H600=
4,"Master",H600=
5,"Doctor")</f>
        <v>Bachelor</v>
      </c>
      <c r="J600" t="s">
        <v>32</v>
      </c>
      <c r="K600">
        <v>3</v>
      </c>
      <c r="L600" t="str" cm="1">
        <f t="array" ref="L600">_xlfn.IFS(K600=1,"low",K600=2,"medium",K600=3,"high",K600=4,"very high")</f>
        <v>high</v>
      </c>
      <c r="M600" t="s">
        <v>33</v>
      </c>
      <c r="N600">
        <v>3</v>
      </c>
      <c r="O600" t="str" cm="1">
        <f t="array" ref="O600">_xlfn.IFS(N600=1,"low",N600=2,"medium",N600=3,"high",N600=4,"very high")</f>
        <v>high</v>
      </c>
      <c r="P600">
        <v>1</v>
      </c>
      <c r="Q600" t="str" cm="1">
        <f t="array" ref="Q600">_xlfn.IFS(P600=1,"junior",P600=2,"mid level",P600=3,"senior",P600=4,"lead",P600=5,"executive")</f>
        <v>junior</v>
      </c>
      <c r="R600" t="s">
        <v>37</v>
      </c>
      <c r="S600">
        <v>4</v>
      </c>
      <c r="T600" t="str" cm="1">
        <f t="array" ref="T600">_xlfn.IFS(S600=1,"low",S600=2,"medium",S600=3,"high",S600=4,"very high")</f>
        <v>very high</v>
      </c>
      <c r="U600" t="s">
        <v>40</v>
      </c>
      <c r="V600">
        <v>3452</v>
      </c>
      <c r="W600">
        <v>5</v>
      </c>
      <c r="X600" t="str" cm="1">
        <f t="array" ref="X600">_xlfn.IFS(W600=0,"fresher",W600&lt;=3,"stable",W600&lt;=6,"moderate hopper",W600&lt;=9,"frequent hopper")</f>
        <v>moderate hopper</v>
      </c>
      <c r="Y600" t="s">
        <v>29</v>
      </c>
      <c r="Z600">
        <v>13</v>
      </c>
      <c r="AA600" t="str" cm="1">
        <f t="array" ref="AA600">_xlfn.IFS(Z600&lt;=14,"low hike",Z600&lt;=18,"moderate hike",Z600&lt;=22,"good hike",Z600&lt;=25,"high hike")</f>
        <v>low hike</v>
      </c>
      <c r="AB600">
        <v>3</v>
      </c>
      <c r="AC600" t="str" cm="1">
        <f t="array" ref="AC600">_xlfn.IFS(AB600=1,"low",AB600=2,"good",AB600=3,"excellent",AB600=4,"outstanding")</f>
        <v>excellent</v>
      </c>
      <c r="AD600">
        <v>2</v>
      </c>
      <c r="AE600" t="str" cm="1">
        <f t="array" ref="AE600">_xlfn.IFS(AD600=1,"low",AD600=2,"medium",AD600=3,"high",AD600=4,"very high")</f>
        <v>medium</v>
      </c>
      <c r="AG600">
        <v>0</v>
      </c>
      <c r="AH600" t="str" cm="1">
        <f t="array" ref="AH600">_xlfn.IFS(AG600=0,"no stock options",AG600=2,"medium",AG600=3,"high",AG600=1,"low")</f>
        <v>no stock options</v>
      </c>
      <c r="AI600">
        <v>9</v>
      </c>
      <c r="AJ600" s="1" t="str" cm="1">
        <f t="array" ref="AJ600">_xlfn.IFS(AI600&lt;=2,"fresher",AI600&lt;=7,"early career",AI600&lt;=15,"mid career",AI600&lt;=25,"experienced",AI600&gt;=26,"expert")</f>
        <v>mid career</v>
      </c>
      <c r="AK600">
        <v>2</v>
      </c>
      <c r="AL600" s="1" t="str" cm="1">
        <f t="array" ref="AL600">_xlfn.IFS(AK600=0,"no training",AK600&lt;=2,"low",AK600&lt;=4,"moderate",AK600&lt;=6,"high")</f>
        <v>low</v>
      </c>
      <c r="AM600">
        <v>2</v>
      </c>
      <c r="AN600" t="str" cm="1">
        <f t="array" ref="AN600">_xlfn.IFS(AM600=1,"low",AM600=2,"medium",AM600=3,"high",AM600=4,"very high")</f>
        <v>medium</v>
      </c>
      <c r="AO600">
        <v>6</v>
      </c>
      <c r="AP600" s="1" t="str" cm="1">
        <f t="array" ref="AP600">_xlfn.IFS(AO600&lt;=1,"new",AO600&lt;=5,"early tenure",AO600&lt;=10,"established",AO600&lt;=20,"loyal",AO600&gt;=21,"long term")</f>
        <v>established</v>
      </c>
      <c r="AQ600">
        <v>5</v>
      </c>
      <c r="AR600" s="1" t="str" cm="1">
        <f t="array" ref="AR600">_xlfn.IFS(AQ600&lt;=1,"new",AQ600&lt;=4,"settling",AQ600&lt;=7,"established",AQ600&lt;=12,"stagnant risk",AQ600&gt;12,"highly stagnant")</f>
        <v>established</v>
      </c>
      <c r="AS600">
        <v>0</v>
      </c>
      <c r="AT600" t="str" cm="1">
        <f t="array" ref="AT600">_xlfn.IFS(AS600&lt;=1,"recently promoted",AS600&lt;=3,"due soon",AS600&lt;=6,"over due",AS600&gt;=7,"critically overdue")</f>
        <v>recently promoted</v>
      </c>
      <c r="AU600">
        <v>3</v>
      </c>
      <c r="AV600" t="str" cm="1">
        <f t="array" ref="AV600">_xlfn.IFS(AU600&lt;=1,"new under manager",AU600&lt;=4,"settling",AU600&lt;=8,"established",AU600&gt;=9,"long term")</f>
        <v>settling</v>
      </c>
    </row>
    <row r="601" spans="1:48">
      <c r="A601">
        <v>32</v>
      </c>
      <c r="B601" s="1" t="str" cm="1">
        <f t="array" ref="B601">_xlfn.IFS(A601&lt;=25,"early career",A601&lt;=35,"mid career",A601&lt;=45,"experienced",A601&gt;=46,"senior")</f>
        <v>mid career</v>
      </c>
      <c r="C601" t="s">
        <v>29</v>
      </c>
      <c r="D601" t="s">
        <v>50</v>
      </c>
      <c r="E601" t="s">
        <v>45</v>
      </c>
      <c r="F601">
        <v>9</v>
      </c>
      <c r="G601" s="1" t="str" cm="1">
        <f t="array" ref="G601">_xlfn.IFS(F601&lt;=5,"very near",F601&lt;=10,"near",F601&lt;=20,"moderate",F601&lt;=29,"far")</f>
        <v>near</v>
      </c>
      <c r="H601">
        <v>2</v>
      </c>
      <c r="I601" t="str" cm="1">
        <f t="array" ref="I601">_xlfn.IFS(H601=1,"Below College",H601=
2,"College",H601=
3,"Bachelor",H601=
4,"Master",H601=
5,"Doctor")</f>
        <v>College</v>
      </c>
      <c r="J601" t="s">
        <v>32</v>
      </c>
      <c r="K601">
        <v>4</v>
      </c>
      <c r="L601" t="str" cm="1">
        <f t="array" ref="L601">_xlfn.IFS(K601=1,"low",K601=2,"medium",K601=3,"high",K601=4,"very high")</f>
        <v>very high</v>
      </c>
      <c r="M601" t="s">
        <v>33</v>
      </c>
      <c r="N601">
        <v>1</v>
      </c>
      <c r="O601" t="str" cm="1">
        <f t="array" ref="O601">_xlfn.IFS(N601=1,"low",N601=2,"medium",N601=3,"high",N601=4,"very high")</f>
        <v>low</v>
      </c>
      <c r="P601">
        <v>2</v>
      </c>
      <c r="Q601" t="str" cm="1">
        <f t="array" ref="Q601">_xlfn.IFS(P601=1,"junior",P601=2,"mid level",P601=3,"senior",P601=4,"lead",P601=5,"executive")</f>
        <v>mid level</v>
      </c>
      <c r="R601" t="s">
        <v>51</v>
      </c>
      <c r="S601">
        <v>4</v>
      </c>
      <c r="T601" t="str" cm="1">
        <f t="array" ref="T601">_xlfn.IFS(S601=1,"low",S601=2,"medium",S601=3,"high",S601=4,"very high")</f>
        <v>very high</v>
      </c>
      <c r="U601" t="s">
        <v>38</v>
      </c>
      <c r="V601">
        <v>4668</v>
      </c>
      <c r="W601">
        <v>0</v>
      </c>
      <c r="X601" t="str" cm="1">
        <f t="array" ref="X601">_xlfn.IFS(W601=0,"fresher",W601&lt;=3,"stable",W601&lt;=6,"moderate hopper",W601&lt;=9,"frequent hopper")</f>
        <v>fresher</v>
      </c>
      <c r="Y601" t="s">
        <v>29</v>
      </c>
      <c r="Z601">
        <v>17</v>
      </c>
      <c r="AA601" t="str" cm="1">
        <f t="array" ref="AA601">_xlfn.IFS(Z601&lt;=14,"low hike",Z601&lt;=18,"moderate hike",Z601&lt;=22,"good hike",Z601&lt;=25,"high hike")</f>
        <v>moderate hike</v>
      </c>
      <c r="AB601">
        <v>3</v>
      </c>
      <c r="AC601" t="str" cm="1">
        <f t="array" ref="AC601">_xlfn.IFS(AB601=1,"low",AB601=2,"good",AB601=3,"excellent",AB601=4,"outstanding")</f>
        <v>excellent</v>
      </c>
      <c r="AD601">
        <v>4</v>
      </c>
      <c r="AE601" t="str" cm="1">
        <f t="array" ref="AE601">_xlfn.IFS(AD601=1,"low",AD601=2,"medium",AD601=3,"high",AD601=4,"very high")</f>
        <v>very high</v>
      </c>
      <c r="AG601">
        <v>3</v>
      </c>
      <c r="AH601" t="str" cm="1">
        <f t="array" ref="AH601">_xlfn.IFS(AG601=0,"no stock options",AG601=2,"medium",AG601=3,"high",AG601=1,"low")</f>
        <v>high</v>
      </c>
      <c r="AI601">
        <v>9</v>
      </c>
      <c r="AJ601" s="1" t="str" cm="1">
        <f t="array" ref="AJ601">_xlfn.IFS(AI601&lt;=2,"fresher",AI601&lt;=7,"early career",AI601&lt;=15,"mid career",AI601&lt;=25,"experienced",AI601&gt;=26,"expert")</f>
        <v>mid career</v>
      </c>
      <c r="AK601">
        <v>2</v>
      </c>
      <c r="AL601" s="1" t="str" cm="1">
        <f t="array" ref="AL601">_xlfn.IFS(AK601=0,"no training",AK601&lt;=2,"low",AK601&lt;=4,"moderate",AK601&lt;=6,"high")</f>
        <v>low</v>
      </c>
      <c r="AM601">
        <v>4</v>
      </c>
      <c r="AN601" t="str" cm="1">
        <f t="array" ref="AN601">_xlfn.IFS(AM601=1,"low",AM601=2,"medium",AM601=3,"high",AM601=4,"very high")</f>
        <v>very high</v>
      </c>
      <c r="AO601">
        <v>8</v>
      </c>
      <c r="AP601" s="1" t="str" cm="1">
        <f t="array" ref="AP601">_xlfn.IFS(AO601&lt;=1,"new",AO601&lt;=5,"early tenure",AO601&lt;=10,"established",AO601&lt;=20,"loyal",AO601&gt;=21,"long term")</f>
        <v>established</v>
      </c>
      <c r="AQ601">
        <v>7</v>
      </c>
      <c r="AR601" s="1" t="str" cm="1">
        <f t="array" ref="AR601">_xlfn.IFS(AQ601&lt;=1,"new",AQ601&lt;=4,"settling",AQ601&lt;=7,"established",AQ601&lt;=12,"stagnant risk",AQ601&gt;12,"highly stagnant")</f>
        <v>established</v>
      </c>
      <c r="AS601">
        <v>0</v>
      </c>
      <c r="AT601" t="str" cm="1">
        <f t="array" ref="AT601">_xlfn.IFS(AS601&lt;=1,"recently promoted",AS601&lt;=3,"due soon",AS601&lt;=6,"over due",AS601&gt;=7,"critically overdue")</f>
        <v>recently promoted</v>
      </c>
      <c r="AU601">
        <v>7</v>
      </c>
      <c r="AV601" t="str" cm="1">
        <f t="array" ref="AV601">_xlfn.IFS(AU601&lt;=1,"new under manager",AU601&lt;=4,"settling",AU601&lt;=8,"established",AU601&gt;=9,"long term")</f>
        <v>established</v>
      </c>
    </row>
    <row r="602" spans="1:48">
      <c r="A602">
        <v>41</v>
      </c>
      <c r="B602" s="1" t="str" cm="1">
        <f t="array" ref="B602">_xlfn.IFS(A602&lt;=25,"early career",A602&lt;=35,"mid career",A602&lt;=45,"experienced",A602&gt;=46,"senior")</f>
        <v>experienced</v>
      </c>
      <c r="C602" t="s">
        <v>29</v>
      </c>
      <c r="D602" t="s">
        <v>50</v>
      </c>
      <c r="E602" t="s">
        <v>31</v>
      </c>
      <c r="F602">
        <v>10</v>
      </c>
      <c r="G602" s="1" t="str" cm="1">
        <f t="array" ref="G602">_xlfn.IFS(F602&lt;=5,"very near",F602&lt;=10,"near",F602&lt;=20,"moderate",F602&lt;=29,"far")</f>
        <v>near</v>
      </c>
      <c r="H602">
        <v>3</v>
      </c>
      <c r="I602" t="str" cm="1">
        <f t="array" ref="I602">_xlfn.IFS(H602=1,"Below College",H602=
2,"College",H602=
3,"Bachelor",H602=
4,"Master",H602=
5,"Doctor")</f>
        <v>Bachelor</v>
      </c>
      <c r="J602" t="s">
        <v>36</v>
      </c>
      <c r="K602">
        <v>4</v>
      </c>
      <c r="L602" t="str" cm="1">
        <f t="array" ref="L602">_xlfn.IFS(K602=1,"low",K602=2,"medium",K602=3,"high",K602=4,"very high")</f>
        <v>very high</v>
      </c>
      <c r="M602" t="s">
        <v>33</v>
      </c>
      <c r="N602">
        <v>2</v>
      </c>
      <c r="O602" t="str" cm="1">
        <f t="array" ref="O602">_xlfn.IFS(N602=1,"low",N602=2,"medium",N602=3,"high",N602=4,"very high")</f>
        <v>medium</v>
      </c>
      <c r="P602">
        <v>4</v>
      </c>
      <c r="Q602" t="str" cm="1">
        <f t="array" ref="Q602">_xlfn.IFS(P602=1,"junior",P602=2,"mid level",P602=3,"senior",P602=4,"lead",P602=5,"executive")</f>
        <v>lead</v>
      </c>
      <c r="R602" t="s">
        <v>48</v>
      </c>
      <c r="S602">
        <v>1</v>
      </c>
      <c r="T602" t="str" cm="1">
        <f t="array" ref="T602">_xlfn.IFS(S602=1,"low",S602=2,"medium",S602=3,"high",S602=4,"very high")</f>
        <v>low</v>
      </c>
      <c r="U602" t="s">
        <v>38</v>
      </c>
      <c r="V602">
        <v>17181</v>
      </c>
      <c r="W602">
        <v>4</v>
      </c>
      <c r="X602" t="str" cm="1">
        <f t="array" ref="X602">_xlfn.IFS(W602=0,"fresher",W602&lt;=3,"stable",W602&lt;=6,"moderate hopper",W602&lt;=9,"frequent hopper")</f>
        <v>moderate hopper</v>
      </c>
      <c r="Y602" t="s">
        <v>29</v>
      </c>
      <c r="Z602">
        <v>13</v>
      </c>
      <c r="AA602" t="str" cm="1">
        <f t="array" ref="AA602">_xlfn.IFS(Z602&lt;=14,"low hike",Z602&lt;=18,"moderate hike",Z602&lt;=22,"good hike",Z602&lt;=25,"high hike")</f>
        <v>low hike</v>
      </c>
      <c r="AB602">
        <v>3</v>
      </c>
      <c r="AC602" t="str" cm="1">
        <f t="array" ref="AC602">_xlfn.IFS(AB602=1,"low",AB602=2,"good",AB602=3,"excellent",AB602=4,"outstanding")</f>
        <v>excellent</v>
      </c>
      <c r="AD602">
        <v>2</v>
      </c>
      <c r="AE602" t="str" cm="1">
        <f t="array" ref="AE602">_xlfn.IFS(AD602=1,"low",AD602=2,"medium",AD602=3,"high",AD602=4,"very high")</f>
        <v>medium</v>
      </c>
      <c r="AG602">
        <v>1</v>
      </c>
      <c r="AH602" t="str" cm="1">
        <f t="array" ref="AH602">_xlfn.IFS(AG602=0,"no stock options",AG602=2,"medium",AG602=3,"high",AG602=1,"low")</f>
        <v>low</v>
      </c>
      <c r="AI602">
        <v>21</v>
      </c>
      <c r="AJ602" s="1" t="str" cm="1">
        <f t="array" ref="AJ602">_xlfn.IFS(AI602&lt;=2,"fresher",AI602&lt;=7,"early career",AI602&lt;=15,"mid career",AI602&lt;=25,"experienced",AI602&gt;=26,"expert")</f>
        <v>experienced</v>
      </c>
      <c r="AK602">
        <v>2</v>
      </c>
      <c r="AL602" s="1" t="str" cm="1">
        <f t="array" ref="AL602">_xlfn.IFS(AK602=0,"no training",AK602&lt;=2,"low",AK602&lt;=4,"moderate",AK602&lt;=6,"high")</f>
        <v>low</v>
      </c>
      <c r="AM602">
        <v>2</v>
      </c>
      <c r="AN602" t="str" cm="1">
        <f t="array" ref="AN602">_xlfn.IFS(AM602=1,"low",AM602=2,"medium",AM602=3,"high",AM602=4,"very high")</f>
        <v>medium</v>
      </c>
      <c r="AO602">
        <v>7</v>
      </c>
      <c r="AP602" s="1" t="str" cm="1">
        <f t="array" ref="AP602">_xlfn.IFS(AO602&lt;=1,"new",AO602&lt;=5,"early tenure",AO602&lt;=10,"established",AO602&lt;=20,"loyal",AO602&gt;=21,"long term")</f>
        <v>established</v>
      </c>
      <c r="AQ602">
        <v>6</v>
      </c>
      <c r="AR602" s="1" t="str" cm="1">
        <f t="array" ref="AR602">_xlfn.IFS(AQ602&lt;=1,"new",AQ602&lt;=4,"settling",AQ602&lt;=7,"established",AQ602&lt;=12,"stagnant risk",AQ602&gt;12,"highly stagnant")</f>
        <v>established</v>
      </c>
      <c r="AS602">
        <v>7</v>
      </c>
      <c r="AT602" t="str" cm="1">
        <f t="array" ref="AT602">_xlfn.IFS(AS602&lt;=1,"recently promoted",AS602&lt;=3,"due soon",AS602&lt;=6,"over due",AS602&gt;=7,"critically overdue")</f>
        <v>critically overdue</v>
      </c>
      <c r="AU602">
        <v>7</v>
      </c>
      <c r="AV602" t="str" cm="1">
        <f t="array" ref="AV602">_xlfn.IFS(AU602&lt;=1,"new under manager",AU602&lt;=4,"settling",AU602&lt;=8,"established",AU602&gt;=9,"long term")</f>
        <v>established</v>
      </c>
    </row>
    <row r="603" spans="1:48">
      <c r="A603">
        <v>35</v>
      </c>
      <c r="B603" s="1" t="str" cm="1">
        <f t="array" ref="B603">_xlfn.IFS(A603&lt;=25,"early career",A603&lt;=35,"mid career",A603&lt;=45,"experienced",A603&gt;=46,"senior")</f>
        <v>mid career</v>
      </c>
      <c r="C603" t="s">
        <v>29</v>
      </c>
      <c r="D603" t="s">
        <v>30</v>
      </c>
      <c r="E603" t="s">
        <v>45</v>
      </c>
      <c r="F603">
        <v>1</v>
      </c>
      <c r="G603" s="1" t="str" cm="1">
        <f t="array" ref="G603">_xlfn.IFS(F603&lt;=5,"very near",F603&lt;=10,"near",F603&lt;=20,"moderate",F603&lt;=29,"far")</f>
        <v>very near</v>
      </c>
      <c r="H603">
        <v>5</v>
      </c>
      <c r="I603" t="str" cm="1">
        <f t="array" ref="I603">_xlfn.IFS(H603=1,"Below College",H603=
2,"College",H603=
3,"Bachelor",H603=
4,"Master",H603=
5,"Doctor")</f>
        <v>Doctor</v>
      </c>
      <c r="J603" t="s">
        <v>47</v>
      </c>
      <c r="K603">
        <v>3</v>
      </c>
      <c r="L603" t="str" cm="1">
        <f t="array" ref="L603">_xlfn.IFS(K603=1,"low",K603=2,"medium",K603=3,"high",K603=4,"very high")</f>
        <v>high</v>
      </c>
      <c r="M603" t="s">
        <v>33</v>
      </c>
      <c r="N603">
        <v>3</v>
      </c>
      <c r="O603" t="str" cm="1">
        <f t="array" ref="O603">_xlfn.IFS(N603=1,"low",N603=2,"medium",N603=3,"high",N603=4,"very high")</f>
        <v>high</v>
      </c>
      <c r="P603">
        <v>3</v>
      </c>
      <c r="Q603" t="str" cm="1">
        <f t="array" ref="Q603">_xlfn.IFS(P603=1,"junior",P603=2,"mid level",P603=3,"senior",P603=4,"lead",P603=5,"executive")</f>
        <v>senior</v>
      </c>
      <c r="R603" t="s">
        <v>51</v>
      </c>
      <c r="S603">
        <v>2</v>
      </c>
      <c r="T603" t="str" cm="1">
        <f t="array" ref="T603">_xlfn.IFS(S603=1,"low",S603=2,"medium",S603=3,"high",S603=4,"very high")</f>
        <v>medium</v>
      </c>
      <c r="U603" t="s">
        <v>35</v>
      </c>
      <c r="V603">
        <v>7295</v>
      </c>
      <c r="W603">
        <v>1</v>
      </c>
      <c r="X603" t="str" cm="1">
        <f t="array" ref="X603">_xlfn.IFS(W603=0,"fresher",W603&lt;=3,"stable",W603&lt;=6,"moderate hopper",W603&lt;=9,"frequent hopper")</f>
        <v>stable</v>
      </c>
      <c r="Y603" t="s">
        <v>29</v>
      </c>
      <c r="Z603">
        <v>13</v>
      </c>
      <c r="AA603" t="str" cm="1">
        <f t="array" ref="AA603">_xlfn.IFS(Z603&lt;=14,"low hike",Z603&lt;=18,"moderate hike",Z603&lt;=22,"good hike",Z603&lt;=25,"high hike")</f>
        <v>low hike</v>
      </c>
      <c r="AB603">
        <v>3</v>
      </c>
      <c r="AC603" t="str" cm="1">
        <f t="array" ref="AC603">_xlfn.IFS(AB603=1,"low",AB603=2,"good",AB603=3,"excellent",AB603=4,"outstanding")</f>
        <v>excellent</v>
      </c>
      <c r="AD603">
        <v>1</v>
      </c>
      <c r="AE603" t="str" cm="1">
        <f t="array" ref="AE603">_xlfn.IFS(AD603=1,"low",AD603=2,"medium",AD603=3,"high",AD603=4,"very high")</f>
        <v>low</v>
      </c>
      <c r="AG603">
        <v>2</v>
      </c>
      <c r="AH603" t="str" cm="1">
        <f t="array" ref="AH603">_xlfn.IFS(AG603=0,"no stock options",AG603=2,"medium",AG603=3,"high",AG603=1,"low")</f>
        <v>medium</v>
      </c>
      <c r="AI603">
        <v>10</v>
      </c>
      <c r="AJ603" s="1" t="str" cm="1">
        <f t="array" ref="AJ603">_xlfn.IFS(AI603&lt;=2,"fresher",AI603&lt;=7,"early career",AI603&lt;=15,"mid career",AI603&lt;=25,"experienced",AI603&gt;=26,"expert")</f>
        <v>mid career</v>
      </c>
      <c r="AK603">
        <v>3</v>
      </c>
      <c r="AL603" s="1" t="str" cm="1">
        <f t="array" ref="AL603">_xlfn.IFS(AK603=0,"no training",AK603&lt;=2,"low",AK603&lt;=4,"moderate",AK603&lt;=6,"high")</f>
        <v>moderate</v>
      </c>
      <c r="AM603">
        <v>3</v>
      </c>
      <c r="AN603" t="str" cm="1">
        <f t="array" ref="AN603">_xlfn.IFS(AM603=1,"low",AM603=2,"medium",AM603=3,"high",AM603=4,"very high")</f>
        <v>high</v>
      </c>
      <c r="AO603">
        <v>10</v>
      </c>
      <c r="AP603" s="1" t="str" cm="1">
        <f t="array" ref="AP603">_xlfn.IFS(AO603&lt;=1,"new",AO603&lt;=5,"early tenure",AO603&lt;=10,"established",AO603&lt;=20,"loyal",AO603&gt;=21,"long term")</f>
        <v>established</v>
      </c>
      <c r="AQ603">
        <v>8</v>
      </c>
      <c r="AR603" s="1" t="str" cm="1">
        <f t="array" ref="AR603">_xlfn.IFS(AQ603&lt;=1,"new",AQ603&lt;=4,"settling",AQ603&lt;=7,"established",AQ603&lt;=12,"stagnant risk",AQ603&gt;12,"highly stagnant")</f>
        <v>stagnant risk</v>
      </c>
      <c r="AS603">
        <v>0</v>
      </c>
      <c r="AT603" t="str" cm="1">
        <f t="array" ref="AT603">_xlfn.IFS(AS603&lt;=1,"recently promoted",AS603&lt;=3,"due soon",AS603&lt;=6,"over due",AS603&gt;=7,"critically overdue")</f>
        <v>recently promoted</v>
      </c>
      <c r="AU603">
        <v>6</v>
      </c>
      <c r="AV603" t="str" cm="1">
        <f t="array" ref="AV603">_xlfn.IFS(AU603&lt;=1,"new under manager",AU603&lt;=4,"settling",AU603&lt;=8,"established",AU603&gt;=9,"long term")</f>
        <v>established</v>
      </c>
    </row>
    <row r="604" spans="1:48">
      <c r="A604">
        <v>53</v>
      </c>
      <c r="B604" s="1" t="str" cm="1">
        <f t="array" ref="B604">_xlfn.IFS(A604&lt;=25,"early career",A604&lt;=35,"mid career",A604&lt;=45,"experienced",A604&gt;=46,"senior")</f>
        <v>senior</v>
      </c>
      <c r="C604" t="s">
        <v>29</v>
      </c>
      <c r="D604" t="s">
        <v>30</v>
      </c>
      <c r="E604" t="s">
        <v>45</v>
      </c>
      <c r="F604">
        <v>6</v>
      </c>
      <c r="G604" s="1" t="str" cm="1">
        <f t="array" ref="G604">_xlfn.IFS(F604&lt;=5,"very near",F604&lt;=10,"near",F604&lt;=20,"moderate",F604&lt;=29,"far")</f>
        <v>near</v>
      </c>
      <c r="H604">
        <v>2</v>
      </c>
      <c r="I604" t="str" cm="1">
        <f t="array" ref="I604">_xlfn.IFS(H604=1,"Below College",H604=
2,"College",H604=
3,"Bachelor",H604=
4,"Master",H604=
5,"Doctor")</f>
        <v>College</v>
      </c>
      <c r="J604" t="s">
        <v>47</v>
      </c>
      <c r="K604">
        <v>2</v>
      </c>
      <c r="L604" t="str" cm="1">
        <f t="array" ref="L604">_xlfn.IFS(K604=1,"low",K604=2,"medium",K604=3,"high",K604=4,"very high")</f>
        <v>medium</v>
      </c>
      <c r="M604" t="s">
        <v>33</v>
      </c>
      <c r="N604">
        <v>3</v>
      </c>
      <c r="O604" t="str" cm="1">
        <f t="array" ref="O604">_xlfn.IFS(N604=1,"low",N604=2,"medium",N604=3,"high",N604=4,"very high")</f>
        <v>high</v>
      </c>
      <c r="P604">
        <v>2</v>
      </c>
      <c r="Q604" t="str" cm="1">
        <f t="array" ref="Q604">_xlfn.IFS(P604=1,"junior",P604=2,"mid level",P604=3,"senior",P604=4,"lead",P604=5,"executive")</f>
        <v>mid level</v>
      </c>
      <c r="R604" t="s">
        <v>46</v>
      </c>
      <c r="S604">
        <v>3</v>
      </c>
      <c r="T604" t="str" cm="1">
        <f t="array" ref="T604">_xlfn.IFS(S604=1,"low",S604=2,"medium",S604=3,"high",S604=4,"very high")</f>
        <v>high</v>
      </c>
      <c r="U604" t="s">
        <v>35</v>
      </c>
      <c r="V604">
        <v>2306</v>
      </c>
      <c r="W604">
        <v>2</v>
      </c>
      <c r="X604" t="str" cm="1">
        <f t="array" ref="X604">_xlfn.IFS(W604=0,"fresher",W604&lt;=3,"stable",W604&lt;=6,"moderate hopper",W604&lt;=9,"frequent hopper")</f>
        <v>stable</v>
      </c>
      <c r="Y604" t="s">
        <v>39</v>
      </c>
      <c r="Z604">
        <v>20</v>
      </c>
      <c r="AA604" t="str" cm="1">
        <f t="array" ref="AA604">_xlfn.IFS(Z604&lt;=14,"low hike",Z604&lt;=18,"moderate hike",Z604&lt;=22,"good hike",Z604&lt;=25,"high hike")</f>
        <v>good hike</v>
      </c>
      <c r="AB604">
        <v>4</v>
      </c>
      <c r="AC604" t="str" cm="1">
        <f t="array" ref="AC604">_xlfn.IFS(AB604=1,"low",AB604=2,"good",AB604=3,"excellent",AB604=4,"outstanding")</f>
        <v>outstanding</v>
      </c>
      <c r="AD604">
        <v>4</v>
      </c>
      <c r="AE604" t="str" cm="1">
        <f t="array" ref="AE604">_xlfn.IFS(AD604=1,"low",AD604=2,"medium",AD604=3,"high",AD604=4,"very high")</f>
        <v>very high</v>
      </c>
      <c r="AG604">
        <v>1</v>
      </c>
      <c r="AH604" t="str" cm="1">
        <f t="array" ref="AH604">_xlfn.IFS(AG604=0,"no stock options",AG604=2,"medium",AG604=3,"high",AG604=1,"low")</f>
        <v>low</v>
      </c>
      <c r="AI604">
        <v>13</v>
      </c>
      <c r="AJ604" s="1" t="str" cm="1">
        <f t="array" ref="AJ604">_xlfn.IFS(AI604&lt;=2,"fresher",AI604&lt;=7,"early career",AI604&lt;=15,"mid career",AI604&lt;=25,"experienced",AI604&gt;=26,"expert")</f>
        <v>mid career</v>
      </c>
      <c r="AK604">
        <v>3</v>
      </c>
      <c r="AL604" s="1" t="str" cm="1">
        <f t="array" ref="AL604">_xlfn.IFS(AK604=0,"no training",AK604&lt;=2,"low",AK604&lt;=4,"moderate",AK604&lt;=6,"high")</f>
        <v>moderate</v>
      </c>
      <c r="AM604">
        <v>1</v>
      </c>
      <c r="AN604" t="str" cm="1">
        <f t="array" ref="AN604">_xlfn.IFS(AM604=1,"low",AM604=2,"medium",AM604=3,"high",AM604=4,"very high")</f>
        <v>low</v>
      </c>
      <c r="AO604">
        <v>7</v>
      </c>
      <c r="AP604" s="1" t="str" cm="1">
        <f t="array" ref="AP604">_xlfn.IFS(AO604&lt;=1,"new",AO604&lt;=5,"early tenure",AO604&lt;=10,"established",AO604&lt;=20,"loyal",AO604&gt;=21,"long term")</f>
        <v>established</v>
      </c>
      <c r="AQ604">
        <v>7</v>
      </c>
      <c r="AR604" s="1" t="str" cm="1">
        <f t="array" ref="AR604">_xlfn.IFS(AQ604&lt;=1,"new",AQ604&lt;=4,"settling",AQ604&lt;=7,"established",AQ604&lt;=12,"stagnant risk",AQ604&gt;12,"highly stagnant")</f>
        <v>established</v>
      </c>
      <c r="AS604">
        <v>4</v>
      </c>
      <c r="AT604" t="str" cm="1">
        <f t="array" ref="AT604">_xlfn.IFS(AS604&lt;=1,"recently promoted",AS604&lt;=3,"due soon",AS604&lt;=6,"over due",AS604&gt;=7,"critically overdue")</f>
        <v>over due</v>
      </c>
      <c r="AU604">
        <v>5</v>
      </c>
      <c r="AV604" t="str" cm="1">
        <f t="array" ref="AV604">_xlfn.IFS(AU604&lt;=1,"new under manager",AU604&lt;=4,"settling",AU604&lt;=8,"established",AU604&gt;=9,"long term")</f>
        <v>established</v>
      </c>
    </row>
    <row r="605" spans="1:48">
      <c r="A605">
        <v>32</v>
      </c>
      <c r="B605" s="1" t="str" cm="1">
        <f t="array" ref="B605">_xlfn.IFS(A605&lt;=25,"early career",A605&lt;=35,"mid career",A605&lt;=45,"experienced",A605&gt;=46,"senior")</f>
        <v>mid career</v>
      </c>
      <c r="C605" t="s">
        <v>29</v>
      </c>
      <c r="D605" t="s">
        <v>50</v>
      </c>
      <c r="E605" t="s">
        <v>45</v>
      </c>
      <c r="F605">
        <v>8</v>
      </c>
      <c r="G605" s="1" t="str" cm="1">
        <f t="array" ref="G605">_xlfn.IFS(F605&lt;=5,"very near",F605&lt;=10,"near",F605&lt;=20,"moderate",F605&lt;=29,"far")</f>
        <v>near</v>
      </c>
      <c r="H605">
        <v>3</v>
      </c>
      <c r="I605" t="str" cm="1">
        <f t="array" ref="I605">_xlfn.IFS(H605=1,"Below College",H605=
2,"College",H605=
3,"Bachelor",H605=
4,"Master",H605=
5,"Doctor")</f>
        <v>Bachelor</v>
      </c>
      <c r="J605" t="s">
        <v>47</v>
      </c>
      <c r="K605">
        <v>2</v>
      </c>
      <c r="L605" t="str" cm="1">
        <f t="array" ref="L605">_xlfn.IFS(K605=1,"low",K605=2,"medium",K605=3,"high",K605=4,"very high")</f>
        <v>medium</v>
      </c>
      <c r="M605" t="s">
        <v>43</v>
      </c>
      <c r="N605">
        <v>3</v>
      </c>
      <c r="O605" t="str" cm="1">
        <f t="array" ref="O605">_xlfn.IFS(N605=1,"low",N605=2,"medium",N605=3,"high",N605=4,"very high")</f>
        <v>high</v>
      </c>
      <c r="P605">
        <v>3</v>
      </c>
      <c r="Q605" t="str" cm="1">
        <f t="array" ref="Q605">_xlfn.IFS(P605=1,"junior",P605=2,"mid level",P605=3,"senior",P605=4,"lead",P605=5,"executive")</f>
        <v>senior</v>
      </c>
      <c r="R605" t="s">
        <v>51</v>
      </c>
      <c r="S605">
        <v>4</v>
      </c>
      <c r="T605" t="str" cm="1">
        <f t="array" ref="T605">_xlfn.IFS(S605=1,"low",S605=2,"medium",S605=3,"high",S605=4,"very high")</f>
        <v>very high</v>
      </c>
      <c r="U605" t="s">
        <v>40</v>
      </c>
      <c r="V605">
        <v>8998</v>
      </c>
      <c r="W605">
        <v>1</v>
      </c>
      <c r="X605" t="str" cm="1">
        <f t="array" ref="X605">_xlfn.IFS(W605=0,"fresher",W605&lt;=3,"stable",W605&lt;=6,"moderate hopper",W605&lt;=9,"frequent hopper")</f>
        <v>stable</v>
      </c>
      <c r="Y605" t="s">
        <v>29</v>
      </c>
      <c r="Z605">
        <v>14</v>
      </c>
      <c r="AA605" t="str" cm="1">
        <f t="array" ref="AA605">_xlfn.IFS(Z605&lt;=14,"low hike",Z605&lt;=18,"moderate hike",Z605&lt;=22,"good hike",Z605&lt;=25,"high hike")</f>
        <v>low hike</v>
      </c>
      <c r="AB605">
        <v>3</v>
      </c>
      <c r="AC605" t="str" cm="1">
        <f t="array" ref="AC605">_xlfn.IFS(AB605=1,"low",AB605=2,"good",AB605=3,"excellent",AB605=4,"outstanding")</f>
        <v>excellent</v>
      </c>
      <c r="AD605">
        <v>4</v>
      </c>
      <c r="AE605" t="str" cm="1">
        <f t="array" ref="AE605">_xlfn.IFS(AD605=1,"low",AD605=2,"medium",AD605=3,"high",AD605=4,"very high")</f>
        <v>very high</v>
      </c>
      <c r="AG605">
        <v>0</v>
      </c>
      <c r="AH605" t="str" cm="1">
        <f t="array" ref="AH605">_xlfn.IFS(AG605=0,"no stock options",AG605=2,"medium",AG605=3,"high",AG605=1,"low")</f>
        <v>no stock options</v>
      </c>
      <c r="AI605">
        <v>9</v>
      </c>
      <c r="AJ605" s="1" t="str" cm="1">
        <f t="array" ref="AJ605">_xlfn.IFS(AI605&lt;=2,"fresher",AI605&lt;=7,"early career",AI605&lt;=15,"mid career",AI605&lt;=25,"experienced",AI605&gt;=26,"expert")</f>
        <v>mid career</v>
      </c>
      <c r="AK605">
        <v>2</v>
      </c>
      <c r="AL605" s="1" t="str" cm="1">
        <f t="array" ref="AL605">_xlfn.IFS(AK605=0,"no training",AK605&lt;=2,"low",AK605&lt;=4,"moderate",AK605&lt;=6,"high")</f>
        <v>low</v>
      </c>
      <c r="AM605">
        <v>3</v>
      </c>
      <c r="AN605" t="str" cm="1">
        <f t="array" ref="AN605">_xlfn.IFS(AM605=1,"low",AM605=2,"medium",AM605=3,"high",AM605=4,"very high")</f>
        <v>high</v>
      </c>
      <c r="AO605">
        <v>9</v>
      </c>
      <c r="AP605" s="1" t="str" cm="1">
        <f t="array" ref="AP605">_xlfn.IFS(AO605&lt;=1,"new",AO605&lt;=5,"early tenure",AO605&lt;=10,"established",AO605&lt;=20,"loyal",AO605&gt;=21,"long term")</f>
        <v>established</v>
      </c>
      <c r="AQ605">
        <v>8</v>
      </c>
      <c r="AR605" s="1" t="str" cm="1">
        <f t="array" ref="AR605">_xlfn.IFS(AQ605&lt;=1,"new",AQ605&lt;=4,"settling",AQ605&lt;=7,"established",AQ605&lt;=12,"stagnant risk",AQ605&gt;12,"highly stagnant")</f>
        <v>stagnant risk</v>
      </c>
      <c r="AS605">
        <v>3</v>
      </c>
      <c r="AT605" t="str" cm="1">
        <f t="array" ref="AT605">_xlfn.IFS(AS605&lt;=1,"recently promoted",AS605&lt;=3,"due soon",AS605&lt;=6,"over due",AS605&gt;=7,"critically overdue")</f>
        <v>due soon</v>
      </c>
      <c r="AU605">
        <v>7</v>
      </c>
      <c r="AV605" t="str" cm="1">
        <f t="array" ref="AV605">_xlfn.IFS(AU605&lt;=1,"new under manager",AU605&lt;=4,"settling",AU605&lt;=8,"established",AU605&gt;=9,"long term")</f>
        <v>established</v>
      </c>
    </row>
    <row r="606" spans="1:48">
      <c r="A606">
        <v>29</v>
      </c>
      <c r="B606" s="1" t="str" cm="1">
        <f t="array" ref="B606">_xlfn.IFS(A606&lt;=25,"early career",A606&lt;=35,"mid career",A606&lt;=45,"experienced",A606&gt;=46,"senior")</f>
        <v>mid career</v>
      </c>
      <c r="C606" t="s">
        <v>29</v>
      </c>
      <c r="D606" t="s">
        <v>41</v>
      </c>
      <c r="E606" t="s">
        <v>31</v>
      </c>
      <c r="F606">
        <v>1</v>
      </c>
      <c r="G606" s="1" t="str" cm="1">
        <f t="array" ref="G606">_xlfn.IFS(F606&lt;=5,"very near",F606&lt;=10,"near",F606&lt;=20,"moderate",F606&lt;=29,"far")</f>
        <v>very near</v>
      </c>
      <c r="H606">
        <v>1</v>
      </c>
      <c r="I606" t="str" cm="1">
        <f t="array" ref="I606">_xlfn.IFS(H606=1,"Below College",H606=
2,"College",H606=
3,"Bachelor",H606=
4,"Master",H606=
5,"Doctor")</f>
        <v>Below College</v>
      </c>
      <c r="J606" t="s">
        <v>52</v>
      </c>
      <c r="K606">
        <v>4</v>
      </c>
      <c r="L606" t="str" cm="1">
        <f t="array" ref="L606">_xlfn.IFS(K606=1,"low",K606=2,"medium",K606=3,"high",K606=4,"very high")</f>
        <v>very high</v>
      </c>
      <c r="M606" t="s">
        <v>33</v>
      </c>
      <c r="N606">
        <v>3</v>
      </c>
      <c r="O606" t="str" cm="1">
        <f t="array" ref="O606">_xlfn.IFS(N606=1,"low",N606=2,"medium",N606=3,"high",N606=4,"very high")</f>
        <v>high</v>
      </c>
      <c r="P606">
        <v>2</v>
      </c>
      <c r="Q606" t="str" cm="1">
        <f t="array" ref="Q606">_xlfn.IFS(P606=1,"junior",P606=2,"mid level",P606=3,"senior",P606=4,"lead",P606=5,"executive")</f>
        <v>mid level</v>
      </c>
      <c r="R606" t="s">
        <v>44</v>
      </c>
      <c r="S606">
        <v>3</v>
      </c>
      <c r="T606" t="str" cm="1">
        <f t="array" ref="T606">_xlfn.IFS(S606=1,"low",S606=2,"medium",S606=3,"high",S606=4,"very high")</f>
        <v>high</v>
      </c>
      <c r="U606" t="s">
        <v>35</v>
      </c>
      <c r="V606">
        <v>4319</v>
      </c>
      <c r="W606">
        <v>1</v>
      </c>
      <c r="X606" t="str" cm="1">
        <f t="array" ref="X606">_xlfn.IFS(W606=0,"fresher",W606&lt;=3,"stable",W606&lt;=6,"moderate hopper",W606&lt;=9,"frequent hopper")</f>
        <v>stable</v>
      </c>
      <c r="Y606" t="s">
        <v>29</v>
      </c>
      <c r="Z606">
        <v>13</v>
      </c>
      <c r="AA606" t="str" cm="1">
        <f t="array" ref="AA606">_xlfn.IFS(Z606&lt;=14,"low hike",Z606&lt;=18,"moderate hike",Z606&lt;=22,"good hike",Z606&lt;=25,"high hike")</f>
        <v>low hike</v>
      </c>
      <c r="AB606">
        <v>3</v>
      </c>
      <c r="AC606" t="str" cm="1">
        <f t="array" ref="AC606">_xlfn.IFS(AB606=1,"low",AB606=2,"good",AB606=3,"excellent",AB606=4,"outstanding")</f>
        <v>excellent</v>
      </c>
      <c r="AD606">
        <v>1</v>
      </c>
      <c r="AE606" t="str" cm="1">
        <f t="array" ref="AE606">_xlfn.IFS(AD606=1,"low",AD606=2,"medium",AD606=3,"high",AD606=4,"very high")</f>
        <v>low</v>
      </c>
      <c r="AG606">
        <v>1</v>
      </c>
      <c r="AH606" t="str" cm="1">
        <f t="array" ref="AH606">_xlfn.IFS(AG606=0,"no stock options",AG606=2,"medium",AG606=3,"high",AG606=1,"low")</f>
        <v>low</v>
      </c>
      <c r="AI606">
        <v>10</v>
      </c>
      <c r="AJ606" s="1" t="str" cm="1">
        <f t="array" ref="AJ606">_xlfn.IFS(AI606&lt;=2,"fresher",AI606&lt;=7,"early career",AI606&lt;=15,"mid career",AI606&lt;=25,"experienced",AI606&gt;=26,"expert")</f>
        <v>mid career</v>
      </c>
      <c r="AK606">
        <v>1</v>
      </c>
      <c r="AL606" s="1" t="str" cm="1">
        <f t="array" ref="AL606">_xlfn.IFS(AK606=0,"no training",AK606&lt;=2,"low",AK606&lt;=4,"moderate",AK606&lt;=6,"high")</f>
        <v>low</v>
      </c>
      <c r="AM606">
        <v>3</v>
      </c>
      <c r="AN606" t="str" cm="1">
        <f t="array" ref="AN606">_xlfn.IFS(AM606=1,"low",AM606=2,"medium",AM606=3,"high",AM606=4,"very high")</f>
        <v>high</v>
      </c>
      <c r="AO606">
        <v>10</v>
      </c>
      <c r="AP606" s="1" t="str" cm="1">
        <f t="array" ref="AP606">_xlfn.IFS(AO606&lt;=1,"new",AO606&lt;=5,"early tenure",AO606&lt;=10,"established",AO606&lt;=20,"loyal",AO606&gt;=21,"long term")</f>
        <v>established</v>
      </c>
      <c r="AQ606">
        <v>7</v>
      </c>
      <c r="AR606" s="1" t="str" cm="1">
        <f t="array" ref="AR606">_xlfn.IFS(AQ606&lt;=1,"new",AQ606&lt;=4,"settling",AQ606&lt;=7,"established",AQ606&lt;=12,"stagnant risk",AQ606&gt;12,"highly stagnant")</f>
        <v>established</v>
      </c>
      <c r="AS606">
        <v>0</v>
      </c>
      <c r="AT606" t="str" cm="1">
        <f t="array" ref="AT606">_xlfn.IFS(AS606&lt;=1,"recently promoted",AS606&lt;=3,"due soon",AS606&lt;=6,"over due",AS606&gt;=7,"critically overdue")</f>
        <v>recently promoted</v>
      </c>
      <c r="AU606">
        <v>9</v>
      </c>
      <c r="AV606" t="str" cm="1">
        <f t="array" ref="AV606">_xlfn.IFS(AU606&lt;=1,"new under manager",AU606&lt;=4,"settling",AU606&lt;=8,"established",AU606&gt;=9,"long term")</f>
        <v>long term</v>
      </c>
    </row>
    <row r="607" spans="1:48">
      <c r="A607">
        <v>41</v>
      </c>
      <c r="B607" s="1" t="str" cm="1">
        <f t="array" ref="B607">_xlfn.IFS(A607&lt;=25,"early career",A607&lt;=35,"mid career",A607&lt;=45,"experienced",A607&gt;=46,"senior")</f>
        <v>experienced</v>
      </c>
      <c r="C607" t="s">
        <v>29</v>
      </c>
      <c r="D607" t="s">
        <v>30</v>
      </c>
      <c r="E607" t="s">
        <v>31</v>
      </c>
      <c r="F607">
        <v>14</v>
      </c>
      <c r="G607" s="1" t="str" cm="1">
        <f t="array" ref="G607">_xlfn.IFS(F607&lt;=5,"very near",F607&lt;=10,"near",F607&lt;=20,"moderate",F607&lt;=29,"far")</f>
        <v>moderate</v>
      </c>
      <c r="H607">
        <v>3</v>
      </c>
      <c r="I607" t="str" cm="1">
        <f t="array" ref="I607">_xlfn.IFS(H607=1,"Below College",H607=
2,"College",H607=
3,"Bachelor",H607=
4,"Master",H607=
5,"Doctor")</f>
        <v>Bachelor</v>
      </c>
      <c r="J607" t="s">
        <v>36</v>
      </c>
      <c r="K607">
        <v>1</v>
      </c>
      <c r="L607" t="str" cm="1">
        <f t="array" ref="L607">_xlfn.IFS(K607=1,"low",K607=2,"medium",K607=3,"high",K607=4,"very high")</f>
        <v>low</v>
      </c>
      <c r="M607" t="s">
        <v>33</v>
      </c>
      <c r="N607">
        <v>3</v>
      </c>
      <c r="O607" t="str" cm="1">
        <f t="array" ref="O607">_xlfn.IFS(N607=1,"low",N607=2,"medium",N607=3,"high",N607=4,"very high")</f>
        <v>high</v>
      </c>
      <c r="P607">
        <v>1</v>
      </c>
      <c r="Q607" t="str" cm="1">
        <f t="array" ref="Q607">_xlfn.IFS(P607=1,"junior",P607=2,"mid level",P607=3,"senior",P607=4,"lead",P607=5,"executive")</f>
        <v>junior</v>
      </c>
      <c r="R607" t="s">
        <v>37</v>
      </c>
      <c r="S607">
        <v>3</v>
      </c>
      <c r="T607" t="str" cm="1">
        <f t="array" ref="T607">_xlfn.IFS(S607=1,"low",S607=2,"medium",S607=3,"high",S607=4,"very high")</f>
        <v>high</v>
      </c>
      <c r="U607" t="s">
        <v>38</v>
      </c>
      <c r="V607">
        <v>2451</v>
      </c>
      <c r="W607">
        <v>4</v>
      </c>
      <c r="X607" t="str" cm="1">
        <f t="array" ref="X607">_xlfn.IFS(W607=0,"fresher",W607&lt;=3,"stable",W607&lt;=6,"moderate hopper",W607&lt;=9,"frequent hopper")</f>
        <v>moderate hopper</v>
      </c>
      <c r="Y607" t="s">
        <v>29</v>
      </c>
      <c r="Z607">
        <v>12</v>
      </c>
      <c r="AA607" t="str" cm="1">
        <f t="array" ref="AA607">_xlfn.IFS(Z607&lt;=14,"low hike",Z607&lt;=18,"moderate hike",Z607&lt;=22,"good hike",Z607&lt;=25,"high hike")</f>
        <v>low hike</v>
      </c>
      <c r="AB607">
        <v>3</v>
      </c>
      <c r="AC607" t="str" cm="1">
        <f t="array" ref="AC607">_xlfn.IFS(AB607=1,"low",AB607=2,"good",AB607=3,"excellent",AB607=4,"outstanding")</f>
        <v>excellent</v>
      </c>
      <c r="AD607">
        <v>1</v>
      </c>
      <c r="AE607" t="str" cm="1">
        <f t="array" ref="AE607">_xlfn.IFS(AD607=1,"low",AD607=2,"medium",AD607=3,"high",AD607=4,"very high")</f>
        <v>low</v>
      </c>
      <c r="AG607">
        <v>1</v>
      </c>
      <c r="AH607" t="str" cm="1">
        <f t="array" ref="AH607">_xlfn.IFS(AG607=0,"no stock options",AG607=2,"medium",AG607=3,"high",AG607=1,"low")</f>
        <v>low</v>
      </c>
      <c r="AI607">
        <v>13</v>
      </c>
      <c r="AJ607" s="1" t="str" cm="1">
        <f t="array" ref="AJ607">_xlfn.IFS(AI607&lt;=2,"fresher",AI607&lt;=7,"early career",AI607&lt;=15,"mid career",AI607&lt;=25,"experienced",AI607&gt;=26,"expert")</f>
        <v>mid career</v>
      </c>
      <c r="AK607">
        <v>2</v>
      </c>
      <c r="AL607" s="1" t="str" cm="1">
        <f t="array" ref="AL607">_xlfn.IFS(AK607=0,"no training",AK607&lt;=2,"low",AK607&lt;=4,"moderate",AK607&lt;=6,"high")</f>
        <v>low</v>
      </c>
      <c r="AM607">
        <v>3</v>
      </c>
      <c r="AN607" t="str" cm="1">
        <f t="array" ref="AN607">_xlfn.IFS(AM607=1,"low",AM607=2,"medium",AM607=3,"high",AM607=4,"very high")</f>
        <v>high</v>
      </c>
      <c r="AO607">
        <v>9</v>
      </c>
      <c r="AP607" s="1" t="str" cm="1">
        <f t="array" ref="AP607">_xlfn.IFS(AO607&lt;=1,"new",AO607&lt;=5,"early tenure",AO607&lt;=10,"established",AO607&lt;=20,"loyal",AO607&gt;=21,"long term")</f>
        <v>established</v>
      </c>
      <c r="AQ607">
        <v>8</v>
      </c>
      <c r="AR607" s="1" t="str" cm="1">
        <f t="array" ref="AR607">_xlfn.IFS(AQ607&lt;=1,"new",AQ607&lt;=4,"settling",AQ607&lt;=7,"established",AQ607&lt;=12,"stagnant risk",AQ607&gt;12,"highly stagnant")</f>
        <v>stagnant risk</v>
      </c>
      <c r="AS607">
        <v>1</v>
      </c>
      <c r="AT607" t="str" cm="1">
        <f t="array" ref="AT607">_xlfn.IFS(AS607&lt;=1,"recently promoted",AS607&lt;=3,"due soon",AS607&lt;=6,"over due",AS607&gt;=7,"critically overdue")</f>
        <v>recently promoted</v>
      </c>
      <c r="AU607">
        <v>8</v>
      </c>
      <c r="AV607" t="str" cm="1">
        <f t="array" ref="AV607">_xlfn.IFS(AU607&lt;=1,"new under manager",AU607&lt;=4,"settling",AU607&lt;=8,"established",AU607&gt;=9,"long term")</f>
        <v>established</v>
      </c>
    </row>
    <row r="608" spans="1:48">
      <c r="A608">
        <v>30</v>
      </c>
      <c r="B608" s="1" t="str" cm="1">
        <f t="array" ref="B608">_xlfn.IFS(A608&lt;=25,"early career",A608&lt;=35,"mid career",A608&lt;=45,"experienced",A608&gt;=46,"senior")</f>
        <v>mid career</v>
      </c>
      <c r="C608" t="s">
        <v>29</v>
      </c>
      <c r="D608" t="s">
        <v>30</v>
      </c>
      <c r="E608" t="s">
        <v>45</v>
      </c>
      <c r="F608">
        <v>5</v>
      </c>
      <c r="G608" s="1" t="str" cm="1">
        <f t="array" ref="G608">_xlfn.IFS(F608&lt;=5,"very near",F608&lt;=10,"near",F608&lt;=20,"moderate",F608&lt;=29,"far")</f>
        <v>very near</v>
      </c>
      <c r="H608">
        <v>3</v>
      </c>
      <c r="I608" t="str" cm="1">
        <f t="array" ref="I608">_xlfn.IFS(H608=1,"Below College",H608=
2,"College",H608=
3,"Bachelor",H608=
4,"Master",H608=
5,"Doctor")</f>
        <v>Bachelor</v>
      </c>
      <c r="J608" t="s">
        <v>36</v>
      </c>
      <c r="K608">
        <v>2</v>
      </c>
      <c r="L608" t="str" cm="1">
        <f t="array" ref="L608">_xlfn.IFS(K608=1,"low",K608=2,"medium",K608=3,"high",K608=4,"very high")</f>
        <v>medium</v>
      </c>
      <c r="M608" t="s">
        <v>43</v>
      </c>
      <c r="N608">
        <v>3</v>
      </c>
      <c r="O608" t="str" cm="1">
        <f t="array" ref="O608">_xlfn.IFS(N608=1,"low",N608=2,"medium",N608=3,"high",N608=4,"very high")</f>
        <v>high</v>
      </c>
      <c r="P608">
        <v>3</v>
      </c>
      <c r="Q608" t="str" cm="1">
        <f t="array" ref="Q608">_xlfn.IFS(P608=1,"junior",P608=2,"mid level",P608=3,"senior",P608=4,"lead",P608=5,"executive")</f>
        <v>senior</v>
      </c>
      <c r="R608" t="s">
        <v>51</v>
      </c>
      <c r="S608">
        <v>4</v>
      </c>
      <c r="T608" t="str" cm="1">
        <f t="array" ref="T608">_xlfn.IFS(S608=1,"low",S608=2,"medium",S608=3,"high",S608=4,"very high")</f>
        <v>very high</v>
      </c>
      <c r="U608" t="s">
        <v>35</v>
      </c>
      <c r="V608">
        <v>9419</v>
      </c>
      <c r="W608">
        <v>2</v>
      </c>
      <c r="X608" t="str" cm="1">
        <f t="array" ref="X608">_xlfn.IFS(W608=0,"fresher",W608&lt;=3,"stable",W608&lt;=6,"moderate hopper",W608&lt;=9,"frequent hopper")</f>
        <v>stable</v>
      </c>
      <c r="Y608" t="s">
        <v>29</v>
      </c>
      <c r="Z608">
        <v>12</v>
      </c>
      <c r="AA608" t="str" cm="1">
        <f t="array" ref="AA608">_xlfn.IFS(Z608&lt;=14,"low hike",Z608&lt;=18,"moderate hike",Z608&lt;=22,"good hike",Z608&lt;=25,"high hike")</f>
        <v>low hike</v>
      </c>
      <c r="AB608">
        <v>3</v>
      </c>
      <c r="AC608" t="str" cm="1">
        <f t="array" ref="AC608">_xlfn.IFS(AB608=1,"low",AB608=2,"good",AB608=3,"excellent",AB608=4,"outstanding")</f>
        <v>excellent</v>
      </c>
      <c r="AD608">
        <v>3</v>
      </c>
      <c r="AE608" t="str" cm="1">
        <f t="array" ref="AE608">_xlfn.IFS(AD608=1,"low",AD608=2,"medium",AD608=3,"high",AD608=4,"very high")</f>
        <v>high</v>
      </c>
      <c r="AG608">
        <v>1</v>
      </c>
      <c r="AH608" t="str" cm="1">
        <f t="array" ref="AH608">_xlfn.IFS(AG608=0,"no stock options",AG608=2,"medium",AG608=3,"high",AG608=1,"low")</f>
        <v>low</v>
      </c>
      <c r="AI608">
        <v>12</v>
      </c>
      <c r="AJ608" s="1" t="str" cm="1">
        <f t="array" ref="AJ608">_xlfn.IFS(AI608&lt;=2,"fresher",AI608&lt;=7,"early career",AI608&lt;=15,"mid career",AI608&lt;=25,"experienced",AI608&gt;=26,"expert")</f>
        <v>mid career</v>
      </c>
      <c r="AK608">
        <v>2</v>
      </c>
      <c r="AL608" s="1" t="str" cm="1">
        <f t="array" ref="AL608">_xlfn.IFS(AK608=0,"no training",AK608&lt;=2,"low",AK608&lt;=4,"moderate",AK608&lt;=6,"high")</f>
        <v>low</v>
      </c>
      <c r="AM608">
        <v>3</v>
      </c>
      <c r="AN608" t="str" cm="1">
        <f t="array" ref="AN608">_xlfn.IFS(AM608=1,"low",AM608=2,"medium",AM608=3,"high",AM608=4,"very high")</f>
        <v>high</v>
      </c>
      <c r="AO608">
        <v>10</v>
      </c>
      <c r="AP608" s="1" t="str" cm="1">
        <f t="array" ref="AP608">_xlfn.IFS(AO608&lt;=1,"new",AO608&lt;=5,"early tenure",AO608&lt;=10,"established",AO608&lt;=20,"loyal",AO608&gt;=21,"long term")</f>
        <v>established</v>
      </c>
      <c r="AQ608">
        <v>9</v>
      </c>
      <c r="AR608" s="1" t="str" cm="1">
        <f t="array" ref="AR608">_xlfn.IFS(AQ608&lt;=1,"new",AQ608&lt;=4,"settling",AQ608&lt;=7,"established",AQ608&lt;=12,"stagnant risk",AQ608&gt;12,"highly stagnant")</f>
        <v>stagnant risk</v>
      </c>
      <c r="AS608">
        <v>7</v>
      </c>
      <c r="AT608" t="str" cm="1">
        <f t="array" ref="AT608">_xlfn.IFS(AS608&lt;=1,"recently promoted",AS608&lt;=3,"due soon",AS608&lt;=6,"over due",AS608&gt;=7,"critically overdue")</f>
        <v>critically overdue</v>
      </c>
      <c r="AU608">
        <v>4</v>
      </c>
      <c r="AV608" t="str" cm="1">
        <f t="array" ref="AV608">_xlfn.IFS(AU608&lt;=1,"new under manager",AU608&lt;=4,"settling",AU608&lt;=8,"established",AU608&gt;=9,"long term")</f>
        <v>settling</v>
      </c>
    </row>
    <row r="609" spans="1:48">
      <c r="A609">
        <v>38</v>
      </c>
      <c r="B609" s="1" t="str" cm="1">
        <f t="array" ref="B609">_xlfn.IFS(A609&lt;=25,"early career",A609&lt;=35,"mid career",A609&lt;=45,"experienced",A609&gt;=46,"senior")</f>
        <v>experienced</v>
      </c>
      <c r="C609" t="s">
        <v>29</v>
      </c>
      <c r="D609" t="s">
        <v>30</v>
      </c>
      <c r="E609" t="s">
        <v>45</v>
      </c>
      <c r="F609">
        <v>1</v>
      </c>
      <c r="G609" s="1" t="str" cm="1">
        <f t="array" ref="G609">_xlfn.IFS(F609&lt;=5,"very near",F609&lt;=10,"near",F609&lt;=20,"moderate",F609&lt;=29,"far")</f>
        <v>very near</v>
      </c>
      <c r="H609">
        <v>4</v>
      </c>
      <c r="I609" t="str" cm="1">
        <f t="array" ref="I609">_xlfn.IFS(H609=1,"Below College",H609=
2,"College",H609=
3,"Bachelor",H609=
4,"Master",H609=
5,"Doctor")</f>
        <v>Master</v>
      </c>
      <c r="J609" t="s">
        <v>36</v>
      </c>
      <c r="K609">
        <v>1</v>
      </c>
      <c r="L609" t="str" cm="1">
        <f t="array" ref="L609">_xlfn.IFS(K609=1,"low",K609=2,"medium",K609=3,"high",K609=4,"very high")</f>
        <v>low</v>
      </c>
      <c r="M609" t="s">
        <v>43</v>
      </c>
      <c r="N609">
        <v>2</v>
      </c>
      <c r="O609" t="str" cm="1">
        <f t="array" ref="O609">_xlfn.IFS(N609=1,"low",N609=2,"medium",N609=3,"high",N609=4,"very high")</f>
        <v>medium</v>
      </c>
      <c r="P609">
        <v>2</v>
      </c>
      <c r="Q609" t="str" cm="1">
        <f t="array" ref="Q609">_xlfn.IFS(P609=1,"junior",P609=2,"mid level",P609=3,"senior",P609=4,"lead",P609=5,"executive")</f>
        <v>mid level</v>
      </c>
      <c r="R609" t="s">
        <v>51</v>
      </c>
      <c r="S609">
        <v>4</v>
      </c>
      <c r="T609" t="str" cm="1">
        <f t="array" ref="T609">_xlfn.IFS(S609=1,"low",S609=2,"medium",S609=3,"high",S609=4,"very high")</f>
        <v>very high</v>
      </c>
      <c r="U609" t="s">
        <v>40</v>
      </c>
      <c r="V609">
        <v>8686</v>
      </c>
      <c r="W609">
        <v>4</v>
      </c>
      <c r="X609" t="str" cm="1">
        <f t="array" ref="X609">_xlfn.IFS(W609=0,"fresher",W609&lt;=3,"stable",W609&lt;=6,"moderate hopper",W609&lt;=9,"frequent hopper")</f>
        <v>moderate hopper</v>
      </c>
      <c r="Y609" t="s">
        <v>29</v>
      </c>
      <c r="Z609">
        <v>22</v>
      </c>
      <c r="AA609" t="str" cm="1">
        <f t="array" ref="AA609">_xlfn.IFS(Z609&lt;=14,"low hike",Z609&lt;=18,"moderate hike",Z609&lt;=22,"good hike",Z609&lt;=25,"high hike")</f>
        <v>good hike</v>
      </c>
      <c r="AB609">
        <v>4</v>
      </c>
      <c r="AC609" t="str" cm="1">
        <f t="array" ref="AC609">_xlfn.IFS(AB609=1,"low",AB609=2,"good",AB609=3,"excellent",AB609=4,"outstanding")</f>
        <v>outstanding</v>
      </c>
      <c r="AD609">
        <v>3</v>
      </c>
      <c r="AE609" t="str" cm="1">
        <f t="array" ref="AE609">_xlfn.IFS(AD609=1,"low",AD609=2,"medium",AD609=3,"high",AD609=4,"very high")</f>
        <v>high</v>
      </c>
      <c r="AG609">
        <v>0</v>
      </c>
      <c r="AH609" t="str" cm="1">
        <f t="array" ref="AH609">_xlfn.IFS(AG609=0,"no stock options",AG609=2,"medium",AG609=3,"high",AG609=1,"low")</f>
        <v>no stock options</v>
      </c>
      <c r="AI609">
        <v>12</v>
      </c>
      <c r="AJ609" s="1" t="str" cm="1">
        <f t="array" ref="AJ609">_xlfn.IFS(AI609&lt;=2,"fresher",AI609&lt;=7,"early career",AI609&lt;=15,"mid career",AI609&lt;=25,"experienced",AI609&gt;=26,"expert")</f>
        <v>mid career</v>
      </c>
      <c r="AK609">
        <v>2</v>
      </c>
      <c r="AL609" s="1" t="str" cm="1">
        <f t="array" ref="AL609">_xlfn.IFS(AK609=0,"no training",AK609&lt;=2,"low",AK609&lt;=4,"moderate",AK609&lt;=6,"high")</f>
        <v>low</v>
      </c>
      <c r="AM609">
        <v>4</v>
      </c>
      <c r="AN609" t="str" cm="1">
        <f t="array" ref="AN609">_xlfn.IFS(AM609=1,"low",AM609=2,"medium",AM609=3,"high",AM609=4,"very high")</f>
        <v>very high</v>
      </c>
      <c r="AO609">
        <v>8</v>
      </c>
      <c r="AP609" s="1" t="str" cm="1">
        <f t="array" ref="AP609">_xlfn.IFS(AO609&lt;=1,"new",AO609&lt;=5,"early tenure",AO609&lt;=10,"established",AO609&lt;=20,"loyal",AO609&gt;=21,"long term")</f>
        <v>established</v>
      </c>
      <c r="AQ609">
        <v>3</v>
      </c>
      <c r="AR609" s="1" t="str" cm="1">
        <f t="array" ref="AR609">_xlfn.IFS(AQ609&lt;=1,"new",AQ609&lt;=4,"settling",AQ609&lt;=7,"established",AQ609&lt;=12,"stagnant risk",AQ609&gt;12,"highly stagnant")</f>
        <v>settling</v>
      </c>
      <c r="AS609">
        <v>0</v>
      </c>
      <c r="AT609" t="str" cm="1">
        <f t="array" ref="AT609">_xlfn.IFS(AS609&lt;=1,"recently promoted",AS609&lt;=3,"due soon",AS609&lt;=6,"over due",AS609&gt;=7,"critically overdue")</f>
        <v>recently promoted</v>
      </c>
      <c r="AU609">
        <v>7</v>
      </c>
      <c r="AV609" t="str" cm="1">
        <f t="array" ref="AV609">_xlfn.IFS(AU609&lt;=1,"new under manager",AU609&lt;=4,"settling",AU609&lt;=8,"established",AU609&gt;=9,"long term")</f>
        <v>established</v>
      </c>
    </row>
    <row r="610" spans="1:48">
      <c r="A610">
        <v>36</v>
      </c>
      <c r="B610" s="1" t="str" cm="1">
        <f t="array" ref="B610">_xlfn.IFS(A610&lt;=25,"early career",A610&lt;=35,"mid career",A610&lt;=45,"experienced",A610&gt;=46,"senior")</f>
        <v>experienced</v>
      </c>
      <c r="C610" t="s">
        <v>29</v>
      </c>
      <c r="D610" t="s">
        <v>50</v>
      </c>
      <c r="E610" t="s">
        <v>31</v>
      </c>
      <c r="F610">
        <v>3</v>
      </c>
      <c r="G610" s="1" t="str" cm="1">
        <f t="array" ref="G610">_xlfn.IFS(F610&lt;=5,"very near",F610&lt;=10,"near",F610&lt;=20,"moderate",F610&lt;=29,"far")</f>
        <v>very near</v>
      </c>
      <c r="H610">
        <v>2</v>
      </c>
      <c r="I610" t="str" cm="1">
        <f t="array" ref="I610">_xlfn.IFS(H610=1,"Below College",H610=
2,"College",H610=
3,"Bachelor",H610=
4,"Master",H610=
5,"Doctor")</f>
        <v>College</v>
      </c>
      <c r="J610" t="s">
        <v>32</v>
      </c>
      <c r="K610">
        <v>4</v>
      </c>
      <c r="L610" t="str" cm="1">
        <f t="array" ref="L610">_xlfn.IFS(K610=1,"low",K610=2,"medium",K610=3,"high",K610=4,"very high")</f>
        <v>very high</v>
      </c>
      <c r="M610" t="s">
        <v>33</v>
      </c>
      <c r="N610">
        <v>3</v>
      </c>
      <c r="O610" t="str" cm="1">
        <f t="array" ref="O610">_xlfn.IFS(N610=1,"low",N610=2,"medium",N610=3,"high",N610=4,"very high")</f>
        <v>high</v>
      </c>
      <c r="P610">
        <v>1</v>
      </c>
      <c r="Q610" t="str" cm="1">
        <f t="array" ref="Q610">_xlfn.IFS(P610=1,"junior",P610=2,"mid level",P610=3,"senior",P610=4,"lead",P610=5,"executive")</f>
        <v>junior</v>
      </c>
      <c r="R610" t="s">
        <v>34</v>
      </c>
      <c r="S610">
        <v>2</v>
      </c>
      <c r="T610" t="str" cm="1">
        <f t="array" ref="T610">_xlfn.IFS(S610=1,"low",S610=2,"medium",S610=3,"high",S610=4,"very high")</f>
        <v>medium</v>
      </c>
      <c r="U610" t="s">
        <v>40</v>
      </c>
      <c r="V610">
        <v>2088</v>
      </c>
      <c r="W610">
        <v>4</v>
      </c>
      <c r="X610" t="str" cm="1">
        <f t="array" ref="X610">_xlfn.IFS(W610=0,"fresher",W610&lt;=3,"stable",W610&lt;=6,"moderate hopper",W610&lt;=9,"frequent hopper")</f>
        <v>moderate hopper</v>
      </c>
      <c r="Y610" t="s">
        <v>29</v>
      </c>
      <c r="Z610">
        <v>12</v>
      </c>
      <c r="AA610" t="str" cm="1">
        <f t="array" ref="AA610">_xlfn.IFS(Z610&lt;=14,"low hike",Z610&lt;=18,"moderate hike",Z610&lt;=22,"good hike",Z610&lt;=25,"high hike")</f>
        <v>low hike</v>
      </c>
      <c r="AB610">
        <v>3</v>
      </c>
      <c r="AC610" t="str" cm="1">
        <f t="array" ref="AC610">_xlfn.IFS(AB610=1,"low",AB610=2,"good",AB610=3,"excellent",AB610=4,"outstanding")</f>
        <v>excellent</v>
      </c>
      <c r="AD610">
        <v>3</v>
      </c>
      <c r="AE610" t="str" cm="1">
        <f t="array" ref="AE610">_xlfn.IFS(AD610=1,"low",AD610=2,"medium",AD610=3,"high",AD610=4,"very high")</f>
        <v>high</v>
      </c>
      <c r="AG610">
        <v>0</v>
      </c>
      <c r="AH610" t="str" cm="1">
        <f t="array" ref="AH610">_xlfn.IFS(AG610=0,"no stock options",AG610=2,"medium",AG610=3,"high",AG610=1,"low")</f>
        <v>no stock options</v>
      </c>
      <c r="AI610">
        <v>13</v>
      </c>
      <c r="AJ610" s="1" t="str" cm="1">
        <f t="array" ref="AJ610">_xlfn.IFS(AI610&lt;=2,"fresher",AI610&lt;=7,"early career",AI610&lt;=15,"mid career",AI610&lt;=25,"experienced",AI610&gt;=26,"expert")</f>
        <v>mid career</v>
      </c>
      <c r="AK610">
        <v>3</v>
      </c>
      <c r="AL610" s="1" t="str" cm="1">
        <f t="array" ref="AL610">_xlfn.IFS(AK610=0,"no training",AK610&lt;=2,"low",AK610&lt;=4,"moderate",AK610&lt;=6,"high")</f>
        <v>moderate</v>
      </c>
      <c r="AM610">
        <v>2</v>
      </c>
      <c r="AN610" t="str" cm="1">
        <f t="array" ref="AN610">_xlfn.IFS(AM610=1,"low",AM610=2,"medium",AM610=3,"high",AM610=4,"very high")</f>
        <v>medium</v>
      </c>
      <c r="AO610">
        <v>8</v>
      </c>
      <c r="AP610" s="1" t="str" cm="1">
        <f t="array" ref="AP610">_xlfn.IFS(AO610&lt;=1,"new",AO610&lt;=5,"early tenure",AO610&lt;=10,"established",AO610&lt;=20,"loyal",AO610&gt;=21,"long term")</f>
        <v>established</v>
      </c>
      <c r="AQ610">
        <v>7</v>
      </c>
      <c r="AR610" s="1" t="str" cm="1">
        <f t="array" ref="AR610">_xlfn.IFS(AQ610&lt;=1,"new",AQ610&lt;=4,"settling",AQ610&lt;=7,"established",AQ610&lt;=12,"stagnant risk",AQ610&gt;12,"highly stagnant")</f>
        <v>established</v>
      </c>
      <c r="AS610">
        <v>7</v>
      </c>
      <c r="AT610" t="str" cm="1">
        <f t="array" ref="AT610">_xlfn.IFS(AS610&lt;=1,"recently promoted",AS610&lt;=3,"due soon",AS610&lt;=6,"over due",AS610&gt;=7,"critically overdue")</f>
        <v>critically overdue</v>
      </c>
      <c r="AU610">
        <v>2</v>
      </c>
      <c r="AV610" t="str" cm="1">
        <f t="array" ref="AV610">_xlfn.IFS(AU610&lt;=1,"new under manager",AU610&lt;=4,"settling",AU610&lt;=8,"established",AU610&gt;=9,"long term")</f>
        <v>settling</v>
      </c>
    </row>
    <row r="611" spans="1:48">
      <c r="A611">
        <v>33</v>
      </c>
      <c r="B611" s="1" t="str" cm="1">
        <f t="array" ref="B611">_xlfn.IFS(A611&lt;=25,"early career",A611&lt;=35,"mid career",A611&lt;=45,"experienced",A611&gt;=46,"senior")</f>
        <v>mid career</v>
      </c>
      <c r="C611" t="s">
        <v>29</v>
      </c>
      <c r="D611" t="s">
        <v>30</v>
      </c>
      <c r="E611" t="s">
        <v>31</v>
      </c>
      <c r="F611">
        <v>14</v>
      </c>
      <c r="G611" s="1" t="str" cm="1">
        <f t="array" ref="G611">_xlfn.IFS(F611&lt;=5,"very near",F611&lt;=10,"near",F611&lt;=20,"moderate",F611&lt;=29,"far")</f>
        <v>moderate</v>
      </c>
      <c r="H611">
        <v>3</v>
      </c>
      <c r="I611" t="str" cm="1">
        <f t="array" ref="I611">_xlfn.IFS(H611=1,"Below College",H611=
2,"College",H611=
3,"Bachelor",H611=
4,"Master",H611=
5,"Doctor")</f>
        <v>Bachelor</v>
      </c>
      <c r="J611" t="s">
        <v>32</v>
      </c>
      <c r="K611">
        <v>4</v>
      </c>
      <c r="L611" t="str" cm="1">
        <f t="array" ref="L611">_xlfn.IFS(K611=1,"low",K611=2,"medium",K611=3,"high",K611=4,"very high")</f>
        <v>very high</v>
      </c>
      <c r="M611" t="s">
        <v>43</v>
      </c>
      <c r="N611">
        <v>3</v>
      </c>
      <c r="O611" t="str" cm="1">
        <f t="array" ref="O611">_xlfn.IFS(N611=1,"low",N611=2,"medium",N611=3,"high",N611=4,"very high")</f>
        <v>high</v>
      </c>
      <c r="P611">
        <v>1</v>
      </c>
      <c r="Q611" t="str" cm="1">
        <f t="array" ref="Q611">_xlfn.IFS(P611=1,"junior",P611=2,"mid level",P611=3,"senior",P611=4,"lead",P611=5,"executive")</f>
        <v>junior</v>
      </c>
      <c r="R611" t="s">
        <v>37</v>
      </c>
      <c r="S611">
        <v>2</v>
      </c>
      <c r="T611" t="str" cm="1">
        <f t="array" ref="T611">_xlfn.IFS(S611=1,"low",S611=2,"medium",S611=3,"high",S611=4,"very high")</f>
        <v>medium</v>
      </c>
      <c r="U611" t="s">
        <v>35</v>
      </c>
      <c r="V611">
        <v>2756</v>
      </c>
      <c r="W611">
        <v>1</v>
      </c>
      <c r="X611" t="str" cm="1">
        <f t="array" ref="X611">_xlfn.IFS(W611=0,"fresher",W611&lt;=3,"stable",W611&lt;=6,"moderate hopper",W611&lt;=9,"frequent hopper")</f>
        <v>stable</v>
      </c>
      <c r="Y611" t="s">
        <v>29</v>
      </c>
      <c r="Z611">
        <v>13</v>
      </c>
      <c r="AA611" t="str" cm="1">
        <f t="array" ref="AA611">_xlfn.IFS(Z611&lt;=14,"low hike",Z611&lt;=18,"moderate hike",Z611&lt;=22,"good hike",Z611&lt;=25,"high hike")</f>
        <v>low hike</v>
      </c>
      <c r="AB611">
        <v>3</v>
      </c>
      <c r="AC611" t="str" cm="1">
        <f t="array" ref="AC611">_xlfn.IFS(AB611=1,"low",AB611=2,"good",AB611=3,"excellent",AB611=4,"outstanding")</f>
        <v>excellent</v>
      </c>
      <c r="AD611">
        <v>4</v>
      </c>
      <c r="AE611" t="str" cm="1">
        <f t="array" ref="AE611">_xlfn.IFS(AD611=1,"low",AD611=2,"medium",AD611=3,"high",AD611=4,"very high")</f>
        <v>very high</v>
      </c>
      <c r="AG611">
        <v>1</v>
      </c>
      <c r="AH611" t="str" cm="1">
        <f t="array" ref="AH611">_xlfn.IFS(AG611=0,"no stock options",AG611=2,"medium",AG611=3,"high",AG611=1,"low")</f>
        <v>low</v>
      </c>
      <c r="AI611">
        <v>8</v>
      </c>
      <c r="AJ611" s="1" t="str" cm="1">
        <f t="array" ref="AJ611">_xlfn.IFS(AI611&lt;=2,"fresher",AI611&lt;=7,"early career",AI611&lt;=15,"mid career",AI611&lt;=25,"experienced",AI611&gt;=26,"expert")</f>
        <v>mid career</v>
      </c>
      <c r="AK611">
        <v>5</v>
      </c>
      <c r="AL611" s="1" t="str" cm="1">
        <f t="array" ref="AL611">_xlfn.IFS(AK611=0,"no training",AK611&lt;=2,"low",AK611&lt;=4,"moderate",AK611&lt;=6,"high")</f>
        <v>high</v>
      </c>
      <c r="AM611">
        <v>3</v>
      </c>
      <c r="AN611" t="str" cm="1">
        <f t="array" ref="AN611">_xlfn.IFS(AM611=1,"low",AM611=2,"medium",AM611=3,"high",AM611=4,"very high")</f>
        <v>high</v>
      </c>
      <c r="AO611">
        <v>8</v>
      </c>
      <c r="AP611" s="1" t="str" cm="1">
        <f t="array" ref="AP611">_xlfn.IFS(AO611&lt;=1,"new",AO611&lt;=5,"early tenure",AO611&lt;=10,"established",AO611&lt;=20,"loyal",AO611&gt;=21,"long term")</f>
        <v>established</v>
      </c>
      <c r="AQ611">
        <v>7</v>
      </c>
      <c r="AR611" s="1" t="str" cm="1">
        <f t="array" ref="AR611">_xlfn.IFS(AQ611&lt;=1,"new",AQ611&lt;=4,"settling",AQ611&lt;=7,"established",AQ611&lt;=12,"stagnant risk",AQ611&gt;12,"highly stagnant")</f>
        <v>established</v>
      </c>
      <c r="AS611">
        <v>1</v>
      </c>
      <c r="AT611" t="str" cm="1">
        <f t="array" ref="AT611">_xlfn.IFS(AS611&lt;=1,"recently promoted",AS611&lt;=3,"due soon",AS611&lt;=6,"over due",AS611&gt;=7,"critically overdue")</f>
        <v>recently promoted</v>
      </c>
      <c r="AU611">
        <v>6</v>
      </c>
      <c r="AV611" t="str" cm="1">
        <f t="array" ref="AV611">_xlfn.IFS(AU611&lt;=1,"new under manager",AU611&lt;=4,"settling",AU611&lt;=8,"established",AU611&gt;=9,"long term")</f>
        <v>established</v>
      </c>
    </row>
    <row r="612" spans="1:48">
      <c r="A612">
        <v>34</v>
      </c>
      <c r="B612" s="1" t="str" cm="1">
        <f t="array" ref="B612">_xlfn.IFS(A612&lt;=25,"early career",A612&lt;=35,"mid career",A612&lt;=45,"experienced",A612&gt;=46,"senior")</f>
        <v>mid career</v>
      </c>
      <c r="C612" t="s">
        <v>29</v>
      </c>
      <c r="D612" t="s">
        <v>50</v>
      </c>
      <c r="E612" t="s">
        <v>31</v>
      </c>
      <c r="F612">
        <v>2</v>
      </c>
      <c r="G612" s="1" t="str" cm="1">
        <f t="array" ref="G612">_xlfn.IFS(F612&lt;=5,"very near",F612&lt;=10,"near",F612&lt;=20,"moderate",F612&lt;=29,"far")</f>
        <v>very near</v>
      </c>
      <c r="H612">
        <v>1</v>
      </c>
      <c r="I612" t="str" cm="1">
        <f t="array" ref="I612">_xlfn.IFS(H612=1,"Below College",H612=
2,"College",H612=
3,"Bachelor",H612=
4,"Master",H612=
5,"Doctor")</f>
        <v>Below College</v>
      </c>
      <c r="J612" t="s">
        <v>36</v>
      </c>
      <c r="K612">
        <v>4</v>
      </c>
      <c r="L612" t="str" cm="1">
        <f t="array" ref="L612">_xlfn.IFS(K612=1,"low",K612=2,"medium",K612=3,"high",K612=4,"very high")</f>
        <v>very high</v>
      </c>
      <c r="M612" t="s">
        <v>33</v>
      </c>
      <c r="N612">
        <v>2</v>
      </c>
      <c r="O612" t="str" cm="1">
        <f t="array" ref="O612">_xlfn.IFS(N612=1,"low",N612=2,"medium",N612=3,"high",N612=4,"very high")</f>
        <v>medium</v>
      </c>
      <c r="P612">
        <v>2</v>
      </c>
      <c r="Q612" t="str" cm="1">
        <f t="array" ref="Q612">_xlfn.IFS(P612=1,"junior",P612=2,"mid level",P612=3,"senior",P612=4,"lead",P612=5,"executive")</f>
        <v>mid level</v>
      </c>
      <c r="R612" t="s">
        <v>44</v>
      </c>
      <c r="S612">
        <v>3</v>
      </c>
      <c r="T612" t="str" cm="1">
        <f t="array" ref="T612">_xlfn.IFS(S612=1,"low",S612=2,"medium",S612=3,"high",S612=4,"very high")</f>
        <v>high</v>
      </c>
      <c r="U612" t="s">
        <v>35</v>
      </c>
      <c r="V612">
        <v>9547</v>
      </c>
      <c r="W612">
        <v>1</v>
      </c>
      <c r="X612" t="str" cm="1">
        <f t="array" ref="X612">_xlfn.IFS(W612=0,"fresher",W612&lt;=3,"stable",W612&lt;=6,"moderate hopper",W612&lt;=9,"frequent hopper")</f>
        <v>stable</v>
      </c>
      <c r="Y612" t="s">
        <v>29</v>
      </c>
      <c r="Z612">
        <v>17</v>
      </c>
      <c r="AA612" t="str" cm="1">
        <f t="array" ref="AA612">_xlfn.IFS(Z612&lt;=14,"low hike",Z612&lt;=18,"moderate hike",Z612&lt;=22,"good hike",Z612&lt;=25,"high hike")</f>
        <v>moderate hike</v>
      </c>
      <c r="AB612">
        <v>3</v>
      </c>
      <c r="AC612" t="str" cm="1">
        <f t="array" ref="AC612">_xlfn.IFS(AB612=1,"low",AB612=2,"good",AB612=3,"excellent",AB612=4,"outstanding")</f>
        <v>excellent</v>
      </c>
      <c r="AD612">
        <v>3</v>
      </c>
      <c r="AE612" t="str" cm="1">
        <f t="array" ref="AE612">_xlfn.IFS(AD612=1,"low",AD612=2,"medium",AD612=3,"high",AD612=4,"very high")</f>
        <v>high</v>
      </c>
      <c r="AG612">
        <v>0</v>
      </c>
      <c r="AH612" t="str" cm="1">
        <f t="array" ref="AH612">_xlfn.IFS(AG612=0,"no stock options",AG612=2,"medium",AG612=3,"high",AG612=1,"low")</f>
        <v>no stock options</v>
      </c>
      <c r="AI612">
        <v>10</v>
      </c>
      <c r="AJ612" s="1" t="str" cm="1">
        <f t="array" ref="AJ612">_xlfn.IFS(AI612&lt;=2,"fresher",AI612&lt;=7,"early career",AI612&lt;=15,"mid career",AI612&lt;=25,"experienced",AI612&gt;=26,"expert")</f>
        <v>mid career</v>
      </c>
      <c r="AK612">
        <v>2</v>
      </c>
      <c r="AL612" s="1" t="str" cm="1">
        <f t="array" ref="AL612">_xlfn.IFS(AK612=0,"no training",AK612&lt;=2,"low",AK612&lt;=4,"moderate",AK612&lt;=6,"high")</f>
        <v>low</v>
      </c>
      <c r="AM612">
        <v>2</v>
      </c>
      <c r="AN612" t="str" cm="1">
        <f t="array" ref="AN612">_xlfn.IFS(AM612=1,"low",AM612=2,"medium",AM612=3,"high",AM612=4,"very high")</f>
        <v>medium</v>
      </c>
      <c r="AO612">
        <v>10</v>
      </c>
      <c r="AP612" s="1" t="str" cm="1">
        <f t="array" ref="AP612">_xlfn.IFS(AO612&lt;=1,"new",AO612&lt;=5,"early tenure",AO612&lt;=10,"established",AO612&lt;=20,"loyal",AO612&gt;=21,"long term")</f>
        <v>established</v>
      </c>
      <c r="AQ612">
        <v>9</v>
      </c>
      <c r="AR612" s="1" t="str" cm="1">
        <f t="array" ref="AR612">_xlfn.IFS(AQ612&lt;=1,"new",AQ612&lt;=4,"settling",AQ612&lt;=7,"established",AQ612&lt;=12,"stagnant risk",AQ612&gt;12,"highly stagnant")</f>
        <v>stagnant risk</v>
      </c>
      <c r="AS612">
        <v>1</v>
      </c>
      <c r="AT612" t="str" cm="1">
        <f t="array" ref="AT612">_xlfn.IFS(AS612&lt;=1,"recently promoted",AS612&lt;=3,"due soon",AS612&lt;=6,"over due",AS612&gt;=7,"critically overdue")</f>
        <v>recently promoted</v>
      </c>
      <c r="AU612">
        <v>9</v>
      </c>
      <c r="AV612" t="str" cm="1">
        <f t="array" ref="AV612">_xlfn.IFS(AU612&lt;=1,"new under manager",AU612&lt;=4,"settling",AU612&lt;=8,"established",AU612&gt;=9,"long term")</f>
        <v>long term</v>
      </c>
    </row>
    <row r="613" spans="1:48">
      <c r="A613">
        <v>51</v>
      </c>
      <c r="B613" s="1" t="str" cm="1">
        <f t="array" ref="B613">_xlfn.IFS(A613&lt;=25,"early career",A613&lt;=35,"mid career",A613&lt;=45,"experienced",A613&gt;=46,"senior")</f>
        <v>senior</v>
      </c>
      <c r="C613" t="s">
        <v>29</v>
      </c>
      <c r="D613" t="s">
        <v>30</v>
      </c>
      <c r="E613" t="s">
        <v>31</v>
      </c>
      <c r="F613">
        <v>3</v>
      </c>
      <c r="G613" s="1" t="str" cm="1">
        <f t="array" ref="G613">_xlfn.IFS(F613&lt;=5,"very near",F613&lt;=10,"near",F613&lt;=20,"moderate",F613&lt;=29,"far")</f>
        <v>very near</v>
      </c>
      <c r="H613">
        <v>3</v>
      </c>
      <c r="I613" t="str" cm="1">
        <f t="array" ref="I613">_xlfn.IFS(H613=1,"Below College",H613=
2,"College",H613=
3,"Bachelor",H613=
4,"Master",H613=
5,"Doctor")</f>
        <v>Bachelor</v>
      </c>
      <c r="J613" t="s">
        <v>32</v>
      </c>
      <c r="K613">
        <v>4</v>
      </c>
      <c r="L613" t="str" cm="1">
        <f t="array" ref="L613">_xlfn.IFS(K613=1,"low",K613=2,"medium",K613=3,"high",K613=4,"very high")</f>
        <v>very high</v>
      </c>
      <c r="M613" t="s">
        <v>43</v>
      </c>
      <c r="N613">
        <v>3</v>
      </c>
      <c r="O613" t="str" cm="1">
        <f t="array" ref="O613">_xlfn.IFS(N613=1,"low",N613=2,"medium",N613=3,"high",N613=4,"very high")</f>
        <v>high</v>
      </c>
      <c r="P613">
        <v>4</v>
      </c>
      <c r="Q613" t="str" cm="1">
        <f t="array" ref="Q613">_xlfn.IFS(P613=1,"junior",P613=2,"mid level",P613=3,"senior",P613=4,"lead",P613=5,"executive")</f>
        <v>lead</v>
      </c>
      <c r="R613" t="s">
        <v>49</v>
      </c>
      <c r="S613">
        <v>2</v>
      </c>
      <c r="T613" t="str" cm="1">
        <f t="array" ref="T613">_xlfn.IFS(S613=1,"low",S613=2,"medium",S613=3,"high",S613=4,"very high")</f>
        <v>medium</v>
      </c>
      <c r="U613" t="s">
        <v>40</v>
      </c>
      <c r="V613">
        <v>13734</v>
      </c>
      <c r="W613">
        <v>3</v>
      </c>
      <c r="X613" t="str" cm="1">
        <f t="array" ref="X613">_xlfn.IFS(W613=0,"fresher",W613&lt;=3,"stable",W613&lt;=6,"moderate hopper",W613&lt;=9,"frequent hopper")</f>
        <v>stable</v>
      </c>
      <c r="Y613" t="s">
        <v>29</v>
      </c>
      <c r="Z613">
        <v>18</v>
      </c>
      <c r="AA613" t="str" cm="1">
        <f t="array" ref="AA613">_xlfn.IFS(Z613&lt;=14,"low hike",Z613&lt;=18,"moderate hike",Z613&lt;=22,"good hike",Z613&lt;=25,"high hike")</f>
        <v>moderate hike</v>
      </c>
      <c r="AB613">
        <v>3</v>
      </c>
      <c r="AC613" t="str" cm="1">
        <f t="array" ref="AC613">_xlfn.IFS(AB613=1,"low",AB613=2,"good",AB613=3,"excellent",AB613=4,"outstanding")</f>
        <v>excellent</v>
      </c>
      <c r="AD613">
        <v>3</v>
      </c>
      <c r="AE613" t="str" cm="1">
        <f t="array" ref="AE613">_xlfn.IFS(AD613=1,"low",AD613=2,"medium",AD613=3,"high",AD613=4,"very high")</f>
        <v>high</v>
      </c>
      <c r="AG613">
        <v>0</v>
      </c>
      <c r="AH613" t="str" cm="1">
        <f t="array" ref="AH613">_xlfn.IFS(AG613=0,"no stock options",AG613=2,"medium",AG613=3,"high",AG613=1,"low")</f>
        <v>no stock options</v>
      </c>
      <c r="AI613">
        <v>21</v>
      </c>
      <c r="AJ613" s="1" t="str" cm="1">
        <f t="array" ref="AJ613">_xlfn.IFS(AI613&lt;=2,"fresher",AI613&lt;=7,"early career",AI613&lt;=15,"mid career",AI613&lt;=25,"experienced",AI613&gt;=26,"expert")</f>
        <v>experienced</v>
      </c>
      <c r="AK613">
        <v>6</v>
      </c>
      <c r="AL613" s="1" t="str" cm="1">
        <f t="array" ref="AL613">_xlfn.IFS(AK613=0,"no training",AK613&lt;=2,"low",AK613&lt;=4,"moderate",AK613&lt;=6,"high")</f>
        <v>high</v>
      </c>
      <c r="AM613">
        <v>3</v>
      </c>
      <c r="AN613" t="str" cm="1">
        <f t="array" ref="AN613">_xlfn.IFS(AM613=1,"low",AM613=2,"medium",AM613=3,"high",AM613=4,"very high")</f>
        <v>high</v>
      </c>
      <c r="AO613">
        <v>7</v>
      </c>
      <c r="AP613" s="1" t="str" cm="1">
        <f t="array" ref="AP613">_xlfn.IFS(AO613&lt;=1,"new",AO613&lt;=5,"early tenure",AO613&lt;=10,"established",AO613&lt;=20,"loyal",AO613&gt;=21,"long term")</f>
        <v>established</v>
      </c>
      <c r="AQ613">
        <v>7</v>
      </c>
      <c r="AR613" s="1" t="str" cm="1">
        <f t="array" ref="AR613">_xlfn.IFS(AQ613&lt;=1,"new",AQ613&lt;=4,"settling",AQ613&lt;=7,"established",AQ613&lt;=12,"stagnant risk",AQ613&gt;12,"highly stagnant")</f>
        <v>established</v>
      </c>
      <c r="AS613">
        <v>1</v>
      </c>
      <c r="AT613" t="str" cm="1">
        <f t="array" ref="AT613">_xlfn.IFS(AS613&lt;=1,"recently promoted",AS613&lt;=3,"due soon",AS613&lt;=6,"over due",AS613&gt;=7,"critically overdue")</f>
        <v>recently promoted</v>
      </c>
      <c r="AU613">
        <v>0</v>
      </c>
      <c r="AV613" t="str" cm="1">
        <f t="array" ref="AV613">_xlfn.IFS(AU613&lt;=1,"new under manager",AU613&lt;=4,"settling",AU613&lt;=8,"established",AU613&gt;=9,"long term")</f>
        <v>new under manager</v>
      </c>
    </row>
    <row r="614" spans="1:48">
      <c r="A614">
        <v>27</v>
      </c>
      <c r="B614" s="1" t="str" cm="1">
        <f t="array" ref="B614">_xlfn.IFS(A614&lt;=25,"early career",A614&lt;=35,"mid career",A614&lt;=45,"experienced",A614&gt;=46,"senior")</f>
        <v>mid career</v>
      </c>
      <c r="C614" t="s">
        <v>29</v>
      </c>
      <c r="D614" t="s">
        <v>30</v>
      </c>
      <c r="E614" t="s">
        <v>31</v>
      </c>
      <c r="F614">
        <v>9</v>
      </c>
      <c r="G614" s="1" t="str" cm="1">
        <f t="array" ref="G614">_xlfn.IFS(F614&lt;=5,"very near",F614&lt;=10,"near",F614&lt;=20,"moderate",F614&lt;=29,"far")</f>
        <v>near</v>
      </c>
      <c r="H614">
        <v>3</v>
      </c>
      <c r="I614" t="str" cm="1">
        <f t="array" ref="I614">_xlfn.IFS(H614=1,"Below College",H614=
2,"College",H614=
3,"Bachelor",H614=
4,"Master",H614=
5,"Doctor")</f>
        <v>Bachelor</v>
      </c>
      <c r="J614" t="s">
        <v>32</v>
      </c>
      <c r="K614">
        <v>4</v>
      </c>
      <c r="L614" t="str" cm="1">
        <f t="array" ref="L614">_xlfn.IFS(K614=1,"low",K614=2,"medium",K614=3,"high",K614=4,"very high")</f>
        <v>very high</v>
      </c>
      <c r="M614" t="s">
        <v>43</v>
      </c>
      <c r="N614">
        <v>3</v>
      </c>
      <c r="O614" t="str" cm="1">
        <f t="array" ref="O614">_xlfn.IFS(N614=1,"low",N614=2,"medium",N614=3,"high",N614=4,"very high")</f>
        <v>high</v>
      </c>
      <c r="P614">
        <v>1</v>
      </c>
      <c r="Q614" t="str" cm="1">
        <f t="array" ref="Q614">_xlfn.IFS(P614=1,"junior",P614=2,"mid level",P614=3,"senior",P614=4,"lead",P614=5,"executive")</f>
        <v>junior</v>
      </c>
      <c r="R614" t="s">
        <v>37</v>
      </c>
      <c r="S614">
        <v>2</v>
      </c>
      <c r="T614" t="str" cm="1">
        <f t="array" ref="T614">_xlfn.IFS(S614=1,"low",S614=2,"medium",S614=3,"high",S614=4,"very high")</f>
        <v>medium</v>
      </c>
      <c r="U614" t="s">
        <v>40</v>
      </c>
      <c r="V614">
        <v>2279</v>
      </c>
      <c r="W614">
        <v>1</v>
      </c>
      <c r="X614" t="str" cm="1">
        <f t="array" ref="X614">_xlfn.IFS(W614=0,"fresher",W614&lt;=3,"stable",W614&lt;=6,"moderate hopper",W614&lt;=9,"frequent hopper")</f>
        <v>stable</v>
      </c>
      <c r="Y614" t="s">
        <v>29</v>
      </c>
      <c r="Z614">
        <v>16</v>
      </c>
      <c r="AA614" t="str" cm="1">
        <f t="array" ref="AA614">_xlfn.IFS(Z614&lt;=14,"low hike",Z614&lt;=18,"moderate hike",Z614&lt;=22,"good hike",Z614&lt;=25,"high hike")</f>
        <v>moderate hike</v>
      </c>
      <c r="AB614">
        <v>3</v>
      </c>
      <c r="AC614" t="str" cm="1">
        <f t="array" ref="AC614">_xlfn.IFS(AB614=1,"low",AB614=2,"good",AB614=3,"excellent",AB614=4,"outstanding")</f>
        <v>excellent</v>
      </c>
      <c r="AD614">
        <v>4</v>
      </c>
      <c r="AE614" t="str" cm="1">
        <f t="array" ref="AE614">_xlfn.IFS(AD614=1,"low",AD614=2,"medium",AD614=3,"high",AD614=4,"very high")</f>
        <v>very high</v>
      </c>
      <c r="AG614">
        <v>0</v>
      </c>
      <c r="AH614" t="str" cm="1">
        <f t="array" ref="AH614">_xlfn.IFS(AG614=0,"no stock options",AG614=2,"medium",AG614=3,"high",AG614=1,"low")</f>
        <v>no stock options</v>
      </c>
      <c r="AI614">
        <v>7</v>
      </c>
      <c r="AJ614" s="1" t="str" cm="1">
        <f t="array" ref="AJ614">_xlfn.IFS(AI614&lt;=2,"fresher",AI614&lt;=7,"early career",AI614&lt;=15,"mid career",AI614&lt;=25,"experienced",AI614&gt;=26,"expert")</f>
        <v>early career</v>
      </c>
      <c r="AK614">
        <v>2</v>
      </c>
      <c r="AL614" s="1" t="str" cm="1">
        <f t="array" ref="AL614">_xlfn.IFS(AK614=0,"no training",AK614&lt;=2,"low",AK614&lt;=4,"moderate",AK614&lt;=6,"high")</f>
        <v>low</v>
      </c>
      <c r="AM614">
        <v>2</v>
      </c>
      <c r="AN614" t="str" cm="1">
        <f t="array" ref="AN614">_xlfn.IFS(AM614=1,"low",AM614=2,"medium",AM614=3,"high",AM614=4,"very high")</f>
        <v>medium</v>
      </c>
      <c r="AO614">
        <v>7</v>
      </c>
      <c r="AP614" s="1" t="str" cm="1">
        <f t="array" ref="AP614">_xlfn.IFS(AO614&lt;=1,"new",AO614&lt;=5,"early tenure",AO614&lt;=10,"established",AO614&lt;=20,"loyal",AO614&gt;=21,"long term")</f>
        <v>established</v>
      </c>
      <c r="AQ614">
        <v>7</v>
      </c>
      <c r="AR614" s="1" t="str" cm="1">
        <f t="array" ref="AR614">_xlfn.IFS(AQ614&lt;=1,"new",AQ614&lt;=4,"settling",AQ614&lt;=7,"established",AQ614&lt;=12,"stagnant risk",AQ614&gt;12,"highly stagnant")</f>
        <v>established</v>
      </c>
      <c r="AS614">
        <v>0</v>
      </c>
      <c r="AT614" t="str" cm="1">
        <f t="array" ref="AT614">_xlfn.IFS(AS614&lt;=1,"recently promoted",AS614&lt;=3,"due soon",AS614&lt;=6,"over due",AS614&gt;=7,"critically overdue")</f>
        <v>recently promoted</v>
      </c>
      <c r="AU614">
        <v>3</v>
      </c>
      <c r="AV614" t="str" cm="1">
        <f t="array" ref="AV614">_xlfn.IFS(AU614&lt;=1,"new under manager",AU614&lt;=4,"settling",AU614&lt;=8,"established",AU614&gt;=9,"long term")</f>
        <v>settling</v>
      </c>
    </row>
    <row r="615" spans="1:48">
      <c r="A615">
        <v>37</v>
      </c>
      <c r="B615" s="1" t="str" cm="1">
        <f t="array" ref="B615">_xlfn.IFS(A615&lt;=25,"early career",A615&lt;=35,"mid career",A615&lt;=45,"experienced",A615&gt;=46,"senior")</f>
        <v>experienced</v>
      </c>
      <c r="C615" t="s">
        <v>29</v>
      </c>
      <c r="D615" t="s">
        <v>30</v>
      </c>
      <c r="E615" t="s">
        <v>31</v>
      </c>
      <c r="F615">
        <v>21</v>
      </c>
      <c r="G615" s="1" t="str" cm="1">
        <f t="array" ref="G615">_xlfn.IFS(F615&lt;=5,"very near",F615&lt;=10,"near",F615&lt;=20,"moderate",F615&lt;=29,"far")</f>
        <v>far</v>
      </c>
      <c r="H615">
        <v>3</v>
      </c>
      <c r="I615" t="str" cm="1">
        <f t="array" ref="I615">_xlfn.IFS(H615=1,"Below College",H615=
2,"College",H615=
3,"Bachelor",H615=
4,"Master",H615=
5,"Doctor")</f>
        <v>Bachelor</v>
      </c>
      <c r="J615" t="s">
        <v>36</v>
      </c>
      <c r="K615">
        <v>2</v>
      </c>
      <c r="L615" t="str" cm="1">
        <f t="array" ref="L615">_xlfn.IFS(K615=1,"low",K615=2,"medium",K615=3,"high",K615=4,"very high")</f>
        <v>medium</v>
      </c>
      <c r="M615" t="s">
        <v>33</v>
      </c>
      <c r="N615">
        <v>4</v>
      </c>
      <c r="O615" t="str" cm="1">
        <f t="array" ref="O615">_xlfn.IFS(N615=1,"low",N615=2,"medium",N615=3,"high",N615=4,"very high")</f>
        <v>very high</v>
      </c>
      <c r="P615">
        <v>1</v>
      </c>
      <c r="Q615" t="str" cm="1">
        <f t="array" ref="Q615">_xlfn.IFS(P615=1,"junior",P615=2,"mid level",P615=3,"senior",P615=4,"lead",P615=5,"executive")</f>
        <v>junior</v>
      </c>
      <c r="R615" t="s">
        <v>37</v>
      </c>
      <c r="S615">
        <v>1</v>
      </c>
      <c r="T615" t="str" cm="1">
        <f t="array" ref="T615">_xlfn.IFS(S615=1,"low",S615=2,"medium",S615=3,"high",S615=4,"very high")</f>
        <v>low</v>
      </c>
      <c r="U615" t="s">
        <v>35</v>
      </c>
      <c r="V615">
        <v>3564</v>
      </c>
      <c r="W615">
        <v>1</v>
      </c>
      <c r="X615" t="str" cm="1">
        <f t="array" ref="X615">_xlfn.IFS(W615=0,"fresher",W615&lt;=3,"stable",W615&lt;=6,"moderate hopper",W615&lt;=9,"frequent hopper")</f>
        <v>stable</v>
      </c>
      <c r="Y615" t="s">
        <v>39</v>
      </c>
      <c r="Z615">
        <v>12</v>
      </c>
      <c r="AA615" t="str" cm="1">
        <f t="array" ref="AA615">_xlfn.IFS(Z615&lt;=14,"low hike",Z615&lt;=18,"moderate hike",Z615&lt;=22,"good hike",Z615&lt;=25,"high hike")</f>
        <v>low hike</v>
      </c>
      <c r="AB615">
        <v>3</v>
      </c>
      <c r="AC615" t="str" cm="1">
        <f t="array" ref="AC615">_xlfn.IFS(AB615=1,"low",AB615=2,"good",AB615=3,"excellent",AB615=4,"outstanding")</f>
        <v>excellent</v>
      </c>
      <c r="AD615">
        <v>1</v>
      </c>
      <c r="AE615" t="str" cm="1">
        <f t="array" ref="AE615">_xlfn.IFS(AD615=1,"low",AD615=2,"medium",AD615=3,"high",AD615=4,"very high")</f>
        <v>low</v>
      </c>
      <c r="AG615">
        <v>1</v>
      </c>
      <c r="AH615" t="str" cm="1">
        <f t="array" ref="AH615">_xlfn.IFS(AG615=0,"no stock options",AG615=2,"medium",AG615=3,"high",AG615=1,"low")</f>
        <v>low</v>
      </c>
      <c r="AI615">
        <v>8</v>
      </c>
      <c r="AJ615" s="1" t="str" cm="1">
        <f t="array" ref="AJ615">_xlfn.IFS(AI615&lt;=2,"fresher",AI615&lt;=7,"early career",AI615&lt;=15,"mid career",AI615&lt;=25,"experienced",AI615&gt;=26,"expert")</f>
        <v>mid career</v>
      </c>
      <c r="AK615">
        <v>3</v>
      </c>
      <c r="AL615" s="1" t="str" cm="1">
        <f t="array" ref="AL615">_xlfn.IFS(AK615=0,"no training",AK615&lt;=2,"low",AK615&lt;=4,"moderate",AK615&lt;=6,"high")</f>
        <v>moderate</v>
      </c>
      <c r="AM615">
        <v>2</v>
      </c>
      <c r="AN615" t="str" cm="1">
        <f t="array" ref="AN615">_xlfn.IFS(AM615=1,"low",AM615=2,"medium",AM615=3,"high",AM615=4,"very high")</f>
        <v>medium</v>
      </c>
      <c r="AO615">
        <v>8</v>
      </c>
      <c r="AP615" s="1" t="str" cm="1">
        <f t="array" ref="AP615">_xlfn.IFS(AO615&lt;=1,"new",AO615&lt;=5,"early tenure",AO615&lt;=10,"established",AO615&lt;=20,"loyal",AO615&gt;=21,"long term")</f>
        <v>established</v>
      </c>
      <c r="AQ615">
        <v>7</v>
      </c>
      <c r="AR615" s="1" t="str" cm="1">
        <f t="array" ref="AR615">_xlfn.IFS(AQ615&lt;=1,"new",AQ615&lt;=4,"settling",AQ615&lt;=7,"established",AQ615&lt;=12,"stagnant risk",AQ615&gt;12,"highly stagnant")</f>
        <v>established</v>
      </c>
      <c r="AS615">
        <v>1</v>
      </c>
      <c r="AT615" t="str" cm="1">
        <f t="array" ref="AT615">_xlfn.IFS(AS615&lt;=1,"recently promoted",AS615&lt;=3,"due soon",AS615&lt;=6,"over due",AS615&gt;=7,"critically overdue")</f>
        <v>recently promoted</v>
      </c>
      <c r="AU615">
        <v>7</v>
      </c>
      <c r="AV615" t="str" cm="1">
        <f t="array" ref="AV615">_xlfn.IFS(AU615&lt;=1,"new under manager",AU615&lt;=4,"settling",AU615&lt;=8,"established",AU615&gt;=9,"long term")</f>
        <v>established</v>
      </c>
    </row>
    <row r="616" spans="1:48">
      <c r="A616">
        <v>35</v>
      </c>
      <c r="B616" s="1" t="str" cm="1">
        <f t="array" ref="B616">_xlfn.IFS(A616&lt;=25,"early career",A616&lt;=35,"mid career",A616&lt;=45,"experienced",A616&gt;=46,"senior")</f>
        <v>mid career</v>
      </c>
      <c r="C616" t="s">
        <v>29</v>
      </c>
      <c r="D616" t="s">
        <v>50</v>
      </c>
      <c r="E616" t="s">
        <v>31</v>
      </c>
      <c r="F616">
        <v>2</v>
      </c>
      <c r="G616" s="1" t="str" cm="1">
        <f t="array" ref="G616">_xlfn.IFS(F616&lt;=5,"very near",F616&lt;=10,"near",F616&lt;=20,"moderate",F616&lt;=29,"far")</f>
        <v>very near</v>
      </c>
      <c r="H616">
        <v>3</v>
      </c>
      <c r="I616" t="str" cm="1">
        <f t="array" ref="I616">_xlfn.IFS(H616=1,"Below College",H616=
2,"College",H616=
3,"Bachelor",H616=
4,"Master",H616=
5,"Doctor")</f>
        <v>Bachelor</v>
      </c>
      <c r="J616" t="s">
        <v>32</v>
      </c>
      <c r="K616">
        <v>2</v>
      </c>
      <c r="L616" t="str" cm="1">
        <f t="array" ref="L616">_xlfn.IFS(K616=1,"low",K616=2,"medium",K616=3,"high",K616=4,"very high")</f>
        <v>medium</v>
      </c>
      <c r="M616" t="s">
        <v>43</v>
      </c>
      <c r="N616">
        <v>3</v>
      </c>
      <c r="O616" t="str" cm="1">
        <f t="array" ref="O616">_xlfn.IFS(N616=1,"low",N616=2,"medium",N616=3,"high",N616=4,"very high")</f>
        <v>high</v>
      </c>
      <c r="P616">
        <v>2</v>
      </c>
      <c r="Q616" t="str" cm="1">
        <f t="array" ref="Q616">_xlfn.IFS(P616=1,"junior",P616=2,"mid level",P616=3,"senior",P616=4,"lead",P616=5,"executive")</f>
        <v>mid level</v>
      </c>
      <c r="R616" t="s">
        <v>34</v>
      </c>
      <c r="S616">
        <v>2</v>
      </c>
      <c r="T616" t="str" cm="1">
        <f t="array" ref="T616">_xlfn.IFS(S616=1,"low",S616=2,"medium",S616=3,"high",S616=4,"very high")</f>
        <v>medium</v>
      </c>
      <c r="U616" t="s">
        <v>40</v>
      </c>
      <c r="V616">
        <v>4425</v>
      </c>
      <c r="W616">
        <v>5</v>
      </c>
      <c r="X616" t="str" cm="1">
        <f t="array" ref="X616">_xlfn.IFS(W616=0,"fresher",W616&lt;=3,"stable",W616&lt;=6,"moderate hopper",W616&lt;=9,"frequent hopper")</f>
        <v>moderate hopper</v>
      </c>
      <c r="Y616" t="s">
        <v>29</v>
      </c>
      <c r="Z616">
        <v>11</v>
      </c>
      <c r="AA616" t="str" cm="1">
        <f t="array" ref="AA616">_xlfn.IFS(Z616&lt;=14,"low hike",Z616&lt;=18,"moderate hike",Z616&lt;=22,"good hike",Z616&lt;=25,"high hike")</f>
        <v>low hike</v>
      </c>
      <c r="AB616">
        <v>3</v>
      </c>
      <c r="AC616" t="str" cm="1">
        <f t="array" ref="AC616">_xlfn.IFS(AB616=1,"low",AB616=2,"good",AB616=3,"excellent",AB616=4,"outstanding")</f>
        <v>excellent</v>
      </c>
      <c r="AD616">
        <v>4</v>
      </c>
      <c r="AE616" t="str" cm="1">
        <f t="array" ref="AE616">_xlfn.IFS(AD616=1,"low",AD616=2,"medium",AD616=3,"high",AD616=4,"very high")</f>
        <v>very high</v>
      </c>
      <c r="AG616">
        <v>0</v>
      </c>
      <c r="AH616" t="str" cm="1">
        <f t="array" ref="AH616">_xlfn.IFS(AG616=0,"no stock options",AG616=2,"medium",AG616=3,"high",AG616=1,"low")</f>
        <v>no stock options</v>
      </c>
      <c r="AI616">
        <v>10</v>
      </c>
      <c r="AJ616" s="1" t="str" cm="1">
        <f t="array" ref="AJ616">_xlfn.IFS(AI616&lt;=2,"fresher",AI616&lt;=7,"early career",AI616&lt;=15,"mid career",AI616&lt;=25,"experienced",AI616&gt;=26,"expert")</f>
        <v>mid career</v>
      </c>
      <c r="AK616">
        <v>5</v>
      </c>
      <c r="AL616" s="1" t="str" cm="1">
        <f t="array" ref="AL616">_xlfn.IFS(AK616=0,"no training",AK616&lt;=2,"low",AK616&lt;=4,"moderate",AK616&lt;=6,"high")</f>
        <v>high</v>
      </c>
      <c r="AM616">
        <v>3</v>
      </c>
      <c r="AN616" t="str" cm="1">
        <f t="array" ref="AN616">_xlfn.IFS(AM616=1,"low",AM616=2,"medium",AM616=3,"high",AM616=4,"very high")</f>
        <v>high</v>
      </c>
      <c r="AO616">
        <v>6</v>
      </c>
      <c r="AP616" s="1" t="str" cm="1">
        <f t="array" ref="AP616">_xlfn.IFS(AO616&lt;=1,"new",AO616&lt;=5,"early tenure",AO616&lt;=10,"established",AO616&lt;=20,"loyal",AO616&gt;=21,"long term")</f>
        <v>established</v>
      </c>
      <c r="AQ616">
        <v>2</v>
      </c>
      <c r="AR616" s="1" t="str" cm="1">
        <f t="array" ref="AR616">_xlfn.IFS(AQ616&lt;=1,"new",AQ616&lt;=4,"settling",AQ616&lt;=7,"established",AQ616&lt;=12,"stagnant risk",AQ616&gt;12,"highly stagnant")</f>
        <v>settling</v>
      </c>
      <c r="AS616">
        <v>1</v>
      </c>
      <c r="AT616" t="str" cm="1">
        <f t="array" ref="AT616">_xlfn.IFS(AS616&lt;=1,"recently promoted",AS616&lt;=3,"due soon",AS616&lt;=6,"over due",AS616&gt;=7,"critically overdue")</f>
        <v>recently promoted</v>
      </c>
      <c r="AU616">
        <v>2</v>
      </c>
      <c r="AV616" t="str" cm="1">
        <f t="array" ref="AV616">_xlfn.IFS(AU616&lt;=1,"new under manager",AU616&lt;=4,"settling",AU616&lt;=8,"established",AU616&gt;=9,"long term")</f>
        <v>settling</v>
      </c>
    </row>
    <row r="617" spans="1:48">
      <c r="A617">
        <v>38</v>
      </c>
      <c r="B617" s="1" t="str" cm="1">
        <f t="array" ref="B617">_xlfn.IFS(A617&lt;=25,"early career",A617&lt;=35,"mid career",A617&lt;=45,"experienced",A617&gt;=46,"senior")</f>
        <v>experienced</v>
      </c>
      <c r="C617" t="s">
        <v>29</v>
      </c>
      <c r="D617" t="s">
        <v>30</v>
      </c>
      <c r="E617" t="s">
        <v>31</v>
      </c>
      <c r="F617">
        <v>29</v>
      </c>
      <c r="G617" s="1" t="str" cm="1">
        <f t="array" ref="G617">_xlfn.IFS(F617&lt;=5,"very near",F617&lt;=10,"near",F617&lt;=20,"moderate",F617&lt;=29,"far")</f>
        <v>far</v>
      </c>
      <c r="H617">
        <v>3</v>
      </c>
      <c r="I617" t="str" cm="1">
        <f t="array" ref="I617">_xlfn.IFS(H617=1,"Below College",H617=
2,"College",H617=
3,"Bachelor",H617=
4,"Master",H617=
5,"Doctor")</f>
        <v>Bachelor</v>
      </c>
      <c r="J617" t="s">
        <v>52</v>
      </c>
      <c r="K617">
        <v>4</v>
      </c>
      <c r="L617" t="str" cm="1">
        <f t="array" ref="L617">_xlfn.IFS(K617=1,"low",K617=2,"medium",K617=3,"high",K617=4,"very high")</f>
        <v>very high</v>
      </c>
      <c r="M617" t="s">
        <v>33</v>
      </c>
      <c r="N617">
        <v>3</v>
      </c>
      <c r="O617" t="str" cm="1">
        <f t="array" ref="O617">_xlfn.IFS(N617=1,"low",N617=2,"medium",N617=3,"high",N617=4,"very high")</f>
        <v>high</v>
      </c>
      <c r="P617">
        <v>2</v>
      </c>
      <c r="Q617" t="str" cm="1">
        <f t="array" ref="Q617">_xlfn.IFS(P617=1,"junior",P617=2,"mid level",P617=3,"senior",P617=4,"lead",P617=5,"executive")</f>
        <v>mid level</v>
      </c>
      <c r="R617" t="s">
        <v>44</v>
      </c>
      <c r="S617">
        <v>4</v>
      </c>
      <c r="T617" t="str" cm="1">
        <f t="array" ref="T617">_xlfn.IFS(S617=1,"low",S617=2,"medium",S617=3,"high",S617=4,"very high")</f>
        <v>very high</v>
      </c>
      <c r="U617" t="s">
        <v>35</v>
      </c>
      <c r="V617">
        <v>6261</v>
      </c>
      <c r="W617">
        <v>3</v>
      </c>
      <c r="X617" t="str" cm="1">
        <f t="array" ref="X617">_xlfn.IFS(W617=0,"fresher",W617&lt;=3,"stable",W617&lt;=6,"moderate hopper",W617&lt;=9,"frequent hopper")</f>
        <v>stable</v>
      </c>
      <c r="Y617" t="s">
        <v>29</v>
      </c>
      <c r="Z617">
        <v>18</v>
      </c>
      <c r="AA617" t="str" cm="1">
        <f t="array" ref="AA617">_xlfn.IFS(Z617&lt;=14,"low hike",Z617&lt;=18,"moderate hike",Z617&lt;=22,"good hike",Z617&lt;=25,"high hike")</f>
        <v>moderate hike</v>
      </c>
      <c r="AB617">
        <v>3</v>
      </c>
      <c r="AC617" t="str" cm="1">
        <f t="array" ref="AC617">_xlfn.IFS(AB617=1,"low",AB617=2,"good",AB617=3,"excellent",AB617=4,"outstanding")</f>
        <v>excellent</v>
      </c>
      <c r="AD617">
        <v>1</v>
      </c>
      <c r="AE617" t="str" cm="1">
        <f t="array" ref="AE617">_xlfn.IFS(AD617=1,"low",AD617=2,"medium",AD617=3,"high",AD617=4,"very high")</f>
        <v>low</v>
      </c>
      <c r="AG617">
        <v>1</v>
      </c>
      <c r="AH617" t="str" cm="1">
        <f t="array" ref="AH617">_xlfn.IFS(AG617=0,"no stock options",AG617=2,"medium",AG617=3,"high",AG617=1,"low")</f>
        <v>low</v>
      </c>
      <c r="AI617">
        <v>9</v>
      </c>
      <c r="AJ617" s="1" t="str" cm="1">
        <f t="array" ref="AJ617">_xlfn.IFS(AI617&lt;=2,"fresher",AI617&lt;=7,"early career",AI617&lt;=15,"mid career",AI617&lt;=25,"experienced",AI617&gt;=26,"expert")</f>
        <v>mid career</v>
      </c>
      <c r="AK617">
        <v>3</v>
      </c>
      <c r="AL617" s="1" t="str" cm="1">
        <f t="array" ref="AL617">_xlfn.IFS(AK617=0,"no training",AK617&lt;=2,"low",AK617&lt;=4,"moderate",AK617&lt;=6,"high")</f>
        <v>moderate</v>
      </c>
      <c r="AM617">
        <v>1</v>
      </c>
      <c r="AN617" t="str" cm="1">
        <f t="array" ref="AN617">_xlfn.IFS(AM617=1,"low",AM617=2,"medium",AM617=3,"high",AM617=4,"very high")</f>
        <v>low</v>
      </c>
      <c r="AO617">
        <v>7</v>
      </c>
      <c r="AP617" s="1" t="str" cm="1">
        <f t="array" ref="AP617">_xlfn.IFS(AO617&lt;=1,"new",AO617&lt;=5,"early tenure",AO617&lt;=10,"established",AO617&lt;=20,"loyal",AO617&gt;=21,"long term")</f>
        <v>established</v>
      </c>
      <c r="AQ617">
        <v>7</v>
      </c>
      <c r="AR617" s="1" t="str" cm="1">
        <f t="array" ref="AR617">_xlfn.IFS(AQ617&lt;=1,"new",AQ617&lt;=4,"settling",AQ617&lt;=7,"established",AQ617&lt;=12,"stagnant risk",AQ617&gt;12,"highly stagnant")</f>
        <v>established</v>
      </c>
      <c r="AS617">
        <v>1</v>
      </c>
      <c r="AT617" t="str" cm="1">
        <f t="array" ref="AT617">_xlfn.IFS(AS617&lt;=1,"recently promoted",AS617&lt;=3,"due soon",AS617&lt;=6,"over due",AS617&gt;=7,"critically overdue")</f>
        <v>recently promoted</v>
      </c>
      <c r="AU617">
        <v>7</v>
      </c>
      <c r="AV617" t="str" cm="1">
        <f t="array" ref="AV617">_xlfn.IFS(AU617&lt;=1,"new under manager",AU617&lt;=4,"settling",AU617&lt;=8,"established",AU617&gt;=9,"long term")</f>
        <v>established</v>
      </c>
    </row>
    <row r="618" spans="1:48">
      <c r="A618">
        <v>49</v>
      </c>
      <c r="B618" s="1" t="str" cm="1">
        <f t="array" ref="B618">_xlfn.IFS(A618&lt;=25,"early career",A618&lt;=35,"mid career",A618&lt;=45,"experienced",A618&gt;=46,"senior")</f>
        <v>senior</v>
      </c>
      <c r="C618" t="s">
        <v>29</v>
      </c>
      <c r="D618" t="s">
        <v>41</v>
      </c>
      <c r="E618" t="s">
        <v>31</v>
      </c>
      <c r="F618">
        <v>18</v>
      </c>
      <c r="G618" s="1" t="str" cm="1">
        <f t="array" ref="G618">_xlfn.IFS(F618&lt;=5,"very near",F618&lt;=10,"near",F618&lt;=20,"moderate",F618&lt;=29,"far")</f>
        <v>moderate</v>
      </c>
      <c r="H618">
        <v>4</v>
      </c>
      <c r="I618" t="str" cm="1">
        <f t="array" ref="I618">_xlfn.IFS(H618=1,"Below College",H618=
2,"College",H618=
3,"Bachelor",H618=
4,"Master",H618=
5,"Doctor")</f>
        <v>Master</v>
      </c>
      <c r="J618" t="s">
        <v>36</v>
      </c>
      <c r="K618">
        <v>4</v>
      </c>
      <c r="L618" t="str" cm="1">
        <f t="array" ref="L618">_xlfn.IFS(K618=1,"low",K618=2,"medium",K618=3,"high",K618=4,"very high")</f>
        <v>very high</v>
      </c>
      <c r="M618" t="s">
        <v>33</v>
      </c>
      <c r="N618">
        <v>3</v>
      </c>
      <c r="O618" t="str" cm="1">
        <f t="array" ref="O618">_xlfn.IFS(N618=1,"low",N618=2,"medium",N618=3,"high",N618=4,"very high")</f>
        <v>high</v>
      </c>
      <c r="P618">
        <v>2</v>
      </c>
      <c r="Q618" t="str" cm="1">
        <f t="array" ref="Q618">_xlfn.IFS(P618=1,"junior",P618=2,"mid level",P618=3,"senior",P618=4,"lead",P618=5,"executive")</f>
        <v>mid level</v>
      </c>
      <c r="R618" t="s">
        <v>44</v>
      </c>
      <c r="S618">
        <v>4</v>
      </c>
      <c r="T618" t="str" cm="1">
        <f t="array" ref="T618">_xlfn.IFS(S618=1,"low",S618=2,"medium",S618=3,"high",S618=4,"very high")</f>
        <v>very high</v>
      </c>
      <c r="U618" t="s">
        <v>38</v>
      </c>
      <c r="V618">
        <v>6804</v>
      </c>
      <c r="W618">
        <v>1</v>
      </c>
      <c r="X618" t="str" cm="1">
        <f t="array" ref="X618">_xlfn.IFS(W618=0,"fresher",W618&lt;=3,"stable",W618&lt;=6,"moderate hopper",W618&lt;=9,"frequent hopper")</f>
        <v>stable</v>
      </c>
      <c r="Y618" t="s">
        <v>39</v>
      </c>
      <c r="Z618">
        <v>15</v>
      </c>
      <c r="AA618" t="str" cm="1">
        <f t="array" ref="AA618">_xlfn.IFS(Z618&lt;=14,"low hike",Z618&lt;=18,"moderate hike",Z618&lt;=22,"good hike",Z618&lt;=25,"high hike")</f>
        <v>moderate hike</v>
      </c>
      <c r="AB618">
        <v>3</v>
      </c>
      <c r="AC618" t="str" cm="1">
        <f t="array" ref="AC618">_xlfn.IFS(AB618=1,"low",AB618=2,"good",AB618=3,"excellent",AB618=4,"outstanding")</f>
        <v>excellent</v>
      </c>
      <c r="AD618">
        <v>1</v>
      </c>
      <c r="AE618" t="str" cm="1">
        <f t="array" ref="AE618">_xlfn.IFS(AD618=1,"low",AD618=2,"medium",AD618=3,"high",AD618=4,"very high")</f>
        <v>low</v>
      </c>
      <c r="AG618">
        <v>2</v>
      </c>
      <c r="AH618" t="str" cm="1">
        <f t="array" ref="AH618">_xlfn.IFS(AG618=0,"no stock options",AG618=2,"medium",AG618=3,"high",AG618=1,"low")</f>
        <v>medium</v>
      </c>
      <c r="AI618">
        <v>7</v>
      </c>
      <c r="AJ618" s="1" t="str" cm="1">
        <f t="array" ref="AJ618">_xlfn.IFS(AI618&lt;=2,"fresher",AI618&lt;=7,"early career",AI618&lt;=15,"mid career",AI618&lt;=25,"experienced",AI618&gt;=26,"expert")</f>
        <v>early career</v>
      </c>
      <c r="AK618">
        <v>0</v>
      </c>
      <c r="AL618" s="1" t="str" cm="1">
        <f t="array" ref="AL618">_xlfn.IFS(AK618=0,"no training",AK618&lt;=2,"low",AK618&lt;=4,"moderate",AK618&lt;=6,"high")</f>
        <v>no training</v>
      </c>
      <c r="AM618">
        <v>3</v>
      </c>
      <c r="AN618" t="str" cm="1">
        <f t="array" ref="AN618">_xlfn.IFS(AM618=1,"low",AM618=2,"medium",AM618=3,"high",AM618=4,"very high")</f>
        <v>high</v>
      </c>
      <c r="AO618">
        <v>7</v>
      </c>
      <c r="AP618" s="1" t="str" cm="1">
        <f t="array" ref="AP618">_xlfn.IFS(AO618&lt;=1,"new",AO618&lt;=5,"early tenure",AO618&lt;=10,"established",AO618&lt;=20,"loyal",AO618&gt;=21,"long term")</f>
        <v>established</v>
      </c>
      <c r="AQ618">
        <v>7</v>
      </c>
      <c r="AR618" s="1" t="str" cm="1">
        <f t="array" ref="AR618">_xlfn.IFS(AQ618&lt;=1,"new",AQ618&lt;=4,"settling",AQ618&lt;=7,"established",AQ618&lt;=12,"stagnant risk",AQ618&gt;12,"highly stagnant")</f>
        <v>established</v>
      </c>
      <c r="AS618">
        <v>1</v>
      </c>
      <c r="AT618" t="str" cm="1">
        <f t="array" ref="AT618">_xlfn.IFS(AS618&lt;=1,"recently promoted",AS618&lt;=3,"due soon",AS618&lt;=6,"over due",AS618&gt;=7,"critically overdue")</f>
        <v>recently promoted</v>
      </c>
      <c r="AU618">
        <v>7</v>
      </c>
      <c r="AV618" t="str" cm="1">
        <f t="array" ref="AV618">_xlfn.IFS(AU618&lt;=1,"new under manager",AU618&lt;=4,"settling",AU618&lt;=8,"established",AU618&gt;=9,"long term")</f>
        <v>established</v>
      </c>
    </row>
    <row r="619" spans="1:48">
      <c r="A619">
        <v>40</v>
      </c>
      <c r="B619" s="1" t="str" cm="1">
        <f t="array" ref="B619">_xlfn.IFS(A619&lt;=25,"early career",A619&lt;=35,"mid career",A619&lt;=45,"experienced",A619&gt;=46,"senior")</f>
        <v>experienced</v>
      </c>
      <c r="C619" t="s">
        <v>29</v>
      </c>
      <c r="D619" t="s">
        <v>30</v>
      </c>
      <c r="E619" t="s">
        <v>31</v>
      </c>
      <c r="F619">
        <v>19</v>
      </c>
      <c r="G619" s="1" t="str" cm="1">
        <f t="array" ref="G619">_xlfn.IFS(F619&lt;=5,"very near",F619&lt;=10,"near",F619&lt;=20,"moderate",F619&lt;=29,"far")</f>
        <v>moderate</v>
      </c>
      <c r="H619">
        <v>2</v>
      </c>
      <c r="I619" t="str" cm="1">
        <f t="array" ref="I619">_xlfn.IFS(H619=1,"Below College",H619=
2,"College",H619=
3,"Bachelor",H619=
4,"Master",H619=
5,"Doctor")</f>
        <v>College</v>
      </c>
      <c r="J619" t="s">
        <v>32</v>
      </c>
      <c r="K619">
        <v>3</v>
      </c>
      <c r="L619" t="str" cm="1">
        <f t="array" ref="L619">_xlfn.IFS(K619=1,"low",K619=2,"medium",K619=3,"high",K619=4,"very high")</f>
        <v>high</v>
      </c>
      <c r="M619" t="s">
        <v>33</v>
      </c>
      <c r="N619">
        <v>3</v>
      </c>
      <c r="O619" t="str" cm="1">
        <f t="array" ref="O619">_xlfn.IFS(N619=1,"low",N619=2,"medium",N619=3,"high",N619=4,"very high")</f>
        <v>high</v>
      </c>
      <c r="P619">
        <v>2</v>
      </c>
      <c r="Q619" t="str" cm="1">
        <f t="array" ref="Q619">_xlfn.IFS(P619=1,"junior",P619=2,"mid level",P619=3,"senior",P619=4,"lead",P619=5,"executive")</f>
        <v>mid level</v>
      </c>
      <c r="R619" t="s">
        <v>34</v>
      </c>
      <c r="S619">
        <v>4</v>
      </c>
      <c r="T619" t="str" cm="1">
        <f t="array" ref="T619">_xlfn.IFS(S619=1,"low",S619=2,"medium",S619=3,"high",S619=4,"very high")</f>
        <v>very high</v>
      </c>
      <c r="U619" t="s">
        <v>35</v>
      </c>
      <c r="V619">
        <v>2741</v>
      </c>
      <c r="W619">
        <v>8</v>
      </c>
      <c r="X619" t="str" cm="1">
        <f t="array" ref="X619">_xlfn.IFS(W619=0,"fresher",W619&lt;=3,"stable",W619&lt;=6,"moderate hopper",W619&lt;=9,"frequent hopper")</f>
        <v>frequent hopper</v>
      </c>
      <c r="Y619" t="s">
        <v>39</v>
      </c>
      <c r="Z619">
        <v>15</v>
      </c>
      <c r="AA619" t="str" cm="1">
        <f t="array" ref="AA619">_xlfn.IFS(Z619&lt;=14,"low hike",Z619&lt;=18,"moderate hike",Z619&lt;=22,"good hike",Z619&lt;=25,"high hike")</f>
        <v>moderate hike</v>
      </c>
      <c r="AB619">
        <v>3</v>
      </c>
      <c r="AC619" t="str" cm="1">
        <f t="array" ref="AC619">_xlfn.IFS(AB619=1,"low",AB619=2,"good",AB619=3,"excellent",AB619=4,"outstanding")</f>
        <v>excellent</v>
      </c>
      <c r="AD619">
        <v>3</v>
      </c>
      <c r="AE619" t="str" cm="1">
        <f t="array" ref="AE619">_xlfn.IFS(AD619=1,"low",AD619=2,"medium",AD619=3,"high",AD619=4,"very high")</f>
        <v>high</v>
      </c>
      <c r="AG619">
        <v>1</v>
      </c>
      <c r="AH619" t="str" cm="1">
        <f t="array" ref="AH619">_xlfn.IFS(AG619=0,"no stock options",AG619=2,"medium",AG619=3,"high",AG619=1,"low")</f>
        <v>low</v>
      </c>
      <c r="AI619">
        <v>15</v>
      </c>
      <c r="AJ619" s="1" t="str" cm="1">
        <f t="array" ref="AJ619">_xlfn.IFS(AI619&lt;=2,"fresher",AI619&lt;=7,"early career",AI619&lt;=15,"mid career",AI619&lt;=25,"experienced",AI619&gt;=26,"expert")</f>
        <v>mid career</v>
      </c>
      <c r="AK619">
        <v>2</v>
      </c>
      <c r="AL619" s="1" t="str" cm="1">
        <f t="array" ref="AL619">_xlfn.IFS(AK619=0,"no training",AK619&lt;=2,"low",AK619&lt;=4,"moderate",AK619&lt;=6,"high")</f>
        <v>low</v>
      </c>
      <c r="AM619">
        <v>4</v>
      </c>
      <c r="AN619" t="str" cm="1">
        <f t="array" ref="AN619">_xlfn.IFS(AM619=1,"low",AM619=2,"medium",AM619=3,"high",AM619=4,"very high")</f>
        <v>very high</v>
      </c>
      <c r="AO619">
        <v>7</v>
      </c>
      <c r="AP619" s="1" t="str" cm="1">
        <f t="array" ref="AP619">_xlfn.IFS(AO619&lt;=1,"new",AO619&lt;=5,"early tenure",AO619&lt;=10,"established",AO619&lt;=20,"loyal",AO619&gt;=21,"long term")</f>
        <v>established</v>
      </c>
      <c r="AQ619">
        <v>2</v>
      </c>
      <c r="AR619" s="1" t="str" cm="1">
        <f t="array" ref="AR619">_xlfn.IFS(AQ619&lt;=1,"new",AQ619&lt;=4,"settling",AQ619&lt;=7,"established",AQ619&lt;=12,"stagnant risk",AQ619&gt;12,"highly stagnant")</f>
        <v>settling</v>
      </c>
      <c r="AS619">
        <v>3</v>
      </c>
      <c r="AT619" t="str" cm="1">
        <f t="array" ref="AT619">_xlfn.IFS(AS619&lt;=1,"recently promoted",AS619&lt;=3,"due soon",AS619&lt;=6,"over due",AS619&gt;=7,"critically overdue")</f>
        <v>due soon</v>
      </c>
      <c r="AU619">
        <v>7</v>
      </c>
      <c r="AV619" t="str" cm="1">
        <f t="array" ref="AV619">_xlfn.IFS(AU619&lt;=1,"new under manager",AU619&lt;=4,"settling",AU619&lt;=8,"established",AU619&gt;=9,"long term")</f>
        <v>established</v>
      </c>
    </row>
    <row r="620" spans="1:48">
      <c r="A620">
        <v>29</v>
      </c>
      <c r="B620" s="1" t="str" cm="1">
        <f t="array" ref="B620">_xlfn.IFS(A620&lt;=25,"early career",A620&lt;=35,"mid career",A620&lt;=45,"experienced",A620&gt;=46,"senior")</f>
        <v>mid career</v>
      </c>
      <c r="C620" t="s">
        <v>39</v>
      </c>
      <c r="D620" t="s">
        <v>30</v>
      </c>
      <c r="E620" t="s">
        <v>45</v>
      </c>
      <c r="F620">
        <v>27</v>
      </c>
      <c r="G620" s="1" t="str" cm="1">
        <f t="array" ref="G620">_xlfn.IFS(F620&lt;=5,"very near",F620&lt;=10,"near",F620&lt;=20,"moderate",F620&lt;=29,"far")</f>
        <v>far</v>
      </c>
      <c r="H620">
        <v>3</v>
      </c>
      <c r="I620" t="str" cm="1">
        <f t="array" ref="I620">_xlfn.IFS(H620=1,"Below College",H620=
2,"College",H620=
3,"Bachelor",H620=
4,"Master",H620=
5,"Doctor")</f>
        <v>Bachelor</v>
      </c>
      <c r="J620" t="s">
        <v>47</v>
      </c>
      <c r="K620">
        <v>2</v>
      </c>
      <c r="L620" t="str" cm="1">
        <f t="array" ref="L620">_xlfn.IFS(K620=1,"low",K620=2,"medium",K620=3,"high",K620=4,"very high")</f>
        <v>medium</v>
      </c>
      <c r="M620" t="s">
        <v>43</v>
      </c>
      <c r="N620">
        <v>3</v>
      </c>
      <c r="O620" t="str" cm="1">
        <f t="array" ref="O620">_xlfn.IFS(N620=1,"low",N620=2,"medium",N620=3,"high",N620=4,"very high")</f>
        <v>high</v>
      </c>
      <c r="P620">
        <v>3</v>
      </c>
      <c r="Q620" t="str" cm="1">
        <f t="array" ref="Q620">_xlfn.IFS(P620=1,"junior",P620=2,"mid level",P620=3,"senior",P620=4,"lead",P620=5,"executive")</f>
        <v>senior</v>
      </c>
      <c r="R620" t="s">
        <v>51</v>
      </c>
      <c r="S620">
        <v>4</v>
      </c>
      <c r="T620" t="str" cm="1">
        <f t="array" ref="T620">_xlfn.IFS(S620=1,"low",S620=2,"medium",S620=3,"high",S620=4,"very high")</f>
        <v>very high</v>
      </c>
      <c r="U620" t="s">
        <v>35</v>
      </c>
      <c r="V620">
        <v>7639</v>
      </c>
      <c r="W620">
        <v>1</v>
      </c>
      <c r="X620" t="str" cm="1">
        <f t="array" ref="X620">_xlfn.IFS(W620=0,"fresher",W620&lt;=3,"stable",W620&lt;=6,"moderate hopper",W620&lt;=9,"frequent hopper")</f>
        <v>stable</v>
      </c>
      <c r="Y620" t="s">
        <v>29</v>
      </c>
      <c r="Z620">
        <v>22</v>
      </c>
      <c r="AA620" t="str" cm="1">
        <f t="array" ref="AA620">_xlfn.IFS(Z620&lt;=14,"low hike",Z620&lt;=18,"moderate hike",Z620&lt;=22,"good hike",Z620&lt;=25,"high hike")</f>
        <v>good hike</v>
      </c>
      <c r="AB620">
        <v>4</v>
      </c>
      <c r="AC620" t="str" cm="1">
        <f t="array" ref="AC620">_xlfn.IFS(AB620=1,"low",AB620=2,"good",AB620=3,"excellent",AB620=4,"outstanding")</f>
        <v>outstanding</v>
      </c>
      <c r="AD620">
        <v>4</v>
      </c>
      <c r="AE620" t="str" cm="1">
        <f t="array" ref="AE620">_xlfn.IFS(AD620=1,"low",AD620=2,"medium",AD620=3,"high",AD620=4,"very high")</f>
        <v>very high</v>
      </c>
      <c r="AG620">
        <v>3</v>
      </c>
      <c r="AH620" t="str" cm="1">
        <f t="array" ref="AH620">_xlfn.IFS(AG620=0,"no stock options",AG620=2,"medium",AG620=3,"high",AG620=1,"low")</f>
        <v>high</v>
      </c>
      <c r="AI620">
        <v>10</v>
      </c>
      <c r="AJ620" s="1" t="str" cm="1">
        <f t="array" ref="AJ620">_xlfn.IFS(AI620&lt;=2,"fresher",AI620&lt;=7,"early career",AI620&lt;=15,"mid career",AI620&lt;=25,"experienced",AI620&gt;=26,"expert")</f>
        <v>mid career</v>
      </c>
      <c r="AK620">
        <v>3</v>
      </c>
      <c r="AL620" s="1" t="str" cm="1">
        <f t="array" ref="AL620">_xlfn.IFS(AK620=0,"no training",AK620&lt;=2,"low",AK620&lt;=4,"moderate",AK620&lt;=6,"high")</f>
        <v>moderate</v>
      </c>
      <c r="AM620">
        <v>2</v>
      </c>
      <c r="AN620" t="str" cm="1">
        <f t="array" ref="AN620">_xlfn.IFS(AM620=1,"low",AM620=2,"medium",AM620=3,"high",AM620=4,"very high")</f>
        <v>medium</v>
      </c>
      <c r="AO620">
        <v>10</v>
      </c>
      <c r="AP620" s="1" t="str" cm="1">
        <f t="array" ref="AP620">_xlfn.IFS(AO620&lt;=1,"new",AO620&lt;=5,"early tenure",AO620&lt;=10,"established",AO620&lt;=20,"loyal",AO620&gt;=21,"long term")</f>
        <v>established</v>
      </c>
      <c r="AQ620">
        <v>4</v>
      </c>
      <c r="AR620" s="1" t="str" cm="1">
        <f t="array" ref="AR620">_xlfn.IFS(AQ620&lt;=1,"new",AQ620&lt;=4,"settling",AQ620&lt;=7,"established",AQ620&lt;=12,"stagnant risk",AQ620&gt;12,"highly stagnant")</f>
        <v>settling</v>
      </c>
      <c r="AS620">
        <v>1</v>
      </c>
      <c r="AT620" t="str" cm="1">
        <f t="array" ref="AT620">_xlfn.IFS(AS620&lt;=1,"recently promoted",AS620&lt;=3,"due soon",AS620&lt;=6,"over due",AS620&gt;=7,"critically overdue")</f>
        <v>recently promoted</v>
      </c>
      <c r="AU620">
        <v>9</v>
      </c>
      <c r="AV620" t="str" cm="1">
        <f t="array" ref="AV620">_xlfn.IFS(AU620&lt;=1,"new under manager",AU620&lt;=4,"settling",AU620&lt;=8,"established",AU620&gt;=9,"long term")</f>
        <v>long term</v>
      </c>
    </row>
    <row r="621" spans="1:48">
      <c r="A621">
        <v>36</v>
      </c>
      <c r="B621" s="1" t="str" cm="1">
        <f t="array" ref="B621">_xlfn.IFS(A621&lt;=25,"early career",A621&lt;=35,"mid career",A621&lt;=45,"experienced",A621&gt;=46,"senior")</f>
        <v>experienced</v>
      </c>
      <c r="C621" t="s">
        <v>29</v>
      </c>
      <c r="D621" t="s">
        <v>50</v>
      </c>
      <c r="E621" t="s">
        <v>31</v>
      </c>
      <c r="F621">
        <v>18</v>
      </c>
      <c r="G621" s="1" t="str" cm="1">
        <f t="array" ref="G621">_xlfn.IFS(F621&lt;=5,"very near",F621&lt;=10,"near",F621&lt;=20,"moderate",F621&lt;=29,"far")</f>
        <v>moderate</v>
      </c>
      <c r="H621">
        <v>1</v>
      </c>
      <c r="I621" t="str" cm="1">
        <f t="array" ref="I621">_xlfn.IFS(H621=1,"Below College",H621=
2,"College",H621=
3,"Bachelor",H621=
4,"Master",H621=
5,"Doctor")</f>
        <v>Below College</v>
      </c>
      <c r="J621" t="s">
        <v>32</v>
      </c>
      <c r="K621">
        <v>2</v>
      </c>
      <c r="L621" t="str" cm="1">
        <f t="array" ref="L621">_xlfn.IFS(K621=1,"low",K621=2,"medium",K621=3,"high",K621=4,"very high")</f>
        <v>medium</v>
      </c>
      <c r="M621" t="s">
        <v>43</v>
      </c>
      <c r="N621">
        <v>3</v>
      </c>
      <c r="O621" t="str" cm="1">
        <f t="array" ref="O621">_xlfn.IFS(N621=1,"low",N621=2,"medium",N621=3,"high",N621=4,"very high")</f>
        <v>high</v>
      </c>
      <c r="P621">
        <v>1</v>
      </c>
      <c r="Q621" t="str" cm="1">
        <f t="array" ref="Q621">_xlfn.IFS(P621=1,"junior",P621=2,"mid level",P621=3,"senior",P621=4,"lead",P621=5,"executive")</f>
        <v>junior</v>
      </c>
      <c r="R621" t="s">
        <v>34</v>
      </c>
      <c r="S621">
        <v>4</v>
      </c>
      <c r="T621" t="str" cm="1">
        <f t="array" ref="T621">_xlfn.IFS(S621=1,"low",S621=2,"medium",S621=3,"high",S621=4,"very high")</f>
        <v>very high</v>
      </c>
      <c r="U621" t="s">
        <v>40</v>
      </c>
      <c r="V621">
        <v>2153</v>
      </c>
      <c r="W621">
        <v>1</v>
      </c>
      <c r="X621" t="str" cm="1">
        <f t="array" ref="X621">_xlfn.IFS(W621=0,"fresher",W621&lt;=3,"stable",W621&lt;=6,"moderate hopper",W621&lt;=9,"frequent hopper")</f>
        <v>stable</v>
      </c>
      <c r="Y621" t="s">
        <v>29</v>
      </c>
      <c r="Z621">
        <v>13</v>
      </c>
      <c r="AA621" t="str" cm="1">
        <f t="array" ref="AA621">_xlfn.IFS(Z621&lt;=14,"low hike",Z621&lt;=18,"moderate hike",Z621&lt;=22,"good hike",Z621&lt;=25,"high hike")</f>
        <v>low hike</v>
      </c>
      <c r="AB621">
        <v>3</v>
      </c>
      <c r="AC621" t="str" cm="1">
        <f t="array" ref="AC621">_xlfn.IFS(AB621=1,"low",AB621=2,"good",AB621=3,"excellent",AB621=4,"outstanding")</f>
        <v>excellent</v>
      </c>
      <c r="AD621">
        <v>1</v>
      </c>
      <c r="AE621" t="str" cm="1">
        <f t="array" ref="AE621">_xlfn.IFS(AD621=1,"low",AD621=2,"medium",AD621=3,"high",AD621=4,"very high")</f>
        <v>low</v>
      </c>
      <c r="AG621">
        <v>0</v>
      </c>
      <c r="AH621" t="str" cm="1">
        <f t="array" ref="AH621">_xlfn.IFS(AG621=0,"no stock options",AG621=2,"medium",AG621=3,"high",AG621=1,"low")</f>
        <v>no stock options</v>
      </c>
      <c r="AI621">
        <v>8</v>
      </c>
      <c r="AJ621" s="1" t="str" cm="1">
        <f t="array" ref="AJ621">_xlfn.IFS(AI621&lt;=2,"fresher",AI621&lt;=7,"early career",AI621&lt;=15,"mid career",AI621&lt;=25,"experienced",AI621&gt;=26,"expert")</f>
        <v>mid career</v>
      </c>
      <c r="AK621">
        <v>2</v>
      </c>
      <c r="AL621" s="1" t="str" cm="1">
        <f t="array" ref="AL621">_xlfn.IFS(AK621=0,"no training",AK621&lt;=2,"low",AK621&lt;=4,"moderate",AK621&lt;=6,"high")</f>
        <v>low</v>
      </c>
      <c r="AM621">
        <v>3</v>
      </c>
      <c r="AN621" t="str" cm="1">
        <f t="array" ref="AN621">_xlfn.IFS(AM621=1,"low",AM621=2,"medium",AM621=3,"high",AM621=4,"very high")</f>
        <v>high</v>
      </c>
      <c r="AO621">
        <v>8</v>
      </c>
      <c r="AP621" s="1" t="str" cm="1">
        <f t="array" ref="AP621">_xlfn.IFS(AO621&lt;=1,"new",AO621&lt;=5,"early tenure",AO621&lt;=10,"established",AO621&lt;=20,"loyal",AO621&gt;=21,"long term")</f>
        <v>established</v>
      </c>
      <c r="AQ621">
        <v>1</v>
      </c>
      <c r="AR621" s="1" t="str" cm="1">
        <f t="array" ref="AR621">_xlfn.IFS(AQ621&lt;=1,"new",AQ621&lt;=4,"settling",AQ621&lt;=7,"established",AQ621&lt;=12,"stagnant risk",AQ621&gt;12,"highly stagnant")</f>
        <v>new</v>
      </c>
      <c r="AS621">
        <v>1</v>
      </c>
      <c r="AT621" t="str" cm="1">
        <f t="array" ref="AT621">_xlfn.IFS(AS621&lt;=1,"recently promoted",AS621&lt;=3,"due soon",AS621&lt;=6,"over due",AS621&gt;=7,"critically overdue")</f>
        <v>recently promoted</v>
      </c>
      <c r="AU621">
        <v>7</v>
      </c>
      <c r="AV621" t="str" cm="1">
        <f t="array" ref="AV621">_xlfn.IFS(AU621&lt;=1,"new under manager",AU621&lt;=4,"settling",AU621&lt;=8,"established",AU621&gt;=9,"long term")</f>
        <v>established</v>
      </c>
    </row>
    <row r="622" spans="1:48">
      <c r="A622">
        <v>27</v>
      </c>
      <c r="B622" s="1" t="str" cm="1">
        <f t="array" ref="B622">_xlfn.IFS(A622&lt;=25,"early career",A622&lt;=35,"mid career",A622&lt;=45,"experienced",A622&gt;=46,"senior")</f>
        <v>mid career</v>
      </c>
      <c r="C622" t="s">
        <v>29</v>
      </c>
      <c r="D622" t="s">
        <v>50</v>
      </c>
      <c r="E622" t="s">
        <v>45</v>
      </c>
      <c r="F622">
        <v>20</v>
      </c>
      <c r="G622" s="1" t="str" cm="1">
        <f t="array" ref="G622">_xlfn.IFS(F622&lt;=5,"very near",F622&lt;=10,"near",F622&lt;=20,"moderate",F622&lt;=29,"far")</f>
        <v>moderate</v>
      </c>
      <c r="H622">
        <v>3</v>
      </c>
      <c r="I622" t="str" cm="1">
        <f t="array" ref="I622">_xlfn.IFS(H622=1,"Below College",H622=
2,"College",H622=
3,"Bachelor",H622=
4,"Master",H622=
5,"Doctor")</f>
        <v>Bachelor</v>
      </c>
      <c r="J622" t="s">
        <v>36</v>
      </c>
      <c r="K622">
        <v>4</v>
      </c>
      <c r="L622" t="str" cm="1">
        <f t="array" ref="L622">_xlfn.IFS(K622=1,"low",K622=2,"medium",K622=3,"high",K622=4,"very high")</f>
        <v>very high</v>
      </c>
      <c r="M622" t="s">
        <v>43</v>
      </c>
      <c r="N622">
        <v>3</v>
      </c>
      <c r="O622" t="str" cm="1">
        <f t="array" ref="O622">_xlfn.IFS(N622=1,"low",N622=2,"medium",N622=3,"high",N622=4,"very high")</f>
        <v>high</v>
      </c>
      <c r="P622">
        <v>2</v>
      </c>
      <c r="Q622" t="str" cm="1">
        <f t="array" ref="Q622">_xlfn.IFS(P622=1,"junior",P622=2,"mid level",P622=3,"senior",P622=4,"lead",P622=5,"executive")</f>
        <v>mid level</v>
      </c>
      <c r="R622" t="s">
        <v>51</v>
      </c>
      <c r="S622">
        <v>3</v>
      </c>
      <c r="T622" t="str" cm="1">
        <f t="array" ref="T622">_xlfn.IFS(S622=1,"low",S622=2,"medium",S622=3,"high",S622=4,"very high")</f>
        <v>high</v>
      </c>
      <c r="U622" t="s">
        <v>40</v>
      </c>
      <c r="V622">
        <v>9981</v>
      </c>
      <c r="W622">
        <v>1</v>
      </c>
      <c r="X622" t="str" cm="1">
        <f t="array" ref="X622">_xlfn.IFS(W622=0,"fresher",W622&lt;=3,"stable",W622&lt;=6,"moderate hopper",W622&lt;=9,"frequent hopper")</f>
        <v>stable</v>
      </c>
      <c r="Y622" t="s">
        <v>29</v>
      </c>
      <c r="Z622">
        <v>14</v>
      </c>
      <c r="AA622" t="str" cm="1">
        <f t="array" ref="AA622">_xlfn.IFS(Z622&lt;=14,"low hike",Z622&lt;=18,"moderate hike",Z622&lt;=22,"good hike",Z622&lt;=25,"high hike")</f>
        <v>low hike</v>
      </c>
      <c r="AB622">
        <v>3</v>
      </c>
      <c r="AC622" t="str" cm="1">
        <f t="array" ref="AC622">_xlfn.IFS(AB622=1,"low",AB622=2,"good",AB622=3,"excellent",AB622=4,"outstanding")</f>
        <v>excellent</v>
      </c>
      <c r="AD622">
        <v>4</v>
      </c>
      <c r="AE622" t="str" cm="1">
        <f t="array" ref="AE622">_xlfn.IFS(AD622=1,"low",AD622=2,"medium",AD622=3,"high",AD622=4,"very high")</f>
        <v>very high</v>
      </c>
      <c r="AG622">
        <v>0</v>
      </c>
      <c r="AH622" t="str" cm="1">
        <f t="array" ref="AH622">_xlfn.IFS(AG622=0,"no stock options",AG622=2,"medium",AG622=3,"high",AG622=1,"low")</f>
        <v>no stock options</v>
      </c>
      <c r="AI622">
        <v>7</v>
      </c>
      <c r="AJ622" s="1" t="str" cm="1">
        <f t="array" ref="AJ622">_xlfn.IFS(AI622&lt;=2,"fresher",AI622&lt;=7,"early career",AI622&lt;=15,"mid career",AI622&lt;=25,"experienced",AI622&gt;=26,"expert")</f>
        <v>early career</v>
      </c>
      <c r="AK622">
        <v>2</v>
      </c>
      <c r="AL622" s="1" t="str" cm="1">
        <f t="array" ref="AL622">_xlfn.IFS(AK622=0,"no training",AK622&lt;=2,"low",AK622&lt;=4,"moderate",AK622&lt;=6,"high")</f>
        <v>low</v>
      </c>
      <c r="AM622">
        <v>3</v>
      </c>
      <c r="AN622" t="str" cm="1">
        <f t="array" ref="AN622">_xlfn.IFS(AM622=1,"low",AM622=2,"medium",AM622=3,"high",AM622=4,"very high")</f>
        <v>high</v>
      </c>
      <c r="AO622">
        <v>7</v>
      </c>
      <c r="AP622" s="1" t="str" cm="1">
        <f t="array" ref="AP622">_xlfn.IFS(AO622&lt;=1,"new",AO622&lt;=5,"early tenure",AO622&lt;=10,"established",AO622&lt;=20,"loyal",AO622&gt;=21,"long term")</f>
        <v>established</v>
      </c>
      <c r="AQ622">
        <v>7</v>
      </c>
      <c r="AR622" s="1" t="str" cm="1">
        <f t="array" ref="AR622">_xlfn.IFS(AQ622&lt;=1,"new",AQ622&lt;=4,"settling",AQ622&lt;=7,"established",AQ622&lt;=12,"stagnant risk",AQ622&gt;12,"highly stagnant")</f>
        <v>established</v>
      </c>
      <c r="AS622">
        <v>0</v>
      </c>
      <c r="AT622" t="str" cm="1">
        <f t="array" ref="AT622">_xlfn.IFS(AS622&lt;=1,"recently promoted",AS622&lt;=3,"due soon",AS622&lt;=6,"over due",AS622&gt;=7,"critically overdue")</f>
        <v>recently promoted</v>
      </c>
      <c r="AU622">
        <v>7</v>
      </c>
      <c r="AV622" t="str" cm="1">
        <f t="array" ref="AV622">_xlfn.IFS(AU622&lt;=1,"new under manager",AU622&lt;=4,"settling",AU622&lt;=8,"established",AU622&gt;=9,"long term")</f>
        <v>established</v>
      </c>
    </row>
    <row r="623" spans="1:48">
      <c r="A623">
        <v>51</v>
      </c>
      <c r="B623" s="1" t="str" cm="1">
        <f t="array" ref="B623">_xlfn.IFS(A623&lt;=25,"early career",A623&lt;=35,"mid career",A623&lt;=45,"experienced",A623&gt;=46,"senior")</f>
        <v>senior</v>
      </c>
      <c r="C623" t="s">
        <v>29</v>
      </c>
      <c r="D623" t="s">
        <v>30</v>
      </c>
      <c r="E623" t="s">
        <v>31</v>
      </c>
      <c r="F623">
        <v>8</v>
      </c>
      <c r="G623" s="1" t="str" cm="1">
        <f t="array" ref="G623">_xlfn.IFS(F623&lt;=5,"very near",F623&lt;=10,"near",F623&lt;=20,"moderate",F623&lt;=29,"far")</f>
        <v>near</v>
      </c>
      <c r="H623">
        <v>4</v>
      </c>
      <c r="I623" t="str" cm="1">
        <f t="array" ref="I623">_xlfn.IFS(H623=1,"Below College",H623=
2,"College",H623=
3,"Bachelor",H623=
4,"Master",H623=
5,"Doctor")</f>
        <v>Master</v>
      </c>
      <c r="J623" t="s">
        <v>36</v>
      </c>
      <c r="K623">
        <v>2</v>
      </c>
      <c r="L623" t="str" cm="1">
        <f t="array" ref="L623">_xlfn.IFS(K623=1,"low",K623=2,"medium",K623=3,"high",K623=4,"very high")</f>
        <v>medium</v>
      </c>
      <c r="M623" t="s">
        <v>33</v>
      </c>
      <c r="N623">
        <v>2</v>
      </c>
      <c r="O623" t="str" cm="1">
        <f t="array" ref="O623">_xlfn.IFS(N623=1,"low",N623=2,"medium",N623=3,"high",N623=4,"very high")</f>
        <v>medium</v>
      </c>
      <c r="P623">
        <v>3</v>
      </c>
      <c r="Q623" t="str" cm="1">
        <f t="array" ref="Q623">_xlfn.IFS(P623=1,"junior",P623=2,"mid level",P623=3,"senior",P623=4,"lead",P623=5,"executive")</f>
        <v>senior</v>
      </c>
      <c r="R623" t="s">
        <v>53</v>
      </c>
      <c r="S623">
        <v>2</v>
      </c>
      <c r="T623" t="str" cm="1">
        <f t="array" ref="T623">_xlfn.IFS(S623=1,"low",S623=2,"medium",S623=3,"high",S623=4,"very high")</f>
        <v>medium</v>
      </c>
      <c r="U623" t="s">
        <v>35</v>
      </c>
      <c r="V623">
        <v>12490</v>
      </c>
      <c r="W623">
        <v>5</v>
      </c>
      <c r="X623" t="str" cm="1">
        <f t="array" ref="X623">_xlfn.IFS(W623=0,"fresher",W623&lt;=3,"stable",W623&lt;=6,"moderate hopper",W623&lt;=9,"frequent hopper")</f>
        <v>moderate hopper</v>
      </c>
      <c r="Y623" t="s">
        <v>29</v>
      </c>
      <c r="Z623">
        <v>16</v>
      </c>
      <c r="AA623" t="str" cm="1">
        <f t="array" ref="AA623">_xlfn.IFS(Z623&lt;=14,"low hike",Z623&lt;=18,"moderate hike",Z623&lt;=22,"good hike",Z623&lt;=25,"high hike")</f>
        <v>moderate hike</v>
      </c>
      <c r="AB623">
        <v>3</v>
      </c>
      <c r="AC623" t="str" cm="1">
        <f t="array" ref="AC623">_xlfn.IFS(AB623=1,"low",AB623=2,"good",AB623=3,"excellent",AB623=4,"outstanding")</f>
        <v>excellent</v>
      </c>
      <c r="AD623">
        <v>4</v>
      </c>
      <c r="AE623" t="str" cm="1">
        <f t="array" ref="AE623">_xlfn.IFS(AD623=1,"low",AD623=2,"medium",AD623=3,"high",AD623=4,"very high")</f>
        <v>very high</v>
      </c>
      <c r="AG623">
        <v>2</v>
      </c>
      <c r="AH623" t="str" cm="1">
        <f t="array" ref="AH623">_xlfn.IFS(AG623=0,"no stock options",AG623=2,"medium",AG623=3,"high",AG623=1,"low")</f>
        <v>medium</v>
      </c>
      <c r="AI623">
        <v>16</v>
      </c>
      <c r="AJ623" s="1" t="str" cm="1">
        <f t="array" ref="AJ623">_xlfn.IFS(AI623&lt;=2,"fresher",AI623&lt;=7,"early career",AI623&lt;=15,"mid career",AI623&lt;=25,"experienced",AI623&gt;=26,"expert")</f>
        <v>experienced</v>
      </c>
      <c r="AK623">
        <v>5</v>
      </c>
      <c r="AL623" s="1" t="str" cm="1">
        <f t="array" ref="AL623">_xlfn.IFS(AK623=0,"no training",AK623&lt;=2,"low",AK623&lt;=4,"moderate",AK623&lt;=6,"high")</f>
        <v>high</v>
      </c>
      <c r="AM623">
        <v>1</v>
      </c>
      <c r="AN623" t="str" cm="1">
        <f t="array" ref="AN623">_xlfn.IFS(AM623=1,"low",AM623=2,"medium",AM623=3,"high",AM623=4,"very high")</f>
        <v>low</v>
      </c>
      <c r="AO623">
        <v>10</v>
      </c>
      <c r="AP623" s="1" t="str" cm="1">
        <f t="array" ref="AP623">_xlfn.IFS(AO623&lt;=1,"new",AO623&lt;=5,"early tenure",AO623&lt;=10,"established",AO623&lt;=20,"loyal",AO623&gt;=21,"long term")</f>
        <v>established</v>
      </c>
      <c r="AQ623">
        <v>9</v>
      </c>
      <c r="AR623" s="1" t="str" cm="1">
        <f t="array" ref="AR623">_xlfn.IFS(AQ623&lt;=1,"new",AQ623&lt;=4,"settling",AQ623&lt;=7,"established",AQ623&lt;=12,"stagnant risk",AQ623&gt;12,"highly stagnant")</f>
        <v>stagnant risk</v>
      </c>
      <c r="AS623">
        <v>4</v>
      </c>
      <c r="AT623" t="str" cm="1">
        <f t="array" ref="AT623">_xlfn.IFS(AS623&lt;=1,"recently promoted",AS623&lt;=3,"due soon",AS623&lt;=6,"over due",AS623&gt;=7,"critically overdue")</f>
        <v>over due</v>
      </c>
      <c r="AU623">
        <v>7</v>
      </c>
      <c r="AV623" t="str" cm="1">
        <f t="array" ref="AV623">_xlfn.IFS(AU623&lt;=1,"new under manager",AU623&lt;=4,"settling",AU623&lt;=8,"established",AU623&gt;=9,"long term")</f>
        <v>established</v>
      </c>
    </row>
    <row r="624" spans="1:48">
      <c r="A624">
        <v>30</v>
      </c>
      <c r="B624" s="1" t="str" cm="1">
        <f t="array" ref="B624">_xlfn.IFS(A624&lt;=25,"early career",A624&lt;=35,"mid career",A624&lt;=45,"experienced",A624&gt;=46,"senior")</f>
        <v>mid career</v>
      </c>
      <c r="C624" t="s">
        <v>39</v>
      </c>
      <c r="D624" t="s">
        <v>50</v>
      </c>
      <c r="E624" t="s">
        <v>45</v>
      </c>
      <c r="F624">
        <v>26</v>
      </c>
      <c r="G624" s="1" t="str" cm="1">
        <f t="array" ref="G624">_xlfn.IFS(F624&lt;=5,"very near",F624&lt;=10,"near",F624&lt;=20,"moderate",F624&lt;=29,"far")</f>
        <v>far</v>
      </c>
      <c r="H624">
        <v>4</v>
      </c>
      <c r="I624" t="str" cm="1">
        <f t="array" ref="I624">_xlfn.IFS(H624=1,"Below College",H624=
2,"College",H624=
3,"Bachelor",H624=
4,"Master",H624=
5,"Doctor")</f>
        <v>Master</v>
      </c>
      <c r="J624" t="s">
        <v>47</v>
      </c>
      <c r="K624">
        <v>3</v>
      </c>
      <c r="L624" t="str" cm="1">
        <f t="array" ref="L624">_xlfn.IFS(K624=1,"low",K624=2,"medium",K624=3,"high",K624=4,"very high")</f>
        <v>high</v>
      </c>
      <c r="M624" t="s">
        <v>43</v>
      </c>
      <c r="N624">
        <v>2</v>
      </c>
      <c r="O624" t="str" cm="1">
        <f t="array" ref="O624">_xlfn.IFS(N624=1,"low",N624=2,"medium",N624=3,"high",N624=4,"very high")</f>
        <v>medium</v>
      </c>
      <c r="P624">
        <v>2</v>
      </c>
      <c r="Q624" t="str" cm="1">
        <f t="array" ref="Q624">_xlfn.IFS(P624=1,"junior",P624=2,"mid level",P624=3,"senior",P624=4,"lead",P624=5,"executive")</f>
        <v>mid level</v>
      </c>
      <c r="R624" t="s">
        <v>51</v>
      </c>
      <c r="S624">
        <v>1</v>
      </c>
      <c r="T624" t="str" cm="1">
        <f t="array" ref="T624">_xlfn.IFS(S624=1,"low",S624=2,"medium",S624=3,"high",S624=4,"very high")</f>
        <v>low</v>
      </c>
      <c r="U624" t="s">
        <v>40</v>
      </c>
      <c r="V624">
        <v>6696</v>
      </c>
      <c r="W624">
        <v>5</v>
      </c>
      <c r="X624" t="str" cm="1">
        <f t="array" ref="X624">_xlfn.IFS(W624=0,"fresher",W624&lt;=3,"stable",W624&lt;=6,"moderate hopper",W624&lt;=9,"frequent hopper")</f>
        <v>moderate hopper</v>
      </c>
      <c r="Y624" t="s">
        <v>29</v>
      </c>
      <c r="Z624">
        <v>15</v>
      </c>
      <c r="AA624" t="str" cm="1">
        <f t="array" ref="AA624">_xlfn.IFS(Z624&lt;=14,"low hike",Z624&lt;=18,"moderate hike",Z624&lt;=22,"good hike",Z624&lt;=25,"high hike")</f>
        <v>moderate hike</v>
      </c>
      <c r="AB624">
        <v>3</v>
      </c>
      <c r="AC624" t="str" cm="1">
        <f t="array" ref="AC624">_xlfn.IFS(AB624=1,"low",AB624=2,"good",AB624=3,"excellent",AB624=4,"outstanding")</f>
        <v>excellent</v>
      </c>
      <c r="AD624">
        <v>3</v>
      </c>
      <c r="AE624" t="str" cm="1">
        <f t="array" ref="AE624">_xlfn.IFS(AD624=1,"low",AD624=2,"medium",AD624=3,"high",AD624=4,"very high")</f>
        <v>high</v>
      </c>
      <c r="AG624">
        <v>0</v>
      </c>
      <c r="AH624" t="str" cm="1">
        <f t="array" ref="AH624">_xlfn.IFS(AG624=0,"no stock options",AG624=2,"medium",AG624=3,"high",AG624=1,"low")</f>
        <v>no stock options</v>
      </c>
      <c r="AI624">
        <v>9</v>
      </c>
      <c r="AJ624" s="1" t="str" cm="1">
        <f t="array" ref="AJ624">_xlfn.IFS(AI624&lt;=2,"fresher",AI624&lt;=7,"early career",AI624&lt;=15,"mid career",AI624&lt;=25,"experienced",AI624&gt;=26,"expert")</f>
        <v>mid career</v>
      </c>
      <c r="AK624">
        <v>5</v>
      </c>
      <c r="AL624" s="1" t="str" cm="1">
        <f t="array" ref="AL624">_xlfn.IFS(AK624=0,"no training",AK624&lt;=2,"low",AK624&lt;=4,"moderate",AK624&lt;=6,"high")</f>
        <v>high</v>
      </c>
      <c r="AM624">
        <v>2</v>
      </c>
      <c r="AN624" t="str" cm="1">
        <f t="array" ref="AN624">_xlfn.IFS(AM624=1,"low",AM624=2,"medium",AM624=3,"high",AM624=4,"very high")</f>
        <v>medium</v>
      </c>
      <c r="AO624">
        <v>6</v>
      </c>
      <c r="AP624" s="1" t="str" cm="1">
        <f t="array" ref="AP624">_xlfn.IFS(AO624&lt;=1,"new",AO624&lt;=5,"early tenure",AO624&lt;=10,"established",AO624&lt;=20,"loyal",AO624&gt;=21,"long term")</f>
        <v>established</v>
      </c>
      <c r="AQ624">
        <v>3</v>
      </c>
      <c r="AR624" s="1" t="str" cm="1">
        <f t="array" ref="AR624">_xlfn.IFS(AQ624&lt;=1,"new",AQ624&lt;=4,"settling",AQ624&lt;=7,"established",AQ624&lt;=12,"stagnant risk",AQ624&gt;12,"highly stagnant")</f>
        <v>settling</v>
      </c>
      <c r="AS624">
        <v>0</v>
      </c>
      <c r="AT624" t="str" cm="1">
        <f t="array" ref="AT624">_xlfn.IFS(AS624&lt;=1,"recently promoted",AS624&lt;=3,"due soon",AS624&lt;=6,"over due",AS624&gt;=7,"critically overdue")</f>
        <v>recently promoted</v>
      </c>
      <c r="AU624">
        <v>1</v>
      </c>
      <c r="AV624" t="str" cm="1">
        <f t="array" ref="AV624">_xlfn.IFS(AU624&lt;=1,"new under manager",AU624&lt;=4,"settling",AU624&lt;=8,"established",AU624&gt;=9,"long term")</f>
        <v>new under manager</v>
      </c>
    </row>
    <row r="625" spans="1:48">
      <c r="A625">
        <v>29</v>
      </c>
      <c r="B625" s="1" t="str" cm="1">
        <f t="array" ref="B625">_xlfn.IFS(A625&lt;=25,"early career",A625&lt;=35,"mid career",A625&lt;=45,"experienced",A625&gt;=46,"senior")</f>
        <v>mid career</v>
      </c>
      <c r="C625" t="s">
        <v>39</v>
      </c>
      <c r="D625" t="s">
        <v>30</v>
      </c>
      <c r="E625" t="s">
        <v>31</v>
      </c>
      <c r="F625">
        <v>1</v>
      </c>
      <c r="G625" s="1" t="str" cm="1">
        <f t="array" ref="G625">_xlfn.IFS(F625&lt;=5,"very near",F625&lt;=10,"near",F625&lt;=20,"moderate",F625&lt;=29,"far")</f>
        <v>very near</v>
      </c>
      <c r="H625">
        <v>3</v>
      </c>
      <c r="I625" t="str" cm="1">
        <f t="array" ref="I625">_xlfn.IFS(H625=1,"Below College",H625=
2,"College",H625=
3,"Bachelor",H625=
4,"Master",H625=
5,"Doctor")</f>
        <v>Bachelor</v>
      </c>
      <c r="J625" t="s">
        <v>52</v>
      </c>
      <c r="K625">
        <v>3</v>
      </c>
      <c r="L625" t="str" cm="1">
        <f t="array" ref="L625">_xlfn.IFS(K625=1,"low",K625=2,"medium",K625=3,"high",K625=4,"very high")</f>
        <v>high</v>
      </c>
      <c r="M625" t="s">
        <v>33</v>
      </c>
      <c r="N625">
        <v>3</v>
      </c>
      <c r="O625" t="str" cm="1">
        <f t="array" ref="O625">_xlfn.IFS(N625=1,"low",N625=2,"medium",N625=3,"high",N625=4,"very high")</f>
        <v>high</v>
      </c>
      <c r="P625">
        <v>1</v>
      </c>
      <c r="Q625" t="str" cm="1">
        <f t="array" ref="Q625">_xlfn.IFS(P625=1,"junior",P625=2,"mid level",P625=3,"senior",P625=4,"lead",P625=5,"executive")</f>
        <v>junior</v>
      </c>
      <c r="R625" t="s">
        <v>37</v>
      </c>
      <c r="S625">
        <v>3</v>
      </c>
      <c r="T625" t="str" cm="1">
        <f t="array" ref="T625">_xlfn.IFS(S625=1,"low",S625=2,"medium",S625=3,"high",S625=4,"very high")</f>
        <v>high</v>
      </c>
      <c r="U625" t="s">
        <v>40</v>
      </c>
      <c r="V625">
        <v>2058</v>
      </c>
      <c r="W625">
        <v>0</v>
      </c>
      <c r="X625" t="str" cm="1">
        <f t="array" ref="X625">_xlfn.IFS(W625=0,"fresher",W625&lt;=3,"stable",W625&lt;=6,"moderate hopper",W625&lt;=9,"frequent hopper")</f>
        <v>fresher</v>
      </c>
      <c r="Y625" t="s">
        <v>29</v>
      </c>
      <c r="Z625">
        <v>14</v>
      </c>
      <c r="AA625" t="str" cm="1">
        <f t="array" ref="AA625">_xlfn.IFS(Z625&lt;=14,"low hike",Z625&lt;=18,"moderate hike",Z625&lt;=22,"good hike",Z625&lt;=25,"high hike")</f>
        <v>low hike</v>
      </c>
      <c r="AB625">
        <v>3</v>
      </c>
      <c r="AC625" t="str" cm="1">
        <f t="array" ref="AC625">_xlfn.IFS(AB625=1,"low",AB625=2,"good",AB625=3,"excellent",AB625=4,"outstanding")</f>
        <v>excellent</v>
      </c>
      <c r="AD625">
        <v>4</v>
      </c>
      <c r="AE625" t="str" cm="1">
        <f t="array" ref="AE625">_xlfn.IFS(AD625=1,"low",AD625=2,"medium",AD625=3,"high",AD625=4,"very high")</f>
        <v>very high</v>
      </c>
      <c r="AG625">
        <v>0</v>
      </c>
      <c r="AH625" t="str" cm="1">
        <f t="array" ref="AH625">_xlfn.IFS(AG625=0,"no stock options",AG625=2,"medium",AG625=3,"high",AG625=1,"low")</f>
        <v>no stock options</v>
      </c>
      <c r="AI625">
        <v>7</v>
      </c>
      <c r="AJ625" s="1" t="str" cm="1">
        <f t="array" ref="AJ625">_xlfn.IFS(AI625&lt;=2,"fresher",AI625&lt;=7,"early career",AI625&lt;=15,"mid career",AI625&lt;=25,"experienced",AI625&gt;=26,"expert")</f>
        <v>early career</v>
      </c>
      <c r="AK625">
        <v>1</v>
      </c>
      <c r="AL625" s="1" t="str" cm="1">
        <f t="array" ref="AL625">_xlfn.IFS(AK625=0,"no training",AK625&lt;=2,"low",AK625&lt;=4,"moderate",AK625&lt;=6,"high")</f>
        <v>low</v>
      </c>
      <c r="AM625">
        <v>2</v>
      </c>
      <c r="AN625" t="str" cm="1">
        <f t="array" ref="AN625">_xlfn.IFS(AM625=1,"low",AM625=2,"medium",AM625=3,"high",AM625=4,"very high")</f>
        <v>medium</v>
      </c>
      <c r="AO625">
        <v>6</v>
      </c>
      <c r="AP625" s="1" t="str" cm="1">
        <f t="array" ref="AP625">_xlfn.IFS(AO625&lt;=1,"new",AO625&lt;=5,"early tenure",AO625&lt;=10,"established",AO625&lt;=20,"loyal",AO625&gt;=21,"long term")</f>
        <v>established</v>
      </c>
      <c r="AQ625">
        <v>2</v>
      </c>
      <c r="AR625" s="1" t="str" cm="1">
        <f t="array" ref="AR625">_xlfn.IFS(AQ625&lt;=1,"new",AQ625&lt;=4,"settling",AQ625&lt;=7,"established",AQ625&lt;=12,"stagnant risk",AQ625&gt;12,"highly stagnant")</f>
        <v>settling</v>
      </c>
      <c r="AS625">
        <v>1</v>
      </c>
      <c r="AT625" t="str" cm="1">
        <f t="array" ref="AT625">_xlfn.IFS(AS625&lt;=1,"recently promoted",AS625&lt;=3,"due soon",AS625&lt;=6,"over due",AS625&gt;=7,"critically overdue")</f>
        <v>recently promoted</v>
      </c>
      <c r="AU625">
        <v>5</v>
      </c>
      <c r="AV625" t="str" cm="1">
        <f t="array" ref="AV625">_xlfn.IFS(AU625&lt;=1,"new under manager",AU625&lt;=4,"settling",AU625&lt;=8,"established",AU625&gt;=9,"long term")</f>
        <v>established</v>
      </c>
    </row>
    <row r="626" spans="1:48">
      <c r="A626">
        <v>54</v>
      </c>
      <c r="B626" s="1" t="str" cm="1">
        <f t="array" ref="B626">_xlfn.IFS(A626&lt;=25,"early career",A626&lt;=35,"mid career",A626&lt;=45,"experienced",A626&gt;=46,"senior")</f>
        <v>senior</v>
      </c>
      <c r="C626" t="s">
        <v>29</v>
      </c>
      <c r="D626" t="s">
        <v>30</v>
      </c>
      <c r="E626" t="s">
        <v>45</v>
      </c>
      <c r="F626">
        <v>3</v>
      </c>
      <c r="G626" s="1" t="str" cm="1">
        <f t="array" ref="G626">_xlfn.IFS(F626&lt;=5,"very near",F626&lt;=10,"near",F626&lt;=20,"moderate",F626&lt;=29,"far")</f>
        <v>very near</v>
      </c>
      <c r="H626">
        <v>3</v>
      </c>
      <c r="I626" t="str" cm="1">
        <f t="array" ref="I626">_xlfn.IFS(H626=1,"Below College",H626=
2,"College",H626=
3,"Bachelor",H626=
4,"Master",H626=
5,"Doctor")</f>
        <v>Bachelor</v>
      </c>
      <c r="J626" t="s">
        <v>47</v>
      </c>
      <c r="K626">
        <v>4</v>
      </c>
      <c r="L626" t="str" cm="1">
        <f t="array" ref="L626">_xlfn.IFS(K626=1,"low",K626=2,"medium",K626=3,"high",K626=4,"very high")</f>
        <v>very high</v>
      </c>
      <c r="M626" t="s">
        <v>43</v>
      </c>
      <c r="N626">
        <v>3</v>
      </c>
      <c r="O626" t="str" cm="1">
        <f t="array" ref="O626">_xlfn.IFS(N626=1,"low",N626=2,"medium",N626=3,"high",N626=4,"very high")</f>
        <v>high</v>
      </c>
      <c r="P626">
        <v>2</v>
      </c>
      <c r="Q626" t="str" cm="1">
        <f t="array" ref="Q626">_xlfn.IFS(P626=1,"junior",P626=2,"mid level",P626=3,"senior",P626=4,"lead",P626=5,"executive")</f>
        <v>mid level</v>
      </c>
      <c r="R626" t="s">
        <v>51</v>
      </c>
      <c r="S626">
        <v>1</v>
      </c>
      <c r="T626" t="str" cm="1">
        <f t="array" ref="T626">_xlfn.IFS(S626=1,"low",S626=2,"medium",S626=3,"high",S626=4,"very high")</f>
        <v>low</v>
      </c>
      <c r="U626" t="s">
        <v>35</v>
      </c>
      <c r="V626">
        <v>5940</v>
      </c>
      <c r="W626">
        <v>2</v>
      </c>
      <c r="X626" t="str" cm="1">
        <f t="array" ref="X626">_xlfn.IFS(W626=0,"fresher",W626&lt;=3,"stable",W626&lt;=6,"moderate hopper",W626&lt;=9,"frequent hopper")</f>
        <v>stable</v>
      </c>
      <c r="Y626" t="s">
        <v>29</v>
      </c>
      <c r="Z626">
        <v>14</v>
      </c>
      <c r="AA626" t="str" cm="1">
        <f t="array" ref="AA626">_xlfn.IFS(Z626&lt;=14,"low hike",Z626&lt;=18,"moderate hike",Z626&lt;=22,"good hike",Z626&lt;=25,"high hike")</f>
        <v>low hike</v>
      </c>
      <c r="AB626">
        <v>3</v>
      </c>
      <c r="AC626" t="str" cm="1">
        <f t="array" ref="AC626">_xlfn.IFS(AB626=1,"low",AB626=2,"good",AB626=3,"excellent",AB626=4,"outstanding")</f>
        <v>excellent</v>
      </c>
      <c r="AD626">
        <v>4</v>
      </c>
      <c r="AE626" t="str" cm="1">
        <f t="array" ref="AE626">_xlfn.IFS(AD626=1,"low",AD626=2,"medium",AD626=3,"high",AD626=4,"very high")</f>
        <v>very high</v>
      </c>
      <c r="AG626">
        <v>1</v>
      </c>
      <c r="AH626" t="str" cm="1">
        <f t="array" ref="AH626">_xlfn.IFS(AG626=0,"no stock options",AG626=2,"medium",AG626=3,"high",AG626=1,"low")</f>
        <v>low</v>
      </c>
      <c r="AI626">
        <v>16</v>
      </c>
      <c r="AJ626" s="1" t="str" cm="1">
        <f t="array" ref="AJ626">_xlfn.IFS(AI626&lt;=2,"fresher",AI626&lt;=7,"early career",AI626&lt;=15,"mid career",AI626&lt;=25,"experienced",AI626&gt;=26,"expert")</f>
        <v>experienced</v>
      </c>
      <c r="AK626">
        <v>4</v>
      </c>
      <c r="AL626" s="1" t="str" cm="1">
        <f t="array" ref="AL626">_xlfn.IFS(AK626=0,"no training",AK626&lt;=2,"low",AK626&lt;=4,"moderate",AK626&lt;=6,"high")</f>
        <v>moderate</v>
      </c>
      <c r="AM626">
        <v>3</v>
      </c>
      <c r="AN626" t="str" cm="1">
        <f t="array" ref="AN626">_xlfn.IFS(AM626=1,"low",AM626=2,"medium",AM626=3,"high",AM626=4,"very high")</f>
        <v>high</v>
      </c>
      <c r="AO626">
        <v>6</v>
      </c>
      <c r="AP626" s="1" t="str" cm="1">
        <f t="array" ref="AP626">_xlfn.IFS(AO626&lt;=1,"new",AO626&lt;=5,"early tenure",AO626&lt;=10,"established",AO626&lt;=20,"loyal",AO626&gt;=21,"long term")</f>
        <v>established</v>
      </c>
      <c r="AQ626">
        <v>2</v>
      </c>
      <c r="AR626" s="1" t="str" cm="1">
        <f t="array" ref="AR626">_xlfn.IFS(AQ626&lt;=1,"new",AQ626&lt;=4,"settling",AQ626&lt;=7,"established",AQ626&lt;=12,"stagnant risk",AQ626&gt;12,"highly stagnant")</f>
        <v>settling</v>
      </c>
      <c r="AS626">
        <v>0</v>
      </c>
      <c r="AT626" t="str" cm="1">
        <f t="array" ref="AT626">_xlfn.IFS(AS626&lt;=1,"recently promoted",AS626&lt;=3,"due soon",AS626&lt;=6,"over due",AS626&gt;=7,"critically overdue")</f>
        <v>recently promoted</v>
      </c>
      <c r="AU626">
        <v>5</v>
      </c>
      <c r="AV626" t="str" cm="1">
        <f t="array" ref="AV626">_xlfn.IFS(AU626&lt;=1,"new under manager",AU626&lt;=4,"settling",AU626&lt;=8,"established",AU626&gt;=9,"long term")</f>
        <v>established</v>
      </c>
    </row>
    <row r="627" spans="1:48">
      <c r="A627">
        <v>37</v>
      </c>
      <c r="B627" s="1" t="str" cm="1">
        <f t="array" ref="B627">_xlfn.IFS(A627&lt;=25,"early career",A627&lt;=35,"mid career",A627&lt;=45,"experienced",A627&gt;=46,"senior")</f>
        <v>experienced</v>
      </c>
      <c r="C627" t="s">
        <v>29</v>
      </c>
      <c r="D627" t="s">
        <v>50</v>
      </c>
      <c r="E627" t="s">
        <v>31</v>
      </c>
      <c r="F627">
        <v>11</v>
      </c>
      <c r="G627" s="1" t="str" cm="1">
        <f t="array" ref="G627">_xlfn.IFS(F627&lt;=5,"very near",F627&lt;=10,"near",F627&lt;=20,"moderate",F627&lt;=29,"far")</f>
        <v>moderate</v>
      </c>
      <c r="H627">
        <v>3</v>
      </c>
      <c r="I627" t="str" cm="1">
        <f t="array" ref="I627">_xlfn.IFS(H627=1,"Below College",H627=
2,"College",H627=
3,"Bachelor",H627=
4,"Master",H627=
5,"Doctor")</f>
        <v>Bachelor</v>
      </c>
      <c r="J627" t="s">
        <v>42</v>
      </c>
      <c r="K627">
        <v>2</v>
      </c>
      <c r="L627" t="str" cm="1">
        <f t="array" ref="L627">_xlfn.IFS(K627=1,"low",K627=2,"medium",K627=3,"high",K627=4,"very high")</f>
        <v>medium</v>
      </c>
      <c r="M627" t="s">
        <v>33</v>
      </c>
      <c r="N627">
        <v>3</v>
      </c>
      <c r="O627" t="str" cm="1">
        <f t="array" ref="O627">_xlfn.IFS(N627=1,"low",N627=2,"medium",N627=3,"high",N627=4,"very high")</f>
        <v>high</v>
      </c>
      <c r="P627">
        <v>3</v>
      </c>
      <c r="Q627" t="str" cm="1">
        <f t="array" ref="Q627">_xlfn.IFS(P627=1,"junior",P627=2,"mid level",P627=3,"senior",P627=4,"lead",P627=5,"executive")</f>
        <v>senior</v>
      </c>
      <c r="R627" t="s">
        <v>53</v>
      </c>
      <c r="S627">
        <v>4</v>
      </c>
      <c r="T627" t="str" cm="1">
        <f t="array" ref="T627">_xlfn.IFS(S627=1,"low",S627=2,"medium",S627=3,"high",S627=4,"very high")</f>
        <v>very high</v>
      </c>
      <c r="U627" t="s">
        <v>38</v>
      </c>
      <c r="V627">
        <v>12185</v>
      </c>
      <c r="W627">
        <v>1</v>
      </c>
      <c r="X627" t="str" cm="1">
        <f t="array" ref="X627">_xlfn.IFS(W627=0,"fresher",W627&lt;=3,"stable",W627&lt;=6,"moderate hopper",W627&lt;=9,"frequent hopper")</f>
        <v>stable</v>
      </c>
      <c r="Y627" t="s">
        <v>39</v>
      </c>
      <c r="Z627">
        <v>14</v>
      </c>
      <c r="AA627" t="str" cm="1">
        <f t="array" ref="AA627">_xlfn.IFS(Z627&lt;=14,"low hike",Z627&lt;=18,"moderate hike",Z627&lt;=22,"good hike",Z627&lt;=25,"high hike")</f>
        <v>low hike</v>
      </c>
      <c r="AB627">
        <v>3</v>
      </c>
      <c r="AC627" t="str" cm="1">
        <f t="array" ref="AC627">_xlfn.IFS(AB627=1,"low",AB627=2,"good",AB627=3,"excellent",AB627=4,"outstanding")</f>
        <v>excellent</v>
      </c>
      <c r="AD627">
        <v>3</v>
      </c>
      <c r="AE627" t="str" cm="1">
        <f t="array" ref="AE627">_xlfn.IFS(AD627=1,"low",AD627=2,"medium",AD627=3,"high",AD627=4,"very high")</f>
        <v>high</v>
      </c>
      <c r="AG627">
        <v>3</v>
      </c>
      <c r="AH627" t="str" cm="1">
        <f t="array" ref="AH627">_xlfn.IFS(AG627=0,"no stock options",AG627=2,"medium",AG627=3,"high",AG627=1,"low")</f>
        <v>high</v>
      </c>
      <c r="AI627">
        <v>10</v>
      </c>
      <c r="AJ627" s="1" t="str" cm="1">
        <f t="array" ref="AJ627">_xlfn.IFS(AI627&lt;=2,"fresher",AI627&lt;=7,"early career",AI627&lt;=15,"mid career",AI627&lt;=25,"experienced",AI627&gt;=26,"expert")</f>
        <v>mid career</v>
      </c>
      <c r="AK627">
        <v>1</v>
      </c>
      <c r="AL627" s="1" t="str" cm="1">
        <f t="array" ref="AL627">_xlfn.IFS(AK627=0,"no training",AK627&lt;=2,"low",AK627&lt;=4,"moderate",AK627&lt;=6,"high")</f>
        <v>low</v>
      </c>
      <c r="AM627">
        <v>3</v>
      </c>
      <c r="AN627" t="str" cm="1">
        <f t="array" ref="AN627">_xlfn.IFS(AM627=1,"low",AM627=2,"medium",AM627=3,"high",AM627=4,"very high")</f>
        <v>high</v>
      </c>
      <c r="AO627">
        <v>10</v>
      </c>
      <c r="AP627" s="1" t="str" cm="1">
        <f t="array" ref="AP627">_xlfn.IFS(AO627&lt;=1,"new",AO627&lt;=5,"early tenure",AO627&lt;=10,"established",AO627&lt;=20,"loyal",AO627&gt;=21,"long term")</f>
        <v>established</v>
      </c>
      <c r="AQ627">
        <v>8</v>
      </c>
      <c r="AR627" s="1" t="str" cm="1">
        <f t="array" ref="AR627">_xlfn.IFS(AQ627&lt;=1,"new",AQ627&lt;=4,"settling",AQ627&lt;=7,"established",AQ627&lt;=12,"stagnant risk",AQ627&gt;12,"highly stagnant")</f>
        <v>stagnant risk</v>
      </c>
      <c r="AS627">
        <v>0</v>
      </c>
      <c r="AT627" t="str" cm="1">
        <f t="array" ref="AT627">_xlfn.IFS(AS627&lt;=1,"recently promoted",AS627&lt;=3,"due soon",AS627&lt;=6,"over due",AS627&gt;=7,"critically overdue")</f>
        <v>recently promoted</v>
      </c>
      <c r="AU627">
        <v>7</v>
      </c>
      <c r="AV627" t="str" cm="1">
        <f t="array" ref="AV627">_xlfn.IFS(AU627&lt;=1,"new under manager",AU627&lt;=4,"settling",AU627&lt;=8,"established",AU627&gt;=9,"long term")</f>
        <v>established</v>
      </c>
    </row>
    <row r="628" spans="1:48">
      <c r="A628">
        <v>37</v>
      </c>
      <c r="B628" s="1" t="str" cm="1">
        <f t="array" ref="B628">_xlfn.IFS(A628&lt;=25,"early career",A628&lt;=35,"mid career",A628&lt;=45,"experienced",A628&gt;=46,"senior")</f>
        <v>experienced</v>
      </c>
      <c r="C628" t="s">
        <v>29</v>
      </c>
      <c r="D628" t="s">
        <v>50</v>
      </c>
      <c r="E628" t="s">
        <v>45</v>
      </c>
      <c r="F628">
        <v>4</v>
      </c>
      <c r="G628" s="1" t="str" cm="1">
        <f t="array" ref="G628">_xlfn.IFS(F628&lt;=5,"very near",F628&lt;=10,"near",F628&lt;=20,"moderate",F628&lt;=29,"far")</f>
        <v>very near</v>
      </c>
      <c r="H628">
        <v>4</v>
      </c>
      <c r="I628" t="str" cm="1">
        <f t="array" ref="I628">_xlfn.IFS(H628=1,"Below College",H628=
2,"College",H628=
3,"Bachelor",H628=
4,"Master",H628=
5,"Doctor")</f>
        <v>Master</v>
      </c>
      <c r="J628" t="s">
        <v>47</v>
      </c>
      <c r="K628">
        <v>1</v>
      </c>
      <c r="L628" t="str" cm="1">
        <f t="array" ref="L628">_xlfn.IFS(K628=1,"low",K628=2,"medium",K628=3,"high",K628=4,"very high")</f>
        <v>low</v>
      </c>
      <c r="M628" t="s">
        <v>33</v>
      </c>
      <c r="N628">
        <v>3</v>
      </c>
      <c r="O628" t="str" cm="1">
        <f t="array" ref="O628">_xlfn.IFS(N628=1,"low",N628=2,"medium",N628=3,"high",N628=4,"very high")</f>
        <v>high</v>
      </c>
      <c r="P628">
        <v>1</v>
      </c>
      <c r="Q628" t="str" cm="1">
        <f t="array" ref="Q628">_xlfn.IFS(P628=1,"junior",P628=2,"mid level",P628=3,"senior",P628=4,"lead",P628=5,"executive")</f>
        <v>junior</v>
      </c>
      <c r="R628" t="s">
        <v>46</v>
      </c>
      <c r="S628">
        <v>4</v>
      </c>
      <c r="T628" t="str" cm="1">
        <f t="array" ref="T628">_xlfn.IFS(S628=1,"low",S628=2,"medium",S628=3,"high",S628=4,"very high")</f>
        <v>very high</v>
      </c>
      <c r="U628" t="s">
        <v>38</v>
      </c>
      <c r="V628">
        <v>2793</v>
      </c>
      <c r="W628">
        <v>4</v>
      </c>
      <c r="X628" t="str" cm="1">
        <f t="array" ref="X628">_xlfn.IFS(W628=0,"fresher",W628&lt;=3,"stable",W628&lt;=6,"moderate hopper",W628&lt;=9,"frequent hopper")</f>
        <v>moderate hopper</v>
      </c>
      <c r="Y628" t="s">
        <v>29</v>
      </c>
      <c r="Z628">
        <v>17</v>
      </c>
      <c r="AA628" t="str" cm="1">
        <f t="array" ref="AA628">_xlfn.IFS(Z628&lt;=14,"low hike",Z628&lt;=18,"moderate hike",Z628&lt;=22,"good hike",Z628&lt;=25,"high hike")</f>
        <v>moderate hike</v>
      </c>
      <c r="AB628">
        <v>3</v>
      </c>
      <c r="AC628" t="str" cm="1">
        <f t="array" ref="AC628">_xlfn.IFS(AB628=1,"low",AB628=2,"good",AB628=3,"excellent",AB628=4,"outstanding")</f>
        <v>excellent</v>
      </c>
      <c r="AD628">
        <v>3</v>
      </c>
      <c r="AE628" t="str" cm="1">
        <f t="array" ref="AE628">_xlfn.IFS(AD628=1,"low",AD628=2,"medium",AD628=3,"high",AD628=4,"very high")</f>
        <v>high</v>
      </c>
      <c r="AG628">
        <v>1</v>
      </c>
      <c r="AH628" t="str" cm="1">
        <f t="array" ref="AH628">_xlfn.IFS(AG628=0,"no stock options",AG628=2,"medium",AG628=3,"high",AG628=1,"low")</f>
        <v>low</v>
      </c>
      <c r="AI628">
        <v>13</v>
      </c>
      <c r="AJ628" s="1" t="str" cm="1">
        <f t="array" ref="AJ628">_xlfn.IFS(AI628&lt;=2,"fresher",AI628&lt;=7,"early career",AI628&lt;=15,"mid career",AI628&lt;=25,"experienced",AI628&gt;=26,"expert")</f>
        <v>mid career</v>
      </c>
      <c r="AK628">
        <v>2</v>
      </c>
      <c r="AL628" s="1" t="str" cm="1">
        <f t="array" ref="AL628">_xlfn.IFS(AK628=0,"no training",AK628&lt;=2,"low",AK628&lt;=4,"moderate",AK628&lt;=6,"high")</f>
        <v>low</v>
      </c>
      <c r="AM628">
        <v>3</v>
      </c>
      <c r="AN628" t="str" cm="1">
        <f t="array" ref="AN628">_xlfn.IFS(AM628=1,"low",AM628=2,"medium",AM628=3,"high",AM628=4,"very high")</f>
        <v>high</v>
      </c>
      <c r="AO628">
        <v>9</v>
      </c>
      <c r="AP628" s="1" t="str" cm="1">
        <f t="array" ref="AP628">_xlfn.IFS(AO628&lt;=1,"new",AO628&lt;=5,"early tenure",AO628&lt;=10,"established",AO628&lt;=20,"loyal",AO628&gt;=21,"long term")</f>
        <v>established</v>
      </c>
      <c r="AQ628">
        <v>8</v>
      </c>
      <c r="AR628" s="1" t="str" cm="1">
        <f t="array" ref="AR628">_xlfn.IFS(AQ628&lt;=1,"new",AQ628&lt;=4,"settling",AQ628&lt;=7,"established",AQ628&lt;=12,"stagnant risk",AQ628&gt;12,"highly stagnant")</f>
        <v>stagnant risk</v>
      </c>
      <c r="AS628">
        <v>5</v>
      </c>
      <c r="AT628" t="str" cm="1">
        <f t="array" ref="AT628">_xlfn.IFS(AS628&lt;=1,"recently promoted",AS628&lt;=3,"due soon",AS628&lt;=6,"over due",AS628&gt;=7,"critically overdue")</f>
        <v>over due</v>
      </c>
      <c r="AU628">
        <v>8</v>
      </c>
      <c r="AV628" t="str" cm="1">
        <f t="array" ref="AV628">_xlfn.IFS(AU628&lt;=1,"new under manager",AU628&lt;=4,"settling",AU628&lt;=8,"established",AU628&gt;=9,"long term")</f>
        <v>established</v>
      </c>
    </row>
    <row r="629" spans="1:48">
      <c r="A629">
        <v>35</v>
      </c>
      <c r="B629" s="1" t="str" cm="1">
        <f t="array" ref="B629">_xlfn.IFS(A629&lt;=25,"early career",A629&lt;=35,"mid career",A629&lt;=45,"experienced",A629&gt;=46,"senior")</f>
        <v>mid career</v>
      </c>
      <c r="C629" t="s">
        <v>29</v>
      </c>
      <c r="D629" t="s">
        <v>50</v>
      </c>
      <c r="E629" t="s">
        <v>45</v>
      </c>
      <c r="F629">
        <v>1</v>
      </c>
      <c r="G629" s="1" t="str" cm="1">
        <f t="array" ref="G629">_xlfn.IFS(F629&lt;=5,"very near",F629&lt;=10,"near",F629&lt;=20,"moderate",F629&lt;=29,"far")</f>
        <v>very near</v>
      </c>
      <c r="H629">
        <v>3</v>
      </c>
      <c r="I629" t="str" cm="1">
        <f t="array" ref="I629">_xlfn.IFS(H629=1,"Below College",H629=
2,"College",H629=
3,"Bachelor",H629=
4,"Master",H629=
5,"Doctor")</f>
        <v>Bachelor</v>
      </c>
      <c r="J629" t="s">
        <v>47</v>
      </c>
      <c r="K629">
        <v>3</v>
      </c>
      <c r="L629" t="str" cm="1">
        <f t="array" ref="L629">_xlfn.IFS(K629=1,"low",K629=2,"medium",K629=3,"high",K629=4,"very high")</f>
        <v>high</v>
      </c>
      <c r="M629" t="s">
        <v>43</v>
      </c>
      <c r="N629">
        <v>3</v>
      </c>
      <c r="O629" t="str" cm="1">
        <f t="array" ref="O629">_xlfn.IFS(N629=1,"low",N629=2,"medium",N629=3,"high",N629=4,"very high")</f>
        <v>high</v>
      </c>
      <c r="P629">
        <v>3</v>
      </c>
      <c r="Q629" t="str" cm="1">
        <f t="array" ref="Q629">_xlfn.IFS(P629=1,"junior",P629=2,"mid level",P629=3,"senior",P629=4,"lead",P629=5,"executive")</f>
        <v>senior</v>
      </c>
      <c r="R629" t="s">
        <v>51</v>
      </c>
      <c r="S629">
        <v>3</v>
      </c>
      <c r="T629" t="str" cm="1">
        <f t="array" ref="T629">_xlfn.IFS(S629=1,"low",S629=2,"medium",S629=3,"high",S629=4,"very high")</f>
        <v>high</v>
      </c>
      <c r="U629" t="s">
        <v>40</v>
      </c>
      <c r="V629">
        <v>8789</v>
      </c>
      <c r="W629">
        <v>1</v>
      </c>
      <c r="X629" t="str" cm="1">
        <f t="array" ref="X629">_xlfn.IFS(W629=0,"fresher",W629&lt;=3,"stable",W629&lt;=6,"moderate hopper",W629&lt;=9,"frequent hopper")</f>
        <v>stable</v>
      </c>
      <c r="Y629" t="s">
        <v>29</v>
      </c>
      <c r="Z629">
        <v>14</v>
      </c>
      <c r="AA629" t="str" cm="1">
        <f t="array" ref="AA629">_xlfn.IFS(Z629&lt;=14,"low hike",Z629&lt;=18,"moderate hike",Z629&lt;=22,"good hike",Z629&lt;=25,"high hike")</f>
        <v>low hike</v>
      </c>
      <c r="AB629">
        <v>3</v>
      </c>
      <c r="AC629" t="str" cm="1">
        <f t="array" ref="AC629">_xlfn.IFS(AB629=1,"low",AB629=2,"good",AB629=3,"excellent",AB629=4,"outstanding")</f>
        <v>excellent</v>
      </c>
      <c r="AD629">
        <v>1</v>
      </c>
      <c r="AE629" t="str" cm="1">
        <f t="array" ref="AE629">_xlfn.IFS(AD629=1,"low",AD629=2,"medium",AD629=3,"high",AD629=4,"very high")</f>
        <v>low</v>
      </c>
      <c r="AG629">
        <v>0</v>
      </c>
      <c r="AH629" t="str" cm="1">
        <f t="array" ref="AH629">_xlfn.IFS(AG629=0,"no stock options",AG629=2,"medium",AG629=3,"high",AG629=1,"low")</f>
        <v>no stock options</v>
      </c>
      <c r="AI629">
        <v>10</v>
      </c>
      <c r="AJ629" s="1" t="str" cm="1">
        <f t="array" ref="AJ629">_xlfn.IFS(AI629&lt;=2,"fresher",AI629&lt;=7,"early career",AI629&lt;=15,"mid career",AI629&lt;=25,"experienced",AI629&gt;=26,"expert")</f>
        <v>mid career</v>
      </c>
      <c r="AK629">
        <v>3</v>
      </c>
      <c r="AL629" s="1" t="str" cm="1">
        <f t="array" ref="AL629">_xlfn.IFS(AK629=0,"no training",AK629&lt;=2,"low",AK629&lt;=4,"moderate",AK629&lt;=6,"high")</f>
        <v>moderate</v>
      </c>
      <c r="AM629">
        <v>4</v>
      </c>
      <c r="AN629" t="str" cm="1">
        <f t="array" ref="AN629">_xlfn.IFS(AM629=1,"low",AM629=2,"medium",AM629=3,"high",AM629=4,"very high")</f>
        <v>very high</v>
      </c>
      <c r="AO629">
        <v>10</v>
      </c>
      <c r="AP629" s="1" t="str" cm="1">
        <f t="array" ref="AP629">_xlfn.IFS(AO629&lt;=1,"new",AO629&lt;=5,"early tenure",AO629&lt;=10,"established",AO629&lt;=20,"loyal",AO629&gt;=21,"long term")</f>
        <v>established</v>
      </c>
      <c r="AQ629">
        <v>7</v>
      </c>
      <c r="AR629" s="1" t="str" cm="1">
        <f t="array" ref="AR629">_xlfn.IFS(AQ629&lt;=1,"new",AQ629&lt;=4,"settling",AQ629&lt;=7,"established",AQ629&lt;=12,"stagnant risk",AQ629&gt;12,"highly stagnant")</f>
        <v>established</v>
      </c>
      <c r="AS629">
        <v>0</v>
      </c>
      <c r="AT629" t="str" cm="1">
        <f t="array" ref="AT629">_xlfn.IFS(AS629&lt;=1,"recently promoted",AS629&lt;=3,"due soon",AS629&lt;=6,"over due",AS629&gt;=7,"critically overdue")</f>
        <v>recently promoted</v>
      </c>
      <c r="AU629">
        <v>8</v>
      </c>
      <c r="AV629" t="str" cm="1">
        <f t="array" ref="AV629">_xlfn.IFS(AU629&lt;=1,"new under manager",AU629&lt;=4,"settling",AU629&lt;=8,"established",AU629&gt;=9,"long term")</f>
        <v>established</v>
      </c>
    </row>
    <row r="630" spans="1:48">
      <c r="A630">
        <v>50</v>
      </c>
      <c r="B630" s="1" t="str" cm="1">
        <f t="array" ref="B630">_xlfn.IFS(A630&lt;=25,"early career",A630&lt;=35,"mid career",A630&lt;=45,"experienced",A630&gt;=46,"senior")</f>
        <v>senior</v>
      </c>
      <c r="C630" t="s">
        <v>29</v>
      </c>
      <c r="D630" t="s">
        <v>30</v>
      </c>
      <c r="E630" t="s">
        <v>45</v>
      </c>
      <c r="F630">
        <v>1</v>
      </c>
      <c r="G630" s="1" t="str" cm="1">
        <f t="array" ref="G630">_xlfn.IFS(F630&lt;=5,"very near",F630&lt;=10,"near",F630&lt;=20,"moderate",F630&lt;=29,"far")</f>
        <v>very near</v>
      </c>
      <c r="H630">
        <v>4</v>
      </c>
      <c r="I630" t="str" cm="1">
        <f t="array" ref="I630">_xlfn.IFS(H630=1,"Below College",H630=
2,"College",H630=
3,"Bachelor",H630=
4,"Master",H630=
5,"Doctor")</f>
        <v>Master</v>
      </c>
      <c r="J630" t="s">
        <v>32</v>
      </c>
      <c r="K630">
        <v>4</v>
      </c>
      <c r="L630" t="str" cm="1">
        <f t="array" ref="L630">_xlfn.IFS(K630=1,"low",K630=2,"medium",K630=3,"high",K630=4,"very high")</f>
        <v>very high</v>
      </c>
      <c r="M630" t="s">
        <v>43</v>
      </c>
      <c r="N630">
        <v>3</v>
      </c>
      <c r="O630" t="str" cm="1">
        <f t="array" ref="O630">_xlfn.IFS(N630=1,"low",N630=2,"medium",N630=3,"high",N630=4,"very high")</f>
        <v>high</v>
      </c>
      <c r="P630">
        <v>5</v>
      </c>
      <c r="Q630" t="str" cm="1">
        <f t="array" ref="Q630">_xlfn.IFS(P630=1,"junior",P630=2,"mid level",P630=3,"senior",P630=4,"lead",P630=5,"executive")</f>
        <v>executive</v>
      </c>
      <c r="R630" t="s">
        <v>48</v>
      </c>
      <c r="S630">
        <v>4</v>
      </c>
      <c r="T630" t="str" cm="1">
        <f t="array" ref="T630">_xlfn.IFS(S630=1,"low",S630=2,"medium",S630=3,"high",S630=4,"very high")</f>
        <v>very high</v>
      </c>
      <c r="U630" t="s">
        <v>38</v>
      </c>
      <c r="V630">
        <v>19517</v>
      </c>
      <c r="W630">
        <v>3</v>
      </c>
      <c r="X630" t="str" cm="1">
        <f t="array" ref="X630">_xlfn.IFS(W630=0,"fresher",W630&lt;=3,"stable",W630&lt;=6,"moderate hopper",W630&lt;=9,"frequent hopper")</f>
        <v>stable</v>
      </c>
      <c r="Y630" t="s">
        <v>29</v>
      </c>
      <c r="Z630">
        <v>11</v>
      </c>
      <c r="AA630" t="str" cm="1">
        <f t="array" ref="AA630">_xlfn.IFS(Z630&lt;=14,"low hike",Z630&lt;=18,"moderate hike",Z630&lt;=22,"good hike",Z630&lt;=25,"high hike")</f>
        <v>low hike</v>
      </c>
      <c r="AB630">
        <v>3</v>
      </c>
      <c r="AC630" t="str" cm="1">
        <f t="array" ref="AC630">_xlfn.IFS(AB630=1,"low",AB630=2,"good",AB630=3,"excellent",AB630=4,"outstanding")</f>
        <v>excellent</v>
      </c>
      <c r="AD630">
        <v>3</v>
      </c>
      <c r="AE630" t="str" cm="1">
        <f t="array" ref="AE630">_xlfn.IFS(AD630=1,"low",AD630=2,"medium",AD630=3,"high",AD630=4,"very high")</f>
        <v>high</v>
      </c>
      <c r="AG630">
        <v>1</v>
      </c>
      <c r="AH630" t="str" cm="1">
        <f t="array" ref="AH630">_xlfn.IFS(AG630=0,"no stock options",AG630=2,"medium",AG630=3,"high",AG630=1,"low")</f>
        <v>low</v>
      </c>
      <c r="AI630">
        <v>32</v>
      </c>
      <c r="AJ630" s="1" t="str" cm="1">
        <f t="array" ref="AJ630">_xlfn.IFS(AI630&lt;=2,"fresher",AI630&lt;=7,"early career",AI630&lt;=15,"mid career",AI630&lt;=25,"experienced",AI630&gt;=26,"expert")</f>
        <v>expert</v>
      </c>
      <c r="AK630">
        <v>3</v>
      </c>
      <c r="AL630" s="1" t="str" cm="1">
        <f t="array" ref="AL630">_xlfn.IFS(AK630=0,"no training",AK630&lt;=2,"low",AK630&lt;=4,"moderate",AK630&lt;=6,"high")</f>
        <v>moderate</v>
      </c>
      <c r="AM630">
        <v>2</v>
      </c>
      <c r="AN630" t="str" cm="1">
        <f t="array" ref="AN630">_xlfn.IFS(AM630=1,"low",AM630=2,"medium",AM630=3,"high",AM630=4,"very high")</f>
        <v>medium</v>
      </c>
      <c r="AO630">
        <v>7</v>
      </c>
      <c r="AP630" s="1" t="str" cm="1">
        <f t="array" ref="AP630">_xlfn.IFS(AO630&lt;=1,"new",AO630&lt;=5,"early tenure",AO630&lt;=10,"established",AO630&lt;=20,"loyal",AO630&gt;=21,"long term")</f>
        <v>established</v>
      </c>
      <c r="AQ630">
        <v>0</v>
      </c>
      <c r="AR630" s="1" t="str" cm="1">
        <f t="array" ref="AR630">_xlfn.IFS(AQ630&lt;=1,"new",AQ630&lt;=4,"settling",AQ630&lt;=7,"established",AQ630&lt;=12,"stagnant risk",AQ630&gt;12,"highly stagnant")</f>
        <v>new</v>
      </c>
      <c r="AS630">
        <v>0</v>
      </c>
      <c r="AT630" t="str" cm="1">
        <f t="array" ref="AT630">_xlfn.IFS(AS630&lt;=1,"recently promoted",AS630&lt;=3,"due soon",AS630&lt;=6,"over due",AS630&gt;=7,"critically overdue")</f>
        <v>recently promoted</v>
      </c>
      <c r="AU630">
        <v>6</v>
      </c>
      <c r="AV630" t="str" cm="1">
        <f t="array" ref="AV630">_xlfn.IFS(AU630&lt;=1,"new under manager",AU630&lt;=4,"settling",AU630&lt;=8,"established",AU630&gt;=9,"long term")</f>
        <v>established</v>
      </c>
    </row>
    <row r="631" spans="1:48">
      <c r="A631">
        <v>33</v>
      </c>
      <c r="B631" s="1" t="str" cm="1">
        <f t="array" ref="B631">_xlfn.IFS(A631&lt;=25,"early career",A631&lt;=35,"mid career",A631&lt;=45,"experienced",A631&gt;=46,"senior")</f>
        <v>mid career</v>
      </c>
      <c r="C631" t="s">
        <v>39</v>
      </c>
      <c r="D631" t="s">
        <v>30</v>
      </c>
      <c r="E631" t="s">
        <v>31</v>
      </c>
      <c r="F631">
        <v>2</v>
      </c>
      <c r="G631" s="1" t="str" cm="1">
        <f t="array" ref="G631">_xlfn.IFS(F631&lt;=5,"very near",F631&lt;=10,"near",F631&lt;=20,"moderate",F631&lt;=29,"far")</f>
        <v>very near</v>
      </c>
      <c r="H631">
        <v>2</v>
      </c>
      <c r="I631" t="str" cm="1">
        <f t="array" ref="I631">_xlfn.IFS(H631=1,"Below College",H631=
2,"College",H631=
3,"Bachelor",H631=
4,"Master",H631=
5,"Doctor")</f>
        <v>College</v>
      </c>
      <c r="J631" t="s">
        <v>36</v>
      </c>
      <c r="K631">
        <v>1</v>
      </c>
      <c r="L631" t="str" cm="1">
        <f t="array" ref="L631">_xlfn.IFS(K631=1,"low",K631=2,"medium",K631=3,"high",K631=4,"very high")</f>
        <v>low</v>
      </c>
      <c r="M631" t="s">
        <v>43</v>
      </c>
      <c r="N631">
        <v>3</v>
      </c>
      <c r="O631" t="str" cm="1">
        <f t="array" ref="O631">_xlfn.IFS(N631=1,"low",N631=2,"medium",N631=3,"high",N631=4,"very high")</f>
        <v>high</v>
      </c>
      <c r="P631">
        <v>1</v>
      </c>
      <c r="Q631" t="str" cm="1">
        <f t="array" ref="Q631">_xlfn.IFS(P631=1,"junior",P631=2,"mid level",P631=3,"senior",P631=4,"lead",P631=5,"executive")</f>
        <v>junior</v>
      </c>
      <c r="R631" t="s">
        <v>34</v>
      </c>
      <c r="S631">
        <v>1</v>
      </c>
      <c r="T631" t="str" cm="1">
        <f t="array" ref="T631">_xlfn.IFS(S631=1,"low",S631=2,"medium",S631=3,"high",S631=4,"very high")</f>
        <v>low</v>
      </c>
      <c r="U631" t="s">
        <v>35</v>
      </c>
      <c r="V631">
        <v>2707</v>
      </c>
      <c r="W631">
        <v>7</v>
      </c>
      <c r="X631" t="str" cm="1">
        <f t="array" ref="X631">_xlfn.IFS(W631=0,"fresher",W631&lt;=3,"stable",W631&lt;=6,"moderate hopper",W631&lt;=9,"frequent hopper")</f>
        <v>frequent hopper</v>
      </c>
      <c r="Y631" t="s">
        <v>29</v>
      </c>
      <c r="Z631">
        <v>20</v>
      </c>
      <c r="AA631" t="str" cm="1">
        <f t="array" ref="AA631">_xlfn.IFS(Z631&lt;=14,"low hike",Z631&lt;=18,"moderate hike",Z631&lt;=22,"good hike",Z631&lt;=25,"high hike")</f>
        <v>good hike</v>
      </c>
      <c r="AB631">
        <v>4</v>
      </c>
      <c r="AC631" t="str" cm="1">
        <f t="array" ref="AC631">_xlfn.IFS(AB631=1,"low",AB631=2,"good",AB631=3,"excellent",AB631=4,"outstanding")</f>
        <v>outstanding</v>
      </c>
      <c r="AD631">
        <v>1</v>
      </c>
      <c r="AE631" t="str" cm="1">
        <f t="array" ref="AE631">_xlfn.IFS(AD631=1,"low",AD631=2,"medium",AD631=3,"high",AD631=4,"very high")</f>
        <v>low</v>
      </c>
      <c r="AG631">
        <v>0</v>
      </c>
      <c r="AH631" t="str" cm="1">
        <f t="array" ref="AH631">_xlfn.IFS(AG631=0,"no stock options",AG631=2,"medium",AG631=3,"high",AG631=1,"low")</f>
        <v>no stock options</v>
      </c>
      <c r="AI631">
        <v>13</v>
      </c>
      <c r="AJ631" s="1" t="str" cm="1">
        <f t="array" ref="AJ631">_xlfn.IFS(AI631&lt;=2,"fresher",AI631&lt;=7,"early career",AI631&lt;=15,"mid career",AI631&lt;=25,"experienced",AI631&gt;=26,"expert")</f>
        <v>mid career</v>
      </c>
      <c r="AK631">
        <v>3</v>
      </c>
      <c r="AL631" s="1" t="str" cm="1">
        <f t="array" ref="AL631">_xlfn.IFS(AK631=0,"no training",AK631&lt;=2,"low",AK631&lt;=4,"moderate",AK631&lt;=6,"high")</f>
        <v>moderate</v>
      </c>
      <c r="AM631">
        <v>4</v>
      </c>
      <c r="AN631" t="str" cm="1">
        <f t="array" ref="AN631">_xlfn.IFS(AM631=1,"low",AM631=2,"medium",AM631=3,"high",AM631=4,"very high")</f>
        <v>very high</v>
      </c>
      <c r="AO631">
        <v>9</v>
      </c>
      <c r="AP631" s="1" t="str" cm="1">
        <f t="array" ref="AP631">_xlfn.IFS(AO631&lt;=1,"new",AO631&lt;=5,"early tenure",AO631&lt;=10,"established",AO631&lt;=20,"loyal",AO631&gt;=21,"long term")</f>
        <v>established</v>
      </c>
      <c r="AQ631">
        <v>7</v>
      </c>
      <c r="AR631" s="1" t="str" cm="1">
        <f t="array" ref="AR631">_xlfn.IFS(AQ631&lt;=1,"new",AQ631&lt;=4,"settling",AQ631&lt;=7,"established",AQ631&lt;=12,"stagnant risk",AQ631&gt;12,"highly stagnant")</f>
        <v>established</v>
      </c>
      <c r="AS631">
        <v>1</v>
      </c>
      <c r="AT631" t="str" cm="1">
        <f t="array" ref="AT631">_xlfn.IFS(AS631&lt;=1,"recently promoted",AS631&lt;=3,"due soon",AS631&lt;=6,"over due",AS631&gt;=7,"critically overdue")</f>
        <v>recently promoted</v>
      </c>
      <c r="AU631">
        <v>7</v>
      </c>
      <c r="AV631" t="str" cm="1">
        <f t="array" ref="AV631">_xlfn.IFS(AU631&lt;=1,"new under manager",AU631&lt;=4,"settling",AU631&lt;=8,"established",AU631&gt;=9,"long term")</f>
        <v>established</v>
      </c>
    </row>
    <row r="632" spans="1:48">
      <c r="A632">
        <v>40</v>
      </c>
      <c r="B632" s="1" t="str" cm="1">
        <f t="array" ref="B632">_xlfn.IFS(A632&lt;=25,"early career",A632&lt;=35,"mid career",A632&lt;=45,"experienced",A632&gt;=46,"senior")</f>
        <v>experienced</v>
      </c>
      <c r="C632" t="s">
        <v>29</v>
      </c>
      <c r="D632" t="s">
        <v>30</v>
      </c>
      <c r="E632" t="s">
        <v>31</v>
      </c>
      <c r="F632">
        <v>24</v>
      </c>
      <c r="G632" s="1" t="str" cm="1">
        <f t="array" ref="G632">_xlfn.IFS(F632&lt;=5,"very near",F632&lt;=10,"near",F632&lt;=20,"moderate",F632&lt;=29,"far")</f>
        <v>far</v>
      </c>
      <c r="H632">
        <v>2</v>
      </c>
      <c r="I632" t="str" cm="1">
        <f t="array" ref="I632">_xlfn.IFS(H632=1,"Below College",H632=
2,"College",H632=
3,"Bachelor",H632=
4,"Master",H632=
5,"Doctor")</f>
        <v>College</v>
      </c>
      <c r="J632" t="s">
        <v>52</v>
      </c>
      <c r="K632">
        <v>1</v>
      </c>
      <c r="L632" t="str" cm="1">
        <f t="array" ref="L632">_xlfn.IFS(K632=1,"low",K632=2,"medium",K632=3,"high",K632=4,"very high")</f>
        <v>low</v>
      </c>
      <c r="M632" t="s">
        <v>33</v>
      </c>
      <c r="N632">
        <v>3</v>
      </c>
      <c r="O632" t="str" cm="1">
        <f t="array" ref="O632">_xlfn.IFS(N632=1,"low",N632=2,"medium",N632=3,"high",N632=4,"very high")</f>
        <v>high</v>
      </c>
      <c r="P632">
        <v>2</v>
      </c>
      <c r="Q632" t="str" cm="1">
        <f t="array" ref="Q632">_xlfn.IFS(P632=1,"junior",P632=2,"mid level",P632=3,"senior",P632=4,"lead",P632=5,"executive")</f>
        <v>mid level</v>
      </c>
      <c r="R632" t="s">
        <v>37</v>
      </c>
      <c r="S632">
        <v>4</v>
      </c>
      <c r="T632" t="str" cm="1">
        <f t="array" ref="T632">_xlfn.IFS(S632=1,"low",S632=2,"medium",S632=3,"high",S632=4,"very high")</f>
        <v>very high</v>
      </c>
      <c r="U632" t="s">
        <v>38</v>
      </c>
      <c r="V632">
        <v>3319</v>
      </c>
      <c r="W632">
        <v>1</v>
      </c>
      <c r="X632" t="str" cm="1">
        <f t="array" ref="X632">_xlfn.IFS(W632=0,"fresher",W632&lt;=3,"stable",W632&lt;=6,"moderate hopper",W632&lt;=9,"frequent hopper")</f>
        <v>stable</v>
      </c>
      <c r="Y632" t="s">
        <v>29</v>
      </c>
      <c r="Z632">
        <v>17</v>
      </c>
      <c r="AA632" t="str" cm="1">
        <f t="array" ref="AA632">_xlfn.IFS(Z632&lt;=14,"low hike",Z632&lt;=18,"moderate hike",Z632&lt;=22,"good hike",Z632&lt;=25,"high hike")</f>
        <v>moderate hike</v>
      </c>
      <c r="AB632">
        <v>3</v>
      </c>
      <c r="AC632" t="str" cm="1">
        <f t="array" ref="AC632">_xlfn.IFS(AB632=1,"low",AB632=2,"good",AB632=3,"excellent",AB632=4,"outstanding")</f>
        <v>excellent</v>
      </c>
      <c r="AD632">
        <v>1</v>
      </c>
      <c r="AE632" t="str" cm="1">
        <f t="array" ref="AE632">_xlfn.IFS(AD632=1,"low",AD632=2,"medium",AD632=3,"high",AD632=4,"very high")</f>
        <v>low</v>
      </c>
      <c r="AG632">
        <v>2</v>
      </c>
      <c r="AH632" t="str" cm="1">
        <f t="array" ref="AH632">_xlfn.IFS(AG632=0,"no stock options",AG632=2,"medium",AG632=3,"high",AG632=1,"low")</f>
        <v>medium</v>
      </c>
      <c r="AI632">
        <v>9</v>
      </c>
      <c r="AJ632" s="1" t="str" cm="1">
        <f t="array" ref="AJ632">_xlfn.IFS(AI632&lt;=2,"fresher",AI632&lt;=7,"early career",AI632&lt;=15,"mid career",AI632&lt;=25,"experienced",AI632&gt;=26,"expert")</f>
        <v>mid career</v>
      </c>
      <c r="AK632">
        <v>3</v>
      </c>
      <c r="AL632" s="1" t="str" cm="1">
        <f t="array" ref="AL632">_xlfn.IFS(AK632=0,"no training",AK632&lt;=2,"low",AK632&lt;=4,"moderate",AK632&lt;=6,"high")</f>
        <v>moderate</v>
      </c>
      <c r="AM632">
        <v>3</v>
      </c>
      <c r="AN632" t="str" cm="1">
        <f t="array" ref="AN632">_xlfn.IFS(AM632=1,"low",AM632=2,"medium",AM632=3,"high",AM632=4,"very high")</f>
        <v>high</v>
      </c>
      <c r="AO632">
        <v>9</v>
      </c>
      <c r="AP632" s="1" t="str" cm="1">
        <f t="array" ref="AP632">_xlfn.IFS(AO632&lt;=1,"new",AO632&lt;=5,"early tenure",AO632&lt;=10,"established",AO632&lt;=20,"loyal",AO632&gt;=21,"long term")</f>
        <v>established</v>
      </c>
      <c r="AQ632">
        <v>8</v>
      </c>
      <c r="AR632" s="1" t="str" cm="1">
        <f t="array" ref="AR632">_xlfn.IFS(AQ632&lt;=1,"new",AQ632&lt;=4,"settling",AQ632&lt;=7,"established",AQ632&lt;=12,"stagnant risk",AQ632&gt;12,"highly stagnant")</f>
        <v>stagnant risk</v>
      </c>
      <c r="AS632">
        <v>4</v>
      </c>
      <c r="AT632" t="str" cm="1">
        <f t="array" ref="AT632">_xlfn.IFS(AS632&lt;=1,"recently promoted",AS632&lt;=3,"due soon",AS632&lt;=6,"over due",AS632&gt;=7,"critically overdue")</f>
        <v>over due</v>
      </c>
      <c r="AU632">
        <v>7</v>
      </c>
      <c r="AV632" t="str" cm="1">
        <f t="array" ref="AV632">_xlfn.IFS(AU632&lt;=1,"new under manager",AU632&lt;=4,"settling",AU632&lt;=8,"established",AU632&gt;=9,"long term")</f>
        <v>established</v>
      </c>
    </row>
    <row r="633" spans="1:48">
      <c r="A633">
        <v>29</v>
      </c>
      <c r="B633" s="1" t="str" cm="1">
        <f t="array" ref="B633">_xlfn.IFS(A633&lt;=25,"early career",A633&lt;=35,"mid career",A633&lt;=45,"experienced",A633&gt;=46,"senior")</f>
        <v>mid career</v>
      </c>
      <c r="C633" t="s">
        <v>29</v>
      </c>
      <c r="D633" t="s">
        <v>30</v>
      </c>
      <c r="E633" t="s">
        <v>31</v>
      </c>
      <c r="F633">
        <v>15</v>
      </c>
      <c r="G633" s="1" t="str" cm="1">
        <f t="array" ref="G633">_xlfn.IFS(F633&lt;=5,"very near",F633&lt;=10,"near",F633&lt;=20,"moderate",F633&lt;=29,"far")</f>
        <v>moderate</v>
      </c>
      <c r="H633">
        <v>3</v>
      </c>
      <c r="I633" t="str" cm="1">
        <f t="array" ref="I633">_xlfn.IFS(H633=1,"Below College",H633=
2,"College",H633=
3,"Bachelor",H633=
4,"Master",H633=
5,"Doctor")</f>
        <v>Bachelor</v>
      </c>
      <c r="J633" t="s">
        <v>36</v>
      </c>
      <c r="K633">
        <v>3</v>
      </c>
      <c r="L633" t="str" cm="1">
        <f t="array" ref="L633">_xlfn.IFS(K633=1,"low",K633=2,"medium",K633=3,"high",K633=4,"very high")</f>
        <v>high</v>
      </c>
      <c r="M633" t="s">
        <v>33</v>
      </c>
      <c r="N633">
        <v>3</v>
      </c>
      <c r="O633" t="str" cm="1">
        <f t="array" ref="O633">_xlfn.IFS(N633=1,"low",N633=2,"medium",N633=3,"high",N633=4,"very high")</f>
        <v>high</v>
      </c>
      <c r="P633">
        <v>1</v>
      </c>
      <c r="Q633" t="str" cm="1">
        <f t="array" ref="Q633">_xlfn.IFS(P633=1,"junior",P633=2,"mid level",P633=3,"senior",P633=4,"lead",P633=5,"executive")</f>
        <v>junior</v>
      </c>
      <c r="R633" t="s">
        <v>37</v>
      </c>
      <c r="S633">
        <v>4</v>
      </c>
      <c r="T633" t="str" cm="1">
        <f t="array" ref="T633">_xlfn.IFS(S633=1,"low",S633=2,"medium",S633=3,"high",S633=4,"very high")</f>
        <v>very high</v>
      </c>
      <c r="U633" t="s">
        <v>40</v>
      </c>
      <c r="V633">
        <v>2340</v>
      </c>
      <c r="W633">
        <v>1</v>
      </c>
      <c r="X633" t="str" cm="1">
        <f t="array" ref="X633">_xlfn.IFS(W633=0,"fresher",W633&lt;=3,"stable",W633&lt;=6,"moderate hopper",W633&lt;=9,"frequent hopper")</f>
        <v>stable</v>
      </c>
      <c r="Y633" t="s">
        <v>29</v>
      </c>
      <c r="Z633">
        <v>19</v>
      </c>
      <c r="AA633" t="str" cm="1">
        <f t="array" ref="AA633">_xlfn.IFS(Z633&lt;=14,"low hike",Z633&lt;=18,"moderate hike",Z633&lt;=22,"good hike",Z633&lt;=25,"high hike")</f>
        <v>good hike</v>
      </c>
      <c r="AB633">
        <v>3</v>
      </c>
      <c r="AC633" t="str" cm="1">
        <f t="array" ref="AC633">_xlfn.IFS(AB633=1,"low",AB633=2,"good",AB633=3,"excellent",AB633=4,"outstanding")</f>
        <v>excellent</v>
      </c>
      <c r="AD633">
        <v>1</v>
      </c>
      <c r="AE633" t="str" cm="1">
        <f t="array" ref="AE633">_xlfn.IFS(AD633=1,"low",AD633=2,"medium",AD633=3,"high",AD633=4,"very high")</f>
        <v>low</v>
      </c>
      <c r="AG633">
        <v>0</v>
      </c>
      <c r="AH633" t="str" cm="1">
        <f t="array" ref="AH633">_xlfn.IFS(AG633=0,"no stock options",AG633=2,"medium",AG633=3,"high",AG633=1,"low")</f>
        <v>no stock options</v>
      </c>
      <c r="AI633">
        <v>6</v>
      </c>
      <c r="AJ633" s="1" t="str" cm="1">
        <f t="array" ref="AJ633">_xlfn.IFS(AI633&lt;=2,"fresher",AI633&lt;=7,"early career",AI633&lt;=15,"mid career",AI633&lt;=25,"experienced",AI633&gt;=26,"expert")</f>
        <v>early career</v>
      </c>
      <c r="AK633">
        <v>1</v>
      </c>
      <c r="AL633" s="1" t="str" cm="1">
        <f t="array" ref="AL633">_xlfn.IFS(AK633=0,"no training",AK633&lt;=2,"low",AK633&lt;=4,"moderate",AK633&lt;=6,"high")</f>
        <v>low</v>
      </c>
      <c r="AM633">
        <v>3</v>
      </c>
      <c r="AN633" t="str" cm="1">
        <f t="array" ref="AN633">_xlfn.IFS(AM633=1,"low",AM633=2,"medium",AM633=3,"high",AM633=4,"very high")</f>
        <v>high</v>
      </c>
      <c r="AO633">
        <v>6</v>
      </c>
      <c r="AP633" s="1" t="str" cm="1">
        <f t="array" ref="AP633">_xlfn.IFS(AO633&lt;=1,"new",AO633&lt;=5,"early tenure",AO633&lt;=10,"established",AO633&lt;=20,"loyal",AO633&gt;=21,"long term")</f>
        <v>established</v>
      </c>
      <c r="AQ633">
        <v>5</v>
      </c>
      <c r="AR633" s="1" t="str" cm="1">
        <f t="array" ref="AR633">_xlfn.IFS(AQ633&lt;=1,"new",AQ633&lt;=4,"settling",AQ633&lt;=7,"established",AQ633&lt;=12,"stagnant risk",AQ633&gt;12,"highly stagnant")</f>
        <v>established</v>
      </c>
      <c r="AS633">
        <v>1</v>
      </c>
      <c r="AT633" t="str" cm="1">
        <f t="array" ref="AT633">_xlfn.IFS(AS633&lt;=1,"recently promoted",AS633&lt;=3,"due soon",AS633&lt;=6,"over due",AS633&gt;=7,"critically overdue")</f>
        <v>recently promoted</v>
      </c>
      <c r="AU633">
        <v>5</v>
      </c>
      <c r="AV633" t="str" cm="1">
        <f t="array" ref="AV633">_xlfn.IFS(AU633&lt;=1,"new under manager",AU633&lt;=4,"settling",AU633&lt;=8,"established",AU633&gt;=9,"long term")</f>
        <v>established</v>
      </c>
    </row>
    <row r="634" spans="1:48">
      <c r="A634">
        <v>42</v>
      </c>
      <c r="B634" s="1" t="str" cm="1">
        <f t="array" ref="B634">_xlfn.IFS(A634&lt;=25,"early career",A634&lt;=35,"mid career",A634&lt;=45,"experienced",A634&gt;=46,"senior")</f>
        <v>experienced</v>
      </c>
      <c r="C634" t="s">
        <v>29</v>
      </c>
      <c r="D634" t="s">
        <v>30</v>
      </c>
      <c r="E634" t="s">
        <v>31</v>
      </c>
      <c r="F634">
        <v>2</v>
      </c>
      <c r="G634" s="1" t="str" cm="1">
        <f t="array" ref="G634">_xlfn.IFS(F634&lt;=5,"very near",F634&lt;=10,"near",F634&lt;=20,"moderate",F634&lt;=29,"far")</f>
        <v>very near</v>
      </c>
      <c r="H634">
        <v>3</v>
      </c>
      <c r="I634" t="str" cm="1">
        <f t="array" ref="I634">_xlfn.IFS(H634=1,"Below College",H634=
2,"College",H634=
3,"Bachelor",H634=
4,"Master",H634=
5,"Doctor")</f>
        <v>Bachelor</v>
      </c>
      <c r="J634" t="s">
        <v>32</v>
      </c>
      <c r="K634">
        <v>4</v>
      </c>
      <c r="L634" t="str" cm="1">
        <f t="array" ref="L634">_xlfn.IFS(K634=1,"low",K634=2,"medium",K634=3,"high",K634=4,"very high")</f>
        <v>very high</v>
      </c>
      <c r="M634" t="s">
        <v>43</v>
      </c>
      <c r="N634">
        <v>2</v>
      </c>
      <c r="O634" t="str" cm="1">
        <f t="array" ref="O634">_xlfn.IFS(N634=1,"low",N634=2,"medium",N634=3,"high",N634=4,"very high")</f>
        <v>medium</v>
      </c>
      <c r="P634">
        <v>1</v>
      </c>
      <c r="Q634" t="str" cm="1">
        <f t="array" ref="Q634">_xlfn.IFS(P634=1,"junior",P634=2,"mid level",P634=3,"senior",P634=4,"lead",P634=5,"executive")</f>
        <v>junior</v>
      </c>
      <c r="R634" t="s">
        <v>34</v>
      </c>
      <c r="S634">
        <v>1</v>
      </c>
      <c r="T634" t="str" cm="1">
        <f t="array" ref="T634">_xlfn.IFS(S634=1,"low",S634=2,"medium",S634=3,"high",S634=4,"very high")</f>
        <v>low</v>
      </c>
      <c r="U634" t="s">
        <v>38</v>
      </c>
      <c r="V634">
        <v>2593</v>
      </c>
      <c r="W634">
        <v>0</v>
      </c>
      <c r="X634" t="str" cm="1">
        <f t="array" ref="X634">_xlfn.IFS(W634=0,"fresher",W634&lt;=3,"stable",W634&lt;=6,"moderate hopper",W634&lt;=9,"frequent hopper")</f>
        <v>fresher</v>
      </c>
      <c r="Y634" t="s">
        <v>39</v>
      </c>
      <c r="Z634">
        <v>11</v>
      </c>
      <c r="AA634" t="str" cm="1">
        <f t="array" ref="AA634">_xlfn.IFS(Z634&lt;=14,"low hike",Z634&lt;=18,"moderate hike",Z634&lt;=22,"good hike",Z634&lt;=25,"high hike")</f>
        <v>low hike</v>
      </c>
      <c r="AB634">
        <v>3</v>
      </c>
      <c r="AC634" t="str" cm="1">
        <f t="array" ref="AC634">_xlfn.IFS(AB634=1,"low",AB634=2,"good",AB634=3,"excellent",AB634=4,"outstanding")</f>
        <v>excellent</v>
      </c>
      <c r="AD634">
        <v>3</v>
      </c>
      <c r="AE634" t="str" cm="1">
        <f t="array" ref="AE634">_xlfn.IFS(AD634=1,"low",AD634=2,"medium",AD634=3,"high",AD634=4,"very high")</f>
        <v>high</v>
      </c>
      <c r="AG634">
        <v>1</v>
      </c>
      <c r="AH634" t="str" cm="1">
        <f t="array" ref="AH634">_xlfn.IFS(AG634=0,"no stock options",AG634=2,"medium",AG634=3,"high",AG634=1,"low")</f>
        <v>low</v>
      </c>
      <c r="AI634">
        <v>10</v>
      </c>
      <c r="AJ634" s="1" t="str" cm="1">
        <f t="array" ref="AJ634">_xlfn.IFS(AI634&lt;=2,"fresher",AI634&lt;=7,"early career",AI634&lt;=15,"mid career",AI634&lt;=25,"experienced",AI634&gt;=26,"expert")</f>
        <v>mid career</v>
      </c>
      <c r="AK634">
        <v>4</v>
      </c>
      <c r="AL634" s="1" t="str" cm="1">
        <f t="array" ref="AL634">_xlfn.IFS(AK634=0,"no training",AK634&lt;=2,"low",AK634&lt;=4,"moderate",AK634&lt;=6,"high")</f>
        <v>moderate</v>
      </c>
      <c r="AM634">
        <v>3</v>
      </c>
      <c r="AN634" t="str" cm="1">
        <f t="array" ref="AN634">_xlfn.IFS(AM634=1,"low",AM634=2,"medium",AM634=3,"high",AM634=4,"very high")</f>
        <v>high</v>
      </c>
      <c r="AO634">
        <v>9</v>
      </c>
      <c r="AP634" s="1" t="str" cm="1">
        <f t="array" ref="AP634">_xlfn.IFS(AO634&lt;=1,"new",AO634&lt;=5,"early tenure",AO634&lt;=10,"established",AO634&lt;=20,"loyal",AO634&gt;=21,"long term")</f>
        <v>established</v>
      </c>
      <c r="AQ634">
        <v>6</v>
      </c>
      <c r="AR634" s="1" t="str" cm="1">
        <f t="array" ref="AR634">_xlfn.IFS(AQ634&lt;=1,"new",AQ634&lt;=4,"settling",AQ634&lt;=7,"established",AQ634&lt;=12,"stagnant risk",AQ634&gt;12,"highly stagnant")</f>
        <v>established</v>
      </c>
      <c r="AS634">
        <v>7</v>
      </c>
      <c r="AT634" t="str" cm="1">
        <f t="array" ref="AT634">_xlfn.IFS(AS634&lt;=1,"recently promoted",AS634&lt;=3,"due soon",AS634&lt;=6,"over due",AS634&gt;=7,"critically overdue")</f>
        <v>critically overdue</v>
      </c>
      <c r="AU634">
        <v>8</v>
      </c>
      <c r="AV634" t="str" cm="1">
        <f t="array" ref="AV634">_xlfn.IFS(AU634&lt;=1,"new under manager",AU634&lt;=4,"settling",AU634&lt;=8,"established",AU634&gt;=9,"long term")</f>
        <v>established</v>
      </c>
    </row>
    <row r="635" spans="1:48">
      <c r="A635">
        <v>38</v>
      </c>
      <c r="B635" s="1" t="str" cm="1">
        <f t="array" ref="B635">_xlfn.IFS(A635&lt;=25,"early career",A635&lt;=35,"mid career",A635&lt;=45,"experienced",A635&gt;=46,"senior")</f>
        <v>experienced</v>
      </c>
      <c r="C635" t="s">
        <v>29</v>
      </c>
      <c r="D635" t="s">
        <v>41</v>
      </c>
      <c r="E635" t="s">
        <v>45</v>
      </c>
      <c r="F635">
        <v>2</v>
      </c>
      <c r="G635" s="1" t="str" cm="1">
        <f t="array" ref="G635">_xlfn.IFS(F635&lt;=5,"very near",F635&lt;=10,"near",F635&lt;=20,"moderate",F635&lt;=29,"far")</f>
        <v>very near</v>
      </c>
      <c r="H635">
        <v>2</v>
      </c>
      <c r="I635" t="str" cm="1">
        <f t="array" ref="I635">_xlfn.IFS(H635=1,"Below College",H635=
2,"College",H635=
3,"Bachelor",H635=
4,"Master",H635=
5,"Doctor")</f>
        <v>College</v>
      </c>
      <c r="J635" t="s">
        <v>36</v>
      </c>
      <c r="K635">
        <v>4</v>
      </c>
      <c r="L635" t="str" cm="1">
        <f t="array" ref="L635">_xlfn.IFS(K635=1,"low",K635=2,"medium",K635=3,"high",K635=4,"very high")</f>
        <v>very high</v>
      </c>
      <c r="M635" t="s">
        <v>33</v>
      </c>
      <c r="N635">
        <v>2</v>
      </c>
      <c r="O635" t="str" cm="1">
        <f t="array" ref="O635">_xlfn.IFS(N635=1,"low",N635=2,"medium",N635=3,"high",N635=4,"very high")</f>
        <v>medium</v>
      </c>
      <c r="P635">
        <v>2</v>
      </c>
      <c r="Q635" t="str" cm="1">
        <f t="array" ref="Q635">_xlfn.IFS(P635=1,"junior",P635=2,"mid level",P635=3,"senior",P635=4,"lead",P635=5,"executive")</f>
        <v>mid level</v>
      </c>
      <c r="R635" t="s">
        <v>51</v>
      </c>
      <c r="S635">
        <v>4</v>
      </c>
      <c r="T635" t="str" cm="1">
        <f t="array" ref="T635">_xlfn.IFS(S635=1,"low",S635=2,"medium",S635=3,"high",S635=4,"very high")</f>
        <v>very high</v>
      </c>
      <c r="U635" t="s">
        <v>35</v>
      </c>
      <c r="V635">
        <v>5249</v>
      </c>
      <c r="W635">
        <v>3</v>
      </c>
      <c r="X635" t="str" cm="1">
        <f t="array" ref="X635">_xlfn.IFS(W635=0,"fresher",W635&lt;=3,"stable",W635&lt;=6,"moderate hopper",W635&lt;=9,"frequent hopper")</f>
        <v>stable</v>
      </c>
      <c r="Y635" t="s">
        <v>29</v>
      </c>
      <c r="Z635">
        <v>18</v>
      </c>
      <c r="AA635" t="str" cm="1">
        <f t="array" ref="AA635">_xlfn.IFS(Z635&lt;=14,"low hike",Z635&lt;=18,"moderate hike",Z635&lt;=22,"good hike",Z635&lt;=25,"high hike")</f>
        <v>moderate hike</v>
      </c>
      <c r="AB635">
        <v>3</v>
      </c>
      <c r="AC635" t="str" cm="1">
        <f t="array" ref="AC635">_xlfn.IFS(AB635=1,"low",AB635=2,"good",AB635=3,"excellent",AB635=4,"outstanding")</f>
        <v>excellent</v>
      </c>
      <c r="AD635">
        <v>4</v>
      </c>
      <c r="AE635" t="str" cm="1">
        <f t="array" ref="AE635">_xlfn.IFS(AD635=1,"low",AD635=2,"medium",AD635=3,"high",AD635=4,"very high")</f>
        <v>very high</v>
      </c>
      <c r="AG635">
        <v>1</v>
      </c>
      <c r="AH635" t="str" cm="1">
        <f t="array" ref="AH635">_xlfn.IFS(AG635=0,"no stock options",AG635=2,"medium",AG635=3,"high",AG635=1,"low")</f>
        <v>low</v>
      </c>
      <c r="AI635">
        <v>13</v>
      </c>
      <c r="AJ635" s="1" t="str" cm="1">
        <f t="array" ref="AJ635">_xlfn.IFS(AI635&lt;=2,"fresher",AI635&lt;=7,"early career",AI635&lt;=15,"mid career",AI635&lt;=25,"experienced",AI635&gt;=26,"expert")</f>
        <v>mid career</v>
      </c>
      <c r="AK635">
        <v>0</v>
      </c>
      <c r="AL635" s="1" t="str" cm="1">
        <f t="array" ref="AL635">_xlfn.IFS(AK635=0,"no training",AK635&lt;=2,"low",AK635&lt;=4,"moderate",AK635&lt;=6,"high")</f>
        <v>no training</v>
      </c>
      <c r="AM635">
        <v>3</v>
      </c>
      <c r="AN635" t="str" cm="1">
        <f t="array" ref="AN635">_xlfn.IFS(AM635=1,"low",AM635=2,"medium",AM635=3,"high",AM635=4,"very high")</f>
        <v>high</v>
      </c>
      <c r="AO635">
        <v>8</v>
      </c>
      <c r="AP635" s="1" t="str" cm="1">
        <f t="array" ref="AP635">_xlfn.IFS(AO635&lt;=1,"new",AO635&lt;=5,"early tenure",AO635&lt;=10,"established",AO635&lt;=20,"loyal",AO635&gt;=21,"long term")</f>
        <v>established</v>
      </c>
      <c r="AQ635">
        <v>7</v>
      </c>
      <c r="AR635" s="1" t="str" cm="1">
        <f t="array" ref="AR635">_xlfn.IFS(AQ635&lt;=1,"new",AQ635&lt;=4,"settling",AQ635&lt;=7,"established",AQ635&lt;=12,"stagnant risk",AQ635&gt;12,"highly stagnant")</f>
        <v>established</v>
      </c>
      <c r="AS635">
        <v>7</v>
      </c>
      <c r="AT635" t="str" cm="1">
        <f t="array" ref="AT635">_xlfn.IFS(AS635&lt;=1,"recently promoted",AS635&lt;=3,"due soon",AS635&lt;=6,"over due",AS635&gt;=7,"critically overdue")</f>
        <v>critically overdue</v>
      </c>
      <c r="AU635">
        <v>5</v>
      </c>
      <c r="AV635" t="str" cm="1">
        <f t="array" ref="AV635">_xlfn.IFS(AU635&lt;=1,"new under manager",AU635&lt;=4,"settling",AU635&lt;=8,"established",AU635&gt;=9,"long term")</f>
        <v>established</v>
      </c>
    </row>
    <row r="636" spans="1:48">
      <c r="A636">
        <v>32</v>
      </c>
      <c r="B636" s="1" t="str" cm="1">
        <f t="array" ref="B636">_xlfn.IFS(A636&lt;=25,"early career",A636&lt;=35,"mid career",A636&lt;=45,"experienced",A636&gt;=46,"senior")</f>
        <v>mid career</v>
      </c>
      <c r="C636" t="s">
        <v>29</v>
      </c>
      <c r="D636" t="s">
        <v>30</v>
      </c>
      <c r="E636" t="s">
        <v>31</v>
      </c>
      <c r="F636">
        <v>2</v>
      </c>
      <c r="G636" s="1" t="str" cm="1">
        <f t="array" ref="G636">_xlfn.IFS(F636&lt;=5,"very near",F636&lt;=10,"near",F636&lt;=20,"moderate",F636&lt;=29,"far")</f>
        <v>very near</v>
      </c>
      <c r="H636">
        <v>1</v>
      </c>
      <c r="I636" t="str" cm="1">
        <f t="array" ref="I636">_xlfn.IFS(H636=1,"Below College",H636=
2,"College",H636=
3,"Bachelor",H636=
4,"Master",H636=
5,"Doctor")</f>
        <v>Below College</v>
      </c>
      <c r="J636" t="s">
        <v>52</v>
      </c>
      <c r="K636">
        <v>4</v>
      </c>
      <c r="L636" t="str" cm="1">
        <f t="array" ref="L636">_xlfn.IFS(K636=1,"low",K636=2,"medium",K636=3,"high",K636=4,"very high")</f>
        <v>very high</v>
      </c>
      <c r="M636" t="s">
        <v>33</v>
      </c>
      <c r="N636">
        <v>2</v>
      </c>
      <c r="O636" t="str" cm="1">
        <f t="array" ref="O636">_xlfn.IFS(N636=1,"low",N636=2,"medium",N636=3,"high",N636=4,"very high")</f>
        <v>medium</v>
      </c>
      <c r="P636">
        <v>2</v>
      </c>
      <c r="Q636" t="str" cm="1">
        <f t="array" ref="Q636">_xlfn.IFS(P636=1,"junior",P636=2,"mid level",P636=3,"senior",P636=4,"lead",P636=5,"executive")</f>
        <v>mid level</v>
      </c>
      <c r="R636" t="s">
        <v>34</v>
      </c>
      <c r="S636">
        <v>1</v>
      </c>
      <c r="T636" t="str" cm="1">
        <f t="array" ref="T636">_xlfn.IFS(S636=1,"low",S636=2,"medium",S636=3,"high",S636=4,"very high")</f>
        <v>low</v>
      </c>
      <c r="U636" t="s">
        <v>40</v>
      </c>
      <c r="V636">
        <v>2176</v>
      </c>
      <c r="W636">
        <v>4</v>
      </c>
      <c r="X636" t="str" cm="1">
        <f t="array" ref="X636">_xlfn.IFS(W636=0,"fresher",W636&lt;=3,"stable",W636&lt;=6,"moderate hopper",W636&lt;=9,"frequent hopper")</f>
        <v>moderate hopper</v>
      </c>
      <c r="Y636" t="s">
        <v>29</v>
      </c>
      <c r="Z636">
        <v>13</v>
      </c>
      <c r="AA636" t="str" cm="1">
        <f t="array" ref="AA636">_xlfn.IFS(Z636&lt;=14,"low hike",Z636&lt;=18,"moderate hike",Z636&lt;=22,"good hike",Z636&lt;=25,"high hike")</f>
        <v>low hike</v>
      </c>
      <c r="AB636">
        <v>3</v>
      </c>
      <c r="AC636" t="str" cm="1">
        <f t="array" ref="AC636">_xlfn.IFS(AB636=1,"low",AB636=2,"good",AB636=3,"excellent",AB636=4,"outstanding")</f>
        <v>excellent</v>
      </c>
      <c r="AD636">
        <v>4</v>
      </c>
      <c r="AE636" t="str" cm="1">
        <f t="array" ref="AE636">_xlfn.IFS(AD636=1,"low",AD636=2,"medium",AD636=3,"high",AD636=4,"very high")</f>
        <v>very high</v>
      </c>
      <c r="AG636">
        <v>0</v>
      </c>
      <c r="AH636" t="str" cm="1">
        <f t="array" ref="AH636">_xlfn.IFS(AG636=0,"no stock options",AG636=2,"medium",AG636=3,"high",AG636=1,"low")</f>
        <v>no stock options</v>
      </c>
      <c r="AI636">
        <v>9</v>
      </c>
      <c r="AJ636" s="1" t="str" cm="1">
        <f t="array" ref="AJ636">_xlfn.IFS(AI636&lt;=2,"fresher",AI636&lt;=7,"early career",AI636&lt;=15,"mid career",AI636&lt;=25,"experienced",AI636&gt;=26,"expert")</f>
        <v>mid career</v>
      </c>
      <c r="AK636">
        <v>5</v>
      </c>
      <c r="AL636" s="1" t="str" cm="1">
        <f t="array" ref="AL636">_xlfn.IFS(AK636=0,"no training",AK636&lt;=2,"low",AK636&lt;=4,"moderate",AK636&lt;=6,"high")</f>
        <v>high</v>
      </c>
      <c r="AM636">
        <v>3</v>
      </c>
      <c r="AN636" t="str" cm="1">
        <f t="array" ref="AN636">_xlfn.IFS(AM636=1,"low",AM636=2,"medium",AM636=3,"high",AM636=4,"very high")</f>
        <v>high</v>
      </c>
      <c r="AO636">
        <v>6</v>
      </c>
      <c r="AP636" s="1" t="str" cm="1">
        <f t="array" ref="AP636">_xlfn.IFS(AO636&lt;=1,"new",AO636&lt;=5,"early tenure",AO636&lt;=10,"established",AO636&lt;=20,"loyal",AO636&gt;=21,"long term")</f>
        <v>established</v>
      </c>
      <c r="AQ636">
        <v>2</v>
      </c>
      <c r="AR636" s="1" t="str" cm="1">
        <f t="array" ref="AR636">_xlfn.IFS(AQ636&lt;=1,"new",AQ636&lt;=4,"settling",AQ636&lt;=7,"established",AQ636&lt;=12,"stagnant risk",AQ636&gt;12,"highly stagnant")</f>
        <v>settling</v>
      </c>
      <c r="AS636">
        <v>0</v>
      </c>
      <c r="AT636" t="str" cm="1">
        <f t="array" ref="AT636">_xlfn.IFS(AS636&lt;=1,"recently promoted",AS636&lt;=3,"due soon",AS636&lt;=6,"over due",AS636&gt;=7,"critically overdue")</f>
        <v>recently promoted</v>
      </c>
      <c r="AU636">
        <v>4</v>
      </c>
      <c r="AV636" t="str" cm="1">
        <f t="array" ref="AV636">_xlfn.IFS(AU636&lt;=1,"new under manager",AU636&lt;=4,"settling",AU636&lt;=8,"established",AU636&gt;=9,"long term")</f>
        <v>settling</v>
      </c>
    </row>
    <row r="637" spans="1:48">
      <c r="A637">
        <v>46</v>
      </c>
      <c r="B637" s="1" t="str" cm="1">
        <f t="array" ref="B637">_xlfn.IFS(A637&lt;=25,"early career",A637&lt;=35,"mid career",A637&lt;=45,"experienced",A637&gt;=46,"senior")</f>
        <v>senior</v>
      </c>
      <c r="C637" t="s">
        <v>29</v>
      </c>
      <c r="D637" t="s">
        <v>30</v>
      </c>
      <c r="E637" t="s">
        <v>45</v>
      </c>
      <c r="F637">
        <v>2</v>
      </c>
      <c r="G637" s="1" t="str" cm="1">
        <f t="array" ref="G637">_xlfn.IFS(F637&lt;=5,"very near",F637&lt;=10,"near",F637&lt;=20,"moderate",F637&lt;=29,"far")</f>
        <v>very near</v>
      </c>
      <c r="H637">
        <v>3</v>
      </c>
      <c r="I637" t="str" cm="1">
        <f t="array" ref="I637">_xlfn.IFS(H637=1,"Below College",H637=
2,"College",H637=
3,"Bachelor",H637=
4,"Master",H637=
5,"Doctor")</f>
        <v>Bachelor</v>
      </c>
      <c r="J637" t="s">
        <v>52</v>
      </c>
      <c r="K637">
        <v>3</v>
      </c>
      <c r="L637" t="str" cm="1">
        <f t="array" ref="L637">_xlfn.IFS(K637=1,"low",K637=2,"medium",K637=3,"high",K637=4,"very high")</f>
        <v>high</v>
      </c>
      <c r="M637" t="s">
        <v>43</v>
      </c>
      <c r="N637">
        <v>1</v>
      </c>
      <c r="O637" t="str" cm="1">
        <f t="array" ref="O637">_xlfn.IFS(N637=1,"low",N637=2,"medium",N637=3,"high",N637=4,"very high")</f>
        <v>low</v>
      </c>
      <c r="P637">
        <v>4</v>
      </c>
      <c r="Q637" t="str" cm="1">
        <f t="array" ref="Q637">_xlfn.IFS(P637=1,"junior",P637=2,"mid level",P637=3,"senior",P637=4,"lead",P637=5,"executive")</f>
        <v>lead</v>
      </c>
      <c r="R637" t="s">
        <v>48</v>
      </c>
      <c r="S637">
        <v>2</v>
      </c>
      <c r="T637" t="str" cm="1">
        <f t="array" ref="T637">_xlfn.IFS(S637=1,"low",S637=2,"medium",S637=3,"high",S637=4,"very high")</f>
        <v>medium</v>
      </c>
      <c r="U637" t="s">
        <v>35</v>
      </c>
      <c r="V637">
        <v>16872</v>
      </c>
      <c r="W637">
        <v>3</v>
      </c>
      <c r="X637" t="str" cm="1">
        <f t="array" ref="X637">_xlfn.IFS(W637=0,"fresher",W637&lt;=3,"stable",W637&lt;=6,"moderate hopper",W637&lt;=9,"frequent hopper")</f>
        <v>stable</v>
      </c>
      <c r="Y637" t="s">
        <v>39</v>
      </c>
      <c r="Z637">
        <v>12</v>
      </c>
      <c r="AA637" t="str" cm="1">
        <f t="array" ref="AA637">_xlfn.IFS(Z637&lt;=14,"low hike",Z637&lt;=18,"moderate hike",Z637&lt;=22,"good hike",Z637&lt;=25,"high hike")</f>
        <v>low hike</v>
      </c>
      <c r="AB637">
        <v>3</v>
      </c>
      <c r="AC637" t="str" cm="1">
        <f t="array" ref="AC637">_xlfn.IFS(AB637=1,"low",AB637=2,"good",AB637=3,"excellent",AB637=4,"outstanding")</f>
        <v>excellent</v>
      </c>
      <c r="AD637">
        <v>2</v>
      </c>
      <c r="AE637" t="str" cm="1">
        <f t="array" ref="AE637">_xlfn.IFS(AD637=1,"low",AD637=2,"medium",AD637=3,"high",AD637=4,"very high")</f>
        <v>medium</v>
      </c>
      <c r="AG637">
        <v>1</v>
      </c>
      <c r="AH637" t="str" cm="1">
        <f t="array" ref="AH637">_xlfn.IFS(AG637=0,"no stock options",AG637=2,"medium",AG637=3,"high",AG637=1,"low")</f>
        <v>low</v>
      </c>
      <c r="AI637">
        <v>28</v>
      </c>
      <c r="AJ637" s="1" t="str" cm="1">
        <f t="array" ref="AJ637">_xlfn.IFS(AI637&lt;=2,"fresher",AI637&lt;=7,"early career",AI637&lt;=15,"mid career",AI637&lt;=25,"experienced",AI637&gt;=26,"expert")</f>
        <v>expert</v>
      </c>
      <c r="AK637">
        <v>2</v>
      </c>
      <c r="AL637" s="1" t="str" cm="1">
        <f t="array" ref="AL637">_xlfn.IFS(AK637=0,"no training",AK637&lt;=2,"low",AK637&lt;=4,"moderate",AK637&lt;=6,"high")</f>
        <v>low</v>
      </c>
      <c r="AM637">
        <v>2</v>
      </c>
      <c r="AN637" t="str" cm="1">
        <f t="array" ref="AN637">_xlfn.IFS(AM637=1,"low",AM637=2,"medium",AM637=3,"high",AM637=4,"very high")</f>
        <v>medium</v>
      </c>
      <c r="AO637">
        <v>7</v>
      </c>
      <c r="AP637" s="1" t="str" cm="1">
        <f t="array" ref="AP637">_xlfn.IFS(AO637&lt;=1,"new",AO637&lt;=5,"early tenure",AO637&lt;=10,"established",AO637&lt;=20,"loyal",AO637&gt;=21,"long term")</f>
        <v>established</v>
      </c>
      <c r="AQ637">
        <v>7</v>
      </c>
      <c r="AR637" s="1" t="str" cm="1">
        <f t="array" ref="AR637">_xlfn.IFS(AQ637&lt;=1,"new",AQ637&lt;=4,"settling",AQ637&lt;=7,"established",AQ637&lt;=12,"stagnant risk",AQ637&gt;12,"highly stagnant")</f>
        <v>established</v>
      </c>
      <c r="AS637">
        <v>7</v>
      </c>
      <c r="AT637" t="str" cm="1">
        <f t="array" ref="AT637">_xlfn.IFS(AS637&lt;=1,"recently promoted",AS637&lt;=3,"due soon",AS637&lt;=6,"over due",AS637&gt;=7,"critically overdue")</f>
        <v>critically overdue</v>
      </c>
      <c r="AU637">
        <v>7</v>
      </c>
      <c r="AV637" t="str" cm="1">
        <f t="array" ref="AV637">_xlfn.IFS(AU637&lt;=1,"new under manager",AU637&lt;=4,"settling",AU637&lt;=8,"established",AU637&gt;=9,"long term")</f>
        <v>established</v>
      </c>
    </row>
    <row r="638" spans="1:48">
      <c r="A638">
        <v>31</v>
      </c>
      <c r="B638" s="1" t="str" cm="1">
        <f t="array" ref="B638">_xlfn.IFS(A638&lt;=25,"early career",A638&lt;=35,"mid career",A638&lt;=45,"experienced",A638&gt;=46,"senior")</f>
        <v>mid career</v>
      </c>
      <c r="C638" t="s">
        <v>29</v>
      </c>
      <c r="D638" t="s">
        <v>30</v>
      </c>
      <c r="E638" t="s">
        <v>31</v>
      </c>
      <c r="F638">
        <v>23</v>
      </c>
      <c r="G638" s="1" t="str" cm="1">
        <f t="array" ref="G638">_xlfn.IFS(F638&lt;=5,"very near",F638&lt;=10,"near",F638&lt;=20,"moderate",F638&lt;=29,"far")</f>
        <v>far</v>
      </c>
      <c r="H638">
        <v>3</v>
      </c>
      <c r="I638" t="str" cm="1">
        <f t="array" ref="I638">_xlfn.IFS(H638=1,"Below College",H638=
2,"College",H638=
3,"Bachelor",H638=
4,"Master",H638=
5,"Doctor")</f>
        <v>Bachelor</v>
      </c>
      <c r="J638" t="s">
        <v>32</v>
      </c>
      <c r="K638">
        <v>2</v>
      </c>
      <c r="L638" t="str" cm="1">
        <f t="array" ref="L638">_xlfn.IFS(K638=1,"low",K638=2,"medium",K638=3,"high",K638=4,"very high")</f>
        <v>medium</v>
      </c>
      <c r="M638" t="s">
        <v>33</v>
      </c>
      <c r="N638">
        <v>2</v>
      </c>
      <c r="O638" t="str" cm="1">
        <f t="array" ref="O638">_xlfn.IFS(N638=1,"low",N638=2,"medium",N638=3,"high",N638=4,"very high")</f>
        <v>medium</v>
      </c>
      <c r="P638">
        <v>2</v>
      </c>
      <c r="Q638" t="str" cm="1">
        <f t="array" ref="Q638">_xlfn.IFS(P638=1,"junior",P638=2,"mid level",P638=3,"senior",P638=4,"lead",P638=5,"executive")</f>
        <v>mid level</v>
      </c>
      <c r="R638" t="s">
        <v>49</v>
      </c>
      <c r="S638">
        <v>4</v>
      </c>
      <c r="T638" t="str" cm="1">
        <f t="array" ref="T638">_xlfn.IFS(S638=1,"low",S638=2,"medium",S638=3,"high",S638=4,"very high")</f>
        <v>very high</v>
      </c>
      <c r="U638" t="s">
        <v>35</v>
      </c>
      <c r="V638">
        <v>5582</v>
      </c>
      <c r="W638">
        <v>0</v>
      </c>
      <c r="X638" t="str" cm="1">
        <f t="array" ref="X638">_xlfn.IFS(W638=0,"fresher",W638&lt;=3,"stable",W638&lt;=6,"moderate hopper",W638&lt;=9,"frequent hopper")</f>
        <v>fresher</v>
      </c>
      <c r="Y638" t="s">
        <v>29</v>
      </c>
      <c r="Z638">
        <v>21</v>
      </c>
      <c r="AA638" t="str" cm="1">
        <f t="array" ref="AA638">_xlfn.IFS(Z638&lt;=14,"low hike",Z638&lt;=18,"moderate hike",Z638&lt;=22,"good hike",Z638&lt;=25,"high hike")</f>
        <v>good hike</v>
      </c>
      <c r="AB638">
        <v>4</v>
      </c>
      <c r="AC638" t="str" cm="1">
        <f t="array" ref="AC638">_xlfn.IFS(AB638=1,"low",AB638=2,"good",AB638=3,"excellent",AB638=4,"outstanding")</f>
        <v>outstanding</v>
      </c>
      <c r="AD638">
        <v>2</v>
      </c>
      <c r="AE638" t="str" cm="1">
        <f t="array" ref="AE638">_xlfn.IFS(AD638=1,"low",AD638=2,"medium",AD638=3,"high",AD638=4,"very high")</f>
        <v>medium</v>
      </c>
      <c r="AG638">
        <v>1</v>
      </c>
      <c r="AH638" t="str" cm="1">
        <f t="array" ref="AH638">_xlfn.IFS(AG638=0,"no stock options",AG638=2,"medium",AG638=3,"high",AG638=1,"low")</f>
        <v>low</v>
      </c>
      <c r="AI638">
        <v>10</v>
      </c>
      <c r="AJ638" s="1" t="str" cm="1">
        <f t="array" ref="AJ638">_xlfn.IFS(AI638&lt;=2,"fresher",AI638&lt;=7,"early career",AI638&lt;=15,"mid career",AI638&lt;=25,"experienced",AI638&gt;=26,"expert")</f>
        <v>mid career</v>
      </c>
      <c r="AK638">
        <v>2</v>
      </c>
      <c r="AL638" s="1" t="str" cm="1">
        <f t="array" ref="AL638">_xlfn.IFS(AK638=0,"no training",AK638&lt;=2,"low",AK638&lt;=4,"moderate",AK638&lt;=6,"high")</f>
        <v>low</v>
      </c>
      <c r="AM638">
        <v>3</v>
      </c>
      <c r="AN638" t="str" cm="1">
        <f t="array" ref="AN638">_xlfn.IFS(AM638=1,"low",AM638=2,"medium",AM638=3,"high",AM638=4,"very high")</f>
        <v>high</v>
      </c>
      <c r="AO638">
        <v>9</v>
      </c>
      <c r="AP638" s="1" t="str" cm="1">
        <f t="array" ref="AP638">_xlfn.IFS(AO638&lt;=1,"new",AO638&lt;=5,"early tenure",AO638&lt;=10,"established",AO638&lt;=20,"loyal",AO638&gt;=21,"long term")</f>
        <v>established</v>
      </c>
      <c r="AQ638">
        <v>0</v>
      </c>
      <c r="AR638" s="1" t="str" cm="1">
        <f t="array" ref="AR638">_xlfn.IFS(AQ638&lt;=1,"new",AQ638&lt;=4,"settling",AQ638&lt;=7,"established",AQ638&lt;=12,"stagnant risk",AQ638&gt;12,"highly stagnant")</f>
        <v>new</v>
      </c>
      <c r="AS638">
        <v>7</v>
      </c>
      <c r="AT638" t="str" cm="1">
        <f t="array" ref="AT638">_xlfn.IFS(AS638&lt;=1,"recently promoted",AS638&lt;=3,"due soon",AS638&lt;=6,"over due",AS638&gt;=7,"critically overdue")</f>
        <v>critically overdue</v>
      </c>
      <c r="AU638">
        <v>8</v>
      </c>
      <c r="AV638" t="str" cm="1">
        <f t="array" ref="AV638">_xlfn.IFS(AU638&lt;=1,"new under manager",AU638&lt;=4,"settling",AU638&lt;=8,"established",AU638&gt;=9,"long term")</f>
        <v>established</v>
      </c>
    </row>
    <row r="639" spans="1:48">
      <c r="A639">
        <v>25</v>
      </c>
      <c r="B639" s="1" t="str" cm="1">
        <f t="array" ref="B639">_xlfn.IFS(A639&lt;=25,"early career",A639&lt;=35,"mid career",A639&lt;=45,"experienced",A639&gt;=46,"senior")</f>
        <v>early career</v>
      </c>
      <c r="C639" t="s">
        <v>29</v>
      </c>
      <c r="D639" t="s">
        <v>41</v>
      </c>
      <c r="E639" t="s">
        <v>31</v>
      </c>
      <c r="F639">
        <v>5</v>
      </c>
      <c r="G639" s="1" t="str" cm="1">
        <f t="array" ref="G639">_xlfn.IFS(F639&lt;=5,"very near",F639&lt;=10,"near",F639&lt;=20,"moderate",F639&lt;=29,"far")</f>
        <v>very near</v>
      </c>
      <c r="H639">
        <v>2</v>
      </c>
      <c r="I639" t="str" cm="1">
        <f t="array" ref="I639">_xlfn.IFS(H639=1,"Below College",H639=
2,"College",H639=
3,"Bachelor",H639=
4,"Master",H639=
5,"Doctor")</f>
        <v>College</v>
      </c>
      <c r="J639" t="s">
        <v>36</v>
      </c>
      <c r="K639">
        <v>2</v>
      </c>
      <c r="L639" t="str" cm="1">
        <f t="array" ref="L639">_xlfn.IFS(K639=1,"low",K639=2,"medium",K639=3,"high",K639=4,"very high")</f>
        <v>medium</v>
      </c>
      <c r="M639" t="s">
        <v>33</v>
      </c>
      <c r="N639">
        <v>4</v>
      </c>
      <c r="O639" t="str" cm="1">
        <f t="array" ref="O639">_xlfn.IFS(N639=1,"low",N639=2,"medium",N639=3,"high",N639=4,"very high")</f>
        <v>very high</v>
      </c>
      <c r="P639">
        <v>2</v>
      </c>
      <c r="Q639" t="str" cm="1">
        <f t="array" ref="Q639">_xlfn.IFS(P639=1,"junior",P639=2,"mid level",P639=3,"senior",P639=4,"lead",P639=5,"executive")</f>
        <v>mid level</v>
      </c>
      <c r="R639" t="s">
        <v>49</v>
      </c>
      <c r="S639">
        <v>1</v>
      </c>
      <c r="T639" t="str" cm="1">
        <f t="array" ref="T639">_xlfn.IFS(S639=1,"low",S639=2,"medium",S639=3,"high",S639=4,"very high")</f>
        <v>low</v>
      </c>
      <c r="U639" t="s">
        <v>38</v>
      </c>
      <c r="V639">
        <v>4000</v>
      </c>
      <c r="W639">
        <v>1</v>
      </c>
      <c r="X639" t="str" cm="1">
        <f t="array" ref="X639">_xlfn.IFS(W639=0,"fresher",W639&lt;=3,"stable",W639&lt;=6,"moderate hopper",W639&lt;=9,"frequent hopper")</f>
        <v>stable</v>
      </c>
      <c r="Y639" t="s">
        <v>29</v>
      </c>
      <c r="Z639">
        <v>12</v>
      </c>
      <c r="AA639" t="str" cm="1">
        <f t="array" ref="AA639">_xlfn.IFS(Z639&lt;=14,"low hike",Z639&lt;=18,"moderate hike",Z639&lt;=22,"good hike",Z639&lt;=25,"high hike")</f>
        <v>low hike</v>
      </c>
      <c r="AB639">
        <v>3</v>
      </c>
      <c r="AC639" t="str" cm="1">
        <f t="array" ref="AC639">_xlfn.IFS(AB639=1,"low",AB639=2,"good",AB639=3,"excellent",AB639=4,"outstanding")</f>
        <v>excellent</v>
      </c>
      <c r="AD639">
        <v>4</v>
      </c>
      <c r="AE639" t="str" cm="1">
        <f t="array" ref="AE639">_xlfn.IFS(AD639=1,"low",AD639=2,"medium",AD639=3,"high",AD639=4,"very high")</f>
        <v>very high</v>
      </c>
      <c r="AG639">
        <v>2</v>
      </c>
      <c r="AH639" t="str" cm="1">
        <f t="array" ref="AH639">_xlfn.IFS(AG639=0,"no stock options",AG639=2,"medium",AG639=3,"high",AG639=1,"low")</f>
        <v>medium</v>
      </c>
      <c r="AI639">
        <v>6</v>
      </c>
      <c r="AJ639" s="1" t="str" cm="1">
        <f t="array" ref="AJ639">_xlfn.IFS(AI639&lt;=2,"fresher",AI639&lt;=7,"early career",AI639&lt;=15,"mid career",AI639&lt;=25,"experienced",AI639&gt;=26,"expert")</f>
        <v>early career</v>
      </c>
      <c r="AK639">
        <v>2</v>
      </c>
      <c r="AL639" s="1" t="str" cm="1">
        <f t="array" ref="AL639">_xlfn.IFS(AK639=0,"no training",AK639&lt;=2,"low",AK639&lt;=4,"moderate",AK639&lt;=6,"high")</f>
        <v>low</v>
      </c>
      <c r="AM639">
        <v>3</v>
      </c>
      <c r="AN639" t="str" cm="1">
        <f t="array" ref="AN639">_xlfn.IFS(AM639=1,"low",AM639=2,"medium",AM639=3,"high",AM639=4,"very high")</f>
        <v>high</v>
      </c>
      <c r="AO639">
        <v>6</v>
      </c>
      <c r="AP639" s="1" t="str" cm="1">
        <f t="array" ref="AP639">_xlfn.IFS(AO639&lt;=1,"new",AO639&lt;=5,"early tenure",AO639&lt;=10,"established",AO639&lt;=20,"loyal",AO639&gt;=21,"long term")</f>
        <v>established</v>
      </c>
      <c r="AQ639">
        <v>3</v>
      </c>
      <c r="AR639" s="1" t="str" cm="1">
        <f t="array" ref="AR639">_xlfn.IFS(AQ639&lt;=1,"new",AQ639&lt;=4,"settling",AQ639&lt;=7,"established",AQ639&lt;=12,"stagnant risk",AQ639&gt;12,"highly stagnant")</f>
        <v>settling</v>
      </c>
      <c r="AS639">
        <v>1</v>
      </c>
      <c r="AT639" t="str" cm="1">
        <f t="array" ref="AT639">_xlfn.IFS(AS639&lt;=1,"recently promoted",AS639&lt;=3,"due soon",AS639&lt;=6,"over due",AS639&gt;=7,"critically overdue")</f>
        <v>recently promoted</v>
      </c>
      <c r="AU639">
        <v>5</v>
      </c>
      <c r="AV639" t="str" cm="1">
        <f t="array" ref="AV639">_xlfn.IFS(AU639&lt;=1,"new under manager",AU639&lt;=4,"settling",AU639&lt;=8,"established",AU639&gt;=9,"long term")</f>
        <v>established</v>
      </c>
    </row>
    <row r="640" spans="1:48">
      <c r="A640">
        <v>47</v>
      </c>
      <c r="B640" s="1" t="str" cm="1">
        <f t="array" ref="B640">_xlfn.IFS(A640&lt;=25,"early career",A640&lt;=35,"mid career",A640&lt;=45,"experienced",A640&gt;=46,"senior")</f>
        <v>senior</v>
      </c>
      <c r="C640" t="s">
        <v>39</v>
      </c>
      <c r="D640" t="s">
        <v>41</v>
      </c>
      <c r="E640" t="s">
        <v>31</v>
      </c>
      <c r="F640">
        <v>29</v>
      </c>
      <c r="G640" s="1" t="str" cm="1">
        <f t="array" ref="G640">_xlfn.IFS(F640&lt;=5,"very near",F640&lt;=10,"near",F640&lt;=20,"moderate",F640&lt;=29,"far")</f>
        <v>far</v>
      </c>
      <c r="H640">
        <v>4</v>
      </c>
      <c r="I640" t="str" cm="1">
        <f t="array" ref="I640">_xlfn.IFS(H640=1,"Below College",H640=
2,"College",H640=
3,"Bachelor",H640=
4,"Master",H640=
5,"Doctor")</f>
        <v>Master</v>
      </c>
      <c r="J640" t="s">
        <v>36</v>
      </c>
      <c r="K640">
        <v>1</v>
      </c>
      <c r="L640" t="str" cm="1">
        <f t="array" ref="L640">_xlfn.IFS(K640=1,"low",K640=2,"medium",K640=3,"high",K640=4,"very high")</f>
        <v>low</v>
      </c>
      <c r="M640" t="s">
        <v>33</v>
      </c>
      <c r="N640">
        <v>3</v>
      </c>
      <c r="O640" t="str" cm="1">
        <f t="array" ref="O640">_xlfn.IFS(N640=1,"low",N640=2,"medium",N640=3,"high",N640=4,"very high")</f>
        <v>high</v>
      </c>
      <c r="P640">
        <v>3</v>
      </c>
      <c r="Q640" t="str" cm="1">
        <f t="array" ref="Q640">_xlfn.IFS(P640=1,"junior",P640=2,"mid level",P640=3,"senior",P640=4,"lead",P640=5,"executive")</f>
        <v>senior</v>
      </c>
      <c r="R640" t="s">
        <v>48</v>
      </c>
      <c r="S640">
        <v>2</v>
      </c>
      <c r="T640" t="str" cm="1">
        <f t="array" ref="T640">_xlfn.IFS(S640=1,"low",S640=2,"medium",S640=3,"high",S640=4,"very high")</f>
        <v>medium</v>
      </c>
      <c r="U640" t="s">
        <v>35</v>
      </c>
      <c r="V640">
        <v>11849</v>
      </c>
      <c r="W640">
        <v>1</v>
      </c>
      <c r="X640" t="str" cm="1">
        <f t="array" ref="X640">_xlfn.IFS(W640=0,"fresher",W640&lt;=3,"stable",W640&lt;=6,"moderate hopper",W640&lt;=9,"frequent hopper")</f>
        <v>stable</v>
      </c>
      <c r="Y640" t="s">
        <v>39</v>
      </c>
      <c r="Z640">
        <v>12</v>
      </c>
      <c r="AA640" t="str" cm="1">
        <f t="array" ref="AA640">_xlfn.IFS(Z640&lt;=14,"low hike",Z640&lt;=18,"moderate hike",Z640&lt;=22,"good hike",Z640&lt;=25,"high hike")</f>
        <v>low hike</v>
      </c>
      <c r="AB640">
        <v>3</v>
      </c>
      <c r="AC640" t="str" cm="1">
        <f t="array" ref="AC640">_xlfn.IFS(AB640=1,"low",AB640=2,"good",AB640=3,"excellent",AB640=4,"outstanding")</f>
        <v>excellent</v>
      </c>
      <c r="AD640">
        <v>4</v>
      </c>
      <c r="AE640" t="str" cm="1">
        <f t="array" ref="AE640">_xlfn.IFS(AD640=1,"low",AD640=2,"medium",AD640=3,"high",AD640=4,"very high")</f>
        <v>very high</v>
      </c>
      <c r="AG640">
        <v>1</v>
      </c>
      <c r="AH640" t="str" cm="1">
        <f t="array" ref="AH640">_xlfn.IFS(AG640=0,"no stock options",AG640=2,"medium",AG640=3,"high",AG640=1,"low")</f>
        <v>low</v>
      </c>
      <c r="AI640">
        <v>10</v>
      </c>
      <c r="AJ640" s="1" t="str" cm="1">
        <f t="array" ref="AJ640">_xlfn.IFS(AI640&lt;=2,"fresher",AI640&lt;=7,"early career",AI640&lt;=15,"mid career",AI640&lt;=25,"experienced",AI640&gt;=26,"expert")</f>
        <v>mid career</v>
      </c>
      <c r="AK640">
        <v>2</v>
      </c>
      <c r="AL640" s="1" t="str" cm="1">
        <f t="array" ref="AL640">_xlfn.IFS(AK640=0,"no training",AK640&lt;=2,"low",AK640&lt;=4,"moderate",AK640&lt;=6,"high")</f>
        <v>low</v>
      </c>
      <c r="AM640">
        <v>2</v>
      </c>
      <c r="AN640" t="str" cm="1">
        <f t="array" ref="AN640">_xlfn.IFS(AM640=1,"low",AM640=2,"medium",AM640=3,"high",AM640=4,"very high")</f>
        <v>medium</v>
      </c>
      <c r="AO640">
        <v>10</v>
      </c>
      <c r="AP640" s="1" t="str" cm="1">
        <f t="array" ref="AP640">_xlfn.IFS(AO640&lt;=1,"new",AO640&lt;=5,"early tenure",AO640&lt;=10,"established",AO640&lt;=20,"loyal",AO640&gt;=21,"long term")</f>
        <v>established</v>
      </c>
      <c r="AQ640">
        <v>7</v>
      </c>
      <c r="AR640" s="1" t="str" cm="1">
        <f t="array" ref="AR640">_xlfn.IFS(AQ640&lt;=1,"new",AQ640&lt;=4,"settling",AQ640&lt;=7,"established",AQ640&lt;=12,"stagnant risk",AQ640&gt;12,"highly stagnant")</f>
        <v>established</v>
      </c>
      <c r="AS640">
        <v>9</v>
      </c>
      <c r="AT640" t="str" cm="1">
        <f t="array" ref="AT640">_xlfn.IFS(AS640&lt;=1,"recently promoted",AS640&lt;=3,"due soon",AS640&lt;=6,"over due",AS640&gt;=7,"critically overdue")</f>
        <v>critically overdue</v>
      </c>
      <c r="AU640">
        <v>9</v>
      </c>
      <c r="AV640" t="str" cm="1">
        <f t="array" ref="AV640">_xlfn.IFS(AU640&lt;=1,"new under manager",AU640&lt;=4,"settling",AU640&lt;=8,"established",AU640&gt;=9,"long term")</f>
        <v>long term</v>
      </c>
    </row>
    <row r="641" spans="1:48">
      <c r="A641">
        <v>35</v>
      </c>
      <c r="B641" s="1" t="str" cm="1">
        <f t="array" ref="B641">_xlfn.IFS(A641&lt;=25,"early career",A641&lt;=35,"mid career",A641&lt;=45,"experienced",A641&gt;=46,"senior")</f>
        <v>mid career</v>
      </c>
      <c r="C641" t="s">
        <v>29</v>
      </c>
      <c r="D641" t="s">
        <v>30</v>
      </c>
      <c r="E641" t="s">
        <v>31</v>
      </c>
      <c r="F641">
        <v>22</v>
      </c>
      <c r="G641" s="1" t="str" cm="1">
        <f t="array" ref="G641">_xlfn.IFS(F641&lt;=5,"very near",F641&lt;=10,"near",F641&lt;=20,"moderate",F641&lt;=29,"far")</f>
        <v>far</v>
      </c>
      <c r="H641">
        <v>3</v>
      </c>
      <c r="I641" t="str" cm="1">
        <f t="array" ref="I641">_xlfn.IFS(H641=1,"Below College",H641=
2,"College",H641=
3,"Bachelor",H641=
4,"Master",H641=
5,"Doctor")</f>
        <v>Bachelor</v>
      </c>
      <c r="J641" t="s">
        <v>36</v>
      </c>
      <c r="K641">
        <v>2</v>
      </c>
      <c r="L641" t="str" cm="1">
        <f t="array" ref="L641">_xlfn.IFS(K641=1,"low",K641=2,"medium",K641=3,"high",K641=4,"very high")</f>
        <v>medium</v>
      </c>
      <c r="M641" t="s">
        <v>43</v>
      </c>
      <c r="N641">
        <v>4</v>
      </c>
      <c r="O641" t="str" cm="1">
        <f t="array" ref="O641">_xlfn.IFS(N641=1,"low",N641=2,"medium",N641=3,"high",N641=4,"very high")</f>
        <v>very high</v>
      </c>
      <c r="P641">
        <v>3</v>
      </c>
      <c r="Q641" t="str" cm="1">
        <f t="array" ref="Q641">_xlfn.IFS(P641=1,"junior",P641=2,"mid level",P641=3,"senior",P641=4,"lead",P641=5,"executive")</f>
        <v>senior</v>
      </c>
      <c r="R641" t="s">
        <v>48</v>
      </c>
      <c r="S641">
        <v>2</v>
      </c>
      <c r="T641" t="str" cm="1">
        <f t="array" ref="T641">_xlfn.IFS(S641=1,"low",S641=2,"medium",S641=3,"high",S641=4,"very high")</f>
        <v>medium</v>
      </c>
      <c r="U641" t="s">
        <v>38</v>
      </c>
      <c r="V641">
        <v>11996</v>
      </c>
      <c r="W641">
        <v>7</v>
      </c>
      <c r="X641" t="str" cm="1">
        <f t="array" ref="X641">_xlfn.IFS(W641=0,"fresher",W641&lt;=3,"stable",W641&lt;=6,"moderate hopper",W641&lt;=9,"frequent hopper")</f>
        <v>frequent hopper</v>
      </c>
      <c r="Y641" t="s">
        <v>29</v>
      </c>
      <c r="Z641">
        <v>18</v>
      </c>
      <c r="AA641" t="str" cm="1">
        <f t="array" ref="AA641">_xlfn.IFS(Z641&lt;=14,"low hike",Z641&lt;=18,"moderate hike",Z641&lt;=22,"good hike",Z641&lt;=25,"high hike")</f>
        <v>moderate hike</v>
      </c>
      <c r="AB641">
        <v>3</v>
      </c>
      <c r="AC641" t="str" cm="1">
        <f t="array" ref="AC641">_xlfn.IFS(AB641=1,"low",AB641=2,"good",AB641=3,"excellent",AB641=4,"outstanding")</f>
        <v>excellent</v>
      </c>
      <c r="AD641">
        <v>2</v>
      </c>
      <c r="AE641" t="str" cm="1">
        <f t="array" ref="AE641">_xlfn.IFS(AD641=1,"low",AD641=2,"medium",AD641=3,"high",AD641=4,"very high")</f>
        <v>medium</v>
      </c>
      <c r="AG641">
        <v>1</v>
      </c>
      <c r="AH641" t="str" cm="1">
        <f t="array" ref="AH641">_xlfn.IFS(AG641=0,"no stock options",AG641=2,"medium",AG641=3,"high",AG641=1,"low")</f>
        <v>low</v>
      </c>
      <c r="AI641">
        <v>10</v>
      </c>
      <c r="AJ641" s="1" t="str" cm="1">
        <f t="array" ref="AJ641">_xlfn.IFS(AI641&lt;=2,"fresher",AI641&lt;=7,"early career",AI641&lt;=15,"mid career",AI641&lt;=25,"experienced",AI641&gt;=26,"expert")</f>
        <v>mid career</v>
      </c>
      <c r="AK641">
        <v>6</v>
      </c>
      <c r="AL641" s="1" t="str" cm="1">
        <f t="array" ref="AL641">_xlfn.IFS(AK641=0,"no training",AK641&lt;=2,"low",AK641&lt;=4,"moderate",AK641&lt;=6,"high")</f>
        <v>high</v>
      </c>
      <c r="AM641">
        <v>2</v>
      </c>
      <c r="AN641" t="str" cm="1">
        <f t="array" ref="AN641">_xlfn.IFS(AM641=1,"low",AM641=2,"medium",AM641=3,"high",AM641=4,"very high")</f>
        <v>medium</v>
      </c>
      <c r="AO641">
        <v>7</v>
      </c>
      <c r="AP641" s="1" t="str" cm="1">
        <f t="array" ref="AP641">_xlfn.IFS(AO641&lt;=1,"new",AO641&lt;=5,"early tenure",AO641&lt;=10,"established",AO641&lt;=20,"loyal",AO641&gt;=21,"long term")</f>
        <v>established</v>
      </c>
      <c r="AQ641">
        <v>7</v>
      </c>
      <c r="AR641" s="1" t="str" cm="1">
        <f t="array" ref="AR641">_xlfn.IFS(AQ641&lt;=1,"new",AQ641&lt;=4,"settling",AQ641&lt;=7,"established",AQ641&lt;=12,"stagnant risk",AQ641&gt;12,"highly stagnant")</f>
        <v>established</v>
      </c>
      <c r="AS641">
        <v>6</v>
      </c>
      <c r="AT641" t="str" cm="1">
        <f t="array" ref="AT641">_xlfn.IFS(AS641&lt;=1,"recently promoted",AS641&lt;=3,"due soon",AS641&lt;=6,"over due",AS641&gt;=7,"critically overdue")</f>
        <v>over due</v>
      </c>
      <c r="AU641">
        <v>2</v>
      </c>
      <c r="AV641" t="str" cm="1">
        <f t="array" ref="AV641">_xlfn.IFS(AU641&lt;=1,"new under manager",AU641&lt;=4,"settling",AU641&lt;=8,"established",AU641&gt;=9,"long term")</f>
        <v>settling</v>
      </c>
    </row>
    <row r="642" spans="1:48">
      <c r="A642">
        <v>38</v>
      </c>
      <c r="B642" s="1" t="str" cm="1">
        <f t="array" ref="B642">_xlfn.IFS(A642&lt;=25,"early career",A642&lt;=35,"mid career",A642&lt;=45,"experienced",A642&gt;=46,"senior")</f>
        <v>experienced</v>
      </c>
      <c r="C642" t="s">
        <v>29</v>
      </c>
      <c r="D642" t="s">
        <v>30</v>
      </c>
      <c r="E642" t="s">
        <v>45</v>
      </c>
      <c r="F642">
        <v>7</v>
      </c>
      <c r="G642" s="1" t="str" cm="1">
        <f t="array" ref="G642">_xlfn.IFS(F642&lt;=5,"very near",F642&lt;=10,"near",F642&lt;=20,"moderate",F642&lt;=29,"far")</f>
        <v>near</v>
      </c>
      <c r="H642">
        <v>2</v>
      </c>
      <c r="I642" t="str" cm="1">
        <f t="array" ref="I642">_xlfn.IFS(H642=1,"Below College",H642=
2,"College",H642=
3,"Bachelor",H642=
4,"Master",H642=
5,"Doctor")</f>
        <v>College</v>
      </c>
      <c r="J642" t="s">
        <v>32</v>
      </c>
      <c r="K642">
        <v>1</v>
      </c>
      <c r="L642" t="str" cm="1">
        <f t="array" ref="L642">_xlfn.IFS(K642=1,"low",K642=2,"medium",K642=3,"high",K642=4,"very high")</f>
        <v>low</v>
      </c>
      <c r="M642" t="s">
        <v>43</v>
      </c>
      <c r="N642">
        <v>4</v>
      </c>
      <c r="O642" t="str" cm="1">
        <f t="array" ref="O642">_xlfn.IFS(N642=1,"low",N642=2,"medium",N642=3,"high",N642=4,"very high")</f>
        <v>very high</v>
      </c>
      <c r="P642">
        <v>2</v>
      </c>
      <c r="Q642" t="str" cm="1">
        <f t="array" ref="Q642">_xlfn.IFS(P642=1,"junior",P642=2,"mid level",P642=3,"senior",P642=4,"lead",P642=5,"executive")</f>
        <v>mid level</v>
      </c>
      <c r="R642" t="s">
        <v>51</v>
      </c>
      <c r="S642">
        <v>1</v>
      </c>
      <c r="T642" t="str" cm="1">
        <f t="array" ref="T642">_xlfn.IFS(S642=1,"low",S642=2,"medium",S642=3,"high",S642=4,"very high")</f>
        <v>low</v>
      </c>
      <c r="U642" t="s">
        <v>38</v>
      </c>
      <c r="V642">
        <v>5605</v>
      </c>
      <c r="W642">
        <v>1</v>
      </c>
      <c r="X642" t="str" cm="1">
        <f t="array" ref="X642">_xlfn.IFS(W642=0,"fresher",W642&lt;=3,"stable",W642&lt;=6,"moderate hopper",W642&lt;=9,"frequent hopper")</f>
        <v>stable</v>
      </c>
      <c r="Y642" t="s">
        <v>39</v>
      </c>
      <c r="Z642">
        <v>24</v>
      </c>
      <c r="AA642" t="str" cm="1">
        <f t="array" ref="AA642">_xlfn.IFS(Z642&lt;=14,"low hike",Z642&lt;=18,"moderate hike",Z642&lt;=22,"good hike",Z642&lt;=25,"high hike")</f>
        <v>high hike</v>
      </c>
      <c r="AB642">
        <v>4</v>
      </c>
      <c r="AC642" t="str" cm="1">
        <f t="array" ref="AC642">_xlfn.IFS(AB642=1,"low",AB642=2,"good",AB642=3,"excellent",AB642=4,"outstanding")</f>
        <v>outstanding</v>
      </c>
      <c r="AD642">
        <v>3</v>
      </c>
      <c r="AE642" t="str" cm="1">
        <f t="array" ref="AE642">_xlfn.IFS(AD642=1,"low",AD642=2,"medium",AD642=3,"high",AD642=4,"very high")</f>
        <v>high</v>
      </c>
      <c r="AG642">
        <v>1</v>
      </c>
      <c r="AH642" t="str" cm="1">
        <f t="array" ref="AH642">_xlfn.IFS(AG642=0,"no stock options",AG642=2,"medium",AG642=3,"high",AG642=1,"low")</f>
        <v>low</v>
      </c>
      <c r="AI642">
        <v>8</v>
      </c>
      <c r="AJ642" s="1" t="str" cm="1">
        <f t="array" ref="AJ642">_xlfn.IFS(AI642&lt;=2,"fresher",AI642&lt;=7,"early career",AI642&lt;=15,"mid career",AI642&lt;=25,"experienced",AI642&gt;=26,"expert")</f>
        <v>mid career</v>
      </c>
      <c r="AK642">
        <v>3</v>
      </c>
      <c r="AL642" s="1" t="str" cm="1">
        <f t="array" ref="AL642">_xlfn.IFS(AK642=0,"no training",AK642&lt;=2,"low",AK642&lt;=4,"moderate",AK642&lt;=6,"high")</f>
        <v>moderate</v>
      </c>
      <c r="AM642">
        <v>3</v>
      </c>
      <c r="AN642" t="str" cm="1">
        <f t="array" ref="AN642">_xlfn.IFS(AM642=1,"low",AM642=2,"medium",AM642=3,"high",AM642=4,"very high")</f>
        <v>high</v>
      </c>
      <c r="AO642">
        <v>8</v>
      </c>
      <c r="AP642" s="1" t="str" cm="1">
        <f t="array" ref="AP642">_xlfn.IFS(AO642&lt;=1,"new",AO642&lt;=5,"early tenure",AO642&lt;=10,"established",AO642&lt;=20,"loyal",AO642&gt;=21,"long term")</f>
        <v>established</v>
      </c>
      <c r="AQ642">
        <v>0</v>
      </c>
      <c r="AR642" s="1" t="str" cm="1">
        <f t="array" ref="AR642">_xlfn.IFS(AQ642&lt;=1,"new",AQ642&lt;=4,"settling",AQ642&lt;=7,"established",AQ642&lt;=12,"stagnant risk",AQ642&gt;12,"highly stagnant")</f>
        <v>new</v>
      </c>
      <c r="AS642">
        <v>7</v>
      </c>
      <c r="AT642" t="str" cm="1">
        <f t="array" ref="AT642">_xlfn.IFS(AS642&lt;=1,"recently promoted",AS642&lt;=3,"due soon",AS642&lt;=6,"over due",AS642&gt;=7,"critically overdue")</f>
        <v>critically overdue</v>
      </c>
      <c r="AU642">
        <v>7</v>
      </c>
      <c r="AV642" t="str" cm="1">
        <f t="array" ref="AV642">_xlfn.IFS(AU642&lt;=1,"new under manager",AU642&lt;=4,"settling",AU642&lt;=8,"established",AU642&gt;=9,"long term")</f>
        <v>established</v>
      </c>
    </row>
    <row r="643" spans="1:48">
      <c r="A643">
        <v>26</v>
      </c>
      <c r="B643" s="1" t="str" cm="1">
        <f t="array" ref="B643">_xlfn.IFS(A643&lt;=25,"early career",A643&lt;=35,"mid career",A643&lt;=45,"experienced",A643&gt;=46,"senior")</f>
        <v>mid career</v>
      </c>
      <c r="C643" t="s">
        <v>29</v>
      </c>
      <c r="D643" t="s">
        <v>50</v>
      </c>
      <c r="E643" t="s">
        <v>31</v>
      </c>
      <c r="F643">
        <v>1</v>
      </c>
      <c r="G643" s="1" t="str" cm="1">
        <f t="array" ref="G643">_xlfn.IFS(F643&lt;=5,"very near",F643&lt;=10,"near",F643&lt;=20,"moderate",F643&lt;=29,"far")</f>
        <v>very near</v>
      </c>
      <c r="H643">
        <v>3</v>
      </c>
      <c r="I643" t="str" cm="1">
        <f t="array" ref="I643">_xlfn.IFS(H643=1,"Below College",H643=
2,"College",H643=
3,"Bachelor",H643=
4,"Master",H643=
5,"Doctor")</f>
        <v>Bachelor</v>
      </c>
      <c r="J643" t="s">
        <v>36</v>
      </c>
      <c r="K643">
        <v>3</v>
      </c>
      <c r="L643" t="str" cm="1">
        <f t="array" ref="L643">_xlfn.IFS(K643=1,"low",K643=2,"medium",K643=3,"high",K643=4,"very high")</f>
        <v>high</v>
      </c>
      <c r="M643" t="s">
        <v>43</v>
      </c>
      <c r="N643">
        <v>3</v>
      </c>
      <c r="O643" t="str" cm="1">
        <f t="array" ref="O643">_xlfn.IFS(N643=1,"low",N643=2,"medium",N643=3,"high",N643=4,"very high")</f>
        <v>high</v>
      </c>
      <c r="P643">
        <v>2</v>
      </c>
      <c r="Q643" t="str" cm="1">
        <f t="array" ref="Q643">_xlfn.IFS(P643=1,"junior",P643=2,"mid level",P643=3,"senior",P643=4,"lead",P643=5,"executive")</f>
        <v>mid level</v>
      </c>
      <c r="R643" t="s">
        <v>44</v>
      </c>
      <c r="S643">
        <v>2</v>
      </c>
      <c r="T643" t="str" cm="1">
        <f t="array" ref="T643">_xlfn.IFS(S643=1,"low",S643=2,"medium",S643=3,"high",S643=4,"very high")</f>
        <v>medium</v>
      </c>
      <c r="U643" t="s">
        <v>38</v>
      </c>
      <c r="V643">
        <v>6397</v>
      </c>
      <c r="W643">
        <v>1</v>
      </c>
      <c r="X643" t="str" cm="1">
        <f t="array" ref="X643">_xlfn.IFS(W643=0,"fresher",W643&lt;=3,"stable",W643&lt;=6,"moderate hopper",W643&lt;=9,"frequent hopper")</f>
        <v>stable</v>
      </c>
      <c r="Y643" t="s">
        <v>29</v>
      </c>
      <c r="Z643">
        <v>20</v>
      </c>
      <c r="AA643" t="str" cm="1">
        <f t="array" ref="AA643">_xlfn.IFS(Z643&lt;=14,"low hike",Z643&lt;=18,"moderate hike",Z643&lt;=22,"good hike",Z643&lt;=25,"high hike")</f>
        <v>good hike</v>
      </c>
      <c r="AB643">
        <v>4</v>
      </c>
      <c r="AC643" t="str" cm="1">
        <f t="array" ref="AC643">_xlfn.IFS(AB643=1,"low",AB643=2,"good",AB643=3,"excellent",AB643=4,"outstanding")</f>
        <v>outstanding</v>
      </c>
      <c r="AD643">
        <v>1</v>
      </c>
      <c r="AE643" t="str" cm="1">
        <f t="array" ref="AE643">_xlfn.IFS(AD643=1,"low",AD643=2,"medium",AD643=3,"high",AD643=4,"very high")</f>
        <v>low</v>
      </c>
      <c r="AG643">
        <v>1</v>
      </c>
      <c r="AH643" t="str" cm="1">
        <f t="array" ref="AH643">_xlfn.IFS(AG643=0,"no stock options",AG643=2,"medium",AG643=3,"high",AG643=1,"low")</f>
        <v>low</v>
      </c>
      <c r="AI643">
        <v>6</v>
      </c>
      <c r="AJ643" s="1" t="str" cm="1">
        <f t="array" ref="AJ643">_xlfn.IFS(AI643&lt;=2,"fresher",AI643&lt;=7,"early career",AI643&lt;=15,"mid career",AI643&lt;=25,"experienced",AI643&gt;=26,"expert")</f>
        <v>early career</v>
      </c>
      <c r="AK643">
        <v>6</v>
      </c>
      <c r="AL643" s="1" t="str" cm="1">
        <f t="array" ref="AL643">_xlfn.IFS(AK643=0,"no training",AK643&lt;=2,"low",AK643&lt;=4,"moderate",AK643&lt;=6,"high")</f>
        <v>high</v>
      </c>
      <c r="AM643">
        <v>1</v>
      </c>
      <c r="AN643" t="str" cm="1">
        <f t="array" ref="AN643">_xlfn.IFS(AM643=1,"low",AM643=2,"medium",AM643=3,"high",AM643=4,"very high")</f>
        <v>low</v>
      </c>
      <c r="AO643">
        <v>6</v>
      </c>
      <c r="AP643" s="1" t="str" cm="1">
        <f t="array" ref="AP643">_xlfn.IFS(AO643&lt;=1,"new",AO643&lt;=5,"early tenure",AO643&lt;=10,"established",AO643&lt;=20,"loyal",AO643&gt;=21,"long term")</f>
        <v>established</v>
      </c>
      <c r="AQ643">
        <v>5</v>
      </c>
      <c r="AR643" s="1" t="str" cm="1">
        <f t="array" ref="AR643">_xlfn.IFS(AQ643&lt;=1,"new",AQ643&lt;=4,"settling",AQ643&lt;=7,"established",AQ643&lt;=12,"stagnant risk",AQ643&gt;12,"highly stagnant")</f>
        <v>established</v>
      </c>
      <c r="AS643">
        <v>1</v>
      </c>
      <c r="AT643" t="str" cm="1">
        <f t="array" ref="AT643">_xlfn.IFS(AS643&lt;=1,"recently promoted",AS643&lt;=3,"due soon",AS643&lt;=6,"over due",AS643&gt;=7,"critically overdue")</f>
        <v>recently promoted</v>
      </c>
      <c r="AU643">
        <v>4</v>
      </c>
      <c r="AV643" t="str" cm="1">
        <f t="array" ref="AV643">_xlfn.IFS(AU643&lt;=1,"new under manager",AU643&lt;=4,"settling",AU643&lt;=8,"established",AU643&gt;=9,"long term")</f>
        <v>settling</v>
      </c>
    </row>
    <row r="644" spans="1:48">
      <c r="A644">
        <v>50</v>
      </c>
      <c r="B644" s="1" t="str" cm="1">
        <f t="array" ref="B644">_xlfn.IFS(A644&lt;=25,"early career",A644&lt;=35,"mid career",A644&lt;=45,"experienced",A644&gt;=46,"senior")</f>
        <v>senior</v>
      </c>
      <c r="C644" t="s">
        <v>29</v>
      </c>
      <c r="D644" t="s">
        <v>30</v>
      </c>
      <c r="E644" t="s">
        <v>31</v>
      </c>
      <c r="F644">
        <v>4</v>
      </c>
      <c r="G644" s="1" t="str" cm="1">
        <f t="array" ref="G644">_xlfn.IFS(F644&lt;=5,"very near",F644&lt;=10,"near",F644&lt;=20,"moderate",F644&lt;=29,"far")</f>
        <v>very near</v>
      </c>
      <c r="H644">
        <v>1</v>
      </c>
      <c r="I644" t="str" cm="1">
        <f t="array" ref="I644">_xlfn.IFS(H644=1,"Below College",H644=
2,"College",H644=
3,"Bachelor",H644=
4,"Master",H644=
5,"Doctor")</f>
        <v>Below College</v>
      </c>
      <c r="J644" t="s">
        <v>36</v>
      </c>
      <c r="K644">
        <v>1</v>
      </c>
      <c r="L644" t="str" cm="1">
        <f t="array" ref="L644">_xlfn.IFS(K644=1,"low",K644=2,"medium",K644=3,"high",K644=4,"very high")</f>
        <v>low</v>
      </c>
      <c r="M644" t="s">
        <v>33</v>
      </c>
      <c r="N644">
        <v>3</v>
      </c>
      <c r="O644" t="str" cm="1">
        <f t="array" ref="O644">_xlfn.IFS(N644=1,"low",N644=2,"medium",N644=3,"high",N644=4,"very high")</f>
        <v>high</v>
      </c>
      <c r="P644">
        <v>5</v>
      </c>
      <c r="Q644" t="str" cm="1">
        <f t="array" ref="Q644">_xlfn.IFS(P644=1,"junior",P644=2,"mid level",P644=3,"senior",P644=4,"lead",P644=5,"executive")</f>
        <v>executive</v>
      </c>
      <c r="R644" t="s">
        <v>53</v>
      </c>
      <c r="S644">
        <v>2</v>
      </c>
      <c r="T644" t="str" cm="1">
        <f t="array" ref="T644">_xlfn.IFS(S644=1,"low",S644=2,"medium",S644=3,"high",S644=4,"very high")</f>
        <v>medium</v>
      </c>
      <c r="U644" t="s">
        <v>38</v>
      </c>
      <c r="V644">
        <v>19144</v>
      </c>
      <c r="W644">
        <v>3</v>
      </c>
      <c r="X644" t="str" cm="1">
        <f t="array" ref="X644">_xlfn.IFS(W644=0,"fresher",W644&lt;=3,"stable",W644&lt;=6,"moderate hopper",W644&lt;=9,"frequent hopper")</f>
        <v>stable</v>
      </c>
      <c r="Y644" t="s">
        <v>29</v>
      </c>
      <c r="Z644">
        <v>14</v>
      </c>
      <c r="AA644" t="str" cm="1">
        <f t="array" ref="AA644">_xlfn.IFS(Z644&lt;=14,"low hike",Z644&lt;=18,"moderate hike",Z644&lt;=22,"good hike",Z644&lt;=25,"high hike")</f>
        <v>low hike</v>
      </c>
      <c r="AB644">
        <v>3</v>
      </c>
      <c r="AC644" t="str" cm="1">
        <f t="array" ref="AC644">_xlfn.IFS(AB644=1,"low",AB644=2,"good",AB644=3,"excellent",AB644=4,"outstanding")</f>
        <v>excellent</v>
      </c>
      <c r="AD644">
        <v>1</v>
      </c>
      <c r="AE644" t="str" cm="1">
        <f t="array" ref="AE644">_xlfn.IFS(AD644=1,"low",AD644=2,"medium",AD644=3,"high",AD644=4,"very high")</f>
        <v>low</v>
      </c>
      <c r="AG644">
        <v>2</v>
      </c>
      <c r="AH644" t="str" cm="1">
        <f t="array" ref="AH644">_xlfn.IFS(AG644=0,"no stock options",AG644=2,"medium",AG644=3,"high",AG644=1,"low")</f>
        <v>medium</v>
      </c>
      <c r="AI644">
        <v>28</v>
      </c>
      <c r="AJ644" s="1" t="str" cm="1">
        <f t="array" ref="AJ644">_xlfn.IFS(AI644&lt;=2,"fresher",AI644&lt;=7,"early career",AI644&lt;=15,"mid career",AI644&lt;=25,"experienced",AI644&gt;=26,"expert")</f>
        <v>expert</v>
      </c>
      <c r="AK644">
        <v>4</v>
      </c>
      <c r="AL644" s="1" t="str" cm="1">
        <f t="array" ref="AL644">_xlfn.IFS(AK644=0,"no training",AK644&lt;=2,"low",AK644&lt;=4,"moderate",AK644&lt;=6,"high")</f>
        <v>moderate</v>
      </c>
      <c r="AM644">
        <v>2</v>
      </c>
      <c r="AN644" t="str" cm="1">
        <f t="array" ref="AN644">_xlfn.IFS(AM644=1,"low",AM644=2,"medium",AM644=3,"high",AM644=4,"very high")</f>
        <v>medium</v>
      </c>
      <c r="AO644">
        <v>10</v>
      </c>
      <c r="AP644" s="1" t="str" cm="1">
        <f t="array" ref="AP644">_xlfn.IFS(AO644&lt;=1,"new",AO644&lt;=5,"early tenure",AO644&lt;=10,"established",AO644&lt;=20,"loyal",AO644&gt;=21,"long term")</f>
        <v>established</v>
      </c>
      <c r="AQ644">
        <v>4</v>
      </c>
      <c r="AR644" s="1" t="str" cm="1">
        <f t="array" ref="AR644">_xlfn.IFS(AQ644&lt;=1,"new",AQ644&lt;=4,"settling",AQ644&lt;=7,"established",AQ644&lt;=12,"stagnant risk",AQ644&gt;12,"highly stagnant")</f>
        <v>settling</v>
      </c>
      <c r="AS644">
        <v>1</v>
      </c>
      <c r="AT644" t="str" cm="1">
        <f t="array" ref="AT644">_xlfn.IFS(AS644&lt;=1,"recently promoted",AS644&lt;=3,"due soon",AS644&lt;=6,"over due",AS644&gt;=7,"critically overdue")</f>
        <v>recently promoted</v>
      </c>
      <c r="AU644">
        <v>6</v>
      </c>
      <c r="AV644" t="str" cm="1">
        <f t="array" ref="AV644">_xlfn.IFS(AU644&lt;=1,"new under manager",AU644&lt;=4,"settling",AU644&lt;=8,"established",AU644&gt;=9,"long term")</f>
        <v>established</v>
      </c>
    </row>
    <row r="645" spans="1:48">
      <c r="A645">
        <v>29</v>
      </c>
      <c r="B645" s="1" t="str" cm="1">
        <f t="array" ref="B645">_xlfn.IFS(A645&lt;=25,"early career",A645&lt;=35,"mid career",A645&lt;=45,"experienced",A645&gt;=46,"senior")</f>
        <v>mid career</v>
      </c>
      <c r="C645" t="s">
        <v>29</v>
      </c>
      <c r="D645" t="s">
        <v>50</v>
      </c>
      <c r="E645" t="s">
        <v>45</v>
      </c>
      <c r="F645">
        <v>2</v>
      </c>
      <c r="G645" s="1" t="str" cm="1">
        <f t="array" ref="G645">_xlfn.IFS(F645&lt;=5,"very near",F645&lt;=10,"near",F645&lt;=20,"moderate",F645&lt;=29,"far")</f>
        <v>very near</v>
      </c>
      <c r="H645">
        <v>2</v>
      </c>
      <c r="I645" t="str" cm="1">
        <f t="array" ref="I645">_xlfn.IFS(H645=1,"Below College",H645=
2,"College",H645=
3,"Bachelor",H645=
4,"Master",H645=
5,"Doctor")</f>
        <v>College</v>
      </c>
      <c r="J645" t="s">
        <v>36</v>
      </c>
      <c r="K645">
        <v>2</v>
      </c>
      <c r="L645" t="str" cm="1">
        <f t="array" ref="L645">_xlfn.IFS(K645=1,"low",K645=2,"medium",K645=3,"high",K645=4,"very high")</f>
        <v>medium</v>
      </c>
      <c r="M645" t="s">
        <v>33</v>
      </c>
      <c r="N645">
        <v>3</v>
      </c>
      <c r="O645" t="str" cm="1">
        <f t="array" ref="O645">_xlfn.IFS(N645=1,"low",N645=2,"medium",N645=3,"high",N645=4,"very high")</f>
        <v>high</v>
      </c>
      <c r="P645">
        <v>2</v>
      </c>
      <c r="Q645" t="str" cm="1">
        <f t="array" ref="Q645">_xlfn.IFS(P645=1,"junior",P645=2,"mid level",P645=3,"senior",P645=4,"lead",P645=5,"executive")</f>
        <v>mid level</v>
      </c>
      <c r="R645" t="s">
        <v>51</v>
      </c>
      <c r="S645">
        <v>4</v>
      </c>
      <c r="T645" t="str" cm="1">
        <f t="array" ref="T645">_xlfn.IFS(S645=1,"low",S645=2,"medium",S645=3,"high",S645=4,"very high")</f>
        <v>very high</v>
      </c>
      <c r="U645" t="s">
        <v>40</v>
      </c>
      <c r="V645">
        <v>4554</v>
      </c>
      <c r="W645">
        <v>1</v>
      </c>
      <c r="X645" t="str" cm="1">
        <f t="array" ref="X645">_xlfn.IFS(W645=0,"fresher",W645&lt;=3,"stable",W645&lt;=6,"moderate hopper",W645&lt;=9,"frequent hopper")</f>
        <v>stable</v>
      </c>
      <c r="Y645" t="s">
        <v>29</v>
      </c>
      <c r="Z645">
        <v>18</v>
      </c>
      <c r="AA645" t="str" cm="1">
        <f t="array" ref="AA645">_xlfn.IFS(Z645&lt;=14,"low hike",Z645&lt;=18,"moderate hike",Z645&lt;=22,"good hike",Z645&lt;=25,"high hike")</f>
        <v>moderate hike</v>
      </c>
      <c r="AB645">
        <v>3</v>
      </c>
      <c r="AC645" t="str" cm="1">
        <f t="array" ref="AC645">_xlfn.IFS(AB645=1,"low",AB645=2,"good",AB645=3,"excellent",AB645=4,"outstanding")</f>
        <v>excellent</v>
      </c>
      <c r="AD645">
        <v>1</v>
      </c>
      <c r="AE645" t="str" cm="1">
        <f t="array" ref="AE645">_xlfn.IFS(AD645=1,"low",AD645=2,"medium",AD645=3,"high",AD645=4,"very high")</f>
        <v>low</v>
      </c>
      <c r="AG645">
        <v>0</v>
      </c>
      <c r="AH645" t="str" cm="1">
        <f t="array" ref="AH645">_xlfn.IFS(AG645=0,"no stock options",AG645=2,"medium",AG645=3,"high",AG645=1,"low")</f>
        <v>no stock options</v>
      </c>
      <c r="AI645">
        <v>10</v>
      </c>
      <c r="AJ645" s="1" t="str" cm="1">
        <f t="array" ref="AJ645">_xlfn.IFS(AI645&lt;=2,"fresher",AI645&lt;=7,"early career",AI645&lt;=15,"mid career",AI645&lt;=25,"experienced",AI645&gt;=26,"expert")</f>
        <v>mid career</v>
      </c>
      <c r="AK645">
        <v>3</v>
      </c>
      <c r="AL645" s="1" t="str" cm="1">
        <f t="array" ref="AL645">_xlfn.IFS(AK645=0,"no training",AK645&lt;=2,"low",AK645&lt;=4,"moderate",AK645&lt;=6,"high")</f>
        <v>moderate</v>
      </c>
      <c r="AM645">
        <v>2</v>
      </c>
      <c r="AN645" t="str" cm="1">
        <f t="array" ref="AN645">_xlfn.IFS(AM645=1,"low",AM645=2,"medium",AM645=3,"high",AM645=4,"very high")</f>
        <v>medium</v>
      </c>
      <c r="AO645">
        <v>10</v>
      </c>
      <c r="AP645" s="1" t="str" cm="1">
        <f t="array" ref="AP645">_xlfn.IFS(AO645&lt;=1,"new",AO645&lt;=5,"early tenure",AO645&lt;=10,"established",AO645&lt;=20,"loyal",AO645&gt;=21,"long term")</f>
        <v>established</v>
      </c>
      <c r="AQ645">
        <v>7</v>
      </c>
      <c r="AR645" s="1" t="str" cm="1">
        <f t="array" ref="AR645">_xlfn.IFS(AQ645&lt;=1,"new",AQ645&lt;=4,"settling",AQ645&lt;=7,"established",AQ645&lt;=12,"stagnant risk",AQ645&gt;12,"highly stagnant")</f>
        <v>established</v>
      </c>
      <c r="AS645">
        <v>0</v>
      </c>
      <c r="AT645" t="str" cm="1">
        <f t="array" ref="AT645">_xlfn.IFS(AS645&lt;=1,"recently promoted",AS645&lt;=3,"due soon",AS645&lt;=6,"over due",AS645&gt;=7,"critically overdue")</f>
        <v>recently promoted</v>
      </c>
      <c r="AU645">
        <v>9</v>
      </c>
      <c r="AV645" t="str" cm="1">
        <f t="array" ref="AV645">_xlfn.IFS(AU645&lt;=1,"new under manager",AU645&lt;=4,"settling",AU645&lt;=8,"established",AU645&gt;=9,"long term")</f>
        <v>long term</v>
      </c>
    </row>
    <row r="646" spans="1:48">
      <c r="A646">
        <v>55</v>
      </c>
      <c r="B646" s="1" t="str" cm="1">
        <f t="array" ref="B646">_xlfn.IFS(A646&lt;=25,"early career",A646&lt;=35,"mid career",A646&lt;=45,"experienced",A646&gt;=46,"senior")</f>
        <v>senior</v>
      </c>
      <c r="C646" t="s">
        <v>29</v>
      </c>
      <c r="D646" t="s">
        <v>30</v>
      </c>
      <c r="E646" t="s">
        <v>31</v>
      </c>
      <c r="F646">
        <v>20</v>
      </c>
      <c r="G646" s="1" t="str" cm="1">
        <f t="array" ref="G646">_xlfn.IFS(F646&lt;=5,"very near",F646&lt;=10,"near",F646&lt;=20,"moderate",F646&lt;=29,"far")</f>
        <v>moderate</v>
      </c>
      <c r="H646">
        <v>2</v>
      </c>
      <c r="I646" t="str" cm="1">
        <f t="array" ref="I646">_xlfn.IFS(H646=1,"Below College",H646=
2,"College",H646=
3,"Bachelor",H646=
4,"Master",H646=
5,"Doctor")</f>
        <v>College</v>
      </c>
      <c r="J646" t="s">
        <v>52</v>
      </c>
      <c r="K646">
        <v>2</v>
      </c>
      <c r="L646" t="str" cm="1">
        <f t="array" ref="L646">_xlfn.IFS(K646=1,"low",K646=2,"medium",K646=3,"high",K646=4,"very high")</f>
        <v>medium</v>
      </c>
      <c r="M646" t="s">
        <v>33</v>
      </c>
      <c r="N646">
        <v>3</v>
      </c>
      <c r="O646" t="str" cm="1">
        <f t="array" ref="O646">_xlfn.IFS(N646=1,"low",N646=2,"medium",N646=3,"high",N646=4,"very high")</f>
        <v>high</v>
      </c>
      <c r="P646">
        <v>2</v>
      </c>
      <c r="Q646" t="str" cm="1">
        <f t="array" ref="Q646">_xlfn.IFS(P646=1,"junior",P646=2,"mid level",P646=3,"senior",P646=4,"lead",P646=5,"executive")</f>
        <v>mid level</v>
      </c>
      <c r="R646" t="s">
        <v>34</v>
      </c>
      <c r="S646">
        <v>4</v>
      </c>
      <c r="T646" t="str" cm="1">
        <f t="array" ref="T646">_xlfn.IFS(S646=1,"low",S646=2,"medium",S646=3,"high",S646=4,"very high")</f>
        <v>very high</v>
      </c>
      <c r="U646" t="s">
        <v>35</v>
      </c>
      <c r="V646">
        <v>5415</v>
      </c>
      <c r="W646">
        <v>3</v>
      </c>
      <c r="X646" t="str" cm="1">
        <f t="array" ref="X646">_xlfn.IFS(W646=0,"fresher",W646&lt;=3,"stable",W646&lt;=6,"moderate hopper",W646&lt;=9,"frequent hopper")</f>
        <v>stable</v>
      </c>
      <c r="Y646" t="s">
        <v>39</v>
      </c>
      <c r="Z646">
        <v>19</v>
      </c>
      <c r="AA646" t="str" cm="1">
        <f t="array" ref="AA646">_xlfn.IFS(Z646&lt;=14,"low hike",Z646&lt;=18,"moderate hike",Z646&lt;=22,"good hike",Z646&lt;=25,"high hike")</f>
        <v>good hike</v>
      </c>
      <c r="AB646">
        <v>3</v>
      </c>
      <c r="AC646" t="str" cm="1">
        <f t="array" ref="AC646">_xlfn.IFS(AB646=1,"low",AB646=2,"good",AB646=3,"excellent",AB646=4,"outstanding")</f>
        <v>excellent</v>
      </c>
      <c r="AD646">
        <v>4</v>
      </c>
      <c r="AE646" t="str" cm="1">
        <f t="array" ref="AE646">_xlfn.IFS(AD646=1,"low",AD646=2,"medium",AD646=3,"high",AD646=4,"very high")</f>
        <v>very high</v>
      </c>
      <c r="AG646">
        <v>1</v>
      </c>
      <c r="AH646" t="str" cm="1">
        <f t="array" ref="AH646">_xlfn.IFS(AG646=0,"no stock options",AG646=2,"medium",AG646=3,"high",AG646=1,"low")</f>
        <v>low</v>
      </c>
      <c r="AI646">
        <v>12</v>
      </c>
      <c r="AJ646" s="1" t="str" cm="1">
        <f t="array" ref="AJ646">_xlfn.IFS(AI646&lt;=2,"fresher",AI646&lt;=7,"early career",AI646&lt;=15,"mid career",AI646&lt;=25,"experienced",AI646&gt;=26,"expert")</f>
        <v>mid career</v>
      </c>
      <c r="AK646">
        <v>4</v>
      </c>
      <c r="AL646" s="1" t="str" cm="1">
        <f t="array" ref="AL646">_xlfn.IFS(AK646=0,"no training",AK646&lt;=2,"low",AK646&lt;=4,"moderate",AK646&lt;=6,"high")</f>
        <v>moderate</v>
      </c>
      <c r="AM646">
        <v>3</v>
      </c>
      <c r="AN646" t="str" cm="1">
        <f t="array" ref="AN646">_xlfn.IFS(AM646=1,"low",AM646=2,"medium",AM646=3,"high",AM646=4,"very high")</f>
        <v>high</v>
      </c>
      <c r="AO646">
        <v>10</v>
      </c>
      <c r="AP646" s="1" t="str" cm="1">
        <f t="array" ref="AP646">_xlfn.IFS(AO646&lt;=1,"new",AO646&lt;=5,"early tenure",AO646&lt;=10,"established",AO646&lt;=20,"loyal",AO646&gt;=21,"long term")</f>
        <v>established</v>
      </c>
      <c r="AQ646">
        <v>7</v>
      </c>
      <c r="AR646" s="1" t="str" cm="1">
        <f t="array" ref="AR646">_xlfn.IFS(AQ646&lt;=1,"new",AQ646&lt;=4,"settling",AQ646&lt;=7,"established",AQ646&lt;=12,"stagnant risk",AQ646&gt;12,"highly stagnant")</f>
        <v>established</v>
      </c>
      <c r="AS646">
        <v>0</v>
      </c>
      <c r="AT646" t="str" cm="1">
        <f t="array" ref="AT646">_xlfn.IFS(AS646&lt;=1,"recently promoted",AS646&lt;=3,"due soon",AS646&lt;=6,"over due",AS646&gt;=7,"critically overdue")</f>
        <v>recently promoted</v>
      </c>
      <c r="AU646">
        <v>8</v>
      </c>
      <c r="AV646" t="str" cm="1">
        <f t="array" ref="AV646">_xlfn.IFS(AU646&lt;=1,"new under manager",AU646&lt;=4,"settling",AU646&lt;=8,"established",AU646&gt;=9,"long term")</f>
        <v>established</v>
      </c>
    </row>
    <row r="647" spans="1:48">
      <c r="A647">
        <v>36</v>
      </c>
      <c r="B647" s="1" t="str" cm="1">
        <f t="array" ref="B647">_xlfn.IFS(A647&lt;=25,"early career",A647&lt;=35,"mid career",A647&lt;=45,"experienced",A647&gt;=46,"senior")</f>
        <v>experienced</v>
      </c>
      <c r="C647" t="s">
        <v>29</v>
      </c>
      <c r="D647" t="s">
        <v>30</v>
      </c>
      <c r="E647" t="s">
        <v>31</v>
      </c>
      <c r="F647">
        <v>3</v>
      </c>
      <c r="G647" s="1" t="str" cm="1">
        <f t="array" ref="G647">_xlfn.IFS(F647&lt;=5,"very near",F647&lt;=10,"near",F647&lt;=20,"moderate",F647&lt;=29,"far")</f>
        <v>very near</v>
      </c>
      <c r="H647">
        <v>3</v>
      </c>
      <c r="I647" t="str" cm="1">
        <f t="array" ref="I647">_xlfn.IFS(H647=1,"Below College",H647=
2,"College",H647=
3,"Bachelor",H647=
4,"Master",H647=
5,"Doctor")</f>
        <v>Bachelor</v>
      </c>
      <c r="J647" t="s">
        <v>52</v>
      </c>
      <c r="K647">
        <v>3</v>
      </c>
      <c r="L647" t="str" cm="1">
        <f t="array" ref="L647">_xlfn.IFS(K647=1,"low",K647=2,"medium",K647=3,"high",K647=4,"very high")</f>
        <v>high</v>
      </c>
      <c r="M647" t="s">
        <v>33</v>
      </c>
      <c r="N647">
        <v>3</v>
      </c>
      <c r="O647" t="str" cm="1">
        <f t="array" ref="O647">_xlfn.IFS(N647=1,"low",N647=2,"medium",N647=3,"high",N647=4,"very high")</f>
        <v>high</v>
      </c>
      <c r="P647">
        <v>2</v>
      </c>
      <c r="Q647" t="str" cm="1">
        <f t="array" ref="Q647">_xlfn.IFS(P647=1,"junior",P647=2,"mid level",P647=3,"senior",P647=4,"lead",P647=5,"executive")</f>
        <v>mid level</v>
      </c>
      <c r="R647" t="s">
        <v>37</v>
      </c>
      <c r="S647">
        <v>2</v>
      </c>
      <c r="T647" t="str" cm="1">
        <f t="array" ref="T647">_xlfn.IFS(S647=1,"low",S647=2,"medium",S647=3,"high",S647=4,"very high")</f>
        <v>medium</v>
      </c>
      <c r="U647" t="s">
        <v>40</v>
      </c>
      <c r="V647">
        <v>4485</v>
      </c>
      <c r="W647">
        <v>4</v>
      </c>
      <c r="X647" t="str" cm="1">
        <f t="array" ref="X647">_xlfn.IFS(W647=0,"fresher",W647&lt;=3,"stable",W647&lt;=6,"moderate hopper",W647&lt;=9,"frequent hopper")</f>
        <v>moderate hopper</v>
      </c>
      <c r="Y647" t="s">
        <v>29</v>
      </c>
      <c r="Z647">
        <v>12</v>
      </c>
      <c r="AA647" t="str" cm="1">
        <f t="array" ref="AA647">_xlfn.IFS(Z647&lt;=14,"low hike",Z647&lt;=18,"moderate hike",Z647&lt;=22,"good hike",Z647&lt;=25,"high hike")</f>
        <v>low hike</v>
      </c>
      <c r="AB647">
        <v>3</v>
      </c>
      <c r="AC647" t="str" cm="1">
        <f t="array" ref="AC647">_xlfn.IFS(AB647=1,"low",AB647=2,"good",AB647=3,"excellent",AB647=4,"outstanding")</f>
        <v>excellent</v>
      </c>
      <c r="AD647">
        <v>4</v>
      </c>
      <c r="AE647" t="str" cm="1">
        <f t="array" ref="AE647">_xlfn.IFS(AD647=1,"low",AD647=2,"medium",AD647=3,"high",AD647=4,"very high")</f>
        <v>very high</v>
      </c>
      <c r="AG647">
        <v>0</v>
      </c>
      <c r="AH647" t="str" cm="1">
        <f t="array" ref="AH647">_xlfn.IFS(AG647=0,"no stock options",AG647=2,"medium",AG647=3,"high",AG647=1,"low")</f>
        <v>no stock options</v>
      </c>
      <c r="AI647">
        <v>10</v>
      </c>
      <c r="AJ647" s="1" t="str" cm="1">
        <f t="array" ref="AJ647">_xlfn.IFS(AI647&lt;=2,"fresher",AI647&lt;=7,"early career",AI647&lt;=15,"mid career",AI647&lt;=25,"experienced",AI647&gt;=26,"expert")</f>
        <v>mid career</v>
      </c>
      <c r="AK647">
        <v>2</v>
      </c>
      <c r="AL647" s="1" t="str" cm="1">
        <f t="array" ref="AL647">_xlfn.IFS(AK647=0,"no training",AK647&lt;=2,"low",AK647&lt;=4,"moderate",AK647&lt;=6,"high")</f>
        <v>low</v>
      </c>
      <c r="AM647">
        <v>3</v>
      </c>
      <c r="AN647" t="str" cm="1">
        <f t="array" ref="AN647">_xlfn.IFS(AM647=1,"low",AM647=2,"medium",AM647=3,"high",AM647=4,"very high")</f>
        <v>high</v>
      </c>
      <c r="AO647">
        <v>8</v>
      </c>
      <c r="AP647" s="1" t="str" cm="1">
        <f t="array" ref="AP647">_xlfn.IFS(AO647&lt;=1,"new",AO647&lt;=5,"early tenure",AO647&lt;=10,"established",AO647&lt;=20,"loyal",AO647&gt;=21,"long term")</f>
        <v>established</v>
      </c>
      <c r="AQ647">
        <v>0</v>
      </c>
      <c r="AR647" s="1" t="str" cm="1">
        <f t="array" ref="AR647">_xlfn.IFS(AQ647&lt;=1,"new",AQ647&lt;=4,"settling",AQ647&lt;=7,"established",AQ647&lt;=12,"stagnant risk",AQ647&gt;12,"highly stagnant")</f>
        <v>new</v>
      </c>
      <c r="AS647">
        <v>7</v>
      </c>
      <c r="AT647" t="str" cm="1">
        <f t="array" ref="AT647">_xlfn.IFS(AS647&lt;=1,"recently promoted",AS647&lt;=3,"due soon",AS647&lt;=6,"over due",AS647&gt;=7,"critically overdue")</f>
        <v>critically overdue</v>
      </c>
      <c r="AU647">
        <v>7</v>
      </c>
      <c r="AV647" t="str" cm="1">
        <f t="array" ref="AV647">_xlfn.IFS(AU647&lt;=1,"new under manager",AU647&lt;=4,"settling",AU647&lt;=8,"established",AU647&gt;=9,"long term")</f>
        <v>established</v>
      </c>
    </row>
    <row r="648" spans="1:48">
      <c r="A648">
        <v>26</v>
      </c>
      <c r="B648" s="1" t="str" cm="1">
        <f t="array" ref="B648">_xlfn.IFS(A648&lt;=25,"early career",A648&lt;=35,"mid career",A648&lt;=45,"experienced",A648&gt;=46,"senior")</f>
        <v>mid career</v>
      </c>
      <c r="C648" t="s">
        <v>39</v>
      </c>
      <c r="D648" t="s">
        <v>30</v>
      </c>
      <c r="E648" t="s">
        <v>45</v>
      </c>
      <c r="F648">
        <v>4</v>
      </c>
      <c r="G648" s="1" t="str" cm="1">
        <f t="array" ref="G648">_xlfn.IFS(F648&lt;=5,"very near",F648&lt;=10,"near",F648&lt;=20,"moderate",F648&lt;=29,"far")</f>
        <v>very near</v>
      </c>
      <c r="H648">
        <v>4</v>
      </c>
      <c r="I648" t="str" cm="1">
        <f t="array" ref="I648">_xlfn.IFS(H648=1,"Below College",H648=
2,"College",H648=
3,"Bachelor",H648=
4,"Master",H648=
5,"Doctor")</f>
        <v>Master</v>
      </c>
      <c r="J648" t="s">
        <v>47</v>
      </c>
      <c r="K648">
        <v>4</v>
      </c>
      <c r="L648" t="str" cm="1">
        <f t="array" ref="L648">_xlfn.IFS(K648=1,"low",K648=2,"medium",K648=3,"high",K648=4,"very high")</f>
        <v>very high</v>
      </c>
      <c r="M648" t="s">
        <v>33</v>
      </c>
      <c r="N648">
        <v>2</v>
      </c>
      <c r="O648" t="str" cm="1">
        <f t="array" ref="O648">_xlfn.IFS(N648=1,"low",N648=2,"medium",N648=3,"high",N648=4,"very high")</f>
        <v>medium</v>
      </c>
      <c r="P648">
        <v>2</v>
      </c>
      <c r="Q648" t="str" cm="1">
        <f t="array" ref="Q648">_xlfn.IFS(P648=1,"junior",P648=2,"mid level",P648=3,"senior",P648=4,"lead",P648=5,"executive")</f>
        <v>mid level</v>
      </c>
      <c r="R648" t="s">
        <v>51</v>
      </c>
      <c r="S648">
        <v>4</v>
      </c>
      <c r="T648" t="str" cm="1">
        <f t="array" ref="T648">_xlfn.IFS(S648=1,"low",S648=2,"medium",S648=3,"high",S648=4,"very high")</f>
        <v>very high</v>
      </c>
      <c r="U648" t="s">
        <v>40</v>
      </c>
      <c r="V648">
        <v>5828</v>
      </c>
      <c r="W648">
        <v>1</v>
      </c>
      <c r="X648" t="str" cm="1">
        <f t="array" ref="X648">_xlfn.IFS(W648=0,"fresher",W648&lt;=3,"stable",W648&lt;=6,"moderate hopper",W648&lt;=9,"frequent hopper")</f>
        <v>stable</v>
      </c>
      <c r="Y648" t="s">
        <v>39</v>
      </c>
      <c r="Z648">
        <v>12</v>
      </c>
      <c r="AA648" t="str" cm="1">
        <f t="array" ref="AA648">_xlfn.IFS(Z648&lt;=14,"low hike",Z648&lt;=18,"moderate hike",Z648&lt;=22,"good hike",Z648&lt;=25,"high hike")</f>
        <v>low hike</v>
      </c>
      <c r="AB648">
        <v>3</v>
      </c>
      <c r="AC648" t="str" cm="1">
        <f t="array" ref="AC648">_xlfn.IFS(AB648=1,"low",AB648=2,"good",AB648=3,"excellent",AB648=4,"outstanding")</f>
        <v>excellent</v>
      </c>
      <c r="AD648">
        <v>2</v>
      </c>
      <c r="AE648" t="str" cm="1">
        <f t="array" ref="AE648">_xlfn.IFS(AD648=1,"low",AD648=2,"medium",AD648=3,"high",AD648=4,"very high")</f>
        <v>medium</v>
      </c>
      <c r="AG648">
        <v>0</v>
      </c>
      <c r="AH648" t="str" cm="1">
        <f t="array" ref="AH648">_xlfn.IFS(AG648=0,"no stock options",AG648=2,"medium",AG648=3,"high",AG648=1,"low")</f>
        <v>no stock options</v>
      </c>
      <c r="AI648">
        <v>8</v>
      </c>
      <c r="AJ648" s="1" t="str" cm="1">
        <f t="array" ref="AJ648">_xlfn.IFS(AI648&lt;=2,"fresher",AI648&lt;=7,"early career",AI648&lt;=15,"mid career",AI648&lt;=25,"experienced",AI648&gt;=26,"expert")</f>
        <v>mid career</v>
      </c>
      <c r="AK648">
        <v>0</v>
      </c>
      <c r="AL648" s="1" t="str" cm="1">
        <f t="array" ref="AL648">_xlfn.IFS(AK648=0,"no training",AK648&lt;=2,"low",AK648&lt;=4,"moderate",AK648&lt;=6,"high")</f>
        <v>no training</v>
      </c>
      <c r="AM648">
        <v>3</v>
      </c>
      <c r="AN648" t="str" cm="1">
        <f t="array" ref="AN648">_xlfn.IFS(AM648=1,"low",AM648=2,"medium",AM648=3,"high",AM648=4,"very high")</f>
        <v>high</v>
      </c>
      <c r="AO648">
        <v>8</v>
      </c>
      <c r="AP648" s="1" t="str" cm="1">
        <f t="array" ref="AP648">_xlfn.IFS(AO648&lt;=1,"new",AO648&lt;=5,"early tenure",AO648&lt;=10,"established",AO648&lt;=20,"loyal",AO648&gt;=21,"long term")</f>
        <v>established</v>
      </c>
      <c r="AQ648">
        <v>7</v>
      </c>
      <c r="AR648" s="1" t="str" cm="1">
        <f t="array" ref="AR648">_xlfn.IFS(AQ648&lt;=1,"new",AQ648&lt;=4,"settling",AQ648&lt;=7,"established",AQ648&lt;=12,"stagnant risk",AQ648&gt;12,"highly stagnant")</f>
        <v>established</v>
      </c>
      <c r="AS648">
        <v>7</v>
      </c>
      <c r="AT648" t="str" cm="1">
        <f t="array" ref="AT648">_xlfn.IFS(AS648&lt;=1,"recently promoted",AS648&lt;=3,"due soon",AS648&lt;=6,"over due",AS648&gt;=7,"critically overdue")</f>
        <v>critically overdue</v>
      </c>
      <c r="AU648">
        <v>4</v>
      </c>
      <c r="AV648" t="str" cm="1">
        <f t="array" ref="AV648">_xlfn.IFS(AU648&lt;=1,"new under manager",AU648&lt;=4,"settling",AU648&lt;=8,"established",AU648&gt;=9,"long term")</f>
        <v>settling</v>
      </c>
    </row>
    <row r="649" spans="1:48">
      <c r="A649">
        <v>28</v>
      </c>
      <c r="B649" s="1" t="str" cm="1">
        <f t="array" ref="B649">_xlfn.IFS(A649&lt;=25,"early career",A649&lt;=35,"mid career",A649&lt;=45,"experienced",A649&gt;=46,"senior")</f>
        <v>mid career</v>
      </c>
      <c r="C649" t="s">
        <v>29</v>
      </c>
      <c r="D649" t="s">
        <v>30</v>
      </c>
      <c r="E649" t="s">
        <v>31</v>
      </c>
      <c r="F649">
        <v>16</v>
      </c>
      <c r="G649" s="1" t="str" cm="1">
        <f t="array" ref="G649">_xlfn.IFS(F649&lt;=5,"very near",F649&lt;=10,"near",F649&lt;=20,"moderate",F649&lt;=29,"far")</f>
        <v>moderate</v>
      </c>
      <c r="H649">
        <v>2</v>
      </c>
      <c r="I649" t="str" cm="1">
        <f t="array" ref="I649">_xlfn.IFS(H649=1,"Below College",H649=
2,"College",H649=
3,"Bachelor",H649=
4,"Master",H649=
5,"Doctor")</f>
        <v>College</v>
      </c>
      <c r="J649" t="s">
        <v>32</v>
      </c>
      <c r="K649">
        <v>2</v>
      </c>
      <c r="L649" t="str" cm="1">
        <f t="array" ref="L649">_xlfn.IFS(K649=1,"low",K649=2,"medium",K649=3,"high",K649=4,"very high")</f>
        <v>medium</v>
      </c>
      <c r="M649" t="s">
        <v>33</v>
      </c>
      <c r="N649">
        <v>4</v>
      </c>
      <c r="O649" t="str" cm="1">
        <f t="array" ref="O649">_xlfn.IFS(N649=1,"low",N649=2,"medium",N649=3,"high",N649=4,"very high")</f>
        <v>very high</v>
      </c>
      <c r="P649">
        <v>2</v>
      </c>
      <c r="Q649" t="str" cm="1">
        <f t="array" ref="Q649">_xlfn.IFS(P649=1,"junior",P649=2,"mid level",P649=3,"senior",P649=4,"lead",P649=5,"executive")</f>
        <v>mid level</v>
      </c>
      <c r="R649" t="s">
        <v>49</v>
      </c>
      <c r="S649">
        <v>1</v>
      </c>
      <c r="T649" t="str" cm="1">
        <f t="array" ref="T649">_xlfn.IFS(S649=1,"low",S649=2,"medium",S649=3,"high",S649=4,"very high")</f>
        <v>low</v>
      </c>
      <c r="U649" t="s">
        <v>40</v>
      </c>
      <c r="V649">
        <v>5661</v>
      </c>
      <c r="W649">
        <v>0</v>
      </c>
      <c r="X649" t="str" cm="1">
        <f t="array" ref="X649">_xlfn.IFS(W649=0,"fresher",W649&lt;=3,"stable",W649&lt;=6,"moderate hopper",W649&lt;=9,"frequent hopper")</f>
        <v>fresher</v>
      </c>
      <c r="Y649" t="s">
        <v>29</v>
      </c>
      <c r="Z649">
        <v>19</v>
      </c>
      <c r="AA649" t="str" cm="1">
        <f t="array" ref="AA649">_xlfn.IFS(Z649&lt;=14,"low hike",Z649&lt;=18,"moderate hike",Z649&lt;=22,"good hike",Z649&lt;=25,"high hike")</f>
        <v>good hike</v>
      </c>
      <c r="AB649">
        <v>3</v>
      </c>
      <c r="AC649" t="str" cm="1">
        <f t="array" ref="AC649">_xlfn.IFS(AB649=1,"low",AB649=2,"good",AB649=3,"excellent",AB649=4,"outstanding")</f>
        <v>excellent</v>
      </c>
      <c r="AD649">
        <v>3</v>
      </c>
      <c r="AE649" t="str" cm="1">
        <f t="array" ref="AE649">_xlfn.IFS(AD649=1,"low",AD649=2,"medium",AD649=3,"high",AD649=4,"very high")</f>
        <v>high</v>
      </c>
      <c r="AG649">
        <v>0</v>
      </c>
      <c r="AH649" t="str" cm="1">
        <f t="array" ref="AH649">_xlfn.IFS(AG649=0,"no stock options",AG649=2,"medium",AG649=3,"high",AG649=1,"low")</f>
        <v>no stock options</v>
      </c>
      <c r="AI649">
        <v>9</v>
      </c>
      <c r="AJ649" s="1" t="str" cm="1">
        <f t="array" ref="AJ649">_xlfn.IFS(AI649&lt;=2,"fresher",AI649&lt;=7,"early career",AI649&lt;=15,"mid career",AI649&lt;=25,"experienced",AI649&gt;=26,"expert")</f>
        <v>mid career</v>
      </c>
      <c r="AK649">
        <v>2</v>
      </c>
      <c r="AL649" s="1" t="str" cm="1">
        <f t="array" ref="AL649">_xlfn.IFS(AK649=0,"no training",AK649&lt;=2,"low",AK649&lt;=4,"moderate",AK649&lt;=6,"high")</f>
        <v>low</v>
      </c>
      <c r="AM649">
        <v>3</v>
      </c>
      <c r="AN649" t="str" cm="1">
        <f t="array" ref="AN649">_xlfn.IFS(AM649=1,"low",AM649=2,"medium",AM649=3,"high",AM649=4,"very high")</f>
        <v>high</v>
      </c>
      <c r="AO649">
        <v>8</v>
      </c>
      <c r="AP649" s="1" t="str" cm="1">
        <f t="array" ref="AP649">_xlfn.IFS(AO649&lt;=1,"new",AO649&lt;=5,"early tenure",AO649&lt;=10,"established",AO649&lt;=20,"loyal",AO649&gt;=21,"long term")</f>
        <v>established</v>
      </c>
      <c r="AQ649">
        <v>3</v>
      </c>
      <c r="AR649" s="1" t="str" cm="1">
        <f t="array" ref="AR649">_xlfn.IFS(AQ649&lt;=1,"new",AQ649&lt;=4,"settling",AQ649&lt;=7,"established",AQ649&lt;=12,"stagnant risk",AQ649&gt;12,"highly stagnant")</f>
        <v>settling</v>
      </c>
      <c r="AS649">
        <v>0</v>
      </c>
      <c r="AT649" t="str" cm="1">
        <f t="array" ref="AT649">_xlfn.IFS(AS649&lt;=1,"recently promoted",AS649&lt;=3,"due soon",AS649&lt;=6,"over due",AS649&gt;=7,"critically overdue")</f>
        <v>recently promoted</v>
      </c>
      <c r="AU649">
        <v>7</v>
      </c>
      <c r="AV649" t="str" cm="1">
        <f t="array" ref="AV649">_xlfn.IFS(AU649&lt;=1,"new under manager",AU649&lt;=4,"settling",AU649&lt;=8,"established",AU649&gt;=9,"long term")</f>
        <v>established</v>
      </c>
    </row>
    <row r="650" spans="1:48">
      <c r="A650">
        <v>31</v>
      </c>
      <c r="B650" s="1" t="str" cm="1">
        <f t="array" ref="B650">_xlfn.IFS(A650&lt;=25,"early career",A650&lt;=35,"mid career",A650&lt;=45,"experienced",A650&gt;=46,"senior")</f>
        <v>mid career</v>
      </c>
      <c r="C650" t="s">
        <v>29</v>
      </c>
      <c r="D650" t="s">
        <v>30</v>
      </c>
      <c r="E650" t="s">
        <v>45</v>
      </c>
      <c r="F650">
        <v>7</v>
      </c>
      <c r="G650" s="1" t="str" cm="1">
        <f t="array" ref="G650">_xlfn.IFS(F650&lt;=5,"very near",F650&lt;=10,"near",F650&lt;=20,"moderate",F650&lt;=29,"far")</f>
        <v>near</v>
      </c>
      <c r="H650">
        <v>3</v>
      </c>
      <c r="I650" t="str" cm="1">
        <f t="array" ref="I650">_xlfn.IFS(H650=1,"Below College",H650=
2,"College",H650=
3,"Bachelor",H650=
4,"Master",H650=
5,"Doctor")</f>
        <v>Bachelor</v>
      </c>
      <c r="J650" t="s">
        <v>52</v>
      </c>
      <c r="K650">
        <v>2</v>
      </c>
      <c r="L650" t="str" cm="1">
        <f t="array" ref="L650">_xlfn.IFS(K650=1,"low",K650=2,"medium",K650=3,"high",K650=4,"very high")</f>
        <v>medium</v>
      </c>
      <c r="M650" t="s">
        <v>33</v>
      </c>
      <c r="N650">
        <v>4</v>
      </c>
      <c r="O650" t="str" cm="1">
        <f t="array" ref="O650">_xlfn.IFS(N650=1,"low",N650=2,"medium",N650=3,"high",N650=4,"very high")</f>
        <v>very high</v>
      </c>
      <c r="P650">
        <v>2</v>
      </c>
      <c r="Q650" t="str" cm="1">
        <f t="array" ref="Q650">_xlfn.IFS(P650=1,"junior",P650=2,"mid level",P650=3,"senior",P650=4,"lead",P650=5,"executive")</f>
        <v>mid level</v>
      </c>
      <c r="R650" t="s">
        <v>51</v>
      </c>
      <c r="S650">
        <v>4</v>
      </c>
      <c r="T650" t="str" cm="1">
        <f t="array" ref="T650">_xlfn.IFS(S650=1,"low",S650=2,"medium",S650=3,"high",S650=4,"very high")</f>
        <v>very high</v>
      </c>
      <c r="U650" t="s">
        <v>35</v>
      </c>
      <c r="V650">
        <v>6929</v>
      </c>
      <c r="W650">
        <v>4</v>
      </c>
      <c r="X650" t="str" cm="1">
        <f t="array" ref="X650">_xlfn.IFS(W650=0,"fresher",W650&lt;=3,"stable",W650&lt;=6,"moderate hopper",W650&lt;=9,"frequent hopper")</f>
        <v>moderate hopper</v>
      </c>
      <c r="Y650" t="s">
        <v>29</v>
      </c>
      <c r="Z650">
        <v>11</v>
      </c>
      <c r="AA650" t="str" cm="1">
        <f t="array" ref="AA650">_xlfn.IFS(Z650&lt;=14,"low hike",Z650&lt;=18,"moderate hike",Z650&lt;=22,"good hike",Z650&lt;=25,"high hike")</f>
        <v>low hike</v>
      </c>
      <c r="AB650">
        <v>3</v>
      </c>
      <c r="AC650" t="str" cm="1">
        <f t="array" ref="AC650">_xlfn.IFS(AB650=1,"low",AB650=2,"good",AB650=3,"excellent",AB650=4,"outstanding")</f>
        <v>excellent</v>
      </c>
      <c r="AD650">
        <v>2</v>
      </c>
      <c r="AE650" t="str" cm="1">
        <f t="array" ref="AE650">_xlfn.IFS(AD650=1,"low",AD650=2,"medium",AD650=3,"high",AD650=4,"very high")</f>
        <v>medium</v>
      </c>
      <c r="AG650">
        <v>1</v>
      </c>
      <c r="AH650" t="str" cm="1">
        <f t="array" ref="AH650">_xlfn.IFS(AG650=0,"no stock options",AG650=2,"medium",AG650=3,"high",AG650=1,"low")</f>
        <v>low</v>
      </c>
      <c r="AI650">
        <v>10</v>
      </c>
      <c r="AJ650" s="1" t="str" cm="1">
        <f t="array" ref="AJ650">_xlfn.IFS(AI650&lt;=2,"fresher",AI650&lt;=7,"early career",AI650&lt;=15,"mid career",AI650&lt;=25,"experienced",AI650&gt;=26,"expert")</f>
        <v>mid career</v>
      </c>
      <c r="AK650">
        <v>3</v>
      </c>
      <c r="AL650" s="1" t="str" cm="1">
        <f t="array" ref="AL650">_xlfn.IFS(AK650=0,"no training",AK650&lt;=2,"low",AK650&lt;=4,"moderate",AK650&lt;=6,"high")</f>
        <v>moderate</v>
      </c>
      <c r="AM650">
        <v>2</v>
      </c>
      <c r="AN650" t="str" cm="1">
        <f t="array" ref="AN650">_xlfn.IFS(AM650=1,"low",AM650=2,"medium",AM650=3,"high",AM650=4,"very high")</f>
        <v>medium</v>
      </c>
      <c r="AO650">
        <v>8</v>
      </c>
      <c r="AP650" s="1" t="str" cm="1">
        <f t="array" ref="AP650">_xlfn.IFS(AO650&lt;=1,"new",AO650&lt;=5,"early tenure",AO650&lt;=10,"established",AO650&lt;=20,"loyal",AO650&gt;=21,"long term")</f>
        <v>established</v>
      </c>
      <c r="AQ650">
        <v>7</v>
      </c>
      <c r="AR650" s="1" t="str" cm="1">
        <f t="array" ref="AR650">_xlfn.IFS(AQ650&lt;=1,"new",AQ650&lt;=4,"settling",AQ650&lt;=7,"established",AQ650&lt;=12,"stagnant risk",AQ650&gt;12,"highly stagnant")</f>
        <v>established</v>
      </c>
      <c r="AS650">
        <v>7</v>
      </c>
      <c r="AT650" t="str" cm="1">
        <f t="array" ref="AT650">_xlfn.IFS(AS650&lt;=1,"recently promoted",AS650&lt;=3,"due soon",AS650&lt;=6,"over due",AS650&gt;=7,"critically overdue")</f>
        <v>critically overdue</v>
      </c>
      <c r="AU650">
        <v>7</v>
      </c>
      <c r="AV650" t="str" cm="1">
        <f t="array" ref="AV650">_xlfn.IFS(AU650&lt;=1,"new under manager",AU650&lt;=4,"settling",AU650&lt;=8,"established",AU650&gt;=9,"long term")</f>
        <v>established</v>
      </c>
    </row>
    <row r="651" spans="1:48">
      <c r="A651">
        <v>36</v>
      </c>
      <c r="B651" s="1" t="str" cm="1">
        <f t="array" ref="B651">_xlfn.IFS(A651&lt;=25,"early career",A651&lt;=35,"mid career",A651&lt;=45,"experienced",A651&gt;=46,"senior")</f>
        <v>experienced</v>
      </c>
      <c r="C651" t="s">
        <v>29</v>
      </c>
      <c r="D651" t="s">
        <v>41</v>
      </c>
      <c r="E651" t="s">
        <v>31</v>
      </c>
      <c r="F651">
        <v>24</v>
      </c>
      <c r="G651" s="1" t="str" cm="1">
        <f t="array" ref="G651">_xlfn.IFS(F651&lt;=5,"very near",F651&lt;=10,"near",F651&lt;=20,"moderate",F651&lt;=29,"far")</f>
        <v>far</v>
      </c>
      <c r="H651">
        <v>4</v>
      </c>
      <c r="I651" t="str" cm="1">
        <f t="array" ref="I651">_xlfn.IFS(H651=1,"Below College",H651=
2,"College",H651=
3,"Bachelor",H651=
4,"Master",H651=
5,"Doctor")</f>
        <v>Master</v>
      </c>
      <c r="J651" t="s">
        <v>36</v>
      </c>
      <c r="K651">
        <v>2</v>
      </c>
      <c r="L651" t="str" cm="1">
        <f t="array" ref="L651">_xlfn.IFS(K651=1,"low",K651=2,"medium",K651=3,"high",K651=4,"very high")</f>
        <v>medium</v>
      </c>
      <c r="M651" t="s">
        <v>43</v>
      </c>
      <c r="N651">
        <v>3</v>
      </c>
      <c r="O651" t="str" cm="1">
        <f t="array" ref="O651">_xlfn.IFS(N651=1,"low",N651=2,"medium",N651=3,"high",N651=4,"very high")</f>
        <v>high</v>
      </c>
      <c r="P651">
        <v>2</v>
      </c>
      <c r="Q651" t="str" cm="1">
        <f t="array" ref="Q651">_xlfn.IFS(P651=1,"junior",P651=2,"mid level",P651=3,"senior",P651=4,"lead",P651=5,"executive")</f>
        <v>mid level</v>
      </c>
      <c r="R651" t="s">
        <v>34</v>
      </c>
      <c r="S651">
        <v>2</v>
      </c>
      <c r="T651" t="str" cm="1">
        <f t="array" ref="T651">_xlfn.IFS(S651=1,"low",S651=2,"medium",S651=3,"high",S651=4,"very high")</f>
        <v>medium</v>
      </c>
      <c r="U651" t="s">
        <v>35</v>
      </c>
      <c r="V651">
        <v>5674</v>
      </c>
      <c r="W651">
        <v>7</v>
      </c>
      <c r="X651" t="str" cm="1">
        <f t="array" ref="X651">_xlfn.IFS(W651=0,"fresher",W651&lt;=3,"stable",W651&lt;=6,"moderate hopper",W651&lt;=9,"frequent hopper")</f>
        <v>frequent hopper</v>
      </c>
      <c r="Y651" t="s">
        <v>29</v>
      </c>
      <c r="Z651">
        <v>15</v>
      </c>
      <c r="AA651" t="str" cm="1">
        <f t="array" ref="AA651">_xlfn.IFS(Z651&lt;=14,"low hike",Z651&lt;=18,"moderate hike",Z651&lt;=22,"good hike",Z651&lt;=25,"high hike")</f>
        <v>moderate hike</v>
      </c>
      <c r="AB651">
        <v>3</v>
      </c>
      <c r="AC651" t="str" cm="1">
        <f t="array" ref="AC651">_xlfn.IFS(AB651=1,"low",AB651=2,"good",AB651=3,"excellent",AB651=4,"outstanding")</f>
        <v>excellent</v>
      </c>
      <c r="AD651">
        <v>3</v>
      </c>
      <c r="AE651" t="str" cm="1">
        <f t="array" ref="AE651">_xlfn.IFS(AD651=1,"low",AD651=2,"medium",AD651=3,"high",AD651=4,"very high")</f>
        <v>high</v>
      </c>
      <c r="AG651">
        <v>1</v>
      </c>
      <c r="AH651" t="str" cm="1">
        <f t="array" ref="AH651">_xlfn.IFS(AG651=0,"no stock options",AG651=2,"medium",AG651=3,"high",AG651=1,"low")</f>
        <v>low</v>
      </c>
      <c r="AI651">
        <v>11</v>
      </c>
      <c r="AJ651" s="1" t="str" cm="1">
        <f t="array" ref="AJ651">_xlfn.IFS(AI651&lt;=2,"fresher",AI651&lt;=7,"early career",AI651&lt;=15,"mid career",AI651&lt;=25,"experienced",AI651&gt;=26,"expert")</f>
        <v>mid career</v>
      </c>
      <c r="AK651">
        <v>3</v>
      </c>
      <c r="AL651" s="1" t="str" cm="1">
        <f t="array" ref="AL651">_xlfn.IFS(AK651=0,"no training",AK651&lt;=2,"low",AK651&lt;=4,"moderate",AK651&lt;=6,"high")</f>
        <v>moderate</v>
      </c>
      <c r="AM651">
        <v>3</v>
      </c>
      <c r="AN651" t="str" cm="1">
        <f t="array" ref="AN651">_xlfn.IFS(AM651=1,"low",AM651=2,"medium",AM651=3,"high",AM651=4,"very high")</f>
        <v>high</v>
      </c>
      <c r="AO651">
        <v>9</v>
      </c>
      <c r="AP651" s="1" t="str" cm="1">
        <f t="array" ref="AP651">_xlfn.IFS(AO651&lt;=1,"new",AO651&lt;=5,"early tenure",AO651&lt;=10,"established",AO651&lt;=20,"loyal",AO651&gt;=21,"long term")</f>
        <v>established</v>
      </c>
      <c r="AQ651">
        <v>8</v>
      </c>
      <c r="AR651" s="1" t="str" cm="1">
        <f t="array" ref="AR651">_xlfn.IFS(AQ651&lt;=1,"new",AQ651&lt;=4,"settling",AQ651&lt;=7,"established",AQ651&lt;=12,"stagnant risk",AQ651&gt;12,"highly stagnant")</f>
        <v>stagnant risk</v>
      </c>
      <c r="AS651">
        <v>0</v>
      </c>
      <c r="AT651" t="str" cm="1">
        <f t="array" ref="AT651">_xlfn.IFS(AS651&lt;=1,"recently promoted",AS651&lt;=3,"due soon",AS651&lt;=6,"over due",AS651&gt;=7,"critically overdue")</f>
        <v>recently promoted</v>
      </c>
      <c r="AU651">
        <v>8</v>
      </c>
      <c r="AV651" t="str" cm="1">
        <f t="array" ref="AV651">_xlfn.IFS(AU651&lt;=1,"new under manager",AU651&lt;=4,"settling",AU651&lt;=8,"established",AU651&gt;=9,"long term")</f>
        <v>established</v>
      </c>
    </row>
    <row r="652" spans="1:48">
      <c r="A652">
        <v>38</v>
      </c>
      <c r="B652" s="1" t="str" cm="1">
        <f t="array" ref="B652">_xlfn.IFS(A652&lt;=25,"early career",A652&lt;=35,"mid career",A652&lt;=45,"experienced",A652&gt;=46,"senior")</f>
        <v>experienced</v>
      </c>
      <c r="C652" t="s">
        <v>29</v>
      </c>
      <c r="D652" t="s">
        <v>30</v>
      </c>
      <c r="E652" t="s">
        <v>31</v>
      </c>
      <c r="F652">
        <v>25</v>
      </c>
      <c r="G652" s="1" t="str" cm="1">
        <f t="array" ref="G652">_xlfn.IFS(F652&lt;=5,"very near",F652&lt;=10,"near",F652&lt;=20,"moderate",F652&lt;=29,"far")</f>
        <v>far</v>
      </c>
      <c r="H652">
        <v>2</v>
      </c>
      <c r="I652" t="str" cm="1">
        <f t="array" ref="I652">_xlfn.IFS(H652=1,"Below College",H652=
2,"College",H652=
3,"Bachelor",H652=
4,"Master",H652=
5,"Doctor")</f>
        <v>College</v>
      </c>
      <c r="J652" t="s">
        <v>36</v>
      </c>
      <c r="K652">
        <v>1</v>
      </c>
      <c r="L652" t="str" cm="1">
        <f t="array" ref="L652">_xlfn.IFS(K652=1,"low",K652=2,"medium",K652=3,"high",K652=4,"very high")</f>
        <v>low</v>
      </c>
      <c r="M652" t="s">
        <v>43</v>
      </c>
      <c r="N652">
        <v>2</v>
      </c>
      <c r="O652" t="str" cm="1">
        <f t="array" ref="O652">_xlfn.IFS(N652=1,"low",N652=2,"medium",N652=3,"high",N652=4,"very high")</f>
        <v>medium</v>
      </c>
      <c r="P652">
        <v>3</v>
      </c>
      <c r="Q652" t="str" cm="1">
        <f t="array" ref="Q652">_xlfn.IFS(P652=1,"junior",P652=2,"mid level",P652=3,"senior",P652=4,"lead",P652=5,"executive")</f>
        <v>senior</v>
      </c>
      <c r="R652" t="s">
        <v>53</v>
      </c>
      <c r="S652">
        <v>2</v>
      </c>
      <c r="T652" t="str" cm="1">
        <f t="array" ref="T652">_xlfn.IFS(S652=1,"low",S652=2,"medium",S652=3,"high",S652=4,"very high")</f>
        <v>medium</v>
      </c>
      <c r="U652" t="s">
        <v>35</v>
      </c>
      <c r="V652">
        <v>12061</v>
      </c>
      <c r="W652">
        <v>3</v>
      </c>
      <c r="X652" t="str" cm="1">
        <f t="array" ref="X652">_xlfn.IFS(W652=0,"fresher",W652&lt;=3,"stable",W652&lt;=6,"moderate hopper",W652&lt;=9,"frequent hopper")</f>
        <v>stable</v>
      </c>
      <c r="Y652" t="s">
        <v>29</v>
      </c>
      <c r="Z652">
        <v>17</v>
      </c>
      <c r="AA652" t="str" cm="1">
        <f t="array" ref="AA652">_xlfn.IFS(Z652&lt;=14,"low hike",Z652&lt;=18,"moderate hike",Z652&lt;=22,"good hike",Z652&lt;=25,"high hike")</f>
        <v>moderate hike</v>
      </c>
      <c r="AB652">
        <v>3</v>
      </c>
      <c r="AC652" t="str" cm="1">
        <f t="array" ref="AC652">_xlfn.IFS(AB652=1,"low",AB652=2,"good",AB652=3,"excellent",AB652=4,"outstanding")</f>
        <v>excellent</v>
      </c>
      <c r="AD652">
        <v>3</v>
      </c>
      <c r="AE652" t="str" cm="1">
        <f t="array" ref="AE652">_xlfn.IFS(AD652=1,"low",AD652=2,"medium",AD652=3,"high",AD652=4,"very high")</f>
        <v>high</v>
      </c>
      <c r="AG652">
        <v>1</v>
      </c>
      <c r="AH652" t="str" cm="1">
        <f t="array" ref="AH652">_xlfn.IFS(AG652=0,"no stock options",AG652=2,"medium",AG652=3,"high",AG652=1,"low")</f>
        <v>low</v>
      </c>
      <c r="AI652">
        <v>19</v>
      </c>
      <c r="AJ652" s="1" t="str" cm="1">
        <f t="array" ref="AJ652">_xlfn.IFS(AI652&lt;=2,"fresher",AI652&lt;=7,"early career",AI652&lt;=15,"mid career",AI652&lt;=25,"experienced",AI652&gt;=26,"expert")</f>
        <v>experienced</v>
      </c>
      <c r="AK652">
        <v>2</v>
      </c>
      <c r="AL652" s="1" t="str" cm="1">
        <f t="array" ref="AL652">_xlfn.IFS(AK652=0,"no training",AK652&lt;=2,"low",AK652&lt;=4,"moderate",AK652&lt;=6,"high")</f>
        <v>low</v>
      </c>
      <c r="AM652">
        <v>3</v>
      </c>
      <c r="AN652" t="str" cm="1">
        <f t="array" ref="AN652">_xlfn.IFS(AM652=1,"low",AM652=2,"medium",AM652=3,"high",AM652=4,"very high")</f>
        <v>high</v>
      </c>
      <c r="AO652">
        <v>10</v>
      </c>
      <c r="AP652" s="1" t="str" cm="1">
        <f t="array" ref="AP652">_xlfn.IFS(AO652&lt;=1,"new",AO652&lt;=5,"early tenure",AO652&lt;=10,"established",AO652&lt;=20,"loyal",AO652&gt;=21,"long term")</f>
        <v>established</v>
      </c>
      <c r="AQ652">
        <v>8</v>
      </c>
      <c r="AR652" s="1" t="str" cm="1">
        <f t="array" ref="AR652">_xlfn.IFS(AQ652&lt;=1,"new",AQ652&lt;=4,"settling",AQ652&lt;=7,"established",AQ652&lt;=12,"stagnant risk",AQ652&gt;12,"highly stagnant")</f>
        <v>stagnant risk</v>
      </c>
      <c r="AS652">
        <v>0</v>
      </c>
      <c r="AT652" t="str" cm="1">
        <f t="array" ref="AT652">_xlfn.IFS(AS652&lt;=1,"recently promoted",AS652&lt;=3,"due soon",AS652&lt;=6,"over due",AS652&gt;=7,"critically overdue")</f>
        <v>recently promoted</v>
      </c>
      <c r="AU652">
        <v>1</v>
      </c>
      <c r="AV652" t="str" cm="1">
        <f t="array" ref="AV652">_xlfn.IFS(AU652&lt;=1,"new under manager",AU652&lt;=4,"settling",AU652&lt;=8,"established",AU652&gt;=9,"long term")</f>
        <v>new under manager</v>
      </c>
    </row>
    <row r="653" spans="1:48">
      <c r="A653">
        <v>33</v>
      </c>
      <c r="B653" s="1" t="str" cm="1">
        <f t="array" ref="B653">_xlfn.IFS(A653&lt;=25,"early career",A653&lt;=35,"mid career",A653&lt;=45,"experienced",A653&gt;=46,"senior")</f>
        <v>mid career</v>
      </c>
      <c r="C653" t="s">
        <v>29</v>
      </c>
      <c r="D653" t="s">
        <v>50</v>
      </c>
      <c r="E653" t="s">
        <v>31</v>
      </c>
      <c r="F653">
        <v>5</v>
      </c>
      <c r="G653" s="1" t="str" cm="1">
        <f t="array" ref="G653">_xlfn.IFS(F653&lt;=5,"very near",F653&lt;=10,"near",F653&lt;=20,"moderate",F653&lt;=29,"far")</f>
        <v>very near</v>
      </c>
      <c r="H653">
        <v>4</v>
      </c>
      <c r="I653" t="str" cm="1">
        <f t="array" ref="I653">_xlfn.IFS(H653=1,"Below College",H653=
2,"College",H653=
3,"Bachelor",H653=
4,"Master",H653=
5,"Doctor")</f>
        <v>Master</v>
      </c>
      <c r="J653" t="s">
        <v>36</v>
      </c>
      <c r="K653">
        <v>4</v>
      </c>
      <c r="L653" t="str" cm="1">
        <f t="array" ref="L653">_xlfn.IFS(K653=1,"low",K653=2,"medium",K653=3,"high",K653=4,"very high")</f>
        <v>very high</v>
      </c>
      <c r="M653" t="s">
        <v>43</v>
      </c>
      <c r="N653">
        <v>3</v>
      </c>
      <c r="O653" t="str" cm="1">
        <f t="array" ref="O653">_xlfn.IFS(N653=1,"low",N653=2,"medium",N653=3,"high",N653=4,"very high")</f>
        <v>high</v>
      </c>
      <c r="P653">
        <v>3</v>
      </c>
      <c r="Q653" t="str" cm="1">
        <f t="array" ref="Q653">_xlfn.IFS(P653=1,"junior",P653=2,"mid level",P653=3,"senior",P653=4,"lead",P653=5,"executive")</f>
        <v>senior</v>
      </c>
      <c r="R653" t="s">
        <v>48</v>
      </c>
      <c r="S653">
        <v>2</v>
      </c>
      <c r="T653" t="str" cm="1">
        <f t="array" ref="T653">_xlfn.IFS(S653=1,"low",S653=2,"medium",S653=3,"high",S653=4,"very high")</f>
        <v>medium</v>
      </c>
      <c r="U653" t="s">
        <v>35</v>
      </c>
      <c r="V653">
        <v>11878</v>
      </c>
      <c r="W653">
        <v>6</v>
      </c>
      <c r="X653" t="str" cm="1">
        <f t="array" ref="X653">_xlfn.IFS(W653=0,"fresher",W653&lt;=3,"stable",W653&lt;=6,"moderate hopper",W653&lt;=9,"frequent hopper")</f>
        <v>moderate hopper</v>
      </c>
      <c r="Y653" t="s">
        <v>29</v>
      </c>
      <c r="Z653">
        <v>11</v>
      </c>
      <c r="AA653" t="str" cm="1">
        <f t="array" ref="AA653">_xlfn.IFS(Z653&lt;=14,"low hike",Z653&lt;=18,"moderate hike",Z653&lt;=22,"good hike",Z653&lt;=25,"high hike")</f>
        <v>low hike</v>
      </c>
      <c r="AB653">
        <v>3</v>
      </c>
      <c r="AC653" t="str" cm="1">
        <f t="array" ref="AC653">_xlfn.IFS(AB653=1,"low",AB653=2,"good",AB653=3,"excellent",AB653=4,"outstanding")</f>
        <v>excellent</v>
      </c>
      <c r="AD653">
        <v>2</v>
      </c>
      <c r="AE653" t="str" cm="1">
        <f t="array" ref="AE653">_xlfn.IFS(AD653=1,"low",AD653=2,"medium",AD653=3,"high",AD653=4,"very high")</f>
        <v>medium</v>
      </c>
      <c r="AG653">
        <v>2</v>
      </c>
      <c r="AH653" t="str" cm="1">
        <f t="array" ref="AH653">_xlfn.IFS(AG653=0,"no stock options",AG653=2,"medium",AG653=3,"high",AG653=1,"low")</f>
        <v>medium</v>
      </c>
      <c r="AI653">
        <v>12</v>
      </c>
      <c r="AJ653" s="1" t="str" cm="1">
        <f t="array" ref="AJ653">_xlfn.IFS(AI653&lt;=2,"fresher",AI653&lt;=7,"early career",AI653&lt;=15,"mid career",AI653&lt;=25,"experienced",AI653&gt;=26,"expert")</f>
        <v>mid career</v>
      </c>
      <c r="AK653">
        <v>2</v>
      </c>
      <c r="AL653" s="1" t="str" cm="1">
        <f t="array" ref="AL653">_xlfn.IFS(AK653=0,"no training",AK653&lt;=2,"low",AK653&lt;=4,"moderate",AK653&lt;=6,"high")</f>
        <v>low</v>
      </c>
      <c r="AM653">
        <v>3</v>
      </c>
      <c r="AN653" t="str" cm="1">
        <f t="array" ref="AN653">_xlfn.IFS(AM653=1,"low",AM653=2,"medium",AM653=3,"high",AM653=4,"very high")</f>
        <v>high</v>
      </c>
      <c r="AO653">
        <v>10</v>
      </c>
      <c r="AP653" s="1" t="str" cm="1">
        <f t="array" ref="AP653">_xlfn.IFS(AO653&lt;=1,"new",AO653&lt;=5,"early tenure",AO653&lt;=10,"established",AO653&lt;=20,"loyal",AO653&gt;=21,"long term")</f>
        <v>established</v>
      </c>
      <c r="AQ653">
        <v>6</v>
      </c>
      <c r="AR653" s="1" t="str" cm="1">
        <f t="array" ref="AR653">_xlfn.IFS(AQ653&lt;=1,"new",AQ653&lt;=4,"settling",AQ653&lt;=7,"established",AQ653&lt;=12,"stagnant risk",AQ653&gt;12,"highly stagnant")</f>
        <v>established</v>
      </c>
      <c r="AS653">
        <v>8</v>
      </c>
      <c r="AT653" t="str" cm="1">
        <f t="array" ref="AT653">_xlfn.IFS(AS653&lt;=1,"recently promoted",AS653&lt;=3,"due soon",AS653&lt;=6,"over due",AS653&gt;=7,"critically overdue")</f>
        <v>critically overdue</v>
      </c>
      <c r="AU653">
        <v>8</v>
      </c>
      <c r="AV653" t="str" cm="1">
        <f t="array" ref="AV653">_xlfn.IFS(AU653&lt;=1,"new under manager",AU653&lt;=4,"settling",AU653&lt;=8,"established",AU653&gt;=9,"long term")</f>
        <v>established</v>
      </c>
    </row>
    <row r="654" spans="1:48">
      <c r="A654">
        <v>43</v>
      </c>
      <c r="B654" s="1" t="str" cm="1">
        <f t="array" ref="B654">_xlfn.IFS(A654&lt;=25,"early career",A654&lt;=35,"mid career",A654&lt;=45,"experienced",A654&gt;=46,"senior")</f>
        <v>experienced</v>
      </c>
      <c r="C654" t="s">
        <v>29</v>
      </c>
      <c r="D654" t="s">
        <v>50</v>
      </c>
      <c r="E654" t="s">
        <v>31</v>
      </c>
      <c r="F654">
        <v>10</v>
      </c>
      <c r="G654" s="1" t="str" cm="1">
        <f t="array" ref="G654">_xlfn.IFS(F654&lt;=5,"very near",F654&lt;=10,"near",F654&lt;=20,"moderate",F654&lt;=29,"far")</f>
        <v>near</v>
      </c>
      <c r="H654">
        <v>4</v>
      </c>
      <c r="I654" t="str" cm="1">
        <f t="array" ref="I654">_xlfn.IFS(H654=1,"Below College",H654=
2,"College",H654=
3,"Bachelor",H654=
4,"Master",H654=
5,"Doctor")</f>
        <v>Master</v>
      </c>
      <c r="J654" t="s">
        <v>36</v>
      </c>
      <c r="K654">
        <v>3</v>
      </c>
      <c r="L654" t="str" cm="1">
        <f t="array" ref="L654">_xlfn.IFS(K654=1,"low",K654=2,"medium",K654=3,"high",K654=4,"very high")</f>
        <v>high</v>
      </c>
      <c r="M654" t="s">
        <v>43</v>
      </c>
      <c r="N654">
        <v>3</v>
      </c>
      <c r="O654" t="str" cm="1">
        <f t="array" ref="O654">_xlfn.IFS(N654=1,"low",N654=2,"medium",N654=3,"high",N654=4,"very high")</f>
        <v>high</v>
      </c>
      <c r="P654">
        <v>1</v>
      </c>
      <c r="Q654" t="str" cm="1">
        <f t="array" ref="Q654">_xlfn.IFS(P654=1,"junior",P654=2,"mid level",P654=3,"senior",P654=4,"lead",P654=5,"executive")</f>
        <v>junior</v>
      </c>
      <c r="R654" t="s">
        <v>34</v>
      </c>
      <c r="S654">
        <v>4</v>
      </c>
      <c r="T654" t="str" cm="1">
        <f t="array" ref="T654">_xlfn.IFS(S654=1,"low",S654=2,"medium",S654=3,"high",S654=4,"very high")</f>
        <v>very high</v>
      </c>
      <c r="U654" t="s">
        <v>40</v>
      </c>
      <c r="V654">
        <v>2455</v>
      </c>
      <c r="W654">
        <v>0</v>
      </c>
      <c r="X654" t="str" cm="1">
        <f t="array" ref="X654">_xlfn.IFS(W654=0,"fresher",W654&lt;=3,"stable",W654&lt;=6,"moderate hopper",W654&lt;=9,"frequent hopper")</f>
        <v>fresher</v>
      </c>
      <c r="Y654" t="s">
        <v>29</v>
      </c>
      <c r="Z654">
        <v>19</v>
      </c>
      <c r="AA654" t="str" cm="1">
        <f t="array" ref="AA654">_xlfn.IFS(Z654&lt;=14,"low hike",Z654&lt;=18,"moderate hike",Z654&lt;=22,"good hike",Z654&lt;=25,"high hike")</f>
        <v>good hike</v>
      </c>
      <c r="AB654">
        <v>3</v>
      </c>
      <c r="AC654" t="str" cm="1">
        <f t="array" ref="AC654">_xlfn.IFS(AB654=1,"low",AB654=2,"good",AB654=3,"excellent",AB654=4,"outstanding")</f>
        <v>excellent</v>
      </c>
      <c r="AD654">
        <v>1</v>
      </c>
      <c r="AE654" t="str" cm="1">
        <f t="array" ref="AE654">_xlfn.IFS(AD654=1,"low",AD654=2,"medium",AD654=3,"high",AD654=4,"very high")</f>
        <v>low</v>
      </c>
      <c r="AG654">
        <v>0</v>
      </c>
      <c r="AH654" t="str" cm="1">
        <f t="array" ref="AH654">_xlfn.IFS(AG654=0,"no stock options",AG654=2,"medium",AG654=3,"high",AG654=1,"low")</f>
        <v>no stock options</v>
      </c>
      <c r="AI654">
        <v>9</v>
      </c>
      <c r="AJ654" s="1" t="str" cm="1">
        <f t="array" ref="AJ654">_xlfn.IFS(AI654&lt;=2,"fresher",AI654&lt;=7,"early career",AI654&lt;=15,"mid career",AI654&lt;=25,"experienced",AI654&gt;=26,"expert")</f>
        <v>mid career</v>
      </c>
      <c r="AK654">
        <v>5</v>
      </c>
      <c r="AL654" s="1" t="str" cm="1">
        <f t="array" ref="AL654">_xlfn.IFS(AK654=0,"no training",AK654&lt;=2,"low",AK654&lt;=4,"moderate",AK654&lt;=6,"high")</f>
        <v>high</v>
      </c>
      <c r="AM654">
        <v>3</v>
      </c>
      <c r="AN654" t="str" cm="1">
        <f t="array" ref="AN654">_xlfn.IFS(AM654=1,"low",AM654=2,"medium",AM654=3,"high",AM654=4,"very high")</f>
        <v>high</v>
      </c>
      <c r="AO654">
        <v>8</v>
      </c>
      <c r="AP654" s="1" t="str" cm="1">
        <f t="array" ref="AP654">_xlfn.IFS(AO654&lt;=1,"new",AO654&lt;=5,"early tenure",AO654&lt;=10,"established",AO654&lt;=20,"loyal",AO654&gt;=21,"long term")</f>
        <v>established</v>
      </c>
      <c r="AQ654">
        <v>7</v>
      </c>
      <c r="AR654" s="1" t="str" cm="1">
        <f t="array" ref="AR654">_xlfn.IFS(AQ654&lt;=1,"new",AQ654&lt;=4,"settling",AQ654&lt;=7,"established",AQ654&lt;=12,"stagnant risk",AQ654&gt;12,"highly stagnant")</f>
        <v>established</v>
      </c>
      <c r="AS654">
        <v>1</v>
      </c>
      <c r="AT654" t="str" cm="1">
        <f t="array" ref="AT654">_xlfn.IFS(AS654&lt;=1,"recently promoted",AS654&lt;=3,"due soon",AS654&lt;=6,"over due",AS654&gt;=7,"critically overdue")</f>
        <v>recently promoted</v>
      </c>
      <c r="AU654">
        <v>7</v>
      </c>
      <c r="AV654" t="str" cm="1">
        <f t="array" ref="AV654">_xlfn.IFS(AU654&lt;=1,"new under manager",AU654&lt;=4,"settling",AU654&lt;=8,"established",AU654&gt;=9,"long term")</f>
        <v>established</v>
      </c>
    </row>
    <row r="655" spans="1:48">
      <c r="A655">
        <v>49</v>
      </c>
      <c r="B655" s="1" t="str" cm="1">
        <f t="array" ref="B655">_xlfn.IFS(A655&lt;=25,"early career",A655&lt;=35,"mid career",A655&lt;=45,"experienced",A655&gt;=46,"senior")</f>
        <v>senior</v>
      </c>
      <c r="C655" t="s">
        <v>29</v>
      </c>
      <c r="D655" t="s">
        <v>30</v>
      </c>
      <c r="E655" t="s">
        <v>31</v>
      </c>
      <c r="F655">
        <v>1</v>
      </c>
      <c r="G655" s="1" t="str" cm="1">
        <f t="array" ref="G655">_xlfn.IFS(F655&lt;=5,"very near",F655&lt;=10,"near",F655&lt;=20,"moderate",F655&lt;=29,"far")</f>
        <v>very near</v>
      </c>
      <c r="H655">
        <v>2</v>
      </c>
      <c r="I655" t="str" cm="1">
        <f t="array" ref="I655">_xlfn.IFS(H655=1,"Below College",H655=
2,"College",H655=
3,"Bachelor",H655=
4,"Master",H655=
5,"Doctor")</f>
        <v>College</v>
      </c>
      <c r="J655" t="s">
        <v>52</v>
      </c>
      <c r="K655">
        <v>3</v>
      </c>
      <c r="L655" t="str" cm="1">
        <f t="array" ref="L655">_xlfn.IFS(K655=1,"low",K655=2,"medium",K655=3,"high",K655=4,"very high")</f>
        <v>high</v>
      </c>
      <c r="M655" t="s">
        <v>43</v>
      </c>
      <c r="N655">
        <v>2</v>
      </c>
      <c r="O655" t="str" cm="1">
        <f t="array" ref="O655">_xlfn.IFS(N655=1,"low",N655=2,"medium",N655=3,"high",N655=4,"very high")</f>
        <v>medium</v>
      </c>
      <c r="P655">
        <v>4</v>
      </c>
      <c r="Q655" t="str" cm="1">
        <f t="array" ref="Q655">_xlfn.IFS(P655=1,"junior",P655=2,"mid level",P655=3,"senior",P655=4,"lead",P655=5,"executive")</f>
        <v>lead</v>
      </c>
      <c r="R655" t="s">
        <v>49</v>
      </c>
      <c r="S655">
        <v>3</v>
      </c>
      <c r="T655" t="str" cm="1">
        <f t="array" ref="T655">_xlfn.IFS(S655=1,"low",S655=2,"medium",S655=3,"high",S655=4,"very high")</f>
        <v>high</v>
      </c>
      <c r="U655" t="s">
        <v>40</v>
      </c>
      <c r="V655">
        <v>13964</v>
      </c>
      <c r="W655">
        <v>7</v>
      </c>
      <c r="X655" t="str" cm="1">
        <f t="array" ref="X655">_xlfn.IFS(W655=0,"fresher",W655&lt;=3,"stable",W655&lt;=6,"moderate hopper",W655&lt;=9,"frequent hopper")</f>
        <v>frequent hopper</v>
      </c>
      <c r="Y655" t="s">
        <v>39</v>
      </c>
      <c r="Z655">
        <v>12</v>
      </c>
      <c r="AA655" t="str" cm="1">
        <f t="array" ref="AA655">_xlfn.IFS(Z655&lt;=14,"low hike",Z655&lt;=18,"moderate hike",Z655&lt;=22,"good hike",Z655&lt;=25,"high hike")</f>
        <v>low hike</v>
      </c>
      <c r="AB655">
        <v>3</v>
      </c>
      <c r="AC655" t="str" cm="1">
        <f t="array" ref="AC655">_xlfn.IFS(AB655=1,"low",AB655=2,"good",AB655=3,"excellent",AB655=4,"outstanding")</f>
        <v>excellent</v>
      </c>
      <c r="AD655">
        <v>4</v>
      </c>
      <c r="AE655" t="str" cm="1">
        <f t="array" ref="AE655">_xlfn.IFS(AD655=1,"low",AD655=2,"medium",AD655=3,"high",AD655=4,"very high")</f>
        <v>very high</v>
      </c>
      <c r="AG655">
        <v>0</v>
      </c>
      <c r="AH655" t="str" cm="1">
        <f t="array" ref="AH655">_xlfn.IFS(AG655=0,"no stock options",AG655=2,"medium",AG655=3,"high",AG655=1,"low")</f>
        <v>no stock options</v>
      </c>
      <c r="AI655">
        <v>25</v>
      </c>
      <c r="AJ655" s="1" t="str" cm="1">
        <f t="array" ref="AJ655">_xlfn.IFS(AI655&lt;=2,"fresher",AI655&lt;=7,"early career",AI655&lt;=15,"mid career",AI655&lt;=25,"experienced",AI655&gt;=26,"expert")</f>
        <v>experienced</v>
      </c>
      <c r="AK655">
        <v>2</v>
      </c>
      <c r="AL655" s="1" t="str" cm="1">
        <f t="array" ref="AL655">_xlfn.IFS(AK655=0,"no training",AK655&lt;=2,"low",AK655&lt;=4,"moderate",AK655&lt;=6,"high")</f>
        <v>low</v>
      </c>
      <c r="AM655">
        <v>3</v>
      </c>
      <c r="AN655" t="str" cm="1">
        <f t="array" ref="AN655">_xlfn.IFS(AM655=1,"low",AM655=2,"medium",AM655=3,"high",AM655=4,"very high")</f>
        <v>high</v>
      </c>
      <c r="AO655">
        <v>7</v>
      </c>
      <c r="AP655" s="1" t="str" cm="1">
        <f t="array" ref="AP655">_xlfn.IFS(AO655&lt;=1,"new",AO655&lt;=5,"early tenure",AO655&lt;=10,"established",AO655&lt;=20,"loyal",AO655&gt;=21,"long term")</f>
        <v>established</v>
      </c>
      <c r="AQ655">
        <v>1</v>
      </c>
      <c r="AR655" s="1" t="str" cm="1">
        <f t="array" ref="AR655">_xlfn.IFS(AQ655&lt;=1,"new",AQ655&lt;=4,"settling",AQ655&lt;=7,"established",AQ655&lt;=12,"stagnant risk",AQ655&gt;12,"highly stagnant")</f>
        <v>new</v>
      </c>
      <c r="AS655">
        <v>0</v>
      </c>
      <c r="AT655" t="str" cm="1">
        <f t="array" ref="AT655">_xlfn.IFS(AS655&lt;=1,"recently promoted",AS655&lt;=3,"due soon",AS655&lt;=6,"over due",AS655&gt;=7,"critically overdue")</f>
        <v>recently promoted</v>
      </c>
      <c r="AU655">
        <v>7</v>
      </c>
      <c r="AV655" t="str" cm="1">
        <f t="array" ref="AV655">_xlfn.IFS(AU655&lt;=1,"new under manager",AU655&lt;=4,"settling",AU655&lt;=8,"established",AU655&gt;=9,"long term")</f>
        <v>established</v>
      </c>
    </row>
    <row r="656" spans="1:48">
      <c r="A656">
        <v>52</v>
      </c>
      <c r="B656" s="1" t="str" cm="1">
        <f t="array" ref="B656">_xlfn.IFS(A656&lt;=25,"early career",A656&lt;=35,"mid career",A656&lt;=45,"experienced",A656&gt;=46,"senior")</f>
        <v>senior</v>
      </c>
      <c r="C656" t="s">
        <v>39</v>
      </c>
      <c r="D656" t="s">
        <v>30</v>
      </c>
      <c r="E656" t="s">
        <v>31</v>
      </c>
      <c r="F656">
        <v>8</v>
      </c>
      <c r="G656" s="1" t="str" cm="1">
        <f t="array" ref="G656">_xlfn.IFS(F656&lt;=5,"very near",F656&lt;=10,"near",F656&lt;=20,"moderate",F656&lt;=29,"far")</f>
        <v>near</v>
      </c>
      <c r="H656">
        <v>4</v>
      </c>
      <c r="I656" t="str" cm="1">
        <f t="array" ref="I656">_xlfn.IFS(H656=1,"Below College",H656=
2,"College",H656=
3,"Bachelor",H656=
4,"Master",H656=
5,"Doctor")</f>
        <v>Master</v>
      </c>
      <c r="J656" t="s">
        <v>32</v>
      </c>
      <c r="K656">
        <v>3</v>
      </c>
      <c r="L656" t="str" cm="1">
        <f t="array" ref="L656">_xlfn.IFS(K656=1,"low",K656=2,"medium",K656=3,"high",K656=4,"very high")</f>
        <v>high</v>
      </c>
      <c r="M656" t="s">
        <v>33</v>
      </c>
      <c r="N656">
        <v>2</v>
      </c>
      <c r="O656" t="str" cm="1">
        <f t="array" ref="O656">_xlfn.IFS(N656=1,"low",N656=2,"medium",N656=3,"high",N656=4,"very high")</f>
        <v>medium</v>
      </c>
      <c r="P656">
        <v>2</v>
      </c>
      <c r="Q656" t="str" cm="1">
        <f t="array" ref="Q656">_xlfn.IFS(P656=1,"junior",P656=2,"mid level",P656=3,"senior",P656=4,"lead",P656=5,"executive")</f>
        <v>mid level</v>
      </c>
      <c r="R656" t="s">
        <v>37</v>
      </c>
      <c r="S656">
        <v>2</v>
      </c>
      <c r="T656" t="str" cm="1">
        <f t="array" ref="T656">_xlfn.IFS(S656=1,"low",S656=2,"medium",S656=3,"high",S656=4,"very high")</f>
        <v>medium</v>
      </c>
      <c r="U656" t="s">
        <v>35</v>
      </c>
      <c r="V656">
        <v>4941</v>
      </c>
      <c r="W656">
        <v>2</v>
      </c>
      <c r="X656" t="str" cm="1">
        <f t="array" ref="X656">_xlfn.IFS(W656=0,"fresher",W656&lt;=3,"stable",W656&lt;=6,"moderate hopper",W656&lt;=9,"frequent hopper")</f>
        <v>stable</v>
      </c>
      <c r="Y656" t="s">
        <v>29</v>
      </c>
      <c r="Z656">
        <v>15</v>
      </c>
      <c r="AA656" t="str" cm="1">
        <f t="array" ref="AA656">_xlfn.IFS(Z656&lt;=14,"low hike",Z656&lt;=18,"moderate hike",Z656&lt;=22,"good hike",Z656&lt;=25,"high hike")</f>
        <v>moderate hike</v>
      </c>
      <c r="AB656">
        <v>3</v>
      </c>
      <c r="AC656" t="str" cm="1">
        <f t="array" ref="AC656">_xlfn.IFS(AB656=1,"low",AB656=2,"good",AB656=3,"excellent",AB656=4,"outstanding")</f>
        <v>excellent</v>
      </c>
      <c r="AD656">
        <v>1</v>
      </c>
      <c r="AE656" t="str" cm="1">
        <f t="array" ref="AE656">_xlfn.IFS(AD656=1,"low",AD656=2,"medium",AD656=3,"high",AD656=4,"very high")</f>
        <v>low</v>
      </c>
      <c r="AG656">
        <v>0</v>
      </c>
      <c r="AH656" t="str" cm="1">
        <f t="array" ref="AH656">_xlfn.IFS(AG656=0,"no stock options",AG656=2,"medium",AG656=3,"high",AG656=1,"low")</f>
        <v>no stock options</v>
      </c>
      <c r="AI656">
        <v>11</v>
      </c>
      <c r="AJ656" s="1" t="str" cm="1">
        <f t="array" ref="AJ656">_xlfn.IFS(AI656&lt;=2,"fresher",AI656&lt;=7,"early career",AI656&lt;=15,"mid career",AI656&lt;=25,"experienced",AI656&gt;=26,"expert")</f>
        <v>mid career</v>
      </c>
      <c r="AK656">
        <v>3</v>
      </c>
      <c r="AL656" s="1" t="str" cm="1">
        <f t="array" ref="AL656">_xlfn.IFS(AK656=0,"no training",AK656&lt;=2,"low",AK656&lt;=4,"moderate",AK656&lt;=6,"high")</f>
        <v>moderate</v>
      </c>
      <c r="AM656">
        <v>2</v>
      </c>
      <c r="AN656" t="str" cm="1">
        <f t="array" ref="AN656">_xlfn.IFS(AM656=1,"low",AM656=2,"medium",AM656=3,"high",AM656=4,"very high")</f>
        <v>medium</v>
      </c>
      <c r="AO656">
        <v>8</v>
      </c>
      <c r="AP656" s="1" t="str" cm="1">
        <f t="array" ref="AP656">_xlfn.IFS(AO656&lt;=1,"new",AO656&lt;=5,"early tenure",AO656&lt;=10,"established",AO656&lt;=20,"loyal",AO656&gt;=21,"long term")</f>
        <v>established</v>
      </c>
      <c r="AQ656">
        <v>2</v>
      </c>
      <c r="AR656" s="1" t="str" cm="1">
        <f t="array" ref="AR656">_xlfn.IFS(AQ656&lt;=1,"new",AQ656&lt;=4,"settling",AQ656&lt;=7,"established",AQ656&lt;=12,"stagnant risk",AQ656&gt;12,"highly stagnant")</f>
        <v>settling</v>
      </c>
      <c r="AS656">
        <v>7</v>
      </c>
      <c r="AT656" t="str" cm="1">
        <f t="array" ref="AT656">_xlfn.IFS(AS656&lt;=1,"recently promoted",AS656&lt;=3,"due soon",AS656&lt;=6,"over due",AS656&gt;=7,"critically overdue")</f>
        <v>critically overdue</v>
      </c>
      <c r="AU656">
        <v>7</v>
      </c>
      <c r="AV656" t="str" cm="1">
        <f t="array" ref="AV656">_xlfn.IFS(AU656&lt;=1,"new under manager",AU656&lt;=4,"settling",AU656&lt;=8,"established",AU656&gt;=9,"long term")</f>
        <v>established</v>
      </c>
    </row>
    <row r="657" spans="1:48">
      <c r="A657">
        <v>31</v>
      </c>
      <c r="B657" s="1" t="str" cm="1">
        <f t="array" ref="B657">_xlfn.IFS(A657&lt;=25,"early career",A657&lt;=35,"mid career",A657&lt;=45,"experienced",A657&gt;=46,"senior")</f>
        <v>mid career</v>
      </c>
      <c r="C657" t="s">
        <v>29</v>
      </c>
      <c r="D657" t="s">
        <v>30</v>
      </c>
      <c r="E657" t="s">
        <v>45</v>
      </c>
      <c r="F657">
        <v>7</v>
      </c>
      <c r="G657" s="1" t="str" cm="1">
        <f t="array" ref="G657">_xlfn.IFS(F657&lt;=5,"very near",F657&lt;=10,"near",F657&lt;=20,"moderate",F657&lt;=29,"far")</f>
        <v>near</v>
      </c>
      <c r="H657">
        <v>3</v>
      </c>
      <c r="I657" t="str" cm="1">
        <f t="array" ref="I657">_xlfn.IFS(H657=1,"Below College",H657=
2,"College",H657=
3,"Bachelor",H657=
4,"Master",H657=
5,"Doctor")</f>
        <v>Bachelor</v>
      </c>
      <c r="J657" t="s">
        <v>47</v>
      </c>
      <c r="K657">
        <v>4</v>
      </c>
      <c r="L657" t="str" cm="1">
        <f t="array" ref="L657">_xlfn.IFS(K657=1,"low",K657=2,"medium",K657=3,"high",K657=4,"very high")</f>
        <v>very high</v>
      </c>
      <c r="M657" t="s">
        <v>33</v>
      </c>
      <c r="N657">
        <v>3</v>
      </c>
      <c r="O657" t="str" cm="1">
        <f t="array" ref="O657">_xlfn.IFS(N657=1,"low",N657=2,"medium",N657=3,"high",N657=4,"very high")</f>
        <v>high</v>
      </c>
      <c r="P657">
        <v>2</v>
      </c>
      <c r="Q657" t="str" cm="1">
        <f t="array" ref="Q657">_xlfn.IFS(P657=1,"junior",P657=2,"mid level",P657=3,"senior",P657=4,"lead",P657=5,"executive")</f>
        <v>mid level</v>
      </c>
      <c r="R657" t="s">
        <v>51</v>
      </c>
      <c r="S657">
        <v>4</v>
      </c>
      <c r="T657" t="str" cm="1">
        <f t="array" ref="T657">_xlfn.IFS(S657=1,"low",S657=2,"medium",S657=3,"high",S657=4,"very high")</f>
        <v>very high</v>
      </c>
      <c r="U657" t="s">
        <v>38</v>
      </c>
      <c r="V657">
        <v>7547</v>
      </c>
      <c r="W657">
        <v>4</v>
      </c>
      <c r="X657" t="str" cm="1">
        <f t="array" ref="X657">_xlfn.IFS(W657=0,"fresher",W657&lt;=3,"stable",W657&lt;=6,"moderate hopper",W657&lt;=9,"frequent hopper")</f>
        <v>moderate hopper</v>
      </c>
      <c r="Y657" t="s">
        <v>29</v>
      </c>
      <c r="Z657">
        <v>12</v>
      </c>
      <c r="AA657" t="str" cm="1">
        <f t="array" ref="AA657">_xlfn.IFS(Z657&lt;=14,"low hike",Z657&lt;=18,"moderate hike",Z657&lt;=22,"good hike",Z657&lt;=25,"high hike")</f>
        <v>low hike</v>
      </c>
      <c r="AB657">
        <v>3</v>
      </c>
      <c r="AC657" t="str" cm="1">
        <f t="array" ref="AC657">_xlfn.IFS(AB657=1,"low",AB657=2,"good",AB657=3,"excellent",AB657=4,"outstanding")</f>
        <v>excellent</v>
      </c>
      <c r="AD657">
        <v>4</v>
      </c>
      <c r="AE657" t="str" cm="1">
        <f t="array" ref="AE657">_xlfn.IFS(AD657=1,"low",AD657=2,"medium",AD657=3,"high",AD657=4,"very high")</f>
        <v>very high</v>
      </c>
      <c r="AG657">
        <v>3</v>
      </c>
      <c r="AH657" t="str" cm="1">
        <f t="array" ref="AH657">_xlfn.IFS(AG657=0,"no stock options",AG657=2,"medium",AG657=3,"high",AG657=1,"low")</f>
        <v>high</v>
      </c>
      <c r="AI657">
        <v>13</v>
      </c>
      <c r="AJ657" s="1" t="str" cm="1">
        <f t="array" ref="AJ657">_xlfn.IFS(AI657&lt;=2,"fresher",AI657&lt;=7,"early career",AI657&lt;=15,"mid career",AI657&lt;=25,"experienced",AI657&gt;=26,"expert")</f>
        <v>mid career</v>
      </c>
      <c r="AK657">
        <v>3</v>
      </c>
      <c r="AL657" s="1" t="str" cm="1">
        <f t="array" ref="AL657">_xlfn.IFS(AK657=0,"no training",AK657&lt;=2,"low",AK657&lt;=4,"moderate",AK657&lt;=6,"high")</f>
        <v>moderate</v>
      </c>
      <c r="AM657">
        <v>3</v>
      </c>
      <c r="AN657" t="str" cm="1">
        <f t="array" ref="AN657">_xlfn.IFS(AM657=1,"low",AM657=2,"medium",AM657=3,"high",AM657=4,"very high")</f>
        <v>high</v>
      </c>
      <c r="AO657">
        <v>7</v>
      </c>
      <c r="AP657" s="1" t="str" cm="1">
        <f t="array" ref="AP657">_xlfn.IFS(AO657&lt;=1,"new",AO657&lt;=5,"early tenure",AO657&lt;=10,"established",AO657&lt;=20,"loyal",AO657&gt;=21,"long term")</f>
        <v>established</v>
      </c>
      <c r="AQ657">
        <v>7</v>
      </c>
      <c r="AR657" s="1" t="str" cm="1">
        <f t="array" ref="AR657">_xlfn.IFS(AQ657&lt;=1,"new",AQ657&lt;=4,"settling",AQ657&lt;=7,"established",AQ657&lt;=12,"stagnant risk",AQ657&gt;12,"highly stagnant")</f>
        <v>established</v>
      </c>
      <c r="AS657">
        <v>1</v>
      </c>
      <c r="AT657" t="str" cm="1">
        <f t="array" ref="AT657">_xlfn.IFS(AS657&lt;=1,"recently promoted",AS657&lt;=3,"due soon",AS657&lt;=6,"over due",AS657&gt;=7,"critically overdue")</f>
        <v>recently promoted</v>
      </c>
      <c r="AU657">
        <v>7</v>
      </c>
      <c r="AV657" t="str" cm="1">
        <f t="array" ref="AV657">_xlfn.IFS(AU657&lt;=1,"new under manager",AU657&lt;=4,"settling",AU657&lt;=8,"established",AU657&gt;=9,"long term")</f>
        <v>established</v>
      </c>
    </row>
    <row r="658" spans="1:48">
      <c r="A658">
        <v>32</v>
      </c>
      <c r="B658" s="1" t="str" cm="1">
        <f t="array" ref="B658">_xlfn.IFS(A658&lt;=25,"early career",A658&lt;=35,"mid career",A658&lt;=45,"experienced",A658&gt;=46,"senior")</f>
        <v>mid career</v>
      </c>
      <c r="C658" t="s">
        <v>29</v>
      </c>
      <c r="D658" t="s">
        <v>30</v>
      </c>
      <c r="E658" t="s">
        <v>31</v>
      </c>
      <c r="F658">
        <v>2</v>
      </c>
      <c r="G658" s="1" t="str" cm="1">
        <f t="array" ref="G658">_xlfn.IFS(F658&lt;=5,"very near",F658&lt;=10,"near",F658&lt;=20,"moderate",F658&lt;=29,"far")</f>
        <v>very near</v>
      </c>
      <c r="H658">
        <v>4</v>
      </c>
      <c r="I658" t="str" cm="1">
        <f t="array" ref="I658">_xlfn.IFS(H658=1,"Below College",H658=
2,"College",H658=
3,"Bachelor",H658=
4,"Master",H658=
5,"Doctor")</f>
        <v>Master</v>
      </c>
      <c r="J658" t="s">
        <v>32</v>
      </c>
      <c r="K658">
        <v>1</v>
      </c>
      <c r="L658" t="str" cm="1">
        <f t="array" ref="L658">_xlfn.IFS(K658=1,"low",K658=2,"medium",K658=3,"high",K658=4,"very high")</f>
        <v>low</v>
      </c>
      <c r="M658" t="s">
        <v>43</v>
      </c>
      <c r="N658">
        <v>4</v>
      </c>
      <c r="O658" t="str" cm="1">
        <f t="array" ref="O658">_xlfn.IFS(N658=1,"low",N658=2,"medium",N658=3,"high",N658=4,"very high")</f>
        <v>very high</v>
      </c>
      <c r="P658">
        <v>2</v>
      </c>
      <c r="Q658" t="str" cm="1">
        <f t="array" ref="Q658">_xlfn.IFS(P658=1,"junior",P658=2,"mid level",P658=3,"senior",P658=4,"lead",P658=5,"executive")</f>
        <v>mid level</v>
      </c>
      <c r="R658" t="s">
        <v>37</v>
      </c>
      <c r="S658">
        <v>4</v>
      </c>
      <c r="T658" t="str" cm="1">
        <f t="array" ref="T658">_xlfn.IFS(S658=1,"low",S658=2,"medium",S658=3,"high",S658=4,"very high")</f>
        <v>very high</v>
      </c>
      <c r="U658" t="s">
        <v>40</v>
      </c>
      <c r="V658">
        <v>5055</v>
      </c>
      <c r="W658">
        <v>7</v>
      </c>
      <c r="X658" t="str" cm="1">
        <f t="array" ref="X658">_xlfn.IFS(W658=0,"fresher",W658&lt;=3,"stable",W658&lt;=6,"moderate hopper",W658&lt;=9,"frequent hopper")</f>
        <v>frequent hopper</v>
      </c>
      <c r="Y658" t="s">
        <v>29</v>
      </c>
      <c r="Z658">
        <v>16</v>
      </c>
      <c r="AA658" t="str" cm="1">
        <f t="array" ref="AA658">_xlfn.IFS(Z658&lt;=14,"low hike",Z658&lt;=18,"moderate hike",Z658&lt;=22,"good hike",Z658&lt;=25,"high hike")</f>
        <v>moderate hike</v>
      </c>
      <c r="AB658">
        <v>3</v>
      </c>
      <c r="AC658" t="str" cm="1">
        <f t="array" ref="AC658">_xlfn.IFS(AB658=1,"low",AB658=2,"good",AB658=3,"excellent",AB658=4,"outstanding")</f>
        <v>excellent</v>
      </c>
      <c r="AD658">
        <v>3</v>
      </c>
      <c r="AE658" t="str" cm="1">
        <f t="array" ref="AE658">_xlfn.IFS(AD658=1,"low",AD658=2,"medium",AD658=3,"high",AD658=4,"very high")</f>
        <v>high</v>
      </c>
      <c r="AG658">
        <v>0</v>
      </c>
      <c r="AH658" t="str" cm="1">
        <f t="array" ref="AH658">_xlfn.IFS(AG658=0,"no stock options",AG658=2,"medium",AG658=3,"high",AG658=1,"low")</f>
        <v>no stock options</v>
      </c>
      <c r="AI658">
        <v>10</v>
      </c>
      <c r="AJ658" s="1" t="str" cm="1">
        <f t="array" ref="AJ658">_xlfn.IFS(AI658&lt;=2,"fresher",AI658&lt;=7,"early career",AI658&lt;=15,"mid career",AI658&lt;=25,"experienced",AI658&gt;=26,"expert")</f>
        <v>mid career</v>
      </c>
      <c r="AK658">
        <v>0</v>
      </c>
      <c r="AL658" s="1" t="str" cm="1">
        <f t="array" ref="AL658">_xlfn.IFS(AK658=0,"no training",AK658&lt;=2,"low",AK658&lt;=4,"moderate",AK658&lt;=6,"high")</f>
        <v>no training</v>
      </c>
      <c r="AM658">
        <v>2</v>
      </c>
      <c r="AN658" t="str" cm="1">
        <f t="array" ref="AN658">_xlfn.IFS(AM658=1,"low",AM658=2,"medium",AM658=3,"high",AM658=4,"very high")</f>
        <v>medium</v>
      </c>
      <c r="AO658">
        <v>7</v>
      </c>
      <c r="AP658" s="1" t="str" cm="1">
        <f t="array" ref="AP658">_xlfn.IFS(AO658&lt;=1,"new",AO658&lt;=5,"early tenure",AO658&lt;=10,"established",AO658&lt;=20,"loyal",AO658&gt;=21,"long term")</f>
        <v>established</v>
      </c>
      <c r="AQ658">
        <v>7</v>
      </c>
      <c r="AR658" s="1" t="str" cm="1">
        <f t="array" ref="AR658">_xlfn.IFS(AQ658&lt;=1,"new",AQ658&lt;=4,"settling",AQ658&lt;=7,"established",AQ658&lt;=12,"stagnant risk",AQ658&gt;12,"highly stagnant")</f>
        <v>established</v>
      </c>
      <c r="AS658">
        <v>0</v>
      </c>
      <c r="AT658" t="str" cm="1">
        <f t="array" ref="AT658">_xlfn.IFS(AS658&lt;=1,"recently promoted",AS658&lt;=3,"due soon",AS658&lt;=6,"over due",AS658&gt;=7,"critically overdue")</f>
        <v>recently promoted</v>
      </c>
      <c r="AU658">
        <v>7</v>
      </c>
      <c r="AV658" t="str" cm="1">
        <f t="array" ref="AV658">_xlfn.IFS(AU658&lt;=1,"new under manager",AU658&lt;=4,"settling",AU658&lt;=8,"established",AU658&gt;=9,"long term")</f>
        <v>established</v>
      </c>
    </row>
    <row r="659" spans="1:48">
      <c r="A659">
        <v>30</v>
      </c>
      <c r="B659" s="1" t="str" cm="1">
        <f t="array" ref="B659">_xlfn.IFS(A659&lt;=25,"early career",A659&lt;=35,"mid career",A659&lt;=45,"experienced",A659&gt;=46,"senior")</f>
        <v>mid career</v>
      </c>
      <c r="C659" t="s">
        <v>29</v>
      </c>
      <c r="D659" t="s">
        <v>30</v>
      </c>
      <c r="E659" t="s">
        <v>31</v>
      </c>
      <c r="F659">
        <v>28</v>
      </c>
      <c r="G659" s="1" t="str" cm="1">
        <f t="array" ref="G659">_xlfn.IFS(F659&lt;=5,"very near",F659&lt;=10,"near",F659&lt;=20,"moderate",F659&lt;=29,"far")</f>
        <v>far</v>
      </c>
      <c r="H659">
        <v>2</v>
      </c>
      <c r="I659" t="str" cm="1">
        <f t="array" ref="I659">_xlfn.IFS(H659=1,"Below College",H659=
2,"College",H659=
3,"Bachelor",H659=
4,"Master",H659=
5,"Doctor")</f>
        <v>College</v>
      </c>
      <c r="J659" t="s">
        <v>32</v>
      </c>
      <c r="K659">
        <v>4</v>
      </c>
      <c r="L659" t="str" cm="1">
        <f t="array" ref="L659">_xlfn.IFS(K659=1,"low",K659=2,"medium",K659=3,"high",K659=4,"very high")</f>
        <v>very high</v>
      </c>
      <c r="M659" t="s">
        <v>43</v>
      </c>
      <c r="N659">
        <v>3</v>
      </c>
      <c r="O659" t="str" cm="1">
        <f t="array" ref="O659">_xlfn.IFS(N659=1,"low",N659=2,"medium",N659=3,"high",N659=4,"very high")</f>
        <v>high</v>
      </c>
      <c r="P659">
        <v>2</v>
      </c>
      <c r="Q659" t="str" cm="1">
        <f t="array" ref="Q659">_xlfn.IFS(P659=1,"junior",P659=2,"mid level",P659=3,"senior",P659=4,"lead",P659=5,"executive")</f>
        <v>mid level</v>
      </c>
      <c r="R659" t="s">
        <v>37</v>
      </c>
      <c r="S659">
        <v>4</v>
      </c>
      <c r="T659" t="str" cm="1">
        <f t="array" ref="T659">_xlfn.IFS(S659=1,"low",S659=2,"medium",S659=3,"high",S659=4,"very high")</f>
        <v>very high</v>
      </c>
      <c r="U659" t="s">
        <v>35</v>
      </c>
      <c r="V659">
        <v>5775</v>
      </c>
      <c r="W659">
        <v>1</v>
      </c>
      <c r="X659" t="str" cm="1">
        <f t="array" ref="X659">_xlfn.IFS(W659=0,"fresher",W659&lt;=3,"stable",W659&lt;=6,"moderate hopper",W659&lt;=9,"frequent hopper")</f>
        <v>stable</v>
      </c>
      <c r="Y659" t="s">
        <v>29</v>
      </c>
      <c r="Z659">
        <v>13</v>
      </c>
      <c r="AA659" t="str" cm="1">
        <f t="array" ref="AA659">_xlfn.IFS(Z659&lt;=14,"low hike",Z659&lt;=18,"moderate hike",Z659&lt;=22,"good hike",Z659&lt;=25,"high hike")</f>
        <v>low hike</v>
      </c>
      <c r="AB659">
        <v>3</v>
      </c>
      <c r="AC659" t="str" cm="1">
        <f t="array" ref="AC659">_xlfn.IFS(AB659=1,"low",AB659=2,"good",AB659=3,"excellent",AB659=4,"outstanding")</f>
        <v>excellent</v>
      </c>
      <c r="AD659">
        <v>4</v>
      </c>
      <c r="AE659" t="str" cm="1">
        <f t="array" ref="AE659">_xlfn.IFS(AD659=1,"low",AD659=2,"medium",AD659=3,"high",AD659=4,"very high")</f>
        <v>very high</v>
      </c>
      <c r="AG659">
        <v>2</v>
      </c>
      <c r="AH659" t="str" cm="1">
        <f t="array" ref="AH659">_xlfn.IFS(AG659=0,"no stock options",AG659=2,"medium",AG659=3,"high",AG659=1,"low")</f>
        <v>medium</v>
      </c>
      <c r="AI659">
        <v>11</v>
      </c>
      <c r="AJ659" s="1" t="str" cm="1">
        <f t="array" ref="AJ659">_xlfn.IFS(AI659&lt;=2,"fresher",AI659&lt;=7,"early career",AI659&lt;=15,"mid career",AI659&lt;=25,"experienced",AI659&gt;=26,"expert")</f>
        <v>mid career</v>
      </c>
      <c r="AK659">
        <v>2</v>
      </c>
      <c r="AL659" s="1" t="str" cm="1">
        <f t="array" ref="AL659">_xlfn.IFS(AK659=0,"no training",AK659&lt;=2,"low",AK659&lt;=4,"moderate",AK659&lt;=6,"high")</f>
        <v>low</v>
      </c>
      <c r="AM659">
        <v>3</v>
      </c>
      <c r="AN659" t="str" cm="1">
        <f t="array" ref="AN659">_xlfn.IFS(AM659=1,"low",AM659=2,"medium",AM659=3,"high",AM659=4,"very high")</f>
        <v>high</v>
      </c>
      <c r="AO659">
        <v>10</v>
      </c>
      <c r="AP659" s="1" t="str" cm="1">
        <f t="array" ref="AP659">_xlfn.IFS(AO659&lt;=1,"new",AO659&lt;=5,"early tenure",AO659&lt;=10,"established",AO659&lt;=20,"loyal",AO659&gt;=21,"long term")</f>
        <v>established</v>
      </c>
      <c r="AQ659">
        <v>8</v>
      </c>
      <c r="AR659" s="1" t="str" cm="1">
        <f t="array" ref="AR659">_xlfn.IFS(AQ659&lt;=1,"new",AQ659&lt;=4,"settling",AQ659&lt;=7,"established",AQ659&lt;=12,"stagnant risk",AQ659&gt;12,"highly stagnant")</f>
        <v>stagnant risk</v>
      </c>
      <c r="AS659">
        <v>1</v>
      </c>
      <c r="AT659" t="str" cm="1">
        <f t="array" ref="AT659">_xlfn.IFS(AS659&lt;=1,"recently promoted",AS659&lt;=3,"due soon",AS659&lt;=6,"over due",AS659&gt;=7,"critically overdue")</f>
        <v>recently promoted</v>
      </c>
      <c r="AU659">
        <v>9</v>
      </c>
      <c r="AV659" t="str" cm="1">
        <f t="array" ref="AV659">_xlfn.IFS(AU659&lt;=1,"new under manager",AU659&lt;=4,"settling",AU659&lt;=8,"established",AU659&gt;=9,"long term")</f>
        <v>long term</v>
      </c>
    </row>
    <row r="660" spans="1:48">
      <c r="A660">
        <v>31</v>
      </c>
      <c r="B660" s="1" t="str" cm="1">
        <f t="array" ref="B660">_xlfn.IFS(A660&lt;=25,"early career",A660&lt;=35,"mid career",A660&lt;=45,"experienced",A660&gt;=46,"senior")</f>
        <v>mid career</v>
      </c>
      <c r="C660" t="s">
        <v>29</v>
      </c>
      <c r="D660" t="s">
        <v>50</v>
      </c>
      <c r="E660" t="s">
        <v>31</v>
      </c>
      <c r="F660">
        <v>7</v>
      </c>
      <c r="G660" s="1" t="str" cm="1">
        <f t="array" ref="G660">_xlfn.IFS(F660&lt;=5,"very near",F660&lt;=10,"near",F660&lt;=20,"moderate",F660&lt;=29,"far")</f>
        <v>near</v>
      </c>
      <c r="H660">
        <v>2</v>
      </c>
      <c r="I660" t="str" cm="1">
        <f t="array" ref="I660">_xlfn.IFS(H660=1,"Below College",H660=
2,"College",H660=
3,"Bachelor",H660=
4,"Master",H660=
5,"Doctor")</f>
        <v>College</v>
      </c>
      <c r="J660" t="s">
        <v>36</v>
      </c>
      <c r="K660">
        <v>3</v>
      </c>
      <c r="L660" t="str" cm="1">
        <f t="array" ref="L660">_xlfn.IFS(K660=1,"low",K660=2,"medium",K660=3,"high",K660=4,"very high")</f>
        <v>high</v>
      </c>
      <c r="M660" t="s">
        <v>43</v>
      </c>
      <c r="N660">
        <v>2</v>
      </c>
      <c r="O660" t="str" cm="1">
        <f t="array" ref="O660">_xlfn.IFS(N660=1,"low",N660=2,"medium",N660=3,"high",N660=4,"very high")</f>
        <v>medium</v>
      </c>
      <c r="P660">
        <v>3</v>
      </c>
      <c r="Q660" t="str" cm="1">
        <f t="array" ref="Q660">_xlfn.IFS(P660=1,"junior",P660=2,"mid level",P660=3,"senior",P660=4,"lead",P660=5,"executive")</f>
        <v>senior</v>
      </c>
      <c r="R660" t="s">
        <v>44</v>
      </c>
      <c r="S660">
        <v>3</v>
      </c>
      <c r="T660" t="str" cm="1">
        <f t="array" ref="T660">_xlfn.IFS(S660=1,"low",S660=2,"medium",S660=3,"high",S660=4,"very high")</f>
        <v>high</v>
      </c>
      <c r="U660" t="s">
        <v>35</v>
      </c>
      <c r="V660">
        <v>8943</v>
      </c>
      <c r="W660">
        <v>1</v>
      </c>
      <c r="X660" t="str" cm="1">
        <f t="array" ref="X660">_xlfn.IFS(W660=0,"fresher",W660&lt;=3,"stable",W660&lt;=6,"moderate hopper",W660&lt;=9,"frequent hopper")</f>
        <v>stable</v>
      </c>
      <c r="Y660" t="s">
        <v>29</v>
      </c>
      <c r="Z660">
        <v>24</v>
      </c>
      <c r="AA660" t="str" cm="1">
        <f t="array" ref="AA660">_xlfn.IFS(Z660&lt;=14,"low hike",Z660&lt;=18,"moderate hike",Z660&lt;=22,"good hike",Z660&lt;=25,"high hike")</f>
        <v>high hike</v>
      </c>
      <c r="AB660">
        <v>4</v>
      </c>
      <c r="AC660" t="str" cm="1">
        <f t="array" ref="AC660">_xlfn.IFS(AB660=1,"low",AB660=2,"good",AB660=3,"excellent",AB660=4,"outstanding")</f>
        <v>outstanding</v>
      </c>
      <c r="AD660">
        <v>1</v>
      </c>
      <c r="AE660" t="str" cm="1">
        <f t="array" ref="AE660">_xlfn.IFS(AD660=1,"low",AD660=2,"medium",AD660=3,"high",AD660=4,"very high")</f>
        <v>low</v>
      </c>
      <c r="AG660">
        <v>1</v>
      </c>
      <c r="AH660" t="str" cm="1">
        <f t="array" ref="AH660">_xlfn.IFS(AG660=0,"no stock options",AG660=2,"medium",AG660=3,"high",AG660=1,"low")</f>
        <v>low</v>
      </c>
      <c r="AI660">
        <v>10</v>
      </c>
      <c r="AJ660" s="1" t="str" cm="1">
        <f t="array" ref="AJ660">_xlfn.IFS(AI660&lt;=2,"fresher",AI660&lt;=7,"early career",AI660&lt;=15,"mid career",AI660&lt;=25,"experienced",AI660&gt;=26,"expert")</f>
        <v>mid career</v>
      </c>
      <c r="AK660">
        <v>2</v>
      </c>
      <c r="AL660" s="1" t="str" cm="1">
        <f t="array" ref="AL660">_xlfn.IFS(AK660=0,"no training",AK660&lt;=2,"low",AK660&lt;=4,"moderate",AK660&lt;=6,"high")</f>
        <v>low</v>
      </c>
      <c r="AM660">
        <v>3</v>
      </c>
      <c r="AN660" t="str" cm="1">
        <f t="array" ref="AN660">_xlfn.IFS(AM660=1,"low",AM660=2,"medium",AM660=3,"high",AM660=4,"very high")</f>
        <v>high</v>
      </c>
      <c r="AO660">
        <v>10</v>
      </c>
      <c r="AP660" s="1" t="str" cm="1">
        <f t="array" ref="AP660">_xlfn.IFS(AO660&lt;=1,"new",AO660&lt;=5,"early tenure",AO660&lt;=10,"established",AO660&lt;=20,"loyal",AO660&gt;=21,"long term")</f>
        <v>established</v>
      </c>
      <c r="AQ660">
        <v>9</v>
      </c>
      <c r="AR660" s="1" t="str" cm="1">
        <f t="array" ref="AR660">_xlfn.IFS(AQ660&lt;=1,"new",AQ660&lt;=4,"settling",AQ660&lt;=7,"established",AQ660&lt;=12,"stagnant risk",AQ660&gt;12,"highly stagnant")</f>
        <v>stagnant risk</v>
      </c>
      <c r="AS660">
        <v>8</v>
      </c>
      <c r="AT660" t="str" cm="1">
        <f t="array" ref="AT660">_xlfn.IFS(AS660&lt;=1,"recently promoted",AS660&lt;=3,"due soon",AS660&lt;=6,"over due",AS660&gt;=7,"critically overdue")</f>
        <v>critically overdue</v>
      </c>
      <c r="AU660">
        <v>9</v>
      </c>
      <c r="AV660" t="str" cm="1">
        <f t="array" ref="AV660">_xlfn.IFS(AU660&lt;=1,"new under manager",AU660&lt;=4,"settling",AU660&lt;=8,"established",AU660&gt;=9,"long term")</f>
        <v>long term</v>
      </c>
    </row>
    <row r="661" spans="1:48">
      <c r="A661">
        <v>33</v>
      </c>
      <c r="B661" s="1" t="str" cm="1">
        <f t="array" ref="B661">_xlfn.IFS(A661&lt;=25,"early career",A661&lt;=35,"mid career",A661&lt;=45,"experienced",A661&gt;=46,"senior")</f>
        <v>mid career</v>
      </c>
      <c r="C661" t="s">
        <v>29</v>
      </c>
      <c r="D661" t="s">
        <v>50</v>
      </c>
      <c r="E661" t="s">
        <v>45</v>
      </c>
      <c r="F661">
        <v>10</v>
      </c>
      <c r="G661" s="1" t="str" cm="1">
        <f t="array" ref="G661">_xlfn.IFS(F661&lt;=5,"very near",F661&lt;=10,"near",F661&lt;=20,"moderate",F661&lt;=29,"far")</f>
        <v>near</v>
      </c>
      <c r="H661">
        <v>3</v>
      </c>
      <c r="I661" t="str" cm="1">
        <f t="array" ref="I661">_xlfn.IFS(H661=1,"Below College",H661=
2,"College",H661=
3,"Bachelor",H661=
4,"Master",H661=
5,"Doctor")</f>
        <v>Bachelor</v>
      </c>
      <c r="J661" t="s">
        <v>47</v>
      </c>
      <c r="K661">
        <v>2</v>
      </c>
      <c r="L661" t="str" cm="1">
        <f t="array" ref="L661">_xlfn.IFS(K661=1,"low",K661=2,"medium",K661=3,"high",K661=4,"very high")</f>
        <v>medium</v>
      </c>
      <c r="M661" t="s">
        <v>33</v>
      </c>
      <c r="N661">
        <v>2</v>
      </c>
      <c r="O661" t="str" cm="1">
        <f t="array" ref="O661">_xlfn.IFS(N661=1,"low",N661=2,"medium",N661=3,"high",N661=4,"very high")</f>
        <v>medium</v>
      </c>
      <c r="P661">
        <v>2</v>
      </c>
      <c r="Q661" t="str" cm="1">
        <f t="array" ref="Q661">_xlfn.IFS(P661=1,"junior",P661=2,"mid level",P661=3,"senior",P661=4,"lead",P661=5,"executive")</f>
        <v>mid level</v>
      </c>
      <c r="R661" t="s">
        <v>51</v>
      </c>
      <c r="S661">
        <v>4</v>
      </c>
      <c r="T661" t="str" cm="1">
        <f t="array" ref="T661">_xlfn.IFS(S661=1,"low",S661=2,"medium",S661=3,"high",S661=4,"very high")</f>
        <v>very high</v>
      </c>
      <c r="U661" t="s">
        <v>40</v>
      </c>
      <c r="V661">
        <v>4682</v>
      </c>
      <c r="W661">
        <v>3</v>
      </c>
      <c r="X661" t="str" cm="1">
        <f t="array" ref="X661">_xlfn.IFS(W661=0,"fresher",W661&lt;=3,"stable",W661&lt;=6,"moderate hopper",W661&lt;=9,"frequent hopper")</f>
        <v>stable</v>
      </c>
      <c r="Y661" t="s">
        <v>29</v>
      </c>
      <c r="Z661">
        <v>14</v>
      </c>
      <c r="AA661" t="str" cm="1">
        <f t="array" ref="AA661">_xlfn.IFS(Z661&lt;=14,"low hike",Z661&lt;=18,"moderate hike",Z661&lt;=22,"good hike",Z661&lt;=25,"high hike")</f>
        <v>low hike</v>
      </c>
      <c r="AB661">
        <v>3</v>
      </c>
      <c r="AC661" t="str" cm="1">
        <f t="array" ref="AC661">_xlfn.IFS(AB661=1,"low",AB661=2,"good",AB661=3,"excellent",AB661=4,"outstanding")</f>
        <v>excellent</v>
      </c>
      <c r="AD661">
        <v>3</v>
      </c>
      <c r="AE661" t="str" cm="1">
        <f t="array" ref="AE661">_xlfn.IFS(AD661=1,"low",AD661=2,"medium",AD661=3,"high",AD661=4,"very high")</f>
        <v>high</v>
      </c>
      <c r="AG661">
        <v>0</v>
      </c>
      <c r="AH661" t="str" cm="1">
        <f t="array" ref="AH661">_xlfn.IFS(AG661=0,"no stock options",AG661=2,"medium",AG661=3,"high",AG661=1,"low")</f>
        <v>no stock options</v>
      </c>
      <c r="AI661">
        <v>9</v>
      </c>
      <c r="AJ661" s="1" t="str" cm="1">
        <f t="array" ref="AJ661">_xlfn.IFS(AI661&lt;=2,"fresher",AI661&lt;=7,"early career",AI661&lt;=15,"mid career",AI661&lt;=25,"experienced",AI661&gt;=26,"expert")</f>
        <v>mid career</v>
      </c>
      <c r="AK661">
        <v>6</v>
      </c>
      <c r="AL661" s="1" t="str" cm="1">
        <f t="array" ref="AL661">_xlfn.IFS(AK661=0,"no training",AK661&lt;=2,"low",AK661&lt;=4,"moderate",AK661&lt;=6,"high")</f>
        <v>high</v>
      </c>
      <c r="AM661">
        <v>2</v>
      </c>
      <c r="AN661" t="str" cm="1">
        <f t="array" ref="AN661">_xlfn.IFS(AM661=1,"low",AM661=2,"medium",AM661=3,"high",AM661=4,"very high")</f>
        <v>medium</v>
      </c>
      <c r="AO661">
        <v>7</v>
      </c>
      <c r="AP661" s="1" t="str" cm="1">
        <f t="array" ref="AP661">_xlfn.IFS(AO661&lt;=1,"new",AO661&lt;=5,"early tenure",AO661&lt;=10,"established",AO661&lt;=20,"loyal",AO661&gt;=21,"long term")</f>
        <v>established</v>
      </c>
      <c r="AQ661">
        <v>7</v>
      </c>
      <c r="AR661" s="1" t="str" cm="1">
        <f t="array" ref="AR661">_xlfn.IFS(AQ661&lt;=1,"new",AQ661&lt;=4,"settling",AQ661&lt;=7,"established",AQ661&lt;=12,"stagnant risk",AQ661&gt;12,"highly stagnant")</f>
        <v>established</v>
      </c>
      <c r="AS661">
        <v>0</v>
      </c>
      <c r="AT661" t="str" cm="1">
        <f t="array" ref="AT661">_xlfn.IFS(AS661&lt;=1,"recently promoted",AS661&lt;=3,"due soon",AS661&lt;=6,"over due",AS661&gt;=7,"critically overdue")</f>
        <v>recently promoted</v>
      </c>
      <c r="AU661">
        <v>1</v>
      </c>
      <c r="AV661" t="str" cm="1">
        <f t="array" ref="AV661">_xlfn.IFS(AU661&lt;=1,"new under manager",AU661&lt;=4,"settling",AU661&lt;=8,"established",AU661&gt;=9,"long term")</f>
        <v>new under manager</v>
      </c>
    </row>
    <row r="662" spans="1:48">
      <c r="A662">
        <v>43</v>
      </c>
      <c r="B662" s="1" t="str" cm="1">
        <f t="array" ref="B662">_xlfn.IFS(A662&lt;=25,"early career",A662&lt;=35,"mid career",A662&lt;=45,"experienced",A662&gt;=46,"senior")</f>
        <v>experienced</v>
      </c>
      <c r="C662" t="s">
        <v>29</v>
      </c>
      <c r="D662" t="s">
        <v>50</v>
      </c>
      <c r="E662" t="s">
        <v>31</v>
      </c>
      <c r="F662">
        <v>10</v>
      </c>
      <c r="G662" s="1" t="str" cm="1">
        <f t="array" ref="G662">_xlfn.IFS(F662&lt;=5,"very near",F662&lt;=10,"near",F662&lt;=20,"moderate",F662&lt;=29,"far")</f>
        <v>near</v>
      </c>
      <c r="H662">
        <v>4</v>
      </c>
      <c r="I662" t="str" cm="1">
        <f t="array" ref="I662">_xlfn.IFS(H662=1,"Below College",H662=
2,"College",H662=
3,"Bachelor",H662=
4,"Master",H662=
5,"Doctor")</f>
        <v>Master</v>
      </c>
      <c r="J662" t="s">
        <v>36</v>
      </c>
      <c r="K662">
        <v>3</v>
      </c>
      <c r="L662" t="str" cm="1">
        <f t="array" ref="L662">_xlfn.IFS(K662=1,"low",K662=2,"medium",K662=3,"high",K662=4,"very high")</f>
        <v>high</v>
      </c>
      <c r="M662" t="s">
        <v>43</v>
      </c>
      <c r="N662">
        <v>2</v>
      </c>
      <c r="O662" t="str" cm="1">
        <f t="array" ref="O662">_xlfn.IFS(N662=1,"low",N662=2,"medium",N662=3,"high",N662=4,"very high")</f>
        <v>medium</v>
      </c>
      <c r="P662">
        <v>2</v>
      </c>
      <c r="Q662" t="str" cm="1">
        <f t="array" ref="Q662">_xlfn.IFS(P662=1,"junior",P662=2,"mid level",P662=3,"senior",P662=4,"lead",P662=5,"executive")</f>
        <v>mid level</v>
      </c>
      <c r="R662" t="s">
        <v>34</v>
      </c>
      <c r="S662">
        <v>3</v>
      </c>
      <c r="T662" t="str" cm="1">
        <f t="array" ref="T662">_xlfn.IFS(S662=1,"low",S662=2,"medium",S662=3,"high",S662=4,"very high")</f>
        <v>high</v>
      </c>
      <c r="U662" t="s">
        <v>38</v>
      </c>
      <c r="V662">
        <v>5257</v>
      </c>
      <c r="W662">
        <v>1</v>
      </c>
      <c r="X662" t="str" cm="1">
        <f t="array" ref="X662">_xlfn.IFS(W662=0,"fresher",W662&lt;=3,"stable",W662&lt;=6,"moderate hopper",W662&lt;=9,"frequent hopper")</f>
        <v>stable</v>
      </c>
      <c r="Y662" t="s">
        <v>29</v>
      </c>
      <c r="Z662">
        <v>11</v>
      </c>
      <c r="AA662" t="str" cm="1">
        <f t="array" ref="AA662">_xlfn.IFS(Z662&lt;=14,"low hike",Z662&lt;=18,"moderate hike",Z662&lt;=22,"good hike",Z662&lt;=25,"high hike")</f>
        <v>low hike</v>
      </c>
      <c r="AB662">
        <v>3</v>
      </c>
      <c r="AC662" t="str" cm="1">
        <f t="array" ref="AC662">_xlfn.IFS(AB662=1,"low",AB662=2,"good",AB662=3,"excellent",AB662=4,"outstanding")</f>
        <v>excellent</v>
      </c>
      <c r="AD662">
        <v>2</v>
      </c>
      <c r="AE662" t="str" cm="1">
        <f t="array" ref="AE662">_xlfn.IFS(AD662=1,"low",AD662=2,"medium",AD662=3,"high",AD662=4,"very high")</f>
        <v>medium</v>
      </c>
      <c r="AG662">
        <v>1</v>
      </c>
      <c r="AH662" t="str" cm="1">
        <f t="array" ref="AH662">_xlfn.IFS(AG662=0,"no stock options",AG662=2,"medium",AG662=3,"high",AG662=1,"low")</f>
        <v>low</v>
      </c>
      <c r="AI662">
        <v>9</v>
      </c>
      <c r="AJ662" s="1" t="str" cm="1">
        <f t="array" ref="AJ662">_xlfn.IFS(AI662&lt;=2,"fresher",AI662&lt;=7,"early career",AI662&lt;=15,"mid career",AI662&lt;=25,"experienced",AI662&gt;=26,"expert")</f>
        <v>mid career</v>
      </c>
      <c r="AK662">
        <v>3</v>
      </c>
      <c r="AL662" s="1" t="str" cm="1">
        <f t="array" ref="AL662">_xlfn.IFS(AK662=0,"no training",AK662&lt;=2,"low",AK662&lt;=4,"moderate",AK662&lt;=6,"high")</f>
        <v>moderate</v>
      </c>
      <c r="AM662">
        <v>4</v>
      </c>
      <c r="AN662" t="str" cm="1">
        <f t="array" ref="AN662">_xlfn.IFS(AM662=1,"low",AM662=2,"medium",AM662=3,"high",AM662=4,"very high")</f>
        <v>very high</v>
      </c>
      <c r="AO662">
        <v>9</v>
      </c>
      <c r="AP662" s="1" t="str" cm="1">
        <f t="array" ref="AP662">_xlfn.IFS(AO662&lt;=1,"new",AO662&lt;=5,"early tenure",AO662&lt;=10,"established",AO662&lt;=20,"loyal",AO662&gt;=21,"long term")</f>
        <v>established</v>
      </c>
      <c r="AQ662">
        <v>7</v>
      </c>
      <c r="AR662" s="1" t="str" cm="1">
        <f t="array" ref="AR662">_xlfn.IFS(AQ662&lt;=1,"new",AQ662&lt;=4,"settling",AQ662&lt;=7,"established",AQ662&lt;=12,"stagnant risk",AQ662&gt;12,"highly stagnant")</f>
        <v>established</v>
      </c>
      <c r="AS662">
        <v>0</v>
      </c>
      <c r="AT662" t="str" cm="1">
        <f t="array" ref="AT662">_xlfn.IFS(AS662&lt;=1,"recently promoted",AS662&lt;=3,"due soon",AS662&lt;=6,"over due",AS662&gt;=7,"critically overdue")</f>
        <v>recently promoted</v>
      </c>
      <c r="AU662">
        <v>0</v>
      </c>
      <c r="AV662" t="str" cm="1">
        <f t="array" ref="AV662">_xlfn.IFS(AU662&lt;=1,"new under manager",AU662&lt;=4,"settling",AU662&lt;=8,"established",AU662&gt;=9,"long term")</f>
        <v>new under manager</v>
      </c>
    </row>
    <row r="663" spans="1:48">
      <c r="A663">
        <v>45</v>
      </c>
      <c r="B663" s="1" t="str" cm="1">
        <f t="array" ref="B663">_xlfn.IFS(A663&lt;=25,"early career",A663&lt;=35,"mid career",A663&lt;=45,"experienced",A663&gt;=46,"senior")</f>
        <v>experienced</v>
      </c>
      <c r="C663" t="s">
        <v>29</v>
      </c>
      <c r="D663" t="s">
        <v>30</v>
      </c>
      <c r="E663" t="s">
        <v>31</v>
      </c>
      <c r="F663">
        <v>8</v>
      </c>
      <c r="G663" s="1" t="str" cm="1">
        <f t="array" ref="G663">_xlfn.IFS(F663&lt;=5,"very near",F663&lt;=10,"near",F663&lt;=20,"moderate",F663&lt;=29,"far")</f>
        <v>near</v>
      </c>
      <c r="H663">
        <v>4</v>
      </c>
      <c r="I663" t="str" cm="1">
        <f t="array" ref="I663">_xlfn.IFS(H663=1,"Below College",H663=
2,"College",H663=
3,"Bachelor",H663=
4,"Master",H663=
5,"Doctor")</f>
        <v>Master</v>
      </c>
      <c r="J663" t="s">
        <v>42</v>
      </c>
      <c r="K663">
        <v>4</v>
      </c>
      <c r="L663" t="str" cm="1">
        <f t="array" ref="L663">_xlfn.IFS(K663=1,"low",K663=2,"medium",K663=3,"high",K663=4,"very high")</f>
        <v>very high</v>
      </c>
      <c r="M663" t="s">
        <v>33</v>
      </c>
      <c r="N663">
        <v>3</v>
      </c>
      <c r="O663" t="str" cm="1">
        <f t="array" ref="O663">_xlfn.IFS(N663=1,"low",N663=2,"medium",N663=3,"high",N663=4,"very high")</f>
        <v>high</v>
      </c>
      <c r="P663">
        <v>2</v>
      </c>
      <c r="Q663" t="str" cm="1">
        <f t="array" ref="Q663">_xlfn.IFS(P663=1,"junior",P663=2,"mid level",P663=3,"senior",P663=4,"lead",P663=5,"executive")</f>
        <v>mid level</v>
      </c>
      <c r="R663" t="s">
        <v>37</v>
      </c>
      <c r="S663">
        <v>4</v>
      </c>
      <c r="T663" t="str" cm="1">
        <f t="array" ref="T663">_xlfn.IFS(S663=1,"low",S663=2,"medium",S663=3,"high",S663=4,"very high")</f>
        <v>very high</v>
      </c>
      <c r="U663" t="s">
        <v>35</v>
      </c>
      <c r="V663">
        <v>3697</v>
      </c>
      <c r="W663">
        <v>9</v>
      </c>
      <c r="X663" t="str" cm="1">
        <f t="array" ref="X663">_xlfn.IFS(W663=0,"fresher",W663&lt;=3,"stable",W663&lt;=6,"moderate hopper",W663&lt;=9,"frequent hopper")</f>
        <v>frequent hopper</v>
      </c>
      <c r="Y663" t="s">
        <v>29</v>
      </c>
      <c r="Z663">
        <v>14</v>
      </c>
      <c r="AA663" t="str" cm="1">
        <f t="array" ref="AA663">_xlfn.IFS(Z663&lt;=14,"low hike",Z663&lt;=18,"moderate hike",Z663&lt;=22,"good hike",Z663&lt;=25,"high hike")</f>
        <v>low hike</v>
      </c>
      <c r="AB663">
        <v>3</v>
      </c>
      <c r="AC663" t="str" cm="1">
        <f t="array" ref="AC663">_xlfn.IFS(AB663=1,"low",AB663=2,"good",AB663=3,"excellent",AB663=4,"outstanding")</f>
        <v>excellent</v>
      </c>
      <c r="AD663">
        <v>1</v>
      </c>
      <c r="AE663" t="str" cm="1">
        <f t="array" ref="AE663">_xlfn.IFS(AD663=1,"low",AD663=2,"medium",AD663=3,"high",AD663=4,"very high")</f>
        <v>low</v>
      </c>
      <c r="AG663">
        <v>2</v>
      </c>
      <c r="AH663" t="str" cm="1">
        <f t="array" ref="AH663">_xlfn.IFS(AG663=0,"no stock options",AG663=2,"medium",AG663=3,"high",AG663=1,"low")</f>
        <v>medium</v>
      </c>
      <c r="AI663">
        <v>12</v>
      </c>
      <c r="AJ663" s="1" t="str" cm="1">
        <f t="array" ref="AJ663">_xlfn.IFS(AI663&lt;=2,"fresher",AI663&lt;=7,"early career",AI663&lt;=15,"mid career",AI663&lt;=25,"experienced",AI663&gt;=26,"expert")</f>
        <v>mid career</v>
      </c>
      <c r="AK663">
        <v>3</v>
      </c>
      <c r="AL663" s="1" t="str" cm="1">
        <f t="array" ref="AL663">_xlfn.IFS(AK663=0,"no training",AK663&lt;=2,"low",AK663&lt;=4,"moderate",AK663&lt;=6,"high")</f>
        <v>moderate</v>
      </c>
      <c r="AM663">
        <v>3</v>
      </c>
      <c r="AN663" t="str" cm="1">
        <f t="array" ref="AN663">_xlfn.IFS(AM663=1,"low",AM663=2,"medium",AM663=3,"high",AM663=4,"very high")</f>
        <v>high</v>
      </c>
      <c r="AO663">
        <v>10</v>
      </c>
      <c r="AP663" s="1" t="str" cm="1">
        <f t="array" ref="AP663">_xlfn.IFS(AO663&lt;=1,"new",AO663&lt;=5,"early tenure",AO663&lt;=10,"established",AO663&lt;=20,"loyal",AO663&gt;=21,"long term")</f>
        <v>established</v>
      </c>
      <c r="AQ663">
        <v>9</v>
      </c>
      <c r="AR663" s="1" t="str" cm="1">
        <f t="array" ref="AR663">_xlfn.IFS(AQ663&lt;=1,"new",AQ663&lt;=4,"settling",AQ663&lt;=7,"established",AQ663&lt;=12,"stagnant risk",AQ663&gt;12,"highly stagnant")</f>
        <v>stagnant risk</v>
      </c>
      <c r="AS663">
        <v>9</v>
      </c>
      <c r="AT663" t="str" cm="1">
        <f t="array" ref="AT663">_xlfn.IFS(AS663&lt;=1,"recently promoted",AS663&lt;=3,"due soon",AS663&lt;=6,"over due",AS663&gt;=7,"critically overdue")</f>
        <v>critically overdue</v>
      </c>
      <c r="AU663">
        <v>8</v>
      </c>
      <c r="AV663" t="str" cm="1">
        <f t="array" ref="AV663">_xlfn.IFS(AU663&lt;=1,"new under manager",AU663&lt;=4,"settling",AU663&lt;=8,"established",AU663&gt;=9,"long term")</f>
        <v>established</v>
      </c>
    </row>
    <row r="664" spans="1:48">
      <c r="A664">
        <v>29</v>
      </c>
      <c r="B664" s="1" t="str" cm="1">
        <f t="array" ref="B664">_xlfn.IFS(A664&lt;=25,"early career",A664&lt;=35,"mid career",A664&lt;=45,"experienced",A664&gt;=46,"senior")</f>
        <v>mid career</v>
      </c>
      <c r="C664" t="s">
        <v>39</v>
      </c>
      <c r="D664" t="s">
        <v>30</v>
      </c>
      <c r="E664" t="s">
        <v>31</v>
      </c>
      <c r="F664">
        <v>8</v>
      </c>
      <c r="G664" s="1" t="str" cm="1">
        <f t="array" ref="G664">_xlfn.IFS(F664&lt;=5,"very near",F664&lt;=10,"near",F664&lt;=20,"moderate",F664&lt;=29,"far")</f>
        <v>near</v>
      </c>
      <c r="H664">
        <v>4</v>
      </c>
      <c r="I664" t="str" cm="1">
        <f t="array" ref="I664">_xlfn.IFS(H664=1,"Below College",H664=
2,"College",H664=
3,"Bachelor",H664=
4,"Master",H664=
5,"Doctor")</f>
        <v>Master</v>
      </c>
      <c r="J664" t="s">
        <v>42</v>
      </c>
      <c r="K664">
        <v>2</v>
      </c>
      <c r="L664" t="str" cm="1">
        <f t="array" ref="L664">_xlfn.IFS(K664=1,"low",K664=2,"medium",K664=3,"high",K664=4,"very high")</f>
        <v>medium</v>
      </c>
      <c r="M664" t="s">
        <v>33</v>
      </c>
      <c r="N664">
        <v>1</v>
      </c>
      <c r="O664" t="str" cm="1">
        <f t="array" ref="O664">_xlfn.IFS(N664=1,"low",N664=2,"medium",N664=3,"high",N664=4,"very high")</f>
        <v>low</v>
      </c>
      <c r="P664">
        <v>1</v>
      </c>
      <c r="Q664" t="str" cm="1">
        <f t="array" ref="Q664">_xlfn.IFS(P664=1,"junior",P664=2,"mid level",P664=3,"senior",P664=4,"lead",P664=5,"executive")</f>
        <v>junior</v>
      </c>
      <c r="R664" t="s">
        <v>34</v>
      </c>
      <c r="S664">
        <v>1</v>
      </c>
      <c r="T664" t="str" cm="1">
        <f t="array" ref="T664">_xlfn.IFS(S664=1,"low",S664=2,"medium",S664=3,"high",S664=4,"very high")</f>
        <v>low</v>
      </c>
      <c r="U664" t="s">
        <v>35</v>
      </c>
      <c r="V664">
        <v>2119</v>
      </c>
      <c r="W664">
        <v>1</v>
      </c>
      <c r="X664" t="str" cm="1">
        <f t="array" ref="X664">_xlfn.IFS(W664=0,"fresher",W664&lt;=3,"stable",W664&lt;=6,"moderate hopper",W664&lt;=9,"frequent hopper")</f>
        <v>stable</v>
      </c>
      <c r="Y664" t="s">
        <v>39</v>
      </c>
      <c r="Z664">
        <v>11</v>
      </c>
      <c r="AA664" t="str" cm="1">
        <f t="array" ref="AA664">_xlfn.IFS(Z664&lt;=14,"low hike",Z664&lt;=18,"moderate hike",Z664&lt;=22,"good hike",Z664&lt;=25,"high hike")</f>
        <v>low hike</v>
      </c>
      <c r="AB664">
        <v>3</v>
      </c>
      <c r="AC664" t="str" cm="1">
        <f t="array" ref="AC664">_xlfn.IFS(AB664=1,"low",AB664=2,"good",AB664=3,"excellent",AB664=4,"outstanding")</f>
        <v>excellent</v>
      </c>
      <c r="AD664">
        <v>4</v>
      </c>
      <c r="AE664" t="str" cm="1">
        <f t="array" ref="AE664">_xlfn.IFS(AD664=1,"low",AD664=2,"medium",AD664=3,"high",AD664=4,"very high")</f>
        <v>very high</v>
      </c>
      <c r="AG664">
        <v>0</v>
      </c>
      <c r="AH664" t="str" cm="1">
        <f t="array" ref="AH664">_xlfn.IFS(AG664=0,"no stock options",AG664=2,"medium",AG664=3,"high",AG664=1,"low")</f>
        <v>no stock options</v>
      </c>
      <c r="AI664">
        <v>7</v>
      </c>
      <c r="AJ664" s="1" t="str" cm="1">
        <f t="array" ref="AJ664">_xlfn.IFS(AI664&lt;=2,"fresher",AI664&lt;=7,"early career",AI664&lt;=15,"mid career",AI664&lt;=25,"experienced",AI664&gt;=26,"expert")</f>
        <v>early career</v>
      </c>
      <c r="AK664">
        <v>4</v>
      </c>
      <c r="AL664" s="1" t="str" cm="1">
        <f t="array" ref="AL664">_xlfn.IFS(AK664=0,"no training",AK664&lt;=2,"low",AK664&lt;=4,"moderate",AK664&lt;=6,"high")</f>
        <v>moderate</v>
      </c>
      <c r="AM664">
        <v>2</v>
      </c>
      <c r="AN664" t="str" cm="1">
        <f t="array" ref="AN664">_xlfn.IFS(AM664=1,"low",AM664=2,"medium",AM664=3,"high",AM664=4,"very high")</f>
        <v>medium</v>
      </c>
      <c r="AO664">
        <v>7</v>
      </c>
      <c r="AP664" s="1" t="str" cm="1">
        <f t="array" ref="AP664">_xlfn.IFS(AO664&lt;=1,"new",AO664&lt;=5,"early tenure",AO664&lt;=10,"established",AO664&lt;=20,"loyal",AO664&gt;=21,"long term")</f>
        <v>established</v>
      </c>
      <c r="AQ664">
        <v>7</v>
      </c>
      <c r="AR664" s="1" t="str" cm="1">
        <f t="array" ref="AR664">_xlfn.IFS(AQ664&lt;=1,"new",AQ664&lt;=4,"settling",AQ664&lt;=7,"established",AQ664&lt;=12,"stagnant risk",AQ664&gt;12,"highly stagnant")</f>
        <v>established</v>
      </c>
      <c r="AS664">
        <v>0</v>
      </c>
      <c r="AT664" t="str" cm="1">
        <f t="array" ref="AT664">_xlfn.IFS(AS664&lt;=1,"recently promoted",AS664&lt;=3,"due soon",AS664&lt;=6,"over due",AS664&gt;=7,"critically overdue")</f>
        <v>recently promoted</v>
      </c>
      <c r="AU664">
        <v>7</v>
      </c>
      <c r="AV664" t="str" cm="1">
        <f t="array" ref="AV664">_xlfn.IFS(AU664&lt;=1,"new under manager",AU664&lt;=4,"settling",AU664&lt;=8,"established",AU664&gt;=9,"long term")</f>
        <v>established</v>
      </c>
    </row>
    <row r="665" spans="1:48">
      <c r="A665">
        <v>30</v>
      </c>
      <c r="B665" s="1" t="str" cm="1">
        <f t="array" ref="B665">_xlfn.IFS(A665&lt;=25,"early career",A665&lt;=35,"mid career",A665&lt;=45,"experienced",A665&gt;=46,"senior")</f>
        <v>mid career</v>
      </c>
      <c r="C665" t="s">
        <v>29</v>
      </c>
      <c r="D665" t="s">
        <v>30</v>
      </c>
      <c r="E665" t="s">
        <v>45</v>
      </c>
      <c r="F665">
        <v>5</v>
      </c>
      <c r="G665" s="1" t="str" cm="1">
        <f t="array" ref="G665">_xlfn.IFS(F665&lt;=5,"very near",F665&lt;=10,"near",F665&lt;=20,"moderate",F665&lt;=29,"far")</f>
        <v>very near</v>
      </c>
      <c r="H665">
        <v>3</v>
      </c>
      <c r="I665" t="str" cm="1">
        <f t="array" ref="I665">_xlfn.IFS(H665=1,"Below College",H665=
2,"College",H665=
3,"Bachelor",H665=
4,"Master",H665=
5,"Doctor")</f>
        <v>Bachelor</v>
      </c>
      <c r="J665" t="s">
        <v>47</v>
      </c>
      <c r="K665">
        <v>4</v>
      </c>
      <c r="L665" t="str" cm="1">
        <f t="array" ref="L665">_xlfn.IFS(K665=1,"low",K665=2,"medium",K665=3,"high",K665=4,"very high")</f>
        <v>very high</v>
      </c>
      <c r="M665" t="s">
        <v>43</v>
      </c>
      <c r="N665">
        <v>2</v>
      </c>
      <c r="O665" t="str" cm="1">
        <f t="array" ref="O665">_xlfn.IFS(N665=1,"low",N665=2,"medium",N665=3,"high",N665=4,"very high")</f>
        <v>medium</v>
      </c>
      <c r="P665">
        <v>2</v>
      </c>
      <c r="Q665" t="str" cm="1">
        <f t="array" ref="Q665">_xlfn.IFS(P665=1,"junior",P665=2,"mid level",P665=3,"senior",P665=4,"lead",P665=5,"executive")</f>
        <v>mid level</v>
      </c>
      <c r="R665" t="s">
        <v>51</v>
      </c>
      <c r="S665">
        <v>3</v>
      </c>
      <c r="T665" t="str" cm="1">
        <f t="array" ref="T665">_xlfn.IFS(S665=1,"low",S665=2,"medium",S665=3,"high",S665=4,"very high")</f>
        <v>high</v>
      </c>
      <c r="U665" t="s">
        <v>38</v>
      </c>
      <c r="V665">
        <v>6118</v>
      </c>
      <c r="W665">
        <v>1</v>
      </c>
      <c r="X665" t="str" cm="1">
        <f t="array" ref="X665">_xlfn.IFS(W665=0,"fresher",W665&lt;=3,"stable",W665&lt;=6,"moderate hopper",W665&lt;=9,"frequent hopper")</f>
        <v>stable</v>
      </c>
      <c r="Y665" t="s">
        <v>29</v>
      </c>
      <c r="Z665">
        <v>13</v>
      </c>
      <c r="AA665" t="str" cm="1">
        <f t="array" ref="AA665">_xlfn.IFS(Z665&lt;=14,"low hike",Z665&lt;=18,"moderate hike",Z665&lt;=22,"good hike",Z665&lt;=25,"high hike")</f>
        <v>low hike</v>
      </c>
      <c r="AB665">
        <v>3</v>
      </c>
      <c r="AC665" t="str" cm="1">
        <f t="array" ref="AC665">_xlfn.IFS(AB665=1,"low",AB665=2,"good",AB665=3,"excellent",AB665=4,"outstanding")</f>
        <v>excellent</v>
      </c>
      <c r="AD665">
        <v>3</v>
      </c>
      <c r="AE665" t="str" cm="1">
        <f t="array" ref="AE665">_xlfn.IFS(AD665=1,"low",AD665=2,"medium",AD665=3,"high",AD665=4,"very high")</f>
        <v>high</v>
      </c>
      <c r="AG665">
        <v>3</v>
      </c>
      <c r="AH665" t="str" cm="1">
        <f t="array" ref="AH665">_xlfn.IFS(AG665=0,"no stock options",AG665=2,"medium",AG665=3,"high",AG665=1,"low")</f>
        <v>high</v>
      </c>
      <c r="AI665">
        <v>10</v>
      </c>
      <c r="AJ665" s="1" t="str" cm="1">
        <f t="array" ref="AJ665">_xlfn.IFS(AI665&lt;=2,"fresher",AI665&lt;=7,"early career",AI665&lt;=15,"mid career",AI665&lt;=25,"experienced",AI665&gt;=26,"expert")</f>
        <v>mid career</v>
      </c>
      <c r="AK665">
        <v>2</v>
      </c>
      <c r="AL665" s="1" t="str" cm="1">
        <f t="array" ref="AL665">_xlfn.IFS(AK665=0,"no training",AK665&lt;=2,"low",AK665&lt;=4,"moderate",AK665&lt;=6,"high")</f>
        <v>low</v>
      </c>
      <c r="AM665">
        <v>3</v>
      </c>
      <c r="AN665" t="str" cm="1">
        <f t="array" ref="AN665">_xlfn.IFS(AM665=1,"low",AM665=2,"medium",AM665=3,"high",AM665=4,"very high")</f>
        <v>high</v>
      </c>
      <c r="AO665">
        <v>10</v>
      </c>
      <c r="AP665" s="1" t="str" cm="1">
        <f t="array" ref="AP665">_xlfn.IFS(AO665&lt;=1,"new",AO665&lt;=5,"early tenure",AO665&lt;=10,"established",AO665&lt;=20,"loyal",AO665&gt;=21,"long term")</f>
        <v>established</v>
      </c>
      <c r="AQ665">
        <v>9</v>
      </c>
      <c r="AR665" s="1" t="str" cm="1">
        <f t="array" ref="AR665">_xlfn.IFS(AQ665&lt;=1,"new",AQ665&lt;=4,"settling",AQ665&lt;=7,"established",AQ665&lt;=12,"stagnant risk",AQ665&gt;12,"highly stagnant")</f>
        <v>stagnant risk</v>
      </c>
      <c r="AS665">
        <v>1</v>
      </c>
      <c r="AT665" t="str" cm="1">
        <f t="array" ref="AT665">_xlfn.IFS(AS665&lt;=1,"recently promoted",AS665&lt;=3,"due soon",AS665&lt;=6,"over due",AS665&gt;=7,"critically overdue")</f>
        <v>recently promoted</v>
      </c>
      <c r="AU665">
        <v>2</v>
      </c>
      <c r="AV665" t="str" cm="1">
        <f t="array" ref="AV665">_xlfn.IFS(AU665&lt;=1,"new under manager",AU665&lt;=4,"settling",AU665&lt;=8,"established",AU665&gt;=9,"long term")</f>
        <v>settling</v>
      </c>
    </row>
    <row r="666" spans="1:48">
      <c r="A666">
        <v>27</v>
      </c>
      <c r="B666" s="1" t="str" cm="1">
        <f t="array" ref="B666">_xlfn.IFS(A666&lt;=25,"early career",A666&lt;=35,"mid career",A666&lt;=45,"experienced",A666&gt;=46,"senior")</f>
        <v>mid career</v>
      </c>
      <c r="C666" t="s">
        <v>29</v>
      </c>
      <c r="D666" t="s">
        <v>30</v>
      </c>
      <c r="E666" t="s">
        <v>45</v>
      </c>
      <c r="F666">
        <v>8</v>
      </c>
      <c r="G666" s="1" t="str" cm="1">
        <f t="array" ref="G666">_xlfn.IFS(F666&lt;=5,"very near",F666&lt;=10,"near",F666&lt;=20,"moderate",F666&lt;=29,"far")</f>
        <v>near</v>
      </c>
      <c r="H666">
        <v>4</v>
      </c>
      <c r="I666" t="str" cm="1">
        <f t="array" ref="I666">_xlfn.IFS(H666=1,"Below College",H666=
2,"College",H666=
3,"Bachelor",H666=
4,"Master",H666=
5,"Doctor")</f>
        <v>Master</v>
      </c>
      <c r="J666" t="s">
        <v>47</v>
      </c>
      <c r="K666">
        <v>2</v>
      </c>
      <c r="L666" t="str" cm="1">
        <f t="array" ref="L666">_xlfn.IFS(K666=1,"low",K666=2,"medium",K666=3,"high",K666=4,"very high")</f>
        <v>medium</v>
      </c>
      <c r="M666" t="s">
        <v>43</v>
      </c>
      <c r="N666">
        <v>3</v>
      </c>
      <c r="O666" t="str" cm="1">
        <f t="array" ref="O666">_xlfn.IFS(N666=1,"low",N666=2,"medium",N666=3,"high",N666=4,"very high")</f>
        <v>high</v>
      </c>
      <c r="P666">
        <v>2</v>
      </c>
      <c r="Q666" t="str" cm="1">
        <f t="array" ref="Q666">_xlfn.IFS(P666=1,"junior",P666=2,"mid level",P666=3,"senior",P666=4,"lead",P666=5,"executive")</f>
        <v>mid level</v>
      </c>
      <c r="R666" t="s">
        <v>51</v>
      </c>
      <c r="S666">
        <v>2</v>
      </c>
      <c r="T666" t="str" cm="1">
        <f t="array" ref="T666">_xlfn.IFS(S666=1,"low",S666=2,"medium",S666=3,"high",S666=4,"very high")</f>
        <v>medium</v>
      </c>
      <c r="U666" t="s">
        <v>35</v>
      </c>
      <c r="V666">
        <v>6214</v>
      </c>
      <c r="W666">
        <v>1</v>
      </c>
      <c r="X666" t="str" cm="1">
        <f t="array" ref="X666">_xlfn.IFS(W666=0,"fresher",W666&lt;=3,"stable",W666&lt;=6,"moderate hopper",W666&lt;=9,"frequent hopper")</f>
        <v>stable</v>
      </c>
      <c r="Y666" t="s">
        <v>29</v>
      </c>
      <c r="Z666">
        <v>18</v>
      </c>
      <c r="AA666" t="str" cm="1">
        <f t="array" ref="AA666">_xlfn.IFS(Z666&lt;=14,"low hike",Z666&lt;=18,"moderate hike",Z666&lt;=22,"good hike",Z666&lt;=25,"high hike")</f>
        <v>moderate hike</v>
      </c>
      <c r="AB666">
        <v>3</v>
      </c>
      <c r="AC666" t="str" cm="1">
        <f t="array" ref="AC666">_xlfn.IFS(AB666=1,"low",AB666=2,"good",AB666=3,"excellent",AB666=4,"outstanding")</f>
        <v>excellent</v>
      </c>
      <c r="AD666">
        <v>1</v>
      </c>
      <c r="AE666" t="str" cm="1">
        <f t="array" ref="AE666">_xlfn.IFS(AD666=1,"low",AD666=2,"medium",AD666=3,"high",AD666=4,"very high")</f>
        <v>low</v>
      </c>
      <c r="AG666">
        <v>1</v>
      </c>
      <c r="AH666" t="str" cm="1">
        <f t="array" ref="AH666">_xlfn.IFS(AG666=0,"no stock options",AG666=2,"medium",AG666=3,"high",AG666=1,"low")</f>
        <v>low</v>
      </c>
      <c r="AI666">
        <v>8</v>
      </c>
      <c r="AJ666" s="1" t="str" cm="1">
        <f t="array" ref="AJ666">_xlfn.IFS(AI666&lt;=2,"fresher",AI666&lt;=7,"early career",AI666&lt;=15,"mid career",AI666&lt;=25,"experienced",AI666&gt;=26,"expert")</f>
        <v>mid career</v>
      </c>
      <c r="AK666">
        <v>3</v>
      </c>
      <c r="AL666" s="1" t="str" cm="1">
        <f t="array" ref="AL666">_xlfn.IFS(AK666=0,"no training",AK666&lt;=2,"low",AK666&lt;=4,"moderate",AK666&lt;=6,"high")</f>
        <v>moderate</v>
      </c>
      <c r="AM666">
        <v>3</v>
      </c>
      <c r="AN666" t="str" cm="1">
        <f t="array" ref="AN666">_xlfn.IFS(AM666=1,"low",AM666=2,"medium",AM666=3,"high",AM666=4,"very high")</f>
        <v>high</v>
      </c>
      <c r="AO666">
        <v>8</v>
      </c>
      <c r="AP666" s="1" t="str" cm="1">
        <f t="array" ref="AP666">_xlfn.IFS(AO666&lt;=1,"new",AO666&lt;=5,"early tenure",AO666&lt;=10,"established",AO666&lt;=20,"loyal",AO666&gt;=21,"long term")</f>
        <v>established</v>
      </c>
      <c r="AQ666">
        <v>7</v>
      </c>
      <c r="AR666" s="1" t="str" cm="1">
        <f t="array" ref="AR666">_xlfn.IFS(AQ666&lt;=1,"new",AQ666&lt;=4,"settling",AQ666&lt;=7,"established",AQ666&lt;=12,"stagnant risk",AQ666&gt;12,"highly stagnant")</f>
        <v>established</v>
      </c>
      <c r="AS666">
        <v>0</v>
      </c>
      <c r="AT666" t="str" cm="1">
        <f t="array" ref="AT666">_xlfn.IFS(AS666&lt;=1,"recently promoted",AS666&lt;=3,"due soon",AS666&lt;=6,"over due",AS666&gt;=7,"critically overdue")</f>
        <v>recently promoted</v>
      </c>
      <c r="AU666">
        <v>7</v>
      </c>
      <c r="AV666" t="str" cm="1">
        <f t="array" ref="AV666">_xlfn.IFS(AU666&lt;=1,"new under manager",AU666&lt;=4,"settling",AU666&lt;=8,"established",AU666&gt;=9,"long term")</f>
        <v>established</v>
      </c>
    </row>
    <row r="667" spans="1:48">
      <c r="A667">
        <v>37</v>
      </c>
      <c r="B667" s="1" t="str" cm="1">
        <f t="array" ref="B667">_xlfn.IFS(A667&lt;=25,"early career",A667&lt;=35,"mid career",A667&lt;=45,"experienced",A667&gt;=46,"senior")</f>
        <v>experienced</v>
      </c>
      <c r="C667" t="s">
        <v>29</v>
      </c>
      <c r="D667" t="s">
        <v>30</v>
      </c>
      <c r="E667" t="s">
        <v>31</v>
      </c>
      <c r="F667">
        <v>5</v>
      </c>
      <c r="G667" s="1" t="str" cm="1">
        <f t="array" ref="G667">_xlfn.IFS(F667&lt;=5,"very near",F667&lt;=10,"near",F667&lt;=20,"moderate",F667&lt;=29,"far")</f>
        <v>very near</v>
      </c>
      <c r="H667">
        <v>2</v>
      </c>
      <c r="I667" t="str" cm="1">
        <f t="array" ref="I667">_xlfn.IFS(H667=1,"Below College",H667=
2,"College",H667=
3,"Bachelor",H667=
4,"Master",H667=
5,"Doctor")</f>
        <v>College</v>
      </c>
      <c r="J667" t="s">
        <v>32</v>
      </c>
      <c r="K667">
        <v>4</v>
      </c>
      <c r="L667" t="str" cm="1">
        <f t="array" ref="L667">_xlfn.IFS(K667=1,"low",K667=2,"medium",K667=3,"high",K667=4,"very high")</f>
        <v>very high</v>
      </c>
      <c r="M667" t="s">
        <v>33</v>
      </c>
      <c r="N667">
        <v>3</v>
      </c>
      <c r="O667" t="str" cm="1">
        <f t="array" ref="O667">_xlfn.IFS(N667=1,"low",N667=2,"medium",N667=3,"high",N667=4,"very high")</f>
        <v>high</v>
      </c>
      <c r="P667">
        <v>2</v>
      </c>
      <c r="Q667" t="str" cm="1">
        <f t="array" ref="Q667">_xlfn.IFS(P667=1,"junior",P667=2,"mid level",P667=3,"senior",P667=4,"lead",P667=5,"executive")</f>
        <v>mid level</v>
      </c>
      <c r="R667" t="s">
        <v>44</v>
      </c>
      <c r="S667">
        <v>4</v>
      </c>
      <c r="T667" t="str" cm="1">
        <f t="array" ref="T667">_xlfn.IFS(S667=1,"low",S667=2,"medium",S667=3,"high",S667=4,"very high")</f>
        <v>very high</v>
      </c>
      <c r="U667" t="s">
        <v>38</v>
      </c>
      <c r="V667">
        <v>6347</v>
      </c>
      <c r="W667">
        <v>7</v>
      </c>
      <c r="X667" t="str" cm="1">
        <f t="array" ref="X667">_xlfn.IFS(W667=0,"fresher",W667&lt;=3,"stable",W667&lt;=6,"moderate hopper",W667&lt;=9,"frequent hopper")</f>
        <v>frequent hopper</v>
      </c>
      <c r="Y667" t="s">
        <v>29</v>
      </c>
      <c r="Z667">
        <v>16</v>
      </c>
      <c r="AA667" t="str" cm="1">
        <f t="array" ref="AA667">_xlfn.IFS(Z667&lt;=14,"low hike",Z667&lt;=18,"moderate hike",Z667&lt;=22,"good hike",Z667&lt;=25,"high hike")</f>
        <v>moderate hike</v>
      </c>
      <c r="AB667">
        <v>3</v>
      </c>
      <c r="AC667" t="str" cm="1">
        <f t="array" ref="AC667">_xlfn.IFS(AB667=1,"low",AB667=2,"good",AB667=3,"excellent",AB667=4,"outstanding")</f>
        <v>excellent</v>
      </c>
      <c r="AD667">
        <v>3</v>
      </c>
      <c r="AE667" t="str" cm="1">
        <f t="array" ref="AE667">_xlfn.IFS(AD667=1,"low",AD667=2,"medium",AD667=3,"high",AD667=4,"very high")</f>
        <v>high</v>
      </c>
      <c r="AG667">
        <v>2</v>
      </c>
      <c r="AH667" t="str" cm="1">
        <f t="array" ref="AH667">_xlfn.IFS(AG667=0,"no stock options",AG667=2,"medium",AG667=3,"high",AG667=1,"low")</f>
        <v>medium</v>
      </c>
      <c r="AI667">
        <v>8</v>
      </c>
      <c r="AJ667" s="1" t="str" cm="1">
        <f t="array" ref="AJ667">_xlfn.IFS(AI667&lt;=2,"fresher",AI667&lt;=7,"early career",AI667&lt;=15,"mid career",AI667&lt;=25,"experienced",AI667&gt;=26,"expert")</f>
        <v>mid career</v>
      </c>
      <c r="AK667">
        <v>2</v>
      </c>
      <c r="AL667" s="1" t="str" cm="1">
        <f t="array" ref="AL667">_xlfn.IFS(AK667=0,"no training",AK667&lt;=2,"low",AK667&lt;=4,"moderate",AK667&lt;=6,"high")</f>
        <v>low</v>
      </c>
      <c r="AM667">
        <v>2</v>
      </c>
      <c r="AN667" t="str" cm="1">
        <f t="array" ref="AN667">_xlfn.IFS(AM667=1,"low",AM667=2,"medium",AM667=3,"high",AM667=4,"very high")</f>
        <v>medium</v>
      </c>
      <c r="AO667">
        <v>6</v>
      </c>
      <c r="AP667" s="1" t="str" cm="1">
        <f t="array" ref="AP667">_xlfn.IFS(AO667&lt;=1,"new",AO667&lt;=5,"early tenure",AO667&lt;=10,"established",AO667&lt;=20,"loyal",AO667&gt;=21,"long term")</f>
        <v>established</v>
      </c>
      <c r="AQ667">
        <v>2</v>
      </c>
      <c r="AR667" s="1" t="str" cm="1">
        <f t="array" ref="AR667">_xlfn.IFS(AQ667&lt;=1,"new",AQ667&lt;=4,"settling",AQ667&lt;=7,"established",AQ667&lt;=12,"stagnant risk",AQ667&gt;12,"highly stagnant")</f>
        <v>settling</v>
      </c>
      <c r="AS667">
        <v>0</v>
      </c>
      <c r="AT667" t="str" cm="1">
        <f t="array" ref="AT667">_xlfn.IFS(AS667&lt;=1,"recently promoted",AS667&lt;=3,"due soon",AS667&lt;=6,"over due",AS667&gt;=7,"critically overdue")</f>
        <v>recently promoted</v>
      </c>
      <c r="AU667">
        <v>4</v>
      </c>
      <c r="AV667" t="str" cm="1">
        <f t="array" ref="AV667">_xlfn.IFS(AU667&lt;=1,"new under manager",AU667&lt;=4,"settling",AU667&lt;=8,"established",AU667&gt;=9,"long term")</f>
        <v>settling</v>
      </c>
    </row>
    <row r="668" spans="1:48">
      <c r="A668">
        <v>29</v>
      </c>
      <c r="B668" s="1" t="str" cm="1">
        <f t="array" ref="B668">_xlfn.IFS(A668&lt;=25,"early career",A668&lt;=35,"mid career",A668&lt;=45,"experienced",A668&gt;=46,"senior")</f>
        <v>mid career</v>
      </c>
      <c r="C668" t="s">
        <v>29</v>
      </c>
      <c r="D668" t="s">
        <v>30</v>
      </c>
      <c r="E668" t="s">
        <v>45</v>
      </c>
      <c r="F668">
        <v>10</v>
      </c>
      <c r="G668" s="1" t="str" cm="1">
        <f t="array" ref="G668">_xlfn.IFS(F668&lt;=5,"very near",F668&lt;=10,"near",F668&lt;=20,"moderate",F668&lt;=29,"far")</f>
        <v>near</v>
      </c>
      <c r="H668">
        <v>1</v>
      </c>
      <c r="I668" t="str" cm="1">
        <f t="array" ref="I668">_xlfn.IFS(H668=1,"Below College",H668=
2,"College",H668=
3,"Bachelor",H668=
4,"Master",H668=
5,"Doctor")</f>
        <v>Below College</v>
      </c>
      <c r="J668" t="s">
        <v>47</v>
      </c>
      <c r="K668">
        <v>4</v>
      </c>
      <c r="L668" t="str" cm="1">
        <f t="array" ref="L668">_xlfn.IFS(K668=1,"low",K668=2,"medium",K668=3,"high",K668=4,"very high")</f>
        <v>very high</v>
      </c>
      <c r="M668" t="s">
        <v>43</v>
      </c>
      <c r="N668">
        <v>2</v>
      </c>
      <c r="O668" t="str" cm="1">
        <f t="array" ref="O668">_xlfn.IFS(N668=1,"low",N668=2,"medium",N668=3,"high",N668=4,"very high")</f>
        <v>medium</v>
      </c>
      <c r="P668">
        <v>2</v>
      </c>
      <c r="Q668" t="str" cm="1">
        <f t="array" ref="Q668">_xlfn.IFS(P668=1,"junior",P668=2,"mid level",P668=3,"senior",P668=4,"lead",P668=5,"executive")</f>
        <v>mid level</v>
      </c>
      <c r="R668" t="s">
        <v>51</v>
      </c>
      <c r="S668">
        <v>2</v>
      </c>
      <c r="T668" t="str" cm="1">
        <f t="array" ref="T668">_xlfn.IFS(S668=1,"low",S668=2,"medium",S668=3,"high",S668=4,"very high")</f>
        <v>medium</v>
      </c>
      <c r="U668" t="s">
        <v>38</v>
      </c>
      <c r="V668">
        <v>8268</v>
      </c>
      <c r="W668">
        <v>1</v>
      </c>
      <c r="X668" t="str" cm="1">
        <f t="array" ref="X668">_xlfn.IFS(W668=0,"fresher",W668&lt;=3,"stable",W668&lt;=6,"moderate hopper",W668&lt;=9,"frequent hopper")</f>
        <v>stable</v>
      </c>
      <c r="Y668" t="s">
        <v>39</v>
      </c>
      <c r="Z668">
        <v>14</v>
      </c>
      <c r="AA668" t="str" cm="1">
        <f t="array" ref="AA668">_xlfn.IFS(Z668&lt;=14,"low hike",Z668&lt;=18,"moderate hike",Z668&lt;=22,"good hike",Z668&lt;=25,"high hike")</f>
        <v>low hike</v>
      </c>
      <c r="AB668">
        <v>3</v>
      </c>
      <c r="AC668" t="str" cm="1">
        <f t="array" ref="AC668">_xlfn.IFS(AB668=1,"low",AB668=2,"good",AB668=3,"excellent",AB668=4,"outstanding")</f>
        <v>excellent</v>
      </c>
      <c r="AD668">
        <v>1</v>
      </c>
      <c r="AE668" t="str" cm="1">
        <f t="array" ref="AE668">_xlfn.IFS(AD668=1,"low",AD668=2,"medium",AD668=3,"high",AD668=4,"very high")</f>
        <v>low</v>
      </c>
      <c r="AG668">
        <v>2</v>
      </c>
      <c r="AH668" t="str" cm="1">
        <f t="array" ref="AH668">_xlfn.IFS(AG668=0,"no stock options",AG668=2,"medium",AG668=3,"high",AG668=1,"low")</f>
        <v>medium</v>
      </c>
      <c r="AI668">
        <v>7</v>
      </c>
      <c r="AJ668" s="1" t="str" cm="1">
        <f t="array" ref="AJ668">_xlfn.IFS(AI668&lt;=2,"fresher",AI668&lt;=7,"early career",AI668&lt;=15,"mid career",AI668&lt;=25,"experienced",AI668&gt;=26,"expert")</f>
        <v>early career</v>
      </c>
      <c r="AK668">
        <v>2</v>
      </c>
      <c r="AL668" s="1" t="str" cm="1">
        <f t="array" ref="AL668">_xlfn.IFS(AK668=0,"no training",AK668&lt;=2,"low",AK668&lt;=4,"moderate",AK668&lt;=6,"high")</f>
        <v>low</v>
      </c>
      <c r="AM668">
        <v>3</v>
      </c>
      <c r="AN668" t="str" cm="1">
        <f t="array" ref="AN668">_xlfn.IFS(AM668=1,"low",AM668=2,"medium",AM668=3,"high",AM668=4,"very high")</f>
        <v>high</v>
      </c>
      <c r="AO668">
        <v>7</v>
      </c>
      <c r="AP668" s="1" t="str" cm="1">
        <f t="array" ref="AP668">_xlfn.IFS(AO668&lt;=1,"new",AO668&lt;=5,"early tenure",AO668&lt;=10,"established",AO668&lt;=20,"loyal",AO668&gt;=21,"long term")</f>
        <v>established</v>
      </c>
      <c r="AQ668">
        <v>7</v>
      </c>
      <c r="AR668" s="1" t="str" cm="1">
        <f t="array" ref="AR668">_xlfn.IFS(AQ668&lt;=1,"new",AQ668&lt;=4,"settling",AQ668&lt;=7,"established",AQ668&lt;=12,"stagnant risk",AQ668&gt;12,"highly stagnant")</f>
        <v>established</v>
      </c>
      <c r="AS668">
        <v>1</v>
      </c>
      <c r="AT668" t="str" cm="1">
        <f t="array" ref="AT668">_xlfn.IFS(AS668&lt;=1,"recently promoted",AS668&lt;=3,"due soon",AS668&lt;=6,"over due",AS668&gt;=7,"critically overdue")</f>
        <v>recently promoted</v>
      </c>
      <c r="AU668">
        <v>7</v>
      </c>
      <c r="AV668" t="str" cm="1">
        <f t="array" ref="AV668">_xlfn.IFS(AU668&lt;=1,"new under manager",AU668&lt;=4,"settling",AU668&lt;=8,"established",AU668&gt;=9,"long term")</f>
        <v>established</v>
      </c>
    </row>
    <row r="669" spans="1:48">
      <c r="A669">
        <v>32</v>
      </c>
      <c r="B669" s="1" t="str" cm="1">
        <f t="array" ref="B669">_xlfn.IFS(A669&lt;=25,"early career",A669&lt;=35,"mid career",A669&lt;=45,"experienced",A669&gt;=46,"senior")</f>
        <v>mid career</v>
      </c>
      <c r="C669" t="s">
        <v>29</v>
      </c>
      <c r="D669" t="s">
        <v>30</v>
      </c>
      <c r="E669" t="s">
        <v>31</v>
      </c>
      <c r="F669">
        <v>2</v>
      </c>
      <c r="G669" s="1" t="str" cm="1">
        <f t="array" ref="G669">_xlfn.IFS(F669&lt;=5,"very near",F669&lt;=10,"near",F669&lt;=20,"moderate",F669&lt;=29,"far")</f>
        <v>very near</v>
      </c>
      <c r="H669">
        <v>3</v>
      </c>
      <c r="I669" t="str" cm="1">
        <f t="array" ref="I669">_xlfn.IFS(H669=1,"Below College",H669=
2,"College",H669=
3,"Bachelor",H669=
4,"Master",H669=
5,"Doctor")</f>
        <v>Bachelor</v>
      </c>
      <c r="J669" t="s">
        <v>32</v>
      </c>
      <c r="K669">
        <v>3</v>
      </c>
      <c r="L669" t="str" cm="1">
        <f t="array" ref="L669">_xlfn.IFS(K669=1,"low",K669=2,"medium",K669=3,"high",K669=4,"very high")</f>
        <v>high</v>
      </c>
      <c r="M669" t="s">
        <v>43</v>
      </c>
      <c r="N669">
        <v>3</v>
      </c>
      <c r="O669" t="str" cm="1">
        <f t="array" ref="O669">_xlfn.IFS(N669=1,"low",N669=2,"medium",N669=3,"high",N669=4,"very high")</f>
        <v>high</v>
      </c>
      <c r="P669">
        <v>1</v>
      </c>
      <c r="Q669" t="str" cm="1">
        <f t="array" ref="Q669">_xlfn.IFS(P669=1,"junior",P669=2,"mid level",P669=3,"senior",P669=4,"lead",P669=5,"executive")</f>
        <v>junior</v>
      </c>
      <c r="R669" t="s">
        <v>34</v>
      </c>
      <c r="S669">
        <v>2</v>
      </c>
      <c r="T669" t="str" cm="1">
        <f t="array" ref="T669">_xlfn.IFS(S669=1,"low",S669=2,"medium",S669=3,"high",S669=4,"very high")</f>
        <v>medium</v>
      </c>
      <c r="U669" t="s">
        <v>35</v>
      </c>
      <c r="V669">
        <v>2370</v>
      </c>
      <c r="W669">
        <v>1</v>
      </c>
      <c r="X669" t="str" cm="1">
        <f t="array" ref="X669">_xlfn.IFS(W669=0,"fresher",W669&lt;=3,"stable",W669&lt;=6,"moderate hopper",W669&lt;=9,"frequent hopper")</f>
        <v>stable</v>
      </c>
      <c r="Y669" t="s">
        <v>29</v>
      </c>
      <c r="Z669">
        <v>13</v>
      </c>
      <c r="AA669" t="str" cm="1">
        <f t="array" ref="AA669">_xlfn.IFS(Z669&lt;=14,"low hike",Z669&lt;=18,"moderate hike",Z669&lt;=22,"good hike",Z669&lt;=25,"high hike")</f>
        <v>low hike</v>
      </c>
      <c r="AB669">
        <v>3</v>
      </c>
      <c r="AC669" t="str" cm="1">
        <f t="array" ref="AC669">_xlfn.IFS(AB669=1,"low",AB669=2,"good",AB669=3,"excellent",AB669=4,"outstanding")</f>
        <v>excellent</v>
      </c>
      <c r="AD669">
        <v>3</v>
      </c>
      <c r="AE669" t="str" cm="1">
        <f t="array" ref="AE669">_xlfn.IFS(AD669=1,"low",AD669=2,"medium",AD669=3,"high",AD669=4,"very high")</f>
        <v>high</v>
      </c>
      <c r="AG669">
        <v>1</v>
      </c>
      <c r="AH669" t="str" cm="1">
        <f t="array" ref="AH669">_xlfn.IFS(AG669=0,"no stock options",AG669=2,"medium",AG669=3,"high",AG669=1,"low")</f>
        <v>low</v>
      </c>
      <c r="AI669">
        <v>8</v>
      </c>
      <c r="AJ669" s="1" t="str" cm="1">
        <f t="array" ref="AJ669">_xlfn.IFS(AI669&lt;=2,"fresher",AI669&lt;=7,"early career",AI669&lt;=15,"mid career",AI669&lt;=25,"experienced",AI669&gt;=26,"expert")</f>
        <v>mid career</v>
      </c>
      <c r="AK669">
        <v>4</v>
      </c>
      <c r="AL669" s="1" t="str" cm="1">
        <f t="array" ref="AL669">_xlfn.IFS(AK669=0,"no training",AK669&lt;=2,"low",AK669&lt;=4,"moderate",AK669&lt;=6,"high")</f>
        <v>moderate</v>
      </c>
      <c r="AM669">
        <v>3</v>
      </c>
      <c r="AN669" t="str" cm="1">
        <f t="array" ref="AN669">_xlfn.IFS(AM669=1,"low",AM669=2,"medium",AM669=3,"high",AM669=4,"very high")</f>
        <v>high</v>
      </c>
      <c r="AO669">
        <v>8</v>
      </c>
      <c r="AP669" s="1" t="str" cm="1">
        <f t="array" ref="AP669">_xlfn.IFS(AO669&lt;=1,"new",AO669&lt;=5,"early tenure",AO669&lt;=10,"established",AO669&lt;=20,"loyal",AO669&gt;=21,"long term")</f>
        <v>established</v>
      </c>
      <c r="AQ669">
        <v>0</v>
      </c>
      <c r="AR669" s="1" t="str" cm="1">
        <f t="array" ref="AR669">_xlfn.IFS(AQ669&lt;=1,"new",AQ669&lt;=4,"settling",AQ669&lt;=7,"established",AQ669&lt;=12,"stagnant risk",AQ669&gt;12,"highly stagnant")</f>
        <v>new</v>
      </c>
      <c r="AS669">
        <v>0</v>
      </c>
      <c r="AT669" t="str" cm="1">
        <f t="array" ref="AT669">_xlfn.IFS(AS669&lt;=1,"recently promoted",AS669&lt;=3,"due soon",AS669&lt;=6,"over due",AS669&gt;=7,"critically overdue")</f>
        <v>recently promoted</v>
      </c>
      <c r="AU669">
        <v>7</v>
      </c>
      <c r="AV669" t="str" cm="1">
        <f t="array" ref="AV669">_xlfn.IFS(AU669&lt;=1,"new under manager",AU669&lt;=4,"settling",AU669&lt;=8,"established",AU669&gt;=9,"long term")</f>
        <v>established</v>
      </c>
    </row>
    <row r="670" spans="1:48">
      <c r="A670">
        <v>37</v>
      </c>
      <c r="B670" s="1" t="str" cm="1">
        <f t="array" ref="B670">_xlfn.IFS(A670&lt;=25,"early career",A670&lt;=35,"mid career",A670&lt;=45,"experienced",A670&gt;=46,"senior")</f>
        <v>experienced</v>
      </c>
      <c r="C670" t="s">
        <v>29</v>
      </c>
      <c r="D670" t="s">
        <v>30</v>
      </c>
      <c r="E670" t="s">
        <v>31</v>
      </c>
      <c r="F670">
        <v>6</v>
      </c>
      <c r="G670" s="1" t="str" cm="1">
        <f t="array" ref="G670">_xlfn.IFS(F670&lt;=5,"very near",F670&lt;=10,"near",F670&lt;=20,"moderate",F670&lt;=29,"far")</f>
        <v>near</v>
      </c>
      <c r="H670">
        <v>3</v>
      </c>
      <c r="I670" t="str" cm="1">
        <f t="array" ref="I670">_xlfn.IFS(H670=1,"Below College",H670=
2,"College",H670=
3,"Bachelor",H670=
4,"Master",H670=
5,"Doctor")</f>
        <v>Bachelor</v>
      </c>
      <c r="J670" t="s">
        <v>32</v>
      </c>
      <c r="K670">
        <v>3</v>
      </c>
      <c r="L670" t="str" cm="1">
        <f t="array" ref="L670">_xlfn.IFS(K670=1,"low",K670=2,"medium",K670=3,"high",K670=4,"very high")</f>
        <v>high</v>
      </c>
      <c r="M670" t="s">
        <v>33</v>
      </c>
      <c r="N670">
        <v>4</v>
      </c>
      <c r="O670" t="str" cm="1">
        <f t="array" ref="O670">_xlfn.IFS(N670=1,"low",N670=2,"medium",N670=3,"high",N670=4,"very high")</f>
        <v>very high</v>
      </c>
      <c r="P670">
        <v>2</v>
      </c>
      <c r="Q670" t="str" cm="1">
        <f t="array" ref="Q670">_xlfn.IFS(P670=1,"junior",P670=2,"mid level",P670=3,"senior",P670=4,"lead",P670=5,"executive")</f>
        <v>mid level</v>
      </c>
      <c r="R670" t="s">
        <v>37</v>
      </c>
      <c r="S670">
        <v>1</v>
      </c>
      <c r="T670" t="str" cm="1">
        <f t="array" ref="T670">_xlfn.IFS(S670=1,"low",S670=2,"medium",S670=3,"high",S670=4,"very high")</f>
        <v>low</v>
      </c>
      <c r="U670" t="s">
        <v>38</v>
      </c>
      <c r="V670">
        <v>5974</v>
      </c>
      <c r="W670">
        <v>4</v>
      </c>
      <c r="X670" t="str" cm="1">
        <f t="array" ref="X670">_xlfn.IFS(W670=0,"fresher",W670&lt;=3,"stable",W670&lt;=6,"moderate hopper",W670&lt;=9,"frequent hopper")</f>
        <v>moderate hopper</v>
      </c>
      <c r="Y670" t="s">
        <v>39</v>
      </c>
      <c r="Z670">
        <v>13</v>
      </c>
      <c r="AA670" t="str" cm="1">
        <f t="array" ref="AA670">_xlfn.IFS(Z670&lt;=14,"low hike",Z670&lt;=18,"moderate hike",Z670&lt;=22,"good hike",Z670&lt;=25,"high hike")</f>
        <v>low hike</v>
      </c>
      <c r="AB670">
        <v>3</v>
      </c>
      <c r="AC670" t="str" cm="1">
        <f t="array" ref="AC670">_xlfn.IFS(AB670=1,"low",AB670=2,"good",AB670=3,"excellent",AB670=4,"outstanding")</f>
        <v>excellent</v>
      </c>
      <c r="AD670">
        <v>1</v>
      </c>
      <c r="AE670" t="str" cm="1">
        <f t="array" ref="AE670">_xlfn.IFS(AD670=1,"low",AD670=2,"medium",AD670=3,"high",AD670=4,"very high")</f>
        <v>low</v>
      </c>
      <c r="AG670">
        <v>2</v>
      </c>
      <c r="AH670" t="str" cm="1">
        <f t="array" ref="AH670">_xlfn.IFS(AG670=0,"no stock options",AG670=2,"medium",AG670=3,"high",AG670=1,"low")</f>
        <v>medium</v>
      </c>
      <c r="AI670">
        <v>13</v>
      </c>
      <c r="AJ670" s="1" t="str" cm="1">
        <f t="array" ref="AJ670">_xlfn.IFS(AI670&lt;=2,"fresher",AI670&lt;=7,"early career",AI670&lt;=15,"mid career",AI670&lt;=25,"experienced",AI670&gt;=26,"expert")</f>
        <v>mid career</v>
      </c>
      <c r="AK670">
        <v>2</v>
      </c>
      <c r="AL670" s="1" t="str" cm="1">
        <f t="array" ref="AL670">_xlfn.IFS(AK670=0,"no training",AK670&lt;=2,"low",AK670&lt;=4,"moderate",AK670&lt;=6,"high")</f>
        <v>low</v>
      </c>
      <c r="AM670">
        <v>3</v>
      </c>
      <c r="AN670" t="str" cm="1">
        <f t="array" ref="AN670">_xlfn.IFS(AM670=1,"low",AM670=2,"medium",AM670=3,"high",AM670=4,"very high")</f>
        <v>high</v>
      </c>
      <c r="AO670">
        <v>7</v>
      </c>
      <c r="AP670" s="1" t="str" cm="1">
        <f t="array" ref="AP670">_xlfn.IFS(AO670&lt;=1,"new",AO670&lt;=5,"early tenure",AO670&lt;=10,"established",AO670&lt;=20,"loyal",AO670&gt;=21,"long term")</f>
        <v>established</v>
      </c>
      <c r="AQ670">
        <v>7</v>
      </c>
      <c r="AR670" s="1" t="str" cm="1">
        <f t="array" ref="AR670">_xlfn.IFS(AQ670&lt;=1,"new",AQ670&lt;=4,"settling",AQ670&lt;=7,"established",AQ670&lt;=12,"stagnant risk",AQ670&gt;12,"highly stagnant")</f>
        <v>established</v>
      </c>
      <c r="AS670">
        <v>6</v>
      </c>
      <c r="AT670" t="str" cm="1">
        <f t="array" ref="AT670">_xlfn.IFS(AS670&lt;=1,"recently promoted",AS670&lt;=3,"due soon",AS670&lt;=6,"over due",AS670&gt;=7,"critically overdue")</f>
        <v>over due</v>
      </c>
      <c r="AU670">
        <v>7</v>
      </c>
      <c r="AV670" t="str" cm="1">
        <f t="array" ref="AV670">_xlfn.IFS(AU670&lt;=1,"new under manager",AU670&lt;=4,"settling",AU670&lt;=8,"established",AU670&gt;=9,"long term")</f>
        <v>established</v>
      </c>
    </row>
    <row r="671" spans="1:48">
      <c r="A671">
        <v>26</v>
      </c>
      <c r="B671" s="1" t="str" cm="1">
        <f t="array" ref="B671">_xlfn.IFS(A671&lt;=25,"early career",A671&lt;=35,"mid career",A671&lt;=45,"experienced",A671&gt;=46,"senior")</f>
        <v>mid career</v>
      </c>
      <c r="C671" t="s">
        <v>29</v>
      </c>
      <c r="D671" t="s">
        <v>30</v>
      </c>
      <c r="E671" t="s">
        <v>45</v>
      </c>
      <c r="F671">
        <v>1</v>
      </c>
      <c r="G671" s="1" t="str" cm="1">
        <f t="array" ref="G671">_xlfn.IFS(F671&lt;=5,"very near",F671&lt;=10,"near",F671&lt;=20,"moderate",F671&lt;=29,"far")</f>
        <v>very near</v>
      </c>
      <c r="H671">
        <v>3</v>
      </c>
      <c r="I671" t="str" cm="1">
        <f t="array" ref="I671">_xlfn.IFS(H671=1,"Below College",H671=
2,"College",H671=
3,"Bachelor",H671=
4,"Master",H671=
5,"Doctor")</f>
        <v>Bachelor</v>
      </c>
      <c r="J671" t="s">
        <v>36</v>
      </c>
      <c r="K671">
        <v>3</v>
      </c>
      <c r="L671" t="str" cm="1">
        <f t="array" ref="L671">_xlfn.IFS(K671=1,"low",K671=2,"medium",K671=3,"high",K671=4,"very high")</f>
        <v>high</v>
      </c>
      <c r="M671" t="s">
        <v>33</v>
      </c>
      <c r="N671">
        <v>3</v>
      </c>
      <c r="O671" t="str" cm="1">
        <f t="array" ref="O671">_xlfn.IFS(N671=1,"low",N671=2,"medium",N671=3,"high",N671=4,"very high")</f>
        <v>high</v>
      </c>
      <c r="P671">
        <v>2</v>
      </c>
      <c r="Q671" t="str" cm="1">
        <f t="array" ref="Q671">_xlfn.IFS(P671=1,"junior",P671=2,"mid level",P671=3,"senior",P671=4,"lead",P671=5,"executive")</f>
        <v>mid level</v>
      </c>
      <c r="R671" t="s">
        <v>51</v>
      </c>
      <c r="S671">
        <v>3</v>
      </c>
      <c r="T671" t="str" cm="1">
        <f t="array" ref="T671">_xlfn.IFS(S671=1,"low",S671=2,"medium",S671=3,"high",S671=4,"very high")</f>
        <v>high</v>
      </c>
      <c r="U671" t="s">
        <v>35</v>
      </c>
      <c r="V671">
        <v>5296</v>
      </c>
      <c r="W671">
        <v>1</v>
      </c>
      <c r="X671" t="str" cm="1">
        <f t="array" ref="X671">_xlfn.IFS(W671=0,"fresher",W671&lt;=3,"stable",W671&lt;=6,"moderate hopper",W671&lt;=9,"frequent hopper")</f>
        <v>stable</v>
      </c>
      <c r="Y671" t="s">
        <v>29</v>
      </c>
      <c r="Z671">
        <v>17</v>
      </c>
      <c r="AA671" t="str" cm="1">
        <f t="array" ref="AA671">_xlfn.IFS(Z671&lt;=14,"low hike",Z671&lt;=18,"moderate hike",Z671&lt;=22,"good hike",Z671&lt;=25,"high hike")</f>
        <v>moderate hike</v>
      </c>
      <c r="AB671">
        <v>3</v>
      </c>
      <c r="AC671" t="str" cm="1">
        <f t="array" ref="AC671">_xlfn.IFS(AB671=1,"low",AB671=2,"good",AB671=3,"excellent",AB671=4,"outstanding")</f>
        <v>excellent</v>
      </c>
      <c r="AD671">
        <v>2</v>
      </c>
      <c r="AE671" t="str" cm="1">
        <f t="array" ref="AE671">_xlfn.IFS(AD671=1,"low",AD671=2,"medium",AD671=3,"high",AD671=4,"very high")</f>
        <v>medium</v>
      </c>
      <c r="AG671">
        <v>1</v>
      </c>
      <c r="AH671" t="str" cm="1">
        <f t="array" ref="AH671">_xlfn.IFS(AG671=0,"no stock options",AG671=2,"medium",AG671=3,"high",AG671=1,"low")</f>
        <v>low</v>
      </c>
      <c r="AI671">
        <v>8</v>
      </c>
      <c r="AJ671" s="1" t="str" cm="1">
        <f t="array" ref="AJ671">_xlfn.IFS(AI671&lt;=2,"fresher",AI671&lt;=7,"early career",AI671&lt;=15,"mid career",AI671&lt;=25,"experienced",AI671&gt;=26,"expert")</f>
        <v>mid career</v>
      </c>
      <c r="AK671">
        <v>3</v>
      </c>
      <c r="AL671" s="1" t="str" cm="1">
        <f t="array" ref="AL671">_xlfn.IFS(AK671=0,"no training",AK671&lt;=2,"low",AK671&lt;=4,"moderate",AK671&lt;=6,"high")</f>
        <v>moderate</v>
      </c>
      <c r="AM671">
        <v>3</v>
      </c>
      <c r="AN671" t="str" cm="1">
        <f t="array" ref="AN671">_xlfn.IFS(AM671=1,"low",AM671=2,"medium",AM671=3,"high",AM671=4,"very high")</f>
        <v>high</v>
      </c>
      <c r="AO671">
        <v>8</v>
      </c>
      <c r="AP671" s="1" t="str" cm="1">
        <f t="array" ref="AP671">_xlfn.IFS(AO671&lt;=1,"new",AO671&lt;=5,"early tenure",AO671&lt;=10,"established",AO671&lt;=20,"loyal",AO671&gt;=21,"long term")</f>
        <v>established</v>
      </c>
      <c r="AQ671">
        <v>7</v>
      </c>
      <c r="AR671" s="1" t="str" cm="1">
        <f t="array" ref="AR671">_xlfn.IFS(AQ671&lt;=1,"new",AQ671&lt;=4,"settling",AQ671&lt;=7,"established",AQ671&lt;=12,"stagnant risk",AQ671&gt;12,"highly stagnant")</f>
        <v>established</v>
      </c>
      <c r="AS671">
        <v>7</v>
      </c>
      <c r="AT671" t="str" cm="1">
        <f t="array" ref="AT671">_xlfn.IFS(AS671&lt;=1,"recently promoted",AS671&lt;=3,"due soon",AS671&lt;=6,"over due",AS671&gt;=7,"critically overdue")</f>
        <v>critically overdue</v>
      </c>
      <c r="AU671">
        <v>7</v>
      </c>
      <c r="AV671" t="str" cm="1">
        <f t="array" ref="AV671">_xlfn.IFS(AU671&lt;=1,"new under manager",AU671&lt;=4,"settling",AU671&lt;=8,"established",AU671&gt;=9,"long term")</f>
        <v>established</v>
      </c>
    </row>
    <row r="672" spans="1:48">
      <c r="A672">
        <v>40</v>
      </c>
      <c r="B672" s="1" t="str" cm="1">
        <f t="array" ref="B672">_xlfn.IFS(A672&lt;=25,"early career",A672&lt;=35,"mid career",A672&lt;=45,"experienced",A672&gt;=46,"senior")</f>
        <v>experienced</v>
      </c>
      <c r="C672" t="s">
        <v>29</v>
      </c>
      <c r="D672" t="s">
        <v>30</v>
      </c>
      <c r="E672" t="s">
        <v>31</v>
      </c>
      <c r="F672">
        <v>10</v>
      </c>
      <c r="G672" s="1" t="str" cm="1">
        <f t="array" ref="G672">_xlfn.IFS(F672&lt;=5,"very near",F672&lt;=10,"near",F672&lt;=20,"moderate",F672&lt;=29,"far")</f>
        <v>near</v>
      </c>
      <c r="H672">
        <v>4</v>
      </c>
      <c r="I672" t="str" cm="1">
        <f t="array" ref="I672">_xlfn.IFS(H672=1,"Below College",H672=
2,"College",H672=
3,"Bachelor",H672=
4,"Master",H672=
5,"Doctor")</f>
        <v>Master</v>
      </c>
      <c r="J672" t="s">
        <v>36</v>
      </c>
      <c r="K672">
        <v>4</v>
      </c>
      <c r="L672" t="str" cm="1">
        <f t="array" ref="L672">_xlfn.IFS(K672=1,"low",K672=2,"medium",K672=3,"high",K672=4,"very high")</f>
        <v>very high</v>
      </c>
      <c r="M672" t="s">
        <v>43</v>
      </c>
      <c r="N672">
        <v>4</v>
      </c>
      <c r="O672" t="str" cm="1">
        <f t="array" ref="O672">_xlfn.IFS(N672=1,"low",N672=2,"medium",N672=3,"high",N672=4,"very high")</f>
        <v>very high</v>
      </c>
      <c r="P672">
        <v>1</v>
      </c>
      <c r="Q672" t="str" cm="1">
        <f t="array" ref="Q672">_xlfn.IFS(P672=1,"junior",P672=2,"mid level",P672=3,"senior",P672=4,"lead",P672=5,"executive")</f>
        <v>junior</v>
      </c>
      <c r="R672" t="s">
        <v>34</v>
      </c>
      <c r="S672">
        <v>3</v>
      </c>
      <c r="T672" t="str" cm="1">
        <f t="array" ref="T672">_xlfn.IFS(S672=1,"low",S672=2,"medium",S672=3,"high",S672=4,"very high")</f>
        <v>high</v>
      </c>
      <c r="U672" t="s">
        <v>35</v>
      </c>
      <c r="V672">
        <v>2213</v>
      </c>
      <c r="W672">
        <v>3</v>
      </c>
      <c r="X672" t="str" cm="1">
        <f t="array" ref="X672">_xlfn.IFS(W672=0,"fresher",W672&lt;=3,"stable",W672&lt;=6,"moderate hopper",W672&lt;=9,"frequent hopper")</f>
        <v>stable</v>
      </c>
      <c r="Y672" t="s">
        <v>39</v>
      </c>
      <c r="Z672">
        <v>13</v>
      </c>
      <c r="AA672" t="str" cm="1">
        <f t="array" ref="AA672">_xlfn.IFS(Z672&lt;=14,"low hike",Z672&lt;=18,"moderate hike",Z672&lt;=22,"good hike",Z672&lt;=25,"high hike")</f>
        <v>low hike</v>
      </c>
      <c r="AB672">
        <v>3</v>
      </c>
      <c r="AC672" t="str" cm="1">
        <f t="array" ref="AC672">_xlfn.IFS(AB672=1,"low",AB672=2,"good",AB672=3,"excellent",AB672=4,"outstanding")</f>
        <v>excellent</v>
      </c>
      <c r="AD672">
        <v>3</v>
      </c>
      <c r="AE672" t="str" cm="1">
        <f t="array" ref="AE672">_xlfn.IFS(AD672=1,"low",AD672=2,"medium",AD672=3,"high",AD672=4,"very high")</f>
        <v>high</v>
      </c>
      <c r="AG672">
        <v>1</v>
      </c>
      <c r="AH672" t="str" cm="1">
        <f t="array" ref="AH672">_xlfn.IFS(AG672=0,"no stock options",AG672=2,"medium",AG672=3,"high",AG672=1,"low")</f>
        <v>low</v>
      </c>
      <c r="AI672">
        <v>10</v>
      </c>
      <c r="AJ672" s="1" t="str" cm="1">
        <f t="array" ref="AJ672">_xlfn.IFS(AI672&lt;=2,"fresher",AI672&lt;=7,"early career",AI672&lt;=15,"mid career",AI672&lt;=25,"experienced",AI672&gt;=26,"expert")</f>
        <v>mid career</v>
      </c>
      <c r="AK672">
        <v>3</v>
      </c>
      <c r="AL672" s="1" t="str" cm="1">
        <f t="array" ref="AL672">_xlfn.IFS(AK672=0,"no training",AK672&lt;=2,"low",AK672&lt;=4,"moderate",AK672&lt;=6,"high")</f>
        <v>moderate</v>
      </c>
      <c r="AM672">
        <v>3</v>
      </c>
      <c r="AN672" t="str" cm="1">
        <f t="array" ref="AN672">_xlfn.IFS(AM672=1,"low",AM672=2,"medium",AM672=3,"high",AM672=4,"very high")</f>
        <v>high</v>
      </c>
      <c r="AO672">
        <v>7</v>
      </c>
      <c r="AP672" s="1" t="str" cm="1">
        <f t="array" ref="AP672">_xlfn.IFS(AO672&lt;=1,"new",AO672&lt;=5,"early tenure",AO672&lt;=10,"established",AO672&lt;=20,"loyal",AO672&gt;=21,"long term")</f>
        <v>established</v>
      </c>
      <c r="AQ672">
        <v>7</v>
      </c>
      <c r="AR672" s="1" t="str" cm="1">
        <f t="array" ref="AR672">_xlfn.IFS(AQ672&lt;=1,"new",AQ672&lt;=4,"settling",AQ672&lt;=7,"established",AQ672&lt;=12,"stagnant risk",AQ672&gt;12,"highly stagnant")</f>
        <v>established</v>
      </c>
      <c r="AS672">
        <v>1</v>
      </c>
      <c r="AT672" t="str" cm="1">
        <f t="array" ref="AT672">_xlfn.IFS(AS672&lt;=1,"recently promoted",AS672&lt;=3,"due soon",AS672&lt;=6,"over due",AS672&gt;=7,"critically overdue")</f>
        <v>recently promoted</v>
      </c>
      <c r="AU672">
        <v>7</v>
      </c>
      <c r="AV672" t="str" cm="1">
        <f t="array" ref="AV672">_xlfn.IFS(AU672&lt;=1,"new under manager",AU672&lt;=4,"settling",AU672&lt;=8,"established",AU672&gt;=9,"long term")</f>
        <v>established</v>
      </c>
    </row>
    <row r="673" spans="1:48">
      <c r="A673">
        <v>41</v>
      </c>
      <c r="B673" s="1" t="str" cm="1">
        <f t="array" ref="B673">_xlfn.IFS(A673&lt;=25,"early career",A673&lt;=35,"mid career",A673&lt;=45,"experienced",A673&gt;=46,"senior")</f>
        <v>experienced</v>
      </c>
      <c r="C673" t="s">
        <v>39</v>
      </c>
      <c r="D673" t="s">
        <v>50</v>
      </c>
      <c r="E673" t="s">
        <v>45</v>
      </c>
      <c r="F673">
        <v>4</v>
      </c>
      <c r="G673" s="1" t="str" cm="1">
        <f t="array" ref="G673">_xlfn.IFS(F673&lt;=5,"very near",F673&lt;=10,"near",F673&lt;=20,"moderate",F673&lt;=29,"far")</f>
        <v>very near</v>
      </c>
      <c r="H673">
        <v>3</v>
      </c>
      <c r="I673" t="str" cm="1">
        <f t="array" ref="I673">_xlfn.IFS(H673=1,"Below College",H673=
2,"College",H673=
3,"Bachelor",H673=
4,"Master",H673=
5,"Doctor")</f>
        <v>Bachelor</v>
      </c>
      <c r="J673" t="s">
        <v>47</v>
      </c>
      <c r="K673">
        <v>1</v>
      </c>
      <c r="L673" t="str" cm="1">
        <f t="array" ref="L673">_xlfn.IFS(K673=1,"low",K673=2,"medium",K673=3,"high",K673=4,"very high")</f>
        <v>low</v>
      </c>
      <c r="M673" t="s">
        <v>33</v>
      </c>
      <c r="N673">
        <v>3</v>
      </c>
      <c r="O673" t="str" cm="1">
        <f t="array" ref="O673">_xlfn.IFS(N673=1,"low",N673=2,"medium",N673=3,"high",N673=4,"very high")</f>
        <v>high</v>
      </c>
      <c r="P673">
        <v>2</v>
      </c>
      <c r="Q673" t="str" cm="1">
        <f t="array" ref="Q673">_xlfn.IFS(P673=1,"junior",P673=2,"mid level",P673=3,"senior",P673=4,"lead",P673=5,"executive")</f>
        <v>mid level</v>
      </c>
      <c r="R673" t="s">
        <v>51</v>
      </c>
      <c r="S673">
        <v>2</v>
      </c>
      <c r="T673" t="str" cm="1">
        <f t="array" ref="T673">_xlfn.IFS(S673=1,"low",S673=2,"medium",S673=3,"high",S673=4,"very high")</f>
        <v>medium</v>
      </c>
      <c r="U673" t="s">
        <v>40</v>
      </c>
      <c r="V673">
        <v>9355</v>
      </c>
      <c r="W673">
        <v>1</v>
      </c>
      <c r="X673" t="str" cm="1">
        <f t="array" ref="X673">_xlfn.IFS(W673=0,"fresher",W673&lt;=3,"stable",W673&lt;=6,"moderate hopper",W673&lt;=9,"frequent hopper")</f>
        <v>stable</v>
      </c>
      <c r="Y673" t="s">
        <v>29</v>
      </c>
      <c r="Z673">
        <v>18</v>
      </c>
      <c r="AA673" t="str" cm="1">
        <f t="array" ref="AA673">_xlfn.IFS(Z673&lt;=14,"low hike",Z673&lt;=18,"moderate hike",Z673&lt;=22,"good hike",Z673&lt;=25,"high hike")</f>
        <v>moderate hike</v>
      </c>
      <c r="AB673">
        <v>3</v>
      </c>
      <c r="AC673" t="str" cm="1">
        <f t="array" ref="AC673">_xlfn.IFS(AB673=1,"low",AB673=2,"good",AB673=3,"excellent",AB673=4,"outstanding")</f>
        <v>excellent</v>
      </c>
      <c r="AD673">
        <v>3</v>
      </c>
      <c r="AE673" t="str" cm="1">
        <f t="array" ref="AE673">_xlfn.IFS(AD673=1,"low",AD673=2,"medium",AD673=3,"high",AD673=4,"very high")</f>
        <v>high</v>
      </c>
      <c r="AG673">
        <v>0</v>
      </c>
      <c r="AH673" t="str" cm="1">
        <f t="array" ref="AH673">_xlfn.IFS(AG673=0,"no stock options",AG673=2,"medium",AG673=3,"high",AG673=1,"low")</f>
        <v>no stock options</v>
      </c>
      <c r="AI673">
        <v>8</v>
      </c>
      <c r="AJ673" s="1" t="str" cm="1">
        <f t="array" ref="AJ673">_xlfn.IFS(AI673&lt;=2,"fresher",AI673&lt;=7,"early career",AI673&lt;=15,"mid career",AI673&lt;=25,"experienced",AI673&gt;=26,"expert")</f>
        <v>mid career</v>
      </c>
      <c r="AK673">
        <v>5</v>
      </c>
      <c r="AL673" s="1" t="str" cm="1">
        <f t="array" ref="AL673">_xlfn.IFS(AK673=0,"no training",AK673&lt;=2,"low",AK673&lt;=4,"moderate",AK673&lt;=6,"high")</f>
        <v>high</v>
      </c>
      <c r="AM673">
        <v>3</v>
      </c>
      <c r="AN673" t="str" cm="1">
        <f t="array" ref="AN673">_xlfn.IFS(AM673=1,"low",AM673=2,"medium",AM673=3,"high",AM673=4,"very high")</f>
        <v>high</v>
      </c>
      <c r="AO673">
        <v>8</v>
      </c>
      <c r="AP673" s="1" t="str" cm="1">
        <f t="array" ref="AP673">_xlfn.IFS(AO673&lt;=1,"new",AO673&lt;=5,"early tenure",AO673&lt;=10,"established",AO673&lt;=20,"loyal",AO673&gt;=21,"long term")</f>
        <v>established</v>
      </c>
      <c r="AQ673">
        <v>7</v>
      </c>
      <c r="AR673" s="1" t="str" cm="1">
        <f t="array" ref="AR673">_xlfn.IFS(AQ673&lt;=1,"new",AQ673&lt;=4,"settling",AQ673&lt;=7,"established",AQ673&lt;=12,"stagnant risk",AQ673&gt;12,"highly stagnant")</f>
        <v>established</v>
      </c>
      <c r="AS673">
        <v>7</v>
      </c>
      <c r="AT673" t="str" cm="1">
        <f t="array" ref="AT673">_xlfn.IFS(AS673&lt;=1,"recently promoted",AS673&lt;=3,"due soon",AS673&lt;=6,"over due",AS673&gt;=7,"critically overdue")</f>
        <v>critically overdue</v>
      </c>
      <c r="AU673">
        <v>7</v>
      </c>
      <c r="AV673" t="str" cm="1">
        <f t="array" ref="AV673">_xlfn.IFS(AU673&lt;=1,"new under manager",AU673&lt;=4,"settling",AU673&lt;=8,"established",AU673&gt;=9,"long term")</f>
        <v>established</v>
      </c>
    </row>
    <row r="674" spans="1:48">
      <c r="A674">
        <v>40</v>
      </c>
      <c r="B674" s="1" t="str" cm="1">
        <f t="array" ref="B674">_xlfn.IFS(A674&lt;=25,"early career",A674&lt;=35,"mid career",A674&lt;=45,"experienced",A674&gt;=46,"senior")</f>
        <v>experienced</v>
      </c>
      <c r="C674" t="s">
        <v>39</v>
      </c>
      <c r="D674" t="s">
        <v>30</v>
      </c>
      <c r="E674" t="s">
        <v>45</v>
      </c>
      <c r="F674">
        <v>22</v>
      </c>
      <c r="G674" s="1" t="str" cm="1">
        <f t="array" ref="G674">_xlfn.IFS(F674&lt;=5,"very near",F674&lt;=10,"near",F674&lt;=20,"moderate",F674&lt;=29,"far")</f>
        <v>far</v>
      </c>
      <c r="H674">
        <v>2</v>
      </c>
      <c r="I674" t="str" cm="1">
        <f t="array" ref="I674">_xlfn.IFS(H674=1,"Below College",H674=
2,"College",H674=
3,"Bachelor",H674=
4,"Master",H674=
5,"Doctor")</f>
        <v>College</v>
      </c>
      <c r="J674" t="s">
        <v>47</v>
      </c>
      <c r="K674">
        <v>3</v>
      </c>
      <c r="L674" t="str" cm="1">
        <f t="array" ref="L674">_xlfn.IFS(K674=1,"low",K674=2,"medium",K674=3,"high",K674=4,"very high")</f>
        <v>high</v>
      </c>
      <c r="M674" t="s">
        <v>33</v>
      </c>
      <c r="N674">
        <v>2</v>
      </c>
      <c r="O674" t="str" cm="1">
        <f t="array" ref="O674">_xlfn.IFS(N674=1,"low",N674=2,"medium",N674=3,"high",N674=4,"very high")</f>
        <v>medium</v>
      </c>
      <c r="P674">
        <v>2</v>
      </c>
      <c r="Q674" t="str" cm="1">
        <f t="array" ref="Q674">_xlfn.IFS(P674=1,"junior",P674=2,"mid level",P674=3,"senior",P674=4,"lead",P674=5,"executive")</f>
        <v>mid level</v>
      </c>
      <c r="R674" t="s">
        <v>51</v>
      </c>
      <c r="S674">
        <v>3</v>
      </c>
      <c r="T674" t="str" cm="1">
        <f t="array" ref="T674">_xlfn.IFS(S674=1,"low",S674=2,"medium",S674=3,"high",S674=4,"very high")</f>
        <v>high</v>
      </c>
      <c r="U674" t="s">
        <v>35</v>
      </c>
      <c r="V674">
        <v>6380</v>
      </c>
      <c r="W674">
        <v>2</v>
      </c>
      <c r="X674" t="str" cm="1">
        <f t="array" ref="X674">_xlfn.IFS(W674=0,"fresher",W674&lt;=3,"stable",W674&lt;=6,"moderate hopper",W674&lt;=9,"frequent hopper")</f>
        <v>stable</v>
      </c>
      <c r="Y674" t="s">
        <v>39</v>
      </c>
      <c r="Z674">
        <v>12</v>
      </c>
      <c r="AA674" t="str" cm="1">
        <f t="array" ref="AA674">_xlfn.IFS(Z674&lt;=14,"low hike",Z674&lt;=18,"moderate hike",Z674&lt;=22,"good hike",Z674&lt;=25,"high hike")</f>
        <v>low hike</v>
      </c>
      <c r="AB674">
        <v>3</v>
      </c>
      <c r="AC674" t="str" cm="1">
        <f t="array" ref="AC674">_xlfn.IFS(AB674=1,"low",AB674=2,"good",AB674=3,"excellent",AB674=4,"outstanding")</f>
        <v>excellent</v>
      </c>
      <c r="AD674">
        <v>1</v>
      </c>
      <c r="AE674" t="str" cm="1">
        <f t="array" ref="AE674">_xlfn.IFS(AD674=1,"low",AD674=2,"medium",AD674=3,"high",AD674=4,"very high")</f>
        <v>low</v>
      </c>
      <c r="AG674">
        <v>2</v>
      </c>
      <c r="AH674" t="str" cm="1">
        <f t="array" ref="AH674">_xlfn.IFS(AG674=0,"no stock options",AG674=2,"medium",AG674=3,"high",AG674=1,"low")</f>
        <v>medium</v>
      </c>
      <c r="AI674">
        <v>8</v>
      </c>
      <c r="AJ674" s="1" t="str" cm="1">
        <f t="array" ref="AJ674">_xlfn.IFS(AI674&lt;=2,"fresher",AI674&lt;=7,"early career",AI674&lt;=15,"mid career",AI674&lt;=25,"experienced",AI674&gt;=26,"expert")</f>
        <v>mid career</v>
      </c>
      <c r="AK674">
        <v>6</v>
      </c>
      <c r="AL674" s="1" t="str" cm="1">
        <f t="array" ref="AL674">_xlfn.IFS(AK674=0,"no training",AK674&lt;=2,"low",AK674&lt;=4,"moderate",AK674&lt;=6,"high")</f>
        <v>high</v>
      </c>
      <c r="AM674">
        <v>3</v>
      </c>
      <c r="AN674" t="str" cm="1">
        <f t="array" ref="AN674">_xlfn.IFS(AM674=1,"low",AM674=2,"medium",AM674=3,"high",AM674=4,"very high")</f>
        <v>high</v>
      </c>
      <c r="AO674">
        <v>6</v>
      </c>
      <c r="AP674" s="1" t="str" cm="1">
        <f t="array" ref="AP674">_xlfn.IFS(AO674&lt;=1,"new",AO674&lt;=5,"early tenure",AO674&lt;=10,"established",AO674&lt;=20,"loyal",AO674&gt;=21,"long term")</f>
        <v>established</v>
      </c>
      <c r="AQ674">
        <v>4</v>
      </c>
      <c r="AR674" s="1" t="str" cm="1">
        <f t="array" ref="AR674">_xlfn.IFS(AQ674&lt;=1,"new",AQ674&lt;=4,"settling",AQ674&lt;=7,"established",AQ674&lt;=12,"stagnant risk",AQ674&gt;12,"highly stagnant")</f>
        <v>settling</v>
      </c>
      <c r="AS674">
        <v>1</v>
      </c>
      <c r="AT674" t="str" cm="1">
        <f t="array" ref="AT674">_xlfn.IFS(AS674&lt;=1,"recently promoted",AS674&lt;=3,"due soon",AS674&lt;=6,"over due",AS674&gt;=7,"critically overdue")</f>
        <v>recently promoted</v>
      </c>
      <c r="AU674">
        <v>0</v>
      </c>
      <c r="AV674" t="str" cm="1">
        <f t="array" ref="AV674">_xlfn.IFS(AU674&lt;=1,"new under manager",AU674&lt;=4,"settling",AU674&lt;=8,"established",AU674&gt;=9,"long term")</f>
        <v>new under manager</v>
      </c>
    </row>
    <row r="675" spans="1:48">
      <c r="A675">
        <v>28</v>
      </c>
      <c r="B675" s="1" t="str" cm="1">
        <f t="array" ref="B675">_xlfn.IFS(A675&lt;=25,"early career",A675&lt;=35,"mid career",A675&lt;=45,"experienced",A675&gt;=46,"senior")</f>
        <v>mid career</v>
      </c>
      <c r="C675" t="s">
        <v>29</v>
      </c>
      <c r="D675" t="s">
        <v>30</v>
      </c>
      <c r="E675" t="s">
        <v>45</v>
      </c>
      <c r="F675">
        <v>9</v>
      </c>
      <c r="G675" s="1" t="str" cm="1">
        <f t="array" ref="G675">_xlfn.IFS(F675&lt;=5,"very near",F675&lt;=10,"near",F675&lt;=20,"moderate",F675&lt;=29,"far")</f>
        <v>near</v>
      </c>
      <c r="H675">
        <v>4</v>
      </c>
      <c r="I675" t="str" cm="1">
        <f t="array" ref="I675">_xlfn.IFS(H675=1,"Below College",H675=
2,"College",H675=
3,"Bachelor",H675=
4,"Master",H675=
5,"Doctor")</f>
        <v>Master</v>
      </c>
      <c r="J675" t="s">
        <v>36</v>
      </c>
      <c r="K675">
        <v>2</v>
      </c>
      <c r="L675" t="str" cm="1">
        <f t="array" ref="L675">_xlfn.IFS(K675=1,"low",K675=2,"medium",K675=3,"high",K675=4,"very high")</f>
        <v>medium</v>
      </c>
      <c r="M675" t="s">
        <v>33</v>
      </c>
      <c r="N675">
        <v>3</v>
      </c>
      <c r="O675" t="str" cm="1">
        <f t="array" ref="O675">_xlfn.IFS(N675=1,"low",N675=2,"medium",N675=3,"high",N675=4,"very high")</f>
        <v>high</v>
      </c>
      <c r="P675">
        <v>2</v>
      </c>
      <c r="Q675" t="str" cm="1">
        <f t="array" ref="Q675">_xlfn.IFS(P675=1,"junior",P675=2,"mid level",P675=3,"senior",P675=4,"lead",P675=5,"executive")</f>
        <v>mid level</v>
      </c>
      <c r="R675" t="s">
        <v>51</v>
      </c>
      <c r="S675">
        <v>4</v>
      </c>
      <c r="T675" t="str" cm="1">
        <f t="array" ref="T675">_xlfn.IFS(S675=1,"low",S675=2,"medium",S675=3,"high",S675=4,"very high")</f>
        <v>very high</v>
      </c>
      <c r="U675" t="s">
        <v>40</v>
      </c>
      <c r="V675">
        <v>5253</v>
      </c>
      <c r="W675">
        <v>1</v>
      </c>
      <c r="X675" t="str" cm="1">
        <f t="array" ref="X675">_xlfn.IFS(W675=0,"fresher",W675&lt;=3,"stable",W675&lt;=6,"moderate hopper",W675&lt;=9,"frequent hopper")</f>
        <v>stable</v>
      </c>
      <c r="Y675" t="s">
        <v>29</v>
      </c>
      <c r="Z675">
        <v>16</v>
      </c>
      <c r="AA675" t="str" cm="1">
        <f t="array" ref="AA675">_xlfn.IFS(Z675&lt;=14,"low hike",Z675&lt;=18,"moderate hike",Z675&lt;=22,"good hike",Z675&lt;=25,"high hike")</f>
        <v>moderate hike</v>
      </c>
      <c r="AB675">
        <v>3</v>
      </c>
      <c r="AC675" t="str" cm="1">
        <f t="array" ref="AC675">_xlfn.IFS(AB675=1,"low",AB675=2,"good",AB675=3,"excellent",AB675=4,"outstanding")</f>
        <v>excellent</v>
      </c>
      <c r="AD675">
        <v>4</v>
      </c>
      <c r="AE675" t="str" cm="1">
        <f t="array" ref="AE675">_xlfn.IFS(AD675=1,"low",AD675=2,"medium",AD675=3,"high",AD675=4,"very high")</f>
        <v>very high</v>
      </c>
      <c r="AG675">
        <v>0</v>
      </c>
      <c r="AH675" t="str" cm="1">
        <f t="array" ref="AH675">_xlfn.IFS(AG675=0,"no stock options",AG675=2,"medium",AG675=3,"high",AG675=1,"low")</f>
        <v>no stock options</v>
      </c>
      <c r="AI675">
        <v>7</v>
      </c>
      <c r="AJ675" s="1" t="str" cm="1">
        <f t="array" ref="AJ675">_xlfn.IFS(AI675&lt;=2,"fresher",AI675&lt;=7,"early career",AI675&lt;=15,"mid career",AI675&lt;=25,"experienced",AI675&gt;=26,"expert")</f>
        <v>early career</v>
      </c>
      <c r="AK675">
        <v>1</v>
      </c>
      <c r="AL675" s="1" t="str" cm="1">
        <f t="array" ref="AL675">_xlfn.IFS(AK675=0,"no training",AK675&lt;=2,"low",AK675&lt;=4,"moderate",AK675&lt;=6,"high")</f>
        <v>low</v>
      </c>
      <c r="AM675">
        <v>3</v>
      </c>
      <c r="AN675" t="str" cm="1">
        <f t="array" ref="AN675">_xlfn.IFS(AM675=1,"low",AM675=2,"medium",AM675=3,"high",AM675=4,"very high")</f>
        <v>high</v>
      </c>
      <c r="AO675">
        <v>7</v>
      </c>
      <c r="AP675" s="1" t="str" cm="1">
        <f t="array" ref="AP675">_xlfn.IFS(AO675&lt;=1,"new",AO675&lt;=5,"early tenure",AO675&lt;=10,"established",AO675&lt;=20,"loyal",AO675&gt;=21,"long term")</f>
        <v>established</v>
      </c>
      <c r="AQ675">
        <v>5</v>
      </c>
      <c r="AR675" s="1" t="str" cm="1">
        <f t="array" ref="AR675">_xlfn.IFS(AQ675&lt;=1,"new",AQ675&lt;=4,"settling",AQ675&lt;=7,"established",AQ675&lt;=12,"stagnant risk",AQ675&gt;12,"highly stagnant")</f>
        <v>established</v>
      </c>
      <c r="AS675">
        <v>0</v>
      </c>
      <c r="AT675" t="str" cm="1">
        <f t="array" ref="AT675">_xlfn.IFS(AS675&lt;=1,"recently promoted",AS675&lt;=3,"due soon",AS675&lt;=6,"over due",AS675&gt;=7,"critically overdue")</f>
        <v>recently promoted</v>
      </c>
      <c r="AU675">
        <v>7</v>
      </c>
      <c r="AV675" t="str" cm="1">
        <f t="array" ref="AV675">_xlfn.IFS(AU675&lt;=1,"new under manager",AU675&lt;=4,"settling",AU675&lt;=8,"established",AU675&gt;=9,"long term")</f>
        <v>established</v>
      </c>
    </row>
    <row r="676" spans="1:48">
      <c r="A676">
        <v>51</v>
      </c>
      <c r="B676" s="1" t="str" cm="1">
        <f t="array" ref="B676">_xlfn.IFS(A676&lt;=25,"early career",A676&lt;=35,"mid career",A676&lt;=45,"experienced",A676&gt;=46,"senior")</f>
        <v>senior</v>
      </c>
      <c r="C676" t="s">
        <v>29</v>
      </c>
      <c r="D676" t="s">
        <v>30</v>
      </c>
      <c r="E676" t="s">
        <v>45</v>
      </c>
      <c r="F676">
        <v>14</v>
      </c>
      <c r="G676" s="1" t="str" cm="1">
        <f t="array" ref="G676">_xlfn.IFS(F676&lt;=5,"very near",F676&lt;=10,"near",F676&lt;=20,"moderate",F676&lt;=29,"far")</f>
        <v>moderate</v>
      </c>
      <c r="H676">
        <v>2</v>
      </c>
      <c r="I676" t="str" cm="1">
        <f t="array" ref="I676">_xlfn.IFS(H676=1,"Below College",H676=
2,"College",H676=
3,"Bachelor",H676=
4,"Master",H676=
5,"Doctor")</f>
        <v>College</v>
      </c>
      <c r="J676" t="s">
        <v>36</v>
      </c>
      <c r="K676">
        <v>3</v>
      </c>
      <c r="L676" t="str" cm="1">
        <f t="array" ref="L676">_xlfn.IFS(K676=1,"low",K676=2,"medium",K676=3,"high",K676=4,"very high")</f>
        <v>high</v>
      </c>
      <c r="M676" t="s">
        <v>43</v>
      </c>
      <c r="N676">
        <v>3</v>
      </c>
      <c r="O676" t="str" cm="1">
        <f t="array" ref="O676">_xlfn.IFS(N676=1,"low",N676=2,"medium",N676=3,"high",N676=4,"very high")</f>
        <v>high</v>
      </c>
      <c r="P676">
        <v>2</v>
      </c>
      <c r="Q676" t="str" cm="1">
        <f t="array" ref="Q676">_xlfn.IFS(P676=1,"junior",P676=2,"mid level",P676=3,"senior",P676=4,"lead",P676=5,"executive")</f>
        <v>mid level</v>
      </c>
      <c r="R676" t="s">
        <v>51</v>
      </c>
      <c r="S676">
        <v>4</v>
      </c>
      <c r="T676" t="str" cm="1">
        <f t="array" ref="T676">_xlfn.IFS(S676=1,"low",S676=2,"medium",S676=3,"high",S676=4,"very high")</f>
        <v>very high</v>
      </c>
      <c r="U676" t="s">
        <v>35</v>
      </c>
      <c r="V676">
        <v>4936</v>
      </c>
      <c r="W676">
        <v>4</v>
      </c>
      <c r="X676" t="str" cm="1">
        <f t="array" ref="X676">_xlfn.IFS(W676=0,"fresher",W676&lt;=3,"stable",W676&lt;=6,"moderate hopper",W676&lt;=9,"frequent hopper")</f>
        <v>moderate hopper</v>
      </c>
      <c r="Y676" t="s">
        <v>29</v>
      </c>
      <c r="Z676">
        <v>11</v>
      </c>
      <c r="AA676" t="str" cm="1">
        <f t="array" ref="AA676">_xlfn.IFS(Z676&lt;=14,"low hike",Z676&lt;=18,"moderate hike",Z676&lt;=22,"good hike",Z676&lt;=25,"high hike")</f>
        <v>low hike</v>
      </c>
      <c r="AB676">
        <v>3</v>
      </c>
      <c r="AC676" t="str" cm="1">
        <f t="array" ref="AC676">_xlfn.IFS(AB676=1,"low",AB676=2,"good",AB676=3,"excellent",AB676=4,"outstanding")</f>
        <v>excellent</v>
      </c>
      <c r="AD676">
        <v>3</v>
      </c>
      <c r="AE676" t="str" cm="1">
        <f t="array" ref="AE676">_xlfn.IFS(AD676=1,"low",AD676=2,"medium",AD676=3,"high",AD676=4,"very high")</f>
        <v>high</v>
      </c>
      <c r="AG676">
        <v>1</v>
      </c>
      <c r="AH676" t="str" cm="1">
        <f t="array" ref="AH676">_xlfn.IFS(AG676=0,"no stock options",AG676=2,"medium",AG676=3,"high",AG676=1,"low")</f>
        <v>low</v>
      </c>
      <c r="AI676">
        <v>18</v>
      </c>
      <c r="AJ676" s="1" t="str" cm="1">
        <f t="array" ref="AJ676">_xlfn.IFS(AI676&lt;=2,"fresher",AI676&lt;=7,"early career",AI676&lt;=15,"mid career",AI676&lt;=25,"experienced",AI676&gt;=26,"expert")</f>
        <v>experienced</v>
      </c>
      <c r="AK676">
        <v>2</v>
      </c>
      <c r="AL676" s="1" t="str" cm="1">
        <f t="array" ref="AL676">_xlfn.IFS(AK676=0,"no training",AK676&lt;=2,"low",AK676&lt;=4,"moderate",AK676&lt;=6,"high")</f>
        <v>low</v>
      </c>
      <c r="AM676">
        <v>2</v>
      </c>
      <c r="AN676" t="str" cm="1">
        <f t="array" ref="AN676">_xlfn.IFS(AM676=1,"low",AM676=2,"medium",AM676=3,"high",AM676=4,"very high")</f>
        <v>medium</v>
      </c>
      <c r="AO676">
        <v>7</v>
      </c>
      <c r="AP676" s="1" t="str" cm="1">
        <f t="array" ref="AP676">_xlfn.IFS(AO676&lt;=1,"new",AO676&lt;=5,"early tenure",AO676&lt;=10,"established",AO676&lt;=20,"loyal",AO676&gt;=21,"long term")</f>
        <v>established</v>
      </c>
      <c r="AQ676">
        <v>7</v>
      </c>
      <c r="AR676" s="1" t="str" cm="1">
        <f t="array" ref="AR676">_xlfn.IFS(AQ676&lt;=1,"new",AQ676&lt;=4,"settling",AQ676&lt;=7,"established",AQ676&lt;=12,"stagnant risk",AQ676&gt;12,"highly stagnant")</f>
        <v>established</v>
      </c>
      <c r="AS676">
        <v>0</v>
      </c>
      <c r="AT676" t="str" cm="1">
        <f t="array" ref="AT676">_xlfn.IFS(AS676&lt;=1,"recently promoted",AS676&lt;=3,"due soon",AS676&lt;=6,"over due",AS676&gt;=7,"critically overdue")</f>
        <v>recently promoted</v>
      </c>
      <c r="AU676">
        <v>7</v>
      </c>
      <c r="AV676" t="str" cm="1">
        <f t="array" ref="AV676">_xlfn.IFS(AU676&lt;=1,"new under manager",AU676&lt;=4,"settling",AU676&lt;=8,"established",AU676&gt;=9,"long term")</f>
        <v>established</v>
      </c>
    </row>
    <row r="677" spans="1:48">
      <c r="A677">
        <v>26</v>
      </c>
      <c r="B677" s="1" t="str" cm="1">
        <f t="array" ref="B677">_xlfn.IFS(A677&lt;=25,"early career",A677&lt;=35,"mid career",A677&lt;=45,"experienced",A677&gt;=46,"senior")</f>
        <v>mid career</v>
      </c>
      <c r="C677" t="s">
        <v>39</v>
      </c>
      <c r="D677" t="s">
        <v>50</v>
      </c>
      <c r="E677" t="s">
        <v>31</v>
      </c>
      <c r="F677">
        <v>3</v>
      </c>
      <c r="G677" s="1" t="str" cm="1">
        <f t="array" ref="G677">_xlfn.IFS(F677&lt;=5,"very near",F677&lt;=10,"near",F677&lt;=20,"moderate",F677&lt;=29,"far")</f>
        <v>very near</v>
      </c>
      <c r="H677">
        <v>1</v>
      </c>
      <c r="I677" t="str" cm="1">
        <f t="array" ref="I677">_xlfn.IFS(H677=1,"Below College",H677=
2,"College",H677=
3,"Bachelor",H677=
4,"Master",H677=
5,"Doctor")</f>
        <v>Below College</v>
      </c>
      <c r="J677" t="s">
        <v>52</v>
      </c>
      <c r="K677">
        <v>3</v>
      </c>
      <c r="L677" t="str" cm="1">
        <f t="array" ref="L677">_xlfn.IFS(K677=1,"low",K677=2,"medium",K677=3,"high",K677=4,"very high")</f>
        <v>high</v>
      </c>
      <c r="M677" t="s">
        <v>33</v>
      </c>
      <c r="N677">
        <v>3</v>
      </c>
      <c r="O677" t="str" cm="1">
        <f t="array" ref="O677">_xlfn.IFS(N677=1,"low",N677=2,"medium",N677=3,"high",N677=4,"very high")</f>
        <v>high</v>
      </c>
      <c r="P677">
        <v>1</v>
      </c>
      <c r="Q677" t="str" cm="1">
        <f t="array" ref="Q677">_xlfn.IFS(P677=1,"junior",P677=2,"mid level",P677=3,"senior",P677=4,"lead",P677=5,"executive")</f>
        <v>junior</v>
      </c>
      <c r="R677" t="s">
        <v>37</v>
      </c>
      <c r="S677">
        <v>1</v>
      </c>
      <c r="T677" t="str" cm="1">
        <f t="array" ref="T677">_xlfn.IFS(S677=1,"low",S677=2,"medium",S677=3,"high",S677=4,"very high")</f>
        <v>low</v>
      </c>
      <c r="U677" t="s">
        <v>40</v>
      </c>
      <c r="V677">
        <v>3102</v>
      </c>
      <c r="W677">
        <v>0</v>
      </c>
      <c r="X677" t="str" cm="1">
        <f t="array" ref="X677">_xlfn.IFS(W677=0,"fresher",W677&lt;=3,"stable",W677&lt;=6,"moderate hopper",W677&lt;=9,"frequent hopper")</f>
        <v>fresher</v>
      </c>
      <c r="Y677" t="s">
        <v>29</v>
      </c>
      <c r="Z677">
        <v>22</v>
      </c>
      <c r="AA677" t="str" cm="1">
        <f t="array" ref="AA677">_xlfn.IFS(Z677&lt;=14,"low hike",Z677&lt;=18,"moderate hike",Z677&lt;=22,"good hike",Z677&lt;=25,"high hike")</f>
        <v>good hike</v>
      </c>
      <c r="AB677">
        <v>4</v>
      </c>
      <c r="AC677" t="str" cm="1">
        <f t="array" ref="AC677">_xlfn.IFS(AB677=1,"low",AB677=2,"good",AB677=3,"excellent",AB677=4,"outstanding")</f>
        <v>outstanding</v>
      </c>
      <c r="AD677">
        <v>3</v>
      </c>
      <c r="AE677" t="str" cm="1">
        <f t="array" ref="AE677">_xlfn.IFS(AD677=1,"low",AD677=2,"medium",AD677=3,"high",AD677=4,"very high")</f>
        <v>high</v>
      </c>
      <c r="AG677">
        <v>0</v>
      </c>
      <c r="AH677" t="str" cm="1">
        <f t="array" ref="AH677">_xlfn.IFS(AG677=0,"no stock options",AG677=2,"medium",AG677=3,"high",AG677=1,"low")</f>
        <v>no stock options</v>
      </c>
      <c r="AI677">
        <v>7</v>
      </c>
      <c r="AJ677" s="1" t="str" cm="1">
        <f t="array" ref="AJ677">_xlfn.IFS(AI677&lt;=2,"fresher",AI677&lt;=7,"early career",AI677&lt;=15,"mid career",AI677&lt;=25,"experienced",AI677&gt;=26,"expert")</f>
        <v>early career</v>
      </c>
      <c r="AK677">
        <v>2</v>
      </c>
      <c r="AL677" s="1" t="str" cm="1">
        <f t="array" ref="AL677">_xlfn.IFS(AK677=0,"no training",AK677&lt;=2,"low",AK677&lt;=4,"moderate",AK677&lt;=6,"high")</f>
        <v>low</v>
      </c>
      <c r="AM677">
        <v>3</v>
      </c>
      <c r="AN677" t="str" cm="1">
        <f t="array" ref="AN677">_xlfn.IFS(AM677=1,"low",AM677=2,"medium",AM677=3,"high",AM677=4,"very high")</f>
        <v>high</v>
      </c>
      <c r="AO677">
        <v>6</v>
      </c>
      <c r="AP677" s="1" t="str" cm="1">
        <f t="array" ref="AP677">_xlfn.IFS(AO677&lt;=1,"new",AO677&lt;=5,"early tenure",AO677&lt;=10,"established",AO677&lt;=20,"loyal",AO677&gt;=21,"long term")</f>
        <v>established</v>
      </c>
      <c r="AQ677">
        <v>4</v>
      </c>
      <c r="AR677" s="1" t="str" cm="1">
        <f t="array" ref="AR677">_xlfn.IFS(AQ677&lt;=1,"new",AQ677&lt;=4,"settling",AQ677&lt;=7,"established",AQ677&lt;=12,"stagnant risk",AQ677&gt;12,"highly stagnant")</f>
        <v>settling</v>
      </c>
      <c r="AS677">
        <v>0</v>
      </c>
      <c r="AT677" t="str" cm="1">
        <f t="array" ref="AT677">_xlfn.IFS(AS677&lt;=1,"recently promoted",AS677&lt;=3,"due soon",AS677&lt;=6,"over due",AS677&gt;=7,"critically overdue")</f>
        <v>recently promoted</v>
      </c>
      <c r="AU677">
        <v>4</v>
      </c>
      <c r="AV677" t="str" cm="1">
        <f t="array" ref="AV677">_xlfn.IFS(AU677&lt;=1,"new under manager",AU677&lt;=4,"settling",AU677&lt;=8,"established",AU677&gt;=9,"long term")</f>
        <v>settling</v>
      </c>
    </row>
    <row r="678" spans="1:48">
      <c r="A678">
        <v>36</v>
      </c>
      <c r="B678" s="1" t="str" cm="1">
        <f t="array" ref="B678">_xlfn.IFS(A678&lt;=25,"early career",A678&lt;=35,"mid career",A678&lt;=45,"experienced",A678&gt;=46,"senior")</f>
        <v>experienced</v>
      </c>
      <c r="C678" t="s">
        <v>29</v>
      </c>
      <c r="D678" t="s">
        <v>30</v>
      </c>
      <c r="E678" t="s">
        <v>45</v>
      </c>
      <c r="F678">
        <v>2</v>
      </c>
      <c r="G678" s="1" t="str" cm="1">
        <f t="array" ref="G678">_xlfn.IFS(F678&lt;=5,"very near",F678&lt;=10,"near",F678&lt;=20,"moderate",F678&lt;=29,"far")</f>
        <v>very near</v>
      </c>
      <c r="H678">
        <v>2</v>
      </c>
      <c r="I678" t="str" cm="1">
        <f t="array" ref="I678">_xlfn.IFS(H678=1,"Below College",H678=
2,"College",H678=
3,"Bachelor",H678=
4,"Master",H678=
5,"Doctor")</f>
        <v>College</v>
      </c>
      <c r="J678" t="s">
        <v>32</v>
      </c>
      <c r="K678">
        <v>2</v>
      </c>
      <c r="L678" t="str" cm="1">
        <f t="array" ref="L678">_xlfn.IFS(K678=1,"low",K678=2,"medium",K678=3,"high",K678=4,"very high")</f>
        <v>medium</v>
      </c>
      <c r="M678" t="s">
        <v>33</v>
      </c>
      <c r="N678">
        <v>2</v>
      </c>
      <c r="O678" t="str" cm="1">
        <f t="array" ref="O678">_xlfn.IFS(N678=1,"low",N678=2,"medium",N678=3,"high",N678=4,"very high")</f>
        <v>medium</v>
      </c>
      <c r="P678">
        <v>3</v>
      </c>
      <c r="Q678" t="str" cm="1">
        <f t="array" ref="Q678">_xlfn.IFS(P678=1,"junior",P678=2,"mid level",P678=3,"senior",P678=4,"lead",P678=5,"executive")</f>
        <v>senior</v>
      </c>
      <c r="R678" t="s">
        <v>51</v>
      </c>
      <c r="S678">
        <v>3</v>
      </c>
      <c r="T678" t="str" cm="1">
        <f t="array" ref="T678">_xlfn.IFS(S678=1,"low",S678=2,"medium",S678=3,"high",S678=4,"very high")</f>
        <v>high</v>
      </c>
      <c r="U678" t="s">
        <v>35</v>
      </c>
      <c r="V678">
        <v>7596</v>
      </c>
      <c r="W678">
        <v>1</v>
      </c>
      <c r="X678" t="str" cm="1">
        <f t="array" ref="X678">_xlfn.IFS(W678=0,"fresher",W678&lt;=3,"stable",W678&lt;=6,"moderate hopper",W678&lt;=9,"frequent hopper")</f>
        <v>stable</v>
      </c>
      <c r="Y678" t="s">
        <v>29</v>
      </c>
      <c r="Z678">
        <v>13</v>
      </c>
      <c r="AA678" t="str" cm="1">
        <f t="array" ref="AA678">_xlfn.IFS(Z678&lt;=14,"low hike",Z678&lt;=18,"moderate hike",Z678&lt;=22,"good hike",Z678&lt;=25,"high hike")</f>
        <v>low hike</v>
      </c>
      <c r="AB678">
        <v>3</v>
      </c>
      <c r="AC678" t="str" cm="1">
        <f t="array" ref="AC678">_xlfn.IFS(AB678=1,"low",AB678=2,"good",AB678=3,"excellent",AB678=4,"outstanding")</f>
        <v>excellent</v>
      </c>
      <c r="AD678">
        <v>2</v>
      </c>
      <c r="AE678" t="str" cm="1">
        <f t="array" ref="AE678">_xlfn.IFS(AD678=1,"low",AD678=2,"medium",AD678=3,"high",AD678=4,"very high")</f>
        <v>medium</v>
      </c>
      <c r="AG678">
        <v>2</v>
      </c>
      <c r="AH678" t="str" cm="1">
        <f t="array" ref="AH678">_xlfn.IFS(AG678=0,"no stock options",AG678=2,"medium",AG678=3,"high",AG678=1,"low")</f>
        <v>medium</v>
      </c>
      <c r="AI678">
        <v>10</v>
      </c>
      <c r="AJ678" s="1" t="str" cm="1">
        <f t="array" ref="AJ678">_xlfn.IFS(AI678&lt;=2,"fresher",AI678&lt;=7,"early career",AI678&lt;=15,"mid career",AI678&lt;=25,"experienced",AI678&gt;=26,"expert")</f>
        <v>mid career</v>
      </c>
      <c r="AK678">
        <v>2</v>
      </c>
      <c r="AL678" s="1" t="str" cm="1">
        <f t="array" ref="AL678">_xlfn.IFS(AK678=0,"no training",AK678&lt;=2,"low",AK678&lt;=4,"moderate",AK678&lt;=6,"high")</f>
        <v>low</v>
      </c>
      <c r="AM678">
        <v>3</v>
      </c>
      <c r="AN678" t="str" cm="1">
        <f t="array" ref="AN678">_xlfn.IFS(AM678=1,"low",AM678=2,"medium",AM678=3,"high",AM678=4,"very high")</f>
        <v>high</v>
      </c>
      <c r="AO678">
        <v>10</v>
      </c>
      <c r="AP678" s="1" t="str" cm="1">
        <f t="array" ref="AP678">_xlfn.IFS(AO678&lt;=1,"new",AO678&lt;=5,"early tenure",AO678&lt;=10,"established",AO678&lt;=20,"loyal",AO678&gt;=21,"long term")</f>
        <v>established</v>
      </c>
      <c r="AQ678">
        <v>9</v>
      </c>
      <c r="AR678" s="1" t="str" cm="1">
        <f t="array" ref="AR678">_xlfn.IFS(AQ678&lt;=1,"new",AQ678&lt;=4,"settling",AQ678&lt;=7,"established",AQ678&lt;=12,"stagnant risk",AQ678&gt;12,"highly stagnant")</f>
        <v>stagnant risk</v>
      </c>
      <c r="AS678">
        <v>9</v>
      </c>
      <c r="AT678" t="str" cm="1">
        <f t="array" ref="AT678">_xlfn.IFS(AS678&lt;=1,"recently promoted",AS678&lt;=3,"due soon",AS678&lt;=6,"over due",AS678&gt;=7,"critically overdue")</f>
        <v>critically overdue</v>
      </c>
      <c r="AU678">
        <v>0</v>
      </c>
      <c r="AV678" t="str" cm="1">
        <f t="array" ref="AV678">_xlfn.IFS(AU678&lt;=1,"new under manager",AU678&lt;=4,"settling",AU678&lt;=8,"established",AU678&gt;=9,"long term")</f>
        <v>new under manager</v>
      </c>
    </row>
    <row r="679" spans="1:48">
      <c r="A679">
        <v>56</v>
      </c>
      <c r="B679" s="1" t="str" cm="1">
        <f t="array" ref="B679">_xlfn.IFS(A679&lt;=25,"early career",A679&lt;=35,"mid career",A679&lt;=45,"experienced",A679&gt;=46,"senior")</f>
        <v>senior</v>
      </c>
      <c r="C679" t="s">
        <v>29</v>
      </c>
      <c r="D679" t="s">
        <v>50</v>
      </c>
      <c r="E679" t="s">
        <v>45</v>
      </c>
      <c r="F679">
        <v>6</v>
      </c>
      <c r="G679" s="1" t="str" cm="1">
        <f t="array" ref="G679">_xlfn.IFS(F679&lt;=5,"very near",F679&lt;=10,"near",F679&lt;=20,"moderate",F679&lt;=29,"far")</f>
        <v>near</v>
      </c>
      <c r="H679">
        <v>3</v>
      </c>
      <c r="I679" t="str" cm="1">
        <f t="array" ref="I679">_xlfn.IFS(H679=1,"Below College",H679=
2,"College",H679=
3,"Bachelor",H679=
4,"Master",H679=
5,"Doctor")</f>
        <v>Bachelor</v>
      </c>
      <c r="J679" t="s">
        <v>36</v>
      </c>
      <c r="K679">
        <v>3</v>
      </c>
      <c r="L679" t="str" cm="1">
        <f t="array" ref="L679">_xlfn.IFS(K679=1,"low",K679=2,"medium",K679=3,"high",K679=4,"very high")</f>
        <v>high</v>
      </c>
      <c r="M679" t="s">
        <v>43</v>
      </c>
      <c r="N679">
        <v>4</v>
      </c>
      <c r="O679" t="str" cm="1">
        <f t="array" ref="O679">_xlfn.IFS(N679=1,"low",N679=2,"medium",N679=3,"high",N679=4,"very high")</f>
        <v>very high</v>
      </c>
      <c r="P679">
        <v>4</v>
      </c>
      <c r="Q679" t="str" cm="1">
        <f t="array" ref="Q679">_xlfn.IFS(P679=1,"junior",P679=2,"mid level",P679=3,"senior",P679=4,"lead",P679=5,"executive")</f>
        <v>lead</v>
      </c>
      <c r="R679" t="s">
        <v>51</v>
      </c>
      <c r="S679">
        <v>1</v>
      </c>
      <c r="T679" t="str" cm="1">
        <f t="array" ref="T679">_xlfn.IFS(S679=1,"low",S679=2,"medium",S679=3,"high",S679=4,"very high")</f>
        <v>low</v>
      </c>
      <c r="U679" t="s">
        <v>35</v>
      </c>
      <c r="V679">
        <v>13212</v>
      </c>
      <c r="W679">
        <v>9</v>
      </c>
      <c r="X679" t="str" cm="1">
        <f t="array" ref="X679">_xlfn.IFS(W679=0,"fresher",W679&lt;=3,"stable",W679&lt;=6,"moderate hopper",W679&lt;=9,"frequent hopper")</f>
        <v>frequent hopper</v>
      </c>
      <c r="Y679" t="s">
        <v>29</v>
      </c>
      <c r="Z679">
        <v>11</v>
      </c>
      <c r="AA679" t="str" cm="1">
        <f t="array" ref="AA679">_xlfn.IFS(Z679&lt;=14,"low hike",Z679&lt;=18,"moderate hike",Z679&lt;=22,"good hike",Z679&lt;=25,"high hike")</f>
        <v>low hike</v>
      </c>
      <c r="AB679">
        <v>3</v>
      </c>
      <c r="AC679" t="str" cm="1">
        <f t="array" ref="AC679">_xlfn.IFS(AB679=1,"low",AB679=2,"good",AB679=3,"excellent",AB679=4,"outstanding")</f>
        <v>excellent</v>
      </c>
      <c r="AD679">
        <v>4</v>
      </c>
      <c r="AE679" t="str" cm="1">
        <f t="array" ref="AE679">_xlfn.IFS(AD679=1,"low",AD679=2,"medium",AD679=3,"high",AD679=4,"very high")</f>
        <v>very high</v>
      </c>
      <c r="AG679">
        <v>3</v>
      </c>
      <c r="AH679" t="str" cm="1">
        <f t="array" ref="AH679">_xlfn.IFS(AG679=0,"no stock options",AG679=2,"medium",AG679=3,"high",AG679=1,"low")</f>
        <v>high</v>
      </c>
      <c r="AI679">
        <v>36</v>
      </c>
      <c r="AJ679" s="1" t="str" cm="1">
        <f t="array" ref="AJ679">_xlfn.IFS(AI679&lt;=2,"fresher",AI679&lt;=7,"early career",AI679&lt;=15,"mid career",AI679&lt;=25,"experienced",AI679&gt;=26,"expert")</f>
        <v>expert</v>
      </c>
      <c r="AK679">
        <v>0</v>
      </c>
      <c r="AL679" s="1" t="str" cm="1">
        <f t="array" ref="AL679">_xlfn.IFS(AK679=0,"no training",AK679&lt;=2,"low",AK679&lt;=4,"moderate",AK679&lt;=6,"high")</f>
        <v>no training</v>
      </c>
      <c r="AM679">
        <v>2</v>
      </c>
      <c r="AN679" t="str" cm="1">
        <f t="array" ref="AN679">_xlfn.IFS(AM679=1,"low",AM679=2,"medium",AM679=3,"high",AM679=4,"very high")</f>
        <v>medium</v>
      </c>
      <c r="AO679">
        <v>7</v>
      </c>
      <c r="AP679" s="1" t="str" cm="1">
        <f t="array" ref="AP679">_xlfn.IFS(AO679&lt;=1,"new",AO679&lt;=5,"early tenure",AO679&lt;=10,"established",AO679&lt;=20,"loyal",AO679&gt;=21,"long term")</f>
        <v>established</v>
      </c>
      <c r="AQ679">
        <v>7</v>
      </c>
      <c r="AR679" s="1" t="str" cm="1">
        <f t="array" ref="AR679">_xlfn.IFS(AQ679&lt;=1,"new",AQ679&lt;=4,"settling",AQ679&lt;=7,"established",AQ679&lt;=12,"stagnant risk",AQ679&gt;12,"highly stagnant")</f>
        <v>established</v>
      </c>
      <c r="AS679">
        <v>7</v>
      </c>
      <c r="AT679" t="str" cm="1">
        <f t="array" ref="AT679">_xlfn.IFS(AS679&lt;=1,"recently promoted",AS679&lt;=3,"due soon",AS679&lt;=6,"over due",AS679&gt;=7,"critically overdue")</f>
        <v>critically overdue</v>
      </c>
      <c r="AU679">
        <v>7</v>
      </c>
      <c r="AV679" t="str" cm="1">
        <f t="array" ref="AV679">_xlfn.IFS(AU679&lt;=1,"new under manager",AU679&lt;=4,"settling",AU679&lt;=8,"established",AU679&gt;=9,"long term")</f>
        <v>established</v>
      </c>
    </row>
    <row r="680" spans="1:48">
      <c r="A680">
        <v>41</v>
      </c>
      <c r="B680" s="1" t="str" cm="1">
        <f t="array" ref="B680">_xlfn.IFS(A680&lt;=25,"early career",A680&lt;=35,"mid career",A680&lt;=45,"experienced",A680&gt;=46,"senior")</f>
        <v>experienced</v>
      </c>
      <c r="C680" t="s">
        <v>29</v>
      </c>
      <c r="D680" t="s">
        <v>30</v>
      </c>
      <c r="E680" t="s">
        <v>45</v>
      </c>
      <c r="F680">
        <v>1</v>
      </c>
      <c r="G680" s="1" t="str" cm="1">
        <f t="array" ref="G680">_xlfn.IFS(F680&lt;=5,"very near",F680&lt;=10,"near",F680&lt;=20,"moderate",F680&lt;=29,"far")</f>
        <v>very near</v>
      </c>
      <c r="H680">
        <v>3</v>
      </c>
      <c r="I680" t="str" cm="1">
        <f t="array" ref="I680">_xlfn.IFS(H680=1,"Below College",H680=
2,"College",H680=
3,"Bachelor",H680=
4,"Master",H680=
5,"Doctor")</f>
        <v>Bachelor</v>
      </c>
      <c r="J680" t="s">
        <v>47</v>
      </c>
      <c r="K680">
        <v>2</v>
      </c>
      <c r="L680" t="str" cm="1">
        <f t="array" ref="L680">_xlfn.IFS(K680=1,"low",K680=2,"medium",K680=3,"high",K680=4,"very high")</f>
        <v>medium</v>
      </c>
      <c r="M680" t="s">
        <v>33</v>
      </c>
      <c r="N680">
        <v>4</v>
      </c>
      <c r="O680" t="str" cm="1">
        <f t="array" ref="O680">_xlfn.IFS(N680=1,"low",N680=2,"medium",N680=3,"high",N680=4,"very high")</f>
        <v>very high</v>
      </c>
      <c r="P680">
        <v>3</v>
      </c>
      <c r="Q680" t="str" cm="1">
        <f t="array" ref="Q680">_xlfn.IFS(P680=1,"junior",P680=2,"mid level",P680=3,"senior",P680=4,"lead",P680=5,"executive")</f>
        <v>senior</v>
      </c>
      <c r="R680" t="s">
        <v>51</v>
      </c>
      <c r="S680">
        <v>1</v>
      </c>
      <c r="T680" t="str" cm="1">
        <f t="array" ref="T680">_xlfn.IFS(S680=1,"low",S680=2,"medium",S680=3,"high",S680=4,"very high")</f>
        <v>low</v>
      </c>
      <c r="U680" t="s">
        <v>35</v>
      </c>
      <c r="V680">
        <v>8392</v>
      </c>
      <c r="W680">
        <v>1</v>
      </c>
      <c r="X680" t="str" cm="1">
        <f t="array" ref="X680">_xlfn.IFS(W680=0,"fresher",W680&lt;=3,"stable",W680&lt;=6,"moderate hopper",W680&lt;=9,"frequent hopper")</f>
        <v>stable</v>
      </c>
      <c r="Y680" t="s">
        <v>29</v>
      </c>
      <c r="Z680">
        <v>16</v>
      </c>
      <c r="AA680" t="str" cm="1">
        <f t="array" ref="AA680">_xlfn.IFS(Z680&lt;=14,"low hike",Z680&lt;=18,"moderate hike",Z680&lt;=22,"good hike",Z680&lt;=25,"high hike")</f>
        <v>moderate hike</v>
      </c>
      <c r="AB680">
        <v>3</v>
      </c>
      <c r="AC680" t="str" cm="1">
        <f t="array" ref="AC680">_xlfn.IFS(AB680=1,"low",AB680=2,"good",AB680=3,"excellent",AB680=4,"outstanding")</f>
        <v>excellent</v>
      </c>
      <c r="AD680">
        <v>3</v>
      </c>
      <c r="AE680" t="str" cm="1">
        <f t="array" ref="AE680">_xlfn.IFS(AD680=1,"low",AD680=2,"medium",AD680=3,"high",AD680=4,"very high")</f>
        <v>high</v>
      </c>
      <c r="AG680">
        <v>1</v>
      </c>
      <c r="AH680" t="str" cm="1">
        <f t="array" ref="AH680">_xlfn.IFS(AG680=0,"no stock options",AG680=2,"medium",AG680=3,"high",AG680=1,"low")</f>
        <v>low</v>
      </c>
      <c r="AI680">
        <v>10</v>
      </c>
      <c r="AJ680" s="1" t="str" cm="1">
        <f t="array" ref="AJ680">_xlfn.IFS(AI680&lt;=2,"fresher",AI680&lt;=7,"early career",AI680&lt;=15,"mid career",AI680&lt;=25,"experienced",AI680&gt;=26,"expert")</f>
        <v>mid career</v>
      </c>
      <c r="AK680">
        <v>2</v>
      </c>
      <c r="AL680" s="1" t="str" cm="1">
        <f t="array" ref="AL680">_xlfn.IFS(AK680=0,"no training",AK680&lt;=2,"low",AK680&lt;=4,"moderate",AK680&lt;=6,"high")</f>
        <v>low</v>
      </c>
      <c r="AM680">
        <v>3</v>
      </c>
      <c r="AN680" t="str" cm="1">
        <f t="array" ref="AN680">_xlfn.IFS(AM680=1,"low",AM680=2,"medium",AM680=3,"high",AM680=4,"very high")</f>
        <v>high</v>
      </c>
      <c r="AO680">
        <v>10</v>
      </c>
      <c r="AP680" s="1" t="str" cm="1">
        <f t="array" ref="AP680">_xlfn.IFS(AO680&lt;=1,"new",AO680&lt;=5,"early tenure",AO680&lt;=10,"established",AO680&lt;=20,"loyal",AO680&gt;=21,"long term")</f>
        <v>established</v>
      </c>
      <c r="AQ680">
        <v>7</v>
      </c>
      <c r="AR680" s="1" t="str" cm="1">
        <f t="array" ref="AR680">_xlfn.IFS(AQ680&lt;=1,"new",AQ680&lt;=4,"settling",AQ680&lt;=7,"established",AQ680&lt;=12,"stagnant risk",AQ680&gt;12,"highly stagnant")</f>
        <v>established</v>
      </c>
      <c r="AS680">
        <v>0</v>
      </c>
      <c r="AT680" t="str" cm="1">
        <f t="array" ref="AT680">_xlfn.IFS(AS680&lt;=1,"recently promoted",AS680&lt;=3,"due soon",AS680&lt;=6,"over due",AS680&gt;=7,"critically overdue")</f>
        <v>recently promoted</v>
      </c>
      <c r="AU680">
        <v>7</v>
      </c>
      <c r="AV680" t="str" cm="1">
        <f t="array" ref="AV680">_xlfn.IFS(AU680&lt;=1,"new under manager",AU680&lt;=4,"settling",AU680&lt;=8,"established",AU680&gt;=9,"long term")</f>
        <v>established</v>
      </c>
    </row>
    <row r="681" spans="1:48">
      <c r="A681">
        <v>28</v>
      </c>
      <c r="B681" s="1" t="str" cm="1">
        <f t="array" ref="B681">_xlfn.IFS(A681&lt;=25,"early career",A681&lt;=35,"mid career",A681&lt;=45,"experienced",A681&gt;=46,"senior")</f>
        <v>mid career</v>
      </c>
      <c r="C681" t="s">
        <v>29</v>
      </c>
      <c r="D681" t="s">
        <v>30</v>
      </c>
      <c r="E681" t="s">
        <v>31</v>
      </c>
      <c r="F681">
        <v>17</v>
      </c>
      <c r="G681" s="1" t="str" cm="1">
        <f t="array" ref="G681">_xlfn.IFS(F681&lt;=5,"very near",F681&lt;=10,"near",F681&lt;=20,"moderate",F681&lt;=29,"far")</f>
        <v>moderate</v>
      </c>
      <c r="H681">
        <v>2</v>
      </c>
      <c r="I681" t="str" cm="1">
        <f t="array" ref="I681">_xlfn.IFS(H681=1,"Below College",H681=
2,"College",H681=
3,"Bachelor",H681=
4,"Master",H681=
5,"Doctor")</f>
        <v>College</v>
      </c>
      <c r="J681" t="s">
        <v>32</v>
      </c>
      <c r="K681">
        <v>3</v>
      </c>
      <c r="L681" t="str" cm="1">
        <f t="array" ref="L681">_xlfn.IFS(K681=1,"low",K681=2,"medium",K681=3,"high",K681=4,"very high")</f>
        <v>high</v>
      </c>
      <c r="M681" t="s">
        <v>33</v>
      </c>
      <c r="N681">
        <v>3</v>
      </c>
      <c r="O681" t="str" cm="1">
        <f t="array" ref="O681">_xlfn.IFS(N681=1,"low",N681=2,"medium",N681=3,"high",N681=4,"very high")</f>
        <v>high</v>
      </c>
      <c r="P681">
        <v>2</v>
      </c>
      <c r="Q681" t="str" cm="1">
        <f t="array" ref="Q681">_xlfn.IFS(P681=1,"junior",P681=2,"mid level",P681=3,"senior",P681=4,"lead",P681=5,"executive")</f>
        <v>mid level</v>
      </c>
      <c r="R681" t="s">
        <v>34</v>
      </c>
      <c r="S681">
        <v>1</v>
      </c>
      <c r="T681" t="str" cm="1">
        <f t="array" ref="T681">_xlfn.IFS(S681=1,"low",S681=2,"medium",S681=3,"high",S681=4,"very high")</f>
        <v>low</v>
      </c>
      <c r="U681" t="s">
        <v>38</v>
      </c>
      <c r="V681">
        <v>4558</v>
      </c>
      <c r="W681">
        <v>1</v>
      </c>
      <c r="X681" t="str" cm="1">
        <f t="array" ref="X681">_xlfn.IFS(W681=0,"fresher",W681&lt;=3,"stable",W681&lt;=6,"moderate hopper",W681&lt;=9,"frequent hopper")</f>
        <v>stable</v>
      </c>
      <c r="Y681" t="s">
        <v>29</v>
      </c>
      <c r="Z681">
        <v>12</v>
      </c>
      <c r="AA681" t="str" cm="1">
        <f t="array" ref="AA681">_xlfn.IFS(Z681&lt;=14,"low hike",Z681&lt;=18,"moderate hike",Z681&lt;=22,"good hike",Z681&lt;=25,"high hike")</f>
        <v>low hike</v>
      </c>
      <c r="AB681">
        <v>3</v>
      </c>
      <c r="AC681" t="str" cm="1">
        <f t="array" ref="AC681">_xlfn.IFS(AB681=1,"low",AB681=2,"good",AB681=3,"excellent",AB681=4,"outstanding")</f>
        <v>excellent</v>
      </c>
      <c r="AD681">
        <v>4</v>
      </c>
      <c r="AE681" t="str" cm="1">
        <f t="array" ref="AE681">_xlfn.IFS(AD681=1,"low",AD681=2,"medium",AD681=3,"high",AD681=4,"very high")</f>
        <v>very high</v>
      </c>
      <c r="AG681">
        <v>1</v>
      </c>
      <c r="AH681" t="str" cm="1">
        <f t="array" ref="AH681">_xlfn.IFS(AG681=0,"no stock options",AG681=2,"medium",AG681=3,"high",AG681=1,"low")</f>
        <v>low</v>
      </c>
      <c r="AI681">
        <v>10</v>
      </c>
      <c r="AJ681" s="1" t="str" cm="1">
        <f t="array" ref="AJ681">_xlfn.IFS(AI681&lt;=2,"fresher",AI681&lt;=7,"early career",AI681&lt;=15,"mid career",AI681&lt;=25,"experienced",AI681&gt;=26,"expert")</f>
        <v>mid career</v>
      </c>
      <c r="AK681">
        <v>2</v>
      </c>
      <c r="AL681" s="1" t="str" cm="1">
        <f t="array" ref="AL681">_xlfn.IFS(AK681=0,"no training",AK681&lt;=2,"low",AK681&lt;=4,"moderate",AK681&lt;=6,"high")</f>
        <v>low</v>
      </c>
      <c r="AM681">
        <v>3</v>
      </c>
      <c r="AN681" t="str" cm="1">
        <f t="array" ref="AN681">_xlfn.IFS(AM681=1,"low",AM681=2,"medium",AM681=3,"high",AM681=4,"very high")</f>
        <v>high</v>
      </c>
      <c r="AO681">
        <v>10</v>
      </c>
      <c r="AP681" s="1" t="str" cm="1">
        <f t="array" ref="AP681">_xlfn.IFS(AO681&lt;=1,"new",AO681&lt;=5,"early tenure",AO681&lt;=10,"established",AO681&lt;=20,"loyal",AO681&gt;=21,"long term")</f>
        <v>established</v>
      </c>
      <c r="AQ681">
        <v>0</v>
      </c>
      <c r="AR681" s="1" t="str" cm="1">
        <f t="array" ref="AR681">_xlfn.IFS(AQ681&lt;=1,"new",AQ681&lt;=4,"settling",AQ681&lt;=7,"established",AQ681&lt;=12,"stagnant risk",AQ681&gt;12,"highly stagnant")</f>
        <v>new</v>
      </c>
      <c r="AS681">
        <v>1</v>
      </c>
      <c r="AT681" t="str" cm="1">
        <f t="array" ref="AT681">_xlfn.IFS(AS681&lt;=1,"recently promoted",AS681&lt;=3,"due soon",AS681&lt;=6,"over due",AS681&gt;=7,"critically overdue")</f>
        <v>recently promoted</v>
      </c>
      <c r="AU681">
        <v>8</v>
      </c>
      <c r="AV681" t="str" cm="1">
        <f t="array" ref="AV681">_xlfn.IFS(AU681&lt;=1,"new under manager",AU681&lt;=4,"settling",AU681&lt;=8,"established",AU681&gt;=9,"long term")</f>
        <v>established</v>
      </c>
    </row>
    <row r="682" spans="1:48">
      <c r="A682">
        <v>46</v>
      </c>
      <c r="B682" s="1" t="str" cm="1">
        <f t="array" ref="B682">_xlfn.IFS(A682&lt;=25,"early career",A682&lt;=35,"mid career",A682&lt;=45,"experienced",A682&gt;=46,"senior")</f>
        <v>senior</v>
      </c>
      <c r="C682" t="s">
        <v>29</v>
      </c>
      <c r="D682" t="s">
        <v>30</v>
      </c>
      <c r="E682" t="s">
        <v>31</v>
      </c>
      <c r="F682">
        <v>18</v>
      </c>
      <c r="G682" s="1" t="str" cm="1">
        <f t="array" ref="G682">_xlfn.IFS(F682&lt;=5,"very near",F682&lt;=10,"near",F682&lt;=20,"moderate",F682&lt;=29,"far")</f>
        <v>moderate</v>
      </c>
      <c r="H682">
        <v>3</v>
      </c>
      <c r="I682" t="str" cm="1">
        <f t="array" ref="I682">_xlfn.IFS(H682=1,"Below College",H682=
2,"College",H682=
3,"Bachelor",H682=
4,"Master",H682=
5,"Doctor")</f>
        <v>Bachelor</v>
      </c>
      <c r="J682" t="s">
        <v>32</v>
      </c>
      <c r="K682">
        <v>3</v>
      </c>
      <c r="L682" t="str" cm="1">
        <f t="array" ref="L682">_xlfn.IFS(K682=1,"low",K682=2,"medium",K682=3,"high",K682=4,"very high")</f>
        <v>high</v>
      </c>
      <c r="M682" t="s">
        <v>43</v>
      </c>
      <c r="N682">
        <v>3</v>
      </c>
      <c r="O682" t="str" cm="1">
        <f t="array" ref="O682">_xlfn.IFS(N682=1,"low",N682=2,"medium",N682=3,"high",N682=4,"very high")</f>
        <v>high</v>
      </c>
      <c r="P682">
        <v>2</v>
      </c>
      <c r="Q682" t="str" cm="1">
        <f t="array" ref="Q682">_xlfn.IFS(P682=1,"junior",P682=2,"mid level",P682=3,"senior",P682=4,"lead",P682=5,"executive")</f>
        <v>mid level</v>
      </c>
      <c r="R682" t="s">
        <v>44</v>
      </c>
      <c r="S682">
        <v>3</v>
      </c>
      <c r="T682" t="str" cm="1">
        <f t="array" ref="T682">_xlfn.IFS(S682=1,"low",S682=2,"medium",S682=3,"high",S682=4,"very high")</f>
        <v>high</v>
      </c>
      <c r="U682" t="s">
        <v>38</v>
      </c>
      <c r="V682">
        <v>4810</v>
      </c>
      <c r="W682">
        <v>2</v>
      </c>
      <c r="X682" t="str" cm="1">
        <f t="array" ref="X682">_xlfn.IFS(W682=0,"fresher",W682&lt;=3,"stable",W682&lt;=6,"moderate hopper",W682&lt;=9,"frequent hopper")</f>
        <v>stable</v>
      </c>
      <c r="Y682" t="s">
        <v>29</v>
      </c>
      <c r="Z682">
        <v>14</v>
      </c>
      <c r="AA682" t="str" cm="1">
        <f t="array" ref="AA682">_xlfn.IFS(Z682&lt;=14,"low hike",Z682&lt;=18,"moderate hike",Z682&lt;=22,"good hike",Z682&lt;=25,"high hike")</f>
        <v>low hike</v>
      </c>
      <c r="AB682">
        <v>3</v>
      </c>
      <c r="AC682" t="str" cm="1">
        <f t="array" ref="AC682">_xlfn.IFS(AB682=1,"low",AB682=2,"good",AB682=3,"excellent",AB682=4,"outstanding")</f>
        <v>excellent</v>
      </c>
      <c r="AD682">
        <v>3</v>
      </c>
      <c r="AE682" t="str" cm="1">
        <f t="array" ref="AE682">_xlfn.IFS(AD682=1,"low",AD682=2,"medium",AD682=3,"high",AD682=4,"very high")</f>
        <v>high</v>
      </c>
      <c r="AG682">
        <v>1</v>
      </c>
      <c r="AH682" t="str" cm="1">
        <f t="array" ref="AH682">_xlfn.IFS(AG682=0,"no stock options",AG682=2,"medium",AG682=3,"high",AG682=1,"low")</f>
        <v>low</v>
      </c>
      <c r="AI682">
        <v>19</v>
      </c>
      <c r="AJ682" s="1" t="str" cm="1">
        <f t="array" ref="AJ682">_xlfn.IFS(AI682&lt;=2,"fresher",AI682&lt;=7,"early career",AI682&lt;=15,"mid career",AI682&lt;=25,"experienced",AI682&gt;=26,"expert")</f>
        <v>experienced</v>
      </c>
      <c r="AK682">
        <v>5</v>
      </c>
      <c r="AL682" s="1" t="str" cm="1">
        <f t="array" ref="AL682">_xlfn.IFS(AK682=0,"no training",AK682&lt;=2,"low",AK682&lt;=4,"moderate",AK682&lt;=6,"high")</f>
        <v>high</v>
      </c>
      <c r="AM682">
        <v>2</v>
      </c>
      <c r="AN682" t="str" cm="1">
        <f t="array" ref="AN682">_xlfn.IFS(AM682=1,"low",AM682=2,"medium",AM682=3,"high",AM682=4,"very high")</f>
        <v>medium</v>
      </c>
      <c r="AO682">
        <v>10</v>
      </c>
      <c r="AP682" s="1" t="str" cm="1">
        <f t="array" ref="AP682">_xlfn.IFS(AO682&lt;=1,"new",AO682&lt;=5,"early tenure",AO682&lt;=10,"established",AO682&lt;=20,"loyal",AO682&gt;=21,"long term")</f>
        <v>established</v>
      </c>
      <c r="AQ682">
        <v>7</v>
      </c>
      <c r="AR682" s="1" t="str" cm="1">
        <f t="array" ref="AR682">_xlfn.IFS(AQ682&lt;=1,"new",AQ682&lt;=4,"settling",AQ682&lt;=7,"established",AQ682&lt;=12,"stagnant risk",AQ682&gt;12,"highly stagnant")</f>
        <v>established</v>
      </c>
      <c r="AS682">
        <v>0</v>
      </c>
      <c r="AT682" t="str" cm="1">
        <f t="array" ref="AT682">_xlfn.IFS(AS682&lt;=1,"recently promoted",AS682&lt;=3,"due soon",AS682&lt;=6,"over due",AS682&gt;=7,"critically overdue")</f>
        <v>recently promoted</v>
      </c>
      <c r="AU682">
        <v>8</v>
      </c>
      <c r="AV682" t="str" cm="1">
        <f t="array" ref="AV682">_xlfn.IFS(AU682&lt;=1,"new under manager",AU682&lt;=4,"settling",AU682&lt;=8,"established",AU682&gt;=9,"long term")</f>
        <v>established</v>
      </c>
    </row>
    <row r="683" spans="1:48">
      <c r="A683">
        <v>42</v>
      </c>
      <c r="B683" s="1" t="str" cm="1">
        <f t="array" ref="B683">_xlfn.IFS(A683&lt;=25,"early career",A683&lt;=35,"mid career",A683&lt;=45,"experienced",A683&gt;=46,"senior")</f>
        <v>experienced</v>
      </c>
      <c r="C683" t="s">
        <v>29</v>
      </c>
      <c r="D683" t="s">
        <v>50</v>
      </c>
      <c r="E683" t="s">
        <v>31</v>
      </c>
      <c r="F683">
        <v>28</v>
      </c>
      <c r="G683" s="1" t="str" cm="1">
        <f t="array" ref="G683">_xlfn.IFS(F683&lt;=5,"very near",F683&lt;=10,"near",F683&lt;=20,"moderate",F683&lt;=29,"far")</f>
        <v>far</v>
      </c>
      <c r="H683">
        <v>4</v>
      </c>
      <c r="I683" t="str" cm="1">
        <f t="array" ref="I683">_xlfn.IFS(H683=1,"Below College",H683=
2,"College",H683=
3,"Bachelor",H683=
4,"Master",H683=
5,"Doctor")</f>
        <v>Master</v>
      </c>
      <c r="J683" t="s">
        <v>52</v>
      </c>
      <c r="K683">
        <v>4</v>
      </c>
      <c r="L683" t="str" cm="1">
        <f t="array" ref="L683">_xlfn.IFS(K683=1,"low",K683=2,"medium",K683=3,"high",K683=4,"very high")</f>
        <v>very high</v>
      </c>
      <c r="M683" t="s">
        <v>43</v>
      </c>
      <c r="N683">
        <v>2</v>
      </c>
      <c r="O683" t="str" cm="1">
        <f t="array" ref="O683">_xlfn.IFS(N683=1,"low",N683=2,"medium",N683=3,"high",N683=4,"very high")</f>
        <v>medium</v>
      </c>
      <c r="P683">
        <v>2</v>
      </c>
      <c r="Q683" t="str" cm="1">
        <f t="array" ref="Q683">_xlfn.IFS(P683=1,"junior",P683=2,"mid level",P683=3,"senior",P683=4,"lead",P683=5,"executive")</f>
        <v>mid level</v>
      </c>
      <c r="R683" t="s">
        <v>49</v>
      </c>
      <c r="S683">
        <v>4</v>
      </c>
      <c r="T683" t="str" cm="1">
        <f t="array" ref="T683">_xlfn.IFS(S683=1,"low",S683=2,"medium",S683=3,"high",S683=4,"very high")</f>
        <v>very high</v>
      </c>
      <c r="U683" t="s">
        <v>35</v>
      </c>
      <c r="V683">
        <v>4523</v>
      </c>
      <c r="W683">
        <v>0</v>
      </c>
      <c r="X683" t="str" cm="1">
        <f t="array" ref="X683">_xlfn.IFS(W683=0,"fresher",W683&lt;=3,"stable",W683&lt;=6,"moderate hopper",W683&lt;=9,"frequent hopper")</f>
        <v>fresher</v>
      </c>
      <c r="Y683" t="s">
        <v>29</v>
      </c>
      <c r="Z683">
        <v>11</v>
      </c>
      <c r="AA683" t="str" cm="1">
        <f t="array" ref="AA683">_xlfn.IFS(Z683&lt;=14,"low hike",Z683&lt;=18,"moderate hike",Z683&lt;=22,"good hike",Z683&lt;=25,"high hike")</f>
        <v>low hike</v>
      </c>
      <c r="AB683">
        <v>3</v>
      </c>
      <c r="AC683" t="str" cm="1">
        <f t="array" ref="AC683">_xlfn.IFS(AB683=1,"low",AB683=2,"good",AB683=3,"excellent",AB683=4,"outstanding")</f>
        <v>excellent</v>
      </c>
      <c r="AD683">
        <v>4</v>
      </c>
      <c r="AE683" t="str" cm="1">
        <f t="array" ref="AE683">_xlfn.IFS(AD683=1,"low",AD683=2,"medium",AD683=3,"high",AD683=4,"very high")</f>
        <v>very high</v>
      </c>
      <c r="AG683">
        <v>3</v>
      </c>
      <c r="AH683" t="str" cm="1">
        <f t="array" ref="AH683">_xlfn.IFS(AG683=0,"no stock options",AG683=2,"medium",AG683=3,"high",AG683=1,"low")</f>
        <v>high</v>
      </c>
      <c r="AI683">
        <v>7</v>
      </c>
      <c r="AJ683" s="1" t="str" cm="1">
        <f t="array" ref="AJ683">_xlfn.IFS(AI683&lt;=2,"fresher",AI683&lt;=7,"early career",AI683&lt;=15,"mid career",AI683&lt;=25,"experienced",AI683&gt;=26,"expert")</f>
        <v>early career</v>
      </c>
      <c r="AK683">
        <v>4</v>
      </c>
      <c r="AL683" s="1" t="str" cm="1">
        <f t="array" ref="AL683">_xlfn.IFS(AK683=0,"no training",AK683&lt;=2,"low",AK683&lt;=4,"moderate",AK683&lt;=6,"high")</f>
        <v>moderate</v>
      </c>
      <c r="AM683">
        <v>4</v>
      </c>
      <c r="AN683" t="str" cm="1">
        <f t="array" ref="AN683">_xlfn.IFS(AM683=1,"low",AM683=2,"medium",AM683=3,"high",AM683=4,"very high")</f>
        <v>very high</v>
      </c>
      <c r="AO683">
        <v>6</v>
      </c>
      <c r="AP683" s="1" t="str" cm="1">
        <f t="array" ref="AP683">_xlfn.IFS(AO683&lt;=1,"new",AO683&lt;=5,"early tenure",AO683&lt;=10,"established",AO683&lt;=20,"loyal",AO683&gt;=21,"long term")</f>
        <v>established</v>
      </c>
      <c r="AQ683">
        <v>5</v>
      </c>
      <c r="AR683" s="1" t="str" cm="1">
        <f t="array" ref="AR683">_xlfn.IFS(AQ683&lt;=1,"new",AQ683&lt;=4,"settling",AQ683&lt;=7,"established",AQ683&lt;=12,"stagnant risk",AQ683&gt;12,"highly stagnant")</f>
        <v>established</v>
      </c>
      <c r="AS683">
        <v>0</v>
      </c>
      <c r="AT683" t="str" cm="1">
        <f t="array" ref="AT683">_xlfn.IFS(AS683&lt;=1,"recently promoted",AS683&lt;=3,"due soon",AS683&lt;=6,"over due",AS683&gt;=7,"critically overdue")</f>
        <v>recently promoted</v>
      </c>
      <c r="AU683">
        <v>4</v>
      </c>
      <c r="AV683" t="str" cm="1">
        <f t="array" ref="AV683">_xlfn.IFS(AU683&lt;=1,"new under manager",AU683&lt;=4,"settling",AU683&lt;=8,"established",AU683&gt;=9,"long term")</f>
        <v>settling</v>
      </c>
    </row>
    <row r="684" spans="1:48">
      <c r="A684">
        <v>29</v>
      </c>
      <c r="B684" s="1" t="str" cm="1">
        <f t="array" ref="B684">_xlfn.IFS(A684&lt;=25,"early career",A684&lt;=35,"mid career",A684&lt;=45,"experienced",A684&gt;=46,"senior")</f>
        <v>mid career</v>
      </c>
      <c r="C684" t="s">
        <v>29</v>
      </c>
      <c r="D684" t="s">
        <v>30</v>
      </c>
      <c r="E684" t="s">
        <v>31</v>
      </c>
      <c r="F684">
        <v>3</v>
      </c>
      <c r="G684" s="1" t="str" cm="1">
        <f t="array" ref="G684">_xlfn.IFS(F684&lt;=5,"very near",F684&lt;=10,"near",F684&lt;=20,"moderate",F684&lt;=29,"far")</f>
        <v>very near</v>
      </c>
      <c r="H684">
        <v>4</v>
      </c>
      <c r="I684" t="str" cm="1">
        <f t="array" ref="I684">_xlfn.IFS(H684=1,"Below College",H684=
2,"College",H684=
3,"Bachelor",H684=
4,"Master",H684=
5,"Doctor")</f>
        <v>Master</v>
      </c>
      <c r="J684" t="s">
        <v>32</v>
      </c>
      <c r="K684">
        <v>2</v>
      </c>
      <c r="L684" t="str" cm="1">
        <f t="array" ref="L684">_xlfn.IFS(K684=1,"low",K684=2,"medium",K684=3,"high",K684=4,"very high")</f>
        <v>medium</v>
      </c>
      <c r="M684" t="s">
        <v>33</v>
      </c>
      <c r="N684">
        <v>2</v>
      </c>
      <c r="O684" t="str" cm="1">
        <f t="array" ref="O684">_xlfn.IFS(N684=1,"low",N684=2,"medium",N684=3,"high",N684=4,"very high")</f>
        <v>medium</v>
      </c>
      <c r="P684">
        <v>3</v>
      </c>
      <c r="Q684" t="str" cm="1">
        <f t="array" ref="Q684">_xlfn.IFS(P684=1,"junior",P684=2,"mid level",P684=3,"senior",P684=4,"lead",P684=5,"executive")</f>
        <v>senior</v>
      </c>
      <c r="R684" t="s">
        <v>53</v>
      </c>
      <c r="S684">
        <v>3</v>
      </c>
      <c r="T684" t="str" cm="1">
        <f t="array" ref="T684">_xlfn.IFS(S684=1,"low",S684=2,"medium",S684=3,"high",S684=4,"very high")</f>
        <v>high</v>
      </c>
      <c r="U684" t="s">
        <v>35</v>
      </c>
      <c r="V684">
        <v>11935</v>
      </c>
      <c r="W684">
        <v>1</v>
      </c>
      <c r="X684" t="str" cm="1">
        <f t="array" ref="X684">_xlfn.IFS(W684=0,"fresher",W684&lt;=3,"stable",W684&lt;=6,"moderate hopper",W684&lt;=9,"frequent hopper")</f>
        <v>stable</v>
      </c>
      <c r="Y684" t="s">
        <v>29</v>
      </c>
      <c r="Z684">
        <v>18</v>
      </c>
      <c r="AA684" t="str" cm="1">
        <f t="array" ref="AA684">_xlfn.IFS(Z684&lt;=14,"low hike",Z684&lt;=18,"moderate hike",Z684&lt;=22,"good hike",Z684&lt;=25,"high hike")</f>
        <v>moderate hike</v>
      </c>
      <c r="AB684">
        <v>3</v>
      </c>
      <c r="AC684" t="str" cm="1">
        <f t="array" ref="AC684">_xlfn.IFS(AB684=1,"low",AB684=2,"good",AB684=3,"excellent",AB684=4,"outstanding")</f>
        <v>excellent</v>
      </c>
      <c r="AD684">
        <v>3</v>
      </c>
      <c r="AE684" t="str" cm="1">
        <f t="array" ref="AE684">_xlfn.IFS(AD684=1,"low",AD684=2,"medium",AD684=3,"high",AD684=4,"very high")</f>
        <v>high</v>
      </c>
      <c r="AG684">
        <v>0</v>
      </c>
      <c r="AH684" t="str" cm="1">
        <f t="array" ref="AH684">_xlfn.IFS(AG684=0,"no stock options",AG684=2,"medium",AG684=3,"high",AG684=1,"low")</f>
        <v>no stock options</v>
      </c>
      <c r="AI684">
        <v>10</v>
      </c>
      <c r="AJ684" s="1" t="str" cm="1">
        <f t="array" ref="AJ684">_xlfn.IFS(AI684&lt;=2,"fresher",AI684&lt;=7,"early career",AI684&lt;=15,"mid career",AI684&lt;=25,"experienced",AI684&gt;=26,"expert")</f>
        <v>mid career</v>
      </c>
      <c r="AK684">
        <v>2</v>
      </c>
      <c r="AL684" s="1" t="str" cm="1">
        <f t="array" ref="AL684">_xlfn.IFS(AK684=0,"no training",AK684&lt;=2,"low",AK684&lt;=4,"moderate",AK684&lt;=6,"high")</f>
        <v>low</v>
      </c>
      <c r="AM684">
        <v>3</v>
      </c>
      <c r="AN684" t="str" cm="1">
        <f t="array" ref="AN684">_xlfn.IFS(AM684=1,"low",AM684=2,"medium",AM684=3,"high",AM684=4,"very high")</f>
        <v>high</v>
      </c>
      <c r="AO684">
        <v>10</v>
      </c>
      <c r="AP684" s="1" t="str" cm="1">
        <f t="array" ref="AP684">_xlfn.IFS(AO684&lt;=1,"new",AO684&lt;=5,"early tenure",AO684&lt;=10,"established",AO684&lt;=20,"loyal",AO684&gt;=21,"long term")</f>
        <v>established</v>
      </c>
      <c r="AQ684">
        <v>2</v>
      </c>
      <c r="AR684" s="1" t="str" cm="1">
        <f t="array" ref="AR684">_xlfn.IFS(AQ684&lt;=1,"new",AQ684&lt;=4,"settling",AQ684&lt;=7,"established",AQ684&lt;=12,"stagnant risk",AQ684&gt;12,"highly stagnant")</f>
        <v>settling</v>
      </c>
      <c r="AS684">
        <v>0</v>
      </c>
      <c r="AT684" t="str" cm="1">
        <f t="array" ref="AT684">_xlfn.IFS(AS684&lt;=1,"recently promoted",AS684&lt;=3,"due soon",AS684&lt;=6,"over due",AS684&gt;=7,"critically overdue")</f>
        <v>recently promoted</v>
      </c>
      <c r="AU684">
        <v>7</v>
      </c>
      <c r="AV684" t="str" cm="1">
        <f t="array" ref="AV684">_xlfn.IFS(AU684&lt;=1,"new under manager",AU684&lt;=4,"settling",AU684&lt;=8,"established",AU684&gt;=9,"long term")</f>
        <v>established</v>
      </c>
    </row>
    <row r="685" spans="1:48">
      <c r="A685">
        <v>30</v>
      </c>
      <c r="B685" s="1" t="str" cm="1">
        <f t="array" ref="B685">_xlfn.IFS(A685&lt;=25,"early career",A685&lt;=35,"mid career",A685&lt;=45,"experienced",A685&gt;=46,"senior")</f>
        <v>mid career</v>
      </c>
      <c r="C685" t="s">
        <v>29</v>
      </c>
      <c r="D685" t="s">
        <v>41</v>
      </c>
      <c r="E685" t="s">
        <v>45</v>
      </c>
      <c r="F685">
        <v>22</v>
      </c>
      <c r="G685" s="1" t="str" cm="1">
        <f t="array" ref="G685">_xlfn.IFS(F685&lt;=5,"very near",F685&lt;=10,"near",F685&lt;=20,"moderate",F685&lt;=29,"far")</f>
        <v>far</v>
      </c>
      <c r="H685">
        <v>4</v>
      </c>
      <c r="I685" t="str" cm="1">
        <f t="array" ref="I685">_xlfn.IFS(H685=1,"Below College",H685=
2,"College",H685=
3,"Bachelor",H685=
4,"Master",H685=
5,"Doctor")</f>
        <v>Master</v>
      </c>
      <c r="J685" t="s">
        <v>42</v>
      </c>
      <c r="K685">
        <v>3</v>
      </c>
      <c r="L685" t="str" cm="1">
        <f t="array" ref="L685">_xlfn.IFS(K685=1,"low",K685=2,"medium",K685=3,"high",K685=4,"very high")</f>
        <v>high</v>
      </c>
      <c r="M685" t="s">
        <v>43</v>
      </c>
      <c r="N685">
        <v>3</v>
      </c>
      <c r="O685" t="str" cm="1">
        <f t="array" ref="O685">_xlfn.IFS(N685=1,"low",N685=2,"medium",N685=3,"high",N685=4,"very high")</f>
        <v>high</v>
      </c>
      <c r="P685">
        <v>3</v>
      </c>
      <c r="Q685" t="str" cm="1">
        <f t="array" ref="Q685">_xlfn.IFS(P685=1,"junior",P685=2,"mid level",P685=3,"senior",P685=4,"lead",P685=5,"executive")</f>
        <v>senior</v>
      </c>
      <c r="R685" t="s">
        <v>51</v>
      </c>
      <c r="S685">
        <v>1</v>
      </c>
      <c r="T685" t="str" cm="1">
        <f t="array" ref="T685">_xlfn.IFS(S685=1,"low",S685=2,"medium",S685=3,"high",S685=4,"very high")</f>
        <v>low</v>
      </c>
      <c r="U685" t="s">
        <v>35</v>
      </c>
      <c r="V685">
        <v>8412</v>
      </c>
      <c r="W685">
        <v>0</v>
      </c>
      <c r="X685" t="str" cm="1">
        <f t="array" ref="X685">_xlfn.IFS(W685=0,"fresher",W685&lt;=3,"stable",W685&lt;=6,"moderate hopper",W685&lt;=9,"frequent hopper")</f>
        <v>fresher</v>
      </c>
      <c r="Y685" t="s">
        <v>29</v>
      </c>
      <c r="Z685">
        <v>11</v>
      </c>
      <c r="AA685" t="str" cm="1">
        <f t="array" ref="AA685">_xlfn.IFS(Z685&lt;=14,"low hike",Z685&lt;=18,"moderate hike",Z685&lt;=22,"good hike",Z685&lt;=25,"high hike")</f>
        <v>low hike</v>
      </c>
      <c r="AB685">
        <v>3</v>
      </c>
      <c r="AC685" t="str" cm="1">
        <f t="array" ref="AC685">_xlfn.IFS(AB685=1,"low",AB685=2,"good",AB685=3,"excellent",AB685=4,"outstanding")</f>
        <v>excellent</v>
      </c>
      <c r="AD685">
        <v>3</v>
      </c>
      <c r="AE685" t="str" cm="1">
        <f t="array" ref="AE685">_xlfn.IFS(AD685=1,"low",AD685=2,"medium",AD685=3,"high",AD685=4,"very high")</f>
        <v>high</v>
      </c>
      <c r="AG685">
        <v>0</v>
      </c>
      <c r="AH685" t="str" cm="1">
        <f t="array" ref="AH685">_xlfn.IFS(AG685=0,"no stock options",AG685=2,"medium",AG685=3,"high",AG685=1,"low")</f>
        <v>no stock options</v>
      </c>
      <c r="AI685">
        <v>10</v>
      </c>
      <c r="AJ685" s="1" t="str" cm="1">
        <f t="array" ref="AJ685">_xlfn.IFS(AI685&lt;=2,"fresher",AI685&lt;=7,"early career",AI685&lt;=15,"mid career",AI685&lt;=25,"experienced",AI685&gt;=26,"expert")</f>
        <v>mid career</v>
      </c>
      <c r="AK685">
        <v>3</v>
      </c>
      <c r="AL685" s="1" t="str" cm="1">
        <f t="array" ref="AL685">_xlfn.IFS(AK685=0,"no training",AK685&lt;=2,"low",AK685&lt;=4,"moderate",AK685&lt;=6,"high")</f>
        <v>moderate</v>
      </c>
      <c r="AM685">
        <v>3</v>
      </c>
      <c r="AN685" t="str" cm="1">
        <f t="array" ref="AN685">_xlfn.IFS(AM685=1,"low",AM685=2,"medium",AM685=3,"high",AM685=4,"very high")</f>
        <v>high</v>
      </c>
      <c r="AO685">
        <v>9</v>
      </c>
      <c r="AP685" s="1" t="str" cm="1">
        <f t="array" ref="AP685">_xlfn.IFS(AO685&lt;=1,"new",AO685&lt;=5,"early tenure",AO685&lt;=10,"established",AO685&lt;=20,"loyal",AO685&gt;=21,"long term")</f>
        <v>established</v>
      </c>
      <c r="AQ685">
        <v>8</v>
      </c>
      <c r="AR685" s="1" t="str" cm="1">
        <f t="array" ref="AR685">_xlfn.IFS(AQ685&lt;=1,"new",AQ685&lt;=4,"settling",AQ685&lt;=7,"established",AQ685&lt;=12,"stagnant risk",AQ685&gt;12,"highly stagnant")</f>
        <v>stagnant risk</v>
      </c>
      <c r="AS685">
        <v>7</v>
      </c>
      <c r="AT685" t="str" cm="1">
        <f t="array" ref="AT685">_xlfn.IFS(AS685&lt;=1,"recently promoted",AS685&lt;=3,"due soon",AS685&lt;=6,"over due",AS685&gt;=7,"critically overdue")</f>
        <v>critically overdue</v>
      </c>
      <c r="AU685">
        <v>8</v>
      </c>
      <c r="AV685" t="str" cm="1">
        <f t="array" ref="AV685">_xlfn.IFS(AU685&lt;=1,"new under manager",AU685&lt;=4,"settling",AU685&lt;=8,"established",AU685&gt;=9,"long term")</f>
        <v>established</v>
      </c>
    </row>
    <row r="686" spans="1:48">
      <c r="A686">
        <v>34</v>
      </c>
      <c r="B686" s="1" t="str" cm="1">
        <f t="array" ref="B686">_xlfn.IFS(A686&lt;=25,"early career",A686&lt;=35,"mid career",A686&lt;=45,"experienced",A686&gt;=46,"senior")</f>
        <v>mid career</v>
      </c>
      <c r="C686" t="s">
        <v>29</v>
      </c>
      <c r="D686" t="s">
        <v>30</v>
      </c>
      <c r="E686" t="s">
        <v>31</v>
      </c>
      <c r="F686">
        <v>2</v>
      </c>
      <c r="G686" s="1" t="str" cm="1">
        <f t="array" ref="G686">_xlfn.IFS(F686&lt;=5,"very near",F686&lt;=10,"near",F686&lt;=20,"moderate",F686&lt;=29,"far")</f>
        <v>very near</v>
      </c>
      <c r="H686">
        <v>4</v>
      </c>
      <c r="I686" t="str" cm="1">
        <f t="array" ref="I686">_xlfn.IFS(H686=1,"Below College",H686=
2,"College",H686=
3,"Bachelor",H686=
4,"Master",H686=
5,"Doctor")</f>
        <v>Master</v>
      </c>
      <c r="J686" t="s">
        <v>36</v>
      </c>
      <c r="K686">
        <v>4</v>
      </c>
      <c r="L686" t="str" cm="1">
        <f t="array" ref="L686">_xlfn.IFS(K686=1,"low",K686=2,"medium",K686=3,"high",K686=4,"very high")</f>
        <v>very high</v>
      </c>
      <c r="M686" t="s">
        <v>33</v>
      </c>
      <c r="N686">
        <v>2</v>
      </c>
      <c r="O686" t="str" cm="1">
        <f t="array" ref="O686">_xlfn.IFS(N686=1,"low",N686=2,"medium",N686=3,"high",N686=4,"very high")</f>
        <v>medium</v>
      </c>
      <c r="P686">
        <v>1</v>
      </c>
      <c r="Q686" t="str" cm="1">
        <f t="array" ref="Q686">_xlfn.IFS(P686=1,"junior",P686=2,"mid level",P686=3,"senior",P686=4,"lead",P686=5,"executive")</f>
        <v>junior</v>
      </c>
      <c r="R686" t="s">
        <v>37</v>
      </c>
      <c r="S686">
        <v>3</v>
      </c>
      <c r="T686" t="str" cm="1">
        <f t="array" ref="T686">_xlfn.IFS(S686=1,"low",S686=2,"medium",S686=3,"high",S686=4,"very high")</f>
        <v>high</v>
      </c>
      <c r="U686" t="s">
        <v>38</v>
      </c>
      <c r="V686">
        <v>2768</v>
      </c>
      <c r="W686">
        <v>3</v>
      </c>
      <c r="X686" t="str" cm="1">
        <f t="array" ref="X686">_xlfn.IFS(W686=0,"fresher",W686&lt;=3,"stable",W686&lt;=6,"moderate hopper",W686&lt;=9,"frequent hopper")</f>
        <v>stable</v>
      </c>
      <c r="Y686" t="s">
        <v>29</v>
      </c>
      <c r="Z686">
        <v>12</v>
      </c>
      <c r="AA686" t="str" cm="1">
        <f t="array" ref="AA686">_xlfn.IFS(Z686&lt;=14,"low hike",Z686&lt;=18,"moderate hike",Z686&lt;=22,"good hike",Z686&lt;=25,"high hike")</f>
        <v>low hike</v>
      </c>
      <c r="AB686">
        <v>3</v>
      </c>
      <c r="AC686" t="str" cm="1">
        <f t="array" ref="AC686">_xlfn.IFS(AB686=1,"low",AB686=2,"good",AB686=3,"excellent",AB686=4,"outstanding")</f>
        <v>excellent</v>
      </c>
      <c r="AD686">
        <v>3</v>
      </c>
      <c r="AE686" t="str" cm="1">
        <f t="array" ref="AE686">_xlfn.IFS(AD686=1,"low",AD686=2,"medium",AD686=3,"high",AD686=4,"very high")</f>
        <v>high</v>
      </c>
      <c r="AG686">
        <v>1</v>
      </c>
      <c r="AH686" t="str" cm="1">
        <f t="array" ref="AH686">_xlfn.IFS(AG686=0,"no stock options",AG686=2,"medium",AG686=3,"high",AG686=1,"low")</f>
        <v>low</v>
      </c>
      <c r="AI686">
        <v>14</v>
      </c>
      <c r="AJ686" s="1" t="str" cm="1">
        <f t="array" ref="AJ686">_xlfn.IFS(AI686&lt;=2,"fresher",AI686&lt;=7,"early career",AI686&lt;=15,"mid career",AI686&lt;=25,"experienced",AI686&gt;=26,"expert")</f>
        <v>mid career</v>
      </c>
      <c r="AK686">
        <v>3</v>
      </c>
      <c r="AL686" s="1" t="str" cm="1">
        <f t="array" ref="AL686">_xlfn.IFS(AK686=0,"no training",AK686&lt;=2,"low",AK686&lt;=4,"moderate",AK686&lt;=6,"high")</f>
        <v>moderate</v>
      </c>
      <c r="AM686">
        <v>3</v>
      </c>
      <c r="AN686" t="str" cm="1">
        <f t="array" ref="AN686">_xlfn.IFS(AM686=1,"low",AM686=2,"medium",AM686=3,"high",AM686=4,"very high")</f>
        <v>high</v>
      </c>
      <c r="AO686">
        <v>7</v>
      </c>
      <c r="AP686" s="1" t="str" cm="1">
        <f t="array" ref="AP686">_xlfn.IFS(AO686&lt;=1,"new",AO686&lt;=5,"early tenure",AO686&lt;=10,"established",AO686&lt;=20,"loyal",AO686&gt;=21,"long term")</f>
        <v>established</v>
      </c>
      <c r="AQ686">
        <v>3</v>
      </c>
      <c r="AR686" s="1" t="str" cm="1">
        <f t="array" ref="AR686">_xlfn.IFS(AQ686&lt;=1,"new",AQ686&lt;=4,"settling",AQ686&lt;=7,"established",AQ686&lt;=12,"stagnant risk",AQ686&gt;12,"highly stagnant")</f>
        <v>settling</v>
      </c>
      <c r="AS686">
        <v>5</v>
      </c>
      <c r="AT686" t="str" cm="1">
        <f t="array" ref="AT686">_xlfn.IFS(AS686&lt;=1,"recently promoted",AS686&lt;=3,"due soon",AS686&lt;=6,"over due",AS686&gt;=7,"critically overdue")</f>
        <v>over due</v>
      </c>
      <c r="AU686">
        <v>7</v>
      </c>
      <c r="AV686" t="str" cm="1">
        <f t="array" ref="AV686">_xlfn.IFS(AU686&lt;=1,"new under manager",AU686&lt;=4,"settling",AU686&lt;=8,"established",AU686&gt;=9,"long term")</f>
        <v>established</v>
      </c>
    </row>
    <row r="687" spans="1:48">
      <c r="A687">
        <v>33</v>
      </c>
      <c r="B687" s="1" t="str" cm="1">
        <f t="array" ref="B687">_xlfn.IFS(A687&lt;=25,"early career",A687&lt;=35,"mid career",A687&lt;=45,"experienced",A687&gt;=46,"senior")</f>
        <v>mid career</v>
      </c>
      <c r="C687" t="s">
        <v>39</v>
      </c>
      <c r="D687" t="s">
        <v>30</v>
      </c>
      <c r="E687" t="s">
        <v>31</v>
      </c>
      <c r="F687">
        <v>15</v>
      </c>
      <c r="G687" s="1" t="str" cm="1">
        <f t="array" ref="G687">_xlfn.IFS(F687&lt;=5,"very near",F687&lt;=10,"near",F687&lt;=20,"moderate",F687&lt;=29,"far")</f>
        <v>moderate</v>
      </c>
      <c r="H687">
        <v>1</v>
      </c>
      <c r="I687" t="str" cm="1">
        <f t="array" ref="I687">_xlfn.IFS(H687=1,"Below College",H687=
2,"College",H687=
3,"Bachelor",H687=
4,"Master",H687=
5,"Doctor")</f>
        <v>Below College</v>
      </c>
      <c r="J687" t="s">
        <v>32</v>
      </c>
      <c r="K687">
        <v>2</v>
      </c>
      <c r="L687" t="str" cm="1">
        <f t="array" ref="L687">_xlfn.IFS(K687=1,"low",K687=2,"medium",K687=3,"high",K687=4,"very high")</f>
        <v>medium</v>
      </c>
      <c r="M687" t="s">
        <v>33</v>
      </c>
      <c r="N687">
        <v>3</v>
      </c>
      <c r="O687" t="str" cm="1">
        <f t="array" ref="O687">_xlfn.IFS(N687=1,"low",N687=2,"medium",N687=3,"high",N687=4,"very high")</f>
        <v>high</v>
      </c>
      <c r="P687">
        <v>3</v>
      </c>
      <c r="Q687" t="str" cm="1">
        <f t="array" ref="Q687">_xlfn.IFS(P687=1,"junior",P687=2,"mid level",P687=3,"senior",P687=4,"lead",P687=5,"executive")</f>
        <v>senior</v>
      </c>
      <c r="R687" t="s">
        <v>48</v>
      </c>
      <c r="S687">
        <v>3</v>
      </c>
      <c r="T687" t="str" cm="1">
        <f t="array" ref="T687">_xlfn.IFS(S687=1,"low",S687=2,"medium",S687=3,"high",S687=4,"very high")</f>
        <v>high</v>
      </c>
      <c r="U687" t="s">
        <v>35</v>
      </c>
      <c r="V687">
        <v>13610</v>
      </c>
      <c r="W687">
        <v>7</v>
      </c>
      <c r="X687" t="str" cm="1">
        <f t="array" ref="X687">_xlfn.IFS(W687=0,"fresher",W687&lt;=3,"stable",W687&lt;=6,"moderate hopper",W687&lt;=9,"frequent hopper")</f>
        <v>frequent hopper</v>
      </c>
      <c r="Y687" t="s">
        <v>39</v>
      </c>
      <c r="Z687">
        <v>12</v>
      </c>
      <c r="AA687" t="str" cm="1">
        <f t="array" ref="AA687">_xlfn.IFS(Z687&lt;=14,"low hike",Z687&lt;=18,"moderate hike",Z687&lt;=22,"good hike",Z687&lt;=25,"high hike")</f>
        <v>low hike</v>
      </c>
      <c r="AB687">
        <v>3</v>
      </c>
      <c r="AC687" t="str" cm="1">
        <f t="array" ref="AC687">_xlfn.IFS(AB687=1,"low",AB687=2,"good",AB687=3,"excellent",AB687=4,"outstanding")</f>
        <v>excellent</v>
      </c>
      <c r="AD687">
        <v>4</v>
      </c>
      <c r="AE687" t="str" cm="1">
        <f t="array" ref="AE687">_xlfn.IFS(AD687=1,"low",AD687=2,"medium",AD687=3,"high",AD687=4,"very high")</f>
        <v>very high</v>
      </c>
      <c r="AG687">
        <v>0</v>
      </c>
      <c r="AH687" t="str" cm="1">
        <f t="array" ref="AH687">_xlfn.IFS(AG687=0,"no stock options",AG687=2,"medium",AG687=3,"high",AG687=1,"low")</f>
        <v>no stock options</v>
      </c>
      <c r="AI687">
        <v>15</v>
      </c>
      <c r="AJ687" s="1" t="str" cm="1">
        <f t="array" ref="AJ687">_xlfn.IFS(AI687&lt;=2,"fresher",AI687&lt;=7,"early career",AI687&lt;=15,"mid career",AI687&lt;=25,"experienced",AI687&gt;=26,"expert")</f>
        <v>mid career</v>
      </c>
      <c r="AK687">
        <v>2</v>
      </c>
      <c r="AL687" s="1" t="str" cm="1">
        <f t="array" ref="AL687">_xlfn.IFS(AK687=0,"no training",AK687&lt;=2,"low",AK687&lt;=4,"moderate",AK687&lt;=6,"high")</f>
        <v>low</v>
      </c>
      <c r="AM687">
        <v>4</v>
      </c>
      <c r="AN687" t="str" cm="1">
        <f t="array" ref="AN687">_xlfn.IFS(AM687=1,"low",AM687=2,"medium",AM687=3,"high",AM687=4,"very high")</f>
        <v>very high</v>
      </c>
      <c r="AO687">
        <v>7</v>
      </c>
      <c r="AP687" s="1" t="str" cm="1">
        <f t="array" ref="AP687">_xlfn.IFS(AO687&lt;=1,"new",AO687&lt;=5,"early tenure",AO687&lt;=10,"established",AO687&lt;=20,"loyal",AO687&gt;=21,"long term")</f>
        <v>established</v>
      </c>
      <c r="AQ687">
        <v>6</v>
      </c>
      <c r="AR687" s="1" t="str" cm="1">
        <f t="array" ref="AR687">_xlfn.IFS(AQ687&lt;=1,"new",AQ687&lt;=4,"settling",AQ687&lt;=7,"established",AQ687&lt;=12,"stagnant risk",AQ687&gt;12,"highly stagnant")</f>
        <v>established</v>
      </c>
      <c r="AS687">
        <v>7</v>
      </c>
      <c r="AT687" t="str" cm="1">
        <f t="array" ref="AT687">_xlfn.IFS(AS687&lt;=1,"recently promoted",AS687&lt;=3,"due soon",AS687&lt;=6,"over due",AS687&gt;=7,"critically overdue")</f>
        <v>critically overdue</v>
      </c>
      <c r="AU687">
        <v>7</v>
      </c>
      <c r="AV687" t="str" cm="1">
        <f t="array" ref="AV687">_xlfn.IFS(AU687&lt;=1,"new under manager",AU687&lt;=4,"settling",AU687&lt;=8,"established",AU687&gt;=9,"long term")</f>
        <v>established</v>
      </c>
    </row>
    <row r="688" spans="1:48">
      <c r="A688">
        <v>35</v>
      </c>
      <c r="B688" s="1" t="str" cm="1">
        <f t="array" ref="B688">_xlfn.IFS(A688&lt;=25,"early career",A688&lt;=35,"mid career",A688&lt;=45,"experienced",A688&gt;=46,"senior")</f>
        <v>mid career</v>
      </c>
      <c r="C688" t="s">
        <v>29</v>
      </c>
      <c r="D688" t="s">
        <v>30</v>
      </c>
      <c r="E688" t="s">
        <v>31</v>
      </c>
      <c r="F688">
        <v>16</v>
      </c>
      <c r="G688" s="1" t="str" cm="1">
        <f t="array" ref="G688">_xlfn.IFS(F688&lt;=5,"very near",F688&lt;=10,"near",F688&lt;=20,"moderate",F688&lt;=29,"far")</f>
        <v>moderate</v>
      </c>
      <c r="H688">
        <v>3</v>
      </c>
      <c r="I688" t="str" cm="1">
        <f t="array" ref="I688">_xlfn.IFS(H688=1,"Below College",H688=
2,"College",H688=
3,"Bachelor",H688=
4,"Master",H688=
5,"Doctor")</f>
        <v>Bachelor</v>
      </c>
      <c r="J688" t="s">
        <v>36</v>
      </c>
      <c r="K688">
        <v>4</v>
      </c>
      <c r="L688" t="str" cm="1">
        <f t="array" ref="L688">_xlfn.IFS(K688=1,"low",K688=2,"medium",K688=3,"high",K688=4,"very high")</f>
        <v>very high</v>
      </c>
      <c r="M688" t="s">
        <v>33</v>
      </c>
      <c r="N688">
        <v>3</v>
      </c>
      <c r="O688" t="str" cm="1">
        <f t="array" ref="O688">_xlfn.IFS(N688=1,"low",N688=2,"medium",N688=3,"high",N688=4,"very high")</f>
        <v>high</v>
      </c>
      <c r="P688">
        <v>3</v>
      </c>
      <c r="Q688" t="str" cm="1">
        <f t="array" ref="Q688">_xlfn.IFS(P688=1,"junior",P688=2,"mid level",P688=3,"senior",P688=4,"lead",P688=5,"executive")</f>
        <v>senior</v>
      </c>
      <c r="R688" t="s">
        <v>49</v>
      </c>
      <c r="S688">
        <v>3</v>
      </c>
      <c r="T688" t="str" cm="1">
        <f t="array" ref="T688">_xlfn.IFS(S688=1,"low",S688=2,"medium",S688=3,"high",S688=4,"very high")</f>
        <v>high</v>
      </c>
      <c r="U688" t="s">
        <v>35</v>
      </c>
      <c r="V688">
        <v>7632</v>
      </c>
      <c r="W688">
        <v>4</v>
      </c>
      <c r="X688" t="str" cm="1">
        <f t="array" ref="X688">_xlfn.IFS(W688=0,"fresher",W688&lt;=3,"stable",W688&lt;=6,"moderate hopper",W688&lt;=9,"frequent hopper")</f>
        <v>moderate hopper</v>
      </c>
      <c r="Y688" t="s">
        <v>39</v>
      </c>
      <c r="Z688">
        <v>12</v>
      </c>
      <c r="AA688" t="str" cm="1">
        <f t="array" ref="AA688">_xlfn.IFS(Z688&lt;=14,"low hike",Z688&lt;=18,"moderate hike",Z688&lt;=22,"good hike",Z688&lt;=25,"high hike")</f>
        <v>low hike</v>
      </c>
      <c r="AB688">
        <v>3</v>
      </c>
      <c r="AC688" t="str" cm="1">
        <f t="array" ref="AC688">_xlfn.IFS(AB688=1,"low",AB688=2,"good",AB688=3,"excellent",AB688=4,"outstanding")</f>
        <v>excellent</v>
      </c>
      <c r="AD688">
        <v>3</v>
      </c>
      <c r="AE688" t="str" cm="1">
        <f t="array" ref="AE688">_xlfn.IFS(AD688=1,"low",AD688=2,"medium",AD688=3,"high",AD688=4,"very high")</f>
        <v>high</v>
      </c>
      <c r="AG688">
        <v>0</v>
      </c>
      <c r="AH688" t="str" cm="1">
        <f t="array" ref="AH688">_xlfn.IFS(AG688=0,"no stock options",AG688=2,"medium",AG688=3,"high",AG688=1,"low")</f>
        <v>no stock options</v>
      </c>
      <c r="AI688">
        <v>10</v>
      </c>
      <c r="AJ688" s="1" t="str" cm="1">
        <f t="array" ref="AJ688">_xlfn.IFS(AI688&lt;=2,"fresher",AI688&lt;=7,"early career",AI688&lt;=15,"mid career",AI688&lt;=25,"experienced",AI688&gt;=26,"expert")</f>
        <v>mid career</v>
      </c>
      <c r="AK688">
        <v>2</v>
      </c>
      <c r="AL688" s="1" t="str" cm="1">
        <f t="array" ref="AL688">_xlfn.IFS(AK688=0,"no training",AK688&lt;=2,"low",AK688&lt;=4,"moderate",AK688&lt;=6,"high")</f>
        <v>low</v>
      </c>
      <c r="AM688">
        <v>3</v>
      </c>
      <c r="AN688" t="str" cm="1">
        <f t="array" ref="AN688">_xlfn.IFS(AM688=1,"low",AM688=2,"medium",AM688=3,"high",AM688=4,"very high")</f>
        <v>high</v>
      </c>
      <c r="AO688">
        <v>8</v>
      </c>
      <c r="AP688" s="1" t="str" cm="1">
        <f t="array" ref="AP688">_xlfn.IFS(AO688&lt;=1,"new",AO688&lt;=5,"early tenure",AO688&lt;=10,"established",AO688&lt;=20,"loyal",AO688&gt;=21,"long term")</f>
        <v>established</v>
      </c>
      <c r="AQ688">
        <v>7</v>
      </c>
      <c r="AR688" s="1" t="str" cm="1">
        <f t="array" ref="AR688">_xlfn.IFS(AQ688&lt;=1,"new",AQ688&lt;=4,"settling",AQ688&lt;=7,"established",AQ688&lt;=12,"stagnant risk",AQ688&gt;12,"highly stagnant")</f>
        <v>established</v>
      </c>
      <c r="AS688">
        <v>0</v>
      </c>
      <c r="AT688" t="str" cm="1">
        <f t="array" ref="AT688">_xlfn.IFS(AS688&lt;=1,"recently promoted",AS688&lt;=3,"due soon",AS688&lt;=6,"over due",AS688&gt;=7,"critically overdue")</f>
        <v>recently promoted</v>
      </c>
      <c r="AU688">
        <v>0</v>
      </c>
      <c r="AV688" t="str" cm="1">
        <f t="array" ref="AV688">_xlfn.IFS(AU688&lt;=1,"new under manager",AU688&lt;=4,"settling",AU688&lt;=8,"established",AU688&gt;=9,"long term")</f>
        <v>new under manager</v>
      </c>
    </row>
    <row r="689" spans="1:48">
      <c r="A689">
        <v>36</v>
      </c>
      <c r="B689" s="1" t="str" cm="1">
        <f t="array" ref="B689">_xlfn.IFS(A689&lt;=25,"early career",A689&lt;=35,"mid career",A689&lt;=45,"experienced",A689&gt;=46,"senior")</f>
        <v>experienced</v>
      </c>
      <c r="C689" t="s">
        <v>29</v>
      </c>
      <c r="D689" t="s">
        <v>41</v>
      </c>
      <c r="E689" t="s">
        <v>45</v>
      </c>
      <c r="F689">
        <v>10</v>
      </c>
      <c r="G689" s="1" t="str" cm="1">
        <f t="array" ref="G689">_xlfn.IFS(F689&lt;=5,"very near",F689&lt;=10,"near",F689&lt;=20,"moderate",F689&lt;=29,"far")</f>
        <v>near</v>
      </c>
      <c r="H689">
        <v>4</v>
      </c>
      <c r="I689" t="str" cm="1">
        <f t="array" ref="I689">_xlfn.IFS(H689=1,"Below College",H689=
2,"College",H689=
3,"Bachelor",H689=
4,"Master",H689=
5,"Doctor")</f>
        <v>Master</v>
      </c>
      <c r="J689" t="s">
        <v>32</v>
      </c>
      <c r="K689">
        <v>2</v>
      </c>
      <c r="L689" t="str" cm="1">
        <f t="array" ref="L689">_xlfn.IFS(K689=1,"low",K689=2,"medium",K689=3,"high",K689=4,"very high")</f>
        <v>medium</v>
      </c>
      <c r="M689" t="s">
        <v>33</v>
      </c>
      <c r="N689">
        <v>3</v>
      </c>
      <c r="O689" t="str" cm="1">
        <f t="array" ref="O689">_xlfn.IFS(N689=1,"low",N689=2,"medium",N689=3,"high",N689=4,"very high")</f>
        <v>high</v>
      </c>
      <c r="P689">
        <v>3</v>
      </c>
      <c r="Q689" t="str" cm="1">
        <f t="array" ref="Q689">_xlfn.IFS(P689=1,"junior",P689=2,"mid level",P689=3,"senior",P689=4,"lead",P689=5,"executive")</f>
        <v>senior</v>
      </c>
      <c r="R689" t="s">
        <v>51</v>
      </c>
      <c r="S689">
        <v>4</v>
      </c>
      <c r="T689" t="str" cm="1">
        <f t="array" ref="T689">_xlfn.IFS(S689=1,"low",S689=2,"medium",S689=3,"high",S689=4,"very high")</f>
        <v>very high</v>
      </c>
      <c r="U689" t="s">
        <v>40</v>
      </c>
      <c r="V689">
        <v>9980</v>
      </c>
      <c r="W689">
        <v>1</v>
      </c>
      <c r="X689" t="str" cm="1">
        <f t="array" ref="X689">_xlfn.IFS(W689=0,"fresher",W689&lt;=3,"stable",W689&lt;=6,"moderate hopper",W689&lt;=9,"frequent hopper")</f>
        <v>stable</v>
      </c>
      <c r="Y689" t="s">
        <v>29</v>
      </c>
      <c r="Z689">
        <v>14</v>
      </c>
      <c r="AA689" t="str" cm="1">
        <f t="array" ref="AA689">_xlfn.IFS(Z689&lt;=14,"low hike",Z689&lt;=18,"moderate hike",Z689&lt;=22,"good hike",Z689&lt;=25,"high hike")</f>
        <v>low hike</v>
      </c>
      <c r="AB689">
        <v>3</v>
      </c>
      <c r="AC689" t="str" cm="1">
        <f t="array" ref="AC689">_xlfn.IFS(AB689=1,"low",AB689=2,"good",AB689=3,"excellent",AB689=4,"outstanding")</f>
        <v>excellent</v>
      </c>
      <c r="AD689">
        <v>4</v>
      </c>
      <c r="AE689" t="str" cm="1">
        <f t="array" ref="AE689">_xlfn.IFS(AD689=1,"low",AD689=2,"medium",AD689=3,"high",AD689=4,"very high")</f>
        <v>very high</v>
      </c>
      <c r="AG689">
        <v>0</v>
      </c>
      <c r="AH689" t="str" cm="1">
        <f t="array" ref="AH689">_xlfn.IFS(AG689=0,"no stock options",AG689=2,"medium",AG689=3,"high",AG689=1,"low")</f>
        <v>no stock options</v>
      </c>
      <c r="AI689">
        <v>10</v>
      </c>
      <c r="AJ689" s="1" t="str" cm="1">
        <f t="array" ref="AJ689">_xlfn.IFS(AI689&lt;=2,"fresher",AI689&lt;=7,"early career",AI689&lt;=15,"mid career",AI689&lt;=25,"experienced",AI689&gt;=26,"expert")</f>
        <v>mid career</v>
      </c>
      <c r="AK689">
        <v>3</v>
      </c>
      <c r="AL689" s="1" t="str" cm="1">
        <f t="array" ref="AL689">_xlfn.IFS(AK689=0,"no training",AK689&lt;=2,"low",AK689&lt;=4,"moderate",AK689&lt;=6,"high")</f>
        <v>moderate</v>
      </c>
      <c r="AM689">
        <v>2</v>
      </c>
      <c r="AN689" t="str" cm="1">
        <f t="array" ref="AN689">_xlfn.IFS(AM689=1,"low",AM689=2,"medium",AM689=3,"high",AM689=4,"very high")</f>
        <v>medium</v>
      </c>
      <c r="AO689">
        <v>10</v>
      </c>
      <c r="AP689" s="1" t="str" cm="1">
        <f t="array" ref="AP689">_xlfn.IFS(AO689&lt;=1,"new",AO689&lt;=5,"early tenure",AO689&lt;=10,"established",AO689&lt;=20,"loyal",AO689&gt;=21,"long term")</f>
        <v>established</v>
      </c>
      <c r="AQ689">
        <v>3</v>
      </c>
      <c r="AR689" s="1" t="str" cm="1">
        <f t="array" ref="AR689">_xlfn.IFS(AQ689&lt;=1,"new",AQ689&lt;=4,"settling",AQ689&lt;=7,"established",AQ689&lt;=12,"stagnant risk",AQ689&gt;12,"highly stagnant")</f>
        <v>settling</v>
      </c>
      <c r="AS689">
        <v>9</v>
      </c>
      <c r="AT689" t="str" cm="1">
        <f t="array" ref="AT689">_xlfn.IFS(AS689&lt;=1,"recently promoted",AS689&lt;=3,"due soon",AS689&lt;=6,"over due",AS689&gt;=7,"critically overdue")</f>
        <v>critically overdue</v>
      </c>
      <c r="AU689">
        <v>7</v>
      </c>
      <c r="AV689" t="str" cm="1">
        <f t="array" ref="AV689">_xlfn.IFS(AU689&lt;=1,"new under manager",AU689&lt;=4,"settling",AU689&lt;=8,"established",AU689&gt;=9,"long term")</f>
        <v>established</v>
      </c>
    </row>
    <row r="690" spans="1:48">
      <c r="A690">
        <v>48</v>
      </c>
      <c r="B690" s="1" t="str" cm="1">
        <f t="array" ref="B690">_xlfn.IFS(A690&lt;=25,"early career",A690&lt;=35,"mid career",A690&lt;=45,"experienced",A690&gt;=46,"senior")</f>
        <v>senior</v>
      </c>
      <c r="C690" t="s">
        <v>29</v>
      </c>
      <c r="D690" t="s">
        <v>30</v>
      </c>
      <c r="E690" t="s">
        <v>45</v>
      </c>
      <c r="F690">
        <v>2</v>
      </c>
      <c r="G690" s="1" t="str" cm="1">
        <f t="array" ref="G690">_xlfn.IFS(F690&lt;=5,"very near",F690&lt;=10,"near",F690&lt;=20,"moderate",F690&lt;=29,"far")</f>
        <v>very near</v>
      </c>
      <c r="H690">
        <v>5</v>
      </c>
      <c r="I690" t="str" cm="1">
        <f t="array" ref="I690">_xlfn.IFS(H690=1,"Below College",H690=
2,"College",H690=
3,"Bachelor",H690=
4,"Master",H690=
5,"Doctor")</f>
        <v>Doctor</v>
      </c>
      <c r="J690" t="s">
        <v>47</v>
      </c>
      <c r="K690">
        <v>2</v>
      </c>
      <c r="L690" t="str" cm="1">
        <f t="array" ref="L690">_xlfn.IFS(K690=1,"low",K690=2,"medium",K690=3,"high",K690=4,"very high")</f>
        <v>medium</v>
      </c>
      <c r="M690" t="s">
        <v>43</v>
      </c>
      <c r="N690">
        <v>3</v>
      </c>
      <c r="O690" t="str" cm="1">
        <f t="array" ref="O690">_xlfn.IFS(N690=1,"low",N690=2,"medium",N690=3,"high",N690=4,"very high")</f>
        <v>high</v>
      </c>
      <c r="P690">
        <v>2</v>
      </c>
      <c r="Q690" t="str" cm="1">
        <f t="array" ref="Q690">_xlfn.IFS(P690=1,"junior",P690=2,"mid level",P690=3,"senior",P690=4,"lead",P690=5,"executive")</f>
        <v>mid level</v>
      </c>
      <c r="R690" t="s">
        <v>51</v>
      </c>
      <c r="S690">
        <v>4</v>
      </c>
      <c r="T690" t="str" cm="1">
        <f t="array" ref="T690">_xlfn.IFS(S690=1,"low",S690=2,"medium",S690=3,"high",S690=4,"very high")</f>
        <v>very high</v>
      </c>
      <c r="U690" t="s">
        <v>35</v>
      </c>
      <c r="V690">
        <v>4051</v>
      </c>
      <c r="W690">
        <v>2</v>
      </c>
      <c r="X690" t="str" cm="1">
        <f t="array" ref="X690">_xlfn.IFS(W690=0,"fresher",W690&lt;=3,"stable",W690&lt;=6,"moderate hopper",W690&lt;=9,"frequent hopper")</f>
        <v>stable</v>
      </c>
      <c r="Y690" t="s">
        <v>29</v>
      </c>
      <c r="Z690">
        <v>14</v>
      </c>
      <c r="AA690" t="str" cm="1">
        <f t="array" ref="AA690">_xlfn.IFS(Z690&lt;=14,"low hike",Z690&lt;=18,"moderate hike",Z690&lt;=22,"good hike",Z690&lt;=25,"high hike")</f>
        <v>low hike</v>
      </c>
      <c r="AB690">
        <v>3</v>
      </c>
      <c r="AC690" t="str" cm="1">
        <f t="array" ref="AC690">_xlfn.IFS(AB690=1,"low",AB690=2,"good",AB690=3,"excellent",AB690=4,"outstanding")</f>
        <v>excellent</v>
      </c>
      <c r="AD690">
        <v>1</v>
      </c>
      <c r="AE690" t="str" cm="1">
        <f t="array" ref="AE690">_xlfn.IFS(AD690=1,"low",AD690=2,"medium",AD690=3,"high",AD690=4,"very high")</f>
        <v>low</v>
      </c>
      <c r="AG690">
        <v>1</v>
      </c>
      <c r="AH690" t="str" cm="1">
        <f t="array" ref="AH690">_xlfn.IFS(AG690=0,"no stock options",AG690=2,"medium",AG690=3,"high",AG690=1,"low")</f>
        <v>low</v>
      </c>
      <c r="AI690">
        <v>14</v>
      </c>
      <c r="AJ690" s="1" t="str" cm="1">
        <f t="array" ref="AJ690">_xlfn.IFS(AI690&lt;=2,"fresher",AI690&lt;=7,"early career",AI690&lt;=15,"mid career",AI690&lt;=25,"experienced",AI690&gt;=26,"expert")</f>
        <v>mid career</v>
      </c>
      <c r="AK690">
        <v>2</v>
      </c>
      <c r="AL690" s="1" t="str" cm="1">
        <f t="array" ref="AL690">_xlfn.IFS(AK690=0,"no training",AK690&lt;=2,"low",AK690&lt;=4,"moderate",AK690&lt;=6,"high")</f>
        <v>low</v>
      </c>
      <c r="AM690">
        <v>3</v>
      </c>
      <c r="AN690" t="str" cm="1">
        <f t="array" ref="AN690">_xlfn.IFS(AM690=1,"low",AM690=2,"medium",AM690=3,"high",AM690=4,"very high")</f>
        <v>high</v>
      </c>
      <c r="AO690">
        <v>9</v>
      </c>
      <c r="AP690" s="1" t="str" cm="1">
        <f t="array" ref="AP690">_xlfn.IFS(AO690&lt;=1,"new",AO690&lt;=5,"early tenure",AO690&lt;=10,"established",AO690&lt;=20,"loyal",AO690&gt;=21,"long term")</f>
        <v>established</v>
      </c>
      <c r="AQ690">
        <v>7</v>
      </c>
      <c r="AR690" s="1" t="str" cm="1">
        <f t="array" ref="AR690">_xlfn.IFS(AQ690&lt;=1,"new",AQ690&lt;=4,"settling",AQ690&lt;=7,"established",AQ690&lt;=12,"stagnant risk",AQ690&gt;12,"highly stagnant")</f>
        <v>established</v>
      </c>
      <c r="AS690">
        <v>6</v>
      </c>
      <c r="AT690" t="str" cm="1">
        <f t="array" ref="AT690">_xlfn.IFS(AS690&lt;=1,"recently promoted",AS690&lt;=3,"due soon",AS690&lt;=6,"over due",AS690&gt;=7,"critically overdue")</f>
        <v>over due</v>
      </c>
      <c r="AU690">
        <v>7</v>
      </c>
      <c r="AV690" t="str" cm="1">
        <f t="array" ref="AV690">_xlfn.IFS(AU690&lt;=1,"new under manager",AU690&lt;=4,"settling",AU690&lt;=8,"established",AU690&gt;=9,"long term")</f>
        <v>established</v>
      </c>
    </row>
    <row r="691" spans="1:48">
      <c r="A691">
        <v>55</v>
      </c>
      <c r="B691" s="1" t="str" cm="1">
        <f t="array" ref="B691">_xlfn.IFS(A691&lt;=25,"early career",A691&lt;=35,"mid career",A691&lt;=45,"experienced",A691&gt;=46,"senior")</f>
        <v>senior</v>
      </c>
      <c r="C691" t="s">
        <v>29</v>
      </c>
      <c r="D691" t="s">
        <v>30</v>
      </c>
      <c r="E691" t="s">
        <v>45</v>
      </c>
      <c r="F691">
        <v>18</v>
      </c>
      <c r="G691" s="1" t="str" cm="1">
        <f t="array" ref="G691">_xlfn.IFS(F691&lt;=5,"very near",F691&lt;=10,"near",F691&lt;=20,"moderate",F691&lt;=29,"far")</f>
        <v>moderate</v>
      </c>
      <c r="H691">
        <v>5</v>
      </c>
      <c r="I691" t="str" cm="1">
        <f t="array" ref="I691">_xlfn.IFS(H691=1,"Below College",H691=
2,"College",H691=
3,"Bachelor",H691=
4,"Master",H691=
5,"Doctor")</f>
        <v>Doctor</v>
      </c>
      <c r="J691" t="s">
        <v>36</v>
      </c>
      <c r="K691">
        <v>1</v>
      </c>
      <c r="L691" t="str" cm="1">
        <f t="array" ref="L691">_xlfn.IFS(K691=1,"low",K691=2,"medium",K691=3,"high",K691=4,"very high")</f>
        <v>low</v>
      </c>
      <c r="M691" t="s">
        <v>43</v>
      </c>
      <c r="N691">
        <v>3</v>
      </c>
      <c r="O691" t="str" cm="1">
        <f t="array" ref="O691">_xlfn.IFS(N691=1,"low",N691=2,"medium",N691=3,"high",N691=4,"very high")</f>
        <v>high</v>
      </c>
      <c r="P691">
        <v>4</v>
      </c>
      <c r="Q691" t="str" cm="1">
        <f t="array" ref="Q691">_xlfn.IFS(P691=1,"junior",P691=2,"mid level",P691=3,"senior",P691=4,"lead",P691=5,"executive")</f>
        <v>lead</v>
      </c>
      <c r="R691" t="s">
        <v>48</v>
      </c>
      <c r="S691">
        <v>2</v>
      </c>
      <c r="T691" t="str" cm="1">
        <f t="array" ref="T691">_xlfn.IFS(S691=1,"low",S691=2,"medium",S691=3,"high",S691=4,"very high")</f>
        <v>medium</v>
      </c>
      <c r="U691" t="s">
        <v>40</v>
      </c>
      <c r="V691">
        <v>16835</v>
      </c>
      <c r="W691">
        <v>3</v>
      </c>
      <c r="X691" t="str" cm="1">
        <f t="array" ref="X691">_xlfn.IFS(W691=0,"fresher",W691&lt;=3,"stable",W691&lt;=6,"moderate hopper",W691&lt;=9,"frequent hopper")</f>
        <v>stable</v>
      </c>
      <c r="Y691" t="s">
        <v>29</v>
      </c>
      <c r="Z691">
        <v>23</v>
      </c>
      <c r="AA691" t="str" cm="1">
        <f t="array" ref="AA691">_xlfn.IFS(Z691&lt;=14,"low hike",Z691&lt;=18,"moderate hike",Z691&lt;=22,"good hike",Z691&lt;=25,"high hike")</f>
        <v>high hike</v>
      </c>
      <c r="AB691">
        <v>4</v>
      </c>
      <c r="AC691" t="str" cm="1">
        <f t="array" ref="AC691">_xlfn.IFS(AB691=1,"low",AB691=2,"good",AB691=3,"excellent",AB691=4,"outstanding")</f>
        <v>outstanding</v>
      </c>
      <c r="AD691">
        <v>4</v>
      </c>
      <c r="AE691" t="str" cm="1">
        <f t="array" ref="AE691">_xlfn.IFS(AD691=1,"low",AD691=2,"medium",AD691=3,"high",AD691=4,"very high")</f>
        <v>very high</v>
      </c>
      <c r="AG691">
        <v>0</v>
      </c>
      <c r="AH691" t="str" cm="1">
        <f t="array" ref="AH691">_xlfn.IFS(AG691=0,"no stock options",AG691=2,"medium",AG691=3,"high",AG691=1,"low")</f>
        <v>no stock options</v>
      </c>
      <c r="AI691">
        <v>37</v>
      </c>
      <c r="AJ691" s="1" t="str" cm="1">
        <f t="array" ref="AJ691">_xlfn.IFS(AI691&lt;=2,"fresher",AI691&lt;=7,"early career",AI691&lt;=15,"mid career",AI691&lt;=25,"experienced",AI691&gt;=26,"expert")</f>
        <v>expert</v>
      </c>
      <c r="AK691">
        <v>2</v>
      </c>
      <c r="AL691" s="1" t="str" cm="1">
        <f t="array" ref="AL691">_xlfn.IFS(AK691=0,"no training",AK691&lt;=2,"low",AK691&lt;=4,"moderate",AK691&lt;=6,"high")</f>
        <v>low</v>
      </c>
      <c r="AM691">
        <v>3</v>
      </c>
      <c r="AN691" t="str" cm="1">
        <f t="array" ref="AN691">_xlfn.IFS(AM691=1,"low",AM691=2,"medium",AM691=3,"high",AM691=4,"very high")</f>
        <v>high</v>
      </c>
      <c r="AO691">
        <v>10</v>
      </c>
      <c r="AP691" s="1" t="str" cm="1">
        <f t="array" ref="AP691">_xlfn.IFS(AO691&lt;=1,"new",AO691&lt;=5,"early tenure",AO691&lt;=10,"established",AO691&lt;=20,"loyal",AO691&gt;=21,"long term")</f>
        <v>established</v>
      </c>
      <c r="AQ691">
        <v>9</v>
      </c>
      <c r="AR691" s="1" t="str" cm="1">
        <f t="array" ref="AR691">_xlfn.IFS(AQ691&lt;=1,"new",AQ691&lt;=4,"settling",AQ691&lt;=7,"established",AQ691&lt;=12,"stagnant risk",AQ691&gt;12,"highly stagnant")</f>
        <v>stagnant risk</v>
      </c>
      <c r="AS691">
        <v>7</v>
      </c>
      <c r="AT691" t="str" cm="1">
        <f t="array" ref="AT691">_xlfn.IFS(AS691&lt;=1,"recently promoted",AS691&lt;=3,"due soon",AS691&lt;=6,"over due",AS691&gt;=7,"critically overdue")</f>
        <v>critically overdue</v>
      </c>
      <c r="AU691">
        <v>7</v>
      </c>
      <c r="AV691" t="str" cm="1">
        <f t="array" ref="AV691">_xlfn.IFS(AU691&lt;=1,"new under manager",AU691&lt;=4,"settling",AU691&lt;=8,"established",AU691&gt;=9,"long term")</f>
        <v>established</v>
      </c>
    </row>
    <row r="692" spans="1:48">
      <c r="A692">
        <v>39</v>
      </c>
      <c r="B692" s="1" t="str" cm="1">
        <f t="array" ref="B692">_xlfn.IFS(A692&lt;=25,"early career",A692&lt;=35,"mid career",A692&lt;=45,"experienced",A692&gt;=46,"senior")</f>
        <v>experienced</v>
      </c>
      <c r="C692" t="s">
        <v>29</v>
      </c>
      <c r="D692" t="s">
        <v>50</v>
      </c>
      <c r="E692" t="s">
        <v>31</v>
      </c>
      <c r="F692">
        <v>8</v>
      </c>
      <c r="G692" s="1" t="str" cm="1">
        <f t="array" ref="G692">_xlfn.IFS(F692&lt;=5,"very near",F692&lt;=10,"near",F692&lt;=20,"moderate",F692&lt;=29,"far")</f>
        <v>near</v>
      </c>
      <c r="H692">
        <v>1</v>
      </c>
      <c r="I692" t="str" cm="1">
        <f t="array" ref="I692">_xlfn.IFS(H692=1,"Below College",H692=
2,"College",H692=
3,"Bachelor",H692=
4,"Master",H692=
5,"Doctor")</f>
        <v>Below College</v>
      </c>
      <c r="J692" t="s">
        <v>36</v>
      </c>
      <c r="K692">
        <v>3</v>
      </c>
      <c r="L692" t="str" cm="1">
        <f t="array" ref="L692">_xlfn.IFS(K692=1,"low",K692=2,"medium",K692=3,"high",K692=4,"very high")</f>
        <v>high</v>
      </c>
      <c r="M692" t="s">
        <v>43</v>
      </c>
      <c r="N692">
        <v>3</v>
      </c>
      <c r="O692" t="str" cm="1">
        <f t="array" ref="O692">_xlfn.IFS(N692=1,"low",N692=2,"medium",N692=3,"high",N692=4,"very high")</f>
        <v>high</v>
      </c>
      <c r="P692">
        <v>1</v>
      </c>
      <c r="Q692" t="str" cm="1">
        <f t="array" ref="Q692">_xlfn.IFS(P692=1,"junior",P692=2,"mid level",P692=3,"senior",P692=4,"lead",P692=5,"executive")</f>
        <v>junior</v>
      </c>
      <c r="R692" t="s">
        <v>34</v>
      </c>
      <c r="S692">
        <v>3</v>
      </c>
      <c r="T692" t="str" cm="1">
        <f t="array" ref="T692">_xlfn.IFS(S692=1,"low",S692=2,"medium",S692=3,"high",S692=4,"very high")</f>
        <v>high</v>
      </c>
      <c r="U692" t="s">
        <v>35</v>
      </c>
      <c r="V692">
        <v>3755</v>
      </c>
      <c r="W692">
        <v>1</v>
      </c>
      <c r="X692" t="str" cm="1">
        <f t="array" ref="X692">_xlfn.IFS(W692=0,"fresher",W692&lt;=3,"stable",W692&lt;=6,"moderate hopper",W692&lt;=9,"frequent hopper")</f>
        <v>stable</v>
      </c>
      <c r="Y692" t="s">
        <v>29</v>
      </c>
      <c r="Z692">
        <v>11</v>
      </c>
      <c r="AA692" t="str" cm="1">
        <f t="array" ref="AA692">_xlfn.IFS(Z692&lt;=14,"low hike",Z692&lt;=18,"moderate hike",Z692&lt;=22,"good hike",Z692&lt;=25,"high hike")</f>
        <v>low hike</v>
      </c>
      <c r="AB692">
        <v>3</v>
      </c>
      <c r="AC692" t="str" cm="1">
        <f t="array" ref="AC692">_xlfn.IFS(AB692=1,"low",AB692=2,"good",AB692=3,"excellent",AB692=4,"outstanding")</f>
        <v>excellent</v>
      </c>
      <c r="AD692">
        <v>1</v>
      </c>
      <c r="AE692" t="str" cm="1">
        <f t="array" ref="AE692">_xlfn.IFS(AD692=1,"low",AD692=2,"medium",AD692=3,"high",AD692=4,"very high")</f>
        <v>low</v>
      </c>
      <c r="AG692">
        <v>1</v>
      </c>
      <c r="AH692" t="str" cm="1">
        <f t="array" ref="AH692">_xlfn.IFS(AG692=0,"no stock options",AG692=2,"medium",AG692=3,"high",AG692=1,"low")</f>
        <v>low</v>
      </c>
      <c r="AI692">
        <v>8</v>
      </c>
      <c r="AJ692" s="1" t="str" cm="1">
        <f t="array" ref="AJ692">_xlfn.IFS(AI692&lt;=2,"fresher",AI692&lt;=7,"early career",AI692&lt;=15,"mid career",AI692&lt;=25,"experienced",AI692&gt;=26,"expert")</f>
        <v>mid career</v>
      </c>
      <c r="AK692">
        <v>3</v>
      </c>
      <c r="AL692" s="1" t="str" cm="1">
        <f t="array" ref="AL692">_xlfn.IFS(AK692=0,"no training",AK692&lt;=2,"low",AK692&lt;=4,"moderate",AK692&lt;=6,"high")</f>
        <v>moderate</v>
      </c>
      <c r="AM692">
        <v>3</v>
      </c>
      <c r="AN692" t="str" cm="1">
        <f t="array" ref="AN692">_xlfn.IFS(AM692=1,"low",AM692=2,"medium",AM692=3,"high",AM692=4,"very high")</f>
        <v>high</v>
      </c>
      <c r="AO692">
        <v>8</v>
      </c>
      <c r="AP692" s="1" t="str" cm="1">
        <f t="array" ref="AP692">_xlfn.IFS(AO692&lt;=1,"new",AO692&lt;=5,"early tenure",AO692&lt;=10,"established",AO692&lt;=20,"loyal",AO692&gt;=21,"long term")</f>
        <v>established</v>
      </c>
      <c r="AQ692">
        <v>3</v>
      </c>
      <c r="AR692" s="1" t="str" cm="1">
        <f t="array" ref="AR692">_xlfn.IFS(AQ692&lt;=1,"new",AQ692&lt;=4,"settling",AQ692&lt;=7,"established",AQ692&lt;=12,"stagnant risk",AQ692&gt;12,"highly stagnant")</f>
        <v>settling</v>
      </c>
      <c r="AS692">
        <v>0</v>
      </c>
      <c r="AT692" t="str" cm="1">
        <f t="array" ref="AT692">_xlfn.IFS(AS692&lt;=1,"recently promoted",AS692&lt;=3,"due soon",AS692&lt;=6,"over due",AS692&gt;=7,"critically overdue")</f>
        <v>recently promoted</v>
      </c>
      <c r="AU692">
        <v>7</v>
      </c>
      <c r="AV692" t="str" cm="1">
        <f t="array" ref="AV692">_xlfn.IFS(AU692&lt;=1,"new under manager",AU692&lt;=4,"settling",AU692&lt;=8,"established",AU692&gt;=9,"long term")</f>
        <v>established</v>
      </c>
    </row>
    <row r="693" spans="1:48">
      <c r="A693">
        <v>31</v>
      </c>
      <c r="B693" s="1" t="str" cm="1">
        <f t="array" ref="B693">_xlfn.IFS(A693&lt;=25,"early career",A693&lt;=35,"mid career",A693&lt;=45,"experienced",A693&gt;=46,"senior")</f>
        <v>mid career</v>
      </c>
      <c r="C693" t="s">
        <v>29</v>
      </c>
      <c r="D693" t="s">
        <v>30</v>
      </c>
      <c r="E693" t="s">
        <v>45</v>
      </c>
      <c r="F693">
        <v>2</v>
      </c>
      <c r="G693" s="1" t="str" cm="1">
        <f t="array" ref="G693">_xlfn.IFS(F693&lt;=5,"very near",F693&lt;=10,"near",F693&lt;=20,"moderate",F693&lt;=29,"far")</f>
        <v>very near</v>
      </c>
      <c r="H693">
        <v>1</v>
      </c>
      <c r="I693" t="str" cm="1">
        <f t="array" ref="I693">_xlfn.IFS(H693=1,"Below College",H693=
2,"College",H693=
3,"Bachelor",H693=
4,"Master",H693=
5,"Doctor")</f>
        <v>Below College</v>
      </c>
      <c r="J693" t="s">
        <v>36</v>
      </c>
      <c r="K693">
        <v>2</v>
      </c>
      <c r="L693" t="str" cm="1">
        <f t="array" ref="L693">_xlfn.IFS(K693=1,"low",K693=2,"medium",K693=3,"high",K693=4,"very high")</f>
        <v>medium</v>
      </c>
      <c r="M693" t="s">
        <v>33</v>
      </c>
      <c r="N693">
        <v>3</v>
      </c>
      <c r="O693" t="str" cm="1">
        <f t="array" ref="O693">_xlfn.IFS(N693=1,"low",N693=2,"medium",N693=3,"high",N693=4,"very high")</f>
        <v>high</v>
      </c>
      <c r="P693">
        <v>2</v>
      </c>
      <c r="Q693" t="str" cm="1">
        <f t="array" ref="Q693">_xlfn.IFS(P693=1,"junior",P693=2,"mid level",P693=3,"senior",P693=4,"lead",P693=5,"executive")</f>
        <v>mid level</v>
      </c>
      <c r="R693" t="s">
        <v>51</v>
      </c>
      <c r="S693">
        <v>4</v>
      </c>
      <c r="T693" t="str" cm="1">
        <f t="array" ref="T693">_xlfn.IFS(S693=1,"low",S693=2,"medium",S693=3,"high",S693=4,"very high")</f>
        <v>very high</v>
      </c>
      <c r="U693" t="s">
        <v>40</v>
      </c>
      <c r="V693">
        <v>6582</v>
      </c>
      <c r="W693">
        <v>4</v>
      </c>
      <c r="X693" t="str" cm="1">
        <f t="array" ref="X693">_xlfn.IFS(W693=0,"fresher",W693&lt;=3,"stable",W693&lt;=6,"moderate hopper",W693&lt;=9,"frequent hopper")</f>
        <v>moderate hopper</v>
      </c>
      <c r="Y693" t="s">
        <v>39</v>
      </c>
      <c r="Z693">
        <v>13</v>
      </c>
      <c r="AA693" t="str" cm="1">
        <f t="array" ref="AA693">_xlfn.IFS(Z693&lt;=14,"low hike",Z693&lt;=18,"moderate hike",Z693&lt;=22,"good hike",Z693&lt;=25,"high hike")</f>
        <v>low hike</v>
      </c>
      <c r="AB693">
        <v>3</v>
      </c>
      <c r="AC693" t="str" cm="1">
        <f t="array" ref="AC693">_xlfn.IFS(AB693=1,"low",AB693=2,"good",AB693=3,"excellent",AB693=4,"outstanding")</f>
        <v>excellent</v>
      </c>
      <c r="AD693">
        <v>3</v>
      </c>
      <c r="AE693" t="str" cm="1">
        <f t="array" ref="AE693">_xlfn.IFS(AD693=1,"low",AD693=2,"medium",AD693=3,"high",AD693=4,"very high")</f>
        <v>high</v>
      </c>
      <c r="AG693">
        <v>0</v>
      </c>
      <c r="AH693" t="str" cm="1">
        <f t="array" ref="AH693">_xlfn.IFS(AG693=0,"no stock options",AG693=2,"medium",AG693=3,"high",AG693=1,"low")</f>
        <v>no stock options</v>
      </c>
      <c r="AI693">
        <v>10</v>
      </c>
      <c r="AJ693" s="1" t="str" cm="1">
        <f t="array" ref="AJ693">_xlfn.IFS(AI693&lt;=2,"fresher",AI693&lt;=7,"early career",AI693&lt;=15,"mid career",AI693&lt;=25,"experienced",AI693&gt;=26,"expert")</f>
        <v>mid career</v>
      </c>
      <c r="AK693">
        <v>2</v>
      </c>
      <c r="AL693" s="1" t="str" cm="1">
        <f t="array" ref="AL693">_xlfn.IFS(AK693=0,"no training",AK693&lt;=2,"low",AK693&lt;=4,"moderate",AK693&lt;=6,"high")</f>
        <v>low</v>
      </c>
      <c r="AM693">
        <v>4</v>
      </c>
      <c r="AN693" t="str" cm="1">
        <f t="array" ref="AN693">_xlfn.IFS(AM693=1,"low",AM693=2,"medium",AM693=3,"high",AM693=4,"very high")</f>
        <v>very high</v>
      </c>
      <c r="AO693">
        <v>6</v>
      </c>
      <c r="AP693" s="1" t="str" cm="1">
        <f t="array" ref="AP693">_xlfn.IFS(AO693&lt;=1,"new",AO693&lt;=5,"early tenure",AO693&lt;=10,"established",AO693&lt;=20,"loyal",AO693&gt;=21,"long term")</f>
        <v>established</v>
      </c>
      <c r="AQ693">
        <v>5</v>
      </c>
      <c r="AR693" s="1" t="str" cm="1">
        <f t="array" ref="AR693">_xlfn.IFS(AQ693&lt;=1,"new",AQ693&lt;=4,"settling",AQ693&lt;=7,"established",AQ693&lt;=12,"stagnant risk",AQ693&gt;12,"highly stagnant")</f>
        <v>established</v>
      </c>
      <c r="AS693">
        <v>0</v>
      </c>
      <c r="AT693" t="str" cm="1">
        <f t="array" ref="AT693">_xlfn.IFS(AS693&lt;=1,"recently promoted",AS693&lt;=3,"due soon",AS693&lt;=6,"over due",AS693&gt;=7,"critically overdue")</f>
        <v>recently promoted</v>
      </c>
      <c r="AU693">
        <v>5</v>
      </c>
      <c r="AV693" t="str" cm="1">
        <f t="array" ref="AV693">_xlfn.IFS(AU693&lt;=1,"new under manager",AU693&lt;=4,"settling",AU693&lt;=8,"established",AU693&gt;=9,"long term")</f>
        <v>established</v>
      </c>
    </row>
    <row r="694" spans="1:48">
      <c r="A694">
        <v>42</v>
      </c>
      <c r="B694" s="1" t="str" cm="1">
        <f t="array" ref="B694">_xlfn.IFS(A694&lt;=25,"early career",A694&lt;=35,"mid career",A694&lt;=45,"experienced",A694&gt;=46,"senior")</f>
        <v>experienced</v>
      </c>
      <c r="C694" t="s">
        <v>29</v>
      </c>
      <c r="D694" t="s">
        <v>30</v>
      </c>
      <c r="E694" t="s">
        <v>31</v>
      </c>
      <c r="F694">
        <v>24</v>
      </c>
      <c r="G694" s="1" t="str" cm="1">
        <f t="array" ref="G694">_xlfn.IFS(F694&lt;=5,"very near",F694&lt;=10,"near",F694&lt;=20,"moderate",F694&lt;=29,"far")</f>
        <v>far</v>
      </c>
      <c r="H694">
        <v>3</v>
      </c>
      <c r="I694" t="str" cm="1">
        <f t="array" ref="I694">_xlfn.IFS(H694=1,"Below College",H694=
2,"College",H694=
3,"Bachelor",H694=
4,"Master",H694=
5,"Doctor")</f>
        <v>Bachelor</v>
      </c>
      <c r="J694" t="s">
        <v>32</v>
      </c>
      <c r="K694">
        <v>4</v>
      </c>
      <c r="L694" t="str" cm="1">
        <f t="array" ref="L694">_xlfn.IFS(K694=1,"low",K694=2,"medium",K694=3,"high",K694=4,"very high")</f>
        <v>very high</v>
      </c>
      <c r="M694" t="s">
        <v>33</v>
      </c>
      <c r="N694">
        <v>3</v>
      </c>
      <c r="O694" t="str" cm="1">
        <f t="array" ref="O694">_xlfn.IFS(N694=1,"low",N694=2,"medium",N694=3,"high",N694=4,"very high")</f>
        <v>high</v>
      </c>
      <c r="P694">
        <v>3</v>
      </c>
      <c r="Q694" t="str" cm="1">
        <f t="array" ref="Q694">_xlfn.IFS(P694=1,"junior",P694=2,"mid level",P694=3,"senior",P694=4,"lead",P694=5,"executive")</f>
        <v>senior</v>
      </c>
      <c r="R694" t="s">
        <v>44</v>
      </c>
      <c r="S694">
        <v>1</v>
      </c>
      <c r="T694" t="str" cm="1">
        <f t="array" ref="T694">_xlfn.IFS(S694=1,"low",S694=2,"medium",S694=3,"high",S694=4,"very high")</f>
        <v>low</v>
      </c>
      <c r="U694" t="s">
        <v>35</v>
      </c>
      <c r="V694">
        <v>7406</v>
      </c>
      <c r="W694">
        <v>1</v>
      </c>
      <c r="X694" t="str" cm="1">
        <f t="array" ref="X694">_xlfn.IFS(W694=0,"fresher",W694&lt;=3,"stable",W694&lt;=6,"moderate hopper",W694&lt;=9,"frequent hopper")</f>
        <v>stable</v>
      </c>
      <c r="Y694" t="s">
        <v>39</v>
      </c>
      <c r="Z694">
        <v>21</v>
      </c>
      <c r="AA694" t="str" cm="1">
        <f t="array" ref="AA694">_xlfn.IFS(Z694&lt;=14,"low hike",Z694&lt;=18,"moderate hike",Z694&lt;=22,"good hike",Z694&lt;=25,"high hike")</f>
        <v>good hike</v>
      </c>
      <c r="AB694">
        <v>4</v>
      </c>
      <c r="AC694" t="str" cm="1">
        <f t="array" ref="AC694">_xlfn.IFS(AB694=1,"low",AB694=2,"good",AB694=3,"excellent",AB694=4,"outstanding")</f>
        <v>outstanding</v>
      </c>
      <c r="AD694">
        <v>4</v>
      </c>
      <c r="AE694" t="str" cm="1">
        <f t="array" ref="AE694">_xlfn.IFS(AD694=1,"low",AD694=2,"medium",AD694=3,"high",AD694=4,"very high")</f>
        <v>very high</v>
      </c>
      <c r="AG694">
        <v>1</v>
      </c>
      <c r="AH694" t="str" cm="1">
        <f t="array" ref="AH694">_xlfn.IFS(AG694=0,"no stock options",AG694=2,"medium",AG694=3,"high",AG694=1,"low")</f>
        <v>low</v>
      </c>
      <c r="AI694">
        <v>10</v>
      </c>
      <c r="AJ694" s="1" t="str" cm="1">
        <f t="array" ref="AJ694">_xlfn.IFS(AI694&lt;=2,"fresher",AI694&lt;=7,"early career",AI694&lt;=15,"mid career",AI694&lt;=25,"experienced",AI694&gt;=26,"expert")</f>
        <v>mid career</v>
      </c>
      <c r="AK694">
        <v>5</v>
      </c>
      <c r="AL694" s="1" t="str" cm="1">
        <f t="array" ref="AL694">_xlfn.IFS(AK694=0,"no training",AK694&lt;=2,"low",AK694&lt;=4,"moderate",AK694&lt;=6,"high")</f>
        <v>high</v>
      </c>
      <c r="AM694">
        <v>2</v>
      </c>
      <c r="AN694" t="str" cm="1">
        <f t="array" ref="AN694">_xlfn.IFS(AM694=1,"low",AM694=2,"medium",AM694=3,"high",AM694=4,"very high")</f>
        <v>medium</v>
      </c>
      <c r="AO694">
        <v>10</v>
      </c>
      <c r="AP694" s="1" t="str" cm="1">
        <f t="array" ref="AP694">_xlfn.IFS(AO694&lt;=1,"new",AO694&lt;=5,"early tenure",AO694&lt;=10,"established",AO694&lt;=20,"loyal",AO694&gt;=21,"long term")</f>
        <v>established</v>
      </c>
      <c r="AQ694">
        <v>9</v>
      </c>
      <c r="AR694" s="1" t="str" cm="1">
        <f t="array" ref="AR694">_xlfn.IFS(AQ694&lt;=1,"new",AQ694&lt;=4,"settling",AQ694&lt;=7,"established",AQ694&lt;=12,"stagnant risk",AQ694&gt;12,"highly stagnant")</f>
        <v>stagnant risk</v>
      </c>
      <c r="AS694">
        <v>5</v>
      </c>
      <c r="AT694" t="str" cm="1">
        <f t="array" ref="AT694">_xlfn.IFS(AS694&lt;=1,"recently promoted",AS694&lt;=3,"due soon",AS694&lt;=6,"over due",AS694&gt;=7,"critically overdue")</f>
        <v>over due</v>
      </c>
      <c r="AU694">
        <v>8</v>
      </c>
      <c r="AV694" t="str" cm="1">
        <f t="array" ref="AV694">_xlfn.IFS(AU694&lt;=1,"new under manager",AU694&lt;=4,"settling",AU694&lt;=8,"established",AU694&gt;=9,"long term")</f>
        <v>established</v>
      </c>
    </row>
    <row r="695" spans="1:48">
      <c r="A695">
        <v>45</v>
      </c>
      <c r="B695" s="1" t="str" cm="1">
        <f t="array" ref="B695">_xlfn.IFS(A695&lt;=25,"early career",A695&lt;=35,"mid career",A695&lt;=45,"experienced",A695&gt;=46,"senior")</f>
        <v>experienced</v>
      </c>
      <c r="C695" t="s">
        <v>29</v>
      </c>
      <c r="D695" t="s">
        <v>30</v>
      </c>
      <c r="E695" t="s">
        <v>45</v>
      </c>
      <c r="F695">
        <v>2</v>
      </c>
      <c r="G695" s="1" t="str" cm="1">
        <f t="array" ref="G695">_xlfn.IFS(F695&lt;=5,"very near",F695&lt;=10,"near",F695&lt;=20,"moderate",F695&lt;=29,"far")</f>
        <v>very near</v>
      </c>
      <c r="H695">
        <v>3</v>
      </c>
      <c r="I695" t="str" cm="1">
        <f t="array" ref="I695">_xlfn.IFS(H695=1,"Below College",H695=
2,"College",H695=
3,"Bachelor",H695=
4,"Master",H695=
5,"Doctor")</f>
        <v>Bachelor</v>
      </c>
      <c r="J695" t="s">
        <v>42</v>
      </c>
      <c r="K695">
        <v>4</v>
      </c>
      <c r="L695" t="str" cm="1">
        <f t="array" ref="L695">_xlfn.IFS(K695=1,"low",K695=2,"medium",K695=3,"high",K695=4,"very high")</f>
        <v>very high</v>
      </c>
      <c r="M695" t="s">
        <v>33</v>
      </c>
      <c r="N695">
        <v>3</v>
      </c>
      <c r="O695" t="str" cm="1">
        <f t="array" ref="O695">_xlfn.IFS(N695=1,"low",N695=2,"medium",N695=3,"high",N695=4,"very high")</f>
        <v>high</v>
      </c>
      <c r="P695">
        <v>2</v>
      </c>
      <c r="Q695" t="str" cm="1">
        <f t="array" ref="Q695">_xlfn.IFS(P695=1,"junior",P695=2,"mid level",P695=3,"senior",P695=4,"lead",P695=5,"executive")</f>
        <v>mid level</v>
      </c>
      <c r="R695" t="s">
        <v>51</v>
      </c>
      <c r="S695">
        <v>2</v>
      </c>
      <c r="T695" t="str" cm="1">
        <f t="array" ref="T695">_xlfn.IFS(S695=1,"low",S695=2,"medium",S695=3,"high",S695=4,"very high")</f>
        <v>medium</v>
      </c>
      <c r="U695" t="s">
        <v>35</v>
      </c>
      <c r="V695">
        <v>4805</v>
      </c>
      <c r="W695">
        <v>0</v>
      </c>
      <c r="X695" t="str" cm="1">
        <f t="array" ref="X695">_xlfn.IFS(W695=0,"fresher",W695&lt;=3,"stable",W695&lt;=6,"moderate hopper",W695&lt;=9,"frequent hopper")</f>
        <v>fresher</v>
      </c>
      <c r="Y695" t="s">
        <v>29</v>
      </c>
      <c r="Z695">
        <v>19</v>
      </c>
      <c r="AA695" t="str" cm="1">
        <f t="array" ref="AA695">_xlfn.IFS(Z695&lt;=14,"low hike",Z695&lt;=18,"moderate hike",Z695&lt;=22,"good hike",Z695&lt;=25,"high hike")</f>
        <v>good hike</v>
      </c>
      <c r="AB695">
        <v>3</v>
      </c>
      <c r="AC695" t="str" cm="1">
        <f t="array" ref="AC695">_xlfn.IFS(AB695=1,"low",AB695=2,"good",AB695=3,"excellent",AB695=4,"outstanding")</f>
        <v>excellent</v>
      </c>
      <c r="AD695">
        <v>2</v>
      </c>
      <c r="AE695" t="str" cm="1">
        <f t="array" ref="AE695">_xlfn.IFS(AD695=1,"low",AD695=2,"medium",AD695=3,"high",AD695=4,"very high")</f>
        <v>medium</v>
      </c>
      <c r="AG695">
        <v>1</v>
      </c>
      <c r="AH695" t="str" cm="1">
        <f t="array" ref="AH695">_xlfn.IFS(AG695=0,"no stock options",AG695=2,"medium",AG695=3,"high",AG695=1,"low")</f>
        <v>low</v>
      </c>
      <c r="AI695">
        <v>9</v>
      </c>
      <c r="AJ695" s="1" t="str" cm="1">
        <f t="array" ref="AJ695">_xlfn.IFS(AI695&lt;=2,"fresher",AI695&lt;=7,"early career",AI695&lt;=15,"mid career",AI695&lt;=25,"experienced",AI695&gt;=26,"expert")</f>
        <v>mid career</v>
      </c>
      <c r="AK695">
        <v>3</v>
      </c>
      <c r="AL695" s="1" t="str" cm="1">
        <f t="array" ref="AL695">_xlfn.IFS(AK695=0,"no training",AK695&lt;=2,"low",AK695&lt;=4,"moderate",AK695&lt;=6,"high")</f>
        <v>moderate</v>
      </c>
      <c r="AM695">
        <v>4</v>
      </c>
      <c r="AN695" t="str" cm="1">
        <f t="array" ref="AN695">_xlfn.IFS(AM695=1,"low",AM695=2,"medium",AM695=3,"high",AM695=4,"very high")</f>
        <v>very high</v>
      </c>
      <c r="AO695">
        <v>8</v>
      </c>
      <c r="AP695" s="1" t="str" cm="1">
        <f t="array" ref="AP695">_xlfn.IFS(AO695&lt;=1,"new",AO695&lt;=5,"early tenure",AO695&lt;=10,"established",AO695&lt;=20,"loyal",AO695&gt;=21,"long term")</f>
        <v>established</v>
      </c>
      <c r="AQ695">
        <v>7</v>
      </c>
      <c r="AR695" s="1" t="str" cm="1">
        <f t="array" ref="AR695">_xlfn.IFS(AQ695&lt;=1,"new",AQ695&lt;=4,"settling",AQ695&lt;=7,"established",AQ695&lt;=12,"stagnant risk",AQ695&gt;12,"highly stagnant")</f>
        <v>established</v>
      </c>
      <c r="AS695">
        <v>3</v>
      </c>
      <c r="AT695" t="str" cm="1">
        <f t="array" ref="AT695">_xlfn.IFS(AS695&lt;=1,"recently promoted",AS695&lt;=3,"due soon",AS695&lt;=6,"over due",AS695&gt;=7,"critically overdue")</f>
        <v>due soon</v>
      </c>
      <c r="AU695">
        <v>7</v>
      </c>
      <c r="AV695" t="str" cm="1">
        <f t="array" ref="AV695">_xlfn.IFS(AU695&lt;=1,"new under manager",AU695&lt;=4,"settling",AU695&lt;=8,"established",AU695&gt;=9,"long term")</f>
        <v>established</v>
      </c>
    </row>
    <row r="696" spans="1:48">
      <c r="A696">
        <v>26</v>
      </c>
      <c r="B696" s="1" t="str" cm="1">
        <f t="array" ref="B696">_xlfn.IFS(A696&lt;=25,"early career",A696&lt;=35,"mid career",A696&lt;=45,"experienced",A696&gt;=46,"senior")</f>
        <v>mid career</v>
      </c>
      <c r="C696" t="s">
        <v>39</v>
      </c>
      <c r="D696" t="s">
        <v>50</v>
      </c>
      <c r="E696" t="s">
        <v>54</v>
      </c>
      <c r="F696">
        <v>17</v>
      </c>
      <c r="G696" s="1" t="str" cm="1">
        <f t="array" ref="G696">_xlfn.IFS(F696&lt;=5,"very near",F696&lt;=10,"near",F696&lt;=20,"moderate",F696&lt;=29,"far")</f>
        <v>moderate</v>
      </c>
      <c r="H696">
        <v>4</v>
      </c>
      <c r="I696" t="str" cm="1">
        <f t="array" ref="I696">_xlfn.IFS(H696=1,"Below College",H696=
2,"College",H696=
3,"Bachelor",H696=
4,"Master",H696=
5,"Doctor")</f>
        <v>Master</v>
      </c>
      <c r="J696" t="s">
        <v>36</v>
      </c>
      <c r="K696">
        <v>2</v>
      </c>
      <c r="L696" t="str" cm="1">
        <f t="array" ref="L696">_xlfn.IFS(K696=1,"low",K696=2,"medium",K696=3,"high",K696=4,"very high")</f>
        <v>medium</v>
      </c>
      <c r="M696" t="s">
        <v>43</v>
      </c>
      <c r="N696">
        <v>3</v>
      </c>
      <c r="O696" t="str" cm="1">
        <f t="array" ref="O696">_xlfn.IFS(N696=1,"low",N696=2,"medium",N696=3,"high",N696=4,"very high")</f>
        <v>high</v>
      </c>
      <c r="P696">
        <v>1</v>
      </c>
      <c r="Q696" t="str" cm="1">
        <f t="array" ref="Q696">_xlfn.IFS(P696=1,"junior",P696=2,"mid level",P696=3,"senior",P696=4,"lead",P696=5,"executive")</f>
        <v>junior</v>
      </c>
      <c r="R696" t="s">
        <v>54</v>
      </c>
      <c r="S696">
        <v>3</v>
      </c>
      <c r="T696" t="str" cm="1">
        <f t="array" ref="T696">_xlfn.IFS(S696=1,"low",S696=2,"medium",S696=3,"high",S696=4,"very high")</f>
        <v>high</v>
      </c>
      <c r="U696" t="s">
        <v>38</v>
      </c>
      <c r="V696">
        <v>2741</v>
      </c>
      <c r="W696">
        <v>0</v>
      </c>
      <c r="X696" t="str" cm="1">
        <f t="array" ref="X696">_xlfn.IFS(W696=0,"fresher",W696&lt;=3,"stable",W696&lt;=6,"moderate hopper",W696&lt;=9,"frequent hopper")</f>
        <v>fresher</v>
      </c>
      <c r="Y696" t="s">
        <v>39</v>
      </c>
      <c r="Z696">
        <v>11</v>
      </c>
      <c r="AA696" t="str" cm="1">
        <f t="array" ref="AA696">_xlfn.IFS(Z696&lt;=14,"low hike",Z696&lt;=18,"moderate hike",Z696&lt;=22,"good hike",Z696&lt;=25,"high hike")</f>
        <v>low hike</v>
      </c>
      <c r="AB696">
        <v>3</v>
      </c>
      <c r="AC696" t="str" cm="1">
        <f t="array" ref="AC696">_xlfn.IFS(AB696=1,"low",AB696=2,"good",AB696=3,"excellent",AB696=4,"outstanding")</f>
        <v>excellent</v>
      </c>
      <c r="AD696">
        <v>2</v>
      </c>
      <c r="AE696" t="str" cm="1">
        <f t="array" ref="AE696">_xlfn.IFS(AD696=1,"low",AD696=2,"medium",AD696=3,"high",AD696=4,"very high")</f>
        <v>medium</v>
      </c>
      <c r="AG696">
        <v>1</v>
      </c>
      <c r="AH696" t="str" cm="1">
        <f t="array" ref="AH696">_xlfn.IFS(AG696=0,"no stock options",AG696=2,"medium",AG696=3,"high",AG696=1,"low")</f>
        <v>low</v>
      </c>
      <c r="AI696">
        <v>8</v>
      </c>
      <c r="AJ696" s="1" t="str" cm="1">
        <f t="array" ref="AJ696">_xlfn.IFS(AI696&lt;=2,"fresher",AI696&lt;=7,"early career",AI696&lt;=15,"mid career",AI696&lt;=25,"experienced",AI696&gt;=26,"expert")</f>
        <v>mid career</v>
      </c>
      <c r="AK696">
        <v>2</v>
      </c>
      <c r="AL696" s="1" t="str" cm="1">
        <f t="array" ref="AL696">_xlfn.IFS(AK696=0,"no training",AK696&lt;=2,"low",AK696&lt;=4,"moderate",AK696&lt;=6,"high")</f>
        <v>low</v>
      </c>
      <c r="AM696">
        <v>2</v>
      </c>
      <c r="AN696" t="str" cm="1">
        <f t="array" ref="AN696">_xlfn.IFS(AM696=1,"low",AM696=2,"medium",AM696=3,"high",AM696=4,"very high")</f>
        <v>medium</v>
      </c>
      <c r="AO696">
        <v>7</v>
      </c>
      <c r="AP696" s="1" t="str" cm="1">
        <f t="array" ref="AP696">_xlfn.IFS(AO696&lt;=1,"new",AO696&lt;=5,"early tenure",AO696&lt;=10,"established",AO696&lt;=20,"loyal",AO696&gt;=21,"long term")</f>
        <v>established</v>
      </c>
      <c r="AQ696">
        <v>7</v>
      </c>
      <c r="AR696" s="1" t="str" cm="1">
        <f t="array" ref="AR696">_xlfn.IFS(AQ696&lt;=1,"new",AQ696&lt;=4,"settling",AQ696&lt;=7,"established",AQ696&lt;=12,"stagnant risk",AQ696&gt;12,"highly stagnant")</f>
        <v>established</v>
      </c>
      <c r="AS696">
        <v>1</v>
      </c>
      <c r="AT696" t="str" cm="1">
        <f t="array" ref="AT696">_xlfn.IFS(AS696&lt;=1,"recently promoted",AS696&lt;=3,"due soon",AS696&lt;=6,"over due",AS696&gt;=7,"critically overdue")</f>
        <v>recently promoted</v>
      </c>
      <c r="AU696">
        <v>0</v>
      </c>
      <c r="AV696" t="str" cm="1">
        <f t="array" ref="AV696">_xlfn.IFS(AU696&lt;=1,"new under manager",AU696&lt;=4,"settling",AU696&lt;=8,"established",AU696&gt;=9,"long term")</f>
        <v>new under manager</v>
      </c>
    </row>
    <row r="697" spans="1:48">
      <c r="A697">
        <v>33</v>
      </c>
      <c r="B697" s="1" t="str" cm="1">
        <f t="array" ref="B697">_xlfn.IFS(A697&lt;=25,"early career",A697&lt;=35,"mid career",A697&lt;=45,"experienced",A697&gt;=46,"senior")</f>
        <v>mid career</v>
      </c>
      <c r="C697" t="s">
        <v>29</v>
      </c>
      <c r="D697" t="s">
        <v>30</v>
      </c>
      <c r="E697" t="s">
        <v>31</v>
      </c>
      <c r="F697">
        <v>1</v>
      </c>
      <c r="G697" s="1" t="str" cm="1">
        <f t="array" ref="G697">_xlfn.IFS(F697&lt;=5,"very near",F697&lt;=10,"near",F697&lt;=20,"moderate",F697&lt;=29,"far")</f>
        <v>very near</v>
      </c>
      <c r="H697">
        <v>5</v>
      </c>
      <c r="I697" t="str" cm="1">
        <f t="array" ref="I697">_xlfn.IFS(H697=1,"Below College",H697=
2,"College",H697=
3,"Bachelor",H697=
4,"Master",H697=
5,"Doctor")</f>
        <v>Doctor</v>
      </c>
      <c r="J697" t="s">
        <v>32</v>
      </c>
      <c r="K697">
        <v>1</v>
      </c>
      <c r="L697" t="str" cm="1">
        <f t="array" ref="L697">_xlfn.IFS(K697=1,"low",K697=2,"medium",K697=3,"high",K697=4,"very high")</f>
        <v>low</v>
      </c>
      <c r="M697" t="s">
        <v>43</v>
      </c>
      <c r="N697">
        <v>4</v>
      </c>
      <c r="O697" t="str" cm="1">
        <f t="array" ref="O697">_xlfn.IFS(N697=1,"low",N697=2,"medium",N697=3,"high",N697=4,"very high")</f>
        <v>very high</v>
      </c>
      <c r="P697">
        <v>4</v>
      </c>
      <c r="Q697" t="str" cm="1">
        <f t="array" ref="Q697">_xlfn.IFS(P697=1,"junior",P697=2,"mid level",P697=3,"senior",P697=4,"lead",P697=5,"executive")</f>
        <v>lead</v>
      </c>
      <c r="R697" t="s">
        <v>53</v>
      </c>
      <c r="S697">
        <v>3</v>
      </c>
      <c r="T697" t="str" cm="1">
        <f t="array" ref="T697">_xlfn.IFS(S697=1,"low",S697=2,"medium",S697=3,"high",S697=4,"very high")</f>
        <v>high</v>
      </c>
      <c r="U697" t="s">
        <v>38</v>
      </c>
      <c r="V697">
        <v>16184</v>
      </c>
      <c r="W697">
        <v>4</v>
      </c>
      <c r="X697" t="str" cm="1">
        <f t="array" ref="X697">_xlfn.IFS(W697=0,"fresher",W697&lt;=3,"stable",W697&lt;=6,"moderate hopper",W697&lt;=9,"frequent hopper")</f>
        <v>moderate hopper</v>
      </c>
      <c r="Y697" t="s">
        <v>29</v>
      </c>
      <c r="Z697">
        <v>19</v>
      </c>
      <c r="AA697" t="str" cm="1">
        <f t="array" ref="AA697">_xlfn.IFS(Z697&lt;=14,"low hike",Z697&lt;=18,"moderate hike",Z697&lt;=22,"good hike",Z697&lt;=25,"high hike")</f>
        <v>good hike</v>
      </c>
      <c r="AB697">
        <v>3</v>
      </c>
      <c r="AC697" t="str" cm="1">
        <f t="array" ref="AC697">_xlfn.IFS(AB697=1,"low",AB697=2,"good",AB697=3,"excellent",AB697=4,"outstanding")</f>
        <v>excellent</v>
      </c>
      <c r="AD697">
        <v>3</v>
      </c>
      <c r="AE697" t="str" cm="1">
        <f t="array" ref="AE697">_xlfn.IFS(AD697=1,"low",AD697=2,"medium",AD697=3,"high",AD697=4,"very high")</f>
        <v>high</v>
      </c>
      <c r="AG697">
        <v>1</v>
      </c>
      <c r="AH697" t="str" cm="1">
        <f t="array" ref="AH697">_xlfn.IFS(AG697=0,"no stock options",AG697=2,"medium",AG697=3,"high",AG697=1,"low")</f>
        <v>low</v>
      </c>
      <c r="AI697">
        <v>10</v>
      </c>
      <c r="AJ697" s="1" t="str" cm="1">
        <f t="array" ref="AJ697">_xlfn.IFS(AI697&lt;=2,"fresher",AI697&lt;=7,"early career",AI697&lt;=15,"mid career",AI697&lt;=25,"experienced",AI697&gt;=26,"expert")</f>
        <v>mid career</v>
      </c>
      <c r="AK697">
        <v>2</v>
      </c>
      <c r="AL697" s="1" t="str" cm="1">
        <f t="array" ref="AL697">_xlfn.IFS(AK697=0,"no training",AK697&lt;=2,"low",AK697&lt;=4,"moderate",AK697&lt;=6,"high")</f>
        <v>low</v>
      </c>
      <c r="AM697">
        <v>3</v>
      </c>
      <c r="AN697" t="str" cm="1">
        <f t="array" ref="AN697">_xlfn.IFS(AM697=1,"low",AM697=2,"medium",AM697=3,"high",AM697=4,"very high")</f>
        <v>high</v>
      </c>
      <c r="AO697">
        <v>6</v>
      </c>
      <c r="AP697" s="1" t="str" cm="1">
        <f t="array" ref="AP697">_xlfn.IFS(AO697&lt;=1,"new",AO697&lt;=5,"early tenure",AO697&lt;=10,"established",AO697&lt;=20,"loyal",AO697&gt;=21,"long term")</f>
        <v>established</v>
      </c>
      <c r="AQ697">
        <v>1</v>
      </c>
      <c r="AR697" s="1" t="str" cm="1">
        <f t="array" ref="AR697">_xlfn.IFS(AQ697&lt;=1,"new",AQ697&lt;=4,"settling",AQ697&lt;=7,"established",AQ697&lt;=12,"stagnant risk",AQ697&gt;12,"highly stagnant")</f>
        <v>new</v>
      </c>
      <c r="AS697">
        <v>0</v>
      </c>
      <c r="AT697" t="str" cm="1">
        <f t="array" ref="AT697">_xlfn.IFS(AS697&lt;=1,"recently promoted",AS697&lt;=3,"due soon",AS697&lt;=6,"over due",AS697&gt;=7,"critically overdue")</f>
        <v>recently promoted</v>
      </c>
      <c r="AU697">
        <v>5</v>
      </c>
      <c r="AV697" t="str" cm="1">
        <f t="array" ref="AV697">_xlfn.IFS(AU697&lt;=1,"new under manager",AU697&lt;=4,"settling",AU697&lt;=8,"established",AU697&gt;=9,"long term")</f>
        <v>established</v>
      </c>
    </row>
    <row r="698" spans="1:48">
      <c r="A698">
        <v>41</v>
      </c>
      <c r="B698" s="1" t="str" cm="1">
        <f t="array" ref="B698">_xlfn.IFS(A698&lt;=25,"early career",A698&lt;=35,"mid career",A698&lt;=45,"experienced",A698&gt;=46,"senior")</f>
        <v>experienced</v>
      </c>
      <c r="C698" t="s">
        <v>29</v>
      </c>
      <c r="D698" t="s">
        <v>41</v>
      </c>
      <c r="E698" t="s">
        <v>31</v>
      </c>
      <c r="F698">
        <v>2</v>
      </c>
      <c r="G698" s="1" t="str" cm="1">
        <f t="array" ref="G698">_xlfn.IFS(F698&lt;=5,"very near",F698&lt;=10,"near",F698&lt;=20,"moderate",F698&lt;=29,"far")</f>
        <v>very near</v>
      </c>
      <c r="H698">
        <v>4</v>
      </c>
      <c r="I698" t="str" cm="1">
        <f t="array" ref="I698">_xlfn.IFS(H698=1,"Below College",H698=
2,"College",H698=
3,"Bachelor",H698=
4,"Master",H698=
5,"Doctor")</f>
        <v>Master</v>
      </c>
      <c r="J698" t="s">
        <v>42</v>
      </c>
      <c r="K698">
        <v>1</v>
      </c>
      <c r="L698" t="str" cm="1">
        <f t="array" ref="L698">_xlfn.IFS(K698=1,"low",K698=2,"medium",K698=3,"high",K698=4,"very high")</f>
        <v>low</v>
      </c>
      <c r="M698" t="s">
        <v>43</v>
      </c>
      <c r="N698">
        <v>2</v>
      </c>
      <c r="O698" t="str" cm="1">
        <f t="array" ref="O698">_xlfn.IFS(N698=1,"low",N698=2,"medium",N698=3,"high",N698=4,"very high")</f>
        <v>medium</v>
      </c>
      <c r="P698">
        <v>2</v>
      </c>
      <c r="Q698" t="str" cm="1">
        <f t="array" ref="Q698">_xlfn.IFS(P698=1,"junior",P698=2,"mid level",P698=3,"senior",P698=4,"lead",P698=5,"executive")</f>
        <v>mid level</v>
      </c>
      <c r="R698" t="s">
        <v>49</v>
      </c>
      <c r="S698">
        <v>3</v>
      </c>
      <c r="T698" t="str" cm="1">
        <f t="array" ref="T698">_xlfn.IFS(S698=1,"low",S698=2,"medium",S698=3,"high",S698=4,"very high")</f>
        <v>high</v>
      </c>
      <c r="U698" t="s">
        <v>40</v>
      </c>
      <c r="V698">
        <v>6811</v>
      </c>
      <c r="W698">
        <v>2</v>
      </c>
      <c r="X698" t="str" cm="1">
        <f t="array" ref="X698">_xlfn.IFS(W698=0,"fresher",W698&lt;=3,"stable",W698&lt;=6,"moderate hopper",W698&lt;=9,"frequent hopper")</f>
        <v>stable</v>
      </c>
      <c r="Y698" t="s">
        <v>39</v>
      </c>
      <c r="Z698">
        <v>17</v>
      </c>
      <c r="AA698" t="str" cm="1">
        <f t="array" ref="AA698">_xlfn.IFS(Z698&lt;=14,"low hike",Z698&lt;=18,"moderate hike",Z698&lt;=22,"good hike",Z698&lt;=25,"high hike")</f>
        <v>moderate hike</v>
      </c>
      <c r="AB698">
        <v>3</v>
      </c>
      <c r="AC698" t="str" cm="1">
        <f t="array" ref="AC698">_xlfn.IFS(AB698=1,"low",AB698=2,"good",AB698=3,"excellent",AB698=4,"outstanding")</f>
        <v>excellent</v>
      </c>
      <c r="AD698">
        <v>1</v>
      </c>
      <c r="AE698" t="str" cm="1">
        <f t="array" ref="AE698">_xlfn.IFS(AD698=1,"low",AD698=2,"medium",AD698=3,"high",AD698=4,"very high")</f>
        <v>low</v>
      </c>
      <c r="AG698">
        <v>0</v>
      </c>
      <c r="AH698" t="str" cm="1">
        <f t="array" ref="AH698">_xlfn.IFS(AG698=0,"no stock options",AG698=2,"medium",AG698=3,"high",AG698=1,"low")</f>
        <v>no stock options</v>
      </c>
      <c r="AI698">
        <v>10</v>
      </c>
      <c r="AJ698" s="1" t="str" cm="1">
        <f t="array" ref="AJ698">_xlfn.IFS(AI698&lt;=2,"fresher",AI698&lt;=7,"early career",AI698&lt;=15,"mid career",AI698&lt;=25,"experienced",AI698&gt;=26,"expert")</f>
        <v>mid career</v>
      </c>
      <c r="AK698">
        <v>3</v>
      </c>
      <c r="AL698" s="1" t="str" cm="1">
        <f t="array" ref="AL698">_xlfn.IFS(AK698=0,"no training",AK698&lt;=2,"low",AK698&lt;=4,"moderate",AK698&lt;=6,"high")</f>
        <v>moderate</v>
      </c>
      <c r="AM698">
        <v>3</v>
      </c>
      <c r="AN698" t="str" cm="1">
        <f t="array" ref="AN698">_xlfn.IFS(AM698=1,"low",AM698=2,"medium",AM698=3,"high",AM698=4,"very high")</f>
        <v>high</v>
      </c>
      <c r="AO698">
        <v>8</v>
      </c>
      <c r="AP698" s="1" t="str" cm="1">
        <f t="array" ref="AP698">_xlfn.IFS(AO698&lt;=1,"new",AO698&lt;=5,"early tenure",AO698&lt;=10,"established",AO698&lt;=20,"loyal",AO698&gt;=21,"long term")</f>
        <v>established</v>
      </c>
      <c r="AQ698">
        <v>7</v>
      </c>
      <c r="AR698" s="1" t="str" cm="1">
        <f t="array" ref="AR698">_xlfn.IFS(AQ698&lt;=1,"new",AQ698&lt;=4,"settling",AQ698&lt;=7,"established",AQ698&lt;=12,"stagnant risk",AQ698&gt;12,"highly stagnant")</f>
        <v>established</v>
      </c>
      <c r="AS698">
        <v>0</v>
      </c>
      <c r="AT698" t="str" cm="1">
        <f t="array" ref="AT698">_xlfn.IFS(AS698&lt;=1,"recently promoted",AS698&lt;=3,"due soon",AS698&lt;=6,"over due",AS698&gt;=7,"critically overdue")</f>
        <v>recently promoted</v>
      </c>
      <c r="AU698">
        <v>7</v>
      </c>
      <c r="AV698" t="str" cm="1">
        <f t="array" ref="AV698">_xlfn.IFS(AU698&lt;=1,"new under manager",AU698&lt;=4,"settling",AU698&lt;=8,"established",AU698&gt;=9,"long term")</f>
        <v>established</v>
      </c>
    </row>
    <row r="699" spans="1:48">
      <c r="A699">
        <v>34</v>
      </c>
      <c r="B699" s="1" t="str" cm="1">
        <f t="array" ref="B699">_xlfn.IFS(A699&lt;=25,"early career",A699&lt;=35,"mid career",A699&lt;=45,"experienced",A699&gt;=46,"senior")</f>
        <v>mid career</v>
      </c>
      <c r="C699" t="s">
        <v>29</v>
      </c>
      <c r="D699" t="s">
        <v>30</v>
      </c>
      <c r="E699" t="s">
        <v>45</v>
      </c>
      <c r="F699">
        <v>21</v>
      </c>
      <c r="G699" s="1" t="str" cm="1">
        <f t="array" ref="G699">_xlfn.IFS(F699&lt;=5,"very near",F699&lt;=10,"near",F699&lt;=20,"moderate",F699&lt;=29,"far")</f>
        <v>far</v>
      </c>
      <c r="H699">
        <v>4</v>
      </c>
      <c r="I699" t="str" cm="1">
        <f t="array" ref="I699">_xlfn.IFS(H699=1,"Below College",H699=
2,"College",H699=
3,"Bachelor",H699=
4,"Master",H699=
5,"Doctor")</f>
        <v>Master</v>
      </c>
      <c r="J699" t="s">
        <v>36</v>
      </c>
      <c r="K699">
        <v>4</v>
      </c>
      <c r="L699" t="str" cm="1">
        <f t="array" ref="L699">_xlfn.IFS(K699=1,"low",K699=2,"medium",K699=3,"high",K699=4,"very high")</f>
        <v>very high</v>
      </c>
      <c r="M699" t="s">
        <v>33</v>
      </c>
      <c r="N699">
        <v>4</v>
      </c>
      <c r="O699" t="str" cm="1">
        <f t="array" ref="O699">_xlfn.IFS(N699=1,"low",N699=2,"medium",N699=3,"high",N699=4,"very high")</f>
        <v>very high</v>
      </c>
      <c r="P699">
        <v>2</v>
      </c>
      <c r="Q699" t="str" cm="1">
        <f t="array" ref="Q699">_xlfn.IFS(P699=1,"junior",P699=2,"mid level",P699=3,"senior",P699=4,"lead",P699=5,"executive")</f>
        <v>mid level</v>
      </c>
      <c r="R699" t="s">
        <v>51</v>
      </c>
      <c r="S699">
        <v>4</v>
      </c>
      <c r="T699" t="str" cm="1">
        <f t="array" ref="T699">_xlfn.IFS(S699=1,"low",S699=2,"medium",S699=3,"high",S699=4,"very high")</f>
        <v>very high</v>
      </c>
      <c r="U699" t="s">
        <v>40</v>
      </c>
      <c r="V699">
        <v>5337</v>
      </c>
      <c r="W699">
        <v>1</v>
      </c>
      <c r="X699" t="str" cm="1">
        <f t="array" ref="X699">_xlfn.IFS(W699=0,"fresher",W699&lt;=3,"stable",W699&lt;=6,"moderate hopper",W699&lt;=9,"frequent hopper")</f>
        <v>stable</v>
      </c>
      <c r="Y699" t="s">
        <v>29</v>
      </c>
      <c r="Z699">
        <v>12</v>
      </c>
      <c r="AA699" t="str" cm="1">
        <f t="array" ref="AA699">_xlfn.IFS(Z699&lt;=14,"low hike",Z699&lt;=18,"moderate hike",Z699&lt;=22,"good hike",Z699&lt;=25,"high hike")</f>
        <v>low hike</v>
      </c>
      <c r="AB699">
        <v>3</v>
      </c>
      <c r="AC699" t="str" cm="1">
        <f t="array" ref="AC699">_xlfn.IFS(AB699=1,"low",AB699=2,"good",AB699=3,"excellent",AB699=4,"outstanding")</f>
        <v>excellent</v>
      </c>
      <c r="AD699">
        <v>4</v>
      </c>
      <c r="AE699" t="str" cm="1">
        <f t="array" ref="AE699">_xlfn.IFS(AD699=1,"low",AD699=2,"medium",AD699=3,"high",AD699=4,"very high")</f>
        <v>very high</v>
      </c>
      <c r="AG699">
        <v>0</v>
      </c>
      <c r="AH699" t="str" cm="1">
        <f t="array" ref="AH699">_xlfn.IFS(AG699=0,"no stock options",AG699=2,"medium",AG699=3,"high",AG699=1,"low")</f>
        <v>no stock options</v>
      </c>
      <c r="AI699">
        <v>10</v>
      </c>
      <c r="AJ699" s="1" t="str" cm="1">
        <f t="array" ref="AJ699">_xlfn.IFS(AI699&lt;=2,"fresher",AI699&lt;=7,"early career",AI699&lt;=15,"mid career",AI699&lt;=25,"experienced",AI699&gt;=26,"expert")</f>
        <v>mid career</v>
      </c>
      <c r="AK699">
        <v>3</v>
      </c>
      <c r="AL699" s="1" t="str" cm="1">
        <f t="array" ref="AL699">_xlfn.IFS(AK699=0,"no training",AK699&lt;=2,"low",AK699&lt;=4,"moderate",AK699&lt;=6,"high")</f>
        <v>moderate</v>
      </c>
      <c r="AM699">
        <v>3</v>
      </c>
      <c r="AN699" t="str" cm="1">
        <f t="array" ref="AN699">_xlfn.IFS(AM699=1,"low",AM699=2,"medium",AM699=3,"high",AM699=4,"very high")</f>
        <v>high</v>
      </c>
      <c r="AO699">
        <v>10</v>
      </c>
      <c r="AP699" s="1" t="str" cm="1">
        <f t="array" ref="AP699">_xlfn.IFS(AO699&lt;=1,"new",AO699&lt;=5,"early tenure",AO699&lt;=10,"established",AO699&lt;=20,"loyal",AO699&gt;=21,"long term")</f>
        <v>established</v>
      </c>
      <c r="AQ699">
        <v>7</v>
      </c>
      <c r="AR699" s="1" t="str" cm="1">
        <f t="array" ref="AR699">_xlfn.IFS(AQ699&lt;=1,"new",AQ699&lt;=4,"settling",AQ699&lt;=7,"established",AQ699&lt;=12,"stagnant risk",AQ699&gt;12,"highly stagnant")</f>
        <v>established</v>
      </c>
      <c r="AS699">
        <v>5</v>
      </c>
      <c r="AT699" t="str" cm="1">
        <f t="array" ref="AT699">_xlfn.IFS(AS699&lt;=1,"recently promoted",AS699&lt;=3,"due soon",AS699&lt;=6,"over due",AS699&gt;=7,"critically overdue")</f>
        <v>over due</v>
      </c>
      <c r="AU699">
        <v>7</v>
      </c>
      <c r="AV699" t="str" cm="1">
        <f t="array" ref="AV699">_xlfn.IFS(AU699&lt;=1,"new under manager",AU699&lt;=4,"settling",AU699&lt;=8,"established",AU699&gt;=9,"long term")</f>
        <v>established</v>
      </c>
    </row>
    <row r="700" spans="1:48">
      <c r="A700">
        <v>37</v>
      </c>
      <c r="B700" s="1" t="str" cm="1">
        <f t="array" ref="B700">_xlfn.IFS(A700&lt;=25,"early career",A700&lt;=35,"mid career",A700&lt;=45,"experienced",A700&gt;=46,"senior")</f>
        <v>experienced</v>
      </c>
      <c r="C700" t="s">
        <v>29</v>
      </c>
      <c r="D700" t="s">
        <v>30</v>
      </c>
      <c r="E700" t="s">
        <v>31</v>
      </c>
      <c r="F700">
        <v>1</v>
      </c>
      <c r="G700" s="1" t="str" cm="1">
        <f t="array" ref="G700">_xlfn.IFS(F700&lt;=5,"very near",F700&lt;=10,"near",F700&lt;=20,"moderate",F700&lt;=29,"far")</f>
        <v>very near</v>
      </c>
      <c r="H700">
        <v>3</v>
      </c>
      <c r="I700" t="str" cm="1">
        <f t="array" ref="I700">_xlfn.IFS(H700=1,"Below College",H700=
2,"College",H700=
3,"Bachelor",H700=
4,"Master",H700=
5,"Doctor")</f>
        <v>Bachelor</v>
      </c>
      <c r="J700" t="s">
        <v>52</v>
      </c>
      <c r="K700">
        <v>2</v>
      </c>
      <c r="L700" t="str" cm="1">
        <f t="array" ref="L700">_xlfn.IFS(K700=1,"low",K700=2,"medium",K700=3,"high",K700=4,"very high")</f>
        <v>medium</v>
      </c>
      <c r="M700" t="s">
        <v>43</v>
      </c>
      <c r="N700">
        <v>3</v>
      </c>
      <c r="O700" t="str" cm="1">
        <f t="array" ref="O700">_xlfn.IFS(N700=1,"low",N700=2,"medium",N700=3,"high",N700=4,"very high")</f>
        <v>high</v>
      </c>
      <c r="P700">
        <v>3</v>
      </c>
      <c r="Q700" t="str" cm="1">
        <f t="array" ref="Q700">_xlfn.IFS(P700=1,"junior",P700=2,"mid level",P700=3,"senior",P700=4,"lead",P700=5,"executive")</f>
        <v>senior</v>
      </c>
      <c r="R700" t="s">
        <v>44</v>
      </c>
      <c r="S700">
        <v>4</v>
      </c>
      <c r="T700" t="str" cm="1">
        <f t="array" ref="T700">_xlfn.IFS(S700=1,"low",S700=2,"medium",S700=3,"high",S700=4,"very high")</f>
        <v>very high</v>
      </c>
      <c r="U700" t="s">
        <v>40</v>
      </c>
      <c r="V700">
        <v>7491</v>
      </c>
      <c r="W700">
        <v>4</v>
      </c>
      <c r="X700" t="str" cm="1">
        <f t="array" ref="X700">_xlfn.IFS(W700=0,"fresher",W700&lt;=3,"stable",W700&lt;=6,"moderate hopper",W700&lt;=9,"frequent hopper")</f>
        <v>moderate hopper</v>
      </c>
      <c r="Y700" t="s">
        <v>29</v>
      </c>
      <c r="Z700">
        <v>17</v>
      </c>
      <c r="AA700" t="str" cm="1">
        <f t="array" ref="AA700">_xlfn.IFS(Z700&lt;=14,"low hike",Z700&lt;=18,"moderate hike",Z700&lt;=22,"good hike",Z700&lt;=25,"high hike")</f>
        <v>moderate hike</v>
      </c>
      <c r="AB700">
        <v>3</v>
      </c>
      <c r="AC700" t="str" cm="1">
        <f t="array" ref="AC700">_xlfn.IFS(AB700=1,"low",AB700=2,"good",AB700=3,"excellent",AB700=4,"outstanding")</f>
        <v>excellent</v>
      </c>
      <c r="AD700">
        <v>4</v>
      </c>
      <c r="AE700" t="str" cm="1">
        <f t="array" ref="AE700">_xlfn.IFS(AD700=1,"low",AD700=2,"medium",AD700=3,"high",AD700=4,"very high")</f>
        <v>very high</v>
      </c>
      <c r="AG700">
        <v>0</v>
      </c>
      <c r="AH700" t="str" cm="1">
        <f t="array" ref="AH700">_xlfn.IFS(AG700=0,"no stock options",AG700=2,"medium",AG700=3,"high",AG700=1,"low")</f>
        <v>no stock options</v>
      </c>
      <c r="AI700">
        <v>12</v>
      </c>
      <c r="AJ700" s="1" t="str" cm="1">
        <f t="array" ref="AJ700">_xlfn.IFS(AI700&lt;=2,"fresher",AI700&lt;=7,"early career",AI700&lt;=15,"mid career",AI700&lt;=25,"experienced",AI700&gt;=26,"expert")</f>
        <v>mid career</v>
      </c>
      <c r="AK700">
        <v>3</v>
      </c>
      <c r="AL700" s="1" t="str" cm="1">
        <f t="array" ref="AL700">_xlfn.IFS(AK700=0,"no training",AK700&lt;=2,"low",AK700&lt;=4,"moderate",AK700&lt;=6,"high")</f>
        <v>moderate</v>
      </c>
      <c r="AM700">
        <v>4</v>
      </c>
      <c r="AN700" t="str" cm="1">
        <f t="array" ref="AN700">_xlfn.IFS(AM700=1,"low",AM700=2,"medium",AM700=3,"high",AM700=4,"very high")</f>
        <v>very high</v>
      </c>
      <c r="AO700">
        <v>6</v>
      </c>
      <c r="AP700" s="1" t="str" cm="1">
        <f t="array" ref="AP700">_xlfn.IFS(AO700&lt;=1,"new",AO700&lt;=5,"early tenure",AO700&lt;=10,"established",AO700&lt;=20,"loyal",AO700&gt;=21,"long term")</f>
        <v>established</v>
      </c>
      <c r="AQ700">
        <v>5</v>
      </c>
      <c r="AR700" s="1" t="str" cm="1">
        <f t="array" ref="AR700">_xlfn.IFS(AQ700&lt;=1,"new",AQ700&lt;=4,"settling",AQ700&lt;=7,"established",AQ700&lt;=12,"stagnant risk",AQ700&gt;12,"highly stagnant")</f>
        <v>established</v>
      </c>
      <c r="AS700">
        <v>1</v>
      </c>
      <c r="AT700" t="str" cm="1">
        <f t="array" ref="AT700">_xlfn.IFS(AS700&lt;=1,"recently promoted",AS700&lt;=3,"due soon",AS700&lt;=6,"over due",AS700&gt;=7,"critically overdue")</f>
        <v>recently promoted</v>
      </c>
      <c r="AU700">
        <v>2</v>
      </c>
      <c r="AV700" t="str" cm="1">
        <f t="array" ref="AV700">_xlfn.IFS(AU700&lt;=1,"new under manager",AU700&lt;=4,"settling",AU700&lt;=8,"established",AU700&gt;=9,"long term")</f>
        <v>settling</v>
      </c>
    </row>
    <row r="701" spans="1:48">
      <c r="A701">
        <v>37</v>
      </c>
      <c r="B701" s="1" t="str" cm="1">
        <f t="array" ref="B701">_xlfn.IFS(A701&lt;=25,"early career",A701&lt;=35,"mid career",A701&lt;=45,"experienced",A701&gt;=46,"senior")</f>
        <v>experienced</v>
      </c>
      <c r="C701" t="s">
        <v>29</v>
      </c>
      <c r="D701" t="s">
        <v>41</v>
      </c>
      <c r="E701" t="s">
        <v>45</v>
      </c>
      <c r="F701">
        <v>9</v>
      </c>
      <c r="G701" s="1" t="str" cm="1">
        <f t="array" ref="G701">_xlfn.IFS(F701&lt;=5,"very near",F701&lt;=10,"near",F701&lt;=20,"moderate",F701&lt;=29,"far")</f>
        <v>near</v>
      </c>
      <c r="H701">
        <v>4</v>
      </c>
      <c r="I701" t="str" cm="1">
        <f t="array" ref="I701">_xlfn.IFS(H701=1,"Below College",H701=
2,"College",H701=
3,"Bachelor",H701=
4,"Master",H701=
5,"Doctor")</f>
        <v>Master</v>
      </c>
      <c r="J701" t="s">
        <v>32</v>
      </c>
      <c r="K701">
        <v>1</v>
      </c>
      <c r="L701" t="str" cm="1">
        <f t="array" ref="L701">_xlfn.IFS(K701=1,"low",K701=2,"medium",K701=3,"high",K701=4,"very high")</f>
        <v>low</v>
      </c>
      <c r="M701" t="s">
        <v>33</v>
      </c>
      <c r="N701">
        <v>3</v>
      </c>
      <c r="O701" t="str" cm="1">
        <f t="array" ref="O701">_xlfn.IFS(N701=1,"low",N701=2,"medium",N701=3,"high",N701=4,"very high")</f>
        <v>high</v>
      </c>
      <c r="P701">
        <v>3</v>
      </c>
      <c r="Q701" t="str" cm="1">
        <f t="array" ref="Q701">_xlfn.IFS(P701=1,"junior",P701=2,"mid level",P701=3,"senior",P701=4,"lead",P701=5,"executive")</f>
        <v>senior</v>
      </c>
      <c r="R701" t="s">
        <v>51</v>
      </c>
      <c r="S701">
        <v>2</v>
      </c>
      <c r="T701" t="str" cm="1">
        <f t="array" ref="T701">_xlfn.IFS(S701=1,"low",S701=2,"medium",S701=3,"high",S701=4,"very high")</f>
        <v>medium</v>
      </c>
      <c r="U701" t="s">
        <v>38</v>
      </c>
      <c r="V701">
        <v>8834</v>
      </c>
      <c r="W701">
        <v>1</v>
      </c>
      <c r="X701" t="str" cm="1">
        <f t="array" ref="X701">_xlfn.IFS(W701=0,"fresher",W701&lt;=3,"stable",W701&lt;=6,"moderate hopper",W701&lt;=9,"frequent hopper")</f>
        <v>stable</v>
      </c>
      <c r="Y701" t="s">
        <v>29</v>
      </c>
      <c r="Z701">
        <v>13</v>
      </c>
      <c r="AA701" t="str" cm="1">
        <f t="array" ref="AA701">_xlfn.IFS(Z701&lt;=14,"low hike",Z701&lt;=18,"moderate hike",Z701&lt;=22,"good hike",Z701&lt;=25,"high hike")</f>
        <v>low hike</v>
      </c>
      <c r="AB701">
        <v>3</v>
      </c>
      <c r="AC701" t="str" cm="1">
        <f t="array" ref="AC701">_xlfn.IFS(AB701=1,"low",AB701=2,"good",AB701=3,"excellent",AB701=4,"outstanding")</f>
        <v>excellent</v>
      </c>
      <c r="AD701">
        <v>4</v>
      </c>
      <c r="AE701" t="str" cm="1">
        <f t="array" ref="AE701">_xlfn.IFS(AD701=1,"low",AD701=2,"medium",AD701=3,"high",AD701=4,"very high")</f>
        <v>very high</v>
      </c>
      <c r="AG701">
        <v>1</v>
      </c>
      <c r="AH701" t="str" cm="1">
        <f t="array" ref="AH701">_xlfn.IFS(AG701=0,"no stock options",AG701=2,"medium",AG701=3,"high",AG701=1,"low")</f>
        <v>low</v>
      </c>
      <c r="AI701">
        <v>9</v>
      </c>
      <c r="AJ701" s="1" t="str" cm="1">
        <f t="array" ref="AJ701">_xlfn.IFS(AI701&lt;=2,"fresher",AI701&lt;=7,"early career",AI701&lt;=15,"mid career",AI701&lt;=25,"experienced",AI701&gt;=26,"expert")</f>
        <v>mid career</v>
      </c>
      <c r="AK701">
        <v>6</v>
      </c>
      <c r="AL701" s="1" t="str" cm="1">
        <f t="array" ref="AL701">_xlfn.IFS(AK701=0,"no training",AK701&lt;=2,"low",AK701&lt;=4,"moderate",AK701&lt;=6,"high")</f>
        <v>high</v>
      </c>
      <c r="AM701">
        <v>3</v>
      </c>
      <c r="AN701" t="str" cm="1">
        <f t="array" ref="AN701">_xlfn.IFS(AM701=1,"low",AM701=2,"medium",AM701=3,"high",AM701=4,"very high")</f>
        <v>high</v>
      </c>
      <c r="AO701">
        <v>9</v>
      </c>
      <c r="AP701" s="1" t="str" cm="1">
        <f t="array" ref="AP701">_xlfn.IFS(AO701&lt;=1,"new",AO701&lt;=5,"early tenure",AO701&lt;=10,"established",AO701&lt;=20,"loyal",AO701&gt;=21,"long term")</f>
        <v>established</v>
      </c>
      <c r="AQ701">
        <v>5</v>
      </c>
      <c r="AR701" s="1" t="str" cm="1">
        <f t="array" ref="AR701">_xlfn.IFS(AQ701&lt;=1,"new",AQ701&lt;=4,"settling",AQ701&lt;=7,"established",AQ701&lt;=12,"stagnant risk",AQ701&gt;12,"highly stagnant")</f>
        <v>established</v>
      </c>
      <c r="AS701">
        <v>7</v>
      </c>
      <c r="AT701" t="str" cm="1">
        <f t="array" ref="AT701">_xlfn.IFS(AS701&lt;=1,"recently promoted",AS701&lt;=3,"due soon",AS701&lt;=6,"over due",AS701&gt;=7,"critically overdue")</f>
        <v>critically overdue</v>
      </c>
      <c r="AU701">
        <v>7</v>
      </c>
      <c r="AV701" t="str" cm="1">
        <f t="array" ref="AV701">_xlfn.IFS(AU701&lt;=1,"new under manager",AU701&lt;=4,"settling",AU701&lt;=8,"established",AU701&gt;=9,"long term")</f>
        <v>established</v>
      </c>
    </row>
    <row r="702" spans="1:48">
      <c r="A702">
        <v>52</v>
      </c>
      <c r="B702" s="1" t="str" cm="1">
        <f t="array" ref="B702">_xlfn.IFS(A702&lt;=25,"early career",A702&lt;=35,"mid career",A702&lt;=45,"experienced",A702&gt;=46,"senior")</f>
        <v>senior</v>
      </c>
      <c r="C702" t="s">
        <v>29</v>
      </c>
      <c r="D702" t="s">
        <v>30</v>
      </c>
      <c r="E702" t="s">
        <v>31</v>
      </c>
      <c r="F702">
        <v>6</v>
      </c>
      <c r="G702" s="1" t="str" cm="1">
        <f t="array" ref="G702">_xlfn.IFS(F702&lt;=5,"very near",F702&lt;=10,"near",F702&lt;=20,"moderate",F702&lt;=29,"far")</f>
        <v>near</v>
      </c>
      <c r="H702">
        <v>2</v>
      </c>
      <c r="I702" t="str" cm="1">
        <f t="array" ref="I702">_xlfn.IFS(H702=1,"Below College",H702=
2,"College",H702=
3,"Bachelor",H702=
4,"Master",H702=
5,"Doctor")</f>
        <v>College</v>
      </c>
      <c r="J702" t="s">
        <v>52</v>
      </c>
      <c r="K702">
        <v>4</v>
      </c>
      <c r="L702" t="str" cm="1">
        <f t="array" ref="L702">_xlfn.IFS(K702=1,"low",K702=2,"medium",K702=3,"high",K702=4,"very high")</f>
        <v>very high</v>
      </c>
      <c r="M702" t="s">
        <v>33</v>
      </c>
      <c r="N702">
        <v>3</v>
      </c>
      <c r="O702" t="str" cm="1">
        <f t="array" ref="O702">_xlfn.IFS(N702=1,"low",N702=2,"medium",N702=3,"high",N702=4,"very high")</f>
        <v>high</v>
      </c>
      <c r="P702">
        <v>2</v>
      </c>
      <c r="Q702" t="str" cm="1">
        <f t="array" ref="Q702">_xlfn.IFS(P702=1,"junior",P702=2,"mid level",P702=3,"senior",P702=4,"lead",P702=5,"executive")</f>
        <v>mid level</v>
      </c>
      <c r="R702" t="s">
        <v>37</v>
      </c>
      <c r="S702">
        <v>1</v>
      </c>
      <c r="T702" t="str" cm="1">
        <f t="array" ref="T702">_xlfn.IFS(S702=1,"low",S702=2,"medium",S702=3,"high",S702=4,"very high")</f>
        <v>low</v>
      </c>
      <c r="U702" t="s">
        <v>38</v>
      </c>
      <c r="V702">
        <v>5577</v>
      </c>
      <c r="W702">
        <v>3</v>
      </c>
      <c r="X702" t="str" cm="1">
        <f t="array" ref="X702">_xlfn.IFS(W702=0,"fresher",W702&lt;=3,"stable",W702&lt;=6,"moderate hopper",W702&lt;=9,"frequent hopper")</f>
        <v>stable</v>
      </c>
      <c r="Y702" t="s">
        <v>39</v>
      </c>
      <c r="Z702">
        <v>12</v>
      </c>
      <c r="AA702" t="str" cm="1">
        <f t="array" ref="AA702">_xlfn.IFS(Z702&lt;=14,"low hike",Z702&lt;=18,"moderate hike",Z702&lt;=22,"good hike",Z702&lt;=25,"high hike")</f>
        <v>low hike</v>
      </c>
      <c r="AB702">
        <v>3</v>
      </c>
      <c r="AC702" t="str" cm="1">
        <f t="array" ref="AC702">_xlfn.IFS(AB702=1,"low",AB702=2,"good",AB702=3,"excellent",AB702=4,"outstanding")</f>
        <v>excellent</v>
      </c>
      <c r="AD702">
        <v>2</v>
      </c>
      <c r="AE702" t="str" cm="1">
        <f t="array" ref="AE702">_xlfn.IFS(AD702=1,"low",AD702=2,"medium",AD702=3,"high",AD702=4,"very high")</f>
        <v>medium</v>
      </c>
      <c r="AG702">
        <v>2</v>
      </c>
      <c r="AH702" t="str" cm="1">
        <f t="array" ref="AH702">_xlfn.IFS(AG702=0,"no stock options",AG702=2,"medium",AG702=3,"high",AG702=1,"low")</f>
        <v>medium</v>
      </c>
      <c r="AI702">
        <v>18</v>
      </c>
      <c r="AJ702" s="1" t="str" cm="1">
        <f t="array" ref="AJ702">_xlfn.IFS(AI702&lt;=2,"fresher",AI702&lt;=7,"early career",AI702&lt;=15,"mid career",AI702&lt;=25,"experienced",AI702&gt;=26,"expert")</f>
        <v>experienced</v>
      </c>
      <c r="AK702">
        <v>3</v>
      </c>
      <c r="AL702" s="1" t="str" cm="1">
        <f t="array" ref="AL702">_xlfn.IFS(AK702=0,"no training",AK702&lt;=2,"low",AK702&lt;=4,"moderate",AK702&lt;=6,"high")</f>
        <v>moderate</v>
      </c>
      <c r="AM702">
        <v>3</v>
      </c>
      <c r="AN702" t="str" cm="1">
        <f t="array" ref="AN702">_xlfn.IFS(AM702=1,"low",AM702=2,"medium",AM702=3,"high",AM702=4,"very high")</f>
        <v>high</v>
      </c>
      <c r="AO702">
        <v>10</v>
      </c>
      <c r="AP702" s="1" t="str" cm="1">
        <f t="array" ref="AP702">_xlfn.IFS(AO702&lt;=1,"new",AO702&lt;=5,"early tenure",AO702&lt;=10,"established",AO702&lt;=20,"loyal",AO702&gt;=21,"long term")</f>
        <v>established</v>
      </c>
      <c r="AQ702">
        <v>9</v>
      </c>
      <c r="AR702" s="1" t="str" cm="1">
        <f t="array" ref="AR702">_xlfn.IFS(AQ702&lt;=1,"new",AQ702&lt;=4,"settling",AQ702&lt;=7,"established",AQ702&lt;=12,"stagnant risk",AQ702&gt;12,"highly stagnant")</f>
        <v>stagnant risk</v>
      </c>
      <c r="AS702">
        <v>6</v>
      </c>
      <c r="AT702" t="str" cm="1">
        <f t="array" ref="AT702">_xlfn.IFS(AS702&lt;=1,"recently promoted",AS702&lt;=3,"due soon",AS702&lt;=6,"over due",AS702&gt;=7,"critically overdue")</f>
        <v>over due</v>
      </c>
      <c r="AU702">
        <v>9</v>
      </c>
      <c r="AV702" t="str" cm="1">
        <f t="array" ref="AV702">_xlfn.IFS(AU702&lt;=1,"new under manager",AU702&lt;=4,"settling",AU702&lt;=8,"established",AU702&gt;=9,"long term")</f>
        <v>long term</v>
      </c>
    </row>
    <row r="703" spans="1:48">
      <c r="A703">
        <v>37</v>
      </c>
      <c r="B703" s="1" t="str" cm="1">
        <f t="array" ref="B703">_xlfn.IFS(A703&lt;=25,"early career",A703&lt;=35,"mid career",A703&lt;=45,"experienced",A703&gt;=46,"senior")</f>
        <v>experienced</v>
      </c>
      <c r="C703" t="s">
        <v>29</v>
      </c>
      <c r="D703" t="s">
        <v>30</v>
      </c>
      <c r="E703" t="s">
        <v>31</v>
      </c>
      <c r="F703">
        <v>1</v>
      </c>
      <c r="G703" s="1" t="str" cm="1">
        <f t="array" ref="G703">_xlfn.IFS(F703&lt;=5,"very near",F703&lt;=10,"near",F703&lt;=20,"moderate",F703&lt;=29,"far")</f>
        <v>very near</v>
      </c>
      <c r="H703">
        <v>4</v>
      </c>
      <c r="I703" t="str" cm="1">
        <f t="array" ref="I703">_xlfn.IFS(H703=1,"Below College",H703=
2,"College",H703=
3,"Bachelor",H703=
4,"Master",H703=
5,"Doctor")</f>
        <v>Master</v>
      </c>
      <c r="J703" t="s">
        <v>36</v>
      </c>
      <c r="K703">
        <v>2</v>
      </c>
      <c r="L703" t="str" cm="1">
        <f t="array" ref="L703">_xlfn.IFS(K703=1,"low",K703=2,"medium",K703=3,"high",K703=4,"very high")</f>
        <v>medium</v>
      </c>
      <c r="M703" t="s">
        <v>43</v>
      </c>
      <c r="N703">
        <v>3</v>
      </c>
      <c r="O703" t="str" cm="1">
        <f t="array" ref="O703">_xlfn.IFS(N703=1,"low",N703=2,"medium",N703=3,"high",N703=4,"very high")</f>
        <v>high</v>
      </c>
      <c r="P703">
        <v>2</v>
      </c>
      <c r="Q703" t="str" cm="1">
        <f t="array" ref="Q703">_xlfn.IFS(P703=1,"junior",P703=2,"mid level",P703=3,"senior",P703=4,"lead",P703=5,"executive")</f>
        <v>mid level</v>
      </c>
      <c r="R703" t="s">
        <v>44</v>
      </c>
      <c r="S703">
        <v>2</v>
      </c>
      <c r="T703" t="str" cm="1">
        <f t="array" ref="T703">_xlfn.IFS(S703=1,"low",S703=2,"medium",S703=3,"high",S703=4,"very high")</f>
        <v>medium</v>
      </c>
      <c r="U703" t="s">
        <v>35</v>
      </c>
      <c r="V703">
        <v>6447</v>
      </c>
      <c r="W703">
        <v>6</v>
      </c>
      <c r="X703" t="str" cm="1">
        <f t="array" ref="X703">_xlfn.IFS(W703=0,"fresher",W703&lt;=3,"stable",W703&lt;=6,"moderate hopper",W703&lt;=9,"frequent hopper")</f>
        <v>moderate hopper</v>
      </c>
      <c r="Y703" t="s">
        <v>29</v>
      </c>
      <c r="Z703">
        <v>12</v>
      </c>
      <c r="AA703" t="str" cm="1">
        <f t="array" ref="AA703">_xlfn.IFS(Z703&lt;=14,"low hike",Z703&lt;=18,"moderate hike",Z703&lt;=22,"good hike",Z703&lt;=25,"high hike")</f>
        <v>low hike</v>
      </c>
      <c r="AB703">
        <v>3</v>
      </c>
      <c r="AC703" t="str" cm="1">
        <f t="array" ref="AC703">_xlfn.IFS(AB703=1,"low",AB703=2,"good",AB703=3,"excellent",AB703=4,"outstanding")</f>
        <v>excellent</v>
      </c>
      <c r="AD703">
        <v>2</v>
      </c>
      <c r="AE703" t="str" cm="1">
        <f t="array" ref="AE703">_xlfn.IFS(AD703=1,"low",AD703=2,"medium",AD703=3,"high",AD703=4,"very high")</f>
        <v>medium</v>
      </c>
      <c r="AG703">
        <v>1</v>
      </c>
      <c r="AH703" t="str" cm="1">
        <f t="array" ref="AH703">_xlfn.IFS(AG703=0,"no stock options",AG703=2,"medium",AG703=3,"high",AG703=1,"low")</f>
        <v>low</v>
      </c>
      <c r="AI703">
        <v>8</v>
      </c>
      <c r="AJ703" s="1" t="str" cm="1">
        <f t="array" ref="AJ703">_xlfn.IFS(AI703&lt;=2,"fresher",AI703&lt;=7,"early career",AI703&lt;=15,"mid career",AI703&lt;=25,"experienced",AI703&gt;=26,"expert")</f>
        <v>mid career</v>
      </c>
      <c r="AK703">
        <v>2</v>
      </c>
      <c r="AL703" s="1" t="str" cm="1">
        <f t="array" ref="AL703">_xlfn.IFS(AK703=0,"no training",AK703&lt;=2,"low",AK703&lt;=4,"moderate",AK703&lt;=6,"high")</f>
        <v>low</v>
      </c>
      <c r="AM703">
        <v>2</v>
      </c>
      <c r="AN703" t="str" cm="1">
        <f t="array" ref="AN703">_xlfn.IFS(AM703=1,"low",AM703=2,"medium",AM703=3,"high",AM703=4,"very high")</f>
        <v>medium</v>
      </c>
      <c r="AO703">
        <v>6</v>
      </c>
      <c r="AP703" s="1" t="str" cm="1">
        <f t="array" ref="AP703">_xlfn.IFS(AO703&lt;=1,"new",AO703&lt;=5,"early tenure",AO703&lt;=10,"established",AO703&lt;=20,"loyal",AO703&gt;=21,"long term")</f>
        <v>established</v>
      </c>
      <c r="AQ703">
        <v>5</v>
      </c>
      <c r="AR703" s="1" t="str" cm="1">
        <f t="array" ref="AR703">_xlfn.IFS(AQ703&lt;=1,"new",AQ703&lt;=4,"settling",AQ703&lt;=7,"established",AQ703&lt;=12,"stagnant risk",AQ703&gt;12,"highly stagnant")</f>
        <v>established</v>
      </c>
      <c r="AS703">
        <v>4</v>
      </c>
      <c r="AT703" t="str" cm="1">
        <f t="array" ref="AT703">_xlfn.IFS(AS703&lt;=1,"recently promoted",AS703&lt;=3,"due soon",AS703&lt;=6,"over due",AS703&gt;=7,"critically overdue")</f>
        <v>over due</v>
      </c>
      <c r="AU703">
        <v>3</v>
      </c>
      <c r="AV703" t="str" cm="1">
        <f t="array" ref="AV703">_xlfn.IFS(AU703&lt;=1,"new under manager",AU703&lt;=4,"settling",AU703&lt;=8,"established",AU703&gt;=9,"long term")</f>
        <v>settling</v>
      </c>
    </row>
    <row r="704" spans="1:48">
      <c r="A704">
        <v>24</v>
      </c>
      <c r="B704" s="1" t="str" cm="1">
        <f t="array" ref="B704">_xlfn.IFS(A704&lt;=25,"early career",A704&lt;=35,"mid career",A704&lt;=45,"experienced",A704&gt;=46,"senior")</f>
        <v>early career</v>
      </c>
      <c r="C704" t="s">
        <v>29</v>
      </c>
      <c r="D704" t="s">
        <v>30</v>
      </c>
      <c r="E704" t="s">
        <v>31</v>
      </c>
      <c r="F704">
        <v>23</v>
      </c>
      <c r="G704" s="1" t="str" cm="1">
        <f t="array" ref="G704">_xlfn.IFS(F704&lt;=5,"very near",F704&lt;=10,"near",F704&lt;=20,"moderate",F704&lt;=29,"far")</f>
        <v>far</v>
      </c>
      <c r="H704">
        <v>3</v>
      </c>
      <c r="I704" t="str" cm="1">
        <f t="array" ref="I704">_xlfn.IFS(H704=1,"Below College",H704=
2,"College",H704=
3,"Bachelor",H704=
4,"Master",H704=
5,"Doctor")</f>
        <v>Bachelor</v>
      </c>
      <c r="J704" t="s">
        <v>32</v>
      </c>
      <c r="K704">
        <v>2</v>
      </c>
      <c r="L704" t="str" cm="1">
        <f t="array" ref="L704">_xlfn.IFS(K704=1,"low",K704=2,"medium",K704=3,"high",K704=4,"very high")</f>
        <v>medium</v>
      </c>
      <c r="M704" t="s">
        <v>33</v>
      </c>
      <c r="N704">
        <v>4</v>
      </c>
      <c r="O704" t="str" cm="1">
        <f t="array" ref="O704">_xlfn.IFS(N704=1,"low",N704=2,"medium",N704=3,"high",N704=4,"very high")</f>
        <v>very high</v>
      </c>
      <c r="P704">
        <v>1</v>
      </c>
      <c r="Q704" t="str" cm="1">
        <f t="array" ref="Q704">_xlfn.IFS(P704=1,"junior",P704=2,"mid level",P704=3,"senior",P704=4,"lead",P704=5,"executive")</f>
        <v>junior</v>
      </c>
      <c r="R704" t="s">
        <v>37</v>
      </c>
      <c r="S704">
        <v>4</v>
      </c>
      <c r="T704" t="str" cm="1">
        <f t="array" ref="T704">_xlfn.IFS(S704=1,"low",S704=2,"medium",S704=3,"high",S704=4,"very high")</f>
        <v>very high</v>
      </c>
      <c r="U704" t="s">
        <v>35</v>
      </c>
      <c r="V704">
        <v>2725</v>
      </c>
      <c r="W704">
        <v>1</v>
      </c>
      <c r="X704" t="str" cm="1">
        <f t="array" ref="X704">_xlfn.IFS(W704=0,"fresher",W704&lt;=3,"stable",W704&lt;=6,"moderate hopper",W704&lt;=9,"frequent hopper")</f>
        <v>stable</v>
      </c>
      <c r="Y704" t="s">
        <v>39</v>
      </c>
      <c r="Z704">
        <v>11</v>
      </c>
      <c r="AA704" t="str" cm="1">
        <f t="array" ref="AA704">_xlfn.IFS(Z704&lt;=14,"low hike",Z704&lt;=18,"moderate hike",Z704&lt;=22,"good hike",Z704&lt;=25,"high hike")</f>
        <v>low hike</v>
      </c>
      <c r="AB704">
        <v>3</v>
      </c>
      <c r="AC704" t="str" cm="1">
        <f t="array" ref="AC704">_xlfn.IFS(AB704=1,"low",AB704=2,"good",AB704=3,"excellent",AB704=4,"outstanding")</f>
        <v>excellent</v>
      </c>
      <c r="AD704">
        <v>2</v>
      </c>
      <c r="AE704" t="str" cm="1">
        <f t="array" ref="AE704">_xlfn.IFS(AD704=1,"low",AD704=2,"medium",AD704=3,"high",AD704=4,"very high")</f>
        <v>medium</v>
      </c>
      <c r="AG704">
        <v>2</v>
      </c>
      <c r="AH704" t="str" cm="1">
        <f t="array" ref="AH704">_xlfn.IFS(AG704=0,"no stock options",AG704=2,"medium",AG704=3,"high",AG704=1,"low")</f>
        <v>medium</v>
      </c>
      <c r="AI704">
        <v>6</v>
      </c>
      <c r="AJ704" s="1" t="str" cm="1">
        <f t="array" ref="AJ704">_xlfn.IFS(AI704&lt;=2,"fresher",AI704&lt;=7,"early career",AI704&lt;=15,"mid career",AI704&lt;=25,"experienced",AI704&gt;=26,"expert")</f>
        <v>early career</v>
      </c>
      <c r="AK704">
        <v>3</v>
      </c>
      <c r="AL704" s="1" t="str" cm="1">
        <f t="array" ref="AL704">_xlfn.IFS(AK704=0,"no training",AK704&lt;=2,"low",AK704&lt;=4,"moderate",AK704&lt;=6,"high")</f>
        <v>moderate</v>
      </c>
      <c r="AM704">
        <v>3</v>
      </c>
      <c r="AN704" t="str" cm="1">
        <f t="array" ref="AN704">_xlfn.IFS(AM704=1,"low",AM704=2,"medium",AM704=3,"high",AM704=4,"very high")</f>
        <v>high</v>
      </c>
      <c r="AO704">
        <v>6</v>
      </c>
      <c r="AP704" s="1" t="str" cm="1">
        <f t="array" ref="AP704">_xlfn.IFS(AO704&lt;=1,"new",AO704&lt;=5,"early tenure",AO704&lt;=10,"established",AO704&lt;=20,"loyal",AO704&gt;=21,"long term")</f>
        <v>established</v>
      </c>
      <c r="AQ704">
        <v>5</v>
      </c>
      <c r="AR704" s="1" t="str" cm="1">
        <f t="array" ref="AR704">_xlfn.IFS(AQ704&lt;=1,"new",AQ704&lt;=4,"settling",AQ704&lt;=7,"established",AQ704&lt;=12,"stagnant risk",AQ704&gt;12,"highly stagnant")</f>
        <v>established</v>
      </c>
      <c r="AS704">
        <v>1</v>
      </c>
      <c r="AT704" t="str" cm="1">
        <f t="array" ref="AT704">_xlfn.IFS(AS704&lt;=1,"recently promoted",AS704&lt;=3,"due soon",AS704&lt;=6,"over due",AS704&gt;=7,"critically overdue")</f>
        <v>recently promoted</v>
      </c>
      <c r="AU704">
        <v>4</v>
      </c>
      <c r="AV704" t="str" cm="1">
        <f t="array" ref="AV704">_xlfn.IFS(AU704&lt;=1,"new under manager",AU704&lt;=4,"settling",AU704&lt;=8,"established",AU704&gt;=9,"long term")</f>
        <v>settling</v>
      </c>
    </row>
    <row r="705" spans="1:48">
      <c r="A705">
        <v>25</v>
      </c>
      <c r="B705" s="1" t="str" cm="1">
        <f t="array" ref="B705">_xlfn.IFS(A705&lt;=25,"early career",A705&lt;=35,"mid career",A705&lt;=45,"experienced",A705&gt;=46,"senior")</f>
        <v>early career</v>
      </c>
      <c r="C705" t="s">
        <v>29</v>
      </c>
      <c r="D705" t="s">
        <v>30</v>
      </c>
      <c r="E705" t="s">
        <v>45</v>
      </c>
      <c r="F705">
        <v>13</v>
      </c>
      <c r="G705" s="1" t="str" cm="1">
        <f t="array" ref="G705">_xlfn.IFS(F705&lt;=5,"very near",F705&lt;=10,"near",F705&lt;=20,"moderate",F705&lt;=29,"far")</f>
        <v>moderate</v>
      </c>
      <c r="H705">
        <v>1</v>
      </c>
      <c r="I705" t="str" cm="1">
        <f t="array" ref="I705">_xlfn.IFS(H705=1,"Below College",H705=
2,"College",H705=
3,"Bachelor",H705=
4,"Master",H705=
5,"Doctor")</f>
        <v>Below College</v>
      </c>
      <c r="J705" t="s">
        <v>32</v>
      </c>
      <c r="K705">
        <v>2</v>
      </c>
      <c r="L705" t="str" cm="1">
        <f t="array" ref="L705">_xlfn.IFS(K705=1,"low",K705=2,"medium",K705=3,"high",K705=4,"very high")</f>
        <v>medium</v>
      </c>
      <c r="M705" t="s">
        <v>33</v>
      </c>
      <c r="N705">
        <v>3</v>
      </c>
      <c r="O705" t="str" cm="1">
        <f t="array" ref="O705">_xlfn.IFS(N705=1,"low",N705=2,"medium",N705=3,"high",N705=4,"very high")</f>
        <v>high</v>
      </c>
      <c r="P705">
        <v>1</v>
      </c>
      <c r="Q705" t="str" cm="1">
        <f t="array" ref="Q705">_xlfn.IFS(P705=1,"junior",P705=2,"mid level",P705=3,"senior",P705=4,"lead",P705=5,"executive")</f>
        <v>junior</v>
      </c>
      <c r="R705" t="s">
        <v>46</v>
      </c>
      <c r="S705">
        <v>3</v>
      </c>
      <c r="T705" t="str" cm="1">
        <f t="array" ref="T705">_xlfn.IFS(S705=1,"low",S705=2,"medium",S705=3,"high",S705=4,"very high")</f>
        <v>high</v>
      </c>
      <c r="U705" t="s">
        <v>35</v>
      </c>
      <c r="V705">
        <v>2096</v>
      </c>
      <c r="W705">
        <v>1</v>
      </c>
      <c r="X705" t="str" cm="1">
        <f t="array" ref="X705">_xlfn.IFS(W705=0,"fresher",W705&lt;=3,"stable",W705&lt;=6,"moderate hopper",W705&lt;=9,"frequent hopper")</f>
        <v>stable</v>
      </c>
      <c r="Y705" t="s">
        <v>29</v>
      </c>
      <c r="Z705">
        <v>11</v>
      </c>
      <c r="AA705" t="str" cm="1">
        <f t="array" ref="AA705">_xlfn.IFS(Z705&lt;=14,"low hike",Z705&lt;=18,"moderate hike",Z705&lt;=22,"good hike",Z705&lt;=25,"high hike")</f>
        <v>low hike</v>
      </c>
      <c r="AB705">
        <v>3</v>
      </c>
      <c r="AC705" t="str" cm="1">
        <f t="array" ref="AC705">_xlfn.IFS(AB705=1,"low",AB705=2,"good",AB705=3,"excellent",AB705=4,"outstanding")</f>
        <v>excellent</v>
      </c>
      <c r="AD705">
        <v>3</v>
      </c>
      <c r="AE705" t="str" cm="1">
        <f t="array" ref="AE705">_xlfn.IFS(AD705=1,"low",AD705=2,"medium",AD705=3,"high",AD705=4,"very high")</f>
        <v>high</v>
      </c>
      <c r="AG705">
        <v>0</v>
      </c>
      <c r="AH705" t="str" cm="1">
        <f t="array" ref="AH705">_xlfn.IFS(AG705=0,"no stock options",AG705=2,"medium",AG705=3,"high",AG705=1,"low")</f>
        <v>no stock options</v>
      </c>
      <c r="AI705">
        <v>7</v>
      </c>
      <c r="AJ705" s="1" t="str" cm="1">
        <f t="array" ref="AJ705">_xlfn.IFS(AI705&lt;=2,"fresher",AI705&lt;=7,"early career",AI705&lt;=15,"mid career",AI705&lt;=25,"experienced",AI705&gt;=26,"expert")</f>
        <v>early career</v>
      </c>
      <c r="AK705">
        <v>1</v>
      </c>
      <c r="AL705" s="1" t="str" cm="1">
        <f t="array" ref="AL705">_xlfn.IFS(AK705=0,"no training",AK705&lt;=2,"low",AK705&lt;=4,"moderate",AK705&lt;=6,"high")</f>
        <v>low</v>
      </c>
      <c r="AM705">
        <v>3</v>
      </c>
      <c r="AN705" t="str" cm="1">
        <f t="array" ref="AN705">_xlfn.IFS(AM705=1,"low",AM705=2,"medium",AM705=3,"high",AM705=4,"very high")</f>
        <v>high</v>
      </c>
      <c r="AO705">
        <v>7</v>
      </c>
      <c r="AP705" s="1" t="str" cm="1">
        <f t="array" ref="AP705">_xlfn.IFS(AO705&lt;=1,"new",AO705&lt;=5,"early tenure",AO705&lt;=10,"established",AO705&lt;=20,"loyal",AO705&gt;=21,"long term")</f>
        <v>established</v>
      </c>
      <c r="AQ705">
        <v>4</v>
      </c>
      <c r="AR705" s="1" t="str" cm="1">
        <f t="array" ref="AR705">_xlfn.IFS(AQ705&lt;=1,"new",AQ705&lt;=4,"settling",AQ705&lt;=7,"established",AQ705&lt;=12,"stagnant risk",AQ705&gt;12,"highly stagnant")</f>
        <v>settling</v>
      </c>
      <c r="AS705">
        <v>0</v>
      </c>
      <c r="AT705" t="str" cm="1">
        <f t="array" ref="AT705">_xlfn.IFS(AS705&lt;=1,"recently promoted",AS705&lt;=3,"due soon",AS705&lt;=6,"over due",AS705&gt;=7,"critically overdue")</f>
        <v>recently promoted</v>
      </c>
      <c r="AU705">
        <v>6</v>
      </c>
      <c r="AV705" t="str" cm="1">
        <f t="array" ref="AV705">_xlfn.IFS(AU705&lt;=1,"new under manager",AU705&lt;=4,"settling",AU705&lt;=8,"established",AU705&gt;=9,"long term")</f>
        <v>established</v>
      </c>
    </row>
    <row r="706" spans="1:48">
      <c r="A706">
        <v>24</v>
      </c>
      <c r="B706" s="1" t="str" cm="1">
        <f t="array" ref="B706">_xlfn.IFS(A706&lt;=25,"early career",A706&lt;=35,"mid career",A706&lt;=45,"experienced",A706&gt;=46,"senior")</f>
        <v>early career</v>
      </c>
      <c r="C706" t="s">
        <v>39</v>
      </c>
      <c r="D706" t="s">
        <v>50</v>
      </c>
      <c r="E706" t="s">
        <v>31</v>
      </c>
      <c r="F706">
        <v>7</v>
      </c>
      <c r="G706" s="1" t="str" cm="1">
        <f t="array" ref="G706">_xlfn.IFS(F706&lt;=5,"very near",F706&lt;=10,"near",F706&lt;=20,"moderate",F706&lt;=29,"far")</f>
        <v>near</v>
      </c>
      <c r="H706">
        <v>3</v>
      </c>
      <c r="I706" t="str" cm="1">
        <f t="array" ref="I706">_xlfn.IFS(H706=1,"Below College",H706=
2,"College",H706=
3,"Bachelor",H706=
4,"Master",H706=
5,"Doctor")</f>
        <v>Bachelor</v>
      </c>
      <c r="J706" t="s">
        <v>36</v>
      </c>
      <c r="K706">
        <v>1</v>
      </c>
      <c r="L706" t="str" cm="1">
        <f t="array" ref="L706">_xlfn.IFS(K706=1,"low",K706=2,"medium",K706=3,"high",K706=4,"very high")</f>
        <v>low</v>
      </c>
      <c r="M706" t="s">
        <v>43</v>
      </c>
      <c r="N706">
        <v>3</v>
      </c>
      <c r="O706" t="str" cm="1">
        <f t="array" ref="O706">_xlfn.IFS(N706=1,"low",N706=2,"medium",N706=3,"high",N706=4,"very high")</f>
        <v>high</v>
      </c>
      <c r="P706">
        <v>1</v>
      </c>
      <c r="Q706" t="str" cm="1">
        <f t="array" ref="Q706">_xlfn.IFS(P706=1,"junior",P706=2,"mid level",P706=3,"senior",P706=4,"lead",P706=5,"executive")</f>
        <v>junior</v>
      </c>
      <c r="R706" t="s">
        <v>34</v>
      </c>
      <c r="S706">
        <v>3</v>
      </c>
      <c r="T706" t="str" cm="1">
        <f t="array" ref="T706">_xlfn.IFS(S706=1,"low",S706=2,"medium",S706=3,"high",S706=4,"very high")</f>
        <v>high</v>
      </c>
      <c r="U706" t="s">
        <v>35</v>
      </c>
      <c r="V706">
        <v>2886</v>
      </c>
      <c r="W706">
        <v>1</v>
      </c>
      <c r="X706" t="str" cm="1">
        <f t="array" ref="X706">_xlfn.IFS(W706=0,"fresher",W706&lt;=3,"stable",W706&lt;=6,"moderate hopper",W706&lt;=9,"frequent hopper")</f>
        <v>stable</v>
      </c>
      <c r="Y706" t="s">
        <v>39</v>
      </c>
      <c r="Z706">
        <v>16</v>
      </c>
      <c r="AA706" t="str" cm="1">
        <f t="array" ref="AA706">_xlfn.IFS(Z706&lt;=14,"low hike",Z706&lt;=18,"moderate hike",Z706&lt;=22,"good hike",Z706&lt;=25,"high hike")</f>
        <v>moderate hike</v>
      </c>
      <c r="AB706">
        <v>3</v>
      </c>
      <c r="AC706" t="str" cm="1">
        <f t="array" ref="AC706">_xlfn.IFS(AB706=1,"low",AB706=2,"good",AB706=3,"excellent",AB706=4,"outstanding")</f>
        <v>excellent</v>
      </c>
      <c r="AD706">
        <v>4</v>
      </c>
      <c r="AE706" t="str" cm="1">
        <f t="array" ref="AE706">_xlfn.IFS(AD706=1,"low",AD706=2,"medium",AD706=3,"high",AD706=4,"very high")</f>
        <v>very high</v>
      </c>
      <c r="AG706">
        <v>1</v>
      </c>
      <c r="AH706" t="str" cm="1">
        <f t="array" ref="AH706">_xlfn.IFS(AG706=0,"no stock options",AG706=2,"medium",AG706=3,"high",AG706=1,"low")</f>
        <v>low</v>
      </c>
      <c r="AI706">
        <v>6</v>
      </c>
      <c r="AJ706" s="1" t="str" cm="1">
        <f t="array" ref="AJ706">_xlfn.IFS(AI706&lt;=2,"fresher",AI706&lt;=7,"early career",AI706&lt;=15,"mid career",AI706&lt;=25,"experienced",AI706&gt;=26,"expert")</f>
        <v>early career</v>
      </c>
      <c r="AK706">
        <v>4</v>
      </c>
      <c r="AL706" s="1" t="str" cm="1">
        <f t="array" ref="AL706">_xlfn.IFS(AK706=0,"no training",AK706&lt;=2,"low",AK706&lt;=4,"moderate",AK706&lt;=6,"high")</f>
        <v>moderate</v>
      </c>
      <c r="AM706">
        <v>3</v>
      </c>
      <c r="AN706" t="str" cm="1">
        <f t="array" ref="AN706">_xlfn.IFS(AM706=1,"low",AM706=2,"medium",AM706=3,"high",AM706=4,"very high")</f>
        <v>high</v>
      </c>
      <c r="AO706">
        <v>6</v>
      </c>
      <c r="AP706" s="1" t="str" cm="1">
        <f t="array" ref="AP706">_xlfn.IFS(AO706&lt;=1,"new",AO706&lt;=5,"early tenure",AO706&lt;=10,"established",AO706&lt;=20,"loyal",AO706&gt;=21,"long term")</f>
        <v>established</v>
      </c>
      <c r="AQ706">
        <v>3</v>
      </c>
      <c r="AR706" s="1" t="str" cm="1">
        <f t="array" ref="AR706">_xlfn.IFS(AQ706&lt;=1,"new",AQ706&lt;=4,"settling",AQ706&lt;=7,"established",AQ706&lt;=12,"stagnant risk",AQ706&gt;12,"highly stagnant")</f>
        <v>settling</v>
      </c>
      <c r="AS706">
        <v>1</v>
      </c>
      <c r="AT706" t="str" cm="1">
        <f t="array" ref="AT706">_xlfn.IFS(AS706&lt;=1,"recently promoted",AS706&lt;=3,"due soon",AS706&lt;=6,"over due",AS706&gt;=7,"critically overdue")</f>
        <v>recently promoted</v>
      </c>
      <c r="AU706">
        <v>2</v>
      </c>
      <c r="AV706" t="str" cm="1">
        <f t="array" ref="AV706">_xlfn.IFS(AU706&lt;=1,"new under manager",AU706&lt;=4,"settling",AU706&lt;=8,"established",AU706&gt;=9,"long term")</f>
        <v>settling</v>
      </c>
    </row>
    <row r="707" spans="1:48">
      <c r="A707">
        <v>34</v>
      </c>
      <c r="B707" s="1" t="str" cm="1">
        <f t="array" ref="B707">_xlfn.IFS(A707&lt;=25,"early career",A707&lt;=35,"mid career",A707&lt;=45,"experienced",A707&gt;=46,"senior")</f>
        <v>mid career</v>
      </c>
      <c r="C707" t="s">
        <v>29</v>
      </c>
      <c r="D707" t="s">
        <v>30</v>
      </c>
      <c r="E707" t="s">
        <v>31</v>
      </c>
      <c r="F707">
        <v>1</v>
      </c>
      <c r="G707" s="1" t="str" cm="1">
        <f t="array" ref="G707">_xlfn.IFS(F707&lt;=5,"very near",F707&lt;=10,"near",F707&lt;=20,"moderate",F707&lt;=29,"far")</f>
        <v>very near</v>
      </c>
      <c r="H707">
        <v>2</v>
      </c>
      <c r="I707" t="str" cm="1">
        <f t="array" ref="I707">_xlfn.IFS(H707=1,"Below College",H707=
2,"College",H707=
3,"Bachelor",H707=
4,"Master",H707=
5,"Doctor")</f>
        <v>College</v>
      </c>
      <c r="J707" t="s">
        <v>36</v>
      </c>
      <c r="K707">
        <v>2</v>
      </c>
      <c r="L707" t="str" cm="1">
        <f t="array" ref="L707">_xlfn.IFS(K707=1,"low",K707=2,"medium",K707=3,"high",K707=4,"very high")</f>
        <v>medium</v>
      </c>
      <c r="M707" t="s">
        <v>33</v>
      </c>
      <c r="N707">
        <v>2</v>
      </c>
      <c r="O707" t="str" cm="1">
        <f t="array" ref="O707">_xlfn.IFS(N707=1,"low",N707=2,"medium",N707=3,"high",N707=4,"very high")</f>
        <v>medium</v>
      </c>
      <c r="P707">
        <v>1</v>
      </c>
      <c r="Q707" t="str" cm="1">
        <f t="array" ref="Q707">_xlfn.IFS(P707=1,"junior",P707=2,"mid level",P707=3,"senior",P707=4,"lead",P707=5,"executive")</f>
        <v>junior</v>
      </c>
      <c r="R707" t="s">
        <v>37</v>
      </c>
      <c r="S707">
        <v>4</v>
      </c>
      <c r="T707" t="str" cm="1">
        <f t="array" ref="T707">_xlfn.IFS(S707=1,"low",S707=2,"medium",S707=3,"high",S707=4,"very high")</f>
        <v>very high</v>
      </c>
      <c r="U707" t="s">
        <v>35</v>
      </c>
      <c r="V707">
        <v>3622</v>
      </c>
      <c r="W707">
        <v>1</v>
      </c>
      <c r="X707" t="str" cm="1">
        <f t="array" ref="X707">_xlfn.IFS(W707=0,"fresher",W707&lt;=3,"stable",W707&lt;=6,"moderate hopper",W707&lt;=9,"frequent hopper")</f>
        <v>stable</v>
      </c>
      <c r="Y707" t="s">
        <v>39</v>
      </c>
      <c r="Z707">
        <v>13</v>
      </c>
      <c r="AA707" t="str" cm="1">
        <f t="array" ref="AA707">_xlfn.IFS(Z707&lt;=14,"low hike",Z707&lt;=18,"moderate hike",Z707&lt;=22,"good hike",Z707&lt;=25,"high hike")</f>
        <v>low hike</v>
      </c>
      <c r="AB707">
        <v>3</v>
      </c>
      <c r="AC707" t="str" cm="1">
        <f t="array" ref="AC707">_xlfn.IFS(AB707=1,"low",AB707=2,"good",AB707=3,"excellent",AB707=4,"outstanding")</f>
        <v>excellent</v>
      </c>
      <c r="AD707">
        <v>4</v>
      </c>
      <c r="AE707" t="str" cm="1">
        <f t="array" ref="AE707">_xlfn.IFS(AD707=1,"low",AD707=2,"medium",AD707=3,"high",AD707=4,"very high")</f>
        <v>very high</v>
      </c>
      <c r="AG707">
        <v>1</v>
      </c>
      <c r="AH707" t="str" cm="1">
        <f t="array" ref="AH707">_xlfn.IFS(AG707=0,"no stock options",AG707=2,"medium",AG707=3,"high",AG707=1,"low")</f>
        <v>low</v>
      </c>
      <c r="AI707">
        <v>6</v>
      </c>
      <c r="AJ707" s="1" t="str" cm="1">
        <f t="array" ref="AJ707">_xlfn.IFS(AI707&lt;=2,"fresher",AI707&lt;=7,"early career",AI707&lt;=15,"mid career",AI707&lt;=25,"experienced",AI707&gt;=26,"expert")</f>
        <v>early career</v>
      </c>
      <c r="AK707">
        <v>3</v>
      </c>
      <c r="AL707" s="1" t="str" cm="1">
        <f t="array" ref="AL707">_xlfn.IFS(AK707=0,"no training",AK707&lt;=2,"low",AK707&lt;=4,"moderate",AK707&lt;=6,"high")</f>
        <v>moderate</v>
      </c>
      <c r="AM707">
        <v>3</v>
      </c>
      <c r="AN707" t="str" cm="1">
        <f t="array" ref="AN707">_xlfn.IFS(AM707=1,"low",AM707=2,"medium",AM707=3,"high",AM707=4,"very high")</f>
        <v>high</v>
      </c>
      <c r="AO707">
        <v>6</v>
      </c>
      <c r="AP707" s="1" t="str" cm="1">
        <f t="array" ref="AP707">_xlfn.IFS(AO707&lt;=1,"new",AO707&lt;=5,"early tenure",AO707&lt;=10,"established",AO707&lt;=20,"loyal",AO707&gt;=21,"long term")</f>
        <v>established</v>
      </c>
      <c r="AQ707">
        <v>5</v>
      </c>
      <c r="AR707" s="1" t="str" cm="1">
        <f t="array" ref="AR707">_xlfn.IFS(AQ707&lt;=1,"new",AQ707&lt;=4,"settling",AQ707&lt;=7,"established",AQ707&lt;=12,"stagnant risk",AQ707&gt;12,"highly stagnant")</f>
        <v>established</v>
      </c>
      <c r="AS707">
        <v>1</v>
      </c>
      <c r="AT707" t="str" cm="1">
        <f t="array" ref="AT707">_xlfn.IFS(AS707&lt;=1,"recently promoted",AS707&lt;=3,"due soon",AS707&lt;=6,"over due",AS707&gt;=7,"critically overdue")</f>
        <v>recently promoted</v>
      </c>
      <c r="AU707">
        <v>3</v>
      </c>
      <c r="AV707" t="str" cm="1">
        <f t="array" ref="AV707">_xlfn.IFS(AU707&lt;=1,"new under manager",AU707&lt;=4,"settling",AU707&lt;=8,"established",AU707&gt;=9,"long term")</f>
        <v>settling</v>
      </c>
    </row>
    <row r="708" spans="1:48">
      <c r="A708">
        <v>31</v>
      </c>
      <c r="B708" s="1" t="str" cm="1">
        <f t="array" ref="B708">_xlfn.IFS(A708&lt;=25,"early career",A708&lt;=35,"mid career",A708&lt;=45,"experienced",A708&gt;=46,"senior")</f>
        <v>mid career</v>
      </c>
      <c r="C708" t="s">
        <v>29</v>
      </c>
      <c r="D708" t="s">
        <v>30</v>
      </c>
      <c r="E708" t="s">
        <v>45</v>
      </c>
      <c r="F708">
        <v>6</v>
      </c>
      <c r="G708" s="1" t="str" cm="1">
        <f t="array" ref="G708">_xlfn.IFS(F708&lt;=5,"very near",F708&lt;=10,"near",F708&lt;=20,"moderate",F708&lt;=29,"far")</f>
        <v>near</v>
      </c>
      <c r="H708">
        <v>4</v>
      </c>
      <c r="I708" t="str" cm="1">
        <f t="array" ref="I708">_xlfn.IFS(H708=1,"Below College",H708=
2,"College",H708=
3,"Bachelor",H708=
4,"Master",H708=
5,"Doctor")</f>
        <v>Master</v>
      </c>
      <c r="J708" t="s">
        <v>32</v>
      </c>
      <c r="K708">
        <v>1</v>
      </c>
      <c r="L708" t="str" cm="1">
        <f t="array" ref="L708">_xlfn.IFS(K708=1,"low",K708=2,"medium",K708=3,"high",K708=4,"very high")</f>
        <v>low</v>
      </c>
      <c r="M708" t="s">
        <v>33</v>
      </c>
      <c r="N708">
        <v>4</v>
      </c>
      <c r="O708" t="str" cm="1">
        <f t="array" ref="O708">_xlfn.IFS(N708=1,"low",N708=2,"medium",N708=3,"high",N708=4,"very high")</f>
        <v>very high</v>
      </c>
      <c r="P708">
        <v>2</v>
      </c>
      <c r="Q708" t="str" cm="1">
        <f t="array" ref="Q708">_xlfn.IFS(P708=1,"junior",P708=2,"mid level",P708=3,"senior",P708=4,"lead",P708=5,"executive")</f>
        <v>mid level</v>
      </c>
      <c r="R708" t="s">
        <v>51</v>
      </c>
      <c r="S708">
        <v>4</v>
      </c>
      <c r="T708" t="str" cm="1">
        <f t="array" ref="T708">_xlfn.IFS(S708=1,"low",S708=2,"medium",S708=3,"high",S708=4,"very high")</f>
        <v>very high</v>
      </c>
      <c r="U708" t="s">
        <v>38</v>
      </c>
      <c r="V708">
        <v>5460</v>
      </c>
      <c r="W708">
        <v>4</v>
      </c>
      <c r="X708" t="str" cm="1">
        <f t="array" ref="X708">_xlfn.IFS(W708=0,"fresher",W708&lt;=3,"stable",W708&lt;=6,"moderate hopper",W708&lt;=9,"frequent hopper")</f>
        <v>moderate hopper</v>
      </c>
      <c r="Y708" t="s">
        <v>29</v>
      </c>
      <c r="Z708">
        <v>22</v>
      </c>
      <c r="AA708" t="str" cm="1">
        <f t="array" ref="AA708">_xlfn.IFS(Z708&lt;=14,"low hike",Z708&lt;=18,"moderate hike",Z708&lt;=22,"good hike",Z708&lt;=25,"high hike")</f>
        <v>good hike</v>
      </c>
      <c r="AB708">
        <v>4</v>
      </c>
      <c r="AC708" t="str" cm="1">
        <f t="array" ref="AC708">_xlfn.IFS(AB708=1,"low",AB708=2,"good",AB708=3,"excellent",AB708=4,"outstanding")</f>
        <v>outstanding</v>
      </c>
      <c r="AD708">
        <v>4</v>
      </c>
      <c r="AE708" t="str" cm="1">
        <f t="array" ref="AE708">_xlfn.IFS(AD708=1,"low",AD708=2,"medium",AD708=3,"high",AD708=4,"very high")</f>
        <v>very high</v>
      </c>
      <c r="AG708">
        <v>2</v>
      </c>
      <c r="AH708" t="str" cm="1">
        <f t="array" ref="AH708">_xlfn.IFS(AG708=0,"no stock options",AG708=2,"medium",AG708=3,"high",AG708=1,"low")</f>
        <v>medium</v>
      </c>
      <c r="AI708">
        <v>13</v>
      </c>
      <c r="AJ708" s="1" t="str" cm="1">
        <f t="array" ref="AJ708">_xlfn.IFS(AI708&lt;=2,"fresher",AI708&lt;=7,"early career",AI708&lt;=15,"mid career",AI708&lt;=25,"experienced",AI708&gt;=26,"expert")</f>
        <v>mid career</v>
      </c>
      <c r="AK708">
        <v>4</v>
      </c>
      <c r="AL708" s="1" t="str" cm="1">
        <f t="array" ref="AL708">_xlfn.IFS(AK708=0,"no training",AK708&lt;=2,"low",AK708&lt;=4,"moderate",AK708&lt;=6,"high")</f>
        <v>moderate</v>
      </c>
      <c r="AM708">
        <v>4</v>
      </c>
      <c r="AN708" t="str" cm="1">
        <f t="array" ref="AN708">_xlfn.IFS(AM708=1,"low",AM708=2,"medium",AM708=3,"high",AM708=4,"very high")</f>
        <v>very high</v>
      </c>
      <c r="AO708">
        <v>7</v>
      </c>
      <c r="AP708" s="1" t="str" cm="1">
        <f t="array" ref="AP708">_xlfn.IFS(AO708&lt;=1,"new",AO708&lt;=5,"early tenure",AO708&lt;=10,"established",AO708&lt;=20,"loyal",AO708&gt;=21,"long term")</f>
        <v>established</v>
      </c>
      <c r="AQ708">
        <v>7</v>
      </c>
      <c r="AR708" s="1" t="str" cm="1">
        <f t="array" ref="AR708">_xlfn.IFS(AQ708&lt;=1,"new",AQ708&lt;=4,"settling",AQ708&lt;=7,"established",AQ708&lt;=12,"stagnant risk",AQ708&gt;12,"highly stagnant")</f>
        <v>established</v>
      </c>
      <c r="AS708">
        <v>5</v>
      </c>
      <c r="AT708" t="str" cm="1">
        <f t="array" ref="AT708">_xlfn.IFS(AS708&lt;=1,"recently promoted",AS708&lt;=3,"due soon",AS708&lt;=6,"over due",AS708&gt;=7,"critically overdue")</f>
        <v>over due</v>
      </c>
      <c r="AU708">
        <v>7</v>
      </c>
      <c r="AV708" t="str" cm="1">
        <f t="array" ref="AV708">_xlfn.IFS(AU708&lt;=1,"new under manager",AU708&lt;=4,"settling",AU708&lt;=8,"established",AU708&gt;=9,"long term")</f>
        <v>established</v>
      </c>
    </row>
    <row r="709" spans="1:48">
      <c r="A709">
        <v>42</v>
      </c>
      <c r="B709" s="1" t="str" cm="1">
        <f t="array" ref="B709">_xlfn.IFS(A709&lt;=25,"early career",A709&lt;=35,"mid career",A709&lt;=45,"experienced",A709&gt;=46,"senior")</f>
        <v>experienced</v>
      </c>
      <c r="C709" t="s">
        <v>29</v>
      </c>
      <c r="D709" t="s">
        <v>30</v>
      </c>
      <c r="E709" t="s">
        <v>31</v>
      </c>
      <c r="F709">
        <v>2</v>
      </c>
      <c r="G709" s="1" t="str" cm="1">
        <f t="array" ref="G709">_xlfn.IFS(F709&lt;=5,"very near",F709&lt;=10,"near",F709&lt;=20,"moderate",F709&lt;=29,"far")</f>
        <v>very near</v>
      </c>
      <c r="H709">
        <v>4</v>
      </c>
      <c r="I709" t="str" cm="1">
        <f t="array" ref="I709">_xlfn.IFS(H709=1,"Below College",H709=
2,"College",H709=
3,"Bachelor",H709=
4,"Master",H709=
5,"Doctor")</f>
        <v>Master</v>
      </c>
      <c r="J709" t="s">
        <v>36</v>
      </c>
      <c r="K709">
        <v>3</v>
      </c>
      <c r="L709" t="str" cm="1">
        <f t="array" ref="L709">_xlfn.IFS(K709=1,"low",K709=2,"medium",K709=3,"high",K709=4,"very high")</f>
        <v>high</v>
      </c>
      <c r="M709" t="s">
        <v>43</v>
      </c>
      <c r="N709">
        <v>3</v>
      </c>
      <c r="O709" t="str" cm="1">
        <f t="array" ref="O709">_xlfn.IFS(N709=1,"low",N709=2,"medium",N709=3,"high",N709=4,"very high")</f>
        <v>high</v>
      </c>
      <c r="P709">
        <v>2</v>
      </c>
      <c r="Q709" t="str" cm="1">
        <f t="array" ref="Q709">_xlfn.IFS(P709=1,"junior",P709=2,"mid level",P709=3,"senior",P709=4,"lead",P709=5,"executive")</f>
        <v>mid level</v>
      </c>
      <c r="R709" t="s">
        <v>49</v>
      </c>
      <c r="S709">
        <v>4</v>
      </c>
      <c r="T709" t="str" cm="1">
        <f t="array" ref="T709">_xlfn.IFS(S709=1,"low",S709=2,"medium",S709=3,"high",S709=4,"very high")</f>
        <v>very high</v>
      </c>
      <c r="U709" t="s">
        <v>35</v>
      </c>
      <c r="V709">
        <v>4089</v>
      </c>
      <c r="W709">
        <v>1</v>
      </c>
      <c r="X709" t="str" cm="1">
        <f t="array" ref="X709">_xlfn.IFS(W709=0,"fresher",W709&lt;=3,"stable",W709&lt;=6,"moderate hopper",W709&lt;=9,"frequent hopper")</f>
        <v>stable</v>
      </c>
      <c r="Y709" t="s">
        <v>29</v>
      </c>
      <c r="Z709">
        <v>13</v>
      </c>
      <c r="AA709" t="str" cm="1">
        <f t="array" ref="AA709">_xlfn.IFS(Z709&lt;=14,"low hike",Z709&lt;=18,"moderate hike",Z709&lt;=22,"good hike",Z709&lt;=25,"high hike")</f>
        <v>low hike</v>
      </c>
      <c r="AB709">
        <v>3</v>
      </c>
      <c r="AC709" t="str" cm="1">
        <f t="array" ref="AC709">_xlfn.IFS(AB709=1,"low",AB709=2,"good",AB709=3,"excellent",AB709=4,"outstanding")</f>
        <v>excellent</v>
      </c>
      <c r="AD709">
        <v>2</v>
      </c>
      <c r="AE709" t="str" cm="1">
        <f t="array" ref="AE709">_xlfn.IFS(AD709=1,"low",AD709=2,"medium",AD709=3,"high",AD709=4,"very high")</f>
        <v>medium</v>
      </c>
      <c r="AG709">
        <v>2</v>
      </c>
      <c r="AH709" t="str" cm="1">
        <f t="array" ref="AH709">_xlfn.IFS(AG709=0,"no stock options",AG709=2,"medium",AG709=3,"high",AG709=1,"low")</f>
        <v>medium</v>
      </c>
      <c r="AI709">
        <v>10</v>
      </c>
      <c r="AJ709" s="1" t="str" cm="1">
        <f t="array" ref="AJ709">_xlfn.IFS(AI709&lt;=2,"fresher",AI709&lt;=7,"early career",AI709&lt;=15,"mid career",AI709&lt;=25,"experienced",AI709&gt;=26,"expert")</f>
        <v>mid career</v>
      </c>
      <c r="AK709">
        <v>4</v>
      </c>
      <c r="AL709" s="1" t="str" cm="1">
        <f t="array" ref="AL709">_xlfn.IFS(AK709=0,"no training",AK709&lt;=2,"low",AK709&lt;=4,"moderate",AK709&lt;=6,"high")</f>
        <v>moderate</v>
      </c>
      <c r="AM709">
        <v>3</v>
      </c>
      <c r="AN709" t="str" cm="1">
        <f t="array" ref="AN709">_xlfn.IFS(AM709=1,"low",AM709=2,"medium",AM709=3,"high",AM709=4,"very high")</f>
        <v>high</v>
      </c>
      <c r="AO709">
        <v>10</v>
      </c>
      <c r="AP709" s="1" t="str" cm="1">
        <f t="array" ref="AP709">_xlfn.IFS(AO709&lt;=1,"new",AO709&lt;=5,"early tenure",AO709&lt;=10,"established",AO709&lt;=20,"loyal",AO709&gt;=21,"long term")</f>
        <v>established</v>
      </c>
      <c r="AQ709">
        <v>2</v>
      </c>
      <c r="AR709" s="1" t="str" cm="1">
        <f t="array" ref="AR709">_xlfn.IFS(AQ709&lt;=1,"new",AQ709&lt;=4,"settling",AQ709&lt;=7,"established",AQ709&lt;=12,"stagnant risk",AQ709&gt;12,"highly stagnant")</f>
        <v>settling</v>
      </c>
      <c r="AS709">
        <v>2</v>
      </c>
      <c r="AT709" t="str" cm="1">
        <f t="array" ref="AT709">_xlfn.IFS(AS709&lt;=1,"recently promoted",AS709&lt;=3,"due soon",AS709&lt;=6,"over due",AS709&gt;=7,"critically overdue")</f>
        <v>due soon</v>
      </c>
      <c r="AU709">
        <v>2</v>
      </c>
      <c r="AV709" t="str" cm="1">
        <f t="array" ref="AV709">_xlfn.IFS(AU709&lt;=1,"new under manager",AU709&lt;=4,"settling",AU709&lt;=8,"established",AU709&gt;=9,"long term")</f>
        <v>settling</v>
      </c>
    </row>
    <row r="710" spans="1:48">
      <c r="A710">
        <v>43</v>
      </c>
      <c r="B710" s="1" t="str" cm="1">
        <f t="array" ref="B710">_xlfn.IFS(A710&lt;=25,"early career",A710&lt;=35,"mid career",A710&lt;=45,"experienced",A710&gt;=46,"senior")</f>
        <v>experienced</v>
      </c>
      <c r="C710" t="s">
        <v>29</v>
      </c>
      <c r="D710" t="s">
        <v>50</v>
      </c>
      <c r="E710" t="s">
        <v>31</v>
      </c>
      <c r="F710">
        <v>9</v>
      </c>
      <c r="G710" s="1" t="str" cm="1">
        <f t="array" ref="G710">_xlfn.IFS(F710&lt;=5,"very near",F710&lt;=10,"near",F710&lt;=20,"moderate",F710&lt;=29,"far")</f>
        <v>near</v>
      </c>
      <c r="H710">
        <v>5</v>
      </c>
      <c r="I710" t="str" cm="1">
        <f t="array" ref="I710">_xlfn.IFS(H710=1,"Below College",H710=
2,"College",H710=
3,"Bachelor",H710=
4,"Master",H710=
5,"Doctor")</f>
        <v>Doctor</v>
      </c>
      <c r="J710" t="s">
        <v>32</v>
      </c>
      <c r="K710">
        <v>4</v>
      </c>
      <c r="L710" t="str" cm="1">
        <f t="array" ref="L710">_xlfn.IFS(K710=1,"low",K710=2,"medium",K710=3,"high",K710=4,"very high")</f>
        <v>very high</v>
      </c>
      <c r="M710" t="s">
        <v>33</v>
      </c>
      <c r="N710">
        <v>3</v>
      </c>
      <c r="O710" t="str" cm="1">
        <f t="array" ref="O710">_xlfn.IFS(N710=1,"low",N710=2,"medium",N710=3,"high",N710=4,"very high")</f>
        <v>high</v>
      </c>
      <c r="P710">
        <v>2</v>
      </c>
      <c r="Q710" t="str" cm="1">
        <f t="array" ref="Q710">_xlfn.IFS(P710=1,"junior",P710=2,"mid level",P710=3,"senior",P710=4,"lead",P710=5,"executive")</f>
        <v>mid level</v>
      </c>
      <c r="R710" t="s">
        <v>34</v>
      </c>
      <c r="S710">
        <v>3</v>
      </c>
      <c r="T710" t="str" cm="1">
        <f t="array" ref="T710">_xlfn.IFS(S710=1,"low",S710=2,"medium",S710=3,"high",S710=4,"very high")</f>
        <v>high</v>
      </c>
      <c r="U710" t="s">
        <v>38</v>
      </c>
      <c r="V710">
        <v>5679</v>
      </c>
      <c r="W710">
        <v>3</v>
      </c>
      <c r="X710" t="str" cm="1">
        <f t="array" ref="X710">_xlfn.IFS(W710=0,"fresher",W710&lt;=3,"stable",W710&lt;=6,"moderate hopper",W710&lt;=9,"frequent hopper")</f>
        <v>stable</v>
      </c>
      <c r="Y710" t="s">
        <v>39</v>
      </c>
      <c r="Z710">
        <v>13</v>
      </c>
      <c r="AA710" t="str" cm="1">
        <f t="array" ref="AA710">_xlfn.IFS(Z710&lt;=14,"low hike",Z710&lt;=18,"moderate hike",Z710&lt;=22,"good hike",Z710&lt;=25,"high hike")</f>
        <v>low hike</v>
      </c>
      <c r="AB710">
        <v>3</v>
      </c>
      <c r="AC710" t="str" cm="1">
        <f t="array" ref="AC710">_xlfn.IFS(AB710=1,"low",AB710=2,"good",AB710=3,"excellent",AB710=4,"outstanding")</f>
        <v>excellent</v>
      </c>
      <c r="AD710">
        <v>2</v>
      </c>
      <c r="AE710" t="str" cm="1">
        <f t="array" ref="AE710">_xlfn.IFS(AD710=1,"low",AD710=2,"medium",AD710=3,"high",AD710=4,"very high")</f>
        <v>medium</v>
      </c>
      <c r="AG710">
        <v>1</v>
      </c>
      <c r="AH710" t="str" cm="1">
        <f t="array" ref="AH710">_xlfn.IFS(AG710=0,"no stock options",AG710=2,"medium",AG710=3,"high",AG710=1,"low")</f>
        <v>low</v>
      </c>
      <c r="AI710">
        <v>10</v>
      </c>
      <c r="AJ710" s="1" t="str" cm="1">
        <f t="array" ref="AJ710">_xlfn.IFS(AI710&lt;=2,"fresher",AI710&lt;=7,"early career",AI710&lt;=15,"mid career",AI710&lt;=25,"experienced",AI710&gt;=26,"expert")</f>
        <v>mid career</v>
      </c>
      <c r="AK710">
        <v>3</v>
      </c>
      <c r="AL710" s="1" t="str" cm="1">
        <f t="array" ref="AL710">_xlfn.IFS(AK710=0,"no training",AK710&lt;=2,"low",AK710&lt;=4,"moderate",AK710&lt;=6,"high")</f>
        <v>moderate</v>
      </c>
      <c r="AM710">
        <v>3</v>
      </c>
      <c r="AN710" t="str" cm="1">
        <f t="array" ref="AN710">_xlfn.IFS(AM710=1,"low",AM710=2,"medium",AM710=3,"high",AM710=4,"very high")</f>
        <v>high</v>
      </c>
      <c r="AO710">
        <v>8</v>
      </c>
      <c r="AP710" s="1" t="str" cm="1">
        <f t="array" ref="AP710">_xlfn.IFS(AO710&lt;=1,"new",AO710&lt;=5,"early tenure",AO710&lt;=10,"established",AO710&lt;=20,"loyal",AO710&gt;=21,"long term")</f>
        <v>established</v>
      </c>
      <c r="AQ710">
        <v>7</v>
      </c>
      <c r="AR710" s="1" t="str" cm="1">
        <f t="array" ref="AR710">_xlfn.IFS(AQ710&lt;=1,"new",AQ710&lt;=4,"settling",AQ710&lt;=7,"established",AQ710&lt;=12,"stagnant risk",AQ710&gt;12,"highly stagnant")</f>
        <v>established</v>
      </c>
      <c r="AS710">
        <v>4</v>
      </c>
      <c r="AT710" t="str" cm="1">
        <f t="array" ref="AT710">_xlfn.IFS(AS710&lt;=1,"recently promoted",AS710&lt;=3,"due soon",AS710&lt;=6,"over due",AS710&gt;=7,"critically overdue")</f>
        <v>over due</v>
      </c>
      <c r="AU710">
        <v>7</v>
      </c>
      <c r="AV710" t="str" cm="1">
        <f t="array" ref="AV710">_xlfn.IFS(AU710&lt;=1,"new under manager",AU710&lt;=4,"settling",AU710&lt;=8,"established",AU710&gt;=9,"long term")</f>
        <v>established</v>
      </c>
    </row>
    <row r="711" spans="1:48">
      <c r="A711">
        <v>34</v>
      </c>
      <c r="B711" s="1" t="str" cm="1">
        <f t="array" ref="B711">_xlfn.IFS(A711&lt;=25,"early career",A711&lt;=35,"mid career",A711&lt;=45,"experienced",A711&gt;=46,"senior")</f>
        <v>mid career</v>
      </c>
      <c r="C711" t="s">
        <v>29</v>
      </c>
      <c r="D711" t="s">
        <v>30</v>
      </c>
      <c r="E711" t="s">
        <v>45</v>
      </c>
      <c r="F711">
        <v>14</v>
      </c>
      <c r="G711" s="1" t="str" cm="1">
        <f t="array" ref="G711">_xlfn.IFS(F711&lt;=5,"very near",F711&lt;=10,"near",F711&lt;=20,"moderate",F711&lt;=29,"far")</f>
        <v>moderate</v>
      </c>
      <c r="H711">
        <v>3</v>
      </c>
      <c r="I711" t="str" cm="1">
        <f t="array" ref="I711">_xlfn.IFS(H711=1,"Below College",H711=
2,"College",H711=
3,"Bachelor",H711=
4,"Master",H711=
5,"Doctor")</f>
        <v>Bachelor</v>
      </c>
      <c r="J711" t="s">
        <v>52</v>
      </c>
      <c r="K711">
        <v>3</v>
      </c>
      <c r="L711" t="str" cm="1">
        <f t="array" ref="L711">_xlfn.IFS(K711=1,"low",K711=2,"medium",K711=3,"high",K711=4,"very high")</f>
        <v>high</v>
      </c>
      <c r="M711" t="s">
        <v>43</v>
      </c>
      <c r="N711">
        <v>3</v>
      </c>
      <c r="O711" t="str" cm="1">
        <f t="array" ref="O711">_xlfn.IFS(N711=1,"low",N711=2,"medium",N711=3,"high",N711=4,"very high")</f>
        <v>high</v>
      </c>
      <c r="P711">
        <v>1</v>
      </c>
      <c r="Q711" t="str" cm="1">
        <f t="array" ref="Q711">_xlfn.IFS(P711=1,"junior",P711=2,"mid level",P711=3,"senior",P711=4,"lead",P711=5,"executive")</f>
        <v>junior</v>
      </c>
      <c r="R711" t="s">
        <v>46</v>
      </c>
      <c r="S711">
        <v>3</v>
      </c>
      <c r="T711" t="str" cm="1">
        <f t="array" ref="T711">_xlfn.IFS(S711=1,"low",S711=2,"medium",S711=3,"high",S711=4,"very high")</f>
        <v>high</v>
      </c>
      <c r="U711" t="s">
        <v>38</v>
      </c>
      <c r="V711">
        <v>2579</v>
      </c>
      <c r="W711">
        <v>1</v>
      </c>
      <c r="X711" t="str" cm="1">
        <f t="array" ref="X711">_xlfn.IFS(W711=0,"fresher",W711&lt;=3,"stable",W711&lt;=6,"moderate hopper",W711&lt;=9,"frequent hopper")</f>
        <v>stable</v>
      </c>
      <c r="Y711" t="s">
        <v>39</v>
      </c>
      <c r="Z711">
        <v>18</v>
      </c>
      <c r="AA711" t="str" cm="1">
        <f t="array" ref="AA711">_xlfn.IFS(Z711&lt;=14,"low hike",Z711&lt;=18,"moderate hike",Z711&lt;=22,"good hike",Z711&lt;=25,"high hike")</f>
        <v>moderate hike</v>
      </c>
      <c r="AB711">
        <v>3</v>
      </c>
      <c r="AC711" t="str" cm="1">
        <f t="array" ref="AC711">_xlfn.IFS(AB711=1,"low",AB711=2,"good",AB711=3,"excellent",AB711=4,"outstanding")</f>
        <v>excellent</v>
      </c>
      <c r="AD711">
        <v>4</v>
      </c>
      <c r="AE711" t="str" cm="1">
        <f t="array" ref="AE711">_xlfn.IFS(AD711=1,"low",AD711=2,"medium",AD711=3,"high",AD711=4,"very high")</f>
        <v>very high</v>
      </c>
      <c r="AG711">
        <v>2</v>
      </c>
      <c r="AH711" t="str" cm="1">
        <f t="array" ref="AH711">_xlfn.IFS(AG711=0,"no stock options",AG711=2,"medium",AG711=3,"high",AG711=1,"low")</f>
        <v>medium</v>
      </c>
      <c r="AI711">
        <v>8</v>
      </c>
      <c r="AJ711" s="1" t="str" cm="1">
        <f t="array" ref="AJ711">_xlfn.IFS(AI711&lt;=2,"fresher",AI711&lt;=7,"early career",AI711&lt;=15,"mid career",AI711&lt;=25,"experienced",AI711&gt;=26,"expert")</f>
        <v>mid career</v>
      </c>
      <c r="AK711">
        <v>3</v>
      </c>
      <c r="AL711" s="1" t="str" cm="1">
        <f t="array" ref="AL711">_xlfn.IFS(AK711=0,"no training",AK711&lt;=2,"low",AK711&lt;=4,"moderate",AK711&lt;=6,"high")</f>
        <v>moderate</v>
      </c>
      <c r="AM711">
        <v>3</v>
      </c>
      <c r="AN711" t="str" cm="1">
        <f t="array" ref="AN711">_xlfn.IFS(AM711=1,"low",AM711=2,"medium",AM711=3,"high",AM711=4,"very high")</f>
        <v>high</v>
      </c>
      <c r="AO711">
        <v>8</v>
      </c>
      <c r="AP711" s="1" t="str" cm="1">
        <f t="array" ref="AP711">_xlfn.IFS(AO711&lt;=1,"new",AO711&lt;=5,"early tenure",AO711&lt;=10,"established",AO711&lt;=20,"loyal",AO711&gt;=21,"long term")</f>
        <v>established</v>
      </c>
      <c r="AQ711">
        <v>2</v>
      </c>
      <c r="AR711" s="1" t="str" cm="1">
        <f t="array" ref="AR711">_xlfn.IFS(AQ711&lt;=1,"new",AQ711&lt;=4,"settling",AQ711&lt;=7,"established",AQ711&lt;=12,"stagnant risk",AQ711&gt;12,"highly stagnant")</f>
        <v>settling</v>
      </c>
      <c r="AS711">
        <v>0</v>
      </c>
      <c r="AT711" t="str" cm="1">
        <f t="array" ref="AT711">_xlfn.IFS(AS711&lt;=1,"recently promoted",AS711&lt;=3,"due soon",AS711&lt;=6,"over due",AS711&gt;=7,"critically overdue")</f>
        <v>recently promoted</v>
      </c>
      <c r="AU711">
        <v>6</v>
      </c>
      <c r="AV711" t="str" cm="1">
        <f t="array" ref="AV711">_xlfn.IFS(AU711&lt;=1,"new under manager",AU711&lt;=4,"settling",AU711&lt;=8,"established",AU711&gt;=9,"long term")</f>
        <v>established</v>
      </c>
    </row>
    <row r="712" spans="1:48">
      <c r="A712">
        <v>32</v>
      </c>
      <c r="B712" s="1" t="str" cm="1">
        <f t="array" ref="B712">_xlfn.IFS(A712&lt;=25,"early career",A712&lt;=35,"mid career",A712&lt;=45,"experienced",A712&gt;=46,"senior")</f>
        <v>mid career</v>
      </c>
      <c r="C712" t="s">
        <v>29</v>
      </c>
      <c r="D712" t="s">
        <v>30</v>
      </c>
      <c r="E712" t="s">
        <v>31</v>
      </c>
      <c r="F712">
        <v>9</v>
      </c>
      <c r="G712" s="1" t="str" cm="1">
        <f t="array" ref="G712">_xlfn.IFS(F712&lt;=5,"very near",F712&lt;=10,"near",F712&lt;=20,"moderate",F712&lt;=29,"far")</f>
        <v>near</v>
      </c>
      <c r="H712">
        <v>4</v>
      </c>
      <c r="I712" t="str" cm="1">
        <f t="array" ref="I712">_xlfn.IFS(H712=1,"Below College",H712=
2,"College",H712=
3,"Bachelor",H712=
4,"Master",H712=
5,"Doctor")</f>
        <v>Master</v>
      </c>
      <c r="J712" t="s">
        <v>36</v>
      </c>
      <c r="K712">
        <v>1</v>
      </c>
      <c r="L712" t="str" cm="1">
        <f t="array" ref="L712">_xlfn.IFS(K712=1,"low",K712=2,"medium",K712=3,"high",K712=4,"very high")</f>
        <v>low</v>
      </c>
      <c r="M712" t="s">
        <v>43</v>
      </c>
      <c r="N712">
        <v>3</v>
      </c>
      <c r="O712" t="str" cm="1">
        <f t="array" ref="O712">_xlfn.IFS(N712=1,"low",N712=2,"medium",N712=3,"high",N712=4,"very high")</f>
        <v>high</v>
      </c>
      <c r="P712">
        <v>2</v>
      </c>
      <c r="Q712" t="str" cm="1">
        <f t="array" ref="Q712">_xlfn.IFS(P712=1,"junior",P712=2,"mid level",P712=3,"senior",P712=4,"lead",P712=5,"executive")</f>
        <v>mid level</v>
      </c>
      <c r="R712" t="s">
        <v>37</v>
      </c>
      <c r="S712">
        <v>4</v>
      </c>
      <c r="T712" t="str" cm="1">
        <f t="array" ref="T712">_xlfn.IFS(S712=1,"low",S712=2,"medium",S712=3,"high",S712=4,"very high")</f>
        <v>very high</v>
      </c>
      <c r="U712" t="s">
        <v>35</v>
      </c>
      <c r="V712">
        <v>6322</v>
      </c>
      <c r="W712">
        <v>1</v>
      </c>
      <c r="X712" t="str" cm="1">
        <f t="array" ref="X712">_xlfn.IFS(W712=0,"fresher",W712&lt;=3,"stable",W712&lt;=6,"moderate hopper",W712&lt;=9,"frequent hopper")</f>
        <v>stable</v>
      </c>
      <c r="Y712" t="s">
        <v>39</v>
      </c>
      <c r="Z712">
        <v>12</v>
      </c>
      <c r="AA712" t="str" cm="1">
        <f t="array" ref="AA712">_xlfn.IFS(Z712&lt;=14,"low hike",Z712&lt;=18,"moderate hike",Z712&lt;=22,"good hike",Z712&lt;=25,"high hike")</f>
        <v>low hike</v>
      </c>
      <c r="AB712">
        <v>3</v>
      </c>
      <c r="AC712" t="str" cm="1">
        <f t="array" ref="AC712">_xlfn.IFS(AB712=1,"low",AB712=2,"good",AB712=3,"excellent",AB712=4,"outstanding")</f>
        <v>excellent</v>
      </c>
      <c r="AD712">
        <v>4</v>
      </c>
      <c r="AE712" t="str" cm="1">
        <f t="array" ref="AE712">_xlfn.IFS(AD712=1,"low",AD712=2,"medium",AD712=3,"high",AD712=4,"very high")</f>
        <v>very high</v>
      </c>
      <c r="AG712">
        <v>1</v>
      </c>
      <c r="AH712" t="str" cm="1">
        <f t="array" ref="AH712">_xlfn.IFS(AG712=0,"no stock options",AG712=2,"medium",AG712=3,"high",AG712=1,"low")</f>
        <v>low</v>
      </c>
      <c r="AI712">
        <v>6</v>
      </c>
      <c r="AJ712" s="1" t="str" cm="1">
        <f t="array" ref="AJ712">_xlfn.IFS(AI712&lt;=2,"fresher",AI712&lt;=7,"early career",AI712&lt;=15,"mid career",AI712&lt;=25,"experienced",AI712&gt;=26,"expert")</f>
        <v>early career</v>
      </c>
      <c r="AK712">
        <v>2</v>
      </c>
      <c r="AL712" s="1" t="str" cm="1">
        <f t="array" ref="AL712">_xlfn.IFS(AK712=0,"no training",AK712&lt;=2,"low",AK712&lt;=4,"moderate",AK712&lt;=6,"high")</f>
        <v>low</v>
      </c>
      <c r="AM712">
        <v>2</v>
      </c>
      <c r="AN712" t="str" cm="1">
        <f t="array" ref="AN712">_xlfn.IFS(AM712=1,"low",AM712=2,"medium",AM712=3,"high",AM712=4,"very high")</f>
        <v>medium</v>
      </c>
      <c r="AO712">
        <v>6</v>
      </c>
      <c r="AP712" s="1" t="str" cm="1">
        <f t="array" ref="AP712">_xlfn.IFS(AO712&lt;=1,"new",AO712&lt;=5,"early tenure",AO712&lt;=10,"established",AO712&lt;=20,"loyal",AO712&gt;=21,"long term")</f>
        <v>established</v>
      </c>
      <c r="AQ712">
        <v>4</v>
      </c>
      <c r="AR712" s="1" t="str" cm="1">
        <f t="array" ref="AR712">_xlfn.IFS(AQ712&lt;=1,"new",AQ712&lt;=4,"settling",AQ712&lt;=7,"established",AQ712&lt;=12,"stagnant risk",AQ712&gt;12,"highly stagnant")</f>
        <v>settling</v>
      </c>
      <c r="AS712">
        <v>0</v>
      </c>
      <c r="AT712" t="str" cm="1">
        <f t="array" ref="AT712">_xlfn.IFS(AS712&lt;=1,"recently promoted",AS712&lt;=3,"due soon",AS712&lt;=6,"over due",AS712&gt;=7,"critically overdue")</f>
        <v>recently promoted</v>
      </c>
      <c r="AU712">
        <v>5</v>
      </c>
      <c r="AV712" t="str" cm="1">
        <f t="array" ref="AV712">_xlfn.IFS(AU712&lt;=1,"new under manager",AU712&lt;=4,"settling",AU712&lt;=8,"established",AU712&gt;=9,"long term")</f>
        <v>established</v>
      </c>
    </row>
    <row r="713" spans="1:48">
      <c r="A713">
        <v>34</v>
      </c>
      <c r="B713" s="1" t="str" cm="1">
        <f t="array" ref="B713">_xlfn.IFS(A713&lt;=25,"early career",A713&lt;=35,"mid career",A713&lt;=45,"experienced",A713&gt;=46,"senior")</f>
        <v>mid career</v>
      </c>
      <c r="C713" t="s">
        <v>29</v>
      </c>
      <c r="D713" t="s">
        <v>30</v>
      </c>
      <c r="E713" t="s">
        <v>31</v>
      </c>
      <c r="F713">
        <v>1</v>
      </c>
      <c r="G713" s="1" t="str" cm="1">
        <f t="array" ref="G713">_xlfn.IFS(F713&lt;=5,"very near",F713&lt;=10,"near",F713&lt;=20,"moderate",F713&lt;=29,"far")</f>
        <v>very near</v>
      </c>
      <c r="H713">
        <v>5</v>
      </c>
      <c r="I713" t="str" cm="1">
        <f t="array" ref="I713">_xlfn.IFS(H713=1,"Below College",H713=
2,"College",H713=
3,"Bachelor",H713=
4,"Master",H713=
5,"Doctor")</f>
        <v>Doctor</v>
      </c>
      <c r="J713" t="s">
        <v>36</v>
      </c>
      <c r="K713">
        <v>2</v>
      </c>
      <c r="L713" t="str" cm="1">
        <f t="array" ref="L713">_xlfn.IFS(K713=1,"low",K713=2,"medium",K713=3,"high",K713=4,"very high")</f>
        <v>medium</v>
      </c>
      <c r="M713" t="s">
        <v>33</v>
      </c>
      <c r="N713">
        <v>3</v>
      </c>
      <c r="O713" t="str" cm="1">
        <f t="array" ref="O713">_xlfn.IFS(N713=1,"low",N713=2,"medium",N713=3,"high",N713=4,"very high")</f>
        <v>high</v>
      </c>
      <c r="P713">
        <v>1</v>
      </c>
      <c r="Q713" t="str" cm="1">
        <f t="array" ref="Q713">_xlfn.IFS(P713=1,"junior",P713=2,"mid level",P713=3,"senior",P713=4,"lead",P713=5,"executive")</f>
        <v>junior</v>
      </c>
      <c r="R713" t="s">
        <v>37</v>
      </c>
      <c r="S713">
        <v>4</v>
      </c>
      <c r="T713" t="str" cm="1">
        <f t="array" ref="T713">_xlfn.IFS(S713=1,"low",S713=2,"medium",S713=3,"high",S713=4,"very high")</f>
        <v>very high</v>
      </c>
      <c r="U713" t="s">
        <v>35</v>
      </c>
      <c r="V713">
        <v>2691</v>
      </c>
      <c r="W713">
        <v>1</v>
      </c>
      <c r="X713" t="str" cm="1">
        <f t="array" ref="X713">_xlfn.IFS(W713=0,"fresher",W713&lt;=3,"stable",W713&lt;=6,"moderate hopper",W713&lt;=9,"frequent hopper")</f>
        <v>stable</v>
      </c>
      <c r="Y713" t="s">
        <v>29</v>
      </c>
      <c r="Z713">
        <v>12</v>
      </c>
      <c r="AA713" t="str" cm="1">
        <f t="array" ref="AA713">_xlfn.IFS(Z713&lt;=14,"low hike",Z713&lt;=18,"moderate hike",Z713&lt;=22,"good hike",Z713&lt;=25,"high hike")</f>
        <v>low hike</v>
      </c>
      <c r="AB713">
        <v>3</v>
      </c>
      <c r="AC713" t="str" cm="1">
        <f t="array" ref="AC713">_xlfn.IFS(AB713=1,"low",AB713=2,"good",AB713=3,"excellent",AB713=4,"outstanding")</f>
        <v>excellent</v>
      </c>
      <c r="AD713">
        <v>4</v>
      </c>
      <c r="AE713" t="str" cm="1">
        <f t="array" ref="AE713">_xlfn.IFS(AD713=1,"low",AD713=2,"medium",AD713=3,"high",AD713=4,"very high")</f>
        <v>very high</v>
      </c>
      <c r="AG713">
        <v>1</v>
      </c>
      <c r="AH713" t="str" cm="1">
        <f t="array" ref="AH713">_xlfn.IFS(AG713=0,"no stock options",AG713=2,"medium",AG713=3,"high",AG713=1,"low")</f>
        <v>low</v>
      </c>
      <c r="AI713">
        <v>10</v>
      </c>
      <c r="AJ713" s="1" t="str" cm="1">
        <f t="array" ref="AJ713">_xlfn.IFS(AI713&lt;=2,"fresher",AI713&lt;=7,"early career",AI713&lt;=15,"mid career",AI713&lt;=25,"experienced",AI713&gt;=26,"expert")</f>
        <v>mid career</v>
      </c>
      <c r="AK713">
        <v>4</v>
      </c>
      <c r="AL713" s="1" t="str" cm="1">
        <f t="array" ref="AL713">_xlfn.IFS(AK713=0,"no training",AK713&lt;=2,"low",AK713&lt;=4,"moderate",AK713&lt;=6,"high")</f>
        <v>moderate</v>
      </c>
      <c r="AM713">
        <v>2</v>
      </c>
      <c r="AN713" t="str" cm="1">
        <f t="array" ref="AN713">_xlfn.IFS(AM713=1,"low",AM713=2,"medium",AM713=3,"high",AM713=4,"very high")</f>
        <v>medium</v>
      </c>
      <c r="AO713">
        <v>10</v>
      </c>
      <c r="AP713" s="1" t="str" cm="1">
        <f t="array" ref="AP713">_xlfn.IFS(AO713&lt;=1,"new",AO713&lt;=5,"early tenure",AO713&lt;=10,"established",AO713&lt;=20,"loyal",AO713&gt;=21,"long term")</f>
        <v>established</v>
      </c>
      <c r="AQ713">
        <v>9</v>
      </c>
      <c r="AR713" s="1" t="str" cm="1">
        <f t="array" ref="AR713">_xlfn.IFS(AQ713&lt;=1,"new",AQ713&lt;=4,"settling",AQ713&lt;=7,"established",AQ713&lt;=12,"stagnant risk",AQ713&gt;12,"highly stagnant")</f>
        <v>stagnant risk</v>
      </c>
      <c r="AS713">
        <v>8</v>
      </c>
      <c r="AT713" t="str" cm="1">
        <f t="array" ref="AT713">_xlfn.IFS(AS713&lt;=1,"recently promoted",AS713&lt;=3,"due soon",AS713&lt;=6,"over due",AS713&gt;=7,"critically overdue")</f>
        <v>critically overdue</v>
      </c>
      <c r="AU713">
        <v>8</v>
      </c>
      <c r="AV713" t="str" cm="1">
        <f t="array" ref="AV713">_xlfn.IFS(AU713&lt;=1,"new under manager",AU713&lt;=4,"settling",AU713&lt;=8,"established",AU713&gt;=9,"long term")</f>
        <v>established</v>
      </c>
    </row>
    <row r="714" spans="1:48">
      <c r="A714">
        <v>37</v>
      </c>
      <c r="B714" s="1" t="str" cm="1">
        <f t="array" ref="B714">_xlfn.IFS(A714&lt;=25,"early career",A714&lt;=35,"mid career",A714&lt;=45,"experienced",A714&gt;=46,"senior")</f>
        <v>experienced</v>
      </c>
      <c r="C714" t="s">
        <v>29</v>
      </c>
      <c r="D714" t="s">
        <v>30</v>
      </c>
      <c r="E714" t="s">
        <v>31</v>
      </c>
      <c r="F714">
        <v>3</v>
      </c>
      <c r="G714" s="1" t="str" cm="1">
        <f t="array" ref="G714">_xlfn.IFS(F714&lt;=5,"very near",F714&lt;=10,"near",F714&lt;=20,"moderate",F714&lt;=29,"far")</f>
        <v>very near</v>
      </c>
      <c r="H714">
        <v>3</v>
      </c>
      <c r="I714" t="str" cm="1">
        <f t="array" ref="I714">_xlfn.IFS(H714=1,"Below College",H714=
2,"College",H714=
3,"Bachelor",H714=
4,"Master",H714=
5,"Doctor")</f>
        <v>Bachelor</v>
      </c>
      <c r="J714" t="s">
        <v>42</v>
      </c>
      <c r="K714">
        <v>3</v>
      </c>
      <c r="L714" t="str" cm="1">
        <f t="array" ref="L714">_xlfn.IFS(K714=1,"low",K714=2,"medium",K714=3,"high",K714=4,"very high")</f>
        <v>high</v>
      </c>
      <c r="M714" t="s">
        <v>33</v>
      </c>
      <c r="N714">
        <v>3</v>
      </c>
      <c r="O714" t="str" cm="1">
        <f t="array" ref="O714">_xlfn.IFS(N714=1,"low",N714=2,"medium",N714=3,"high",N714=4,"very high")</f>
        <v>high</v>
      </c>
      <c r="P714">
        <v>3</v>
      </c>
      <c r="Q714" t="str" cm="1">
        <f t="array" ref="Q714">_xlfn.IFS(P714=1,"junior",P714=2,"mid level",P714=3,"senior",P714=4,"lead",P714=5,"executive")</f>
        <v>senior</v>
      </c>
      <c r="R714" t="s">
        <v>44</v>
      </c>
      <c r="S714">
        <v>3</v>
      </c>
      <c r="T714" t="str" cm="1">
        <f t="array" ref="T714">_xlfn.IFS(S714=1,"low",S714=2,"medium",S714=3,"high",S714=4,"very high")</f>
        <v>high</v>
      </c>
      <c r="U714" t="s">
        <v>35</v>
      </c>
      <c r="V714">
        <v>9434</v>
      </c>
      <c r="W714">
        <v>1</v>
      </c>
      <c r="X714" t="str" cm="1">
        <f t="array" ref="X714">_xlfn.IFS(W714=0,"fresher",W714&lt;=3,"stable",W714&lt;=6,"moderate hopper",W714&lt;=9,"frequent hopper")</f>
        <v>stable</v>
      </c>
      <c r="Y714" t="s">
        <v>29</v>
      </c>
      <c r="Z714">
        <v>15</v>
      </c>
      <c r="AA714" t="str" cm="1">
        <f t="array" ref="AA714">_xlfn.IFS(Z714&lt;=14,"low hike",Z714&lt;=18,"moderate hike",Z714&lt;=22,"good hike",Z714&lt;=25,"high hike")</f>
        <v>moderate hike</v>
      </c>
      <c r="AB714">
        <v>3</v>
      </c>
      <c r="AC714" t="str" cm="1">
        <f t="array" ref="AC714">_xlfn.IFS(AB714=1,"low",AB714=2,"good",AB714=3,"excellent",AB714=4,"outstanding")</f>
        <v>excellent</v>
      </c>
      <c r="AD714">
        <v>3</v>
      </c>
      <c r="AE714" t="str" cm="1">
        <f t="array" ref="AE714">_xlfn.IFS(AD714=1,"low",AD714=2,"medium",AD714=3,"high",AD714=4,"very high")</f>
        <v>high</v>
      </c>
      <c r="AG714">
        <v>1</v>
      </c>
      <c r="AH714" t="str" cm="1">
        <f t="array" ref="AH714">_xlfn.IFS(AG714=0,"no stock options",AG714=2,"medium",AG714=3,"high",AG714=1,"low")</f>
        <v>low</v>
      </c>
      <c r="AI714">
        <v>10</v>
      </c>
      <c r="AJ714" s="1" t="str" cm="1">
        <f t="array" ref="AJ714">_xlfn.IFS(AI714&lt;=2,"fresher",AI714&lt;=7,"early career",AI714&lt;=15,"mid career",AI714&lt;=25,"experienced",AI714&gt;=26,"expert")</f>
        <v>mid career</v>
      </c>
      <c r="AK714">
        <v>2</v>
      </c>
      <c r="AL714" s="1" t="str" cm="1">
        <f t="array" ref="AL714">_xlfn.IFS(AK714=0,"no training",AK714&lt;=2,"low",AK714&lt;=4,"moderate",AK714&lt;=6,"high")</f>
        <v>low</v>
      </c>
      <c r="AM714">
        <v>3</v>
      </c>
      <c r="AN714" t="str" cm="1">
        <f t="array" ref="AN714">_xlfn.IFS(AM714=1,"low",AM714=2,"medium",AM714=3,"high",AM714=4,"very high")</f>
        <v>high</v>
      </c>
      <c r="AO714">
        <v>10</v>
      </c>
      <c r="AP714" s="1" t="str" cm="1">
        <f t="array" ref="AP714">_xlfn.IFS(AO714&lt;=1,"new",AO714&lt;=5,"early tenure",AO714&lt;=10,"established",AO714&lt;=20,"loyal",AO714&gt;=21,"long term")</f>
        <v>established</v>
      </c>
      <c r="AQ714">
        <v>7</v>
      </c>
      <c r="AR714" s="1" t="str" cm="1">
        <f t="array" ref="AR714">_xlfn.IFS(AQ714&lt;=1,"new",AQ714&lt;=4,"settling",AQ714&lt;=7,"established",AQ714&lt;=12,"stagnant risk",AQ714&gt;12,"highly stagnant")</f>
        <v>established</v>
      </c>
      <c r="AS714">
        <v>7</v>
      </c>
      <c r="AT714" t="str" cm="1">
        <f t="array" ref="AT714">_xlfn.IFS(AS714&lt;=1,"recently promoted",AS714&lt;=3,"due soon",AS714&lt;=6,"over due",AS714&gt;=7,"critically overdue")</f>
        <v>critically overdue</v>
      </c>
      <c r="AU714">
        <v>8</v>
      </c>
      <c r="AV714" t="str" cm="1">
        <f t="array" ref="AV714">_xlfn.IFS(AU714&lt;=1,"new under manager",AU714&lt;=4,"settling",AU714&lt;=8,"established",AU714&gt;=9,"long term")</f>
        <v>established</v>
      </c>
    </row>
    <row r="715" spans="1:48">
      <c r="A715">
        <v>29</v>
      </c>
      <c r="B715" s="1" t="str" cm="1">
        <f t="array" ref="B715">_xlfn.IFS(A715&lt;=25,"early career",A715&lt;=35,"mid career",A715&lt;=45,"experienced",A715&gt;=46,"senior")</f>
        <v>mid career</v>
      </c>
      <c r="C715" t="s">
        <v>29</v>
      </c>
      <c r="D715" t="s">
        <v>30</v>
      </c>
      <c r="E715" t="s">
        <v>45</v>
      </c>
      <c r="F715">
        <v>3</v>
      </c>
      <c r="G715" s="1" t="str" cm="1">
        <f t="array" ref="G715">_xlfn.IFS(F715&lt;=5,"very near",F715&lt;=10,"near",F715&lt;=20,"moderate",F715&lt;=29,"far")</f>
        <v>very near</v>
      </c>
      <c r="H715">
        <v>2</v>
      </c>
      <c r="I715" t="str" cm="1">
        <f t="array" ref="I715">_xlfn.IFS(H715=1,"Below College",H715=
2,"College",H715=
3,"Bachelor",H715=
4,"Master",H715=
5,"Doctor")</f>
        <v>College</v>
      </c>
      <c r="J715" t="s">
        <v>32</v>
      </c>
      <c r="K715">
        <v>2</v>
      </c>
      <c r="L715" t="str" cm="1">
        <f t="array" ref="L715">_xlfn.IFS(K715=1,"low",K715=2,"medium",K715=3,"high",K715=4,"very high")</f>
        <v>medium</v>
      </c>
      <c r="M715" t="s">
        <v>43</v>
      </c>
      <c r="N715">
        <v>3</v>
      </c>
      <c r="O715" t="str" cm="1">
        <f t="array" ref="O715">_xlfn.IFS(N715=1,"low",N715=2,"medium",N715=3,"high",N715=4,"very high")</f>
        <v>high</v>
      </c>
      <c r="P715">
        <v>2</v>
      </c>
      <c r="Q715" t="str" cm="1">
        <f t="array" ref="Q715">_xlfn.IFS(P715=1,"junior",P715=2,"mid level",P715=3,"senior",P715=4,"lead",P715=5,"executive")</f>
        <v>mid level</v>
      </c>
      <c r="R715" t="s">
        <v>51</v>
      </c>
      <c r="S715">
        <v>3</v>
      </c>
      <c r="T715" t="str" cm="1">
        <f t="array" ref="T715">_xlfn.IFS(S715=1,"low",S715=2,"medium",S715=3,"high",S715=4,"very high")</f>
        <v>high</v>
      </c>
      <c r="U715" t="s">
        <v>35</v>
      </c>
      <c r="V715">
        <v>5561</v>
      </c>
      <c r="W715">
        <v>1</v>
      </c>
      <c r="X715" t="str" cm="1">
        <f t="array" ref="X715">_xlfn.IFS(W715=0,"fresher",W715&lt;=3,"stable",W715&lt;=6,"moderate hopper",W715&lt;=9,"frequent hopper")</f>
        <v>stable</v>
      </c>
      <c r="Y715" t="s">
        <v>29</v>
      </c>
      <c r="Z715">
        <v>14</v>
      </c>
      <c r="AA715" t="str" cm="1">
        <f t="array" ref="AA715">_xlfn.IFS(Z715&lt;=14,"low hike",Z715&lt;=18,"moderate hike",Z715&lt;=22,"good hike",Z715&lt;=25,"high hike")</f>
        <v>low hike</v>
      </c>
      <c r="AB715">
        <v>3</v>
      </c>
      <c r="AC715" t="str" cm="1">
        <f t="array" ref="AC715">_xlfn.IFS(AB715=1,"low",AB715=2,"good",AB715=3,"excellent",AB715=4,"outstanding")</f>
        <v>excellent</v>
      </c>
      <c r="AD715">
        <v>1</v>
      </c>
      <c r="AE715" t="str" cm="1">
        <f t="array" ref="AE715">_xlfn.IFS(AD715=1,"low",AD715=2,"medium",AD715=3,"high",AD715=4,"very high")</f>
        <v>low</v>
      </c>
      <c r="AG715">
        <v>1</v>
      </c>
      <c r="AH715" t="str" cm="1">
        <f t="array" ref="AH715">_xlfn.IFS(AG715=0,"no stock options",AG715=2,"medium",AG715=3,"high",AG715=1,"low")</f>
        <v>low</v>
      </c>
      <c r="AI715">
        <v>6</v>
      </c>
      <c r="AJ715" s="1" t="str" cm="1">
        <f t="array" ref="AJ715">_xlfn.IFS(AI715&lt;=2,"fresher",AI715&lt;=7,"early career",AI715&lt;=15,"mid career",AI715&lt;=25,"experienced",AI715&gt;=26,"expert")</f>
        <v>early career</v>
      </c>
      <c r="AK715">
        <v>5</v>
      </c>
      <c r="AL715" s="1" t="str" cm="1">
        <f t="array" ref="AL715">_xlfn.IFS(AK715=0,"no training",AK715&lt;=2,"low",AK715&lt;=4,"moderate",AK715&lt;=6,"high")</f>
        <v>high</v>
      </c>
      <c r="AM715">
        <v>2</v>
      </c>
      <c r="AN715" t="str" cm="1">
        <f t="array" ref="AN715">_xlfn.IFS(AM715=1,"low",AM715=2,"medium",AM715=3,"high",AM715=4,"very high")</f>
        <v>medium</v>
      </c>
      <c r="AO715">
        <v>6</v>
      </c>
      <c r="AP715" s="1" t="str" cm="1">
        <f t="array" ref="AP715">_xlfn.IFS(AO715&lt;=1,"new",AO715&lt;=5,"early tenure",AO715&lt;=10,"established",AO715&lt;=20,"loyal",AO715&gt;=21,"long term")</f>
        <v>established</v>
      </c>
      <c r="AQ715">
        <v>0</v>
      </c>
      <c r="AR715" s="1" t="str" cm="1">
        <f t="array" ref="AR715">_xlfn.IFS(AQ715&lt;=1,"new",AQ715&lt;=4,"settling",AQ715&lt;=7,"established",AQ715&lt;=12,"stagnant risk",AQ715&gt;12,"highly stagnant")</f>
        <v>new</v>
      </c>
      <c r="AS715">
        <v>1</v>
      </c>
      <c r="AT715" t="str" cm="1">
        <f t="array" ref="AT715">_xlfn.IFS(AS715&lt;=1,"recently promoted",AS715&lt;=3,"due soon",AS715&lt;=6,"over due",AS715&gt;=7,"critically overdue")</f>
        <v>recently promoted</v>
      </c>
      <c r="AU715">
        <v>2</v>
      </c>
      <c r="AV715" t="str" cm="1">
        <f t="array" ref="AV715">_xlfn.IFS(AU715&lt;=1,"new under manager",AU715&lt;=4,"settling",AU715&lt;=8,"established",AU715&gt;=9,"long term")</f>
        <v>settling</v>
      </c>
    </row>
    <row r="716" spans="1:48">
      <c r="A716">
        <v>54</v>
      </c>
      <c r="B716" s="1" t="str" cm="1">
        <f t="array" ref="B716">_xlfn.IFS(A716&lt;=25,"early career",A716&lt;=35,"mid career",A716&lt;=45,"experienced",A716&gt;=46,"senior")</f>
        <v>senior</v>
      </c>
      <c r="C716" t="s">
        <v>29</v>
      </c>
      <c r="D716" t="s">
        <v>30</v>
      </c>
      <c r="E716" t="s">
        <v>54</v>
      </c>
      <c r="F716">
        <v>19</v>
      </c>
      <c r="G716" s="1" t="str" cm="1">
        <f t="array" ref="G716">_xlfn.IFS(F716&lt;=5,"very near",F716&lt;=10,"near",F716&lt;=20,"moderate",F716&lt;=29,"far")</f>
        <v>moderate</v>
      </c>
      <c r="H716">
        <v>4</v>
      </c>
      <c r="I716" t="str" cm="1">
        <f t="array" ref="I716">_xlfn.IFS(H716=1,"Below College",H716=
2,"College",H716=
3,"Bachelor",H716=
4,"Master",H716=
5,"Doctor")</f>
        <v>Master</v>
      </c>
      <c r="J716" t="s">
        <v>32</v>
      </c>
      <c r="K716">
        <v>3</v>
      </c>
      <c r="L716" t="str" cm="1">
        <f t="array" ref="L716">_xlfn.IFS(K716=1,"low",K716=2,"medium",K716=3,"high",K716=4,"very high")</f>
        <v>high</v>
      </c>
      <c r="M716" t="s">
        <v>33</v>
      </c>
      <c r="N716">
        <v>3</v>
      </c>
      <c r="O716" t="str" cm="1">
        <f t="array" ref="O716">_xlfn.IFS(N716=1,"low",N716=2,"medium",N716=3,"high",N716=4,"very high")</f>
        <v>high</v>
      </c>
      <c r="P716">
        <v>3</v>
      </c>
      <c r="Q716" t="str" cm="1">
        <f t="array" ref="Q716">_xlfn.IFS(P716=1,"junior",P716=2,"mid level",P716=3,"senior",P716=4,"lead",P716=5,"executive")</f>
        <v>senior</v>
      </c>
      <c r="R716" t="s">
        <v>54</v>
      </c>
      <c r="S716">
        <v>2</v>
      </c>
      <c r="T716" t="str" cm="1">
        <f t="array" ref="T716">_xlfn.IFS(S716=1,"low",S716=2,"medium",S716=3,"high",S716=4,"very high")</f>
        <v>medium</v>
      </c>
      <c r="U716" t="s">
        <v>35</v>
      </c>
      <c r="V716">
        <v>10725</v>
      </c>
      <c r="W716">
        <v>2</v>
      </c>
      <c r="X716" t="str" cm="1">
        <f t="array" ref="X716">_xlfn.IFS(W716=0,"fresher",W716&lt;=3,"stable",W716&lt;=6,"moderate hopper",W716&lt;=9,"frequent hopper")</f>
        <v>stable</v>
      </c>
      <c r="Y716" t="s">
        <v>29</v>
      </c>
      <c r="Z716">
        <v>15</v>
      </c>
      <c r="AA716" t="str" cm="1">
        <f t="array" ref="AA716">_xlfn.IFS(Z716&lt;=14,"low hike",Z716&lt;=18,"moderate hike",Z716&lt;=22,"good hike",Z716&lt;=25,"high hike")</f>
        <v>moderate hike</v>
      </c>
      <c r="AB716">
        <v>3</v>
      </c>
      <c r="AC716" t="str" cm="1">
        <f t="array" ref="AC716">_xlfn.IFS(AB716=1,"low",AB716=2,"good",AB716=3,"excellent",AB716=4,"outstanding")</f>
        <v>excellent</v>
      </c>
      <c r="AD716">
        <v>3</v>
      </c>
      <c r="AE716" t="str" cm="1">
        <f t="array" ref="AE716">_xlfn.IFS(AD716=1,"low",AD716=2,"medium",AD716=3,"high",AD716=4,"very high")</f>
        <v>high</v>
      </c>
      <c r="AG716">
        <v>1</v>
      </c>
      <c r="AH716" t="str" cm="1">
        <f t="array" ref="AH716">_xlfn.IFS(AG716=0,"no stock options",AG716=2,"medium",AG716=3,"high",AG716=1,"low")</f>
        <v>low</v>
      </c>
      <c r="AI716">
        <v>16</v>
      </c>
      <c r="AJ716" s="1" t="str" cm="1">
        <f t="array" ref="AJ716">_xlfn.IFS(AI716&lt;=2,"fresher",AI716&lt;=7,"early career",AI716&lt;=15,"mid career",AI716&lt;=25,"experienced",AI716&gt;=26,"expert")</f>
        <v>experienced</v>
      </c>
      <c r="AK716">
        <v>1</v>
      </c>
      <c r="AL716" s="1" t="str" cm="1">
        <f t="array" ref="AL716">_xlfn.IFS(AK716=0,"no training",AK716&lt;=2,"low",AK716&lt;=4,"moderate",AK716&lt;=6,"high")</f>
        <v>low</v>
      </c>
      <c r="AM716">
        <v>4</v>
      </c>
      <c r="AN716" t="str" cm="1">
        <f t="array" ref="AN716">_xlfn.IFS(AM716=1,"low",AM716=2,"medium",AM716=3,"high",AM716=4,"very high")</f>
        <v>very high</v>
      </c>
      <c r="AO716">
        <v>9</v>
      </c>
      <c r="AP716" s="1" t="str" cm="1">
        <f t="array" ref="AP716">_xlfn.IFS(AO716&lt;=1,"new",AO716&lt;=5,"early tenure",AO716&lt;=10,"established",AO716&lt;=20,"loyal",AO716&gt;=21,"long term")</f>
        <v>established</v>
      </c>
      <c r="AQ716">
        <v>7</v>
      </c>
      <c r="AR716" s="1" t="str" cm="1">
        <f t="array" ref="AR716">_xlfn.IFS(AQ716&lt;=1,"new",AQ716&lt;=4,"settling",AQ716&lt;=7,"established",AQ716&lt;=12,"stagnant risk",AQ716&gt;12,"highly stagnant")</f>
        <v>established</v>
      </c>
      <c r="AS716">
        <v>7</v>
      </c>
      <c r="AT716" t="str" cm="1">
        <f t="array" ref="AT716">_xlfn.IFS(AS716&lt;=1,"recently promoted",AS716&lt;=3,"due soon",AS716&lt;=6,"over due",AS716&gt;=7,"critically overdue")</f>
        <v>critically overdue</v>
      </c>
      <c r="AU716">
        <v>1</v>
      </c>
      <c r="AV716" t="str" cm="1">
        <f t="array" ref="AV716">_xlfn.IFS(AU716&lt;=1,"new under manager",AU716&lt;=4,"settling",AU716&lt;=8,"established",AU716&gt;=9,"long term")</f>
        <v>new under manager</v>
      </c>
    </row>
    <row r="717" spans="1:48">
      <c r="A717">
        <v>33</v>
      </c>
      <c r="B717" s="1" t="str" cm="1">
        <f t="array" ref="B717">_xlfn.IFS(A717&lt;=25,"early career",A717&lt;=35,"mid career",A717&lt;=45,"experienced",A717&gt;=46,"senior")</f>
        <v>mid career</v>
      </c>
      <c r="C717" t="s">
        <v>39</v>
      </c>
      <c r="D717" t="s">
        <v>50</v>
      </c>
      <c r="E717" t="s">
        <v>31</v>
      </c>
      <c r="F717">
        <v>3</v>
      </c>
      <c r="G717" s="1" t="str" cm="1">
        <f t="array" ref="G717">_xlfn.IFS(F717&lt;=5,"very near",F717&lt;=10,"near",F717&lt;=20,"moderate",F717&lt;=29,"far")</f>
        <v>very near</v>
      </c>
      <c r="H717">
        <v>3</v>
      </c>
      <c r="I717" t="str" cm="1">
        <f t="array" ref="I717">_xlfn.IFS(H717=1,"Below College",H717=
2,"College",H717=
3,"Bachelor",H717=
4,"Master",H717=
5,"Doctor")</f>
        <v>Bachelor</v>
      </c>
      <c r="J717" t="s">
        <v>36</v>
      </c>
      <c r="K717">
        <v>1</v>
      </c>
      <c r="L717" t="str" cm="1">
        <f t="array" ref="L717">_xlfn.IFS(K717=1,"low",K717=2,"medium",K717=3,"high",K717=4,"very high")</f>
        <v>low</v>
      </c>
      <c r="M717" t="s">
        <v>33</v>
      </c>
      <c r="N717">
        <v>3</v>
      </c>
      <c r="O717" t="str" cm="1">
        <f t="array" ref="O717">_xlfn.IFS(N717=1,"low",N717=2,"medium",N717=3,"high",N717=4,"very high")</f>
        <v>high</v>
      </c>
      <c r="P717">
        <v>1</v>
      </c>
      <c r="Q717" t="str" cm="1">
        <f t="array" ref="Q717">_xlfn.IFS(P717=1,"junior",P717=2,"mid level",P717=3,"senior",P717=4,"lead",P717=5,"executive")</f>
        <v>junior</v>
      </c>
      <c r="R717" t="s">
        <v>37</v>
      </c>
      <c r="S717">
        <v>1</v>
      </c>
      <c r="T717" t="str" cm="1">
        <f t="array" ref="T717">_xlfn.IFS(S717=1,"low",S717=2,"medium",S717=3,"high",S717=4,"very high")</f>
        <v>low</v>
      </c>
      <c r="U717" t="s">
        <v>40</v>
      </c>
      <c r="V717">
        <v>3348</v>
      </c>
      <c r="W717">
        <v>1</v>
      </c>
      <c r="X717" t="str" cm="1">
        <f t="array" ref="X717">_xlfn.IFS(W717=0,"fresher",W717&lt;=3,"stable",W717&lt;=6,"moderate hopper",W717&lt;=9,"frequent hopper")</f>
        <v>stable</v>
      </c>
      <c r="Y717" t="s">
        <v>39</v>
      </c>
      <c r="Z717">
        <v>11</v>
      </c>
      <c r="AA717" t="str" cm="1">
        <f t="array" ref="AA717">_xlfn.IFS(Z717&lt;=14,"low hike",Z717&lt;=18,"moderate hike",Z717&lt;=22,"good hike",Z717&lt;=25,"high hike")</f>
        <v>low hike</v>
      </c>
      <c r="AB717">
        <v>3</v>
      </c>
      <c r="AC717" t="str" cm="1">
        <f t="array" ref="AC717">_xlfn.IFS(AB717=1,"low",AB717=2,"good",AB717=3,"excellent",AB717=4,"outstanding")</f>
        <v>excellent</v>
      </c>
      <c r="AD717">
        <v>1</v>
      </c>
      <c r="AE717" t="str" cm="1">
        <f t="array" ref="AE717">_xlfn.IFS(AD717=1,"low",AD717=2,"medium",AD717=3,"high",AD717=4,"very high")</f>
        <v>low</v>
      </c>
      <c r="AG717">
        <v>0</v>
      </c>
      <c r="AH717" t="str" cm="1">
        <f t="array" ref="AH717">_xlfn.IFS(AG717=0,"no stock options",AG717=2,"medium",AG717=3,"high",AG717=1,"low")</f>
        <v>no stock options</v>
      </c>
      <c r="AI717">
        <v>10</v>
      </c>
      <c r="AJ717" s="1" t="str" cm="1">
        <f t="array" ref="AJ717">_xlfn.IFS(AI717&lt;=2,"fresher",AI717&lt;=7,"early career",AI717&lt;=15,"mid career",AI717&lt;=25,"experienced",AI717&gt;=26,"expert")</f>
        <v>mid career</v>
      </c>
      <c r="AK717">
        <v>3</v>
      </c>
      <c r="AL717" s="1" t="str" cm="1">
        <f t="array" ref="AL717">_xlfn.IFS(AK717=0,"no training",AK717&lt;=2,"low",AK717&lt;=4,"moderate",AK717&lt;=6,"high")</f>
        <v>moderate</v>
      </c>
      <c r="AM717">
        <v>3</v>
      </c>
      <c r="AN717" t="str" cm="1">
        <f t="array" ref="AN717">_xlfn.IFS(AM717=1,"low",AM717=2,"medium",AM717=3,"high",AM717=4,"very high")</f>
        <v>high</v>
      </c>
      <c r="AO717">
        <v>10</v>
      </c>
      <c r="AP717" s="1" t="str" cm="1">
        <f t="array" ref="AP717">_xlfn.IFS(AO717&lt;=1,"new",AO717&lt;=5,"early tenure",AO717&lt;=10,"established",AO717&lt;=20,"loyal",AO717&gt;=21,"long term")</f>
        <v>established</v>
      </c>
      <c r="AQ717">
        <v>8</v>
      </c>
      <c r="AR717" s="1" t="str" cm="1">
        <f t="array" ref="AR717">_xlfn.IFS(AQ717&lt;=1,"new",AQ717&lt;=4,"settling",AQ717&lt;=7,"established",AQ717&lt;=12,"stagnant risk",AQ717&gt;12,"highly stagnant")</f>
        <v>stagnant risk</v>
      </c>
      <c r="AS717">
        <v>9</v>
      </c>
      <c r="AT717" t="str" cm="1">
        <f t="array" ref="AT717">_xlfn.IFS(AS717&lt;=1,"recently promoted",AS717&lt;=3,"due soon",AS717&lt;=6,"over due",AS717&gt;=7,"critically overdue")</f>
        <v>critically overdue</v>
      </c>
      <c r="AU717">
        <v>7</v>
      </c>
      <c r="AV717" t="str" cm="1">
        <f t="array" ref="AV717">_xlfn.IFS(AU717&lt;=1,"new under manager",AU717&lt;=4,"settling",AU717&lt;=8,"established",AU717&gt;=9,"long term")</f>
        <v>established</v>
      </c>
    </row>
    <row r="718" spans="1:48">
      <c r="A718">
        <v>38</v>
      </c>
      <c r="B718" s="1" t="str" cm="1">
        <f t="array" ref="B718">_xlfn.IFS(A718&lt;=25,"early career",A718&lt;=35,"mid career",A718&lt;=45,"experienced",A718&gt;=46,"senior")</f>
        <v>experienced</v>
      </c>
      <c r="C718" t="s">
        <v>29</v>
      </c>
      <c r="D718" t="s">
        <v>30</v>
      </c>
      <c r="E718" t="s">
        <v>45</v>
      </c>
      <c r="F718">
        <v>7</v>
      </c>
      <c r="G718" s="1" t="str" cm="1">
        <f t="array" ref="G718">_xlfn.IFS(F718&lt;=5,"very near",F718&lt;=10,"near",F718&lt;=20,"moderate",F718&lt;=29,"far")</f>
        <v>near</v>
      </c>
      <c r="H718">
        <v>4</v>
      </c>
      <c r="I718" t="str" cm="1">
        <f t="array" ref="I718">_xlfn.IFS(H718=1,"Below College",H718=
2,"College",H718=
3,"Bachelor",H718=
4,"Master",H718=
5,"Doctor")</f>
        <v>Master</v>
      </c>
      <c r="J718" t="s">
        <v>47</v>
      </c>
      <c r="K718">
        <v>4</v>
      </c>
      <c r="L718" t="str" cm="1">
        <f t="array" ref="L718">_xlfn.IFS(K718=1,"low",K718=2,"medium",K718=3,"high",K718=4,"very high")</f>
        <v>very high</v>
      </c>
      <c r="M718" t="s">
        <v>43</v>
      </c>
      <c r="N718">
        <v>2</v>
      </c>
      <c r="O718" t="str" cm="1">
        <f t="array" ref="O718">_xlfn.IFS(N718=1,"low",N718=2,"medium",N718=3,"high",N718=4,"very high")</f>
        <v>medium</v>
      </c>
      <c r="P718">
        <v>2</v>
      </c>
      <c r="Q718" t="str" cm="1">
        <f t="array" ref="Q718">_xlfn.IFS(P718=1,"junior",P718=2,"mid level",P718=3,"senior",P718=4,"lead",P718=5,"executive")</f>
        <v>mid level</v>
      </c>
      <c r="R718" t="s">
        <v>51</v>
      </c>
      <c r="S718">
        <v>4</v>
      </c>
      <c r="T718" t="str" cm="1">
        <f t="array" ref="T718">_xlfn.IFS(S718=1,"low",S718=2,"medium",S718=3,"high",S718=4,"very high")</f>
        <v>very high</v>
      </c>
      <c r="U718" t="s">
        <v>40</v>
      </c>
      <c r="V718">
        <v>4028</v>
      </c>
      <c r="W718">
        <v>0</v>
      </c>
      <c r="X718" t="str" cm="1">
        <f t="array" ref="X718">_xlfn.IFS(W718=0,"fresher",W718&lt;=3,"stable",W718&lt;=6,"moderate hopper",W718&lt;=9,"frequent hopper")</f>
        <v>fresher</v>
      </c>
      <c r="Y718" t="s">
        <v>29</v>
      </c>
      <c r="Z718">
        <v>20</v>
      </c>
      <c r="AA718" t="str" cm="1">
        <f t="array" ref="AA718">_xlfn.IFS(Z718&lt;=14,"low hike",Z718&lt;=18,"moderate hike",Z718&lt;=22,"good hike",Z718&lt;=25,"high hike")</f>
        <v>good hike</v>
      </c>
      <c r="AB718">
        <v>4</v>
      </c>
      <c r="AC718" t="str" cm="1">
        <f t="array" ref="AC718">_xlfn.IFS(AB718=1,"low",AB718=2,"good",AB718=3,"excellent",AB718=4,"outstanding")</f>
        <v>outstanding</v>
      </c>
      <c r="AD718">
        <v>1</v>
      </c>
      <c r="AE718" t="str" cm="1">
        <f t="array" ref="AE718">_xlfn.IFS(AD718=1,"low",AD718=2,"medium",AD718=3,"high",AD718=4,"very high")</f>
        <v>low</v>
      </c>
      <c r="AG718">
        <v>0</v>
      </c>
      <c r="AH718" t="str" cm="1">
        <f t="array" ref="AH718">_xlfn.IFS(AG718=0,"no stock options",AG718=2,"medium",AG718=3,"high",AG718=1,"low")</f>
        <v>no stock options</v>
      </c>
      <c r="AI718">
        <v>8</v>
      </c>
      <c r="AJ718" s="1" t="str" cm="1">
        <f t="array" ref="AJ718">_xlfn.IFS(AI718&lt;=2,"fresher",AI718&lt;=7,"early career",AI718&lt;=15,"mid career",AI718&lt;=25,"experienced",AI718&gt;=26,"expert")</f>
        <v>mid career</v>
      </c>
      <c r="AK718">
        <v>2</v>
      </c>
      <c r="AL718" s="1" t="str" cm="1">
        <f t="array" ref="AL718">_xlfn.IFS(AK718=0,"no training",AK718&lt;=2,"low",AK718&lt;=4,"moderate",AK718&lt;=6,"high")</f>
        <v>low</v>
      </c>
      <c r="AM718">
        <v>3</v>
      </c>
      <c r="AN718" t="str" cm="1">
        <f t="array" ref="AN718">_xlfn.IFS(AM718=1,"low",AM718=2,"medium",AM718=3,"high",AM718=4,"very high")</f>
        <v>high</v>
      </c>
      <c r="AO718">
        <v>7</v>
      </c>
      <c r="AP718" s="1" t="str" cm="1">
        <f t="array" ref="AP718">_xlfn.IFS(AO718&lt;=1,"new",AO718&lt;=5,"early tenure",AO718&lt;=10,"established",AO718&lt;=20,"loyal",AO718&gt;=21,"long term")</f>
        <v>established</v>
      </c>
      <c r="AQ718">
        <v>7</v>
      </c>
      <c r="AR718" s="1" t="str" cm="1">
        <f t="array" ref="AR718">_xlfn.IFS(AQ718&lt;=1,"new",AQ718&lt;=4,"settling",AQ718&lt;=7,"established",AQ718&lt;=12,"stagnant risk",AQ718&gt;12,"highly stagnant")</f>
        <v>established</v>
      </c>
      <c r="AS718">
        <v>0</v>
      </c>
      <c r="AT718" t="str" cm="1">
        <f t="array" ref="AT718">_xlfn.IFS(AS718&lt;=1,"recently promoted",AS718&lt;=3,"due soon",AS718&lt;=6,"over due",AS718&gt;=7,"critically overdue")</f>
        <v>recently promoted</v>
      </c>
      <c r="AU718">
        <v>5</v>
      </c>
      <c r="AV718" t="str" cm="1">
        <f t="array" ref="AV718">_xlfn.IFS(AU718&lt;=1,"new under manager",AU718&lt;=4,"settling",AU718&lt;=8,"established",AU718&gt;=9,"long term")</f>
        <v>established</v>
      </c>
    </row>
    <row r="719" spans="1:48">
      <c r="A719">
        <v>29</v>
      </c>
      <c r="B719" s="1" t="str" cm="1">
        <f t="array" ref="B719">_xlfn.IFS(A719&lt;=25,"early career",A719&lt;=35,"mid career",A719&lt;=45,"experienced",A719&gt;=46,"senior")</f>
        <v>mid career</v>
      </c>
      <c r="C719" t="s">
        <v>29</v>
      </c>
      <c r="D719" t="s">
        <v>50</v>
      </c>
      <c r="E719" t="s">
        <v>31</v>
      </c>
      <c r="F719">
        <v>1</v>
      </c>
      <c r="G719" s="1" t="str" cm="1">
        <f t="array" ref="G719">_xlfn.IFS(F719&lt;=5,"very near",F719&lt;=10,"near",F719&lt;=20,"moderate",F719&lt;=29,"far")</f>
        <v>very near</v>
      </c>
      <c r="H719">
        <v>4</v>
      </c>
      <c r="I719" t="str" cm="1">
        <f t="array" ref="I719">_xlfn.IFS(H719=1,"Below College",H719=
2,"College",H719=
3,"Bachelor",H719=
4,"Master",H719=
5,"Doctor")</f>
        <v>Master</v>
      </c>
      <c r="J719" t="s">
        <v>36</v>
      </c>
      <c r="K719">
        <v>2</v>
      </c>
      <c r="L719" t="str" cm="1">
        <f t="array" ref="L719">_xlfn.IFS(K719=1,"low",K719=2,"medium",K719=3,"high",K719=4,"very high")</f>
        <v>medium</v>
      </c>
      <c r="M719" t="s">
        <v>33</v>
      </c>
      <c r="N719">
        <v>1</v>
      </c>
      <c r="O719" t="str" cm="1">
        <f t="array" ref="O719">_xlfn.IFS(N719=1,"low",N719=2,"medium",N719=3,"high",N719=4,"very high")</f>
        <v>low</v>
      </c>
      <c r="P719">
        <v>1</v>
      </c>
      <c r="Q719" t="str" cm="1">
        <f t="array" ref="Q719">_xlfn.IFS(P719=1,"junior",P719=2,"mid level",P719=3,"senior",P719=4,"lead",P719=5,"executive")</f>
        <v>junior</v>
      </c>
      <c r="R719" t="s">
        <v>37</v>
      </c>
      <c r="S719">
        <v>4</v>
      </c>
      <c r="T719" t="str" cm="1">
        <f t="array" ref="T719">_xlfn.IFS(S719=1,"low",S719=2,"medium",S719=3,"high",S719=4,"very high")</f>
        <v>very high</v>
      </c>
      <c r="U719" t="s">
        <v>38</v>
      </c>
      <c r="V719">
        <v>2720</v>
      </c>
      <c r="W719">
        <v>1</v>
      </c>
      <c r="X719" t="str" cm="1">
        <f t="array" ref="X719">_xlfn.IFS(W719=0,"fresher",W719&lt;=3,"stable",W719&lt;=6,"moderate hopper",W719&lt;=9,"frequent hopper")</f>
        <v>stable</v>
      </c>
      <c r="Y719" t="s">
        <v>29</v>
      </c>
      <c r="Z719">
        <v>18</v>
      </c>
      <c r="AA719" t="str" cm="1">
        <f t="array" ref="AA719">_xlfn.IFS(Z719&lt;=14,"low hike",Z719&lt;=18,"moderate hike",Z719&lt;=22,"good hike",Z719&lt;=25,"high hike")</f>
        <v>moderate hike</v>
      </c>
      <c r="AB719">
        <v>3</v>
      </c>
      <c r="AC719" t="str" cm="1">
        <f t="array" ref="AC719">_xlfn.IFS(AB719=1,"low",AB719=2,"good",AB719=3,"excellent",AB719=4,"outstanding")</f>
        <v>excellent</v>
      </c>
      <c r="AD719">
        <v>4</v>
      </c>
      <c r="AE719" t="str" cm="1">
        <f t="array" ref="AE719">_xlfn.IFS(AD719=1,"low",AD719=2,"medium",AD719=3,"high",AD719=4,"very high")</f>
        <v>very high</v>
      </c>
      <c r="AG719">
        <v>1</v>
      </c>
      <c r="AH719" t="str" cm="1">
        <f t="array" ref="AH719">_xlfn.IFS(AG719=0,"no stock options",AG719=2,"medium",AG719=3,"high",AG719=1,"low")</f>
        <v>low</v>
      </c>
      <c r="AI719">
        <v>10</v>
      </c>
      <c r="AJ719" s="1" t="str" cm="1">
        <f t="array" ref="AJ719">_xlfn.IFS(AI719&lt;=2,"fresher",AI719&lt;=7,"early career",AI719&lt;=15,"mid career",AI719&lt;=25,"experienced",AI719&gt;=26,"expert")</f>
        <v>mid career</v>
      </c>
      <c r="AK719">
        <v>5</v>
      </c>
      <c r="AL719" s="1" t="str" cm="1">
        <f t="array" ref="AL719">_xlfn.IFS(AK719=0,"no training",AK719&lt;=2,"low",AK719&lt;=4,"moderate",AK719&lt;=6,"high")</f>
        <v>high</v>
      </c>
      <c r="AM719">
        <v>3</v>
      </c>
      <c r="AN719" t="str" cm="1">
        <f t="array" ref="AN719">_xlfn.IFS(AM719=1,"low",AM719=2,"medium",AM719=3,"high",AM719=4,"very high")</f>
        <v>high</v>
      </c>
      <c r="AO719">
        <v>10</v>
      </c>
      <c r="AP719" s="1" t="str" cm="1">
        <f t="array" ref="AP719">_xlfn.IFS(AO719&lt;=1,"new",AO719&lt;=5,"early tenure",AO719&lt;=10,"established",AO719&lt;=20,"loyal",AO719&gt;=21,"long term")</f>
        <v>established</v>
      </c>
      <c r="AQ719">
        <v>7</v>
      </c>
      <c r="AR719" s="1" t="str" cm="1">
        <f t="array" ref="AR719">_xlfn.IFS(AQ719&lt;=1,"new",AQ719&lt;=4,"settling",AQ719&lt;=7,"established",AQ719&lt;=12,"stagnant risk",AQ719&gt;12,"highly stagnant")</f>
        <v>established</v>
      </c>
      <c r="AS719">
        <v>2</v>
      </c>
      <c r="AT719" t="str" cm="1">
        <f t="array" ref="AT719">_xlfn.IFS(AS719&lt;=1,"recently promoted",AS719&lt;=3,"due soon",AS719&lt;=6,"over due",AS719&gt;=7,"critically overdue")</f>
        <v>due soon</v>
      </c>
      <c r="AU719">
        <v>8</v>
      </c>
      <c r="AV719" t="str" cm="1">
        <f t="array" ref="AV719">_xlfn.IFS(AU719&lt;=1,"new under manager",AU719&lt;=4,"settling",AU719&lt;=8,"established",AU719&gt;=9,"long term")</f>
        <v>established</v>
      </c>
    </row>
    <row r="720" spans="1:48">
      <c r="A720">
        <v>27</v>
      </c>
      <c r="B720" s="1" t="str" cm="1">
        <f t="array" ref="B720">_xlfn.IFS(A720&lt;=25,"early career",A720&lt;=35,"mid career",A720&lt;=45,"experienced",A720&gt;=46,"senior")</f>
        <v>mid career</v>
      </c>
      <c r="C720" t="s">
        <v>29</v>
      </c>
      <c r="D720" t="s">
        <v>50</v>
      </c>
      <c r="E720" t="s">
        <v>45</v>
      </c>
      <c r="F720">
        <v>3</v>
      </c>
      <c r="G720" s="1" t="str" cm="1">
        <f t="array" ref="G720">_xlfn.IFS(F720&lt;=5,"very near",F720&lt;=10,"near",F720&lt;=20,"moderate",F720&lt;=29,"far")</f>
        <v>very near</v>
      </c>
      <c r="H720">
        <v>1</v>
      </c>
      <c r="I720" t="str" cm="1">
        <f t="array" ref="I720">_xlfn.IFS(H720=1,"Below College",H720=
2,"College",H720=
3,"Bachelor",H720=
4,"Master",H720=
5,"Doctor")</f>
        <v>Below College</v>
      </c>
      <c r="J720" t="s">
        <v>32</v>
      </c>
      <c r="K720">
        <v>4</v>
      </c>
      <c r="L720" t="str" cm="1">
        <f t="array" ref="L720">_xlfn.IFS(K720=1,"low",K720=2,"medium",K720=3,"high",K720=4,"very high")</f>
        <v>very high</v>
      </c>
      <c r="M720" t="s">
        <v>43</v>
      </c>
      <c r="N720">
        <v>4</v>
      </c>
      <c r="O720" t="str" cm="1">
        <f t="array" ref="O720">_xlfn.IFS(N720=1,"low",N720=2,"medium",N720=3,"high",N720=4,"very high")</f>
        <v>very high</v>
      </c>
      <c r="P720">
        <v>2</v>
      </c>
      <c r="Q720" t="str" cm="1">
        <f t="array" ref="Q720">_xlfn.IFS(P720=1,"junior",P720=2,"mid level",P720=3,"senior",P720=4,"lead",P720=5,"executive")</f>
        <v>mid level</v>
      </c>
      <c r="R720" t="s">
        <v>51</v>
      </c>
      <c r="S720">
        <v>4</v>
      </c>
      <c r="T720" t="str" cm="1">
        <f t="array" ref="T720">_xlfn.IFS(S720=1,"low",S720=2,"medium",S720=3,"high",S720=4,"very high")</f>
        <v>very high</v>
      </c>
      <c r="U720" t="s">
        <v>38</v>
      </c>
      <c r="V720">
        <v>4647</v>
      </c>
      <c r="W720">
        <v>1</v>
      </c>
      <c r="X720" t="str" cm="1">
        <f t="array" ref="X720">_xlfn.IFS(W720=0,"fresher",W720&lt;=3,"stable",W720&lt;=6,"moderate hopper",W720&lt;=9,"frequent hopper")</f>
        <v>stable</v>
      </c>
      <c r="Y720" t="s">
        <v>39</v>
      </c>
      <c r="Z720">
        <v>20</v>
      </c>
      <c r="AA720" t="str" cm="1">
        <f t="array" ref="AA720">_xlfn.IFS(Z720&lt;=14,"low hike",Z720&lt;=18,"moderate hike",Z720&lt;=22,"good hike",Z720&lt;=25,"high hike")</f>
        <v>good hike</v>
      </c>
      <c r="AB720">
        <v>4</v>
      </c>
      <c r="AC720" t="str" cm="1">
        <f t="array" ref="AC720">_xlfn.IFS(AB720=1,"low",AB720=2,"good",AB720=3,"excellent",AB720=4,"outstanding")</f>
        <v>outstanding</v>
      </c>
      <c r="AD720">
        <v>2</v>
      </c>
      <c r="AE720" t="str" cm="1">
        <f t="array" ref="AE720">_xlfn.IFS(AD720=1,"low",AD720=2,"medium",AD720=3,"high",AD720=4,"very high")</f>
        <v>medium</v>
      </c>
      <c r="AG720">
        <v>2</v>
      </c>
      <c r="AH720" t="str" cm="1">
        <f t="array" ref="AH720">_xlfn.IFS(AG720=0,"no stock options",AG720=2,"medium",AG720=3,"high",AG720=1,"low")</f>
        <v>medium</v>
      </c>
      <c r="AI720">
        <v>6</v>
      </c>
      <c r="AJ720" s="1" t="str" cm="1">
        <f t="array" ref="AJ720">_xlfn.IFS(AI720&lt;=2,"fresher",AI720&lt;=7,"early career",AI720&lt;=15,"mid career",AI720&lt;=25,"experienced",AI720&gt;=26,"expert")</f>
        <v>early career</v>
      </c>
      <c r="AK720">
        <v>3</v>
      </c>
      <c r="AL720" s="1" t="str" cm="1">
        <f t="array" ref="AL720">_xlfn.IFS(AK720=0,"no training",AK720&lt;=2,"low",AK720&lt;=4,"moderate",AK720&lt;=6,"high")</f>
        <v>moderate</v>
      </c>
      <c r="AM720">
        <v>3</v>
      </c>
      <c r="AN720" t="str" cm="1">
        <f t="array" ref="AN720">_xlfn.IFS(AM720=1,"low",AM720=2,"medium",AM720=3,"high",AM720=4,"very high")</f>
        <v>high</v>
      </c>
      <c r="AO720">
        <v>6</v>
      </c>
      <c r="AP720" s="1" t="str" cm="1">
        <f t="array" ref="AP720">_xlfn.IFS(AO720&lt;=1,"new",AO720&lt;=5,"early tenure",AO720&lt;=10,"established",AO720&lt;=20,"loyal",AO720&gt;=21,"long term")</f>
        <v>established</v>
      </c>
      <c r="AQ720">
        <v>5</v>
      </c>
      <c r="AR720" s="1" t="str" cm="1">
        <f t="array" ref="AR720">_xlfn.IFS(AQ720&lt;=1,"new",AQ720&lt;=4,"settling",AQ720&lt;=7,"established",AQ720&lt;=12,"stagnant risk",AQ720&gt;12,"highly stagnant")</f>
        <v>established</v>
      </c>
      <c r="AS720">
        <v>0</v>
      </c>
      <c r="AT720" t="str" cm="1">
        <f t="array" ref="AT720">_xlfn.IFS(AS720&lt;=1,"recently promoted",AS720&lt;=3,"due soon",AS720&lt;=6,"over due",AS720&gt;=7,"critically overdue")</f>
        <v>recently promoted</v>
      </c>
      <c r="AU720">
        <v>4</v>
      </c>
      <c r="AV720" t="str" cm="1">
        <f t="array" ref="AV720">_xlfn.IFS(AU720&lt;=1,"new under manager",AU720&lt;=4,"settling",AU720&lt;=8,"established",AU720&gt;=9,"long term")</f>
        <v>settling</v>
      </c>
    </row>
    <row r="721" spans="1:48">
      <c r="A721">
        <v>34</v>
      </c>
      <c r="B721" s="1" t="str" cm="1">
        <f t="array" ref="B721">_xlfn.IFS(A721&lt;=25,"early career",A721&lt;=35,"mid career",A721&lt;=45,"experienced",A721&gt;=46,"senior")</f>
        <v>mid career</v>
      </c>
      <c r="C721" t="s">
        <v>29</v>
      </c>
      <c r="D721" t="s">
        <v>30</v>
      </c>
      <c r="E721" t="s">
        <v>31</v>
      </c>
      <c r="F721">
        <v>9</v>
      </c>
      <c r="G721" s="1" t="str" cm="1">
        <f t="array" ref="G721">_xlfn.IFS(F721&lt;=5,"very near",F721&lt;=10,"near",F721&lt;=20,"moderate",F721&lt;=29,"far")</f>
        <v>near</v>
      </c>
      <c r="H721">
        <v>3</v>
      </c>
      <c r="I721" t="str" cm="1">
        <f t="array" ref="I721">_xlfn.IFS(H721=1,"Below College",H721=
2,"College",H721=
3,"Bachelor",H721=
4,"Master",H721=
5,"Doctor")</f>
        <v>Bachelor</v>
      </c>
      <c r="J721" t="s">
        <v>32</v>
      </c>
      <c r="K721">
        <v>4</v>
      </c>
      <c r="L721" t="str" cm="1">
        <f t="array" ref="L721">_xlfn.IFS(K721=1,"low",K721=2,"medium",K721=3,"high",K721=4,"very high")</f>
        <v>very high</v>
      </c>
      <c r="M721" t="s">
        <v>43</v>
      </c>
      <c r="N721">
        <v>2</v>
      </c>
      <c r="O721" t="str" cm="1">
        <f t="array" ref="O721">_xlfn.IFS(N721=1,"low",N721=2,"medium",N721=3,"high",N721=4,"very high")</f>
        <v>medium</v>
      </c>
      <c r="P721">
        <v>3</v>
      </c>
      <c r="Q721" t="str" cm="1">
        <f t="array" ref="Q721">_xlfn.IFS(P721=1,"junior",P721=2,"mid level",P721=3,"senior",P721=4,"lead",P721=5,"executive")</f>
        <v>senior</v>
      </c>
      <c r="R721" t="s">
        <v>49</v>
      </c>
      <c r="S721">
        <v>2</v>
      </c>
      <c r="T721" t="str" cm="1">
        <f t="array" ref="T721">_xlfn.IFS(S721=1,"low",S721=2,"medium",S721=3,"high",S721=4,"very high")</f>
        <v>medium</v>
      </c>
      <c r="U721" t="s">
        <v>40</v>
      </c>
      <c r="V721">
        <v>8621</v>
      </c>
      <c r="W721">
        <v>1</v>
      </c>
      <c r="X721" t="str" cm="1">
        <f t="array" ref="X721">_xlfn.IFS(W721=0,"fresher",W721&lt;=3,"stable",W721&lt;=6,"moderate hopper",W721&lt;=9,"frequent hopper")</f>
        <v>stable</v>
      </c>
      <c r="Y721" t="s">
        <v>29</v>
      </c>
      <c r="Z721">
        <v>14</v>
      </c>
      <c r="AA721" t="str" cm="1">
        <f t="array" ref="AA721">_xlfn.IFS(Z721&lt;=14,"low hike",Z721&lt;=18,"moderate hike",Z721&lt;=22,"good hike",Z721&lt;=25,"high hike")</f>
        <v>low hike</v>
      </c>
      <c r="AB721">
        <v>3</v>
      </c>
      <c r="AC721" t="str" cm="1">
        <f t="array" ref="AC721">_xlfn.IFS(AB721=1,"low",AB721=2,"good",AB721=3,"excellent",AB721=4,"outstanding")</f>
        <v>excellent</v>
      </c>
      <c r="AD721">
        <v>2</v>
      </c>
      <c r="AE721" t="str" cm="1">
        <f t="array" ref="AE721">_xlfn.IFS(AD721=1,"low",AD721=2,"medium",AD721=3,"high",AD721=4,"very high")</f>
        <v>medium</v>
      </c>
      <c r="AG721">
        <v>0</v>
      </c>
      <c r="AH721" t="str" cm="1">
        <f t="array" ref="AH721">_xlfn.IFS(AG721=0,"no stock options",AG721=2,"medium",AG721=3,"high",AG721=1,"low")</f>
        <v>no stock options</v>
      </c>
      <c r="AI721">
        <v>9</v>
      </c>
      <c r="AJ721" s="1" t="str" cm="1">
        <f t="array" ref="AJ721">_xlfn.IFS(AI721&lt;=2,"fresher",AI721&lt;=7,"early career",AI721&lt;=15,"mid career",AI721&lt;=25,"experienced",AI721&gt;=26,"expert")</f>
        <v>mid career</v>
      </c>
      <c r="AK721">
        <v>3</v>
      </c>
      <c r="AL721" s="1" t="str" cm="1">
        <f t="array" ref="AL721">_xlfn.IFS(AK721=0,"no training",AK721&lt;=2,"low",AK721&lt;=4,"moderate",AK721&lt;=6,"high")</f>
        <v>moderate</v>
      </c>
      <c r="AM721">
        <v>4</v>
      </c>
      <c r="AN721" t="str" cm="1">
        <f t="array" ref="AN721">_xlfn.IFS(AM721=1,"low",AM721=2,"medium",AM721=3,"high",AM721=4,"very high")</f>
        <v>very high</v>
      </c>
      <c r="AO721">
        <v>8</v>
      </c>
      <c r="AP721" s="1" t="str" cm="1">
        <f t="array" ref="AP721">_xlfn.IFS(AO721&lt;=1,"new",AO721&lt;=5,"early tenure",AO721&lt;=10,"established",AO721&lt;=20,"loyal",AO721&gt;=21,"long term")</f>
        <v>established</v>
      </c>
      <c r="AQ721">
        <v>7</v>
      </c>
      <c r="AR721" s="1" t="str" cm="1">
        <f t="array" ref="AR721">_xlfn.IFS(AQ721&lt;=1,"new",AQ721&lt;=4,"settling",AQ721&lt;=7,"established",AQ721&lt;=12,"stagnant risk",AQ721&gt;12,"highly stagnant")</f>
        <v>established</v>
      </c>
      <c r="AS721">
        <v>7</v>
      </c>
      <c r="AT721" t="str" cm="1">
        <f t="array" ref="AT721">_xlfn.IFS(AS721&lt;=1,"recently promoted",AS721&lt;=3,"due soon",AS721&lt;=6,"over due",AS721&gt;=7,"critically overdue")</f>
        <v>critically overdue</v>
      </c>
      <c r="AU721">
        <v>7</v>
      </c>
      <c r="AV721" t="str" cm="1">
        <f t="array" ref="AV721">_xlfn.IFS(AU721&lt;=1,"new under manager",AU721&lt;=4,"settling",AU721&lt;=8,"established",AU721&gt;=9,"long term")</f>
        <v>established</v>
      </c>
    </row>
    <row r="722" spans="1:48">
      <c r="A722">
        <v>32</v>
      </c>
      <c r="B722" s="1" t="str" cm="1">
        <f t="array" ref="B722">_xlfn.IFS(A722&lt;=25,"early career",A722&lt;=35,"mid career",A722&lt;=45,"experienced",A722&gt;=46,"senior")</f>
        <v>mid career</v>
      </c>
      <c r="C722" t="s">
        <v>29</v>
      </c>
      <c r="D722" t="s">
        <v>30</v>
      </c>
      <c r="E722" t="s">
        <v>45</v>
      </c>
      <c r="F722">
        <v>10</v>
      </c>
      <c r="G722" s="1" t="str" cm="1">
        <f t="array" ref="G722">_xlfn.IFS(F722&lt;=5,"very near",F722&lt;=10,"near",F722&lt;=20,"moderate",F722&lt;=29,"far")</f>
        <v>near</v>
      </c>
      <c r="H722">
        <v>3</v>
      </c>
      <c r="I722" t="str" cm="1">
        <f t="array" ref="I722">_xlfn.IFS(H722=1,"Below College",H722=
2,"College",H722=
3,"Bachelor",H722=
4,"Master",H722=
5,"Doctor")</f>
        <v>Bachelor</v>
      </c>
      <c r="J722" t="s">
        <v>47</v>
      </c>
      <c r="K722">
        <v>4</v>
      </c>
      <c r="L722" t="str" cm="1">
        <f t="array" ref="L722">_xlfn.IFS(K722=1,"low",K722=2,"medium",K722=3,"high",K722=4,"very high")</f>
        <v>very high</v>
      </c>
      <c r="M722" t="s">
        <v>33</v>
      </c>
      <c r="N722">
        <v>3</v>
      </c>
      <c r="O722" t="str" cm="1">
        <f t="array" ref="O722">_xlfn.IFS(N722=1,"low",N722=2,"medium",N722=3,"high",N722=4,"very high")</f>
        <v>high</v>
      </c>
      <c r="P722">
        <v>2</v>
      </c>
      <c r="Q722" t="str" cm="1">
        <f t="array" ref="Q722">_xlfn.IFS(P722=1,"junior",P722=2,"mid level",P722=3,"senior",P722=4,"lead",P722=5,"executive")</f>
        <v>mid level</v>
      </c>
      <c r="R722" t="s">
        <v>51</v>
      </c>
      <c r="S722">
        <v>4</v>
      </c>
      <c r="T722" t="str" cm="1">
        <f t="array" ref="T722">_xlfn.IFS(S722=1,"low",S722=2,"medium",S722=3,"high",S722=4,"very high")</f>
        <v>very high</v>
      </c>
      <c r="U722" t="s">
        <v>40</v>
      </c>
      <c r="V722">
        <v>5396</v>
      </c>
      <c r="W722">
        <v>1</v>
      </c>
      <c r="X722" t="str" cm="1">
        <f t="array" ref="X722">_xlfn.IFS(W722=0,"fresher",W722&lt;=3,"stable",W722&lt;=6,"moderate hopper",W722&lt;=9,"frequent hopper")</f>
        <v>stable</v>
      </c>
      <c r="Y722" t="s">
        <v>29</v>
      </c>
      <c r="Z722">
        <v>12</v>
      </c>
      <c r="AA722" t="str" cm="1">
        <f t="array" ref="AA722">_xlfn.IFS(Z722&lt;=14,"low hike",Z722&lt;=18,"moderate hike",Z722&lt;=22,"good hike",Z722&lt;=25,"high hike")</f>
        <v>low hike</v>
      </c>
      <c r="AB722">
        <v>3</v>
      </c>
      <c r="AC722" t="str" cm="1">
        <f t="array" ref="AC722">_xlfn.IFS(AB722=1,"low",AB722=2,"good",AB722=3,"excellent",AB722=4,"outstanding")</f>
        <v>excellent</v>
      </c>
      <c r="AD722">
        <v>4</v>
      </c>
      <c r="AE722" t="str" cm="1">
        <f t="array" ref="AE722">_xlfn.IFS(AD722=1,"low",AD722=2,"medium",AD722=3,"high",AD722=4,"very high")</f>
        <v>very high</v>
      </c>
      <c r="AG722">
        <v>0</v>
      </c>
      <c r="AH722" t="str" cm="1">
        <f t="array" ref="AH722">_xlfn.IFS(AG722=0,"no stock options",AG722=2,"medium",AG722=3,"high",AG722=1,"low")</f>
        <v>no stock options</v>
      </c>
      <c r="AI722">
        <v>10</v>
      </c>
      <c r="AJ722" s="1" t="str" cm="1">
        <f t="array" ref="AJ722">_xlfn.IFS(AI722&lt;=2,"fresher",AI722&lt;=7,"early career",AI722&lt;=15,"mid career",AI722&lt;=25,"experienced",AI722&gt;=26,"expert")</f>
        <v>mid career</v>
      </c>
      <c r="AK722">
        <v>2</v>
      </c>
      <c r="AL722" s="1" t="str" cm="1">
        <f t="array" ref="AL722">_xlfn.IFS(AK722=0,"no training",AK722&lt;=2,"low",AK722&lt;=4,"moderate",AK722&lt;=6,"high")</f>
        <v>low</v>
      </c>
      <c r="AM722">
        <v>2</v>
      </c>
      <c r="AN722" t="str" cm="1">
        <f t="array" ref="AN722">_xlfn.IFS(AM722=1,"low",AM722=2,"medium",AM722=3,"high",AM722=4,"very high")</f>
        <v>medium</v>
      </c>
      <c r="AO722">
        <v>10</v>
      </c>
      <c r="AP722" s="1" t="str" cm="1">
        <f t="array" ref="AP722">_xlfn.IFS(AO722&lt;=1,"new",AO722&lt;=5,"early tenure",AO722&lt;=10,"established",AO722&lt;=20,"loyal",AO722&gt;=21,"long term")</f>
        <v>established</v>
      </c>
      <c r="AQ722">
        <v>7</v>
      </c>
      <c r="AR722" s="1" t="str" cm="1">
        <f t="array" ref="AR722">_xlfn.IFS(AQ722&lt;=1,"new",AQ722&lt;=4,"settling",AQ722&lt;=7,"established",AQ722&lt;=12,"stagnant risk",AQ722&gt;12,"highly stagnant")</f>
        <v>established</v>
      </c>
      <c r="AS722">
        <v>0</v>
      </c>
      <c r="AT722" t="str" cm="1">
        <f t="array" ref="AT722">_xlfn.IFS(AS722&lt;=1,"recently promoted",AS722&lt;=3,"due soon",AS722&lt;=6,"over due",AS722&gt;=7,"critically overdue")</f>
        <v>recently promoted</v>
      </c>
      <c r="AU722">
        <v>8</v>
      </c>
      <c r="AV722" t="str" cm="1">
        <f t="array" ref="AV722">_xlfn.IFS(AU722&lt;=1,"new under manager",AU722&lt;=4,"settling",AU722&lt;=8,"established",AU722&gt;=9,"long term")</f>
        <v>established</v>
      </c>
    </row>
    <row r="723" spans="1:48">
      <c r="A723">
        <v>38</v>
      </c>
      <c r="B723" s="1" t="str" cm="1">
        <f t="array" ref="B723">_xlfn.IFS(A723&lt;=25,"early career",A723&lt;=35,"mid career",A723&lt;=45,"experienced",A723&gt;=46,"senior")</f>
        <v>experienced</v>
      </c>
      <c r="C723" t="s">
        <v>29</v>
      </c>
      <c r="D723" t="s">
        <v>30</v>
      </c>
      <c r="E723" t="s">
        <v>31</v>
      </c>
      <c r="F723">
        <v>1</v>
      </c>
      <c r="G723" s="1" t="str" cm="1">
        <f t="array" ref="G723">_xlfn.IFS(F723&lt;=5,"very near",F723&lt;=10,"near",F723&lt;=20,"moderate",F723&lt;=29,"far")</f>
        <v>very near</v>
      </c>
      <c r="H723">
        <v>4</v>
      </c>
      <c r="I723" t="str" cm="1">
        <f t="array" ref="I723">_xlfn.IFS(H723=1,"Below College",H723=
2,"College",H723=
3,"Bachelor",H723=
4,"Master",H723=
5,"Doctor")</f>
        <v>Master</v>
      </c>
      <c r="J723" t="s">
        <v>36</v>
      </c>
      <c r="K723">
        <v>2</v>
      </c>
      <c r="L723" t="str" cm="1">
        <f t="array" ref="L723">_xlfn.IFS(K723=1,"low",K723=2,"medium",K723=3,"high",K723=4,"very high")</f>
        <v>medium</v>
      </c>
      <c r="M723" t="s">
        <v>43</v>
      </c>
      <c r="N723">
        <v>4</v>
      </c>
      <c r="O723" t="str" cm="1">
        <f t="array" ref="O723">_xlfn.IFS(N723=1,"low",N723=2,"medium",N723=3,"high",N723=4,"very high")</f>
        <v>very high</v>
      </c>
      <c r="P723">
        <v>2</v>
      </c>
      <c r="Q723" t="str" cm="1">
        <f t="array" ref="Q723">_xlfn.IFS(P723=1,"junior",P723=2,"mid level",P723=3,"senior",P723=4,"lead",P723=5,"executive")</f>
        <v>mid level</v>
      </c>
      <c r="R723" t="s">
        <v>49</v>
      </c>
      <c r="S723">
        <v>4</v>
      </c>
      <c r="T723" t="str" cm="1">
        <f t="array" ref="T723">_xlfn.IFS(S723=1,"low",S723=2,"medium",S723=3,"high",S723=4,"very high")</f>
        <v>very high</v>
      </c>
      <c r="U723" t="s">
        <v>40</v>
      </c>
      <c r="V723">
        <v>7625</v>
      </c>
      <c r="W723">
        <v>0</v>
      </c>
      <c r="X723" t="str" cm="1">
        <f t="array" ref="X723">_xlfn.IFS(W723=0,"fresher",W723&lt;=3,"stable",W723&lt;=6,"moderate hopper",W723&lt;=9,"frequent hopper")</f>
        <v>fresher</v>
      </c>
      <c r="Y723" t="s">
        <v>29</v>
      </c>
      <c r="Z723">
        <v>13</v>
      </c>
      <c r="AA723" t="str" cm="1">
        <f t="array" ref="AA723">_xlfn.IFS(Z723&lt;=14,"low hike",Z723&lt;=18,"moderate hike",Z723&lt;=22,"good hike",Z723&lt;=25,"high hike")</f>
        <v>low hike</v>
      </c>
      <c r="AB723">
        <v>3</v>
      </c>
      <c r="AC723" t="str" cm="1">
        <f t="array" ref="AC723">_xlfn.IFS(AB723=1,"low",AB723=2,"good",AB723=3,"excellent",AB723=4,"outstanding")</f>
        <v>excellent</v>
      </c>
      <c r="AD723">
        <v>3</v>
      </c>
      <c r="AE723" t="str" cm="1">
        <f t="array" ref="AE723">_xlfn.IFS(AD723=1,"low",AD723=2,"medium",AD723=3,"high",AD723=4,"very high")</f>
        <v>high</v>
      </c>
      <c r="AG723">
        <v>0</v>
      </c>
      <c r="AH723" t="str" cm="1">
        <f t="array" ref="AH723">_xlfn.IFS(AG723=0,"no stock options",AG723=2,"medium",AG723=3,"high",AG723=1,"low")</f>
        <v>no stock options</v>
      </c>
      <c r="AI723">
        <v>10</v>
      </c>
      <c r="AJ723" s="1" t="str" cm="1">
        <f t="array" ref="AJ723">_xlfn.IFS(AI723&lt;=2,"fresher",AI723&lt;=7,"early career",AI723&lt;=15,"mid career",AI723&lt;=25,"experienced",AI723&gt;=26,"expert")</f>
        <v>mid career</v>
      </c>
      <c r="AK723">
        <v>4</v>
      </c>
      <c r="AL723" s="1" t="str" cm="1">
        <f t="array" ref="AL723">_xlfn.IFS(AK723=0,"no training",AK723&lt;=2,"low",AK723&lt;=4,"moderate",AK723&lt;=6,"high")</f>
        <v>moderate</v>
      </c>
      <c r="AM723">
        <v>2</v>
      </c>
      <c r="AN723" t="str" cm="1">
        <f t="array" ref="AN723">_xlfn.IFS(AM723=1,"low",AM723=2,"medium",AM723=3,"high",AM723=4,"very high")</f>
        <v>medium</v>
      </c>
      <c r="AO723">
        <v>9</v>
      </c>
      <c r="AP723" s="1" t="str" cm="1">
        <f t="array" ref="AP723">_xlfn.IFS(AO723&lt;=1,"new",AO723&lt;=5,"early tenure",AO723&lt;=10,"established",AO723&lt;=20,"loyal",AO723&gt;=21,"long term")</f>
        <v>established</v>
      </c>
      <c r="AQ723">
        <v>7</v>
      </c>
      <c r="AR723" s="1" t="str" cm="1">
        <f t="array" ref="AR723">_xlfn.IFS(AQ723&lt;=1,"new",AQ723&lt;=4,"settling",AQ723&lt;=7,"established",AQ723&lt;=12,"stagnant risk",AQ723&gt;12,"highly stagnant")</f>
        <v>established</v>
      </c>
      <c r="AS723">
        <v>1</v>
      </c>
      <c r="AT723" t="str" cm="1">
        <f t="array" ref="AT723">_xlfn.IFS(AS723&lt;=1,"recently promoted",AS723&lt;=3,"due soon",AS723&lt;=6,"over due",AS723&gt;=7,"critically overdue")</f>
        <v>recently promoted</v>
      </c>
      <c r="AU723">
        <v>8</v>
      </c>
      <c r="AV723" t="str" cm="1">
        <f t="array" ref="AV723">_xlfn.IFS(AU723&lt;=1,"new under manager",AU723&lt;=4,"settling",AU723&lt;=8,"established",AU723&gt;=9,"long term")</f>
        <v>established</v>
      </c>
    </row>
    <row r="724" spans="1:48">
      <c r="A724">
        <v>27</v>
      </c>
      <c r="B724" s="1" t="str" cm="1">
        <f t="array" ref="B724">_xlfn.IFS(A724&lt;=25,"early career",A724&lt;=35,"mid career",A724&lt;=45,"experienced",A724&gt;=46,"senior")</f>
        <v>mid career</v>
      </c>
      <c r="C724" t="s">
        <v>29</v>
      </c>
      <c r="D724" t="s">
        <v>30</v>
      </c>
      <c r="E724" t="s">
        <v>31</v>
      </c>
      <c r="F724">
        <v>1</v>
      </c>
      <c r="G724" s="1" t="str" cm="1">
        <f t="array" ref="G724">_xlfn.IFS(F724&lt;=5,"very near",F724&lt;=10,"near",F724&lt;=20,"moderate",F724&lt;=29,"far")</f>
        <v>very near</v>
      </c>
      <c r="H724">
        <v>2</v>
      </c>
      <c r="I724" t="str" cm="1">
        <f t="array" ref="I724">_xlfn.IFS(H724=1,"Below College",H724=
2,"College",H724=
3,"Bachelor",H724=
4,"Master",H724=
5,"Doctor")</f>
        <v>College</v>
      </c>
      <c r="J724" t="s">
        <v>36</v>
      </c>
      <c r="K724">
        <v>3</v>
      </c>
      <c r="L724" t="str" cm="1">
        <f t="array" ref="L724">_xlfn.IFS(K724=1,"low",K724=2,"medium",K724=3,"high",K724=4,"very high")</f>
        <v>high</v>
      </c>
      <c r="M724" t="s">
        <v>43</v>
      </c>
      <c r="N724">
        <v>3</v>
      </c>
      <c r="O724" t="str" cm="1">
        <f t="array" ref="O724">_xlfn.IFS(N724=1,"low",N724=2,"medium",N724=3,"high",N724=4,"very high")</f>
        <v>high</v>
      </c>
      <c r="P724">
        <v>3</v>
      </c>
      <c r="Q724" t="str" cm="1">
        <f t="array" ref="Q724">_xlfn.IFS(P724=1,"junior",P724=2,"mid level",P724=3,"senior",P724=4,"lead",P724=5,"executive")</f>
        <v>senior</v>
      </c>
      <c r="R724" t="s">
        <v>44</v>
      </c>
      <c r="S724">
        <v>1</v>
      </c>
      <c r="T724" t="str" cm="1">
        <f t="array" ref="T724">_xlfn.IFS(S724=1,"low",S724=2,"medium",S724=3,"high",S724=4,"very high")</f>
        <v>low</v>
      </c>
      <c r="U724" t="s">
        <v>35</v>
      </c>
      <c r="V724">
        <v>7412</v>
      </c>
      <c r="W724">
        <v>1</v>
      </c>
      <c r="X724" t="str" cm="1">
        <f t="array" ref="X724">_xlfn.IFS(W724=0,"fresher",W724&lt;=3,"stable",W724&lt;=6,"moderate hopper",W724&lt;=9,"frequent hopper")</f>
        <v>stable</v>
      </c>
      <c r="Y724" t="s">
        <v>29</v>
      </c>
      <c r="Z724">
        <v>11</v>
      </c>
      <c r="AA724" t="str" cm="1">
        <f t="array" ref="AA724">_xlfn.IFS(Z724&lt;=14,"low hike",Z724&lt;=18,"moderate hike",Z724&lt;=22,"good hike",Z724&lt;=25,"high hike")</f>
        <v>low hike</v>
      </c>
      <c r="AB724">
        <v>3</v>
      </c>
      <c r="AC724" t="str" cm="1">
        <f t="array" ref="AC724">_xlfn.IFS(AB724=1,"low",AB724=2,"good",AB724=3,"excellent",AB724=4,"outstanding")</f>
        <v>excellent</v>
      </c>
      <c r="AD724">
        <v>4</v>
      </c>
      <c r="AE724" t="str" cm="1">
        <f t="array" ref="AE724">_xlfn.IFS(AD724=1,"low",AD724=2,"medium",AD724=3,"high",AD724=4,"very high")</f>
        <v>very high</v>
      </c>
      <c r="AG724">
        <v>0</v>
      </c>
      <c r="AH724" t="str" cm="1">
        <f t="array" ref="AH724">_xlfn.IFS(AG724=0,"no stock options",AG724=2,"medium",AG724=3,"high",AG724=1,"low")</f>
        <v>no stock options</v>
      </c>
      <c r="AI724">
        <v>9</v>
      </c>
      <c r="AJ724" s="1" t="str" cm="1">
        <f t="array" ref="AJ724">_xlfn.IFS(AI724&lt;=2,"fresher",AI724&lt;=7,"early career",AI724&lt;=15,"mid career",AI724&lt;=25,"experienced",AI724&gt;=26,"expert")</f>
        <v>mid career</v>
      </c>
      <c r="AK724">
        <v>3</v>
      </c>
      <c r="AL724" s="1" t="str" cm="1">
        <f t="array" ref="AL724">_xlfn.IFS(AK724=0,"no training",AK724&lt;=2,"low",AK724&lt;=4,"moderate",AK724&lt;=6,"high")</f>
        <v>moderate</v>
      </c>
      <c r="AM724">
        <v>3</v>
      </c>
      <c r="AN724" t="str" cm="1">
        <f t="array" ref="AN724">_xlfn.IFS(AM724=1,"low",AM724=2,"medium",AM724=3,"high",AM724=4,"very high")</f>
        <v>high</v>
      </c>
      <c r="AO724">
        <v>9</v>
      </c>
      <c r="AP724" s="1" t="str" cm="1">
        <f t="array" ref="AP724">_xlfn.IFS(AO724&lt;=1,"new",AO724&lt;=5,"early tenure",AO724&lt;=10,"established",AO724&lt;=20,"loyal",AO724&gt;=21,"long term")</f>
        <v>established</v>
      </c>
      <c r="AQ724">
        <v>7</v>
      </c>
      <c r="AR724" s="1" t="str" cm="1">
        <f t="array" ref="AR724">_xlfn.IFS(AQ724&lt;=1,"new",AQ724&lt;=4,"settling",AQ724&lt;=7,"established",AQ724&lt;=12,"stagnant risk",AQ724&gt;12,"highly stagnant")</f>
        <v>established</v>
      </c>
      <c r="AS724">
        <v>0</v>
      </c>
      <c r="AT724" t="str" cm="1">
        <f t="array" ref="AT724">_xlfn.IFS(AS724&lt;=1,"recently promoted",AS724&lt;=3,"due soon",AS724&lt;=6,"over due",AS724&gt;=7,"critically overdue")</f>
        <v>recently promoted</v>
      </c>
      <c r="AU724">
        <v>7</v>
      </c>
      <c r="AV724" t="str" cm="1">
        <f t="array" ref="AV724">_xlfn.IFS(AU724&lt;=1,"new under manager",AU724&lt;=4,"settling",AU724&lt;=8,"established",AU724&gt;=9,"long term")</f>
        <v>established</v>
      </c>
    </row>
    <row r="725" spans="1:48">
      <c r="A725">
        <v>32</v>
      </c>
      <c r="B725" s="1" t="str" cm="1">
        <f t="array" ref="B725">_xlfn.IFS(A725&lt;=25,"early career",A725&lt;=35,"mid career",A725&lt;=45,"experienced",A725&gt;=46,"senior")</f>
        <v>mid career</v>
      </c>
      <c r="C725" t="s">
        <v>29</v>
      </c>
      <c r="D725" t="s">
        <v>30</v>
      </c>
      <c r="E725" t="s">
        <v>31</v>
      </c>
      <c r="F725">
        <v>3</v>
      </c>
      <c r="G725" s="1" t="str" cm="1">
        <f t="array" ref="G725">_xlfn.IFS(F725&lt;=5,"very near",F725&lt;=10,"near",F725&lt;=20,"moderate",F725&lt;=29,"far")</f>
        <v>very near</v>
      </c>
      <c r="H725">
        <v>2</v>
      </c>
      <c r="I725" t="str" cm="1">
        <f t="array" ref="I725">_xlfn.IFS(H725=1,"Below College",H725=
2,"College",H725=
3,"Bachelor",H725=
4,"Master",H725=
5,"Doctor")</f>
        <v>College</v>
      </c>
      <c r="J725" t="s">
        <v>36</v>
      </c>
      <c r="K725">
        <v>3</v>
      </c>
      <c r="L725" t="str" cm="1">
        <f t="array" ref="L725">_xlfn.IFS(K725=1,"low",K725=2,"medium",K725=3,"high",K725=4,"very high")</f>
        <v>high</v>
      </c>
      <c r="M725" t="s">
        <v>43</v>
      </c>
      <c r="N725">
        <v>3</v>
      </c>
      <c r="O725" t="str" cm="1">
        <f t="array" ref="O725">_xlfn.IFS(N725=1,"low",N725=2,"medium",N725=3,"high",N725=4,"very high")</f>
        <v>high</v>
      </c>
      <c r="P725">
        <v>3</v>
      </c>
      <c r="Q725" t="str" cm="1">
        <f t="array" ref="Q725">_xlfn.IFS(P725=1,"junior",P725=2,"mid level",P725=3,"senior",P725=4,"lead",P725=5,"executive")</f>
        <v>senior</v>
      </c>
      <c r="R725" t="s">
        <v>53</v>
      </c>
      <c r="S725">
        <v>4</v>
      </c>
      <c r="T725" t="str" cm="1">
        <f t="array" ref="T725">_xlfn.IFS(S725=1,"low",S725=2,"medium",S725=3,"high",S725=4,"very high")</f>
        <v>very high</v>
      </c>
      <c r="U725" t="s">
        <v>40</v>
      </c>
      <c r="V725">
        <v>11159</v>
      </c>
      <c r="W725">
        <v>3</v>
      </c>
      <c r="X725" t="str" cm="1">
        <f t="array" ref="X725">_xlfn.IFS(W725=0,"fresher",W725&lt;=3,"stable",W725&lt;=6,"moderate hopper",W725&lt;=9,"frequent hopper")</f>
        <v>stable</v>
      </c>
      <c r="Y725" t="s">
        <v>29</v>
      </c>
      <c r="Z725">
        <v>15</v>
      </c>
      <c r="AA725" t="str" cm="1">
        <f t="array" ref="AA725">_xlfn.IFS(Z725&lt;=14,"low hike",Z725&lt;=18,"moderate hike",Z725&lt;=22,"good hike",Z725&lt;=25,"high hike")</f>
        <v>moderate hike</v>
      </c>
      <c r="AB725">
        <v>3</v>
      </c>
      <c r="AC725" t="str" cm="1">
        <f t="array" ref="AC725">_xlfn.IFS(AB725=1,"low",AB725=2,"good",AB725=3,"excellent",AB725=4,"outstanding")</f>
        <v>excellent</v>
      </c>
      <c r="AD725">
        <v>4</v>
      </c>
      <c r="AE725" t="str" cm="1">
        <f t="array" ref="AE725">_xlfn.IFS(AD725=1,"low",AD725=2,"medium",AD725=3,"high",AD725=4,"very high")</f>
        <v>very high</v>
      </c>
      <c r="AG725">
        <v>0</v>
      </c>
      <c r="AH725" t="str" cm="1">
        <f t="array" ref="AH725">_xlfn.IFS(AG725=0,"no stock options",AG725=2,"medium",AG725=3,"high",AG725=1,"low")</f>
        <v>no stock options</v>
      </c>
      <c r="AI725">
        <v>10</v>
      </c>
      <c r="AJ725" s="1" t="str" cm="1">
        <f t="array" ref="AJ725">_xlfn.IFS(AI725&lt;=2,"fresher",AI725&lt;=7,"early career",AI725&lt;=15,"mid career",AI725&lt;=25,"experienced",AI725&gt;=26,"expert")</f>
        <v>mid career</v>
      </c>
      <c r="AK725">
        <v>6</v>
      </c>
      <c r="AL725" s="1" t="str" cm="1">
        <f t="array" ref="AL725">_xlfn.IFS(AK725=0,"no training",AK725&lt;=2,"low",AK725&lt;=4,"moderate",AK725&lt;=6,"high")</f>
        <v>high</v>
      </c>
      <c r="AM725">
        <v>3</v>
      </c>
      <c r="AN725" t="str" cm="1">
        <f t="array" ref="AN725">_xlfn.IFS(AM725=1,"low",AM725=2,"medium",AM725=3,"high",AM725=4,"very high")</f>
        <v>high</v>
      </c>
      <c r="AO725">
        <v>7</v>
      </c>
      <c r="AP725" s="1" t="str" cm="1">
        <f t="array" ref="AP725">_xlfn.IFS(AO725&lt;=1,"new",AO725&lt;=5,"early tenure",AO725&lt;=10,"established",AO725&lt;=20,"loyal",AO725&gt;=21,"long term")</f>
        <v>established</v>
      </c>
      <c r="AQ725">
        <v>7</v>
      </c>
      <c r="AR725" s="1" t="str" cm="1">
        <f t="array" ref="AR725">_xlfn.IFS(AQ725&lt;=1,"new",AQ725&lt;=4,"settling",AQ725&lt;=7,"established",AQ725&lt;=12,"stagnant risk",AQ725&gt;12,"highly stagnant")</f>
        <v>established</v>
      </c>
      <c r="AS725">
        <v>7</v>
      </c>
      <c r="AT725" t="str" cm="1">
        <f t="array" ref="AT725">_xlfn.IFS(AS725&lt;=1,"recently promoted",AS725&lt;=3,"due soon",AS725&lt;=6,"over due",AS725&gt;=7,"critically overdue")</f>
        <v>critically overdue</v>
      </c>
      <c r="AU725">
        <v>7</v>
      </c>
      <c r="AV725" t="str" cm="1">
        <f t="array" ref="AV725">_xlfn.IFS(AU725&lt;=1,"new under manager",AU725&lt;=4,"settling",AU725&lt;=8,"established",AU725&gt;=9,"long term")</f>
        <v>established</v>
      </c>
    </row>
    <row r="726" spans="1:48">
      <c r="A726">
        <v>47</v>
      </c>
      <c r="B726" s="1" t="str" cm="1">
        <f t="array" ref="B726">_xlfn.IFS(A726&lt;=25,"early career",A726&lt;=35,"mid career",A726&lt;=45,"experienced",A726&gt;=46,"senior")</f>
        <v>senior</v>
      </c>
      <c r="C726" t="s">
        <v>29</v>
      </c>
      <c r="D726" t="s">
        <v>30</v>
      </c>
      <c r="E726" t="s">
        <v>45</v>
      </c>
      <c r="F726">
        <v>14</v>
      </c>
      <c r="G726" s="1" t="str" cm="1">
        <f t="array" ref="G726">_xlfn.IFS(F726&lt;=5,"very near",F726&lt;=10,"near",F726&lt;=20,"moderate",F726&lt;=29,"far")</f>
        <v>moderate</v>
      </c>
      <c r="H726">
        <v>4</v>
      </c>
      <c r="I726" t="str" cm="1">
        <f t="array" ref="I726">_xlfn.IFS(H726=1,"Below College",H726=
2,"College",H726=
3,"Bachelor",H726=
4,"Master",H726=
5,"Doctor")</f>
        <v>Master</v>
      </c>
      <c r="J726" t="s">
        <v>47</v>
      </c>
      <c r="K726">
        <v>4</v>
      </c>
      <c r="L726" t="str" cm="1">
        <f t="array" ref="L726">_xlfn.IFS(K726=1,"low",K726=2,"medium",K726=3,"high",K726=4,"very high")</f>
        <v>very high</v>
      </c>
      <c r="M726" t="s">
        <v>33</v>
      </c>
      <c r="N726">
        <v>3</v>
      </c>
      <c r="O726" t="str" cm="1">
        <f t="array" ref="O726">_xlfn.IFS(N726=1,"low",N726=2,"medium",N726=3,"high",N726=4,"very high")</f>
        <v>high</v>
      </c>
      <c r="P726">
        <v>2</v>
      </c>
      <c r="Q726" t="str" cm="1">
        <f t="array" ref="Q726">_xlfn.IFS(P726=1,"junior",P726=2,"mid level",P726=3,"senior",P726=4,"lead",P726=5,"executive")</f>
        <v>mid level</v>
      </c>
      <c r="R726" t="s">
        <v>51</v>
      </c>
      <c r="S726">
        <v>1</v>
      </c>
      <c r="T726" t="str" cm="1">
        <f t="array" ref="T726">_xlfn.IFS(S726=1,"low",S726=2,"medium",S726=3,"high",S726=4,"very high")</f>
        <v>low</v>
      </c>
      <c r="U726" t="s">
        <v>40</v>
      </c>
      <c r="V726">
        <v>4960</v>
      </c>
      <c r="W726">
        <v>2</v>
      </c>
      <c r="X726" t="str" cm="1">
        <f t="array" ref="X726">_xlfn.IFS(W726=0,"fresher",W726&lt;=3,"stable",W726&lt;=6,"moderate hopper",W726&lt;=9,"frequent hopper")</f>
        <v>stable</v>
      </c>
      <c r="Y726" t="s">
        <v>29</v>
      </c>
      <c r="Z726">
        <v>12</v>
      </c>
      <c r="AA726" t="str" cm="1">
        <f t="array" ref="AA726">_xlfn.IFS(Z726&lt;=14,"low hike",Z726&lt;=18,"moderate hike",Z726&lt;=22,"good hike",Z726&lt;=25,"high hike")</f>
        <v>low hike</v>
      </c>
      <c r="AB726">
        <v>3</v>
      </c>
      <c r="AC726" t="str" cm="1">
        <f t="array" ref="AC726">_xlfn.IFS(AB726=1,"low",AB726=2,"good",AB726=3,"excellent",AB726=4,"outstanding")</f>
        <v>excellent</v>
      </c>
      <c r="AD726">
        <v>4</v>
      </c>
      <c r="AE726" t="str" cm="1">
        <f t="array" ref="AE726">_xlfn.IFS(AD726=1,"low",AD726=2,"medium",AD726=3,"high",AD726=4,"very high")</f>
        <v>very high</v>
      </c>
      <c r="AG726">
        <v>0</v>
      </c>
      <c r="AH726" t="str" cm="1">
        <f t="array" ref="AH726">_xlfn.IFS(AG726=0,"no stock options",AG726=2,"medium",AG726=3,"high",AG726=1,"low")</f>
        <v>no stock options</v>
      </c>
      <c r="AI726">
        <v>20</v>
      </c>
      <c r="AJ726" s="1" t="str" cm="1">
        <f t="array" ref="AJ726">_xlfn.IFS(AI726&lt;=2,"fresher",AI726&lt;=7,"early career",AI726&lt;=15,"mid career",AI726&lt;=25,"experienced",AI726&gt;=26,"expert")</f>
        <v>experienced</v>
      </c>
      <c r="AK726">
        <v>2</v>
      </c>
      <c r="AL726" s="1" t="str" cm="1">
        <f t="array" ref="AL726">_xlfn.IFS(AK726=0,"no training",AK726&lt;=2,"low",AK726&lt;=4,"moderate",AK726&lt;=6,"high")</f>
        <v>low</v>
      </c>
      <c r="AM726">
        <v>3</v>
      </c>
      <c r="AN726" t="str" cm="1">
        <f t="array" ref="AN726">_xlfn.IFS(AM726=1,"low",AM726=2,"medium",AM726=3,"high",AM726=4,"very high")</f>
        <v>high</v>
      </c>
      <c r="AO726">
        <v>7</v>
      </c>
      <c r="AP726" s="1" t="str" cm="1">
        <f t="array" ref="AP726">_xlfn.IFS(AO726&lt;=1,"new",AO726&lt;=5,"early tenure",AO726&lt;=10,"established",AO726&lt;=20,"loyal",AO726&gt;=21,"long term")</f>
        <v>established</v>
      </c>
      <c r="AQ726">
        <v>7</v>
      </c>
      <c r="AR726" s="1" t="str" cm="1">
        <f t="array" ref="AR726">_xlfn.IFS(AQ726&lt;=1,"new",AQ726&lt;=4,"settling",AQ726&lt;=7,"established",AQ726&lt;=12,"stagnant risk",AQ726&gt;12,"highly stagnant")</f>
        <v>established</v>
      </c>
      <c r="AS726">
        <v>1</v>
      </c>
      <c r="AT726" t="str" cm="1">
        <f t="array" ref="AT726">_xlfn.IFS(AS726&lt;=1,"recently promoted",AS726&lt;=3,"due soon",AS726&lt;=6,"over due",AS726&gt;=7,"critically overdue")</f>
        <v>recently promoted</v>
      </c>
      <c r="AU726">
        <v>7</v>
      </c>
      <c r="AV726" t="str" cm="1">
        <f t="array" ref="AV726">_xlfn.IFS(AU726&lt;=1,"new under manager",AU726&lt;=4,"settling",AU726&lt;=8,"established",AU726&gt;=9,"long term")</f>
        <v>established</v>
      </c>
    </row>
    <row r="727" spans="1:48">
      <c r="A727">
        <v>27</v>
      </c>
      <c r="B727" s="1" t="str" cm="1">
        <f t="array" ref="B727">_xlfn.IFS(A727&lt;=25,"early career",A727&lt;=35,"mid career",A727&lt;=45,"experienced",A727&gt;=46,"senior")</f>
        <v>mid career</v>
      </c>
      <c r="C727" t="s">
        <v>29</v>
      </c>
      <c r="D727" t="s">
        <v>50</v>
      </c>
      <c r="E727" t="s">
        <v>31</v>
      </c>
      <c r="F727">
        <v>10</v>
      </c>
      <c r="G727" s="1" t="str" cm="1">
        <f t="array" ref="G727">_xlfn.IFS(F727&lt;=5,"very near",F727&lt;=10,"near",F727&lt;=20,"moderate",F727&lt;=29,"far")</f>
        <v>near</v>
      </c>
      <c r="H727">
        <v>2</v>
      </c>
      <c r="I727" t="str" cm="1">
        <f t="array" ref="I727">_xlfn.IFS(H727=1,"Below College",H727=
2,"College",H727=
3,"Bachelor",H727=
4,"Master",H727=
5,"Doctor")</f>
        <v>College</v>
      </c>
      <c r="J727" t="s">
        <v>36</v>
      </c>
      <c r="K727">
        <v>4</v>
      </c>
      <c r="L727" t="str" cm="1">
        <f t="array" ref="L727">_xlfn.IFS(K727=1,"low",K727=2,"medium",K727=3,"high",K727=4,"very high")</f>
        <v>very high</v>
      </c>
      <c r="M727" t="s">
        <v>33</v>
      </c>
      <c r="N727">
        <v>3</v>
      </c>
      <c r="O727" t="str" cm="1">
        <f t="array" ref="O727">_xlfn.IFS(N727=1,"low",N727=2,"medium",N727=3,"high",N727=4,"very high")</f>
        <v>high</v>
      </c>
      <c r="P727">
        <v>3</v>
      </c>
      <c r="Q727" t="str" cm="1">
        <f t="array" ref="Q727">_xlfn.IFS(P727=1,"junior",P727=2,"mid level",P727=3,"senior",P727=4,"lead",P727=5,"executive")</f>
        <v>senior</v>
      </c>
      <c r="R727" t="s">
        <v>44</v>
      </c>
      <c r="S727">
        <v>1</v>
      </c>
      <c r="T727" t="str" cm="1">
        <f t="array" ref="T727">_xlfn.IFS(S727=1,"low",S727=2,"medium",S727=3,"high",S727=4,"very high")</f>
        <v>low</v>
      </c>
      <c r="U727" t="s">
        <v>38</v>
      </c>
      <c r="V727">
        <v>8793</v>
      </c>
      <c r="W727">
        <v>1</v>
      </c>
      <c r="X727" t="str" cm="1">
        <f t="array" ref="X727">_xlfn.IFS(W727=0,"fresher",W727&lt;=3,"stable",W727&lt;=6,"moderate hopper",W727&lt;=9,"frequent hopper")</f>
        <v>stable</v>
      </c>
      <c r="Y727" t="s">
        <v>29</v>
      </c>
      <c r="Z727">
        <v>21</v>
      </c>
      <c r="AA727" t="str" cm="1">
        <f t="array" ref="AA727">_xlfn.IFS(Z727&lt;=14,"low hike",Z727&lt;=18,"moderate hike",Z727&lt;=22,"good hike",Z727&lt;=25,"high hike")</f>
        <v>good hike</v>
      </c>
      <c r="AB727">
        <v>4</v>
      </c>
      <c r="AC727" t="str" cm="1">
        <f t="array" ref="AC727">_xlfn.IFS(AB727=1,"low",AB727=2,"good",AB727=3,"excellent",AB727=4,"outstanding")</f>
        <v>outstanding</v>
      </c>
      <c r="AD727">
        <v>3</v>
      </c>
      <c r="AE727" t="str" cm="1">
        <f t="array" ref="AE727">_xlfn.IFS(AD727=1,"low",AD727=2,"medium",AD727=3,"high",AD727=4,"very high")</f>
        <v>high</v>
      </c>
      <c r="AG727">
        <v>2</v>
      </c>
      <c r="AH727" t="str" cm="1">
        <f t="array" ref="AH727">_xlfn.IFS(AG727=0,"no stock options",AG727=2,"medium",AG727=3,"high",AG727=1,"low")</f>
        <v>medium</v>
      </c>
      <c r="AI727">
        <v>9</v>
      </c>
      <c r="AJ727" s="1" t="str" cm="1">
        <f t="array" ref="AJ727">_xlfn.IFS(AI727&lt;=2,"fresher",AI727&lt;=7,"early career",AI727&lt;=15,"mid career",AI727&lt;=25,"experienced",AI727&gt;=26,"expert")</f>
        <v>mid career</v>
      </c>
      <c r="AK727">
        <v>4</v>
      </c>
      <c r="AL727" s="1" t="str" cm="1">
        <f t="array" ref="AL727">_xlfn.IFS(AK727=0,"no training",AK727&lt;=2,"low",AK727&lt;=4,"moderate",AK727&lt;=6,"high")</f>
        <v>moderate</v>
      </c>
      <c r="AM727">
        <v>2</v>
      </c>
      <c r="AN727" t="str" cm="1">
        <f t="array" ref="AN727">_xlfn.IFS(AM727=1,"low",AM727=2,"medium",AM727=3,"high",AM727=4,"very high")</f>
        <v>medium</v>
      </c>
      <c r="AO727">
        <v>9</v>
      </c>
      <c r="AP727" s="1" t="str" cm="1">
        <f t="array" ref="AP727">_xlfn.IFS(AO727&lt;=1,"new",AO727&lt;=5,"early tenure",AO727&lt;=10,"established",AO727&lt;=20,"loyal",AO727&gt;=21,"long term")</f>
        <v>established</v>
      </c>
      <c r="AQ727">
        <v>7</v>
      </c>
      <c r="AR727" s="1" t="str" cm="1">
        <f t="array" ref="AR727">_xlfn.IFS(AQ727&lt;=1,"new",AQ727&lt;=4,"settling",AQ727&lt;=7,"established",AQ727&lt;=12,"stagnant risk",AQ727&gt;12,"highly stagnant")</f>
        <v>established</v>
      </c>
      <c r="AS727">
        <v>1</v>
      </c>
      <c r="AT727" t="str" cm="1">
        <f t="array" ref="AT727">_xlfn.IFS(AS727&lt;=1,"recently promoted",AS727&lt;=3,"due soon",AS727&lt;=6,"over due",AS727&gt;=7,"critically overdue")</f>
        <v>recently promoted</v>
      </c>
      <c r="AU727">
        <v>7</v>
      </c>
      <c r="AV727" t="str" cm="1">
        <f t="array" ref="AV727">_xlfn.IFS(AU727&lt;=1,"new under manager",AU727&lt;=4,"settling",AU727&lt;=8,"established",AU727&gt;=9,"long term")</f>
        <v>established</v>
      </c>
    </row>
    <row r="728" spans="1:48">
      <c r="A728">
        <v>28</v>
      </c>
      <c r="B728" s="1" t="str" cm="1">
        <f t="array" ref="B728">_xlfn.IFS(A728&lt;=25,"early career",A728&lt;=35,"mid career",A728&lt;=45,"experienced",A728&gt;=46,"senior")</f>
        <v>mid career</v>
      </c>
      <c r="C728" t="s">
        <v>39</v>
      </c>
      <c r="D728" t="s">
        <v>30</v>
      </c>
      <c r="E728" t="s">
        <v>31</v>
      </c>
      <c r="F728">
        <v>1</v>
      </c>
      <c r="G728" s="1" t="str" cm="1">
        <f t="array" ref="G728">_xlfn.IFS(F728&lt;=5,"very near",F728&lt;=10,"near",F728&lt;=20,"moderate",F728&lt;=29,"far")</f>
        <v>very near</v>
      </c>
      <c r="H728">
        <v>2</v>
      </c>
      <c r="I728" t="str" cm="1">
        <f t="array" ref="I728">_xlfn.IFS(H728=1,"Below College",H728=
2,"College",H728=
3,"Bachelor",H728=
4,"Master",H728=
5,"Doctor")</f>
        <v>College</v>
      </c>
      <c r="J728" t="s">
        <v>36</v>
      </c>
      <c r="K728">
        <v>1</v>
      </c>
      <c r="L728" t="str" cm="1">
        <f t="array" ref="L728">_xlfn.IFS(K728=1,"low",K728=2,"medium",K728=3,"high",K728=4,"very high")</f>
        <v>low</v>
      </c>
      <c r="M728" t="s">
        <v>43</v>
      </c>
      <c r="N728">
        <v>1</v>
      </c>
      <c r="O728" t="str" cm="1">
        <f t="array" ref="O728">_xlfn.IFS(N728=1,"low",N728=2,"medium",N728=3,"high",N728=4,"very high")</f>
        <v>low</v>
      </c>
      <c r="P728">
        <v>1</v>
      </c>
      <c r="Q728" t="str" cm="1">
        <f t="array" ref="Q728">_xlfn.IFS(P728=1,"junior",P728=2,"mid level",P728=3,"senior",P728=4,"lead",P728=5,"executive")</f>
        <v>junior</v>
      </c>
      <c r="R728" t="s">
        <v>37</v>
      </c>
      <c r="S728">
        <v>2</v>
      </c>
      <c r="T728" t="str" cm="1">
        <f t="array" ref="T728">_xlfn.IFS(S728=1,"low",S728=2,"medium",S728=3,"high",S728=4,"very high")</f>
        <v>medium</v>
      </c>
      <c r="U728" t="s">
        <v>40</v>
      </c>
      <c r="V728">
        <v>2216</v>
      </c>
      <c r="W728">
        <v>7</v>
      </c>
      <c r="X728" t="str" cm="1">
        <f t="array" ref="X728">_xlfn.IFS(W728=0,"fresher",W728&lt;=3,"stable",W728&lt;=6,"moderate hopper",W728&lt;=9,"frequent hopper")</f>
        <v>frequent hopper</v>
      </c>
      <c r="Y728" t="s">
        <v>39</v>
      </c>
      <c r="Z728">
        <v>13</v>
      </c>
      <c r="AA728" t="str" cm="1">
        <f t="array" ref="AA728">_xlfn.IFS(Z728&lt;=14,"low hike",Z728&lt;=18,"moderate hike",Z728&lt;=22,"good hike",Z728&lt;=25,"high hike")</f>
        <v>low hike</v>
      </c>
      <c r="AB728">
        <v>3</v>
      </c>
      <c r="AC728" t="str" cm="1">
        <f t="array" ref="AC728">_xlfn.IFS(AB728=1,"low",AB728=2,"good",AB728=3,"excellent",AB728=4,"outstanding")</f>
        <v>excellent</v>
      </c>
      <c r="AD728">
        <v>4</v>
      </c>
      <c r="AE728" t="str" cm="1">
        <f t="array" ref="AE728">_xlfn.IFS(AD728=1,"low",AD728=2,"medium",AD728=3,"high",AD728=4,"very high")</f>
        <v>very high</v>
      </c>
      <c r="AG728">
        <v>0</v>
      </c>
      <c r="AH728" t="str" cm="1">
        <f t="array" ref="AH728">_xlfn.IFS(AG728=0,"no stock options",AG728=2,"medium",AG728=3,"high",AG728=1,"low")</f>
        <v>no stock options</v>
      </c>
      <c r="AI728">
        <v>10</v>
      </c>
      <c r="AJ728" s="1" t="str" cm="1">
        <f t="array" ref="AJ728">_xlfn.IFS(AI728&lt;=2,"fresher",AI728&lt;=7,"early career",AI728&lt;=15,"mid career",AI728&lt;=25,"experienced",AI728&gt;=26,"expert")</f>
        <v>mid career</v>
      </c>
      <c r="AK728">
        <v>4</v>
      </c>
      <c r="AL728" s="1" t="str" cm="1">
        <f t="array" ref="AL728">_xlfn.IFS(AK728=0,"no training",AK728&lt;=2,"low",AK728&lt;=4,"moderate",AK728&lt;=6,"high")</f>
        <v>moderate</v>
      </c>
      <c r="AM728">
        <v>3</v>
      </c>
      <c r="AN728" t="str" cm="1">
        <f t="array" ref="AN728">_xlfn.IFS(AM728=1,"low",AM728=2,"medium",AM728=3,"high",AM728=4,"very high")</f>
        <v>high</v>
      </c>
      <c r="AO728">
        <v>7</v>
      </c>
      <c r="AP728" s="1" t="str" cm="1">
        <f t="array" ref="AP728">_xlfn.IFS(AO728&lt;=1,"new",AO728&lt;=5,"early tenure",AO728&lt;=10,"established",AO728&lt;=20,"loyal",AO728&gt;=21,"long term")</f>
        <v>established</v>
      </c>
      <c r="AQ728">
        <v>7</v>
      </c>
      <c r="AR728" s="1" t="str" cm="1">
        <f t="array" ref="AR728">_xlfn.IFS(AQ728&lt;=1,"new",AQ728&lt;=4,"settling",AQ728&lt;=7,"established",AQ728&lt;=12,"stagnant risk",AQ728&gt;12,"highly stagnant")</f>
        <v>established</v>
      </c>
      <c r="AS728">
        <v>3</v>
      </c>
      <c r="AT728" t="str" cm="1">
        <f t="array" ref="AT728">_xlfn.IFS(AS728&lt;=1,"recently promoted",AS728&lt;=3,"due soon",AS728&lt;=6,"over due",AS728&gt;=7,"critically overdue")</f>
        <v>due soon</v>
      </c>
      <c r="AU728">
        <v>7</v>
      </c>
      <c r="AV728" t="str" cm="1">
        <f t="array" ref="AV728">_xlfn.IFS(AU728&lt;=1,"new under manager",AU728&lt;=4,"settling",AU728&lt;=8,"established",AU728&gt;=9,"long term")</f>
        <v>established</v>
      </c>
    </row>
    <row r="729" spans="1:48">
      <c r="A729">
        <v>36</v>
      </c>
      <c r="B729" s="1" t="str" cm="1">
        <f t="array" ref="B729">_xlfn.IFS(A729&lt;=25,"early career",A729&lt;=35,"mid career",A729&lt;=45,"experienced",A729&gt;=46,"senior")</f>
        <v>experienced</v>
      </c>
      <c r="C729" t="s">
        <v>29</v>
      </c>
      <c r="D729" t="s">
        <v>41</v>
      </c>
      <c r="E729" t="s">
        <v>31</v>
      </c>
      <c r="F729">
        <v>8</v>
      </c>
      <c r="G729" s="1" t="str" cm="1">
        <f t="array" ref="G729">_xlfn.IFS(F729&lt;=5,"very near",F729&lt;=10,"near",F729&lt;=20,"moderate",F729&lt;=29,"far")</f>
        <v>near</v>
      </c>
      <c r="H729">
        <v>3</v>
      </c>
      <c r="I729" t="str" cm="1">
        <f t="array" ref="I729">_xlfn.IFS(H729=1,"Below College",H729=
2,"College",H729=
3,"Bachelor",H729=
4,"Master",H729=
5,"Doctor")</f>
        <v>Bachelor</v>
      </c>
      <c r="J729" t="s">
        <v>36</v>
      </c>
      <c r="K729">
        <v>1</v>
      </c>
      <c r="L729" t="str" cm="1">
        <f t="array" ref="L729">_xlfn.IFS(K729=1,"low",K729=2,"medium",K729=3,"high",K729=4,"very high")</f>
        <v>low</v>
      </c>
      <c r="M729" t="s">
        <v>43</v>
      </c>
      <c r="N729">
        <v>4</v>
      </c>
      <c r="O729" t="str" cm="1">
        <f t="array" ref="O729">_xlfn.IFS(N729=1,"low",N729=2,"medium",N729=3,"high",N729=4,"very high")</f>
        <v>very high</v>
      </c>
      <c r="P729">
        <v>3</v>
      </c>
      <c r="Q729" t="str" cm="1">
        <f t="array" ref="Q729">_xlfn.IFS(P729=1,"junior",P729=2,"mid level",P729=3,"senior",P729=4,"lead",P729=5,"executive")</f>
        <v>senior</v>
      </c>
      <c r="R729" t="s">
        <v>53</v>
      </c>
      <c r="S729">
        <v>1</v>
      </c>
      <c r="T729" t="str" cm="1">
        <f t="array" ref="T729">_xlfn.IFS(S729=1,"low",S729=2,"medium",S729=3,"high",S729=4,"very high")</f>
        <v>low</v>
      </c>
      <c r="U729" t="s">
        <v>35</v>
      </c>
      <c r="V729">
        <v>11713</v>
      </c>
      <c r="W729">
        <v>9</v>
      </c>
      <c r="X729" t="str" cm="1">
        <f t="array" ref="X729">_xlfn.IFS(W729=0,"fresher",W729&lt;=3,"stable",W729&lt;=6,"moderate hopper",W729&lt;=9,"frequent hopper")</f>
        <v>frequent hopper</v>
      </c>
      <c r="Y729" t="s">
        <v>29</v>
      </c>
      <c r="Z729">
        <v>14</v>
      </c>
      <c r="AA729" t="str" cm="1">
        <f t="array" ref="AA729">_xlfn.IFS(Z729&lt;=14,"low hike",Z729&lt;=18,"moderate hike",Z729&lt;=22,"good hike",Z729&lt;=25,"high hike")</f>
        <v>low hike</v>
      </c>
      <c r="AB729">
        <v>3</v>
      </c>
      <c r="AC729" t="str" cm="1">
        <f t="array" ref="AC729">_xlfn.IFS(AB729=1,"low",AB729=2,"good",AB729=3,"excellent",AB729=4,"outstanding")</f>
        <v>excellent</v>
      </c>
      <c r="AD729">
        <v>1</v>
      </c>
      <c r="AE729" t="str" cm="1">
        <f t="array" ref="AE729">_xlfn.IFS(AD729=1,"low",AD729=2,"medium",AD729=3,"high",AD729=4,"very high")</f>
        <v>low</v>
      </c>
      <c r="AG729">
        <v>1</v>
      </c>
      <c r="AH729" t="str" cm="1">
        <f t="array" ref="AH729">_xlfn.IFS(AG729=0,"no stock options",AG729=2,"medium",AG729=3,"high",AG729=1,"low")</f>
        <v>low</v>
      </c>
      <c r="AI729">
        <v>10</v>
      </c>
      <c r="AJ729" s="1" t="str" cm="1">
        <f t="array" ref="AJ729">_xlfn.IFS(AI729&lt;=2,"fresher",AI729&lt;=7,"early career",AI729&lt;=15,"mid career",AI729&lt;=25,"experienced",AI729&gt;=26,"expert")</f>
        <v>mid career</v>
      </c>
      <c r="AK729">
        <v>2</v>
      </c>
      <c r="AL729" s="1" t="str" cm="1">
        <f t="array" ref="AL729">_xlfn.IFS(AK729=0,"no training",AK729&lt;=2,"low",AK729&lt;=4,"moderate",AK729&lt;=6,"high")</f>
        <v>low</v>
      </c>
      <c r="AM729">
        <v>3</v>
      </c>
      <c r="AN729" t="str" cm="1">
        <f t="array" ref="AN729">_xlfn.IFS(AM729=1,"low",AM729=2,"medium",AM729=3,"high",AM729=4,"very high")</f>
        <v>high</v>
      </c>
      <c r="AO729">
        <v>8</v>
      </c>
      <c r="AP729" s="1" t="str" cm="1">
        <f t="array" ref="AP729">_xlfn.IFS(AO729&lt;=1,"new",AO729&lt;=5,"early tenure",AO729&lt;=10,"established",AO729&lt;=20,"loyal",AO729&gt;=21,"long term")</f>
        <v>established</v>
      </c>
      <c r="AQ729">
        <v>7</v>
      </c>
      <c r="AR729" s="1" t="str" cm="1">
        <f t="array" ref="AR729">_xlfn.IFS(AQ729&lt;=1,"new",AQ729&lt;=4,"settling",AQ729&lt;=7,"established",AQ729&lt;=12,"stagnant risk",AQ729&gt;12,"highly stagnant")</f>
        <v>established</v>
      </c>
      <c r="AS729">
        <v>0</v>
      </c>
      <c r="AT729" t="str" cm="1">
        <f t="array" ref="AT729">_xlfn.IFS(AS729&lt;=1,"recently promoted",AS729&lt;=3,"due soon",AS729&lt;=6,"over due",AS729&gt;=7,"critically overdue")</f>
        <v>recently promoted</v>
      </c>
      <c r="AU729">
        <v>5</v>
      </c>
      <c r="AV729" t="str" cm="1">
        <f t="array" ref="AV729">_xlfn.IFS(AU729&lt;=1,"new under manager",AU729&lt;=4,"settling",AU729&lt;=8,"established",AU729&gt;=9,"long term")</f>
        <v>established</v>
      </c>
    </row>
    <row r="730" spans="1:48">
      <c r="A730">
        <v>30</v>
      </c>
      <c r="B730" s="1" t="str" cm="1">
        <f t="array" ref="B730">_xlfn.IFS(A730&lt;=25,"early career",A730&lt;=35,"mid career",A730&lt;=45,"experienced",A730&gt;=46,"senior")</f>
        <v>mid career</v>
      </c>
      <c r="C730" t="s">
        <v>29</v>
      </c>
      <c r="D730" t="s">
        <v>30</v>
      </c>
      <c r="E730" t="s">
        <v>45</v>
      </c>
      <c r="F730">
        <v>27</v>
      </c>
      <c r="G730" s="1" t="str" cm="1">
        <f t="array" ref="G730">_xlfn.IFS(F730&lt;=5,"very near",F730&lt;=10,"near",F730&lt;=20,"moderate",F730&lt;=29,"far")</f>
        <v>far</v>
      </c>
      <c r="H730">
        <v>5</v>
      </c>
      <c r="I730" t="str" cm="1">
        <f t="array" ref="I730">_xlfn.IFS(H730=1,"Below College",H730=
2,"College",H730=
3,"Bachelor",H730=
4,"Master",H730=
5,"Doctor")</f>
        <v>Doctor</v>
      </c>
      <c r="J730" t="s">
        <v>47</v>
      </c>
      <c r="K730">
        <v>3</v>
      </c>
      <c r="L730" t="str" cm="1">
        <f t="array" ref="L730">_xlfn.IFS(K730=1,"low",K730=2,"medium",K730=3,"high",K730=4,"very high")</f>
        <v>high</v>
      </c>
      <c r="M730" t="s">
        <v>33</v>
      </c>
      <c r="N730">
        <v>3</v>
      </c>
      <c r="O730" t="str" cm="1">
        <f t="array" ref="O730">_xlfn.IFS(N730=1,"low",N730=2,"medium",N730=3,"high",N730=4,"very high")</f>
        <v>high</v>
      </c>
      <c r="P730">
        <v>2</v>
      </c>
      <c r="Q730" t="str" cm="1">
        <f t="array" ref="Q730">_xlfn.IFS(P730=1,"junior",P730=2,"mid level",P730=3,"senior",P730=4,"lead",P730=5,"executive")</f>
        <v>mid level</v>
      </c>
      <c r="R730" t="s">
        <v>51</v>
      </c>
      <c r="S730">
        <v>4</v>
      </c>
      <c r="T730" t="str" cm="1">
        <f t="array" ref="T730">_xlfn.IFS(S730=1,"low",S730=2,"medium",S730=3,"high",S730=4,"very high")</f>
        <v>very high</v>
      </c>
      <c r="U730" t="s">
        <v>38</v>
      </c>
      <c r="V730">
        <v>5304</v>
      </c>
      <c r="W730">
        <v>7</v>
      </c>
      <c r="X730" t="str" cm="1">
        <f t="array" ref="X730">_xlfn.IFS(W730=0,"fresher",W730&lt;=3,"stable",W730&lt;=6,"moderate hopper",W730&lt;=9,"frequent hopper")</f>
        <v>frequent hopper</v>
      </c>
      <c r="Y730" t="s">
        <v>29</v>
      </c>
      <c r="Z730">
        <v>23</v>
      </c>
      <c r="AA730" t="str" cm="1">
        <f t="array" ref="AA730">_xlfn.IFS(Z730&lt;=14,"low hike",Z730&lt;=18,"moderate hike",Z730&lt;=22,"good hike",Z730&lt;=25,"high hike")</f>
        <v>high hike</v>
      </c>
      <c r="AB730">
        <v>4</v>
      </c>
      <c r="AC730" t="str" cm="1">
        <f t="array" ref="AC730">_xlfn.IFS(AB730=1,"low",AB730=2,"good",AB730=3,"excellent",AB730=4,"outstanding")</f>
        <v>outstanding</v>
      </c>
      <c r="AD730">
        <v>4</v>
      </c>
      <c r="AE730" t="str" cm="1">
        <f t="array" ref="AE730">_xlfn.IFS(AD730=1,"low",AD730=2,"medium",AD730=3,"high",AD730=4,"very high")</f>
        <v>very high</v>
      </c>
      <c r="AG730">
        <v>1</v>
      </c>
      <c r="AH730" t="str" cm="1">
        <f t="array" ref="AH730">_xlfn.IFS(AG730=0,"no stock options",AG730=2,"medium",AG730=3,"high",AG730=1,"low")</f>
        <v>low</v>
      </c>
      <c r="AI730">
        <v>10</v>
      </c>
      <c r="AJ730" s="1" t="str" cm="1">
        <f t="array" ref="AJ730">_xlfn.IFS(AI730&lt;=2,"fresher",AI730&lt;=7,"early career",AI730&lt;=15,"mid career",AI730&lt;=25,"experienced",AI730&gt;=26,"expert")</f>
        <v>mid career</v>
      </c>
      <c r="AK730">
        <v>2</v>
      </c>
      <c r="AL730" s="1" t="str" cm="1">
        <f t="array" ref="AL730">_xlfn.IFS(AK730=0,"no training",AK730&lt;=2,"low",AK730&lt;=4,"moderate",AK730&lt;=6,"high")</f>
        <v>low</v>
      </c>
      <c r="AM730">
        <v>2</v>
      </c>
      <c r="AN730" t="str" cm="1">
        <f t="array" ref="AN730">_xlfn.IFS(AM730=1,"low",AM730=2,"medium",AM730=3,"high",AM730=4,"very high")</f>
        <v>medium</v>
      </c>
      <c r="AO730">
        <v>8</v>
      </c>
      <c r="AP730" s="1" t="str" cm="1">
        <f t="array" ref="AP730">_xlfn.IFS(AO730&lt;=1,"new",AO730&lt;=5,"early tenure",AO730&lt;=10,"established",AO730&lt;=20,"loyal",AO730&gt;=21,"long term")</f>
        <v>established</v>
      </c>
      <c r="AQ730">
        <v>7</v>
      </c>
      <c r="AR730" s="1" t="str" cm="1">
        <f t="array" ref="AR730">_xlfn.IFS(AQ730&lt;=1,"new",AQ730&lt;=4,"settling",AQ730&lt;=7,"established",AQ730&lt;=12,"stagnant risk",AQ730&gt;12,"highly stagnant")</f>
        <v>established</v>
      </c>
      <c r="AS730">
        <v>7</v>
      </c>
      <c r="AT730" t="str" cm="1">
        <f t="array" ref="AT730">_xlfn.IFS(AS730&lt;=1,"recently promoted",AS730&lt;=3,"due soon",AS730&lt;=6,"over due",AS730&gt;=7,"critically overdue")</f>
        <v>critically overdue</v>
      </c>
      <c r="AU730">
        <v>7</v>
      </c>
      <c r="AV730" t="str" cm="1">
        <f t="array" ref="AV730">_xlfn.IFS(AU730&lt;=1,"new under manager",AU730&lt;=4,"settling",AU730&lt;=8,"established",AU730&gt;=9,"long term")</f>
        <v>established</v>
      </c>
    </row>
    <row r="731" spans="1:48">
      <c r="A731">
        <v>39</v>
      </c>
      <c r="B731" s="1" t="str" cm="1">
        <f t="array" ref="B731">_xlfn.IFS(A731&lt;=25,"early career",A731&lt;=35,"mid career",A731&lt;=45,"experienced",A731&gt;=46,"senior")</f>
        <v>experienced</v>
      </c>
      <c r="C731" t="s">
        <v>29</v>
      </c>
      <c r="D731" t="s">
        <v>30</v>
      </c>
      <c r="E731" t="s">
        <v>54</v>
      </c>
      <c r="F731">
        <v>3</v>
      </c>
      <c r="G731" s="1" t="str" cm="1">
        <f t="array" ref="G731">_xlfn.IFS(F731&lt;=5,"very near",F731&lt;=10,"near",F731&lt;=20,"moderate",F731&lt;=29,"far")</f>
        <v>very near</v>
      </c>
      <c r="H731">
        <v>3</v>
      </c>
      <c r="I731" t="str" cm="1">
        <f t="array" ref="I731">_xlfn.IFS(H731=1,"Below College",H731=
2,"College",H731=
3,"Bachelor",H731=
4,"Master",H731=
5,"Doctor")</f>
        <v>Bachelor</v>
      </c>
      <c r="J731" t="s">
        <v>54</v>
      </c>
      <c r="K731">
        <v>3</v>
      </c>
      <c r="L731" t="str" cm="1">
        <f t="array" ref="L731">_xlfn.IFS(K731=1,"low",K731=2,"medium",K731=3,"high",K731=4,"very high")</f>
        <v>high</v>
      </c>
      <c r="M731" t="s">
        <v>43</v>
      </c>
      <c r="N731">
        <v>4</v>
      </c>
      <c r="O731" t="str" cm="1">
        <f t="array" ref="O731">_xlfn.IFS(N731=1,"low",N731=2,"medium",N731=3,"high",N731=4,"very high")</f>
        <v>very high</v>
      </c>
      <c r="P731">
        <v>2</v>
      </c>
      <c r="Q731" t="str" cm="1">
        <f t="array" ref="Q731">_xlfn.IFS(P731=1,"junior",P731=2,"mid level",P731=3,"senior",P731=4,"lead",P731=5,"executive")</f>
        <v>mid level</v>
      </c>
      <c r="R731" t="s">
        <v>54</v>
      </c>
      <c r="S731">
        <v>2</v>
      </c>
      <c r="T731" t="str" cm="1">
        <f t="array" ref="T731">_xlfn.IFS(S731=1,"low",S731=2,"medium",S731=3,"high",S731=4,"very high")</f>
        <v>medium</v>
      </c>
      <c r="U731" t="s">
        <v>35</v>
      </c>
      <c r="V731">
        <v>6389</v>
      </c>
      <c r="W731">
        <v>9</v>
      </c>
      <c r="X731" t="str" cm="1">
        <f t="array" ref="X731">_xlfn.IFS(W731=0,"fresher",W731&lt;=3,"stable",W731&lt;=6,"moderate hopper",W731&lt;=9,"frequent hopper")</f>
        <v>frequent hopper</v>
      </c>
      <c r="Y731" t="s">
        <v>29</v>
      </c>
      <c r="Z731">
        <v>15</v>
      </c>
      <c r="AA731" t="str" cm="1">
        <f t="array" ref="AA731">_xlfn.IFS(Z731&lt;=14,"low hike",Z731&lt;=18,"moderate hike",Z731&lt;=22,"good hike",Z731&lt;=25,"high hike")</f>
        <v>moderate hike</v>
      </c>
      <c r="AB731">
        <v>3</v>
      </c>
      <c r="AC731" t="str" cm="1">
        <f t="array" ref="AC731">_xlfn.IFS(AB731=1,"low",AB731=2,"good",AB731=3,"excellent",AB731=4,"outstanding")</f>
        <v>excellent</v>
      </c>
      <c r="AD731">
        <v>3</v>
      </c>
      <c r="AE731" t="str" cm="1">
        <f t="array" ref="AE731">_xlfn.IFS(AD731=1,"low",AD731=2,"medium",AD731=3,"high",AD731=4,"very high")</f>
        <v>high</v>
      </c>
      <c r="AG731">
        <v>1</v>
      </c>
      <c r="AH731" t="str" cm="1">
        <f t="array" ref="AH731">_xlfn.IFS(AG731=0,"no stock options",AG731=2,"medium",AG731=3,"high",AG731=1,"low")</f>
        <v>low</v>
      </c>
      <c r="AI731">
        <v>12</v>
      </c>
      <c r="AJ731" s="1" t="str" cm="1">
        <f t="array" ref="AJ731">_xlfn.IFS(AI731&lt;=2,"fresher",AI731&lt;=7,"early career",AI731&lt;=15,"mid career",AI731&lt;=25,"experienced",AI731&gt;=26,"expert")</f>
        <v>mid career</v>
      </c>
      <c r="AK731">
        <v>3</v>
      </c>
      <c r="AL731" s="1" t="str" cm="1">
        <f t="array" ref="AL731">_xlfn.IFS(AK731=0,"no training",AK731&lt;=2,"low",AK731&lt;=4,"moderate",AK731&lt;=6,"high")</f>
        <v>moderate</v>
      </c>
      <c r="AM731">
        <v>1</v>
      </c>
      <c r="AN731" t="str" cm="1">
        <f t="array" ref="AN731">_xlfn.IFS(AM731=1,"low",AM731=2,"medium",AM731=3,"high",AM731=4,"very high")</f>
        <v>low</v>
      </c>
      <c r="AO731">
        <v>8</v>
      </c>
      <c r="AP731" s="1" t="str" cm="1">
        <f t="array" ref="AP731">_xlfn.IFS(AO731&lt;=1,"new",AO731&lt;=5,"early tenure",AO731&lt;=10,"established",AO731&lt;=20,"loyal",AO731&gt;=21,"long term")</f>
        <v>established</v>
      </c>
      <c r="AQ731">
        <v>3</v>
      </c>
      <c r="AR731" s="1" t="str" cm="1">
        <f t="array" ref="AR731">_xlfn.IFS(AQ731&lt;=1,"new",AQ731&lt;=4,"settling",AQ731&lt;=7,"established",AQ731&lt;=12,"stagnant risk",AQ731&gt;12,"highly stagnant")</f>
        <v>settling</v>
      </c>
      <c r="AS731">
        <v>3</v>
      </c>
      <c r="AT731" t="str" cm="1">
        <f t="array" ref="AT731">_xlfn.IFS(AS731&lt;=1,"recently promoted",AS731&lt;=3,"due soon",AS731&lt;=6,"over due",AS731&gt;=7,"critically overdue")</f>
        <v>due soon</v>
      </c>
      <c r="AU731">
        <v>6</v>
      </c>
      <c r="AV731" t="str" cm="1">
        <f t="array" ref="AV731">_xlfn.IFS(AU731&lt;=1,"new under manager",AU731&lt;=4,"settling",AU731&lt;=8,"established",AU731&gt;=9,"long term")</f>
        <v>established</v>
      </c>
    </row>
    <row r="732" spans="1:48">
      <c r="A732">
        <v>56</v>
      </c>
      <c r="B732" s="1" t="str" cm="1">
        <f t="array" ref="B732">_xlfn.IFS(A732&lt;=25,"early career",A732&lt;=35,"mid career",A732&lt;=45,"experienced",A732&gt;=46,"senior")</f>
        <v>senior</v>
      </c>
      <c r="C732" t="s">
        <v>29</v>
      </c>
      <c r="D732" t="s">
        <v>30</v>
      </c>
      <c r="E732" t="s">
        <v>31</v>
      </c>
      <c r="F732">
        <v>9</v>
      </c>
      <c r="G732" s="1" t="str" cm="1">
        <f t="array" ref="G732">_xlfn.IFS(F732&lt;=5,"very near",F732&lt;=10,"near",F732&lt;=20,"moderate",F732&lt;=29,"far")</f>
        <v>near</v>
      </c>
      <c r="H732">
        <v>3</v>
      </c>
      <c r="I732" t="str" cm="1">
        <f t="array" ref="I732">_xlfn.IFS(H732=1,"Below College",H732=
2,"College",H732=
3,"Bachelor",H732=
4,"Master",H732=
5,"Doctor")</f>
        <v>Bachelor</v>
      </c>
      <c r="J732" t="s">
        <v>32</v>
      </c>
      <c r="K732">
        <v>3</v>
      </c>
      <c r="L732" t="str" cm="1">
        <f t="array" ref="L732">_xlfn.IFS(K732=1,"low",K732=2,"medium",K732=3,"high",K732=4,"very high")</f>
        <v>high</v>
      </c>
      <c r="M732" t="s">
        <v>33</v>
      </c>
      <c r="N732">
        <v>3</v>
      </c>
      <c r="O732" t="str" cm="1">
        <f t="array" ref="O732">_xlfn.IFS(N732=1,"low",N732=2,"medium",N732=3,"high",N732=4,"very high")</f>
        <v>high</v>
      </c>
      <c r="P732">
        <v>4</v>
      </c>
      <c r="Q732" t="str" cm="1">
        <f t="array" ref="Q732">_xlfn.IFS(P732=1,"junior",P732=2,"mid level",P732=3,"senior",P732=4,"lead",P732=5,"executive")</f>
        <v>lead</v>
      </c>
      <c r="R732" t="s">
        <v>49</v>
      </c>
      <c r="S732">
        <v>4</v>
      </c>
      <c r="T732" t="str" cm="1">
        <f t="array" ref="T732">_xlfn.IFS(S732=1,"low",S732=2,"medium",S732=3,"high",S732=4,"very high")</f>
        <v>very high</v>
      </c>
      <c r="U732" t="s">
        <v>35</v>
      </c>
      <c r="V732">
        <v>11103</v>
      </c>
      <c r="W732">
        <v>7</v>
      </c>
      <c r="X732" t="str" cm="1">
        <f t="array" ref="X732">_xlfn.IFS(W732=0,"fresher",W732&lt;=3,"stable",W732&lt;=6,"moderate hopper",W732&lt;=9,"frequent hopper")</f>
        <v>frequent hopper</v>
      </c>
      <c r="Y732" t="s">
        <v>29</v>
      </c>
      <c r="Z732">
        <v>11</v>
      </c>
      <c r="AA732" t="str" cm="1">
        <f t="array" ref="AA732">_xlfn.IFS(Z732&lt;=14,"low hike",Z732&lt;=18,"moderate hike",Z732&lt;=22,"good hike",Z732&lt;=25,"high hike")</f>
        <v>low hike</v>
      </c>
      <c r="AB732">
        <v>3</v>
      </c>
      <c r="AC732" t="str" cm="1">
        <f t="array" ref="AC732">_xlfn.IFS(AB732=1,"low",AB732=2,"good",AB732=3,"excellent",AB732=4,"outstanding")</f>
        <v>excellent</v>
      </c>
      <c r="AD732">
        <v>3</v>
      </c>
      <c r="AE732" t="str" cm="1">
        <f t="array" ref="AE732">_xlfn.IFS(AD732=1,"low",AD732=2,"medium",AD732=3,"high",AD732=4,"very high")</f>
        <v>high</v>
      </c>
      <c r="AG732">
        <v>0</v>
      </c>
      <c r="AH732" t="str" cm="1">
        <f t="array" ref="AH732">_xlfn.IFS(AG732=0,"no stock options",AG732=2,"medium",AG732=3,"high",AG732=1,"low")</f>
        <v>no stock options</v>
      </c>
      <c r="AI732">
        <v>30</v>
      </c>
      <c r="AJ732" s="1" t="str" cm="1">
        <f t="array" ref="AJ732">_xlfn.IFS(AI732&lt;=2,"fresher",AI732&lt;=7,"early career",AI732&lt;=15,"mid career",AI732&lt;=25,"experienced",AI732&gt;=26,"expert")</f>
        <v>expert</v>
      </c>
      <c r="AK732">
        <v>1</v>
      </c>
      <c r="AL732" s="1" t="str" cm="1">
        <f t="array" ref="AL732">_xlfn.IFS(AK732=0,"no training",AK732&lt;=2,"low",AK732&lt;=4,"moderate",AK732&lt;=6,"high")</f>
        <v>low</v>
      </c>
      <c r="AM732">
        <v>2</v>
      </c>
      <c r="AN732" t="str" cm="1">
        <f t="array" ref="AN732">_xlfn.IFS(AM732=1,"low",AM732=2,"medium",AM732=3,"high",AM732=4,"very high")</f>
        <v>medium</v>
      </c>
      <c r="AO732">
        <v>10</v>
      </c>
      <c r="AP732" s="1" t="str" cm="1">
        <f t="array" ref="AP732">_xlfn.IFS(AO732&lt;=1,"new",AO732&lt;=5,"early tenure",AO732&lt;=10,"established",AO732&lt;=20,"loyal",AO732&gt;=21,"long term")</f>
        <v>established</v>
      </c>
      <c r="AQ732">
        <v>7</v>
      </c>
      <c r="AR732" s="1" t="str" cm="1">
        <f t="array" ref="AR732">_xlfn.IFS(AQ732&lt;=1,"new",AQ732&lt;=4,"settling",AQ732&lt;=7,"established",AQ732&lt;=12,"stagnant risk",AQ732&gt;12,"highly stagnant")</f>
        <v>established</v>
      </c>
      <c r="AS732">
        <v>1</v>
      </c>
      <c r="AT732" t="str" cm="1">
        <f t="array" ref="AT732">_xlfn.IFS(AS732&lt;=1,"recently promoted",AS732&lt;=3,"due soon",AS732&lt;=6,"over due",AS732&gt;=7,"critically overdue")</f>
        <v>recently promoted</v>
      </c>
      <c r="AU732">
        <v>1</v>
      </c>
      <c r="AV732" t="str" cm="1">
        <f t="array" ref="AV732">_xlfn.IFS(AU732&lt;=1,"new under manager",AU732&lt;=4,"settling",AU732&lt;=8,"established",AU732&gt;=9,"long term")</f>
        <v>new under manager</v>
      </c>
    </row>
    <row r="733" spans="1:48">
      <c r="A733">
        <v>27</v>
      </c>
      <c r="B733" s="1" t="str" cm="1">
        <f t="array" ref="B733">_xlfn.IFS(A733&lt;=25,"early career",A733&lt;=35,"mid career",A733&lt;=45,"experienced",A733&gt;=46,"senior")</f>
        <v>mid career</v>
      </c>
      <c r="C733" t="s">
        <v>29</v>
      </c>
      <c r="D733" t="s">
        <v>30</v>
      </c>
      <c r="E733" t="s">
        <v>31</v>
      </c>
      <c r="F733">
        <v>7</v>
      </c>
      <c r="G733" s="1" t="str" cm="1">
        <f t="array" ref="G733">_xlfn.IFS(F733&lt;=5,"very near",F733&lt;=10,"near",F733&lt;=20,"moderate",F733&lt;=29,"far")</f>
        <v>near</v>
      </c>
      <c r="H733">
        <v>3</v>
      </c>
      <c r="I733" t="str" cm="1">
        <f t="array" ref="I733">_xlfn.IFS(H733=1,"Below College",H733=
2,"College",H733=
3,"Bachelor",H733=
4,"Master",H733=
5,"Doctor")</f>
        <v>Bachelor</v>
      </c>
      <c r="J733" t="s">
        <v>32</v>
      </c>
      <c r="K733">
        <v>4</v>
      </c>
      <c r="L733" t="str" cm="1">
        <f t="array" ref="L733">_xlfn.IFS(K733=1,"low",K733=2,"medium",K733=3,"high",K733=4,"very high")</f>
        <v>very high</v>
      </c>
      <c r="M733" t="s">
        <v>43</v>
      </c>
      <c r="N733">
        <v>2</v>
      </c>
      <c r="O733" t="str" cm="1">
        <f t="array" ref="O733">_xlfn.IFS(N733=1,"low",N733=2,"medium",N733=3,"high",N733=4,"very high")</f>
        <v>medium</v>
      </c>
      <c r="P733">
        <v>2</v>
      </c>
      <c r="Q733" t="str" cm="1">
        <f t="array" ref="Q733">_xlfn.IFS(P733=1,"junior",P733=2,"mid level",P733=3,"senior",P733=4,"lead",P733=5,"executive")</f>
        <v>mid level</v>
      </c>
      <c r="R733" t="s">
        <v>49</v>
      </c>
      <c r="S733">
        <v>1</v>
      </c>
      <c r="T733" t="str" cm="1">
        <f t="array" ref="T733">_xlfn.IFS(S733=1,"low",S733=2,"medium",S733=3,"high",S733=4,"very high")</f>
        <v>low</v>
      </c>
      <c r="U733" t="s">
        <v>40</v>
      </c>
      <c r="V733">
        <v>6811</v>
      </c>
      <c r="W733">
        <v>8</v>
      </c>
      <c r="X733" t="str" cm="1">
        <f t="array" ref="X733">_xlfn.IFS(W733=0,"fresher",W733&lt;=3,"stable",W733&lt;=6,"moderate hopper",W733&lt;=9,"frequent hopper")</f>
        <v>frequent hopper</v>
      </c>
      <c r="Y733" t="s">
        <v>29</v>
      </c>
      <c r="Z733">
        <v>19</v>
      </c>
      <c r="AA733" t="str" cm="1">
        <f t="array" ref="AA733">_xlfn.IFS(Z733&lt;=14,"low hike",Z733&lt;=18,"moderate hike",Z733&lt;=22,"good hike",Z733&lt;=25,"high hike")</f>
        <v>good hike</v>
      </c>
      <c r="AB733">
        <v>3</v>
      </c>
      <c r="AC733" t="str" cm="1">
        <f t="array" ref="AC733">_xlfn.IFS(AB733=1,"low",AB733=2,"good",AB733=3,"excellent",AB733=4,"outstanding")</f>
        <v>excellent</v>
      </c>
      <c r="AD733">
        <v>1</v>
      </c>
      <c r="AE733" t="str" cm="1">
        <f t="array" ref="AE733">_xlfn.IFS(AD733=1,"low",AD733=2,"medium",AD733=3,"high",AD733=4,"very high")</f>
        <v>low</v>
      </c>
      <c r="AG733">
        <v>0</v>
      </c>
      <c r="AH733" t="str" cm="1">
        <f t="array" ref="AH733">_xlfn.IFS(AG733=0,"no stock options",AG733=2,"medium",AG733=3,"high",AG733=1,"low")</f>
        <v>no stock options</v>
      </c>
      <c r="AI733">
        <v>9</v>
      </c>
      <c r="AJ733" s="1" t="str" cm="1">
        <f t="array" ref="AJ733">_xlfn.IFS(AI733&lt;=2,"fresher",AI733&lt;=7,"early career",AI733&lt;=15,"mid career",AI733&lt;=25,"experienced",AI733&gt;=26,"expert")</f>
        <v>mid career</v>
      </c>
      <c r="AK733">
        <v>2</v>
      </c>
      <c r="AL733" s="1" t="str" cm="1">
        <f t="array" ref="AL733">_xlfn.IFS(AK733=0,"no training",AK733&lt;=2,"low",AK733&lt;=4,"moderate",AK733&lt;=6,"high")</f>
        <v>low</v>
      </c>
      <c r="AM733">
        <v>1</v>
      </c>
      <c r="AN733" t="str" cm="1">
        <f t="array" ref="AN733">_xlfn.IFS(AM733=1,"low",AM733=2,"medium",AM733=3,"high",AM733=4,"very high")</f>
        <v>low</v>
      </c>
      <c r="AO733">
        <v>7</v>
      </c>
      <c r="AP733" s="1" t="str" cm="1">
        <f t="array" ref="AP733">_xlfn.IFS(AO733&lt;=1,"new",AO733&lt;=5,"early tenure",AO733&lt;=10,"established",AO733&lt;=20,"loyal",AO733&gt;=21,"long term")</f>
        <v>established</v>
      </c>
      <c r="AQ733">
        <v>6</v>
      </c>
      <c r="AR733" s="1" t="str" cm="1">
        <f t="array" ref="AR733">_xlfn.IFS(AQ733&lt;=1,"new",AQ733&lt;=4,"settling",AQ733&lt;=7,"established",AQ733&lt;=12,"stagnant risk",AQ733&gt;12,"highly stagnant")</f>
        <v>established</v>
      </c>
      <c r="AS733">
        <v>0</v>
      </c>
      <c r="AT733" t="str" cm="1">
        <f t="array" ref="AT733">_xlfn.IFS(AS733&lt;=1,"recently promoted",AS733&lt;=3,"due soon",AS733&lt;=6,"over due",AS733&gt;=7,"critically overdue")</f>
        <v>recently promoted</v>
      </c>
      <c r="AU733">
        <v>7</v>
      </c>
      <c r="AV733" t="str" cm="1">
        <f t="array" ref="AV733">_xlfn.IFS(AU733&lt;=1,"new under manager",AU733&lt;=4,"settling",AU733&lt;=8,"established",AU733&gt;=9,"long term")</f>
        <v>established</v>
      </c>
    </row>
    <row r="734" spans="1:48">
      <c r="A734">
        <v>32</v>
      </c>
      <c r="B734" s="1" t="str" cm="1">
        <f t="array" ref="B734">_xlfn.IFS(A734&lt;=25,"early career",A734&lt;=35,"mid career",A734&lt;=45,"experienced",A734&gt;=46,"senior")</f>
        <v>mid career</v>
      </c>
      <c r="C734" t="s">
        <v>29</v>
      </c>
      <c r="D734" t="s">
        <v>50</v>
      </c>
      <c r="E734" t="s">
        <v>31</v>
      </c>
      <c r="F734">
        <v>24</v>
      </c>
      <c r="G734" s="1" t="str" cm="1">
        <f t="array" ref="G734">_xlfn.IFS(F734&lt;=5,"very near",F734&lt;=10,"near",F734&lt;=20,"moderate",F734&lt;=29,"far")</f>
        <v>far</v>
      </c>
      <c r="H734">
        <v>4</v>
      </c>
      <c r="I734" t="str" cm="1">
        <f t="array" ref="I734">_xlfn.IFS(H734=1,"Below College",H734=
2,"College",H734=
3,"Bachelor",H734=
4,"Master",H734=
5,"Doctor")</f>
        <v>Master</v>
      </c>
      <c r="J734" t="s">
        <v>36</v>
      </c>
      <c r="K734">
        <v>1</v>
      </c>
      <c r="L734" t="str" cm="1">
        <f t="array" ref="L734">_xlfn.IFS(K734=1,"low",K734=2,"medium",K734=3,"high",K734=4,"very high")</f>
        <v>low</v>
      </c>
      <c r="M734" t="s">
        <v>33</v>
      </c>
      <c r="N734">
        <v>3</v>
      </c>
      <c r="O734" t="str" cm="1">
        <f t="array" ref="O734">_xlfn.IFS(N734=1,"low",N734=2,"medium",N734=3,"high",N734=4,"very high")</f>
        <v>high</v>
      </c>
      <c r="P734">
        <v>2</v>
      </c>
      <c r="Q734" t="str" cm="1">
        <f t="array" ref="Q734">_xlfn.IFS(P734=1,"junior",P734=2,"mid level",P734=3,"senior",P734=4,"lead",P734=5,"executive")</f>
        <v>mid level</v>
      </c>
      <c r="R734" t="s">
        <v>34</v>
      </c>
      <c r="S734">
        <v>4</v>
      </c>
      <c r="T734" t="str" cm="1">
        <f t="array" ref="T734">_xlfn.IFS(S734=1,"low",S734=2,"medium",S734=3,"high",S734=4,"very high")</f>
        <v>very high</v>
      </c>
      <c r="U734" t="s">
        <v>35</v>
      </c>
      <c r="V734">
        <v>5309</v>
      </c>
      <c r="W734">
        <v>1</v>
      </c>
      <c r="X734" t="str" cm="1">
        <f t="array" ref="X734">_xlfn.IFS(W734=0,"fresher",W734&lt;=3,"stable",W734&lt;=6,"moderate hopper",W734&lt;=9,"frequent hopper")</f>
        <v>stable</v>
      </c>
      <c r="Y734" t="s">
        <v>29</v>
      </c>
      <c r="Z734">
        <v>15</v>
      </c>
      <c r="AA734" t="str" cm="1">
        <f t="array" ref="AA734">_xlfn.IFS(Z734&lt;=14,"low hike",Z734&lt;=18,"moderate hike",Z734&lt;=22,"good hike",Z734&lt;=25,"high hike")</f>
        <v>moderate hike</v>
      </c>
      <c r="AB734">
        <v>3</v>
      </c>
      <c r="AC734" t="str" cm="1">
        <f t="array" ref="AC734">_xlfn.IFS(AB734=1,"low",AB734=2,"good",AB734=3,"excellent",AB734=4,"outstanding")</f>
        <v>excellent</v>
      </c>
      <c r="AD734">
        <v>4</v>
      </c>
      <c r="AE734" t="str" cm="1">
        <f t="array" ref="AE734">_xlfn.IFS(AD734=1,"low",AD734=2,"medium",AD734=3,"high",AD734=4,"very high")</f>
        <v>very high</v>
      </c>
      <c r="AG734">
        <v>2</v>
      </c>
      <c r="AH734" t="str" cm="1">
        <f t="array" ref="AH734">_xlfn.IFS(AG734=0,"no stock options",AG734=2,"medium",AG734=3,"high",AG734=1,"low")</f>
        <v>medium</v>
      </c>
      <c r="AI734">
        <v>10</v>
      </c>
      <c r="AJ734" s="1" t="str" cm="1">
        <f t="array" ref="AJ734">_xlfn.IFS(AI734&lt;=2,"fresher",AI734&lt;=7,"early career",AI734&lt;=15,"mid career",AI734&lt;=25,"experienced",AI734&gt;=26,"expert")</f>
        <v>mid career</v>
      </c>
      <c r="AK734">
        <v>2</v>
      </c>
      <c r="AL734" s="1" t="str" cm="1">
        <f t="array" ref="AL734">_xlfn.IFS(AK734=0,"no training",AK734&lt;=2,"low",AK734&lt;=4,"moderate",AK734&lt;=6,"high")</f>
        <v>low</v>
      </c>
      <c r="AM734">
        <v>3</v>
      </c>
      <c r="AN734" t="str" cm="1">
        <f t="array" ref="AN734">_xlfn.IFS(AM734=1,"low",AM734=2,"medium",AM734=3,"high",AM734=4,"very high")</f>
        <v>high</v>
      </c>
      <c r="AO734">
        <v>10</v>
      </c>
      <c r="AP734" s="1" t="str" cm="1">
        <f t="array" ref="AP734">_xlfn.IFS(AO734&lt;=1,"new",AO734&lt;=5,"early tenure",AO734&lt;=10,"established",AO734&lt;=20,"loyal",AO734&gt;=21,"long term")</f>
        <v>established</v>
      </c>
      <c r="AQ734">
        <v>8</v>
      </c>
      <c r="AR734" s="1" t="str" cm="1">
        <f t="array" ref="AR734">_xlfn.IFS(AQ734&lt;=1,"new",AQ734&lt;=4,"settling",AQ734&lt;=7,"established",AQ734&lt;=12,"stagnant risk",AQ734&gt;12,"highly stagnant")</f>
        <v>stagnant risk</v>
      </c>
      <c r="AS734">
        <v>4</v>
      </c>
      <c r="AT734" t="str" cm="1">
        <f t="array" ref="AT734">_xlfn.IFS(AS734&lt;=1,"recently promoted",AS734&lt;=3,"due soon",AS734&lt;=6,"over due",AS734&gt;=7,"critically overdue")</f>
        <v>over due</v>
      </c>
      <c r="AU734">
        <v>7</v>
      </c>
      <c r="AV734" t="str" cm="1">
        <f t="array" ref="AV734">_xlfn.IFS(AU734&lt;=1,"new under manager",AU734&lt;=4,"settling",AU734&lt;=8,"established",AU734&gt;=9,"long term")</f>
        <v>established</v>
      </c>
    </row>
    <row r="735" spans="1:48">
      <c r="A735">
        <v>33</v>
      </c>
      <c r="B735" s="1" t="str" cm="1">
        <f t="array" ref="B735">_xlfn.IFS(A735&lt;=25,"early career",A735&lt;=35,"mid career",A735&lt;=45,"experienced",A735&gt;=46,"senior")</f>
        <v>mid career</v>
      </c>
      <c r="C735" t="s">
        <v>39</v>
      </c>
      <c r="D735" t="s">
        <v>30</v>
      </c>
      <c r="E735" t="s">
        <v>31</v>
      </c>
      <c r="F735">
        <v>1</v>
      </c>
      <c r="G735" s="1" t="str" cm="1">
        <f t="array" ref="G735">_xlfn.IFS(F735&lt;=5,"very near",F735&lt;=10,"near",F735&lt;=20,"moderate",F735&lt;=29,"far")</f>
        <v>very near</v>
      </c>
      <c r="H735">
        <v>4</v>
      </c>
      <c r="I735" t="str" cm="1">
        <f t="array" ref="I735">_xlfn.IFS(H735=1,"Below College",H735=
2,"College",H735=
3,"Bachelor",H735=
4,"Master",H735=
5,"Doctor")</f>
        <v>Master</v>
      </c>
      <c r="J735" t="s">
        <v>42</v>
      </c>
      <c r="K735">
        <v>4</v>
      </c>
      <c r="L735" t="str" cm="1">
        <f t="array" ref="L735">_xlfn.IFS(K735=1,"low",K735=2,"medium",K735=3,"high",K735=4,"very high")</f>
        <v>very high</v>
      </c>
      <c r="M735" t="s">
        <v>33</v>
      </c>
      <c r="N735">
        <v>3</v>
      </c>
      <c r="O735" t="str" cm="1">
        <f t="array" ref="O735">_xlfn.IFS(N735=1,"low",N735=2,"medium",N735=3,"high",N735=4,"very high")</f>
        <v>high</v>
      </c>
      <c r="P735">
        <v>1</v>
      </c>
      <c r="Q735" t="str" cm="1">
        <f t="array" ref="Q735">_xlfn.IFS(P735=1,"junior",P735=2,"mid level",P735=3,"senior",P735=4,"lead",P735=5,"executive")</f>
        <v>junior</v>
      </c>
      <c r="R735" t="s">
        <v>37</v>
      </c>
      <c r="S735">
        <v>4</v>
      </c>
      <c r="T735" t="str" cm="1">
        <f t="array" ref="T735">_xlfn.IFS(S735=1,"low",S735=2,"medium",S735=3,"high",S735=4,"very high")</f>
        <v>very high</v>
      </c>
      <c r="U735" t="s">
        <v>40</v>
      </c>
      <c r="V735">
        <v>2686</v>
      </c>
      <c r="W735">
        <v>1</v>
      </c>
      <c r="X735" t="str" cm="1">
        <f t="array" ref="X735">_xlfn.IFS(W735=0,"fresher",W735&lt;=3,"stable",W735&lt;=6,"moderate hopper",W735&lt;=9,"frequent hopper")</f>
        <v>stable</v>
      </c>
      <c r="Y735" t="s">
        <v>39</v>
      </c>
      <c r="Z735">
        <v>13</v>
      </c>
      <c r="AA735" t="str" cm="1">
        <f t="array" ref="AA735">_xlfn.IFS(Z735&lt;=14,"low hike",Z735&lt;=18,"moderate hike",Z735&lt;=22,"good hike",Z735&lt;=25,"high hike")</f>
        <v>low hike</v>
      </c>
      <c r="AB735">
        <v>3</v>
      </c>
      <c r="AC735" t="str" cm="1">
        <f t="array" ref="AC735">_xlfn.IFS(AB735=1,"low",AB735=2,"good",AB735=3,"excellent",AB735=4,"outstanding")</f>
        <v>excellent</v>
      </c>
      <c r="AD735">
        <v>3</v>
      </c>
      <c r="AE735" t="str" cm="1">
        <f t="array" ref="AE735">_xlfn.IFS(AD735=1,"low",AD735=2,"medium",AD735=3,"high",AD735=4,"very high")</f>
        <v>high</v>
      </c>
      <c r="AG735">
        <v>0</v>
      </c>
      <c r="AH735" t="str" cm="1">
        <f t="array" ref="AH735">_xlfn.IFS(AG735=0,"no stock options",AG735=2,"medium",AG735=3,"high",AG735=1,"low")</f>
        <v>no stock options</v>
      </c>
      <c r="AI735">
        <v>10</v>
      </c>
      <c r="AJ735" s="1" t="str" cm="1">
        <f t="array" ref="AJ735">_xlfn.IFS(AI735&lt;=2,"fresher",AI735&lt;=7,"early career",AI735&lt;=15,"mid career",AI735&lt;=25,"experienced",AI735&gt;=26,"expert")</f>
        <v>mid career</v>
      </c>
      <c r="AK735">
        <v>2</v>
      </c>
      <c r="AL735" s="1" t="str" cm="1">
        <f t="array" ref="AL735">_xlfn.IFS(AK735=0,"no training",AK735&lt;=2,"low",AK735&lt;=4,"moderate",AK735&lt;=6,"high")</f>
        <v>low</v>
      </c>
      <c r="AM735">
        <v>2</v>
      </c>
      <c r="AN735" t="str" cm="1">
        <f t="array" ref="AN735">_xlfn.IFS(AM735=1,"low",AM735=2,"medium",AM735=3,"high",AM735=4,"very high")</f>
        <v>medium</v>
      </c>
      <c r="AO735">
        <v>10</v>
      </c>
      <c r="AP735" s="1" t="str" cm="1">
        <f t="array" ref="AP735">_xlfn.IFS(AO735&lt;=1,"new",AO735&lt;=5,"early tenure",AO735&lt;=10,"established",AO735&lt;=20,"loyal",AO735&gt;=21,"long term")</f>
        <v>established</v>
      </c>
      <c r="AQ735">
        <v>9</v>
      </c>
      <c r="AR735" s="1" t="str" cm="1">
        <f t="array" ref="AR735">_xlfn.IFS(AQ735&lt;=1,"new",AQ735&lt;=4,"settling",AQ735&lt;=7,"established",AQ735&lt;=12,"stagnant risk",AQ735&gt;12,"highly stagnant")</f>
        <v>stagnant risk</v>
      </c>
      <c r="AS735">
        <v>7</v>
      </c>
      <c r="AT735" t="str" cm="1">
        <f t="array" ref="AT735">_xlfn.IFS(AS735&lt;=1,"recently promoted",AS735&lt;=3,"due soon",AS735&lt;=6,"over due",AS735&gt;=7,"critically overdue")</f>
        <v>critically overdue</v>
      </c>
      <c r="AU735">
        <v>8</v>
      </c>
      <c r="AV735" t="str" cm="1">
        <f t="array" ref="AV735">_xlfn.IFS(AU735&lt;=1,"new under manager",AU735&lt;=4,"settling",AU735&lt;=8,"established",AU735&gt;=9,"long term")</f>
        <v>established</v>
      </c>
    </row>
    <row r="736" spans="1:48">
      <c r="A736">
        <v>25</v>
      </c>
      <c r="B736" s="1" t="str" cm="1">
        <f t="array" ref="B736">_xlfn.IFS(A736&lt;=25,"early career",A736&lt;=35,"mid career",A736&lt;=45,"experienced",A736&gt;=46,"senior")</f>
        <v>early career</v>
      </c>
      <c r="C736" t="s">
        <v>29</v>
      </c>
      <c r="D736" t="s">
        <v>30</v>
      </c>
      <c r="E736" t="s">
        <v>45</v>
      </c>
      <c r="F736">
        <v>26</v>
      </c>
      <c r="G736" s="1" t="str" cm="1">
        <f t="array" ref="G736">_xlfn.IFS(F736&lt;=5,"very near",F736&lt;=10,"near",F736&lt;=20,"moderate",F736&lt;=29,"far")</f>
        <v>far</v>
      </c>
      <c r="H736">
        <v>1</v>
      </c>
      <c r="I736" t="str" cm="1">
        <f t="array" ref="I736">_xlfn.IFS(H736=1,"Below College",H736=
2,"College",H736=
3,"Bachelor",H736=
4,"Master",H736=
5,"Doctor")</f>
        <v>Below College</v>
      </c>
      <c r="J736" t="s">
        <v>32</v>
      </c>
      <c r="K736">
        <v>3</v>
      </c>
      <c r="L736" t="str" cm="1">
        <f t="array" ref="L736">_xlfn.IFS(K736=1,"low",K736=2,"medium",K736=3,"high",K736=4,"very high")</f>
        <v>high</v>
      </c>
      <c r="M736" t="s">
        <v>43</v>
      </c>
      <c r="N736">
        <v>3</v>
      </c>
      <c r="O736" t="str" cm="1">
        <f t="array" ref="O736">_xlfn.IFS(N736=1,"low",N736=2,"medium",N736=3,"high",N736=4,"very high")</f>
        <v>high</v>
      </c>
      <c r="P736">
        <v>2</v>
      </c>
      <c r="Q736" t="str" cm="1">
        <f t="array" ref="Q736">_xlfn.IFS(P736=1,"junior",P736=2,"mid level",P736=3,"senior",P736=4,"lead",P736=5,"executive")</f>
        <v>mid level</v>
      </c>
      <c r="R736" t="s">
        <v>51</v>
      </c>
      <c r="S736">
        <v>4</v>
      </c>
      <c r="T736" t="str" cm="1">
        <f t="array" ref="T736">_xlfn.IFS(S736=1,"low",S736=2,"medium",S736=3,"high",S736=4,"very high")</f>
        <v>very high</v>
      </c>
      <c r="U736" t="s">
        <v>40</v>
      </c>
      <c r="V736">
        <v>6180</v>
      </c>
      <c r="W736">
        <v>1</v>
      </c>
      <c r="X736" t="str" cm="1">
        <f t="array" ref="X736">_xlfn.IFS(W736=0,"fresher",W736&lt;=3,"stable",W736&lt;=6,"moderate hopper",W736&lt;=9,"frequent hopper")</f>
        <v>stable</v>
      </c>
      <c r="Y736" t="s">
        <v>29</v>
      </c>
      <c r="Z736">
        <v>23</v>
      </c>
      <c r="AA736" t="str" cm="1">
        <f t="array" ref="AA736">_xlfn.IFS(Z736&lt;=14,"low hike",Z736&lt;=18,"moderate hike",Z736&lt;=22,"good hike",Z736&lt;=25,"high hike")</f>
        <v>high hike</v>
      </c>
      <c r="AB736">
        <v>4</v>
      </c>
      <c r="AC736" t="str" cm="1">
        <f t="array" ref="AC736">_xlfn.IFS(AB736=1,"low",AB736=2,"good",AB736=3,"excellent",AB736=4,"outstanding")</f>
        <v>outstanding</v>
      </c>
      <c r="AD736">
        <v>2</v>
      </c>
      <c r="AE736" t="str" cm="1">
        <f t="array" ref="AE736">_xlfn.IFS(AD736=1,"low",AD736=2,"medium",AD736=3,"high",AD736=4,"very high")</f>
        <v>medium</v>
      </c>
      <c r="AG736">
        <v>0</v>
      </c>
      <c r="AH736" t="str" cm="1">
        <f t="array" ref="AH736">_xlfn.IFS(AG736=0,"no stock options",AG736=2,"medium",AG736=3,"high",AG736=1,"low")</f>
        <v>no stock options</v>
      </c>
      <c r="AI736">
        <v>6</v>
      </c>
      <c r="AJ736" s="1" t="str" cm="1">
        <f t="array" ref="AJ736">_xlfn.IFS(AI736&lt;=2,"fresher",AI736&lt;=7,"early career",AI736&lt;=15,"mid career",AI736&lt;=25,"experienced",AI736&gt;=26,"expert")</f>
        <v>early career</v>
      </c>
      <c r="AK736">
        <v>5</v>
      </c>
      <c r="AL736" s="1" t="str" cm="1">
        <f t="array" ref="AL736">_xlfn.IFS(AK736=0,"no training",AK736&lt;=2,"low",AK736&lt;=4,"moderate",AK736&lt;=6,"high")</f>
        <v>high</v>
      </c>
      <c r="AM736">
        <v>2</v>
      </c>
      <c r="AN736" t="str" cm="1">
        <f t="array" ref="AN736">_xlfn.IFS(AM736=1,"low",AM736=2,"medium",AM736=3,"high",AM736=4,"very high")</f>
        <v>medium</v>
      </c>
      <c r="AO736">
        <v>6</v>
      </c>
      <c r="AP736" s="1" t="str" cm="1">
        <f t="array" ref="AP736">_xlfn.IFS(AO736&lt;=1,"new",AO736&lt;=5,"early tenure",AO736&lt;=10,"established",AO736&lt;=20,"loyal",AO736&gt;=21,"long term")</f>
        <v>established</v>
      </c>
      <c r="AQ736">
        <v>5</v>
      </c>
      <c r="AR736" s="1" t="str" cm="1">
        <f t="array" ref="AR736">_xlfn.IFS(AQ736&lt;=1,"new",AQ736&lt;=4,"settling",AQ736&lt;=7,"established",AQ736&lt;=12,"stagnant risk",AQ736&gt;12,"highly stagnant")</f>
        <v>established</v>
      </c>
      <c r="AS736">
        <v>1</v>
      </c>
      <c r="AT736" t="str" cm="1">
        <f t="array" ref="AT736">_xlfn.IFS(AS736&lt;=1,"recently promoted",AS736&lt;=3,"due soon",AS736&lt;=6,"over due",AS736&gt;=7,"critically overdue")</f>
        <v>recently promoted</v>
      </c>
      <c r="AU736">
        <v>4</v>
      </c>
      <c r="AV736" t="str" cm="1">
        <f t="array" ref="AV736">_xlfn.IFS(AU736&lt;=1,"new under manager",AU736&lt;=4,"settling",AU736&lt;=8,"established",AU736&gt;=9,"long term")</f>
        <v>settling</v>
      </c>
    </row>
    <row r="737" spans="1:48">
      <c r="A737">
        <v>45</v>
      </c>
      <c r="B737" s="1" t="str" cm="1">
        <f t="array" ref="B737">_xlfn.IFS(A737&lt;=25,"early career",A737&lt;=35,"mid career",A737&lt;=45,"experienced",A737&gt;=46,"senior")</f>
        <v>experienced</v>
      </c>
      <c r="C737" t="s">
        <v>29</v>
      </c>
      <c r="D737" t="s">
        <v>30</v>
      </c>
      <c r="E737" t="s">
        <v>45</v>
      </c>
      <c r="F737">
        <v>2</v>
      </c>
      <c r="G737" s="1" t="str" cm="1">
        <f t="array" ref="G737">_xlfn.IFS(F737&lt;=5,"very near",F737&lt;=10,"near",F737&lt;=20,"moderate",F737&lt;=29,"far")</f>
        <v>very near</v>
      </c>
      <c r="H737">
        <v>2</v>
      </c>
      <c r="I737" t="str" cm="1">
        <f t="array" ref="I737">_xlfn.IFS(H737=1,"Below College",H737=
2,"College",H737=
3,"Bachelor",H737=
4,"Master",H737=
5,"Doctor")</f>
        <v>College</v>
      </c>
      <c r="J737" t="s">
        <v>52</v>
      </c>
      <c r="K737">
        <v>2</v>
      </c>
      <c r="L737" t="str" cm="1">
        <f t="array" ref="L737">_xlfn.IFS(K737=1,"low",K737=2,"medium",K737=3,"high",K737=4,"very high")</f>
        <v>medium</v>
      </c>
      <c r="M737" t="s">
        <v>33</v>
      </c>
      <c r="N737">
        <v>1</v>
      </c>
      <c r="O737" t="str" cm="1">
        <f t="array" ref="O737">_xlfn.IFS(N737=1,"low",N737=2,"medium",N737=3,"high",N737=4,"very high")</f>
        <v>low</v>
      </c>
      <c r="P737">
        <v>2</v>
      </c>
      <c r="Q737" t="str" cm="1">
        <f t="array" ref="Q737">_xlfn.IFS(P737=1,"junior",P737=2,"mid level",P737=3,"senior",P737=4,"lead",P737=5,"executive")</f>
        <v>mid level</v>
      </c>
      <c r="R737" t="s">
        <v>46</v>
      </c>
      <c r="S737">
        <v>3</v>
      </c>
      <c r="T737" t="str" cm="1">
        <f t="array" ref="T737">_xlfn.IFS(S737=1,"low",S737=2,"medium",S737=3,"high",S737=4,"very high")</f>
        <v>high</v>
      </c>
      <c r="U737" t="s">
        <v>40</v>
      </c>
      <c r="V737">
        <v>6632</v>
      </c>
      <c r="W737">
        <v>0</v>
      </c>
      <c r="X737" t="str" cm="1">
        <f t="array" ref="X737">_xlfn.IFS(W737=0,"fresher",W737&lt;=3,"stable",W737&lt;=6,"moderate hopper",W737&lt;=9,"frequent hopper")</f>
        <v>fresher</v>
      </c>
      <c r="Y737" t="s">
        <v>29</v>
      </c>
      <c r="Z737">
        <v>13</v>
      </c>
      <c r="AA737" t="str" cm="1">
        <f t="array" ref="AA737">_xlfn.IFS(Z737&lt;=14,"low hike",Z737&lt;=18,"moderate hike",Z737&lt;=22,"good hike",Z737&lt;=25,"high hike")</f>
        <v>low hike</v>
      </c>
      <c r="AB737">
        <v>3</v>
      </c>
      <c r="AC737" t="str" cm="1">
        <f t="array" ref="AC737">_xlfn.IFS(AB737=1,"low",AB737=2,"good",AB737=3,"excellent",AB737=4,"outstanding")</f>
        <v>excellent</v>
      </c>
      <c r="AD737">
        <v>1</v>
      </c>
      <c r="AE737" t="str" cm="1">
        <f t="array" ref="AE737">_xlfn.IFS(AD737=1,"low",AD737=2,"medium",AD737=3,"high",AD737=4,"very high")</f>
        <v>low</v>
      </c>
      <c r="AG737">
        <v>0</v>
      </c>
      <c r="AH737" t="str" cm="1">
        <f t="array" ref="AH737">_xlfn.IFS(AG737=0,"no stock options",AG737=2,"medium",AG737=3,"high",AG737=1,"low")</f>
        <v>no stock options</v>
      </c>
      <c r="AI737">
        <v>9</v>
      </c>
      <c r="AJ737" s="1" t="str" cm="1">
        <f t="array" ref="AJ737">_xlfn.IFS(AI737&lt;=2,"fresher",AI737&lt;=7,"early career",AI737&lt;=15,"mid career",AI737&lt;=25,"experienced",AI737&gt;=26,"expert")</f>
        <v>mid career</v>
      </c>
      <c r="AK737">
        <v>3</v>
      </c>
      <c r="AL737" s="1" t="str" cm="1">
        <f t="array" ref="AL737">_xlfn.IFS(AK737=0,"no training",AK737&lt;=2,"low",AK737&lt;=4,"moderate",AK737&lt;=6,"high")</f>
        <v>moderate</v>
      </c>
      <c r="AM737">
        <v>3</v>
      </c>
      <c r="AN737" t="str" cm="1">
        <f t="array" ref="AN737">_xlfn.IFS(AM737=1,"low",AM737=2,"medium",AM737=3,"high",AM737=4,"very high")</f>
        <v>high</v>
      </c>
      <c r="AO737">
        <v>8</v>
      </c>
      <c r="AP737" s="1" t="str" cm="1">
        <f t="array" ref="AP737">_xlfn.IFS(AO737&lt;=1,"new",AO737&lt;=5,"early tenure",AO737&lt;=10,"established",AO737&lt;=20,"loyal",AO737&gt;=21,"long term")</f>
        <v>established</v>
      </c>
      <c r="AQ737">
        <v>7</v>
      </c>
      <c r="AR737" s="1" t="str" cm="1">
        <f t="array" ref="AR737">_xlfn.IFS(AQ737&lt;=1,"new",AQ737&lt;=4,"settling",AQ737&lt;=7,"established",AQ737&lt;=12,"stagnant risk",AQ737&gt;12,"highly stagnant")</f>
        <v>established</v>
      </c>
      <c r="AS737">
        <v>3</v>
      </c>
      <c r="AT737" t="str" cm="1">
        <f t="array" ref="AT737">_xlfn.IFS(AS737&lt;=1,"recently promoted",AS737&lt;=3,"due soon",AS737&lt;=6,"over due",AS737&gt;=7,"critically overdue")</f>
        <v>due soon</v>
      </c>
      <c r="AU737">
        <v>1</v>
      </c>
      <c r="AV737" t="str" cm="1">
        <f t="array" ref="AV737">_xlfn.IFS(AU737&lt;=1,"new under manager",AU737&lt;=4,"settling",AU737&lt;=8,"established",AU737&gt;=9,"long term")</f>
        <v>new under manager</v>
      </c>
    </row>
    <row r="738" spans="1:48">
      <c r="A738">
        <v>34</v>
      </c>
      <c r="B738" s="1" t="str" cm="1">
        <f t="array" ref="B738">_xlfn.IFS(A738&lt;=25,"early career",A738&lt;=35,"mid career",A738&lt;=45,"experienced",A738&gt;=46,"senior")</f>
        <v>mid career</v>
      </c>
      <c r="C738" t="s">
        <v>29</v>
      </c>
      <c r="D738" t="s">
        <v>30</v>
      </c>
      <c r="E738" t="s">
        <v>45</v>
      </c>
      <c r="F738">
        <v>2</v>
      </c>
      <c r="G738" s="1" t="str" cm="1">
        <f t="array" ref="G738">_xlfn.IFS(F738&lt;=5,"very near",F738&lt;=10,"near",F738&lt;=20,"moderate",F738&lt;=29,"far")</f>
        <v>very near</v>
      </c>
      <c r="H738">
        <v>3</v>
      </c>
      <c r="I738" t="str" cm="1">
        <f t="array" ref="I738">_xlfn.IFS(H738=1,"Below College",H738=
2,"College",H738=
3,"Bachelor",H738=
4,"Master",H738=
5,"Doctor")</f>
        <v>Bachelor</v>
      </c>
      <c r="J738" t="s">
        <v>42</v>
      </c>
      <c r="K738">
        <v>4</v>
      </c>
      <c r="L738" t="str" cm="1">
        <f t="array" ref="L738">_xlfn.IFS(K738=1,"low",K738=2,"medium",K738=3,"high",K738=4,"very high")</f>
        <v>very high</v>
      </c>
      <c r="M738" t="s">
        <v>33</v>
      </c>
      <c r="N738">
        <v>3</v>
      </c>
      <c r="O738" t="str" cm="1">
        <f t="array" ref="O738">_xlfn.IFS(N738=1,"low",N738=2,"medium",N738=3,"high",N738=4,"very high")</f>
        <v>high</v>
      </c>
      <c r="P738">
        <v>2</v>
      </c>
      <c r="Q738" t="str" cm="1">
        <f t="array" ref="Q738">_xlfn.IFS(P738=1,"junior",P738=2,"mid level",P738=3,"senior",P738=4,"lead",P738=5,"executive")</f>
        <v>mid level</v>
      </c>
      <c r="R738" t="s">
        <v>51</v>
      </c>
      <c r="S738">
        <v>4</v>
      </c>
      <c r="T738" t="str" cm="1">
        <f t="array" ref="T738">_xlfn.IFS(S738=1,"low",S738=2,"medium",S738=3,"high",S738=4,"very high")</f>
        <v>very high</v>
      </c>
      <c r="U738" t="s">
        <v>40</v>
      </c>
      <c r="V738">
        <v>6274</v>
      </c>
      <c r="W738">
        <v>1</v>
      </c>
      <c r="X738" t="str" cm="1">
        <f t="array" ref="X738">_xlfn.IFS(W738=0,"fresher",W738&lt;=3,"stable",W738&lt;=6,"moderate hopper",W738&lt;=9,"frequent hopper")</f>
        <v>stable</v>
      </c>
      <c r="Y738" t="s">
        <v>29</v>
      </c>
      <c r="Z738">
        <v>22</v>
      </c>
      <c r="AA738" t="str" cm="1">
        <f t="array" ref="AA738">_xlfn.IFS(Z738&lt;=14,"low hike",Z738&lt;=18,"moderate hike",Z738&lt;=22,"good hike",Z738&lt;=25,"high hike")</f>
        <v>good hike</v>
      </c>
      <c r="AB738">
        <v>4</v>
      </c>
      <c r="AC738" t="str" cm="1">
        <f t="array" ref="AC738">_xlfn.IFS(AB738=1,"low",AB738=2,"good",AB738=3,"excellent",AB738=4,"outstanding")</f>
        <v>outstanding</v>
      </c>
      <c r="AD738">
        <v>3</v>
      </c>
      <c r="AE738" t="str" cm="1">
        <f t="array" ref="AE738">_xlfn.IFS(AD738=1,"low",AD738=2,"medium",AD738=3,"high",AD738=4,"very high")</f>
        <v>high</v>
      </c>
      <c r="AG738">
        <v>0</v>
      </c>
      <c r="AH738" t="str" cm="1">
        <f t="array" ref="AH738">_xlfn.IFS(AG738=0,"no stock options",AG738=2,"medium",AG738=3,"high",AG738=1,"low")</f>
        <v>no stock options</v>
      </c>
      <c r="AI738">
        <v>6</v>
      </c>
      <c r="AJ738" s="1" t="str" cm="1">
        <f t="array" ref="AJ738">_xlfn.IFS(AI738&lt;=2,"fresher",AI738&lt;=7,"early career",AI738&lt;=15,"mid career",AI738&lt;=25,"experienced",AI738&gt;=26,"expert")</f>
        <v>early career</v>
      </c>
      <c r="AK738">
        <v>5</v>
      </c>
      <c r="AL738" s="1" t="str" cm="1">
        <f t="array" ref="AL738">_xlfn.IFS(AK738=0,"no training",AK738&lt;=2,"low",AK738&lt;=4,"moderate",AK738&lt;=6,"high")</f>
        <v>high</v>
      </c>
      <c r="AM738">
        <v>3</v>
      </c>
      <c r="AN738" t="str" cm="1">
        <f t="array" ref="AN738">_xlfn.IFS(AM738=1,"low",AM738=2,"medium",AM738=3,"high",AM738=4,"very high")</f>
        <v>high</v>
      </c>
      <c r="AO738">
        <v>6</v>
      </c>
      <c r="AP738" s="1" t="str" cm="1">
        <f t="array" ref="AP738">_xlfn.IFS(AO738&lt;=1,"new",AO738&lt;=5,"early tenure",AO738&lt;=10,"established",AO738&lt;=20,"loyal",AO738&gt;=21,"long term")</f>
        <v>established</v>
      </c>
      <c r="AQ738">
        <v>5</v>
      </c>
      <c r="AR738" s="1" t="str" cm="1">
        <f t="array" ref="AR738">_xlfn.IFS(AQ738&lt;=1,"new",AQ738&lt;=4,"settling",AQ738&lt;=7,"established",AQ738&lt;=12,"stagnant risk",AQ738&gt;12,"highly stagnant")</f>
        <v>established</v>
      </c>
      <c r="AS738">
        <v>1</v>
      </c>
      <c r="AT738" t="str" cm="1">
        <f t="array" ref="AT738">_xlfn.IFS(AS738&lt;=1,"recently promoted",AS738&lt;=3,"due soon",AS738&lt;=6,"over due",AS738&gt;=7,"critically overdue")</f>
        <v>recently promoted</v>
      </c>
      <c r="AU738">
        <v>4</v>
      </c>
      <c r="AV738" t="str" cm="1">
        <f t="array" ref="AV738">_xlfn.IFS(AU738&lt;=1,"new under manager",AU738&lt;=4,"settling",AU738&lt;=8,"established",AU738&gt;=9,"long term")</f>
        <v>settling</v>
      </c>
    </row>
    <row r="739" spans="1:48">
      <c r="A739">
        <v>36</v>
      </c>
      <c r="B739" s="1" t="str" cm="1">
        <f t="array" ref="B739">_xlfn.IFS(A739&lt;=25,"early career",A739&lt;=35,"mid career",A739&lt;=45,"experienced",A739&gt;=46,"senior")</f>
        <v>experienced</v>
      </c>
      <c r="C739" t="s">
        <v>29</v>
      </c>
      <c r="D739" t="s">
        <v>41</v>
      </c>
      <c r="E739" t="s">
        <v>45</v>
      </c>
      <c r="F739">
        <v>8</v>
      </c>
      <c r="G739" s="1" t="str" cm="1">
        <f t="array" ref="G739">_xlfn.IFS(F739&lt;=5,"very near",F739&lt;=10,"near",F739&lt;=20,"moderate",F739&lt;=29,"far")</f>
        <v>near</v>
      </c>
      <c r="H739">
        <v>4</v>
      </c>
      <c r="I739" t="str" cm="1">
        <f t="array" ref="I739">_xlfn.IFS(H739=1,"Below College",H739=
2,"College",H739=
3,"Bachelor",H739=
4,"Master",H739=
5,"Doctor")</f>
        <v>Master</v>
      </c>
      <c r="J739" t="s">
        <v>36</v>
      </c>
      <c r="K739">
        <v>1</v>
      </c>
      <c r="L739" t="str" cm="1">
        <f t="array" ref="L739">_xlfn.IFS(K739=1,"low",K739=2,"medium",K739=3,"high",K739=4,"very high")</f>
        <v>low</v>
      </c>
      <c r="M739" t="s">
        <v>33</v>
      </c>
      <c r="N739">
        <v>2</v>
      </c>
      <c r="O739" t="str" cm="1">
        <f t="array" ref="O739">_xlfn.IFS(N739=1,"low",N739=2,"medium",N739=3,"high",N739=4,"very high")</f>
        <v>medium</v>
      </c>
      <c r="P739">
        <v>3</v>
      </c>
      <c r="Q739" t="str" cm="1">
        <f t="array" ref="Q739">_xlfn.IFS(P739=1,"junior",P739=2,"mid level",P739=3,"senior",P739=4,"lead",P739=5,"executive")</f>
        <v>senior</v>
      </c>
      <c r="R739" t="s">
        <v>51</v>
      </c>
      <c r="S739">
        <v>1</v>
      </c>
      <c r="T739" t="str" cm="1">
        <f t="array" ref="T739">_xlfn.IFS(S739=1,"low",S739=2,"medium",S739=3,"high",S739=4,"very high")</f>
        <v>low</v>
      </c>
      <c r="U739" t="s">
        <v>40</v>
      </c>
      <c r="V739">
        <v>7587</v>
      </c>
      <c r="W739">
        <v>1</v>
      </c>
      <c r="X739" t="str" cm="1">
        <f t="array" ref="X739">_xlfn.IFS(W739=0,"fresher",W739&lt;=3,"stable",W739&lt;=6,"moderate hopper",W739&lt;=9,"frequent hopper")</f>
        <v>stable</v>
      </c>
      <c r="Y739" t="s">
        <v>29</v>
      </c>
      <c r="Z739">
        <v>15</v>
      </c>
      <c r="AA739" t="str" cm="1">
        <f t="array" ref="AA739">_xlfn.IFS(Z739&lt;=14,"low hike",Z739&lt;=18,"moderate hike",Z739&lt;=22,"good hike",Z739&lt;=25,"high hike")</f>
        <v>moderate hike</v>
      </c>
      <c r="AB739">
        <v>3</v>
      </c>
      <c r="AC739" t="str" cm="1">
        <f t="array" ref="AC739">_xlfn.IFS(AB739=1,"low",AB739=2,"good",AB739=3,"excellent",AB739=4,"outstanding")</f>
        <v>excellent</v>
      </c>
      <c r="AD739">
        <v>2</v>
      </c>
      <c r="AE739" t="str" cm="1">
        <f t="array" ref="AE739">_xlfn.IFS(AD739=1,"low",AD739=2,"medium",AD739=3,"high",AD739=4,"very high")</f>
        <v>medium</v>
      </c>
      <c r="AG739">
        <v>0</v>
      </c>
      <c r="AH739" t="str" cm="1">
        <f t="array" ref="AH739">_xlfn.IFS(AG739=0,"no stock options",AG739=2,"medium",AG739=3,"high",AG739=1,"low")</f>
        <v>no stock options</v>
      </c>
      <c r="AI739">
        <v>10</v>
      </c>
      <c r="AJ739" s="1" t="str" cm="1">
        <f t="array" ref="AJ739">_xlfn.IFS(AI739&lt;=2,"fresher",AI739&lt;=7,"early career",AI739&lt;=15,"mid career",AI739&lt;=25,"experienced",AI739&gt;=26,"expert")</f>
        <v>mid career</v>
      </c>
      <c r="AK739">
        <v>1</v>
      </c>
      <c r="AL739" s="1" t="str" cm="1">
        <f t="array" ref="AL739">_xlfn.IFS(AK739=0,"no training",AK739&lt;=2,"low",AK739&lt;=4,"moderate",AK739&lt;=6,"high")</f>
        <v>low</v>
      </c>
      <c r="AM739">
        <v>3</v>
      </c>
      <c r="AN739" t="str" cm="1">
        <f t="array" ref="AN739">_xlfn.IFS(AM739=1,"low",AM739=2,"medium",AM739=3,"high",AM739=4,"very high")</f>
        <v>high</v>
      </c>
      <c r="AO739">
        <v>10</v>
      </c>
      <c r="AP739" s="1" t="str" cm="1">
        <f t="array" ref="AP739">_xlfn.IFS(AO739&lt;=1,"new",AO739&lt;=5,"early tenure",AO739&lt;=10,"established",AO739&lt;=20,"loyal",AO739&gt;=21,"long term")</f>
        <v>established</v>
      </c>
      <c r="AQ739">
        <v>7</v>
      </c>
      <c r="AR739" s="1" t="str" cm="1">
        <f t="array" ref="AR739">_xlfn.IFS(AQ739&lt;=1,"new",AQ739&lt;=4,"settling",AQ739&lt;=7,"established",AQ739&lt;=12,"stagnant risk",AQ739&gt;12,"highly stagnant")</f>
        <v>established</v>
      </c>
      <c r="AS739">
        <v>0</v>
      </c>
      <c r="AT739" t="str" cm="1">
        <f t="array" ref="AT739">_xlfn.IFS(AS739&lt;=1,"recently promoted",AS739&lt;=3,"due soon",AS739&lt;=6,"over due",AS739&gt;=7,"critically overdue")</f>
        <v>recently promoted</v>
      </c>
      <c r="AU739">
        <v>9</v>
      </c>
      <c r="AV739" t="str" cm="1">
        <f t="array" ref="AV739">_xlfn.IFS(AU739&lt;=1,"new under manager",AU739&lt;=4,"settling",AU739&lt;=8,"established",AU739&gt;=9,"long term")</f>
        <v>long term</v>
      </c>
    </row>
    <row r="740" spans="1:48">
      <c r="A740">
        <v>29</v>
      </c>
      <c r="B740" s="1" t="str" cm="1">
        <f t="array" ref="B740">_xlfn.IFS(A740&lt;=25,"early career",A740&lt;=35,"mid career",A740&lt;=45,"experienced",A740&gt;=46,"senior")</f>
        <v>mid career</v>
      </c>
      <c r="C740" t="s">
        <v>29</v>
      </c>
      <c r="D740" t="s">
        <v>30</v>
      </c>
      <c r="E740" t="s">
        <v>31</v>
      </c>
      <c r="F740">
        <v>27</v>
      </c>
      <c r="G740" s="1" t="str" cm="1">
        <f t="array" ref="G740">_xlfn.IFS(F740&lt;=5,"very near",F740&lt;=10,"near",F740&lt;=20,"moderate",F740&lt;=29,"far")</f>
        <v>far</v>
      </c>
      <c r="H740">
        <v>3</v>
      </c>
      <c r="I740" t="str" cm="1">
        <f t="array" ref="I740">_xlfn.IFS(H740=1,"Below College",H740=
2,"College",H740=
3,"Bachelor",H740=
4,"Master",H740=
5,"Doctor")</f>
        <v>Bachelor</v>
      </c>
      <c r="J740" t="s">
        <v>32</v>
      </c>
      <c r="K740">
        <v>2</v>
      </c>
      <c r="L740" t="str" cm="1">
        <f t="array" ref="L740">_xlfn.IFS(K740=1,"low",K740=2,"medium",K740=3,"high",K740=4,"very high")</f>
        <v>medium</v>
      </c>
      <c r="M740" t="s">
        <v>43</v>
      </c>
      <c r="N740">
        <v>3</v>
      </c>
      <c r="O740" t="str" cm="1">
        <f t="array" ref="O740">_xlfn.IFS(N740=1,"low",N740=2,"medium",N740=3,"high",N740=4,"very high")</f>
        <v>high</v>
      </c>
      <c r="P740">
        <v>2</v>
      </c>
      <c r="Q740" t="str" cm="1">
        <f t="array" ref="Q740">_xlfn.IFS(P740=1,"junior",P740=2,"mid level",P740=3,"senior",P740=4,"lead",P740=5,"executive")</f>
        <v>mid level</v>
      </c>
      <c r="R740" t="s">
        <v>49</v>
      </c>
      <c r="S740">
        <v>3</v>
      </c>
      <c r="T740" t="str" cm="1">
        <f t="array" ref="T740">_xlfn.IFS(S740=1,"low",S740=2,"medium",S740=3,"high",S740=4,"very high")</f>
        <v>high</v>
      </c>
      <c r="U740" t="s">
        <v>35</v>
      </c>
      <c r="V740">
        <v>4335</v>
      </c>
      <c r="W740">
        <v>4</v>
      </c>
      <c r="X740" t="str" cm="1">
        <f t="array" ref="X740">_xlfn.IFS(W740=0,"fresher",W740&lt;=3,"stable",W740&lt;=6,"moderate hopper",W740&lt;=9,"frequent hopper")</f>
        <v>moderate hopper</v>
      </c>
      <c r="Y740" t="s">
        <v>29</v>
      </c>
      <c r="Z740">
        <v>12</v>
      </c>
      <c r="AA740" t="str" cm="1">
        <f t="array" ref="AA740">_xlfn.IFS(Z740&lt;=14,"low hike",Z740&lt;=18,"moderate hike",Z740&lt;=22,"good hike",Z740&lt;=25,"high hike")</f>
        <v>low hike</v>
      </c>
      <c r="AB740">
        <v>3</v>
      </c>
      <c r="AC740" t="str" cm="1">
        <f t="array" ref="AC740">_xlfn.IFS(AB740=1,"low",AB740=2,"good",AB740=3,"excellent",AB740=4,"outstanding")</f>
        <v>excellent</v>
      </c>
      <c r="AD740">
        <v>1</v>
      </c>
      <c r="AE740" t="str" cm="1">
        <f t="array" ref="AE740">_xlfn.IFS(AD740=1,"low",AD740=2,"medium",AD740=3,"high",AD740=4,"very high")</f>
        <v>low</v>
      </c>
      <c r="AG740">
        <v>1</v>
      </c>
      <c r="AH740" t="str" cm="1">
        <f t="array" ref="AH740">_xlfn.IFS(AG740=0,"no stock options",AG740=2,"medium",AG740=3,"high",AG740=1,"low")</f>
        <v>low</v>
      </c>
      <c r="AI740">
        <v>11</v>
      </c>
      <c r="AJ740" s="1" t="str" cm="1">
        <f t="array" ref="AJ740">_xlfn.IFS(AI740&lt;=2,"fresher",AI740&lt;=7,"early career",AI740&lt;=15,"mid career",AI740&lt;=25,"experienced",AI740&gt;=26,"expert")</f>
        <v>mid career</v>
      </c>
      <c r="AK740">
        <v>3</v>
      </c>
      <c r="AL740" s="1" t="str" cm="1">
        <f t="array" ref="AL740">_xlfn.IFS(AK740=0,"no training",AK740&lt;=2,"low",AK740&lt;=4,"moderate",AK740&lt;=6,"high")</f>
        <v>moderate</v>
      </c>
      <c r="AM740">
        <v>2</v>
      </c>
      <c r="AN740" t="str" cm="1">
        <f t="array" ref="AN740">_xlfn.IFS(AM740=1,"low",AM740=2,"medium",AM740=3,"high",AM740=4,"very high")</f>
        <v>medium</v>
      </c>
      <c r="AO740">
        <v>8</v>
      </c>
      <c r="AP740" s="1" t="str" cm="1">
        <f t="array" ref="AP740">_xlfn.IFS(AO740&lt;=1,"new",AO740&lt;=5,"early tenure",AO740&lt;=10,"established",AO740&lt;=20,"loyal",AO740&gt;=21,"long term")</f>
        <v>established</v>
      </c>
      <c r="AQ740">
        <v>7</v>
      </c>
      <c r="AR740" s="1" t="str" cm="1">
        <f t="array" ref="AR740">_xlfn.IFS(AQ740&lt;=1,"new",AQ740&lt;=4,"settling",AQ740&lt;=7,"established",AQ740&lt;=12,"stagnant risk",AQ740&gt;12,"highly stagnant")</f>
        <v>established</v>
      </c>
      <c r="AS740">
        <v>1</v>
      </c>
      <c r="AT740" t="str" cm="1">
        <f t="array" ref="AT740">_xlfn.IFS(AS740&lt;=1,"recently promoted",AS740&lt;=3,"due soon",AS740&lt;=6,"over due",AS740&gt;=7,"critically overdue")</f>
        <v>recently promoted</v>
      </c>
      <c r="AU740">
        <v>1</v>
      </c>
      <c r="AV740" t="str" cm="1">
        <f t="array" ref="AV740">_xlfn.IFS(AU740&lt;=1,"new under manager",AU740&lt;=4,"settling",AU740&lt;=8,"established",AU740&gt;=9,"long term")</f>
        <v>new under manager</v>
      </c>
    </row>
    <row r="741" spans="1:48">
      <c r="A741">
        <v>34</v>
      </c>
      <c r="B741" s="1" t="str" cm="1">
        <f t="array" ref="B741">_xlfn.IFS(A741&lt;=25,"early career",A741&lt;=35,"mid career",A741&lt;=45,"experienced",A741&gt;=46,"senior")</f>
        <v>mid career</v>
      </c>
      <c r="C741" t="s">
        <v>29</v>
      </c>
      <c r="D741" t="s">
        <v>30</v>
      </c>
      <c r="E741" t="s">
        <v>31</v>
      </c>
      <c r="F741">
        <v>2</v>
      </c>
      <c r="G741" s="1" t="str" cm="1">
        <f t="array" ref="G741">_xlfn.IFS(F741&lt;=5,"very near",F741&lt;=10,"near",F741&lt;=20,"moderate",F741&lt;=29,"far")</f>
        <v>very near</v>
      </c>
      <c r="H741">
        <v>4</v>
      </c>
      <c r="I741" t="str" cm="1">
        <f t="array" ref="I741">_xlfn.IFS(H741=1,"Below College",H741=
2,"College",H741=
3,"Bachelor",H741=
4,"Master",H741=
5,"Doctor")</f>
        <v>Master</v>
      </c>
      <c r="J741" t="s">
        <v>32</v>
      </c>
      <c r="K741">
        <v>3</v>
      </c>
      <c r="L741" t="str" cm="1">
        <f t="array" ref="L741">_xlfn.IFS(K741=1,"low",K741=2,"medium",K741=3,"high",K741=4,"very high")</f>
        <v>high</v>
      </c>
      <c r="M741" t="s">
        <v>43</v>
      </c>
      <c r="N741">
        <v>2</v>
      </c>
      <c r="O741" t="str" cm="1">
        <f t="array" ref="O741">_xlfn.IFS(N741=1,"low",N741=2,"medium",N741=3,"high",N741=4,"very high")</f>
        <v>medium</v>
      </c>
      <c r="P741">
        <v>1</v>
      </c>
      <c r="Q741" t="str" cm="1">
        <f t="array" ref="Q741">_xlfn.IFS(P741=1,"junior",P741=2,"mid level",P741=3,"senior",P741=4,"lead",P741=5,"executive")</f>
        <v>junior</v>
      </c>
      <c r="R741" t="s">
        <v>37</v>
      </c>
      <c r="S741">
        <v>1</v>
      </c>
      <c r="T741" t="str" cm="1">
        <f t="array" ref="T741">_xlfn.IFS(S741=1,"low",S741=2,"medium",S741=3,"high",S741=4,"very high")</f>
        <v>low</v>
      </c>
      <c r="U741" t="s">
        <v>40</v>
      </c>
      <c r="V741">
        <v>4381</v>
      </c>
      <c r="W741">
        <v>1</v>
      </c>
      <c r="X741" t="str" cm="1">
        <f t="array" ref="X741">_xlfn.IFS(W741=0,"fresher",W741&lt;=3,"stable",W741&lt;=6,"moderate hopper",W741&lt;=9,"frequent hopper")</f>
        <v>stable</v>
      </c>
      <c r="Y741" t="s">
        <v>29</v>
      </c>
      <c r="Z741">
        <v>11</v>
      </c>
      <c r="AA741" t="str" cm="1">
        <f t="array" ref="AA741">_xlfn.IFS(Z741&lt;=14,"low hike",Z741&lt;=18,"moderate hike",Z741&lt;=22,"good hike",Z741&lt;=25,"high hike")</f>
        <v>low hike</v>
      </c>
      <c r="AB741">
        <v>3</v>
      </c>
      <c r="AC741" t="str" cm="1">
        <f t="array" ref="AC741">_xlfn.IFS(AB741=1,"low",AB741=2,"good",AB741=3,"excellent",AB741=4,"outstanding")</f>
        <v>excellent</v>
      </c>
      <c r="AD741">
        <v>3</v>
      </c>
      <c r="AE741" t="str" cm="1">
        <f t="array" ref="AE741">_xlfn.IFS(AD741=1,"low",AD741=2,"medium",AD741=3,"high",AD741=4,"very high")</f>
        <v>high</v>
      </c>
      <c r="AG741">
        <v>0</v>
      </c>
      <c r="AH741" t="str" cm="1">
        <f t="array" ref="AH741">_xlfn.IFS(AG741=0,"no stock options",AG741=2,"medium",AG741=3,"high",AG741=1,"low")</f>
        <v>no stock options</v>
      </c>
      <c r="AI741">
        <v>6</v>
      </c>
      <c r="AJ741" s="1" t="str" cm="1">
        <f t="array" ref="AJ741">_xlfn.IFS(AI741&lt;=2,"fresher",AI741&lt;=7,"early career",AI741&lt;=15,"mid career",AI741&lt;=25,"experienced",AI741&gt;=26,"expert")</f>
        <v>early career</v>
      </c>
      <c r="AK741">
        <v>3</v>
      </c>
      <c r="AL741" s="1" t="str" cm="1">
        <f t="array" ref="AL741">_xlfn.IFS(AK741=0,"no training",AK741&lt;=2,"low",AK741&lt;=4,"moderate",AK741&lt;=6,"high")</f>
        <v>moderate</v>
      </c>
      <c r="AM741">
        <v>3</v>
      </c>
      <c r="AN741" t="str" cm="1">
        <f t="array" ref="AN741">_xlfn.IFS(AM741=1,"low",AM741=2,"medium",AM741=3,"high",AM741=4,"very high")</f>
        <v>high</v>
      </c>
      <c r="AO741">
        <v>6</v>
      </c>
      <c r="AP741" s="1" t="str" cm="1">
        <f t="array" ref="AP741">_xlfn.IFS(AO741&lt;=1,"new",AO741&lt;=5,"early tenure",AO741&lt;=10,"established",AO741&lt;=20,"loyal",AO741&gt;=21,"long term")</f>
        <v>established</v>
      </c>
      <c r="AQ741">
        <v>5</v>
      </c>
      <c r="AR741" s="1" t="str" cm="1">
        <f t="array" ref="AR741">_xlfn.IFS(AQ741&lt;=1,"new",AQ741&lt;=4,"settling",AQ741&lt;=7,"established",AQ741&lt;=12,"stagnant risk",AQ741&gt;12,"highly stagnant")</f>
        <v>established</v>
      </c>
      <c r="AS741">
        <v>1</v>
      </c>
      <c r="AT741" t="str" cm="1">
        <f t="array" ref="AT741">_xlfn.IFS(AS741&lt;=1,"recently promoted",AS741&lt;=3,"due soon",AS741&lt;=6,"over due",AS741&gt;=7,"critically overdue")</f>
        <v>recently promoted</v>
      </c>
      <c r="AU741">
        <v>3</v>
      </c>
      <c r="AV741" t="str" cm="1">
        <f t="array" ref="AV741">_xlfn.IFS(AU741&lt;=1,"new under manager",AU741&lt;=4,"settling",AU741&lt;=8,"established",AU741&gt;=9,"long term")</f>
        <v>settling</v>
      </c>
    </row>
    <row r="742" spans="1:48">
      <c r="A742">
        <v>40</v>
      </c>
      <c r="B742" s="1" t="str" cm="1">
        <f t="array" ref="B742">_xlfn.IFS(A742&lt;=25,"early career",A742&lt;=35,"mid career",A742&lt;=45,"experienced",A742&gt;=46,"senior")</f>
        <v>experienced</v>
      </c>
      <c r="C742" t="s">
        <v>29</v>
      </c>
      <c r="D742" t="s">
        <v>50</v>
      </c>
      <c r="E742" t="s">
        <v>31</v>
      </c>
      <c r="F742">
        <v>2</v>
      </c>
      <c r="G742" s="1" t="str" cm="1">
        <f t="array" ref="G742">_xlfn.IFS(F742&lt;=5,"very near",F742&lt;=10,"near",F742&lt;=20,"moderate",F742&lt;=29,"far")</f>
        <v>very near</v>
      </c>
      <c r="H742">
        <v>2</v>
      </c>
      <c r="I742" t="str" cm="1">
        <f t="array" ref="I742">_xlfn.IFS(H742=1,"Below College",H742=
2,"College",H742=
3,"Bachelor",H742=
4,"Master",H742=
5,"Doctor")</f>
        <v>College</v>
      </c>
      <c r="J742" t="s">
        <v>32</v>
      </c>
      <c r="K742">
        <v>3</v>
      </c>
      <c r="L742" t="str" cm="1">
        <f t="array" ref="L742">_xlfn.IFS(K742=1,"low",K742=2,"medium",K742=3,"high",K742=4,"very high")</f>
        <v>high</v>
      </c>
      <c r="M742" t="s">
        <v>43</v>
      </c>
      <c r="N742">
        <v>4</v>
      </c>
      <c r="O742" t="str" cm="1">
        <f t="array" ref="O742">_xlfn.IFS(N742=1,"low",N742=2,"medium",N742=3,"high",N742=4,"very high")</f>
        <v>very high</v>
      </c>
      <c r="P742">
        <v>2</v>
      </c>
      <c r="Q742" t="str" cm="1">
        <f t="array" ref="Q742">_xlfn.IFS(P742=1,"junior",P742=2,"mid level",P742=3,"senior",P742=4,"lead",P742=5,"executive")</f>
        <v>mid level</v>
      </c>
      <c r="R742" t="s">
        <v>49</v>
      </c>
      <c r="S742">
        <v>2</v>
      </c>
      <c r="T742" t="str" cm="1">
        <f t="array" ref="T742">_xlfn.IFS(S742=1,"low",S742=2,"medium",S742=3,"high",S742=4,"very high")</f>
        <v>medium</v>
      </c>
      <c r="U742" t="s">
        <v>35</v>
      </c>
      <c r="V742">
        <v>4244</v>
      </c>
      <c r="W742">
        <v>1</v>
      </c>
      <c r="X742" t="str" cm="1">
        <f t="array" ref="X742">_xlfn.IFS(W742=0,"fresher",W742&lt;=3,"stable",W742&lt;=6,"moderate hopper",W742&lt;=9,"frequent hopper")</f>
        <v>stable</v>
      </c>
      <c r="Y742" t="s">
        <v>29</v>
      </c>
      <c r="Z742">
        <v>24</v>
      </c>
      <c r="AA742" t="str" cm="1">
        <f t="array" ref="AA742">_xlfn.IFS(Z742&lt;=14,"low hike",Z742&lt;=18,"moderate hike",Z742&lt;=22,"good hike",Z742&lt;=25,"high hike")</f>
        <v>high hike</v>
      </c>
      <c r="AB742">
        <v>4</v>
      </c>
      <c r="AC742" t="str" cm="1">
        <f t="array" ref="AC742">_xlfn.IFS(AB742=1,"low",AB742=2,"good",AB742=3,"excellent",AB742=4,"outstanding")</f>
        <v>outstanding</v>
      </c>
      <c r="AD742">
        <v>4</v>
      </c>
      <c r="AE742" t="str" cm="1">
        <f t="array" ref="AE742">_xlfn.IFS(AD742=1,"low",AD742=2,"medium",AD742=3,"high",AD742=4,"very high")</f>
        <v>very high</v>
      </c>
      <c r="AG742">
        <v>1</v>
      </c>
      <c r="AH742" t="str" cm="1">
        <f t="array" ref="AH742">_xlfn.IFS(AG742=0,"no stock options",AG742=2,"medium",AG742=3,"high",AG742=1,"low")</f>
        <v>low</v>
      </c>
      <c r="AI742">
        <v>8</v>
      </c>
      <c r="AJ742" s="1" t="str" cm="1">
        <f t="array" ref="AJ742">_xlfn.IFS(AI742&lt;=2,"fresher",AI742&lt;=7,"early career",AI742&lt;=15,"mid career",AI742&lt;=25,"experienced",AI742&gt;=26,"expert")</f>
        <v>mid career</v>
      </c>
      <c r="AK742">
        <v>2</v>
      </c>
      <c r="AL742" s="1" t="str" cm="1">
        <f t="array" ref="AL742">_xlfn.IFS(AK742=0,"no training",AK742&lt;=2,"low",AK742&lt;=4,"moderate",AK742&lt;=6,"high")</f>
        <v>low</v>
      </c>
      <c r="AM742">
        <v>3</v>
      </c>
      <c r="AN742" t="str" cm="1">
        <f t="array" ref="AN742">_xlfn.IFS(AM742=1,"low",AM742=2,"medium",AM742=3,"high",AM742=4,"very high")</f>
        <v>high</v>
      </c>
      <c r="AO742">
        <v>8</v>
      </c>
      <c r="AP742" s="1" t="str" cm="1">
        <f t="array" ref="AP742">_xlfn.IFS(AO742&lt;=1,"new",AO742&lt;=5,"early tenure",AO742&lt;=10,"established",AO742&lt;=20,"loyal",AO742&gt;=21,"long term")</f>
        <v>established</v>
      </c>
      <c r="AQ742">
        <v>7</v>
      </c>
      <c r="AR742" s="1" t="str" cm="1">
        <f t="array" ref="AR742">_xlfn.IFS(AQ742&lt;=1,"new",AQ742&lt;=4,"settling",AQ742&lt;=7,"established",AQ742&lt;=12,"stagnant risk",AQ742&gt;12,"highly stagnant")</f>
        <v>established</v>
      </c>
      <c r="AS742">
        <v>3</v>
      </c>
      <c r="AT742" t="str" cm="1">
        <f t="array" ref="AT742">_xlfn.IFS(AS742&lt;=1,"recently promoted",AS742&lt;=3,"due soon",AS742&lt;=6,"over due",AS742&gt;=7,"critically overdue")</f>
        <v>due soon</v>
      </c>
      <c r="AU742">
        <v>7</v>
      </c>
      <c r="AV742" t="str" cm="1">
        <f t="array" ref="AV742">_xlfn.IFS(AU742&lt;=1,"new under manager",AU742&lt;=4,"settling",AU742&lt;=8,"established",AU742&gt;=9,"long term")</f>
        <v>established</v>
      </c>
    </row>
    <row r="743" spans="1:48">
      <c r="A743">
        <v>36</v>
      </c>
      <c r="B743" s="1" t="str" cm="1">
        <f t="array" ref="B743">_xlfn.IFS(A743&lt;=25,"early career",A743&lt;=35,"mid career",A743&lt;=45,"experienced",A743&gt;=46,"senior")</f>
        <v>experienced</v>
      </c>
      <c r="C743" t="s">
        <v>29</v>
      </c>
      <c r="D743" t="s">
        <v>30</v>
      </c>
      <c r="E743" t="s">
        <v>31</v>
      </c>
      <c r="F743">
        <v>1</v>
      </c>
      <c r="G743" s="1" t="str" cm="1">
        <f t="array" ref="G743">_xlfn.IFS(F743&lt;=5,"very near",F743&lt;=10,"near",F743&lt;=20,"moderate",F743&lt;=29,"far")</f>
        <v>very near</v>
      </c>
      <c r="H743">
        <v>3</v>
      </c>
      <c r="I743" t="str" cm="1">
        <f t="array" ref="I743">_xlfn.IFS(H743=1,"Below College",H743=
2,"College",H743=
3,"Bachelor",H743=
4,"Master",H743=
5,"Doctor")</f>
        <v>Bachelor</v>
      </c>
      <c r="J743" t="s">
        <v>42</v>
      </c>
      <c r="K743">
        <v>3</v>
      </c>
      <c r="L743" t="str" cm="1">
        <f t="array" ref="L743">_xlfn.IFS(K743=1,"low",K743=2,"medium",K743=3,"high",K743=4,"very high")</f>
        <v>high</v>
      </c>
      <c r="M743" t="s">
        <v>43</v>
      </c>
      <c r="N743">
        <v>3</v>
      </c>
      <c r="O743" t="str" cm="1">
        <f t="array" ref="O743">_xlfn.IFS(N743=1,"low",N743=2,"medium",N743=3,"high",N743=4,"very high")</f>
        <v>high</v>
      </c>
      <c r="P743">
        <v>2</v>
      </c>
      <c r="Q743" t="str" cm="1">
        <f t="array" ref="Q743">_xlfn.IFS(P743=1,"junior",P743=2,"mid level",P743=3,"senior",P743=4,"lead",P743=5,"executive")</f>
        <v>mid level</v>
      </c>
      <c r="R743" t="s">
        <v>44</v>
      </c>
      <c r="S743">
        <v>2</v>
      </c>
      <c r="T743" t="str" cm="1">
        <f t="array" ref="T743">_xlfn.IFS(S743=1,"low",S743=2,"medium",S743=3,"high",S743=4,"very high")</f>
        <v>medium</v>
      </c>
      <c r="U743" t="s">
        <v>35</v>
      </c>
      <c r="V743">
        <v>5228</v>
      </c>
      <c r="W743">
        <v>0</v>
      </c>
      <c r="X743" t="str" cm="1">
        <f t="array" ref="X743">_xlfn.IFS(W743=0,"fresher",W743&lt;=3,"stable",W743&lt;=6,"moderate hopper",W743&lt;=9,"frequent hopper")</f>
        <v>fresher</v>
      </c>
      <c r="Y743" t="s">
        <v>29</v>
      </c>
      <c r="Z743">
        <v>15</v>
      </c>
      <c r="AA743" t="str" cm="1">
        <f t="array" ref="AA743">_xlfn.IFS(Z743&lt;=14,"low hike",Z743&lt;=18,"moderate hike",Z743&lt;=22,"good hike",Z743&lt;=25,"high hike")</f>
        <v>moderate hike</v>
      </c>
      <c r="AB743">
        <v>3</v>
      </c>
      <c r="AC743" t="str" cm="1">
        <f t="array" ref="AC743">_xlfn.IFS(AB743=1,"low",AB743=2,"good",AB743=3,"excellent",AB743=4,"outstanding")</f>
        <v>excellent</v>
      </c>
      <c r="AD743">
        <v>1</v>
      </c>
      <c r="AE743" t="str" cm="1">
        <f t="array" ref="AE743">_xlfn.IFS(AD743=1,"low",AD743=2,"medium",AD743=3,"high",AD743=4,"very high")</f>
        <v>low</v>
      </c>
      <c r="AG743">
        <v>1</v>
      </c>
      <c r="AH743" t="str" cm="1">
        <f t="array" ref="AH743">_xlfn.IFS(AG743=0,"no stock options",AG743=2,"medium",AG743=3,"high",AG743=1,"low")</f>
        <v>low</v>
      </c>
      <c r="AI743">
        <v>10</v>
      </c>
      <c r="AJ743" s="1" t="str" cm="1">
        <f t="array" ref="AJ743">_xlfn.IFS(AI743&lt;=2,"fresher",AI743&lt;=7,"early career",AI743&lt;=15,"mid career",AI743&lt;=25,"experienced",AI743&gt;=26,"expert")</f>
        <v>mid career</v>
      </c>
      <c r="AK743">
        <v>2</v>
      </c>
      <c r="AL743" s="1" t="str" cm="1">
        <f t="array" ref="AL743">_xlfn.IFS(AK743=0,"no training",AK743&lt;=2,"low",AK743&lt;=4,"moderate",AK743&lt;=6,"high")</f>
        <v>low</v>
      </c>
      <c r="AM743">
        <v>3</v>
      </c>
      <c r="AN743" t="str" cm="1">
        <f t="array" ref="AN743">_xlfn.IFS(AM743=1,"low",AM743=2,"medium",AM743=3,"high",AM743=4,"very high")</f>
        <v>high</v>
      </c>
      <c r="AO743">
        <v>9</v>
      </c>
      <c r="AP743" s="1" t="str" cm="1">
        <f t="array" ref="AP743">_xlfn.IFS(AO743&lt;=1,"new",AO743&lt;=5,"early tenure",AO743&lt;=10,"established",AO743&lt;=20,"loyal",AO743&gt;=21,"long term")</f>
        <v>established</v>
      </c>
      <c r="AQ743">
        <v>7</v>
      </c>
      <c r="AR743" s="1" t="str" cm="1">
        <f t="array" ref="AR743">_xlfn.IFS(AQ743&lt;=1,"new",AQ743&lt;=4,"settling",AQ743&lt;=7,"established",AQ743&lt;=12,"stagnant risk",AQ743&gt;12,"highly stagnant")</f>
        <v>established</v>
      </c>
      <c r="AS743">
        <v>0</v>
      </c>
      <c r="AT743" t="str" cm="1">
        <f t="array" ref="AT743">_xlfn.IFS(AS743&lt;=1,"recently promoted",AS743&lt;=3,"due soon",AS743&lt;=6,"over due",AS743&gt;=7,"critically overdue")</f>
        <v>recently promoted</v>
      </c>
      <c r="AU743">
        <v>5</v>
      </c>
      <c r="AV743" t="str" cm="1">
        <f t="array" ref="AV743">_xlfn.IFS(AU743&lt;=1,"new under manager",AU743&lt;=4,"settling",AU743&lt;=8,"established",AU743&gt;=9,"long term")</f>
        <v>established</v>
      </c>
    </row>
    <row r="744" spans="1:48">
      <c r="A744">
        <v>29</v>
      </c>
      <c r="B744" s="1" t="str" cm="1">
        <f t="array" ref="B744">_xlfn.IFS(A744&lt;=25,"early career",A744&lt;=35,"mid career",A744&lt;=45,"experienced",A744&gt;=46,"senior")</f>
        <v>mid career</v>
      </c>
      <c r="C744" t="s">
        <v>29</v>
      </c>
      <c r="D744" t="s">
        <v>30</v>
      </c>
      <c r="E744" t="s">
        <v>31</v>
      </c>
      <c r="F744">
        <v>23</v>
      </c>
      <c r="G744" s="1" t="str" cm="1">
        <f t="array" ref="G744">_xlfn.IFS(F744&lt;=5,"very near",F744&lt;=10,"near",F744&lt;=20,"moderate",F744&lt;=29,"far")</f>
        <v>far</v>
      </c>
      <c r="H744">
        <v>2</v>
      </c>
      <c r="I744" t="str" cm="1">
        <f t="array" ref="I744">_xlfn.IFS(H744=1,"Below College",H744=
2,"College",H744=
3,"Bachelor",H744=
4,"Master",H744=
5,"Doctor")</f>
        <v>College</v>
      </c>
      <c r="J744" t="s">
        <v>36</v>
      </c>
      <c r="K744">
        <v>3</v>
      </c>
      <c r="L744" t="str" cm="1">
        <f t="array" ref="L744">_xlfn.IFS(K744=1,"low",K744=2,"medium",K744=3,"high",K744=4,"very high")</f>
        <v>high</v>
      </c>
      <c r="M744" t="s">
        <v>33</v>
      </c>
      <c r="N744">
        <v>4</v>
      </c>
      <c r="O744" t="str" cm="1">
        <f t="array" ref="O744">_xlfn.IFS(N744=1,"low",N744=2,"medium",N744=3,"high",N744=4,"very high")</f>
        <v>very high</v>
      </c>
      <c r="P744">
        <v>1</v>
      </c>
      <c r="Q744" t="str" cm="1">
        <f t="array" ref="Q744">_xlfn.IFS(P744=1,"junior",P744=2,"mid level",P744=3,"senior",P744=4,"lead",P744=5,"executive")</f>
        <v>junior</v>
      </c>
      <c r="R744" t="s">
        <v>37</v>
      </c>
      <c r="S744">
        <v>3</v>
      </c>
      <c r="T744" t="str" cm="1">
        <f t="array" ref="T744">_xlfn.IFS(S744=1,"low",S744=2,"medium",S744=3,"high",S744=4,"very high")</f>
        <v>high</v>
      </c>
      <c r="U744" t="s">
        <v>35</v>
      </c>
      <c r="V744">
        <v>2700</v>
      </c>
      <c r="W744">
        <v>1</v>
      </c>
      <c r="X744" t="str" cm="1">
        <f t="array" ref="X744">_xlfn.IFS(W744=0,"fresher",W744&lt;=3,"stable",W744&lt;=6,"moderate hopper",W744&lt;=9,"frequent hopper")</f>
        <v>stable</v>
      </c>
      <c r="Y744" t="s">
        <v>29</v>
      </c>
      <c r="Z744">
        <v>24</v>
      </c>
      <c r="AA744" t="str" cm="1">
        <f t="array" ref="AA744">_xlfn.IFS(Z744&lt;=14,"low hike",Z744&lt;=18,"moderate hike",Z744&lt;=22,"good hike",Z744&lt;=25,"high hike")</f>
        <v>high hike</v>
      </c>
      <c r="AB744">
        <v>4</v>
      </c>
      <c r="AC744" t="str" cm="1">
        <f t="array" ref="AC744">_xlfn.IFS(AB744=1,"low",AB744=2,"good",AB744=3,"excellent",AB744=4,"outstanding")</f>
        <v>outstanding</v>
      </c>
      <c r="AD744">
        <v>3</v>
      </c>
      <c r="AE744" t="str" cm="1">
        <f t="array" ref="AE744">_xlfn.IFS(AD744=1,"low",AD744=2,"medium",AD744=3,"high",AD744=4,"very high")</f>
        <v>high</v>
      </c>
      <c r="AG744">
        <v>1</v>
      </c>
      <c r="AH744" t="str" cm="1">
        <f t="array" ref="AH744">_xlfn.IFS(AG744=0,"no stock options",AG744=2,"medium",AG744=3,"high",AG744=1,"low")</f>
        <v>low</v>
      </c>
      <c r="AI744">
        <v>10</v>
      </c>
      <c r="AJ744" s="1" t="str" cm="1">
        <f t="array" ref="AJ744">_xlfn.IFS(AI744&lt;=2,"fresher",AI744&lt;=7,"early career",AI744&lt;=15,"mid career",AI744&lt;=25,"experienced",AI744&gt;=26,"expert")</f>
        <v>mid career</v>
      </c>
      <c r="AK744">
        <v>3</v>
      </c>
      <c r="AL744" s="1" t="str" cm="1">
        <f t="array" ref="AL744">_xlfn.IFS(AK744=0,"no training",AK744&lt;=2,"low",AK744&lt;=4,"moderate",AK744&lt;=6,"high")</f>
        <v>moderate</v>
      </c>
      <c r="AM744">
        <v>3</v>
      </c>
      <c r="AN744" t="str" cm="1">
        <f t="array" ref="AN744">_xlfn.IFS(AM744=1,"low",AM744=2,"medium",AM744=3,"high",AM744=4,"very high")</f>
        <v>high</v>
      </c>
      <c r="AO744">
        <v>10</v>
      </c>
      <c r="AP744" s="1" t="str" cm="1">
        <f t="array" ref="AP744">_xlfn.IFS(AO744&lt;=1,"new",AO744&lt;=5,"early tenure",AO744&lt;=10,"established",AO744&lt;=20,"loyal",AO744&gt;=21,"long term")</f>
        <v>established</v>
      </c>
      <c r="AQ744">
        <v>7</v>
      </c>
      <c r="AR744" s="1" t="str" cm="1">
        <f t="array" ref="AR744">_xlfn.IFS(AQ744&lt;=1,"new",AQ744&lt;=4,"settling",AQ744&lt;=7,"established",AQ744&lt;=12,"stagnant risk",AQ744&gt;12,"highly stagnant")</f>
        <v>established</v>
      </c>
      <c r="AS744">
        <v>0</v>
      </c>
      <c r="AT744" t="str" cm="1">
        <f t="array" ref="AT744">_xlfn.IFS(AS744&lt;=1,"recently promoted",AS744&lt;=3,"due soon",AS744&lt;=6,"over due",AS744&gt;=7,"critically overdue")</f>
        <v>recently promoted</v>
      </c>
      <c r="AU744">
        <v>7</v>
      </c>
      <c r="AV744" t="str" cm="1">
        <f t="array" ref="AV744">_xlfn.IFS(AU744&lt;=1,"new under manager",AU744&lt;=4,"settling",AU744&lt;=8,"established",AU744&gt;=9,"long term")</f>
        <v>established</v>
      </c>
    </row>
    <row r="745" spans="1:48">
      <c r="A745">
        <v>42</v>
      </c>
      <c r="B745" s="1" t="str" cm="1">
        <f t="array" ref="B745">_xlfn.IFS(A745&lt;=25,"early career",A745&lt;=35,"mid career",A745&lt;=45,"experienced",A745&gt;=46,"senior")</f>
        <v>experienced</v>
      </c>
      <c r="C745" t="s">
        <v>29</v>
      </c>
      <c r="D745" t="s">
        <v>30</v>
      </c>
      <c r="E745" t="s">
        <v>31</v>
      </c>
      <c r="F745">
        <v>29</v>
      </c>
      <c r="G745" s="1" t="str" cm="1">
        <f t="array" ref="G745">_xlfn.IFS(F745&lt;=5,"very near",F745&lt;=10,"near",F745&lt;=20,"moderate",F745&lt;=29,"far")</f>
        <v>far</v>
      </c>
      <c r="H745">
        <v>3</v>
      </c>
      <c r="I745" t="str" cm="1">
        <f t="array" ref="I745">_xlfn.IFS(H745=1,"Below College",H745=
2,"College",H745=
3,"Bachelor",H745=
4,"Master",H745=
5,"Doctor")</f>
        <v>Bachelor</v>
      </c>
      <c r="J745" t="s">
        <v>36</v>
      </c>
      <c r="K745">
        <v>2</v>
      </c>
      <c r="L745" t="str" cm="1">
        <f t="array" ref="L745">_xlfn.IFS(K745=1,"low",K745=2,"medium",K745=3,"high",K745=4,"very high")</f>
        <v>medium</v>
      </c>
      <c r="M745" t="s">
        <v>33</v>
      </c>
      <c r="N745">
        <v>3</v>
      </c>
      <c r="O745" t="str" cm="1">
        <f t="array" ref="O745">_xlfn.IFS(N745=1,"low",N745=2,"medium",N745=3,"high",N745=4,"very high")</f>
        <v>high</v>
      </c>
      <c r="P745">
        <v>2</v>
      </c>
      <c r="Q745" t="str" cm="1">
        <f t="array" ref="Q745">_xlfn.IFS(P745=1,"junior",P745=2,"mid level",P745=3,"senior",P745=4,"lead",P745=5,"executive")</f>
        <v>mid level</v>
      </c>
      <c r="R745" t="s">
        <v>44</v>
      </c>
      <c r="S745">
        <v>2</v>
      </c>
      <c r="T745" t="str" cm="1">
        <f t="array" ref="T745">_xlfn.IFS(S745=1,"low",S745=2,"medium",S745=3,"high",S745=4,"very high")</f>
        <v>medium</v>
      </c>
      <c r="U745" t="s">
        <v>35</v>
      </c>
      <c r="V745">
        <v>4434</v>
      </c>
      <c r="W745">
        <v>1</v>
      </c>
      <c r="X745" t="str" cm="1">
        <f t="array" ref="X745">_xlfn.IFS(W745=0,"fresher",W745&lt;=3,"stable",W745&lt;=6,"moderate hopper",W745&lt;=9,"frequent hopper")</f>
        <v>stable</v>
      </c>
      <c r="Y745" t="s">
        <v>29</v>
      </c>
      <c r="Z745">
        <v>13</v>
      </c>
      <c r="AA745" t="str" cm="1">
        <f t="array" ref="AA745">_xlfn.IFS(Z745&lt;=14,"low hike",Z745&lt;=18,"moderate hike",Z745&lt;=22,"good hike",Z745&lt;=25,"high hike")</f>
        <v>low hike</v>
      </c>
      <c r="AB745">
        <v>3</v>
      </c>
      <c r="AC745" t="str" cm="1">
        <f t="array" ref="AC745">_xlfn.IFS(AB745=1,"low",AB745=2,"good",AB745=3,"excellent",AB745=4,"outstanding")</f>
        <v>excellent</v>
      </c>
      <c r="AD745">
        <v>4</v>
      </c>
      <c r="AE745" t="str" cm="1">
        <f t="array" ref="AE745">_xlfn.IFS(AD745=1,"low",AD745=2,"medium",AD745=3,"high",AD745=4,"very high")</f>
        <v>very high</v>
      </c>
      <c r="AG745">
        <v>1</v>
      </c>
      <c r="AH745" t="str" cm="1">
        <f t="array" ref="AH745">_xlfn.IFS(AG745=0,"no stock options",AG745=2,"medium",AG745=3,"high",AG745=1,"low")</f>
        <v>low</v>
      </c>
      <c r="AI745">
        <v>10</v>
      </c>
      <c r="AJ745" s="1" t="str" cm="1">
        <f t="array" ref="AJ745">_xlfn.IFS(AI745&lt;=2,"fresher",AI745&lt;=7,"early career",AI745&lt;=15,"mid career",AI745&lt;=25,"experienced",AI745&gt;=26,"expert")</f>
        <v>mid career</v>
      </c>
      <c r="AK745">
        <v>3</v>
      </c>
      <c r="AL745" s="1" t="str" cm="1">
        <f t="array" ref="AL745">_xlfn.IFS(AK745=0,"no training",AK745&lt;=2,"low",AK745&lt;=4,"moderate",AK745&lt;=6,"high")</f>
        <v>moderate</v>
      </c>
      <c r="AM745">
        <v>2</v>
      </c>
      <c r="AN745" t="str" cm="1">
        <f t="array" ref="AN745">_xlfn.IFS(AM745=1,"low",AM745=2,"medium",AM745=3,"high",AM745=4,"very high")</f>
        <v>medium</v>
      </c>
      <c r="AO745">
        <v>9</v>
      </c>
      <c r="AP745" s="1" t="str" cm="1">
        <f t="array" ref="AP745">_xlfn.IFS(AO745&lt;=1,"new",AO745&lt;=5,"early tenure",AO745&lt;=10,"established",AO745&lt;=20,"loyal",AO745&gt;=21,"long term")</f>
        <v>established</v>
      </c>
      <c r="AQ745">
        <v>8</v>
      </c>
      <c r="AR745" s="1" t="str" cm="1">
        <f t="array" ref="AR745">_xlfn.IFS(AQ745&lt;=1,"new",AQ745&lt;=4,"settling",AQ745&lt;=7,"established",AQ745&lt;=12,"stagnant risk",AQ745&gt;12,"highly stagnant")</f>
        <v>stagnant risk</v>
      </c>
      <c r="AS745">
        <v>7</v>
      </c>
      <c r="AT745" t="str" cm="1">
        <f t="array" ref="AT745">_xlfn.IFS(AS745&lt;=1,"recently promoted",AS745&lt;=3,"due soon",AS745&lt;=6,"over due",AS745&gt;=7,"critically overdue")</f>
        <v>critically overdue</v>
      </c>
      <c r="AU745">
        <v>8</v>
      </c>
      <c r="AV745" t="str" cm="1">
        <f t="array" ref="AV745">_xlfn.IFS(AU745&lt;=1,"new under manager",AU745&lt;=4,"settling",AU745&lt;=8,"established",AU745&gt;=9,"long term")</f>
        <v>established</v>
      </c>
    </row>
    <row r="746" spans="1:48">
      <c r="A746">
        <v>49</v>
      </c>
      <c r="B746" s="1" t="str" cm="1">
        <f t="array" ref="B746">_xlfn.IFS(A746&lt;=25,"early career",A746&lt;=35,"mid career",A746&lt;=45,"experienced",A746&gt;=46,"senior")</f>
        <v>senior</v>
      </c>
      <c r="C746" t="s">
        <v>39</v>
      </c>
      <c r="D746" t="s">
        <v>30</v>
      </c>
      <c r="E746" t="s">
        <v>45</v>
      </c>
      <c r="F746">
        <v>11</v>
      </c>
      <c r="G746" s="1" t="str" cm="1">
        <f t="array" ref="G746">_xlfn.IFS(F746&lt;=5,"very near",F746&lt;=10,"near",F746&lt;=20,"moderate",F746&lt;=29,"far")</f>
        <v>moderate</v>
      </c>
      <c r="H746">
        <v>3</v>
      </c>
      <c r="I746" t="str" cm="1">
        <f t="array" ref="I746">_xlfn.IFS(H746=1,"Below College",H746=
2,"College",H746=
3,"Bachelor",H746=
4,"Master",H746=
5,"Doctor")</f>
        <v>Bachelor</v>
      </c>
      <c r="J746" t="s">
        <v>47</v>
      </c>
      <c r="K746">
        <v>3</v>
      </c>
      <c r="L746" t="str" cm="1">
        <f t="array" ref="L746">_xlfn.IFS(K746=1,"low",K746=2,"medium",K746=3,"high",K746=4,"very high")</f>
        <v>high</v>
      </c>
      <c r="M746" t="s">
        <v>43</v>
      </c>
      <c r="N746">
        <v>3</v>
      </c>
      <c r="O746" t="str" cm="1">
        <f t="array" ref="O746">_xlfn.IFS(N746=1,"low",N746=2,"medium",N746=3,"high",N746=4,"very high")</f>
        <v>high</v>
      </c>
      <c r="P746">
        <v>3</v>
      </c>
      <c r="Q746" t="str" cm="1">
        <f t="array" ref="Q746">_xlfn.IFS(P746=1,"junior",P746=2,"mid level",P746=3,"senior",P746=4,"lead",P746=5,"executive")</f>
        <v>senior</v>
      </c>
      <c r="R746" t="s">
        <v>51</v>
      </c>
      <c r="S746">
        <v>4</v>
      </c>
      <c r="T746" t="str" cm="1">
        <f t="array" ref="T746">_xlfn.IFS(S746=1,"low",S746=2,"medium",S746=3,"high",S746=4,"very high")</f>
        <v>very high</v>
      </c>
      <c r="U746" t="s">
        <v>35</v>
      </c>
      <c r="V746">
        <v>7654</v>
      </c>
      <c r="W746">
        <v>1</v>
      </c>
      <c r="X746" t="str" cm="1">
        <f t="array" ref="X746">_xlfn.IFS(W746=0,"fresher",W746&lt;=3,"stable",W746&lt;=6,"moderate hopper",W746&lt;=9,"frequent hopper")</f>
        <v>stable</v>
      </c>
      <c r="Y746" t="s">
        <v>29</v>
      </c>
      <c r="Z746">
        <v>18</v>
      </c>
      <c r="AA746" t="str" cm="1">
        <f t="array" ref="AA746">_xlfn.IFS(Z746&lt;=14,"low hike",Z746&lt;=18,"moderate hike",Z746&lt;=22,"good hike",Z746&lt;=25,"high hike")</f>
        <v>moderate hike</v>
      </c>
      <c r="AB746">
        <v>3</v>
      </c>
      <c r="AC746" t="str" cm="1">
        <f t="array" ref="AC746">_xlfn.IFS(AB746=1,"low",AB746=2,"good",AB746=3,"excellent",AB746=4,"outstanding")</f>
        <v>excellent</v>
      </c>
      <c r="AD746">
        <v>1</v>
      </c>
      <c r="AE746" t="str" cm="1">
        <f t="array" ref="AE746">_xlfn.IFS(AD746=1,"low",AD746=2,"medium",AD746=3,"high",AD746=4,"very high")</f>
        <v>low</v>
      </c>
      <c r="AG746">
        <v>2</v>
      </c>
      <c r="AH746" t="str" cm="1">
        <f t="array" ref="AH746">_xlfn.IFS(AG746=0,"no stock options",AG746=2,"medium",AG746=3,"high",AG746=1,"low")</f>
        <v>medium</v>
      </c>
      <c r="AI746">
        <v>9</v>
      </c>
      <c r="AJ746" s="1" t="str" cm="1">
        <f t="array" ref="AJ746">_xlfn.IFS(AI746&lt;=2,"fresher",AI746&lt;=7,"early career",AI746&lt;=15,"mid career",AI746&lt;=25,"experienced",AI746&gt;=26,"expert")</f>
        <v>mid career</v>
      </c>
      <c r="AK746">
        <v>3</v>
      </c>
      <c r="AL746" s="1" t="str" cm="1">
        <f t="array" ref="AL746">_xlfn.IFS(AK746=0,"no training",AK746&lt;=2,"low",AK746&lt;=4,"moderate",AK746&lt;=6,"high")</f>
        <v>moderate</v>
      </c>
      <c r="AM746">
        <v>4</v>
      </c>
      <c r="AN746" t="str" cm="1">
        <f t="array" ref="AN746">_xlfn.IFS(AM746=1,"low",AM746=2,"medium",AM746=3,"high",AM746=4,"very high")</f>
        <v>very high</v>
      </c>
      <c r="AO746">
        <v>9</v>
      </c>
      <c r="AP746" s="1" t="str" cm="1">
        <f t="array" ref="AP746">_xlfn.IFS(AO746&lt;=1,"new",AO746&lt;=5,"early tenure",AO746&lt;=10,"established",AO746&lt;=20,"loyal",AO746&gt;=21,"long term")</f>
        <v>established</v>
      </c>
      <c r="AQ746">
        <v>8</v>
      </c>
      <c r="AR746" s="1" t="str" cm="1">
        <f t="array" ref="AR746">_xlfn.IFS(AQ746&lt;=1,"new",AQ746&lt;=4,"settling",AQ746&lt;=7,"established",AQ746&lt;=12,"stagnant risk",AQ746&gt;12,"highly stagnant")</f>
        <v>stagnant risk</v>
      </c>
      <c r="AS746">
        <v>7</v>
      </c>
      <c r="AT746" t="str" cm="1">
        <f t="array" ref="AT746">_xlfn.IFS(AS746&lt;=1,"recently promoted",AS746&lt;=3,"due soon",AS746&lt;=6,"over due",AS746&gt;=7,"critically overdue")</f>
        <v>critically overdue</v>
      </c>
      <c r="AU746">
        <v>7</v>
      </c>
      <c r="AV746" t="str" cm="1">
        <f t="array" ref="AV746">_xlfn.IFS(AU746&lt;=1,"new under manager",AU746&lt;=4,"settling",AU746&lt;=8,"established",AU746&gt;=9,"long term")</f>
        <v>established</v>
      </c>
    </row>
    <row r="747" spans="1:48">
      <c r="A747">
        <v>55</v>
      </c>
      <c r="B747" s="1" t="str" cm="1">
        <f t="array" ref="B747">_xlfn.IFS(A747&lt;=25,"early career",A747&lt;=35,"mid career",A747&lt;=45,"experienced",A747&gt;=46,"senior")</f>
        <v>senior</v>
      </c>
      <c r="C747" t="s">
        <v>39</v>
      </c>
      <c r="D747" t="s">
        <v>30</v>
      </c>
      <c r="E747" t="s">
        <v>45</v>
      </c>
      <c r="F747">
        <v>2</v>
      </c>
      <c r="G747" s="1" t="str" cm="1">
        <f t="array" ref="G747">_xlfn.IFS(F747&lt;=5,"very near",F747&lt;=10,"near",F747&lt;=20,"moderate",F747&lt;=29,"far")</f>
        <v>very near</v>
      </c>
      <c r="H747">
        <v>1</v>
      </c>
      <c r="I747" t="str" cm="1">
        <f t="array" ref="I747">_xlfn.IFS(H747=1,"Below College",H747=
2,"College",H747=
3,"Bachelor",H747=
4,"Master",H747=
5,"Doctor")</f>
        <v>Below College</v>
      </c>
      <c r="J747" t="s">
        <v>32</v>
      </c>
      <c r="K747">
        <v>3</v>
      </c>
      <c r="L747" t="str" cm="1">
        <f t="array" ref="L747">_xlfn.IFS(K747=1,"low",K747=2,"medium",K747=3,"high",K747=4,"very high")</f>
        <v>high</v>
      </c>
      <c r="M747" t="s">
        <v>33</v>
      </c>
      <c r="N747">
        <v>3</v>
      </c>
      <c r="O747" t="str" cm="1">
        <f t="array" ref="O747">_xlfn.IFS(N747=1,"low",N747=2,"medium",N747=3,"high",N747=4,"very high")</f>
        <v>high</v>
      </c>
      <c r="P747">
        <v>2</v>
      </c>
      <c r="Q747" t="str" cm="1">
        <f t="array" ref="Q747">_xlfn.IFS(P747=1,"junior",P747=2,"mid level",P747=3,"senior",P747=4,"lead",P747=5,"executive")</f>
        <v>mid level</v>
      </c>
      <c r="R747" t="s">
        <v>51</v>
      </c>
      <c r="S747">
        <v>4</v>
      </c>
      <c r="T747" t="str" cm="1">
        <f t="array" ref="T747">_xlfn.IFS(S747=1,"low",S747=2,"medium",S747=3,"high",S747=4,"very high")</f>
        <v>very high</v>
      </c>
      <c r="U747" t="s">
        <v>40</v>
      </c>
      <c r="V747">
        <v>5160</v>
      </c>
      <c r="W747">
        <v>4</v>
      </c>
      <c r="X747" t="str" cm="1">
        <f t="array" ref="X747">_xlfn.IFS(W747=0,"fresher",W747&lt;=3,"stable",W747&lt;=6,"moderate hopper",W747&lt;=9,"frequent hopper")</f>
        <v>moderate hopper</v>
      </c>
      <c r="Y747" t="s">
        <v>29</v>
      </c>
      <c r="Z747">
        <v>16</v>
      </c>
      <c r="AA747" t="str" cm="1">
        <f t="array" ref="AA747">_xlfn.IFS(Z747&lt;=14,"low hike",Z747&lt;=18,"moderate hike",Z747&lt;=22,"good hike",Z747&lt;=25,"high hike")</f>
        <v>moderate hike</v>
      </c>
      <c r="AB747">
        <v>3</v>
      </c>
      <c r="AC747" t="str" cm="1">
        <f t="array" ref="AC747">_xlfn.IFS(AB747=1,"low",AB747=2,"good",AB747=3,"excellent",AB747=4,"outstanding")</f>
        <v>excellent</v>
      </c>
      <c r="AD747">
        <v>3</v>
      </c>
      <c r="AE747" t="str" cm="1">
        <f t="array" ref="AE747">_xlfn.IFS(AD747=1,"low",AD747=2,"medium",AD747=3,"high",AD747=4,"very high")</f>
        <v>high</v>
      </c>
      <c r="AG747">
        <v>0</v>
      </c>
      <c r="AH747" t="str" cm="1">
        <f t="array" ref="AH747">_xlfn.IFS(AG747=0,"no stock options",AG747=2,"medium",AG747=3,"high",AG747=1,"low")</f>
        <v>no stock options</v>
      </c>
      <c r="AI747">
        <v>12</v>
      </c>
      <c r="AJ747" s="1" t="str" cm="1">
        <f t="array" ref="AJ747">_xlfn.IFS(AI747&lt;=2,"fresher",AI747&lt;=7,"early career",AI747&lt;=15,"mid career",AI747&lt;=25,"experienced",AI747&gt;=26,"expert")</f>
        <v>mid career</v>
      </c>
      <c r="AK747">
        <v>3</v>
      </c>
      <c r="AL747" s="1" t="str" cm="1">
        <f t="array" ref="AL747">_xlfn.IFS(AK747=0,"no training",AK747&lt;=2,"low",AK747&lt;=4,"moderate",AK747&lt;=6,"high")</f>
        <v>moderate</v>
      </c>
      <c r="AM747">
        <v>2</v>
      </c>
      <c r="AN747" t="str" cm="1">
        <f t="array" ref="AN747">_xlfn.IFS(AM747=1,"low",AM747=2,"medium",AM747=3,"high",AM747=4,"very high")</f>
        <v>medium</v>
      </c>
      <c r="AO747">
        <v>9</v>
      </c>
      <c r="AP747" s="1" t="str" cm="1">
        <f t="array" ref="AP747">_xlfn.IFS(AO747&lt;=1,"new",AO747&lt;=5,"early tenure",AO747&lt;=10,"established",AO747&lt;=20,"loyal",AO747&gt;=21,"long term")</f>
        <v>established</v>
      </c>
      <c r="AQ747">
        <v>7</v>
      </c>
      <c r="AR747" s="1" t="str" cm="1">
        <f t="array" ref="AR747">_xlfn.IFS(AQ747&lt;=1,"new",AQ747&lt;=4,"settling",AQ747&lt;=7,"established",AQ747&lt;=12,"stagnant risk",AQ747&gt;12,"highly stagnant")</f>
        <v>established</v>
      </c>
      <c r="AS747">
        <v>7</v>
      </c>
      <c r="AT747" t="str" cm="1">
        <f t="array" ref="AT747">_xlfn.IFS(AS747&lt;=1,"recently promoted",AS747&lt;=3,"due soon",AS747&lt;=6,"over due",AS747&gt;=7,"critically overdue")</f>
        <v>critically overdue</v>
      </c>
      <c r="AU747">
        <v>3</v>
      </c>
      <c r="AV747" t="str" cm="1">
        <f t="array" ref="AV747">_xlfn.IFS(AU747&lt;=1,"new under manager",AU747&lt;=4,"settling",AU747&lt;=8,"established",AU747&gt;=9,"long term")</f>
        <v>settling</v>
      </c>
    </row>
    <row r="748" spans="1:48">
      <c r="A748">
        <v>27</v>
      </c>
      <c r="B748" s="1" t="str" cm="1">
        <f t="array" ref="B748">_xlfn.IFS(A748&lt;=25,"early career",A748&lt;=35,"mid career",A748&lt;=45,"experienced",A748&gt;=46,"senior")</f>
        <v>mid career</v>
      </c>
      <c r="C748" t="s">
        <v>29</v>
      </c>
      <c r="D748" t="s">
        <v>30</v>
      </c>
      <c r="E748" t="s">
        <v>31</v>
      </c>
      <c r="F748">
        <v>5</v>
      </c>
      <c r="G748" s="1" t="str" cm="1">
        <f t="array" ref="G748">_xlfn.IFS(F748&lt;=5,"very near",F748&lt;=10,"near",F748&lt;=20,"moderate",F748&lt;=29,"far")</f>
        <v>very near</v>
      </c>
      <c r="H748">
        <v>1</v>
      </c>
      <c r="I748" t="str" cm="1">
        <f t="array" ref="I748">_xlfn.IFS(H748=1,"Below College",H748=
2,"College",H748=
3,"Bachelor",H748=
4,"Master",H748=
5,"Doctor")</f>
        <v>Below College</v>
      </c>
      <c r="J748" t="s">
        <v>52</v>
      </c>
      <c r="K748">
        <v>3</v>
      </c>
      <c r="L748" t="str" cm="1">
        <f t="array" ref="L748">_xlfn.IFS(K748=1,"low",K748=2,"medium",K748=3,"high",K748=4,"very high")</f>
        <v>high</v>
      </c>
      <c r="M748" t="s">
        <v>33</v>
      </c>
      <c r="N748">
        <v>2</v>
      </c>
      <c r="O748" t="str" cm="1">
        <f t="array" ref="O748">_xlfn.IFS(N748=1,"low",N748=2,"medium",N748=3,"high",N748=4,"very high")</f>
        <v>medium</v>
      </c>
      <c r="P748">
        <v>3</v>
      </c>
      <c r="Q748" t="str" cm="1">
        <f t="array" ref="Q748">_xlfn.IFS(P748=1,"junior",P748=2,"mid level",P748=3,"senior",P748=4,"lead",P748=5,"executive")</f>
        <v>senior</v>
      </c>
      <c r="R748" t="s">
        <v>53</v>
      </c>
      <c r="S748">
        <v>4</v>
      </c>
      <c r="T748" t="str" cm="1">
        <f t="array" ref="T748">_xlfn.IFS(S748=1,"low",S748=2,"medium",S748=3,"high",S748=4,"very high")</f>
        <v>very high</v>
      </c>
      <c r="U748" t="s">
        <v>38</v>
      </c>
      <c r="V748">
        <v>12808</v>
      </c>
      <c r="W748">
        <v>1</v>
      </c>
      <c r="X748" t="str" cm="1">
        <f t="array" ref="X748">_xlfn.IFS(W748=0,"fresher",W748&lt;=3,"stable",W748&lt;=6,"moderate hopper",W748&lt;=9,"frequent hopper")</f>
        <v>stable</v>
      </c>
      <c r="Y748" t="s">
        <v>39</v>
      </c>
      <c r="Z748">
        <v>16</v>
      </c>
      <c r="AA748" t="str" cm="1">
        <f t="array" ref="AA748">_xlfn.IFS(Z748&lt;=14,"low hike",Z748&lt;=18,"moderate hike",Z748&lt;=22,"good hike",Z748&lt;=25,"high hike")</f>
        <v>moderate hike</v>
      </c>
      <c r="AB748">
        <v>3</v>
      </c>
      <c r="AC748" t="str" cm="1">
        <f t="array" ref="AC748">_xlfn.IFS(AB748=1,"low",AB748=2,"good",AB748=3,"excellent",AB748=4,"outstanding")</f>
        <v>excellent</v>
      </c>
      <c r="AD748">
        <v>2</v>
      </c>
      <c r="AE748" t="str" cm="1">
        <f t="array" ref="AE748">_xlfn.IFS(AD748=1,"low",AD748=2,"medium",AD748=3,"high",AD748=4,"very high")</f>
        <v>medium</v>
      </c>
      <c r="AG748">
        <v>1</v>
      </c>
      <c r="AH748" t="str" cm="1">
        <f t="array" ref="AH748">_xlfn.IFS(AG748=0,"no stock options",AG748=2,"medium",AG748=3,"high",AG748=1,"low")</f>
        <v>low</v>
      </c>
      <c r="AI748">
        <v>9</v>
      </c>
      <c r="AJ748" s="1" t="str" cm="1">
        <f t="array" ref="AJ748">_xlfn.IFS(AI748&lt;=2,"fresher",AI748&lt;=7,"early career",AI748&lt;=15,"mid career",AI748&lt;=25,"experienced",AI748&gt;=26,"expert")</f>
        <v>mid career</v>
      </c>
      <c r="AK748">
        <v>3</v>
      </c>
      <c r="AL748" s="1" t="str" cm="1">
        <f t="array" ref="AL748">_xlfn.IFS(AK748=0,"no training",AK748&lt;=2,"low",AK748&lt;=4,"moderate",AK748&lt;=6,"high")</f>
        <v>moderate</v>
      </c>
      <c r="AM748">
        <v>3</v>
      </c>
      <c r="AN748" t="str" cm="1">
        <f t="array" ref="AN748">_xlfn.IFS(AM748=1,"low",AM748=2,"medium",AM748=3,"high",AM748=4,"very high")</f>
        <v>high</v>
      </c>
      <c r="AO748">
        <v>9</v>
      </c>
      <c r="AP748" s="1" t="str" cm="1">
        <f t="array" ref="AP748">_xlfn.IFS(AO748&lt;=1,"new",AO748&lt;=5,"early tenure",AO748&lt;=10,"established",AO748&lt;=20,"loyal",AO748&gt;=21,"long term")</f>
        <v>established</v>
      </c>
      <c r="AQ748">
        <v>8</v>
      </c>
      <c r="AR748" s="1" t="str" cm="1">
        <f t="array" ref="AR748">_xlfn.IFS(AQ748&lt;=1,"new",AQ748&lt;=4,"settling",AQ748&lt;=7,"established",AQ748&lt;=12,"stagnant risk",AQ748&gt;12,"highly stagnant")</f>
        <v>stagnant risk</v>
      </c>
      <c r="AS748">
        <v>0</v>
      </c>
      <c r="AT748" t="str" cm="1">
        <f t="array" ref="AT748">_xlfn.IFS(AS748&lt;=1,"recently promoted",AS748&lt;=3,"due soon",AS748&lt;=6,"over due",AS748&gt;=7,"critically overdue")</f>
        <v>recently promoted</v>
      </c>
      <c r="AU748">
        <v>8</v>
      </c>
      <c r="AV748" t="str" cm="1">
        <f t="array" ref="AV748">_xlfn.IFS(AU748&lt;=1,"new under manager",AU748&lt;=4,"settling",AU748&lt;=8,"established",AU748&gt;=9,"long term")</f>
        <v>established</v>
      </c>
    </row>
    <row r="749" spans="1:48">
      <c r="A749">
        <v>35</v>
      </c>
      <c r="B749" s="1" t="str" cm="1">
        <f t="array" ref="B749">_xlfn.IFS(A749&lt;=25,"early career",A749&lt;=35,"mid career",A749&lt;=45,"experienced",A749&gt;=46,"senior")</f>
        <v>mid career</v>
      </c>
      <c r="C749" t="s">
        <v>29</v>
      </c>
      <c r="D749" t="s">
        <v>30</v>
      </c>
      <c r="E749" t="s">
        <v>31</v>
      </c>
      <c r="F749">
        <v>7</v>
      </c>
      <c r="G749" s="1" t="str" cm="1">
        <f t="array" ref="G749">_xlfn.IFS(F749&lt;=5,"very near",F749&lt;=10,"near",F749&lt;=20,"moderate",F749&lt;=29,"far")</f>
        <v>near</v>
      </c>
      <c r="H749">
        <v>3</v>
      </c>
      <c r="I749" t="str" cm="1">
        <f t="array" ref="I749">_xlfn.IFS(H749=1,"Below College",H749=
2,"College",H749=
3,"Bachelor",H749=
4,"Master",H749=
5,"Doctor")</f>
        <v>Bachelor</v>
      </c>
      <c r="J749" t="s">
        <v>42</v>
      </c>
      <c r="K749">
        <v>3</v>
      </c>
      <c r="L749" t="str" cm="1">
        <f t="array" ref="L749">_xlfn.IFS(K749=1,"low",K749=2,"medium",K749=3,"high",K749=4,"very high")</f>
        <v>high</v>
      </c>
      <c r="M749" t="s">
        <v>33</v>
      </c>
      <c r="N749">
        <v>3</v>
      </c>
      <c r="O749" t="str" cm="1">
        <f t="array" ref="O749">_xlfn.IFS(N749=1,"low",N749=2,"medium",N749=3,"high",N749=4,"very high")</f>
        <v>high</v>
      </c>
      <c r="P749">
        <v>3</v>
      </c>
      <c r="Q749" t="str" cm="1">
        <f t="array" ref="Q749">_xlfn.IFS(P749=1,"junior",P749=2,"mid level",P749=3,"senior",P749=4,"lead",P749=5,"executive")</f>
        <v>senior</v>
      </c>
      <c r="R749" t="s">
        <v>44</v>
      </c>
      <c r="S749">
        <v>3</v>
      </c>
      <c r="T749" t="str" cm="1">
        <f t="array" ref="T749">_xlfn.IFS(S749=1,"low",S749=2,"medium",S749=3,"high",S749=4,"very high")</f>
        <v>high</v>
      </c>
      <c r="U749" t="s">
        <v>40</v>
      </c>
      <c r="V749">
        <v>10221</v>
      </c>
      <c r="W749">
        <v>3</v>
      </c>
      <c r="X749" t="str" cm="1">
        <f t="array" ref="X749">_xlfn.IFS(W749=0,"fresher",W749&lt;=3,"stable",W749&lt;=6,"moderate hopper",W749&lt;=9,"frequent hopper")</f>
        <v>stable</v>
      </c>
      <c r="Y749" t="s">
        <v>29</v>
      </c>
      <c r="Z749">
        <v>21</v>
      </c>
      <c r="AA749" t="str" cm="1">
        <f t="array" ref="AA749">_xlfn.IFS(Z749&lt;=14,"low hike",Z749&lt;=18,"moderate hike",Z749&lt;=22,"good hike",Z749&lt;=25,"high hike")</f>
        <v>good hike</v>
      </c>
      <c r="AB749">
        <v>4</v>
      </c>
      <c r="AC749" t="str" cm="1">
        <f t="array" ref="AC749">_xlfn.IFS(AB749=1,"low",AB749=2,"good",AB749=3,"excellent",AB749=4,"outstanding")</f>
        <v>outstanding</v>
      </c>
      <c r="AD749">
        <v>2</v>
      </c>
      <c r="AE749" t="str" cm="1">
        <f t="array" ref="AE749">_xlfn.IFS(AD749=1,"low",AD749=2,"medium",AD749=3,"high",AD749=4,"very high")</f>
        <v>medium</v>
      </c>
      <c r="AG749">
        <v>0</v>
      </c>
      <c r="AH749" t="str" cm="1">
        <f t="array" ref="AH749">_xlfn.IFS(AG749=0,"no stock options",AG749=2,"medium",AG749=3,"high",AG749=1,"low")</f>
        <v>no stock options</v>
      </c>
      <c r="AI749">
        <v>17</v>
      </c>
      <c r="AJ749" s="1" t="str" cm="1">
        <f t="array" ref="AJ749">_xlfn.IFS(AI749&lt;=2,"fresher",AI749&lt;=7,"early career",AI749&lt;=15,"mid career",AI749&lt;=25,"experienced",AI749&gt;=26,"expert")</f>
        <v>experienced</v>
      </c>
      <c r="AK749">
        <v>3</v>
      </c>
      <c r="AL749" s="1" t="str" cm="1">
        <f t="array" ref="AL749">_xlfn.IFS(AK749=0,"no training",AK749&lt;=2,"low",AK749&lt;=4,"moderate",AK749&lt;=6,"high")</f>
        <v>moderate</v>
      </c>
      <c r="AM749">
        <v>4</v>
      </c>
      <c r="AN749" t="str" cm="1">
        <f t="array" ref="AN749">_xlfn.IFS(AM749=1,"low",AM749=2,"medium",AM749=3,"high",AM749=4,"very high")</f>
        <v>very high</v>
      </c>
      <c r="AO749">
        <v>8</v>
      </c>
      <c r="AP749" s="1" t="str" cm="1">
        <f t="array" ref="AP749">_xlfn.IFS(AO749&lt;=1,"new",AO749&lt;=5,"early tenure",AO749&lt;=10,"established",AO749&lt;=20,"loyal",AO749&gt;=21,"long term")</f>
        <v>established</v>
      </c>
      <c r="AQ749">
        <v>5</v>
      </c>
      <c r="AR749" s="1" t="str" cm="1">
        <f t="array" ref="AR749">_xlfn.IFS(AQ749&lt;=1,"new",AQ749&lt;=4,"settling",AQ749&lt;=7,"established",AQ749&lt;=12,"stagnant risk",AQ749&gt;12,"highly stagnant")</f>
        <v>established</v>
      </c>
      <c r="AS749">
        <v>1</v>
      </c>
      <c r="AT749" t="str" cm="1">
        <f t="array" ref="AT749">_xlfn.IFS(AS749&lt;=1,"recently promoted",AS749&lt;=3,"due soon",AS749&lt;=6,"over due",AS749&gt;=7,"critically overdue")</f>
        <v>recently promoted</v>
      </c>
      <c r="AU749">
        <v>6</v>
      </c>
      <c r="AV749" t="str" cm="1">
        <f t="array" ref="AV749">_xlfn.IFS(AU749&lt;=1,"new under manager",AU749&lt;=4,"settling",AU749&lt;=8,"established",AU749&gt;=9,"long term")</f>
        <v>established</v>
      </c>
    </row>
    <row r="750" spans="1:48">
      <c r="A750">
        <v>28</v>
      </c>
      <c r="B750" s="1" t="str" cm="1">
        <f t="array" ref="B750">_xlfn.IFS(A750&lt;=25,"early career",A750&lt;=35,"mid career",A750&lt;=45,"experienced",A750&gt;=46,"senior")</f>
        <v>mid career</v>
      </c>
      <c r="C750" t="s">
        <v>29</v>
      </c>
      <c r="D750" t="s">
        <v>30</v>
      </c>
      <c r="E750" t="s">
        <v>45</v>
      </c>
      <c r="F750">
        <v>2</v>
      </c>
      <c r="G750" s="1" t="str" cm="1">
        <f t="array" ref="G750">_xlfn.IFS(F750&lt;=5,"very near",F750&lt;=10,"near",F750&lt;=20,"moderate",F750&lt;=29,"far")</f>
        <v>very near</v>
      </c>
      <c r="H750">
        <v>4</v>
      </c>
      <c r="I750" t="str" cm="1">
        <f t="array" ref="I750">_xlfn.IFS(H750=1,"Below College",H750=
2,"College",H750=
3,"Bachelor",H750=
4,"Master",H750=
5,"Doctor")</f>
        <v>Master</v>
      </c>
      <c r="J750" t="s">
        <v>47</v>
      </c>
      <c r="K750">
        <v>2</v>
      </c>
      <c r="L750" t="str" cm="1">
        <f t="array" ref="L750">_xlfn.IFS(K750=1,"low",K750=2,"medium",K750=3,"high",K750=4,"very high")</f>
        <v>medium</v>
      </c>
      <c r="M750" t="s">
        <v>43</v>
      </c>
      <c r="N750">
        <v>3</v>
      </c>
      <c r="O750" t="str" cm="1">
        <f t="array" ref="O750">_xlfn.IFS(N750=1,"low",N750=2,"medium",N750=3,"high",N750=4,"very high")</f>
        <v>high</v>
      </c>
      <c r="P750">
        <v>2</v>
      </c>
      <c r="Q750" t="str" cm="1">
        <f t="array" ref="Q750">_xlfn.IFS(P750=1,"junior",P750=2,"mid level",P750=3,"senior",P750=4,"lead",P750=5,"executive")</f>
        <v>mid level</v>
      </c>
      <c r="R750" t="s">
        <v>51</v>
      </c>
      <c r="S750">
        <v>2</v>
      </c>
      <c r="T750" t="str" cm="1">
        <f t="array" ref="T750">_xlfn.IFS(S750=1,"low",S750=2,"medium",S750=3,"high",S750=4,"very high")</f>
        <v>medium</v>
      </c>
      <c r="U750" t="s">
        <v>35</v>
      </c>
      <c r="V750">
        <v>4779</v>
      </c>
      <c r="W750">
        <v>1</v>
      </c>
      <c r="X750" t="str" cm="1">
        <f t="array" ref="X750">_xlfn.IFS(W750=0,"fresher",W750&lt;=3,"stable",W750&lt;=6,"moderate hopper",W750&lt;=9,"frequent hopper")</f>
        <v>stable</v>
      </c>
      <c r="Y750" t="s">
        <v>39</v>
      </c>
      <c r="Z750">
        <v>20</v>
      </c>
      <c r="AA750" t="str" cm="1">
        <f t="array" ref="AA750">_xlfn.IFS(Z750&lt;=14,"low hike",Z750&lt;=18,"moderate hike",Z750&lt;=22,"good hike",Z750&lt;=25,"high hike")</f>
        <v>good hike</v>
      </c>
      <c r="AB750">
        <v>4</v>
      </c>
      <c r="AC750" t="str" cm="1">
        <f t="array" ref="AC750">_xlfn.IFS(AB750=1,"low",AB750=2,"good",AB750=3,"excellent",AB750=4,"outstanding")</f>
        <v>outstanding</v>
      </c>
      <c r="AD750">
        <v>1</v>
      </c>
      <c r="AE750" t="str" cm="1">
        <f t="array" ref="AE750">_xlfn.IFS(AD750=1,"low",AD750=2,"medium",AD750=3,"high",AD750=4,"very high")</f>
        <v>low</v>
      </c>
      <c r="AG750">
        <v>0</v>
      </c>
      <c r="AH750" t="str" cm="1">
        <f t="array" ref="AH750">_xlfn.IFS(AG750=0,"no stock options",AG750=2,"medium",AG750=3,"high",AG750=1,"low")</f>
        <v>no stock options</v>
      </c>
      <c r="AI750">
        <v>8</v>
      </c>
      <c r="AJ750" s="1" t="str" cm="1">
        <f t="array" ref="AJ750">_xlfn.IFS(AI750&lt;=2,"fresher",AI750&lt;=7,"early career",AI750&lt;=15,"mid career",AI750&lt;=25,"experienced",AI750&gt;=26,"expert")</f>
        <v>mid career</v>
      </c>
      <c r="AK750">
        <v>2</v>
      </c>
      <c r="AL750" s="1" t="str" cm="1">
        <f t="array" ref="AL750">_xlfn.IFS(AK750=0,"no training",AK750&lt;=2,"low",AK750&lt;=4,"moderate",AK750&lt;=6,"high")</f>
        <v>low</v>
      </c>
      <c r="AM750">
        <v>3</v>
      </c>
      <c r="AN750" t="str" cm="1">
        <f t="array" ref="AN750">_xlfn.IFS(AM750=1,"low",AM750=2,"medium",AM750=3,"high",AM750=4,"very high")</f>
        <v>high</v>
      </c>
      <c r="AO750">
        <v>8</v>
      </c>
      <c r="AP750" s="1" t="str" cm="1">
        <f t="array" ref="AP750">_xlfn.IFS(AO750&lt;=1,"new",AO750&lt;=5,"early tenure",AO750&lt;=10,"established",AO750&lt;=20,"loyal",AO750&gt;=21,"long term")</f>
        <v>established</v>
      </c>
      <c r="AQ750">
        <v>7</v>
      </c>
      <c r="AR750" s="1" t="str" cm="1">
        <f t="array" ref="AR750">_xlfn.IFS(AQ750&lt;=1,"new",AQ750&lt;=4,"settling",AQ750&lt;=7,"established",AQ750&lt;=12,"stagnant risk",AQ750&gt;12,"highly stagnant")</f>
        <v>established</v>
      </c>
      <c r="AS750">
        <v>7</v>
      </c>
      <c r="AT750" t="str" cm="1">
        <f t="array" ref="AT750">_xlfn.IFS(AS750&lt;=1,"recently promoted",AS750&lt;=3,"due soon",AS750&lt;=6,"over due",AS750&gt;=7,"critically overdue")</f>
        <v>critically overdue</v>
      </c>
      <c r="AU750">
        <v>5</v>
      </c>
      <c r="AV750" t="str" cm="1">
        <f t="array" ref="AV750">_xlfn.IFS(AU750&lt;=1,"new under manager",AU750&lt;=4,"settling",AU750&lt;=8,"established",AU750&gt;=9,"long term")</f>
        <v>established</v>
      </c>
    </row>
    <row r="751" spans="1:48">
      <c r="A751">
        <v>26</v>
      </c>
      <c r="B751" s="1" t="str" cm="1">
        <f t="array" ref="B751">_xlfn.IFS(A751&lt;=25,"early career",A751&lt;=35,"mid career",A751&lt;=45,"experienced",A751&gt;=46,"senior")</f>
        <v>mid career</v>
      </c>
      <c r="C751" t="s">
        <v>39</v>
      </c>
      <c r="D751" t="s">
        <v>50</v>
      </c>
      <c r="E751" t="s">
        <v>31</v>
      </c>
      <c r="F751">
        <v>5</v>
      </c>
      <c r="G751" s="1" t="str" cm="1">
        <f t="array" ref="G751">_xlfn.IFS(F751&lt;=5,"very near",F751&lt;=10,"near",F751&lt;=20,"moderate",F751&lt;=29,"far")</f>
        <v>very near</v>
      </c>
      <c r="H751">
        <v>2</v>
      </c>
      <c r="I751" t="str" cm="1">
        <f t="array" ref="I751">_xlfn.IFS(H751=1,"Below College",H751=
2,"College",H751=
3,"Bachelor",H751=
4,"Master",H751=
5,"Doctor")</f>
        <v>College</v>
      </c>
      <c r="J751" t="s">
        <v>32</v>
      </c>
      <c r="K751">
        <v>3</v>
      </c>
      <c r="L751" t="str" cm="1">
        <f t="array" ref="L751">_xlfn.IFS(K751=1,"low",K751=2,"medium",K751=3,"high",K751=4,"very high")</f>
        <v>high</v>
      </c>
      <c r="M751" t="s">
        <v>43</v>
      </c>
      <c r="N751">
        <v>2</v>
      </c>
      <c r="O751" t="str" cm="1">
        <f t="array" ref="O751">_xlfn.IFS(N751=1,"low",N751=2,"medium",N751=3,"high",N751=4,"very high")</f>
        <v>medium</v>
      </c>
      <c r="P751">
        <v>1</v>
      </c>
      <c r="Q751" t="str" cm="1">
        <f t="array" ref="Q751">_xlfn.IFS(P751=1,"junior",P751=2,"mid level",P751=3,"senior",P751=4,"lead",P751=5,"executive")</f>
        <v>junior</v>
      </c>
      <c r="R751" t="s">
        <v>37</v>
      </c>
      <c r="S751">
        <v>3</v>
      </c>
      <c r="T751" t="str" cm="1">
        <f t="array" ref="T751">_xlfn.IFS(S751=1,"low",S751=2,"medium",S751=3,"high",S751=4,"very high")</f>
        <v>high</v>
      </c>
      <c r="U751" t="s">
        <v>35</v>
      </c>
      <c r="V751">
        <v>2366</v>
      </c>
      <c r="W751">
        <v>1</v>
      </c>
      <c r="X751" t="str" cm="1">
        <f t="array" ref="X751">_xlfn.IFS(W751=0,"fresher",W751&lt;=3,"stable",W751&lt;=6,"moderate hopper",W751&lt;=9,"frequent hopper")</f>
        <v>stable</v>
      </c>
      <c r="Y751" t="s">
        <v>39</v>
      </c>
      <c r="Z751">
        <v>14</v>
      </c>
      <c r="AA751" t="str" cm="1">
        <f t="array" ref="AA751">_xlfn.IFS(Z751&lt;=14,"low hike",Z751&lt;=18,"moderate hike",Z751&lt;=22,"good hike",Z751&lt;=25,"high hike")</f>
        <v>low hike</v>
      </c>
      <c r="AB751">
        <v>3</v>
      </c>
      <c r="AC751" t="str" cm="1">
        <f t="array" ref="AC751">_xlfn.IFS(AB751=1,"low",AB751=2,"good",AB751=3,"excellent",AB751=4,"outstanding")</f>
        <v>excellent</v>
      </c>
      <c r="AD751">
        <v>1</v>
      </c>
      <c r="AE751" t="str" cm="1">
        <f t="array" ref="AE751">_xlfn.IFS(AD751=1,"low",AD751=2,"medium",AD751=3,"high",AD751=4,"very high")</f>
        <v>low</v>
      </c>
      <c r="AG751">
        <v>1</v>
      </c>
      <c r="AH751" t="str" cm="1">
        <f t="array" ref="AH751">_xlfn.IFS(AG751=0,"no stock options",AG751=2,"medium",AG751=3,"high",AG751=1,"low")</f>
        <v>low</v>
      </c>
      <c r="AI751">
        <v>8</v>
      </c>
      <c r="AJ751" s="1" t="str" cm="1">
        <f t="array" ref="AJ751">_xlfn.IFS(AI751&lt;=2,"fresher",AI751&lt;=7,"early career",AI751&lt;=15,"mid career",AI751&lt;=25,"experienced",AI751&gt;=26,"expert")</f>
        <v>mid career</v>
      </c>
      <c r="AK751">
        <v>2</v>
      </c>
      <c r="AL751" s="1" t="str" cm="1">
        <f t="array" ref="AL751">_xlfn.IFS(AK751=0,"no training",AK751&lt;=2,"low",AK751&lt;=4,"moderate",AK751&lt;=6,"high")</f>
        <v>low</v>
      </c>
      <c r="AM751">
        <v>3</v>
      </c>
      <c r="AN751" t="str" cm="1">
        <f t="array" ref="AN751">_xlfn.IFS(AM751=1,"low",AM751=2,"medium",AM751=3,"high",AM751=4,"very high")</f>
        <v>high</v>
      </c>
      <c r="AO751">
        <v>8</v>
      </c>
      <c r="AP751" s="1" t="str" cm="1">
        <f t="array" ref="AP751">_xlfn.IFS(AO751&lt;=1,"new",AO751&lt;=5,"early tenure",AO751&lt;=10,"established",AO751&lt;=20,"loyal",AO751&gt;=21,"long term")</f>
        <v>established</v>
      </c>
      <c r="AQ751">
        <v>7</v>
      </c>
      <c r="AR751" s="1" t="str" cm="1">
        <f t="array" ref="AR751">_xlfn.IFS(AQ751&lt;=1,"new",AQ751&lt;=4,"settling",AQ751&lt;=7,"established",AQ751&lt;=12,"stagnant risk",AQ751&gt;12,"highly stagnant")</f>
        <v>established</v>
      </c>
      <c r="AS751">
        <v>1</v>
      </c>
      <c r="AT751" t="str" cm="1">
        <f t="array" ref="AT751">_xlfn.IFS(AS751&lt;=1,"recently promoted",AS751&lt;=3,"due soon",AS751&lt;=6,"over due",AS751&gt;=7,"critically overdue")</f>
        <v>recently promoted</v>
      </c>
      <c r="AU751">
        <v>7</v>
      </c>
      <c r="AV751" t="str" cm="1">
        <f t="array" ref="AV751">_xlfn.IFS(AU751&lt;=1,"new under manager",AU751&lt;=4,"settling",AU751&lt;=8,"established",AU751&gt;=9,"long term")</f>
        <v>established</v>
      </c>
    </row>
    <row r="752" spans="1:48">
      <c r="A752">
        <v>33</v>
      </c>
      <c r="B752" s="1" t="str" cm="1">
        <f t="array" ref="B752">_xlfn.IFS(A752&lt;=25,"early career",A752&lt;=35,"mid career",A752&lt;=45,"experienced",A752&gt;=46,"senior")</f>
        <v>mid career</v>
      </c>
      <c r="C752" t="s">
        <v>29</v>
      </c>
      <c r="D752" t="s">
        <v>30</v>
      </c>
      <c r="E752" t="s">
        <v>45</v>
      </c>
      <c r="F752">
        <v>1</v>
      </c>
      <c r="G752" s="1" t="str" cm="1">
        <f t="array" ref="G752">_xlfn.IFS(F752&lt;=5,"very near",F752&lt;=10,"near",F752&lt;=20,"moderate",F752&lt;=29,"far")</f>
        <v>very near</v>
      </c>
      <c r="H752">
        <v>3</v>
      </c>
      <c r="I752" t="str" cm="1">
        <f t="array" ref="I752">_xlfn.IFS(H752=1,"Below College",H752=
2,"College",H752=
3,"Bachelor",H752=
4,"Master",H752=
5,"Doctor")</f>
        <v>Bachelor</v>
      </c>
      <c r="J752" t="s">
        <v>32</v>
      </c>
      <c r="K752">
        <v>1</v>
      </c>
      <c r="L752" t="str" cm="1">
        <f t="array" ref="L752">_xlfn.IFS(K752=1,"low",K752=2,"medium",K752=3,"high",K752=4,"very high")</f>
        <v>low</v>
      </c>
      <c r="M752" t="s">
        <v>33</v>
      </c>
      <c r="N752">
        <v>4</v>
      </c>
      <c r="O752" t="str" cm="1">
        <f t="array" ref="O752">_xlfn.IFS(N752=1,"low",N752=2,"medium",N752=3,"high",N752=4,"very high")</f>
        <v>very high</v>
      </c>
      <c r="P752">
        <v>2</v>
      </c>
      <c r="Q752" t="str" cm="1">
        <f t="array" ref="Q752">_xlfn.IFS(P752=1,"junior",P752=2,"mid level",P752=3,"senior",P752=4,"lead",P752=5,"executive")</f>
        <v>mid level</v>
      </c>
      <c r="R752" t="s">
        <v>51</v>
      </c>
      <c r="S752">
        <v>1</v>
      </c>
      <c r="T752" t="str" cm="1">
        <f t="array" ref="T752">_xlfn.IFS(S752=1,"low",S752=2,"medium",S752=3,"high",S752=4,"very high")</f>
        <v>low</v>
      </c>
      <c r="U752" t="s">
        <v>38</v>
      </c>
      <c r="V752">
        <v>4037</v>
      </c>
      <c r="W752">
        <v>1</v>
      </c>
      <c r="X752" t="str" cm="1">
        <f t="array" ref="X752">_xlfn.IFS(W752=0,"fresher",W752&lt;=3,"stable",W752&lt;=6,"moderate hopper",W752&lt;=9,"frequent hopper")</f>
        <v>stable</v>
      </c>
      <c r="Y752" t="s">
        <v>29</v>
      </c>
      <c r="Z752">
        <v>22</v>
      </c>
      <c r="AA752" t="str" cm="1">
        <f t="array" ref="AA752">_xlfn.IFS(Z752&lt;=14,"low hike",Z752&lt;=18,"moderate hike",Z752&lt;=22,"good hike",Z752&lt;=25,"high hike")</f>
        <v>good hike</v>
      </c>
      <c r="AB752">
        <v>4</v>
      </c>
      <c r="AC752" t="str" cm="1">
        <f t="array" ref="AC752">_xlfn.IFS(AB752=1,"low",AB752=2,"good",AB752=3,"excellent",AB752=4,"outstanding")</f>
        <v>outstanding</v>
      </c>
      <c r="AD752">
        <v>1</v>
      </c>
      <c r="AE752" t="str" cm="1">
        <f t="array" ref="AE752">_xlfn.IFS(AD752=1,"low",AD752=2,"medium",AD752=3,"high",AD752=4,"very high")</f>
        <v>low</v>
      </c>
      <c r="AG752">
        <v>1</v>
      </c>
      <c r="AH752" t="str" cm="1">
        <f t="array" ref="AH752">_xlfn.IFS(AG752=0,"no stock options",AG752=2,"medium",AG752=3,"high",AG752=1,"low")</f>
        <v>low</v>
      </c>
      <c r="AI752">
        <v>9</v>
      </c>
      <c r="AJ752" s="1" t="str" cm="1">
        <f t="array" ref="AJ752">_xlfn.IFS(AI752&lt;=2,"fresher",AI752&lt;=7,"early career",AI752&lt;=15,"mid career",AI752&lt;=25,"experienced",AI752&gt;=26,"expert")</f>
        <v>mid career</v>
      </c>
      <c r="AK752">
        <v>5</v>
      </c>
      <c r="AL752" s="1" t="str" cm="1">
        <f t="array" ref="AL752">_xlfn.IFS(AK752=0,"no training",AK752&lt;=2,"low",AK752&lt;=4,"moderate",AK752&lt;=6,"high")</f>
        <v>high</v>
      </c>
      <c r="AM752">
        <v>3</v>
      </c>
      <c r="AN752" t="str" cm="1">
        <f t="array" ref="AN752">_xlfn.IFS(AM752=1,"low",AM752=2,"medium",AM752=3,"high",AM752=4,"very high")</f>
        <v>high</v>
      </c>
      <c r="AO752">
        <v>9</v>
      </c>
      <c r="AP752" s="1" t="str" cm="1">
        <f t="array" ref="AP752">_xlfn.IFS(AO752&lt;=1,"new",AO752&lt;=5,"early tenure",AO752&lt;=10,"established",AO752&lt;=20,"loyal",AO752&gt;=21,"long term")</f>
        <v>established</v>
      </c>
      <c r="AQ752">
        <v>8</v>
      </c>
      <c r="AR752" s="1" t="str" cm="1">
        <f t="array" ref="AR752">_xlfn.IFS(AQ752&lt;=1,"new",AQ752&lt;=4,"settling",AQ752&lt;=7,"established",AQ752&lt;=12,"stagnant risk",AQ752&gt;12,"highly stagnant")</f>
        <v>stagnant risk</v>
      </c>
      <c r="AS752">
        <v>0</v>
      </c>
      <c r="AT752" t="str" cm="1">
        <f t="array" ref="AT752">_xlfn.IFS(AS752&lt;=1,"recently promoted",AS752&lt;=3,"due soon",AS752&lt;=6,"over due",AS752&gt;=7,"critically overdue")</f>
        <v>recently promoted</v>
      </c>
      <c r="AU752">
        <v>8</v>
      </c>
      <c r="AV752" t="str" cm="1">
        <f t="array" ref="AV752">_xlfn.IFS(AU752&lt;=1,"new under manager",AU752&lt;=4,"settling",AU752&lt;=8,"established",AU752&gt;=9,"long term")</f>
        <v>established</v>
      </c>
    </row>
    <row r="753" spans="1:48">
      <c r="A753">
        <v>35</v>
      </c>
      <c r="B753" s="1" t="str" cm="1">
        <f t="array" ref="B753">_xlfn.IFS(A753&lt;=25,"early career",A753&lt;=35,"mid career",A753&lt;=45,"experienced",A753&gt;=46,"senior")</f>
        <v>mid career</v>
      </c>
      <c r="C753" t="s">
        <v>29</v>
      </c>
      <c r="D753" t="s">
        <v>30</v>
      </c>
      <c r="E753" t="s">
        <v>31</v>
      </c>
      <c r="F753">
        <v>27</v>
      </c>
      <c r="G753" s="1" t="str" cm="1">
        <f t="array" ref="G753">_xlfn.IFS(F753&lt;=5,"very near",F753&lt;=10,"near",F753&lt;=20,"moderate",F753&lt;=29,"far")</f>
        <v>far</v>
      </c>
      <c r="H753">
        <v>1</v>
      </c>
      <c r="I753" t="str" cm="1">
        <f t="array" ref="I753">_xlfn.IFS(H753=1,"Below College",H753=
2,"College",H753=
3,"Bachelor",H753=
4,"Master",H753=
5,"Doctor")</f>
        <v>Below College</v>
      </c>
      <c r="J753" t="s">
        <v>32</v>
      </c>
      <c r="K753">
        <v>3</v>
      </c>
      <c r="L753" t="str" cm="1">
        <f t="array" ref="L753">_xlfn.IFS(K753=1,"low",K753=2,"medium",K753=3,"high",K753=4,"very high")</f>
        <v>high</v>
      </c>
      <c r="M753" t="s">
        <v>43</v>
      </c>
      <c r="N753">
        <v>2</v>
      </c>
      <c r="O753" t="str" cm="1">
        <f t="array" ref="O753">_xlfn.IFS(N753=1,"low",N753=2,"medium",N753=3,"high",N753=4,"very high")</f>
        <v>medium</v>
      </c>
      <c r="P753">
        <v>1</v>
      </c>
      <c r="Q753" t="str" cm="1">
        <f t="array" ref="Q753">_xlfn.IFS(P753=1,"junior",P753=2,"mid level",P753=3,"senior",P753=4,"lead",P753=5,"executive")</f>
        <v>junior</v>
      </c>
      <c r="R753" t="s">
        <v>37</v>
      </c>
      <c r="S753">
        <v>1</v>
      </c>
      <c r="T753" t="str" cm="1">
        <f t="array" ref="T753">_xlfn.IFS(S753=1,"low",S753=2,"medium",S753=3,"high",S753=4,"very high")</f>
        <v>low</v>
      </c>
      <c r="U753" t="s">
        <v>40</v>
      </c>
      <c r="V753">
        <v>2559</v>
      </c>
      <c r="W753">
        <v>1</v>
      </c>
      <c r="X753" t="str" cm="1">
        <f t="array" ref="X753">_xlfn.IFS(W753=0,"fresher",W753&lt;=3,"stable",W753&lt;=6,"moderate hopper",W753&lt;=9,"frequent hopper")</f>
        <v>stable</v>
      </c>
      <c r="Y753" t="s">
        <v>29</v>
      </c>
      <c r="Z753">
        <v>11</v>
      </c>
      <c r="AA753" t="str" cm="1">
        <f t="array" ref="AA753">_xlfn.IFS(Z753&lt;=14,"low hike",Z753&lt;=18,"moderate hike",Z753&lt;=22,"good hike",Z753&lt;=25,"high hike")</f>
        <v>low hike</v>
      </c>
      <c r="AB753">
        <v>3</v>
      </c>
      <c r="AC753" t="str" cm="1">
        <f t="array" ref="AC753">_xlfn.IFS(AB753=1,"low",AB753=2,"good",AB753=3,"excellent",AB753=4,"outstanding")</f>
        <v>excellent</v>
      </c>
      <c r="AD753">
        <v>4</v>
      </c>
      <c r="AE753" t="str" cm="1">
        <f t="array" ref="AE753">_xlfn.IFS(AD753=1,"low",AD753=2,"medium",AD753=3,"high",AD753=4,"very high")</f>
        <v>very high</v>
      </c>
      <c r="AG753">
        <v>0</v>
      </c>
      <c r="AH753" t="str" cm="1">
        <f t="array" ref="AH753">_xlfn.IFS(AG753=0,"no stock options",AG753=2,"medium",AG753=3,"high",AG753=1,"low")</f>
        <v>no stock options</v>
      </c>
      <c r="AI753">
        <v>6</v>
      </c>
      <c r="AJ753" s="1" t="str" cm="1">
        <f t="array" ref="AJ753">_xlfn.IFS(AI753&lt;=2,"fresher",AI753&lt;=7,"early career",AI753&lt;=15,"mid career",AI753&lt;=25,"experienced",AI753&gt;=26,"expert")</f>
        <v>early career</v>
      </c>
      <c r="AK753">
        <v>3</v>
      </c>
      <c r="AL753" s="1" t="str" cm="1">
        <f t="array" ref="AL753">_xlfn.IFS(AK753=0,"no training",AK753&lt;=2,"low",AK753&lt;=4,"moderate",AK753&lt;=6,"high")</f>
        <v>moderate</v>
      </c>
      <c r="AM753">
        <v>2</v>
      </c>
      <c r="AN753" t="str" cm="1">
        <f t="array" ref="AN753">_xlfn.IFS(AM753=1,"low",AM753=2,"medium",AM753=3,"high",AM753=4,"very high")</f>
        <v>medium</v>
      </c>
      <c r="AO753">
        <v>6</v>
      </c>
      <c r="AP753" s="1" t="str" cm="1">
        <f t="array" ref="AP753">_xlfn.IFS(AO753&lt;=1,"new",AO753&lt;=5,"early tenure",AO753&lt;=10,"established",AO753&lt;=20,"loyal",AO753&gt;=21,"long term")</f>
        <v>established</v>
      </c>
      <c r="AQ753">
        <v>5</v>
      </c>
      <c r="AR753" s="1" t="str" cm="1">
        <f t="array" ref="AR753">_xlfn.IFS(AQ753&lt;=1,"new",AQ753&lt;=4,"settling",AQ753&lt;=7,"established",AQ753&lt;=12,"stagnant risk",AQ753&gt;12,"highly stagnant")</f>
        <v>established</v>
      </c>
      <c r="AS753">
        <v>1</v>
      </c>
      <c r="AT753" t="str" cm="1">
        <f t="array" ref="AT753">_xlfn.IFS(AS753&lt;=1,"recently promoted",AS753&lt;=3,"due soon",AS753&lt;=6,"over due",AS753&gt;=7,"critically overdue")</f>
        <v>recently promoted</v>
      </c>
      <c r="AU753">
        <v>1</v>
      </c>
      <c r="AV753" t="str" cm="1">
        <f t="array" ref="AV753">_xlfn.IFS(AU753&lt;=1,"new under manager",AU753&lt;=4,"settling",AU753&lt;=8,"established",AU753&gt;=9,"long term")</f>
        <v>new under manager</v>
      </c>
    </row>
    <row r="754" spans="1:48">
      <c r="A754">
        <v>52</v>
      </c>
      <c r="B754" s="1" t="str" cm="1">
        <f t="array" ref="B754">_xlfn.IFS(A754&lt;=25,"early career",A754&lt;=35,"mid career",A754&lt;=45,"experienced",A754&gt;=46,"senior")</f>
        <v>senior</v>
      </c>
      <c r="C754" t="s">
        <v>29</v>
      </c>
      <c r="D754" t="s">
        <v>50</v>
      </c>
      <c r="E754" t="s">
        <v>31</v>
      </c>
      <c r="F754">
        <v>25</v>
      </c>
      <c r="G754" s="1" t="str" cm="1">
        <f t="array" ref="G754">_xlfn.IFS(F754&lt;=5,"very near",F754&lt;=10,"near",F754&lt;=20,"moderate",F754&lt;=29,"far")</f>
        <v>far</v>
      </c>
      <c r="H754">
        <v>4</v>
      </c>
      <c r="I754" t="str" cm="1">
        <f t="array" ref="I754">_xlfn.IFS(H754=1,"Below College",H754=
2,"College",H754=
3,"Bachelor",H754=
4,"Master",H754=
5,"Doctor")</f>
        <v>Master</v>
      </c>
      <c r="J754" t="s">
        <v>32</v>
      </c>
      <c r="K754">
        <v>3</v>
      </c>
      <c r="L754" t="str" cm="1">
        <f t="array" ref="L754">_xlfn.IFS(K754=1,"low",K754=2,"medium",K754=3,"high",K754=4,"very high")</f>
        <v>high</v>
      </c>
      <c r="M754" t="s">
        <v>43</v>
      </c>
      <c r="N754">
        <v>2</v>
      </c>
      <c r="O754" t="str" cm="1">
        <f t="array" ref="O754">_xlfn.IFS(N754=1,"low",N754=2,"medium",N754=3,"high",N754=4,"very high")</f>
        <v>medium</v>
      </c>
      <c r="P754">
        <v>4</v>
      </c>
      <c r="Q754" t="str" cm="1">
        <f t="array" ref="Q754">_xlfn.IFS(P754=1,"junior",P754=2,"mid level",P754=3,"senior",P754=4,"lead",P754=5,"executive")</f>
        <v>lead</v>
      </c>
      <c r="R754" t="s">
        <v>44</v>
      </c>
      <c r="S754">
        <v>4</v>
      </c>
      <c r="T754" t="str" cm="1">
        <f t="array" ref="T754">_xlfn.IFS(S754=1,"low",S754=2,"medium",S754=3,"high",S754=4,"very high")</f>
        <v>very high</v>
      </c>
      <c r="U754" t="s">
        <v>35</v>
      </c>
      <c r="V754">
        <v>13826</v>
      </c>
      <c r="W754">
        <v>3</v>
      </c>
      <c r="X754" t="str" cm="1">
        <f t="array" ref="X754">_xlfn.IFS(W754=0,"fresher",W754&lt;=3,"stable",W754&lt;=6,"moderate hopper",W754&lt;=9,"frequent hopper")</f>
        <v>stable</v>
      </c>
      <c r="Y754" t="s">
        <v>29</v>
      </c>
      <c r="Z754">
        <v>22</v>
      </c>
      <c r="AA754" t="str" cm="1">
        <f t="array" ref="AA754">_xlfn.IFS(Z754&lt;=14,"low hike",Z754&lt;=18,"moderate hike",Z754&lt;=22,"good hike",Z754&lt;=25,"high hike")</f>
        <v>good hike</v>
      </c>
      <c r="AB754">
        <v>4</v>
      </c>
      <c r="AC754" t="str" cm="1">
        <f t="array" ref="AC754">_xlfn.IFS(AB754=1,"low",AB754=2,"good",AB754=3,"excellent",AB754=4,"outstanding")</f>
        <v>outstanding</v>
      </c>
      <c r="AD754">
        <v>3</v>
      </c>
      <c r="AE754" t="str" cm="1">
        <f t="array" ref="AE754">_xlfn.IFS(AD754=1,"low",AD754=2,"medium",AD754=3,"high",AD754=4,"very high")</f>
        <v>high</v>
      </c>
      <c r="AG754">
        <v>0</v>
      </c>
      <c r="AH754" t="str" cm="1">
        <f t="array" ref="AH754">_xlfn.IFS(AG754=0,"no stock options",AG754=2,"medium",AG754=3,"high",AG754=1,"low")</f>
        <v>no stock options</v>
      </c>
      <c r="AI754">
        <v>31</v>
      </c>
      <c r="AJ754" s="1" t="str" cm="1">
        <f t="array" ref="AJ754">_xlfn.IFS(AI754&lt;=2,"fresher",AI754&lt;=7,"early career",AI754&lt;=15,"mid career",AI754&lt;=25,"experienced",AI754&gt;=26,"expert")</f>
        <v>expert</v>
      </c>
      <c r="AK754">
        <v>3</v>
      </c>
      <c r="AL754" s="1" t="str" cm="1">
        <f t="array" ref="AL754">_xlfn.IFS(AK754=0,"no training",AK754&lt;=2,"low",AK754&lt;=4,"moderate",AK754&lt;=6,"high")</f>
        <v>moderate</v>
      </c>
      <c r="AM754">
        <v>3</v>
      </c>
      <c r="AN754" t="str" cm="1">
        <f t="array" ref="AN754">_xlfn.IFS(AM754=1,"low",AM754=2,"medium",AM754=3,"high",AM754=4,"very high")</f>
        <v>high</v>
      </c>
      <c r="AO754">
        <v>9</v>
      </c>
      <c r="AP754" s="1" t="str" cm="1">
        <f t="array" ref="AP754">_xlfn.IFS(AO754&lt;=1,"new",AO754&lt;=5,"early tenure",AO754&lt;=10,"established",AO754&lt;=20,"loyal",AO754&gt;=21,"long term")</f>
        <v>established</v>
      </c>
      <c r="AQ754">
        <v>8</v>
      </c>
      <c r="AR754" s="1" t="str" cm="1">
        <f t="array" ref="AR754">_xlfn.IFS(AQ754&lt;=1,"new",AQ754&lt;=4,"settling",AQ754&lt;=7,"established",AQ754&lt;=12,"stagnant risk",AQ754&gt;12,"highly stagnant")</f>
        <v>stagnant risk</v>
      </c>
      <c r="AS754">
        <v>0</v>
      </c>
      <c r="AT754" t="str" cm="1">
        <f t="array" ref="AT754">_xlfn.IFS(AS754&lt;=1,"recently promoted",AS754&lt;=3,"due soon",AS754&lt;=6,"over due",AS754&gt;=7,"critically overdue")</f>
        <v>recently promoted</v>
      </c>
      <c r="AU754">
        <v>0</v>
      </c>
      <c r="AV754" t="str" cm="1">
        <f t="array" ref="AV754">_xlfn.IFS(AU754&lt;=1,"new under manager",AU754&lt;=4,"settling",AU754&lt;=8,"established",AU754&gt;=9,"long term")</f>
        <v>new under manager</v>
      </c>
    </row>
    <row r="755" spans="1:48">
      <c r="A755">
        <v>35</v>
      </c>
      <c r="B755" s="1" t="str" cm="1">
        <f t="array" ref="B755">_xlfn.IFS(A755&lt;=25,"early career",A755&lt;=35,"mid career",A755&lt;=45,"experienced",A755&gt;=46,"senior")</f>
        <v>mid career</v>
      </c>
      <c r="C755" t="s">
        <v>39</v>
      </c>
      <c r="D755" t="s">
        <v>50</v>
      </c>
      <c r="E755" t="s">
        <v>31</v>
      </c>
      <c r="F755">
        <v>25</v>
      </c>
      <c r="G755" s="1" t="str" cm="1">
        <f t="array" ref="G755">_xlfn.IFS(F755&lt;=5,"very near",F755&lt;=10,"near",F755&lt;=20,"moderate",F755&lt;=29,"far")</f>
        <v>far</v>
      </c>
      <c r="H755">
        <v>4</v>
      </c>
      <c r="I755" t="str" cm="1">
        <f t="array" ref="I755">_xlfn.IFS(H755=1,"Below College",H755=
2,"College",H755=
3,"Bachelor",H755=
4,"Master",H755=
5,"Doctor")</f>
        <v>Master</v>
      </c>
      <c r="J755" t="s">
        <v>36</v>
      </c>
      <c r="K755">
        <v>4</v>
      </c>
      <c r="L755" t="str" cm="1">
        <f t="array" ref="L755">_xlfn.IFS(K755=1,"low",K755=2,"medium",K755=3,"high",K755=4,"very high")</f>
        <v>very high</v>
      </c>
      <c r="M755" t="s">
        <v>43</v>
      </c>
      <c r="N755">
        <v>3</v>
      </c>
      <c r="O755" t="str" cm="1">
        <f t="array" ref="O755">_xlfn.IFS(N755=1,"low",N755=2,"medium",N755=3,"high",N755=4,"very high")</f>
        <v>high</v>
      </c>
      <c r="P755">
        <v>1</v>
      </c>
      <c r="Q755" t="str" cm="1">
        <f t="array" ref="Q755">_xlfn.IFS(P755=1,"junior",P755=2,"mid level",P755=3,"senior",P755=4,"lead",P755=5,"executive")</f>
        <v>junior</v>
      </c>
      <c r="R755" t="s">
        <v>37</v>
      </c>
      <c r="S755">
        <v>2</v>
      </c>
      <c r="T755" t="str" cm="1">
        <f t="array" ref="T755">_xlfn.IFS(S755=1,"low",S755=2,"medium",S755=3,"high",S755=4,"very high")</f>
        <v>medium</v>
      </c>
      <c r="U755" t="s">
        <v>38</v>
      </c>
      <c r="V755">
        <v>2022</v>
      </c>
      <c r="W755">
        <v>1</v>
      </c>
      <c r="X755" t="str" cm="1">
        <f t="array" ref="X755">_xlfn.IFS(W755=0,"fresher",W755&lt;=3,"stable",W755&lt;=6,"moderate hopper",W755&lt;=9,"frequent hopper")</f>
        <v>stable</v>
      </c>
      <c r="Y755" t="s">
        <v>39</v>
      </c>
      <c r="Z755">
        <v>19</v>
      </c>
      <c r="AA755" t="str" cm="1">
        <f t="array" ref="AA755">_xlfn.IFS(Z755&lt;=14,"low hike",Z755&lt;=18,"moderate hike",Z755&lt;=22,"good hike",Z755&lt;=25,"high hike")</f>
        <v>good hike</v>
      </c>
      <c r="AB755">
        <v>3</v>
      </c>
      <c r="AC755" t="str" cm="1">
        <f t="array" ref="AC755">_xlfn.IFS(AB755=1,"low",AB755=2,"good",AB755=3,"excellent",AB755=4,"outstanding")</f>
        <v>excellent</v>
      </c>
      <c r="AD755">
        <v>1</v>
      </c>
      <c r="AE755" t="str" cm="1">
        <f t="array" ref="AE755">_xlfn.IFS(AD755=1,"low",AD755=2,"medium",AD755=3,"high",AD755=4,"very high")</f>
        <v>low</v>
      </c>
      <c r="AG755">
        <v>1</v>
      </c>
      <c r="AH755" t="str" cm="1">
        <f t="array" ref="AH755">_xlfn.IFS(AG755=0,"no stock options",AG755=2,"medium",AG755=3,"high",AG755=1,"low")</f>
        <v>low</v>
      </c>
      <c r="AI755">
        <v>10</v>
      </c>
      <c r="AJ755" s="1" t="str" cm="1">
        <f t="array" ref="AJ755">_xlfn.IFS(AI755&lt;=2,"fresher",AI755&lt;=7,"early career",AI755&lt;=15,"mid career",AI755&lt;=25,"experienced",AI755&gt;=26,"expert")</f>
        <v>mid career</v>
      </c>
      <c r="AK755">
        <v>3</v>
      </c>
      <c r="AL755" s="1" t="str" cm="1">
        <f t="array" ref="AL755">_xlfn.IFS(AK755=0,"no training",AK755&lt;=2,"low",AK755&lt;=4,"moderate",AK755&lt;=6,"high")</f>
        <v>moderate</v>
      </c>
      <c r="AM755">
        <v>2</v>
      </c>
      <c r="AN755" t="str" cm="1">
        <f t="array" ref="AN755">_xlfn.IFS(AM755=1,"low",AM755=2,"medium",AM755=3,"high",AM755=4,"very high")</f>
        <v>medium</v>
      </c>
      <c r="AO755">
        <v>10</v>
      </c>
      <c r="AP755" s="1" t="str" cm="1">
        <f t="array" ref="AP755">_xlfn.IFS(AO755&lt;=1,"new",AO755&lt;=5,"early tenure",AO755&lt;=10,"established",AO755&lt;=20,"loyal",AO755&gt;=21,"long term")</f>
        <v>established</v>
      </c>
      <c r="AQ755">
        <v>2</v>
      </c>
      <c r="AR755" s="1" t="str" cm="1">
        <f t="array" ref="AR755">_xlfn.IFS(AQ755&lt;=1,"new",AQ755&lt;=4,"settling",AQ755&lt;=7,"established",AQ755&lt;=12,"stagnant risk",AQ755&gt;12,"highly stagnant")</f>
        <v>settling</v>
      </c>
      <c r="AS755">
        <v>7</v>
      </c>
      <c r="AT755" t="str" cm="1">
        <f t="array" ref="AT755">_xlfn.IFS(AS755&lt;=1,"recently promoted",AS755&lt;=3,"due soon",AS755&lt;=6,"over due",AS755&gt;=7,"critically overdue")</f>
        <v>critically overdue</v>
      </c>
      <c r="AU755">
        <v>8</v>
      </c>
      <c r="AV755" t="str" cm="1">
        <f t="array" ref="AV755">_xlfn.IFS(AU755&lt;=1,"new under manager",AU755&lt;=4,"settling",AU755&lt;=8,"established",AU755&gt;=9,"long term")</f>
        <v>established</v>
      </c>
    </row>
    <row r="756" spans="1:48">
      <c r="A756">
        <v>32</v>
      </c>
      <c r="B756" s="1" t="str" cm="1">
        <f t="array" ref="B756">_xlfn.IFS(A756&lt;=25,"early career",A756&lt;=35,"mid career",A756&lt;=45,"experienced",A756&gt;=46,"senior")</f>
        <v>mid career</v>
      </c>
      <c r="C756" t="s">
        <v>29</v>
      </c>
      <c r="D756" t="s">
        <v>50</v>
      </c>
      <c r="E756" t="s">
        <v>45</v>
      </c>
      <c r="F756">
        <v>5</v>
      </c>
      <c r="G756" s="1" t="str" cm="1">
        <f t="array" ref="G756">_xlfn.IFS(F756&lt;=5,"very near",F756&lt;=10,"near",F756&lt;=20,"moderate",F756&lt;=29,"far")</f>
        <v>very near</v>
      </c>
      <c r="H756">
        <v>2</v>
      </c>
      <c r="I756" t="str" cm="1">
        <f t="array" ref="I756">_xlfn.IFS(H756=1,"Below College",H756=
2,"College",H756=
3,"Bachelor",H756=
4,"Master",H756=
5,"Doctor")</f>
        <v>College</v>
      </c>
      <c r="J756" t="s">
        <v>36</v>
      </c>
      <c r="K756">
        <v>2</v>
      </c>
      <c r="L756" t="str" cm="1">
        <f t="array" ref="L756">_xlfn.IFS(K756=1,"low",K756=2,"medium",K756=3,"high",K756=4,"very high")</f>
        <v>medium</v>
      </c>
      <c r="M756" t="s">
        <v>33</v>
      </c>
      <c r="N756">
        <v>3</v>
      </c>
      <c r="O756" t="str" cm="1">
        <f t="array" ref="O756">_xlfn.IFS(N756=1,"low",N756=2,"medium",N756=3,"high",N756=4,"very high")</f>
        <v>high</v>
      </c>
      <c r="P756">
        <v>2</v>
      </c>
      <c r="Q756" t="str" cm="1">
        <f t="array" ref="Q756">_xlfn.IFS(P756=1,"junior",P756=2,"mid level",P756=3,"senior",P756=4,"lead",P756=5,"executive")</f>
        <v>mid level</v>
      </c>
      <c r="R756" t="s">
        <v>51</v>
      </c>
      <c r="S756">
        <v>2</v>
      </c>
      <c r="T756" t="str" cm="1">
        <f t="array" ref="T756">_xlfn.IFS(S756=1,"low",S756=2,"medium",S756=3,"high",S756=4,"very high")</f>
        <v>medium</v>
      </c>
      <c r="U756" t="s">
        <v>35</v>
      </c>
      <c r="V756">
        <v>6524</v>
      </c>
      <c r="W756">
        <v>1</v>
      </c>
      <c r="X756" t="str" cm="1">
        <f t="array" ref="X756">_xlfn.IFS(W756=0,"fresher",W756&lt;=3,"stable",W756&lt;=6,"moderate hopper",W756&lt;=9,"frequent hopper")</f>
        <v>stable</v>
      </c>
      <c r="Y756" t="s">
        <v>29</v>
      </c>
      <c r="Z756">
        <v>14</v>
      </c>
      <c r="AA756" t="str" cm="1">
        <f t="array" ref="AA756">_xlfn.IFS(Z756&lt;=14,"low hike",Z756&lt;=18,"moderate hike",Z756&lt;=22,"good hike",Z756&lt;=25,"high hike")</f>
        <v>low hike</v>
      </c>
      <c r="AB756">
        <v>3</v>
      </c>
      <c r="AC756" t="str" cm="1">
        <f t="array" ref="AC756">_xlfn.IFS(AB756=1,"low",AB756=2,"good",AB756=3,"excellent",AB756=4,"outstanding")</f>
        <v>excellent</v>
      </c>
      <c r="AD756">
        <v>4</v>
      </c>
      <c r="AE756" t="str" cm="1">
        <f t="array" ref="AE756">_xlfn.IFS(AD756=1,"low",AD756=2,"medium",AD756=3,"high",AD756=4,"very high")</f>
        <v>very high</v>
      </c>
      <c r="AG756">
        <v>1</v>
      </c>
      <c r="AH756" t="str" cm="1">
        <f t="array" ref="AH756">_xlfn.IFS(AG756=0,"no stock options",AG756=2,"medium",AG756=3,"high",AG756=1,"low")</f>
        <v>low</v>
      </c>
      <c r="AI756">
        <v>10</v>
      </c>
      <c r="AJ756" s="1" t="str" cm="1">
        <f t="array" ref="AJ756">_xlfn.IFS(AI756&lt;=2,"fresher",AI756&lt;=7,"early career",AI756&lt;=15,"mid career",AI756&lt;=25,"experienced",AI756&gt;=26,"expert")</f>
        <v>mid career</v>
      </c>
      <c r="AK756">
        <v>3</v>
      </c>
      <c r="AL756" s="1" t="str" cm="1">
        <f t="array" ref="AL756">_xlfn.IFS(AK756=0,"no training",AK756&lt;=2,"low",AK756&lt;=4,"moderate",AK756&lt;=6,"high")</f>
        <v>moderate</v>
      </c>
      <c r="AM756">
        <v>3</v>
      </c>
      <c r="AN756" t="str" cm="1">
        <f t="array" ref="AN756">_xlfn.IFS(AM756=1,"low",AM756=2,"medium",AM756=3,"high",AM756=4,"very high")</f>
        <v>high</v>
      </c>
      <c r="AO756">
        <v>10</v>
      </c>
      <c r="AP756" s="1" t="str" cm="1">
        <f t="array" ref="AP756">_xlfn.IFS(AO756&lt;=1,"new",AO756&lt;=5,"early tenure",AO756&lt;=10,"established",AO756&lt;=20,"loyal",AO756&gt;=21,"long term")</f>
        <v>established</v>
      </c>
      <c r="AQ756">
        <v>8</v>
      </c>
      <c r="AR756" s="1" t="str" cm="1">
        <f t="array" ref="AR756">_xlfn.IFS(AQ756&lt;=1,"new",AQ756&lt;=4,"settling",AQ756&lt;=7,"established",AQ756&lt;=12,"stagnant risk",AQ756&gt;12,"highly stagnant")</f>
        <v>stagnant risk</v>
      </c>
      <c r="AS756">
        <v>5</v>
      </c>
      <c r="AT756" t="str" cm="1">
        <f t="array" ref="AT756">_xlfn.IFS(AS756&lt;=1,"recently promoted",AS756&lt;=3,"due soon",AS756&lt;=6,"over due",AS756&gt;=7,"critically overdue")</f>
        <v>over due</v>
      </c>
      <c r="AU756">
        <v>3</v>
      </c>
      <c r="AV756" t="str" cm="1">
        <f t="array" ref="AV756">_xlfn.IFS(AU756&lt;=1,"new under manager",AU756&lt;=4,"settling",AU756&lt;=8,"established",AU756&gt;=9,"long term")</f>
        <v>settling</v>
      </c>
    </row>
    <row r="757" spans="1:48">
      <c r="A757">
        <v>31</v>
      </c>
      <c r="B757" s="1" t="str" cm="1">
        <f t="array" ref="B757">_xlfn.IFS(A757&lt;=25,"early career",A757&lt;=35,"mid career",A757&lt;=45,"experienced",A757&gt;=46,"senior")</f>
        <v>mid career</v>
      </c>
      <c r="C757" t="s">
        <v>29</v>
      </c>
      <c r="D757" t="s">
        <v>30</v>
      </c>
      <c r="E757" t="s">
        <v>31</v>
      </c>
      <c r="F757">
        <v>11</v>
      </c>
      <c r="G757" s="1" t="str" cm="1">
        <f t="array" ref="G757">_xlfn.IFS(F757&lt;=5,"very near",F757&lt;=10,"near",F757&lt;=20,"moderate",F757&lt;=29,"far")</f>
        <v>moderate</v>
      </c>
      <c r="H757">
        <v>4</v>
      </c>
      <c r="I757" t="str" cm="1">
        <f t="array" ref="I757">_xlfn.IFS(H757=1,"Below College",H757=
2,"College",H757=
3,"Bachelor",H757=
4,"Master",H757=
5,"Doctor")</f>
        <v>Master</v>
      </c>
      <c r="J757" t="s">
        <v>36</v>
      </c>
      <c r="K757">
        <v>4</v>
      </c>
      <c r="L757" t="str" cm="1">
        <f t="array" ref="L757">_xlfn.IFS(K757=1,"low",K757=2,"medium",K757=3,"high",K757=4,"very high")</f>
        <v>very high</v>
      </c>
      <c r="M757" t="s">
        <v>33</v>
      </c>
      <c r="N757">
        <v>3</v>
      </c>
      <c r="O757" t="str" cm="1">
        <f t="array" ref="O757">_xlfn.IFS(N757=1,"low",N757=2,"medium",N757=3,"high",N757=4,"very high")</f>
        <v>high</v>
      </c>
      <c r="P757">
        <v>1</v>
      </c>
      <c r="Q757" t="str" cm="1">
        <f t="array" ref="Q757">_xlfn.IFS(P757=1,"junior",P757=2,"mid level",P757=3,"senior",P757=4,"lead",P757=5,"executive")</f>
        <v>junior</v>
      </c>
      <c r="R757" t="s">
        <v>37</v>
      </c>
      <c r="S757">
        <v>4</v>
      </c>
      <c r="T757" t="str" cm="1">
        <f t="array" ref="T757">_xlfn.IFS(S757=1,"low",S757=2,"medium",S757=3,"high",S757=4,"very high")</f>
        <v>very high</v>
      </c>
      <c r="U757" t="s">
        <v>35</v>
      </c>
      <c r="V757">
        <v>2356</v>
      </c>
      <c r="W757">
        <v>3</v>
      </c>
      <c r="X757" t="str" cm="1">
        <f t="array" ref="X757">_xlfn.IFS(W757=0,"fresher",W757&lt;=3,"stable",W757&lt;=6,"moderate hopper",W757&lt;=9,"frequent hopper")</f>
        <v>stable</v>
      </c>
      <c r="Y757" t="s">
        <v>39</v>
      </c>
      <c r="Z757">
        <v>19</v>
      </c>
      <c r="AA757" t="str" cm="1">
        <f t="array" ref="AA757">_xlfn.IFS(Z757&lt;=14,"low hike",Z757&lt;=18,"moderate hike",Z757&lt;=22,"good hike",Z757&lt;=25,"high hike")</f>
        <v>good hike</v>
      </c>
      <c r="AB757">
        <v>3</v>
      </c>
      <c r="AC757" t="str" cm="1">
        <f t="array" ref="AC757">_xlfn.IFS(AB757=1,"low",AB757=2,"good",AB757=3,"excellent",AB757=4,"outstanding")</f>
        <v>excellent</v>
      </c>
      <c r="AD757">
        <v>2</v>
      </c>
      <c r="AE757" t="str" cm="1">
        <f t="array" ref="AE757">_xlfn.IFS(AD757=1,"low",AD757=2,"medium",AD757=3,"high",AD757=4,"very high")</f>
        <v>medium</v>
      </c>
      <c r="AG757">
        <v>1</v>
      </c>
      <c r="AH757" t="str" cm="1">
        <f t="array" ref="AH757">_xlfn.IFS(AG757=0,"no stock options",AG757=2,"medium",AG757=3,"high",AG757=1,"low")</f>
        <v>low</v>
      </c>
      <c r="AI757">
        <v>8</v>
      </c>
      <c r="AJ757" s="1" t="str" cm="1">
        <f t="array" ref="AJ757">_xlfn.IFS(AI757&lt;=2,"fresher",AI757&lt;=7,"early career",AI757&lt;=15,"mid career",AI757&lt;=25,"experienced",AI757&gt;=26,"expert")</f>
        <v>mid career</v>
      </c>
      <c r="AK757">
        <v>2</v>
      </c>
      <c r="AL757" s="1" t="str" cm="1">
        <f t="array" ref="AL757">_xlfn.IFS(AK757=0,"no training",AK757&lt;=2,"low",AK757&lt;=4,"moderate",AK757&lt;=6,"high")</f>
        <v>low</v>
      </c>
      <c r="AM757">
        <v>3</v>
      </c>
      <c r="AN757" t="str" cm="1">
        <f t="array" ref="AN757">_xlfn.IFS(AM757=1,"low",AM757=2,"medium",AM757=3,"high",AM757=4,"very high")</f>
        <v>high</v>
      </c>
      <c r="AO757">
        <v>6</v>
      </c>
      <c r="AP757" s="1" t="str" cm="1">
        <f t="array" ref="AP757">_xlfn.IFS(AO757&lt;=1,"new",AO757&lt;=5,"early tenure",AO757&lt;=10,"established",AO757&lt;=20,"loyal",AO757&gt;=21,"long term")</f>
        <v>established</v>
      </c>
      <c r="AQ757">
        <v>4</v>
      </c>
      <c r="AR757" s="1" t="str" cm="1">
        <f t="array" ref="AR757">_xlfn.IFS(AQ757&lt;=1,"new",AQ757&lt;=4,"settling",AQ757&lt;=7,"established",AQ757&lt;=12,"stagnant risk",AQ757&gt;12,"highly stagnant")</f>
        <v>settling</v>
      </c>
      <c r="AS757">
        <v>0</v>
      </c>
      <c r="AT757" t="str" cm="1">
        <f t="array" ref="AT757">_xlfn.IFS(AS757&lt;=1,"recently promoted",AS757&lt;=3,"due soon",AS757&lt;=6,"over due",AS757&gt;=7,"critically overdue")</f>
        <v>recently promoted</v>
      </c>
      <c r="AU757">
        <v>2</v>
      </c>
      <c r="AV757" t="str" cm="1">
        <f t="array" ref="AV757">_xlfn.IFS(AU757&lt;=1,"new under manager",AU757&lt;=4,"settling",AU757&lt;=8,"established",AU757&gt;=9,"long term")</f>
        <v>settling</v>
      </c>
    </row>
    <row r="758" spans="1:48">
      <c r="A758">
        <v>47</v>
      </c>
      <c r="B758" s="1" t="str" cm="1">
        <f t="array" ref="B758">_xlfn.IFS(A758&lt;=25,"early career",A758&lt;=35,"mid career",A758&lt;=45,"experienced",A758&gt;=46,"senior")</f>
        <v>senior</v>
      </c>
      <c r="C758" t="s">
        <v>29</v>
      </c>
      <c r="D758" t="s">
        <v>30</v>
      </c>
      <c r="E758" t="s">
        <v>45</v>
      </c>
      <c r="F758">
        <v>2</v>
      </c>
      <c r="G758" s="1" t="str" cm="1">
        <f t="array" ref="G758">_xlfn.IFS(F758&lt;=5,"very near",F758&lt;=10,"near",F758&lt;=20,"moderate",F758&lt;=29,"far")</f>
        <v>very near</v>
      </c>
      <c r="H758">
        <v>2</v>
      </c>
      <c r="I758" t="str" cm="1">
        <f t="array" ref="I758">_xlfn.IFS(H758=1,"Below College",H758=
2,"College",H758=
3,"Bachelor",H758=
4,"Master",H758=
5,"Doctor")</f>
        <v>College</v>
      </c>
      <c r="J758" t="s">
        <v>47</v>
      </c>
      <c r="K758">
        <v>3</v>
      </c>
      <c r="L758" t="str" cm="1">
        <f t="array" ref="L758">_xlfn.IFS(K758=1,"low",K758=2,"medium",K758=3,"high",K758=4,"very high")</f>
        <v>high</v>
      </c>
      <c r="M758" t="s">
        <v>43</v>
      </c>
      <c r="N758">
        <v>3</v>
      </c>
      <c r="O758" t="str" cm="1">
        <f t="array" ref="O758">_xlfn.IFS(N758=1,"low",N758=2,"medium",N758=3,"high",N758=4,"very high")</f>
        <v>high</v>
      </c>
      <c r="P758">
        <v>2</v>
      </c>
      <c r="Q758" t="str" cm="1">
        <f t="array" ref="Q758">_xlfn.IFS(P758=1,"junior",P758=2,"mid level",P758=3,"senior",P758=4,"lead",P758=5,"executive")</f>
        <v>mid level</v>
      </c>
      <c r="R758" t="s">
        <v>51</v>
      </c>
      <c r="S758">
        <v>4</v>
      </c>
      <c r="T758" t="str" cm="1">
        <f t="array" ref="T758">_xlfn.IFS(S758=1,"low",S758=2,"medium",S758=3,"high",S758=4,"very high")</f>
        <v>very high</v>
      </c>
      <c r="U758" t="s">
        <v>35</v>
      </c>
      <c r="V758">
        <v>4537</v>
      </c>
      <c r="W758">
        <v>0</v>
      </c>
      <c r="X758" t="str" cm="1">
        <f t="array" ref="X758">_xlfn.IFS(W758=0,"fresher",W758&lt;=3,"stable",W758&lt;=6,"moderate hopper",W758&lt;=9,"frequent hopper")</f>
        <v>fresher</v>
      </c>
      <c r="Y758" t="s">
        <v>39</v>
      </c>
      <c r="Z758">
        <v>22</v>
      </c>
      <c r="AA758" t="str" cm="1">
        <f t="array" ref="AA758">_xlfn.IFS(Z758&lt;=14,"low hike",Z758&lt;=18,"moderate hike",Z758&lt;=22,"good hike",Z758&lt;=25,"high hike")</f>
        <v>good hike</v>
      </c>
      <c r="AB758">
        <v>4</v>
      </c>
      <c r="AC758" t="str" cm="1">
        <f t="array" ref="AC758">_xlfn.IFS(AB758=1,"low",AB758=2,"good",AB758=3,"excellent",AB758=4,"outstanding")</f>
        <v>outstanding</v>
      </c>
      <c r="AD758">
        <v>1</v>
      </c>
      <c r="AE758" t="str" cm="1">
        <f t="array" ref="AE758">_xlfn.IFS(AD758=1,"low",AD758=2,"medium",AD758=3,"high",AD758=4,"very high")</f>
        <v>low</v>
      </c>
      <c r="AG758">
        <v>1</v>
      </c>
      <c r="AH758" t="str" cm="1">
        <f t="array" ref="AH758">_xlfn.IFS(AG758=0,"no stock options",AG758=2,"medium",AG758=3,"high",AG758=1,"low")</f>
        <v>low</v>
      </c>
      <c r="AI758">
        <v>8</v>
      </c>
      <c r="AJ758" s="1" t="str" cm="1">
        <f t="array" ref="AJ758">_xlfn.IFS(AI758&lt;=2,"fresher",AI758&lt;=7,"early career",AI758&lt;=15,"mid career",AI758&lt;=25,"experienced",AI758&gt;=26,"expert")</f>
        <v>mid career</v>
      </c>
      <c r="AK758">
        <v>2</v>
      </c>
      <c r="AL758" s="1" t="str" cm="1">
        <f t="array" ref="AL758">_xlfn.IFS(AK758=0,"no training",AK758&lt;=2,"low",AK758&lt;=4,"moderate",AK758&lt;=6,"high")</f>
        <v>low</v>
      </c>
      <c r="AM758">
        <v>3</v>
      </c>
      <c r="AN758" t="str" cm="1">
        <f t="array" ref="AN758">_xlfn.IFS(AM758=1,"low",AM758=2,"medium",AM758=3,"high",AM758=4,"very high")</f>
        <v>high</v>
      </c>
      <c r="AO758">
        <v>7</v>
      </c>
      <c r="AP758" s="1" t="str" cm="1">
        <f t="array" ref="AP758">_xlfn.IFS(AO758&lt;=1,"new",AO758&lt;=5,"early tenure",AO758&lt;=10,"established",AO758&lt;=20,"loyal",AO758&gt;=21,"long term")</f>
        <v>established</v>
      </c>
      <c r="AQ758">
        <v>6</v>
      </c>
      <c r="AR758" s="1" t="str" cm="1">
        <f t="array" ref="AR758">_xlfn.IFS(AQ758&lt;=1,"new",AQ758&lt;=4,"settling",AQ758&lt;=7,"established",AQ758&lt;=12,"stagnant risk",AQ758&gt;12,"highly stagnant")</f>
        <v>established</v>
      </c>
      <c r="AS758">
        <v>7</v>
      </c>
      <c r="AT758" t="str" cm="1">
        <f t="array" ref="AT758">_xlfn.IFS(AS758&lt;=1,"recently promoted",AS758&lt;=3,"due soon",AS758&lt;=6,"over due",AS758&gt;=7,"critically overdue")</f>
        <v>critically overdue</v>
      </c>
      <c r="AU758">
        <v>7</v>
      </c>
      <c r="AV758" t="str" cm="1">
        <f t="array" ref="AV758">_xlfn.IFS(AU758&lt;=1,"new under manager",AU758&lt;=4,"settling",AU758&lt;=8,"established",AU758&gt;=9,"long term")</f>
        <v>established</v>
      </c>
    </row>
    <row r="759" spans="1:48">
      <c r="A759">
        <v>37</v>
      </c>
      <c r="B759" s="1" t="str" cm="1">
        <f t="array" ref="B759">_xlfn.IFS(A759&lt;=25,"early career",A759&lt;=35,"mid career",A759&lt;=45,"experienced",A759&gt;=46,"senior")</f>
        <v>experienced</v>
      </c>
      <c r="C759" t="s">
        <v>29</v>
      </c>
      <c r="D759" t="s">
        <v>41</v>
      </c>
      <c r="E759" t="s">
        <v>45</v>
      </c>
      <c r="F759">
        <v>19</v>
      </c>
      <c r="G759" s="1" t="str" cm="1">
        <f t="array" ref="G759">_xlfn.IFS(F759&lt;=5,"very near",F759&lt;=10,"near",F759&lt;=20,"moderate",F759&lt;=29,"far")</f>
        <v>moderate</v>
      </c>
      <c r="H759">
        <v>2</v>
      </c>
      <c r="I759" t="str" cm="1">
        <f t="array" ref="I759">_xlfn.IFS(H759=1,"Below College",H759=
2,"College",H759=
3,"Bachelor",H759=
4,"Master",H759=
5,"Doctor")</f>
        <v>College</v>
      </c>
      <c r="J759" t="s">
        <v>32</v>
      </c>
      <c r="K759">
        <v>1</v>
      </c>
      <c r="L759" t="str" cm="1">
        <f t="array" ref="L759">_xlfn.IFS(K759=1,"low",K759=2,"medium",K759=3,"high",K759=4,"very high")</f>
        <v>low</v>
      </c>
      <c r="M759" t="s">
        <v>33</v>
      </c>
      <c r="N759">
        <v>3</v>
      </c>
      <c r="O759" t="str" cm="1">
        <f t="array" ref="O759">_xlfn.IFS(N759=1,"low",N759=2,"medium",N759=3,"high",N759=4,"very high")</f>
        <v>high</v>
      </c>
      <c r="P759">
        <v>3</v>
      </c>
      <c r="Q759" t="str" cm="1">
        <f t="array" ref="Q759">_xlfn.IFS(P759=1,"junior",P759=2,"mid level",P759=3,"senior",P759=4,"lead",P759=5,"executive")</f>
        <v>senior</v>
      </c>
      <c r="R759" t="s">
        <v>51</v>
      </c>
      <c r="S759">
        <v>2</v>
      </c>
      <c r="T759" t="str" cm="1">
        <f t="array" ref="T759">_xlfn.IFS(S759=1,"low",S759=2,"medium",S759=3,"high",S759=4,"very high")</f>
        <v>medium</v>
      </c>
      <c r="U759" t="s">
        <v>40</v>
      </c>
      <c r="V759">
        <v>7642</v>
      </c>
      <c r="W759">
        <v>1</v>
      </c>
      <c r="X759" t="str" cm="1">
        <f t="array" ref="X759">_xlfn.IFS(W759=0,"fresher",W759&lt;=3,"stable",W759&lt;=6,"moderate hopper",W759&lt;=9,"frequent hopper")</f>
        <v>stable</v>
      </c>
      <c r="Y759" t="s">
        <v>39</v>
      </c>
      <c r="Z759">
        <v>13</v>
      </c>
      <c r="AA759" t="str" cm="1">
        <f t="array" ref="AA759">_xlfn.IFS(Z759&lt;=14,"low hike",Z759&lt;=18,"moderate hike",Z759&lt;=22,"good hike",Z759&lt;=25,"high hike")</f>
        <v>low hike</v>
      </c>
      <c r="AB759">
        <v>3</v>
      </c>
      <c r="AC759" t="str" cm="1">
        <f t="array" ref="AC759">_xlfn.IFS(AB759=1,"low",AB759=2,"good",AB759=3,"excellent",AB759=4,"outstanding")</f>
        <v>excellent</v>
      </c>
      <c r="AD759">
        <v>4</v>
      </c>
      <c r="AE759" t="str" cm="1">
        <f t="array" ref="AE759">_xlfn.IFS(AD759=1,"low",AD759=2,"medium",AD759=3,"high",AD759=4,"very high")</f>
        <v>very high</v>
      </c>
      <c r="AG759">
        <v>0</v>
      </c>
      <c r="AH759" t="str" cm="1">
        <f t="array" ref="AH759">_xlfn.IFS(AG759=0,"no stock options",AG759=2,"medium",AG759=3,"high",AG759=1,"low")</f>
        <v>no stock options</v>
      </c>
      <c r="AI759">
        <v>10</v>
      </c>
      <c r="AJ759" s="1" t="str" cm="1">
        <f t="array" ref="AJ759">_xlfn.IFS(AI759&lt;=2,"fresher",AI759&lt;=7,"early career",AI759&lt;=15,"mid career",AI759&lt;=25,"experienced",AI759&gt;=26,"expert")</f>
        <v>mid career</v>
      </c>
      <c r="AK759">
        <v>2</v>
      </c>
      <c r="AL759" s="1" t="str" cm="1">
        <f t="array" ref="AL759">_xlfn.IFS(AK759=0,"no training",AK759&lt;=2,"low",AK759&lt;=4,"moderate",AK759&lt;=6,"high")</f>
        <v>low</v>
      </c>
      <c r="AM759">
        <v>3</v>
      </c>
      <c r="AN759" t="str" cm="1">
        <f t="array" ref="AN759">_xlfn.IFS(AM759=1,"low",AM759=2,"medium",AM759=3,"high",AM759=4,"very high")</f>
        <v>high</v>
      </c>
      <c r="AO759">
        <v>10</v>
      </c>
      <c r="AP759" s="1" t="str" cm="1">
        <f t="array" ref="AP759">_xlfn.IFS(AO759&lt;=1,"new",AO759&lt;=5,"early tenure",AO759&lt;=10,"established",AO759&lt;=20,"loyal",AO759&gt;=21,"long term")</f>
        <v>established</v>
      </c>
      <c r="AQ759">
        <v>0</v>
      </c>
      <c r="AR759" s="1" t="str" cm="1">
        <f t="array" ref="AR759">_xlfn.IFS(AQ759&lt;=1,"new",AQ759&lt;=4,"settling",AQ759&lt;=7,"established",AQ759&lt;=12,"stagnant risk",AQ759&gt;12,"highly stagnant")</f>
        <v>new</v>
      </c>
      <c r="AS759">
        <v>0</v>
      </c>
      <c r="AT759" t="str" cm="1">
        <f t="array" ref="AT759">_xlfn.IFS(AS759&lt;=1,"recently promoted",AS759&lt;=3,"due soon",AS759&lt;=6,"over due",AS759&gt;=7,"critically overdue")</f>
        <v>recently promoted</v>
      </c>
      <c r="AU759">
        <v>9</v>
      </c>
      <c r="AV759" t="str" cm="1">
        <f t="array" ref="AV759">_xlfn.IFS(AU759&lt;=1,"new under manager",AU759&lt;=4,"settling",AU759&lt;=8,"established",AU759&gt;=9,"long term")</f>
        <v>long term</v>
      </c>
    </row>
    <row r="760" spans="1:48">
      <c r="A760">
        <v>44</v>
      </c>
      <c r="B760" s="1" t="str" cm="1">
        <f t="array" ref="B760">_xlfn.IFS(A760&lt;=25,"early career",A760&lt;=35,"mid career",A760&lt;=45,"experienced",A760&gt;=46,"senior")</f>
        <v>experienced</v>
      </c>
      <c r="C760" t="s">
        <v>29</v>
      </c>
      <c r="D760" t="s">
        <v>30</v>
      </c>
      <c r="E760" t="s">
        <v>31</v>
      </c>
      <c r="F760">
        <v>9</v>
      </c>
      <c r="G760" s="1" t="str" cm="1">
        <f t="array" ref="G760">_xlfn.IFS(F760&lt;=5,"very near",F760&lt;=10,"near",F760&lt;=20,"moderate",F760&lt;=29,"far")</f>
        <v>near</v>
      </c>
      <c r="H760">
        <v>2</v>
      </c>
      <c r="I760" t="str" cm="1">
        <f t="array" ref="I760">_xlfn.IFS(H760=1,"Below College",H760=
2,"College",H760=
3,"Bachelor",H760=
4,"Master",H760=
5,"Doctor")</f>
        <v>College</v>
      </c>
      <c r="J760" t="s">
        <v>36</v>
      </c>
      <c r="K760">
        <v>2</v>
      </c>
      <c r="L760" t="str" cm="1">
        <f t="array" ref="L760">_xlfn.IFS(K760=1,"low",K760=2,"medium",K760=3,"high",K760=4,"very high")</f>
        <v>medium</v>
      </c>
      <c r="M760" t="s">
        <v>33</v>
      </c>
      <c r="N760">
        <v>3</v>
      </c>
      <c r="O760" t="str" cm="1">
        <f t="array" ref="O760">_xlfn.IFS(N760=1,"low",N760=2,"medium",N760=3,"high",N760=4,"very high")</f>
        <v>high</v>
      </c>
      <c r="P760">
        <v>1</v>
      </c>
      <c r="Q760" t="str" cm="1">
        <f t="array" ref="Q760">_xlfn.IFS(P760=1,"junior",P760=2,"mid level",P760=3,"senior",P760=4,"lead",P760=5,"executive")</f>
        <v>junior</v>
      </c>
      <c r="R760" t="s">
        <v>37</v>
      </c>
      <c r="S760">
        <v>1</v>
      </c>
      <c r="T760" t="str" cm="1">
        <f t="array" ref="T760">_xlfn.IFS(S760=1,"low",S760=2,"medium",S760=3,"high",S760=4,"very high")</f>
        <v>low</v>
      </c>
      <c r="U760" t="s">
        <v>35</v>
      </c>
      <c r="V760">
        <v>2559</v>
      </c>
      <c r="W760">
        <v>1</v>
      </c>
      <c r="X760" t="str" cm="1">
        <f t="array" ref="X760">_xlfn.IFS(W760=0,"fresher",W760&lt;=3,"stable",W760&lt;=6,"moderate hopper",W760&lt;=9,"frequent hopper")</f>
        <v>stable</v>
      </c>
      <c r="Y760" t="s">
        <v>39</v>
      </c>
      <c r="Z760">
        <v>13</v>
      </c>
      <c r="AA760" t="str" cm="1">
        <f t="array" ref="AA760">_xlfn.IFS(Z760&lt;=14,"low hike",Z760&lt;=18,"moderate hike",Z760&lt;=22,"good hike",Z760&lt;=25,"high hike")</f>
        <v>low hike</v>
      </c>
      <c r="AB760">
        <v>3</v>
      </c>
      <c r="AC760" t="str" cm="1">
        <f t="array" ref="AC760">_xlfn.IFS(AB760=1,"low",AB760=2,"good",AB760=3,"excellent",AB760=4,"outstanding")</f>
        <v>excellent</v>
      </c>
      <c r="AD760">
        <v>4</v>
      </c>
      <c r="AE760" t="str" cm="1">
        <f t="array" ref="AE760">_xlfn.IFS(AD760=1,"low",AD760=2,"medium",AD760=3,"high",AD760=4,"very high")</f>
        <v>very high</v>
      </c>
      <c r="AG760">
        <v>0</v>
      </c>
      <c r="AH760" t="str" cm="1">
        <f t="array" ref="AH760">_xlfn.IFS(AG760=0,"no stock options",AG760=2,"medium",AG760=3,"high",AG760=1,"low")</f>
        <v>no stock options</v>
      </c>
      <c r="AI760">
        <v>8</v>
      </c>
      <c r="AJ760" s="1" t="str" cm="1">
        <f t="array" ref="AJ760">_xlfn.IFS(AI760&lt;=2,"fresher",AI760&lt;=7,"early career",AI760&lt;=15,"mid career",AI760&lt;=25,"experienced",AI760&gt;=26,"expert")</f>
        <v>mid career</v>
      </c>
      <c r="AK760">
        <v>0</v>
      </c>
      <c r="AL760" s="1" t="str" cm="1">
        <f t="array" ref="AL760">_xlfn.IFS(AK760=0,"no training",AK760&lt;=2,"low",AK760&lt;=4,"moderate",AK760&lt;=6,"high")</f>
        <v>no training</v>
      </c>
      <c r="AM760">
        <v>3</v>
      </c>
      <c r="AN760" t="str" cm="1">
        <f t="array" ref="AN760">_xlfn.IFS(AM760=1,"low",AM760=2,"medium",AM760=3,"high",AM760=4,"very high")</f>
        <v>high</v>
      </c>
      <c r="AO760">
        <v>8</v>
      </c>
      <c r="AP760" s="1" t="str" cm="1">
        <f t="array" ref="AP760">_xlfn.IFS(AO760&lt;=1,"new",AO760&lt;=5,"early tenure",AO760&lt;=10,"established",AO760&lt;=20,"loyal",AO760&gt;=21,"long term")</f>
        <v>established</v>
      </c>
      <c r="AQ760">
        <v>7</v>
      </c>
      <c r="AR760" s="1" t="str" cm="1">
        <f t="array" ref="AR760">_xlfn.IFS(AQ760&lt;=1,"new",AQ760&lt;=4,"settling",AQ760&lt;=7,"established",AQ760&lt;=12,"stagnant risk",AQ760&gt;12,"highly stagnant")</f>
        <v>established</v>
      </c>
      <c r="AS760">
        <v>7</v>
      </c>
      <c r="AT760" t="str" cm="1">
        <f t="array" ref="AT760">_xlfn.IFS(AS760&lt;=1,"recently promoted",AS760&lt;=3,"due soon",AS760&lt;=6,"over due",AS760&gt;=7,"critically overdue")</f>
        <v>critically overdue</v>
      </c>
      <c r="AU760">
        <v>1</v>
      </c>
      <c r="AV760" t="str" cm="1">
        <f t="array" ref="AV760">_xlfn.IFS(AU760&lt;=1,"new under manager",AU760&lt;=4,"settling",AU760&lt;=8,"established",AU760&gt;=9,"long term")</f>
        <v>new under manager</v>
      </c>
    </row>
    <row r="761" spans="1:48">
      <c r="A761">
        <v>41</v>
      </c>
      <c r="B761" s="1" t="str" cm="1">
        <f t="array" ref="B761">_xlfn.IFS(A761&lt;=25,"early career",A761&lt;=35,"mid career",A761&lt;=45,"experienced",A761&gt;=46,"senior")</f>
        <v>experienced</v>
      </c>
      <c r="C761" t="s">
        <v>39</v>
      </c>
      <c r="D761" t="s">
        <v>30</v>
      </c>
      <c r="E761" t="s">
        <v>31</v>
      </c>
      <c r="F761">
        <v>2</v>
      </c>
      <c r="G761" s="1" t="str" cm="1">
        <f t="array" ref="G761">_xlfn.IFS(F761&lt;=5,"very near",F761&lt;=10,"near",F761&lt;=20,"moderate",F761&lt;=29,"far")</f>
        <v>very near</v>
      </c>
      <c r="H761">
        <v>4</v>
      </c>
      <c r="I761" t="str" cm="1">
        <f t="array" ref="I761">_xlfn.IFS(H761=1,"Below College",H761=
2,"College",H761=
3,"Bachelor",H761=
4,"Master",H761=
5,"Doctor")</f>
        <v>Master</v>
      </c>
      <c r="J761" t="s">
        <v>36</v>
      </c>
      <c r="K761">
        <v>2</v>
      </c>
      <c r="L761" t="str" cm="1">
        <f t="array" ref="L761">_xlfn.IFS(K761=1,"low",K761=2,"medium",K761=3,"high",K761=4,"very high")</f>
        <v>medium</v>
      </c>
      <c r="M761" t="s">
        <v>43</v>
      </c>
      <c r="N761">
        <v>1</v>
      </c>
      <c r="O761" t="str" cm="1">
        <f t="array" ref="O761">_xlfn.IFS(N761=1,"low",N761=2,"medium",N761=3,"high",N761=4,"very high")</f>
        <v>low</v>
      </c>
      <c r="P761">
        <v>1</v>
      </c>
      <c r="Q761" t="str" cm="1">
        <f t="array" ref="Q761">_xlfn.IFS(P761=1,"junior",P761=2,"mid level",P761=3,"senior",P761=4,"lead",P761=5,"executive")</f>
        <v>junior</v>
      </c>
      <c r="R761" t="s">
        <v>34</v>
      </c>
      <c r="S761">
        <v>4</v>
      </c>
      <c r="T761" t="str" cm="1">
        <f t="array" ref="T761">_xlfn.IFS(S761=1,"low",S761=2,"medium",S761=3,"high",S761=4,"very high")</f>
        <v>very high</v>
      </c>
      <c r="U761" t="s">
        <v>38</v>
      </c>
      <c r="V761">
        <v>2778</v>
      </c>
      <c r="W761">
        <v>4</v>
      </c>
      <c r="X761" t="str" cm="1">
        <f t="array" ref="X761">_xlfn.IFS(W761=0,"fresher",W761&lt;=3,"stable",W761&lt;=6,"moderate hopper",W761&lt;=9,"frequent hopper")</f>
        <v>moderate hopper</v>
      </c>
      <c r="Y761" t="s">
        <v>39</v>
      </c>
      <c r="Z761">
        <v>13</v>
      </c>
      <c r="AA761" t="str" cm="1">
        <f t="array" ref="AA761">_xlfn.IFS(Z761&lt;=14,"low hike",Z761&lt;=18,"moderate hike",Z761&lt;=22,"good hike",Z761&lt;=25,"high hike")</f>
        <v>low hike</v>
      </c>
      <c r="AB761">
        <v>3</v>
      </c>
      <c r="AC761" t="str" cm="1">
        <f t="array" ref="AC761">_xlfn.IFS(AB761=1,"low",AB761=2,"good",AB761=3,"excellent",AB761=4,"outstanding")</f>
        <v>excellent</v>
      </c>
      <c r="AD761">
        <v>3</v>
      </c>
      <c r="AE761" t="str" cm="1">
        <f t="array" ref="AE761">_xlfn.IFS(AD761=1,"low",AD761=2,"medium",AD761=3,"high",AD761=4,"very high")</f>
        <v>high</v>
      </c>
      <c r="AG761">
        <v>1</v>
      </c>
      <c r="AH761" t="str" cm="1">
        <f t="array" ref="AH761">_xlfn.IFS(AG761=0,"no stock options",AG761=2,"medium",AG761=3,"high",AG761=1,"low")</f>
        <v>low</v>
      </c>
      <c r="AI761">
        <v>10</v>
      </c>
      <c r="AJ761" s="1" t="str" cm="1">
        <f t="array" ref="AJ761">_xlfn.IFS(AI761&lt;=2,"fresher",AI761&lt;=7,"early career",AI761&lt;=15,"mid career",AI761&lt;=25,"experienced",AI761&gt;=26,"expert")</f>
        <v>mid career</v>
      </c>
      <c r="AK761">
        <v>1</v>
      </c>
      <c r="AL761" s="1" t="str" cm="1">
        <f t="array" ref="AL761">_xlfn.IFS(AK761=0,"no training",AK761&lt;=2,"low",AK761&lt;=4,"moderate",AK761&lt;=6,"high")</f>
        <v>low</v>
      </c>
      <c r="AM761">
        <v>2</v>
      </c>
      <c r="AN761" t="str" cm="1">
        <f t="array" ref="AN761">_xlfn.IFS(AM761=1,"low",AM761=2,"medium",AM761=3,"high",AM761=4,"very high")</f>
        <v>medium</v>
      </c>
      <c r="AO761">
        <v>7</v>
      </c>
      <c r="AP761" s="1" t="str" cm="1">
        <f t="array" ref="AP761">_xlfn.IFS(AO761&lt;=1,"new",AO761&lt;=5,"early tenure",AO761&lt;=10,"established",AO761&lt;=20,"loyal",AO761&gt;=21,"long term")</f>
        <v>established</v>
      </c>
      <c r="AQ761">
        <v>7</v>
      </c>
      <c r="AR761" s="1" t="str" cm="1">
        <f t="array" ref="AR761">_xlfn.IFS(AQ761&lt;=1,"new",AQ761&lt;=4,"settling",AQ761&lt;=7,"established",AQ761&lt;=12,"stagnant risk",AQ761&gt;12,"highly stagnant")</f>
        <v>established</v>
      </c>
      <c r="AS761">
        <v>1</v>
      </c>
      <c r="AT761" t="str" cm="1">
        <f t="array" ref="AT761">_xlfn.IFS(AS761&lt;=1,"recently promoted",AS761&lt;=3,"due soon",AS761&lt;=6,"over due",AS761&gt;=7,"critically overdue")</f>
        <v>recently promoted</v>
      </c>
      <c r="AU761">
        <v>0</v>
      </c>
      <c r="AV761" t="str" cm="1">
        <f t="array" ref="AV761">_xlfn.IFS(AU761&lt;=1,"new under manager",AU761&lt;=4,"settling",AU761&lt;=8,"established",AU761&gt;=9,"long term")</f>
        <v>new under manager</v>
      </c>
    </row>
    <row r="762" spans="1:48">
      <c r="A762">
        <v>58</v>
      </c>
      <c r="B762" s="1" t="str" cm="1">
        <f t="array" ref="B762">_xlfn.IFS(A762&lt;=25,"early career",A762&lt;=35,"mid career",A762&lt;=45,"experienced",A762&gt;=46,"senior")</f>
        <v>senior</v>
      </c>
      <c r="C762" t="s">
        <v>29</v>
      </c>
      <c r="D762" t="s">
        <v>30</v>
      </c>
      <c r="E762" t="s">
        <v>31</v>
      </c>
      <c r="F762">
        <v>5</v>
      </c>
      <c r="G762" s="1" t="str" cm="1">
        <f t="array" ref="G762">_xlfn.IFS(F762&lt;=5,"very near",F762&lt;=10,"near",F762&lt;=20,"moderate",F762&lt;=29,"far")</f>
        <v>very near</v>
      </c>
      <c r="H762">
        <v>3</v>
      </c>
      <c r="I762" t="str" cm="1">
        <f t="array" ref="I762">_xlfn.IFS(H762=1,"Below College",H762=
2,"College",H762=
3,"Bachelor",H762=
4,"Master",H762=
5,"Doctor")</f>
        <v>Bachelor</v>
      </c>
      <c r="J762" t="s">
        <v>52</v>
      </c>
      <c r="K762">
        <v>3</v>
      </c>
      <c r="L762" t="str" cm="1">
        <f t="array" ref="L762">_xlfn.IFS(K762=1,"low",K762=2,"medium",K762=3,"high",K762=4,"very high")</f>
        <v>high</v>
      </c>
      <c r="M762" t="s">
        <v>43</v>
      </c>
      <c r="N762">
        <v>2</v>
      </c>
      <c r="O762" t="str" cm="1">
        <f t="array" ref="O762">_xlfn.IFS(N762=1,"low",N762=2,"medium",N762=3,"high",N762=4,"very high")</f>
        <v>medium</v>
      </c>
      <c r="P762">
        <v>3</v>
      </c>
      <c r="Q762" t="str" cm="1">
        <f t="array" ref="Q762">_xlfn.IFS(P762=1,"junior",P762=2,"mid level",P762=3,"senior",P762=4,"lead",P762=5,"executive")</f>
        <v>senior</v>
      </c>
      <c r="R762" t="s">
        <v>49</v>
      </c>
      <c r="S762">
        <v>2</v>
      </c>
      <c r="T762" t="str" cm="1">
        <f t="array" ref="T762">_xlfn.IFS(S762=1,"low",S762=2,"medium",S762=3,"high",S762=4,"very high")</f>
        <v>medium</v>
      </c>
      <c r="U762" t="s">
        <v>38</v>
      </c>
      <c r="V762">
        <v>10552</v>
      </c>
      <c r="W762">
        <v>2</v>
      </c>
      <c r="X762" t="str" cm="1">
        <f t="array" ref="X762">_xlfn.IFS(W762=0,"fresher",W762&lt;=3,"stable",W762&lt;=6,"moderate hopper",W762&lt;=9,"frequent hopper")</f>
        <v>stable</v>
      </c>
      <c r="Y762" t="s">
        <v>39</v>
      </c>
      <c r="Z762">
        <v>13</v>
      </c>
      <c r="AA762" t="str" cm="1">
        <f t="array" ref="AA762">_xlfn.IFS(Z762&lt;=14,"low hike",Z762&lt;=18,"moderate hike",Z762&lt;=22,"good hike",Z762&lt;=25,"high hike")</f>
        <v>low hike</v>
      </c>
      <c r="AB762">
        <v>3</v>
      </c>
      <c r="AC762" t="str" cm="1">
        <f t="array" ref="AC762">_xlfn.IFS(AB762=1,"low",AB762=2,"good",AB762=3,"excellent",AB762=4,"outstanding")</f>
        <v>excellent</v>
      </c>
      <c r="AD762">
        <v>4</v>
      </c>
      <c r="AE762" t="str" cm="1">
        <f t="array" ref="AE762">_xlfn.IFS(AD762=1,"low",AD762=2,"medium",AD762=3,"high",AD762=4,"very high")</f>
        <v>very high</v>
      </c>
      <c r="AG762">
        <v>1</v>
      </c>
      <c r="AH762" t="str" cm="1">
        <f t="array" ref="AH762">_xlfn.IFS(AG762=0,"no stock options",AG762=2,"medium",AG762=3,"high",AG762=1,"low")</f>
        <v>low</v>
      </c>
      <c r="AI762">
        <v>24</v>
      </c>
      <c r="AJ762" s="1" t="str" cm="1">
        <f t="array" ref="AJ762">_xlfn.IFS(AI762&lt;=2,"fresher",AI762&lt;=7,"early career",AI762&lt;=15,"mid career",AI762&lt;=25,"experienced",AI762&gt;=26,"expert")</f>
        <v>experienced</v>
      </c>
      <c r="AK762">
        <v>3</v>
      </c>
      <c r="AL762" s="1" t="str" cm="1">
        <f t="array" ref="AL762">_xlfn.IFS(AK762=0,"no training",AK762&lt;=2,"low",AK762&lt;=4,"moderate",AK762&lt;=6,"high")</f>
        <v>moderate</v>
      </c>
      <c r="AM762">
        <v>3</v>
      </c>
      <c r="AN762" t="str" cm="1">
        <f t="array" ref="AN762">_xlfn.IFS(AM762=1,"low",AM762=2,"medium",AM762=3,"high",AM762=4,"very high")</f>
        <v>high</v>
      </c>
      <c r="AO762">
        <v>6</v>
      </c>
      <c r="AP762" s="1" t="str" cm="1">
        <f t="array" ref="AP762">_xlfn.IFS(AO762&lt;=1,"new",AO762&lt;=5,"early tenure",AO762&lt;=10,"established",AO762&lt;=20,"loyal",AO762&gt;=21,"long term")</f>
        <v>established</v>
      </c>
      <c r="AQ762">
        <v>0</v>
      </c>
      <c r="AR762" s="1" t="str" cm="1">
        <f t="array" ref="AR762">_xlfn.IFS(AQ762&lt;=1,"new",AQ762&lt;=4,"settling",AQ762&lt;=7,"established",AQ762&lt;=12,"stagnant risk",AQ762&gt;12,"highly stagnant")</f>
        <v>new</v>
      </c>
      <c r="AS762">
        <v>0</v>
      </c>
      <c r="AT762" t="str" cm="1">
        <f t="array" ref="AT762">_xlfn.IFS(AS762&lt;=1,"recently promoted",AS762&lt;=3,"due soon",AS762&lt;=6,"over due",AS762&gt;=7,"critically overdue")</f>
        <v>recently promoted</v>
      </c>
      <c r="AU762">
        <v>4</v>
      </c>
      <c r="AV762" t="str" cm="1">
        <f t="array" ref="AV762">_xlfn.IFS(AU762&lt;=1,"new under manager",AU762&lt;=4,"settling",AU762&lt;=8,"established",AU762&gt;=9,"long term")</f>
        <v>settling</v>
      </c>
    </row>
    <row r="763" spans="1:48">
      <c r="A763">
        <v>31</v>
      </c>
      <c r="B763" s="1" t="str" cm="1">
        <f t="array" ref="B763">_xlfn.IFS(A763&lt;=25,"early career",A763&lt;=35,"mid career",A763&lt;=45,"experienced",A763&gt;=46,"senior")</f>
        <v>mid career</v>
      </c>
      <c r="C763" t="s">
        <v>29</v>
      </c>
      <c r="D763" t="s">
        <v>30</v>
      </c>
      <c r="E763" t="s">
        <v>45</v>
      </c>
      <c r="F763">
        <v>7</v>
      </c>
      <c r="G763" s="1" t="str" cm="1">
        <f t="array" ref="G763">_xlfn.IFS(F763&lt;=5,"very near",F763&lt;=10,"near",F763&lt;=20,"moderate",F763&lt;=29,"far")</f>
        <v>near</v>
      </c>
      <c r="H763">
        <v>4</v>
      </c>
      <c r="I763" t="str" cm="1">
        <f t="array" ref="I763">_xlfn.IFS(H763=1,"Below College",H763=
2,"College",H763=
3,"Bachelor",H763=
4,"Master",H763=
5,"Doctor")</f>
        <v>Master</v>
      </c>
      <c r="J763" t="s">
        <v>36</v>
      </c>
      <c r="K763">
        <v>2</v>
      </c>
      <c r="L763" t="str" cm="1">
        <f t="array" ref="L763">_xlfn.IFS(K763=1,"low",K763=2,"medium",K763=3,"high",K763=4,"very high")</f>
        <v>medium</v>
      </c>
      <c r="M763" t="s">
        <v>33</v>
      </c>
      <c r="N763">
        <v>2</v>
      </c>
      <c r="O763" t="str" cm="1">
        <f t="array" ref="O763">_xlfn.IFS(N763=1,"low",N763=2,"medium",N763=3,"high",N763=4,"very high")</f>
        <v>medium</v>
      </c>
      <c r="P763">
        <v>1</v>
      </c>
      <c r="Q763" t="str" cm="1">
        <f t="array" ref="Q763">_xlfn.IFS(P763=1,"junior",P763=2,"mid level",P763=3,"senior",P763=4,"lead",P763=5,"executive")</f>
        <v>junior</v>
      </c>
      <c r="R763" t="s">
        <v>46</v>
      </c>
      <c r="S763">
        <v>3</v>
      </c>
      <c r="T763" t="str" cm="1">
        <f t="array" ref="T763">_xlfn.IFS(S763=1,"low",S763=2,"medium",S763=3,"high",S763=4,"very high")</f>
        <v>high</v>
      </c>
      <c r="U763" t="s">
        <v>35</v>
      </c>
      <c r="V763">
        <v>2329</v>
      </c>
      <c r="W763">
        <v>3</v>
      </c>
      <c r="X763" t="str" cm="1">
        <f t="array" ref="X763">_xlfn.IFS(W763=0,"fresher",W763&lt;=3,"stable",W763&lt;=6,"moderate hopper",W763&lt;=9,"frequent hopper")</f>
        <v>stable</v>
      </c>
      <c r="Y763" t="s">
        <v>29</v>
      </c>
      <c r="Z763">
        <v>15</v>
      </c>
      <c r="AA763" t="str" cm="1">
        <f t="array" ref="AA763">_xlfn.IFS(Z763&lt;=14,"low hike",Z763&lt;=18,"moderate hike",Z763&lt;=22,"good hike",Z763&lt;=25,"high hike")</f>
        <v>moderate hike</v>
      </c>
      <c r="AB763">
        <v>3</v>
      </c>
      <c r="AC763" t="str" cm="1">
        <f t="array" ref="AC763">_xlfn.IFS(AB763=1,"low",AB763=2,"good",AB763=3,"excellent",AB763=4,"outstanding")</f>
        <v>excellent</v>
      </c>
      <c r="AD763">
        <v>2</v>
      </c>
      <c r="AE763" t="str" cm="1">
        <f t="array" ref="AE763">_xlfn.IFS(AD763=1,"low",AD763=2,"medium",AD763=3,"high",AD763=4,"very high")</f>
        <v>medium</v>
      </c>
      <c r="AG763">
        <v>0</v>
      </c>
      <c r="AH763" t="str" cm="1">
        <f t="array" ref="AH763">_xlfn.IFS(AG763=0,"no stock options",AG763=2,"medium",AG763=3,"high",AG763=1,"low")</f>
        <v>no stock options</v>
      </c>
      <c r="AI763">
        <v>13</v>
      </c>
      <c r="AJ763" s="1" t="str" cm="1">
        <f t="array" ref="AJ763">_xlfn.IFS(AI763&lt;=2,"fresher",AI763&lt;=7,"early career",AI763&lt;=15,"mid career",AI763&lt;=25,"experienced",AI763&gt;=26,"expert")</f>
        <v>mid career</v>
      </c>
      <c r="AK763">
        <v>2</v>
      </c>
      <c r="AL763" s="1" t="str" cm="1">
        <f t="array" ref="AL763">_xlfn.IFS(AK763=0,"no training",AK763&lt;=2,"low",AK763&lt;=4,"moderate",AK763&lt;=6,"high")</f>
        <v>low</v>
      </c>
      <c r="AM763">
        <v>4</v>
      </c>
      <c r="AN763" t="str" cm="1">
        <f t="array" ref="AN763">_xlfn.IFS(AM763=1,"low",AM763=2,"medium",AM763=3,"high",AM763=4,"very high")</f>
        <v>very high</v>
      </c>
      <c r="AO763">
        <v>7</v>
      </c>
      <c r="AP763" s="1" t="str" cm="1">
        <f t="array" ref="AP763">_xlfn.IFS(AO763&lt;=1,"new",AO763&lt;=5,"early tenure",AO763&lt;=10,"established",AO763&lt;=20,"loyal",AO763&gt;=21,"long term")</f>
        <v>established</v>
      </c>
      <c r="AQ763">
        <v>7</v>
      </c>
      <c r="AR763" s="1" t="str" cm="1">
        <f t="array" ref="AR763">_xlfn.IFS(AQ763&lt;=1,"new",AQ763&lt;=4,"settling",AQ763&lt;=7,"established",AQ763&lt;=12,"stagnant risk",AQ763&gt;12,"highly stagnant")</f>
        <v>established</v>
      </c>
      <c r="AS763">
        <v>5</v>
      </c>
      <c r="AT763" t="str" cm="1">
        <f t="array" ref="AT763">_xlfn.IFS(AS763&lt;=1,"recently promoted",AS763&lt;=3,"due soon",AS763&lt;=6,"over due",AS763&gt;=7,"critically overdue")</f>
        <v>over due</v>
      </c>
      <c r="AU763">
        <v>2</v>
      </c>
      <c r="AV763" t="str" cm="1">
        <f t="array" ref="AV763">_xlfn.IFS(AU763&lt;=1,"new under manager",AU763&lt;=4,"settling",AU763&lt;=8,"established",AU763&gt;=9,"long term")</f>
        <v>settling</v>
      </c>
    </row>
    <row r="764" spans="1:48">
      <c r="A764">
        <v>35</v>
      </c>
      <c r="B764" s="1" t="str" cm="1">
        <f t="array" ref="B764">_xlfn.IFS(A764&lt;=25,"early career",A764&lt;=35,"mid career",A764&lt;=45,"experienced",A764&gt;=46,"senior")</f>
        <v>mid career</v>
      </c>
      <c r="C764" t="s">
        <v>29</v>
      </c>
      <c r="D764" t="s">
        <v>30</v>
      </c>
      <c r="E764" t="s">
        <v>31</v>
      </c>
      <c r="F764">
        <v>21</v>
      </c>
      <c r="G764" s="1" t="str" cm="1">
        <f t="array" ref="G764">_xlfn.IFS(F764&lt;=5,"very near",F764&lt;=10,"near",F764&lt;=20,"moderate",F764&lt;=29,"far")</f>
        <v>far</v>
      </c>
      <c r="H764">
        <v>1</v>
      </c>
      <c r="I764" t="str" cm="1">
        <f t="array" ref="I764">_xlfn.IFS(H764=1,"Below College",H764=
2,"College",H764=
3,"Bachelor",H764=
4,"Master",H764=
5,"Doctor")</f>
        <v>Below College</v>
      </c>
      <c r="J764" t="s">
        <v>36</v>
      </c>
      <c r="K764">
        <v>4</v>
      </c>
      <c r="L764" t="str" cm="1">
        <f t="array" ref="L764">_xlfn.IFS(K764=1,"low",K764=2,"medium",K764=3,"high",K764=4,"very high")</f>
        <v>very high</v>
      </c>
      <c r="M764" t="s">
        <v>43</v>
      </c>
      <c r="N764">
        <v>3</v>
      </c>
      <c r="O764" t="str" cm="1">
        <f t="array" ref="O764">_xlfn.IFS(N764=1,"low",N764=2,"medium",N764=3,"high",N764=4,"very high")</f>
        <v>high</v>
      </c>
      <c r="P764">
        <v>2</v>
      </c>
      <c r="Q764" t="str" cm="1">
        <f t="array" ref="Q764">_xlfn.IFS(P764=1,"junior",P764=2,"mid level",P764=3,"senior",P764=4,"lead",P764=5,"executive")</f>
        <v>mid level</v>
      </c>
      <c r="R764" t="s">
        <v>49</v>
      </c>
      <c r="S764">
        <v>4</v>
      </c>
      <c r="T764" t="str" cm="1">
        <f t="array" ref="T764">_xlfn.IFS(S764=1,"low",S764=2,"medium",S764=3,"high",S764=4,"very high")</f>
        <v>very high</v>
      </c>
      <c r="U764" t="s">
        <v>35</v>
      </c>
      <c r="V764">
        <v>4014</v>
      </c>
      <c r="W764">
        <v>1</v>
      </c>
      <c r="X764" t="str" cm="1">
        <f t="array" ref="X764">_xlfn.IFS(W764=0,"fresher",W764&lt;=3,"stable",W764&lt;=6,"moderate hopper",W764&lt;=9,"frequent hopper")</f>
        <v>stable</v>
      </c>
      <c r="Y764" t="s">
        <v>39</v>
      </c>
      <c r="Z764">
        <v>25</v>
      </c>
      <c r="AA764" t="str" cm="1">
        <f t="array" ref="AA764">_xlfn.IFS(Z764&lt;=14,"low hike",Z764&lt;=18,"moderate hike",Z764&lt;=22,"good hike",Z764&lt;=25,"high hike")</f>
        <v>high hike</v>
      </c>
      <c r="AB764">
        <v>4</v>
      </c>
      <c r="AC764" t="str" cm="1">
        <f t="array" ref="AC764">_xlfn.IFS(AB764=1,"low",AB764=2,"good",AB764=3,"excellent",AB764=4,"outstanding")</f>
        <v>outstanding</v>
      </c>
      <c r="AD764">
        <v>4</v>
      </c>
      <c r="AE764" t="str" cm="1">
        <f t="array" ref="AE764">_xlfn.IFS(AD764=1,"low",AD764=2,"medium",AD764=3,"high",AD764=4,"very high")</f>
        <v>very high</v>
      </c>
      <c r="AG764">
        <v>1</v>
      </c>
      <c r="AH764" t="str" cm="1">
        <f t="array" ref="AH764">_xlfn.IFS(AG764=0,"no stock options",AG764=2,"medium",AG764=3,"high",AG764=1,"low")</f>
        <v>low</v>
      </c>
      <c r="AI764">
        <v>10</v>
      </c>
      <c r="AJ764" s="1" t="str" cm="1">
        <f t="array" ref="AJ764">_xlfn.IFS(AI764&lt;=2,"fresher",AI764&lt;=7,"early career",AI764&lt;=15,"mid career",AI764&lt;=25,"experienced",AI764&gt;=26,"expert")</f>
        <v>mid career</v>
      </c>
      <c r="AK764">
        <v>2</v>
      </c>
      <c r="AL764" s="1" t="str" cm="1">
        <f t="array" ref="AL764">_xlfn.IFS(AK764=0,"no training",AK764&lt;=2,"low",AK764&lt;=4,"moderate",AK764&lt;=6,"high")</f>
        <v>low</v>
      </c>
      <c r="AM764">
        <v>1</v>
      </c>
      <c r="AN764" t="str" cm="1">
        <f t="array" ref="AN764">_xlfn.IFS(AM764=1,"low",AM764=2,"medium",AM764=3,"high",AM764=4,"very high")</f>
        <v>low</v>
      </c>
      <c r="AO764">
        <v>10</v>
      </c>
      <c r="AP764" s="1" t="str" cm="1">
        <f t="array" ref="AP764">_xlfn.IFS(AO764&lt;=1,"new",AO764&lt;=5,"early tenure",AO764&lt;=10,"established",AO764&lt;=20,"loyal",AO764&gt;=21,"long term")</f>
        <v>established</v>
      </c>
      <c r="AQ764">
        <v>6</v>
      </c>
      <c r="AR764" s="1" t="str" cm="1">
        <f t="array" ref="AR764">_xlfn.IFS(AQ764&lt;=1,"new",AQ764&lt;=4,"settling",AQ764&lt;=7,"established",AQ764&lt;=12,"stagnant risk",AQ764&gt;12,"highly stagnant")</f>
        <v>established</v>
      </c>
      <c r="AS764">
        <v>0</v>
      </c>
      <c r="AT764" t="str" cm="1">
        <f t="array" ref="AT764">_xlfn.IFS(AS764&lt;=1,"recently promoted",AS764&lt;=3,"due soon",AS764&lt;=6,"over due",AS764&gt;=7,"critically overdue")</f>
        <v>recently promoted</v>
      </c>
      <c r="AU764">
        <v>7</v>
      </c>
      <c r="AV764" t="str" cm="1">
        <f t="array" ref="AV764">_xlfn.IFS(AU764&lt;=1,"new under manager",AU764&lt;=4,"settling",AU764&lt;=8,"established",AU764&gt;=9,"long term")</f>
        <v>established</v>
      </c>
    </row>
    <row r="765" spans="1:48">
      <c r="A765">
        <v>31</v>
      </c>
      <c r="B765" s="1" t="str" cm="1">
        <f t="array" ref="B765">_xlfn.IFS(A765&lt;=25,"early career",A765&lt;=35,"mid career",A765&lt;=45,"experienced",A765&gt;=46,"senior")</f>
        <v>mid career</v>
      </c>
      <c r="C765" t="s">
        <v>29</v>
      </c>
      <c r="D765" t="s">
        <v>41</v>
      </c>
      <c r="E765" t="s">
        <v>45</v>
      </c>
      <c r="F765">
        <v>20</v>
      </c>
      <c r="G765" s="1" t="str" cm="1">
        <f t="array" ref="G765">_xlfn.IFS(F765&lt;=5,"very near",F765&lt;=10,"near",F765&lt;=20,"moderate",F765&lt;=29,"far")</f>
        <v>moderate</v>
      </c>
      <c r="H765">
        <v>2</v>
      </c>
      <c r="I765" t="str" cm="1">
        <f t="array" ref="I765">_xlfn.IFS(H765=1,"Below College",H765=
2,"College",H765=
3,"Bachelor",H765=
4,"Master",H765=
5,"Doctor")</f>
        <v>College</v>
      </c>
      <c r="J765" t="s">
        <v>47</v>
      </c>
      <c r="K765">
        <v>4</v>
      </c>
      <c r="L765" t="str" cm="1">
        <f t="array" ref="L765">_xlfn.IFS(K765=1,"low",K765=2,"medium",K765=3,"high",K765=4,"very high")</f>
        <v>very high</v>
      </c>
      <c r="M765" t="s">
        <v>43</v>
      </c>
      <c r="N765">
        <v>3</v>
      </c>
      <c r="O765" t="str" cm="1">
        <f t="array" ref="O765">_xlfn.IFS(N765=1,"low",N765=2,"medium",N765=3,"high",N765=4,"very high")</f>
        <v>high</v>
      </c>
      <c r="P765">
        <v>2</v>
      </c>
      <c r="Q765" t="str" cm="1">
        <f t="array" ref="Q765">_xlfn.IFS(P765=1,"junior",P765=2,"mid level",P765=3,"senior",P765=4,"lead",P765=5,"executive")</f>
        <v>mid level</v>
      </c>
      <c r="R765" t="s">
        <v>51</v>
      </c>
      <c r="S765">
        <v>3</v>
      </c>
      <c r="T765" t="str" cm="1">
        <f t="array" ref="T765">_xlfn.IFS(S765=1,"low",S765=2,"medium",S765=3,"high",S765=4,"very high")</f>
        <v>high</v>
      </c>
      <c r="U765" t="s">
        <v>35</v>
      </c>
      <c r="V765">
        <v>6932</v>
      </c>
      <c r="W765">
        <v>1</v>
      </c>
      <c r="X765" t="str" cm="1">
        <f t="array" ref="X765">_xlfn.IFS(W765=0,"fresher",W765&lt;=3,"stable",W765&lt;=6,"moderate hopper",W765&lt;=9,"frequent hopper")</f>
        <v>stable</v>
      </c>
      <c r="Y765" t="s">
        <v>29</v>
      </c>
      <c r="Z765">
        <v>13</v>
      </c>
      <c r="AA765" t="str" cm="1">
        <f t="array" ref="AA765">_xlfn.IFS(Z765&lt;=14,"low hike",Z765&lt;=18,"moderate hike",Z765&lt;=22,"good hike",Z765&lt;=25,"high hike")</f>
        <v>low hike</v>
      </c>
      <c r="AB765">
        <v>3</v>
      </c>
      <c r="AC765" t="str" cm="1">
        <f t="array" ref="AC765">_xlfn.IFS(AB765=1,"low",AB765=2,"good",AB765=3,"excellent",AB765=4,"outstanding")</f>
        <v>excellent</v>
      </c>
      <c r="AD765">
        <v>4</v>
      </c>
      <c r="AE765" t="str" cm="1">
        <f t="array" ref="AE765">_xlfn.IFS(AD765=1,"low",AD765=2,"medium",AD765=3,"high",AD765=4,"very high")</f>
        <v>very high</v>
      </c>
      <c r="AG765">
        <v>1</v>
      </c>
      <c r="AH765" t="str" cm="1">
        <f t="array" ref="AH765">_xlfn.IFS(AG765=0,"no stock options",AG765=2,"medium",AG765=3,"high",AG765=1,"low")</f>
        <v>low</v>
      </c>
      <c r="AI765">
        <v>9</v>
      </c>
      <c r="AJ765" s="1" t="str" cm="1">
        <f t="array" ref="AJ765">_xlfn.IFS(AI765&lt;=2,"fresher",AI765&lt;=7,"early career",AI765&lt;=15,"mid career",AI765&lt;=25,"experienced",AI765&gt;=26,"expert")</f>
        <v>mid career</v>
      </c>
      <c r="AK765">
        <v>2</v>
      </c>
      <c r="AL765" s="1" t="str" cm="1">
        <f t="array" ref="AL765">_xlfn.IFS(AK765=0,"no training",AK765&lt;=2,"low",AK765&lt;=4,"moderate",AK765&lt;=6,"high")</f>
        <v>low</v>
      </c>
      <c r="AM765">
        <v>2</v>
      </c>
      <c r="AN765" t="str" cm="1">
        <f t="array" ref="AN765">_xlfn.IFS(AM765=1,"low",AM765=2,"medium",AM765=3,"high",AM765=4,"very high")</f>
        <v>medium</v>
      </c>
      <c r="AO765">
        <v>9</v>
      </c>
      <c r="AP765" s="1" t="str" cm="1">
        <f t="array" ref="AP765">_xlfn.IFS(AO765&lt;=1,"new",AO765&lt;=5,"early tenure",AO765&lt;=10,"established",AO765&lt;=20,"loyal",AO765&gt;=21,"long term")</f>
        <v>established</v>
      </c>
      <c r="AQ765">
        <v>8</v>
      </c>
      <c r="AR765" s="1" t="str" cm="1">
        <f t="array" ref="AR765">_xlfn.IFS(AQ765&lt;=1,"new",AQ765&lt;=4,"settling",AQ765&lt;=7,"established",AQ765&lt;=12,"stagnant risk",AQ765&gt;12,"highly stagnant")</f>
        <v>stagnant risk</v>
      </c>
      <c r="AS765">
        <v>0</v>
      </c>
      <c r="AT765" t="str" cm="1">
        <f t="array" ref="AT765">_xlfn.IFS(AS765&lt;=1,"recently promoted",AS765&lt;=3,"due soon",AS765&lt;=6,"over due",AS765&gt;=7,"critically overdue")</f>
        <v>recently promoted</v>
      </c>
      <c r="AU765">
        <v>0</v>
      </c>
      <c r="AV765" t="str" cm="1">
        <f t="array" ref="AV765">_xlfn.IFS(AU765&lt;=1,"new under manager",AU765&lt;=4,"settling",AU765&lt;=8,"established",AU765&gt;=9,"long term")</f>
        <v>new under manager</v>
      </c>
    </row>
    <row r="766" spans="1:48">
      <c r="A766">
        <v>36</v>
      </c>
      <c r="B766" s="1" t="str" cm="1">
        <f t="array" ref="B766">_xlfn.IFS(A766&lt;=25,"early career",A766&lt;=35,"mid career",A766&lt;=45,"experienced",A766&gt;=46,"senior")</f>
        <v>experienced</v>
      </c>
      <c r="C766" t="s">
        <v>29</v>
      </c>
      <c r="D766" t="s">
        <v>30</v>
      </c>
      <c r="E766" t="s">
        <v>31</v>
      </c>
      <c r="F766">
        <v>7</v>
      </c>
      <c r="G766" s="1" t="str" cm="1">
        <f t="array" ref="G766">_xlfn.IFS(F766&lt;=5,"very near",F766&lt;=10,"near",F766&lt;=20,"moderate",F766&lt;=29,"far")</f>
        <v>near</v>
      </c>
      <c r="H766">
        <v>4</v>
      </c>
      <c r="I766" t="str" cm="1">
        <f t="array" ref="I766">_xlfn.IFS(H766=1,"Below College",H766=
2,"College",H766=
3,"Bachelor",H766=
4,"Master",H766=
5,"Doctor")</f>
        <v>Master</v>
      </c>
      <c r="J766" t="s">
        <v>42</v>
      </c>
      <c r="K766">
        <v>2</v>
      </c>
      <c r="L766" t="str" cm="1">
        <f t="array" ref="L766">_xlfn.IFS(K766=1,"low",K766=2,"medium",K766=3,"high",K766=4,"very high")</f>
        <v>medium</v>
      </c>
      <c r="M766" t="s">
        <v>33</v>
      </c>
      <c r="N766">
        <v>3</v>
      </c>
      <c r="O766" t="str" cm="1">
        <f t="array" ref="O766">_xlfn.IFS(N766=1,"low",N766=2,"medium",N766=3,"high",N766=4,"very high")</f>
        <v>high</v>
      </c>
      <c r="P766">
        <v>1</v>
      </c>
      <c r="Q766" t="str" cm="1">
        <f t="array" ref="Q766">_xlfn.IFS(P766=1,"junior",P766=2,"mid level",P766=3,"senior",P766=4,"lead",P766=5,"executive")</f>
        <v>junior</v>
      </c>
      <c r="R766" t="s">
        <v>37</v>
      </c>
      <c r="S766">
        <v>4</v>
      </c>
      <c r="T766" t="str" cm="1">
        <f t="array" ref="T766">_xlfn.IFS(S766=1,"low",S766=2,"medium",S766=3,"high",S766=4,"very high")</f>
        <v>very high</v>
      </c>
      <c r="U766" t="s">
        <v>40</v>
      </c>
      <c r="V766">
        <v>4678</v>
      </c>
      <c r="W766">
        <v>2</v>
      </c>
      <c r="X766" t="str" cm="1">
        <f t="array" ref="X766">_xlfn.IFS(W766=0,"fresher",W766&lt;=3,"stable",W766&lt;=6,"moderate hopper",W766&lt;=9,"frequent hopper")</f>
        <v>stable</v>
      </c>
      <c r="Y766" t="s">
        <v>29</v>
      </c>
      <c r="Z766">
        <v>18</v>
      </c>
      <c r="AA766" t="str" cm="1">
        <f t="array" ref="AA766">_xlfn.IFS(Z766&lt;=14,"low hike",Z766&lt;=18,"moderate hike",Z766&lt;=22,"good hike",Z766&lt;=25,"high hike")</f>
        <v>moderate hike</v>
      </c>
      <c r="AB766">
        <v>3</v>
      </c>
      <c r="AC766" t="str" cm="1">
        <f t="array" ref="AC766">_xlfn.IFS(AB766=1,"low",AB766=2,"good",AB766=3,"excellent",AB766=4,"outstanding")</f>
        <v>excellent</v>
      </c>
      <c r="AD766">
        <v>3</v>
      </c>
      <c r="AE766" t="str" cm="1">
        <f t="array" ref="AE766">_xlfn.IFS(AD766=1,"low",AD766=2,"medium",AD766=3,"high",AD766=4,"very high")</f>
        <v>high</v>
      </c>
      <c r="AG766">
        <v>0</v>
      </c>
      <c r="AH766" t="str" cm="1">
        <f t="array" ref="AH766">_xlfn.IFS(AG766=0,"no stock options",AG766=2,"medium",AG766=3,"high",AG766=1,"low")</f>
        <v>no stock options</v>
      </c>
      <c r="AI766">
        <v>8</v>
      </c>
      <c r="AJ766" s="1" t="str" cm="1">
        <f t="array" ref="AJ766">_xlfn.IFS(AI766&lt;=2,"fresher",AI766&lt;=7,"early career",AI766&lt;=15,"mid career",AI766&lt;=25,"experienced",AI766&gt;=26,"expert")</f>
        <v>mid career</v>
      </c>
      <c r="AK766">
        <v>6</v>
      </c>
      <c r="AL766" s="1" t="str" cm="1">
        <f t="array" ref="AL766">_xlfn.IFS(AK766=0,"no training",AK766&lt;=2,"low",AK766&lt;=4,"moderate",AK766&lt;=6,"high")</f>
        <v>high</v>
      </c>
      <c r="AM766">
        <v>3</v>
      </c>
      <c r="AN766" t="str" cm="1">
        <f t="array" ref="AN766">_xlfn.IFS(AM766=1,"low",AM766=2,"medium",AM766=3,"high",AM766=4,"very high")</f>
        <v>high</v>
      </c>
      <c r="AO766">
        <v>6</v>
      </c>
      <c r="AP766" s="1" t="str" cm="1">
        <f t="array" ref="AP766">_xlfn.IFS(AO766&lt;=1,"new",AO766&lt;=5,"early tenure",AO766&lt;=10,"established",AO766&lt;=20,"loyal",AO766&gt;=21,"long term")</f>
        <v>established</v>
      </c>
      <c r="AQ766">
        <v>2</v>
      </c>
      <c r="AR766" s="1" t="str" cm="1">
        <f t="array" ref="AR766">_xlfn.IFS(AQ766&lt;=1,"new",AQ766&lt;=4,"settling",AQ766&lt;=7,"established",AQ766&lt;=12,"stagnant risk",AQ766&gt;12,"highly stagnant")</f>
        <v>settling</v>
      </c>
      <c r="AS766">
        <v>0</v>
      </c>
      <c r="AT766" t="str" cm="1">
        <f t="array" ref="AT766">_xlfn.IFS(AS766&lt;=1,"recently promoted",AS766&lt;=3,"due soon",AS766&lt;=6,"over due",AS766&gt;=7,"critically overdue")</f>
        <v>recently promoted</v>
      </c>
      <c r="AU766">
        <v>1</v>
      </c>
      <c r="AV766" t="str" cm="1">
        <f t="array" ref="AV766">_xlfn.IFS(AU766&lt;=1,"new under manager",AU766&lt;=4,"settling",AU766&lt;=8,"established",AU766&gt;=9,"long term")</f>
        <v>new under manager</v>
      </c>
    </row>
    <row r="767" spans="1:48">
      <c r="A767">
        <v>26</v>
      </c>
      <c r="B767" s="1" t="str" cm="1">
        <f t="array" ref="B767">_xlfn.IFS(A767&lt;=25,"early career",A767&lt;=35,"mid career",A767&lt;=45,"experienced",A767&gt;=46,"senior")</f>
        <v>mid career</v>
      </c>
      <c r="C767" t="s">
        <v>29</v>
      </c>
      <c r="D767" t="s">
        <v>50</v>
      </c>
      <c r="E767" t="s">
        <v>45</v>
      </c>
      <c r="F767">
        <v>1</v>
      </c>
      <c r="G767" s="1" t="str" cm="1">
        <f t="array" ref="G767">_xlfn.IFS(F767&lt;=5,"very near",F767&lt;=10,"near",F767&lt;=20,"moderate",F767&lt;=29,"far")</f>
        <v>very near</v>
      </c>
      <c r="H767">
        <v>3</v>
      </c>
      <c r="I767" t="str" cm="1">
        <f t="array" ref="I767">_xlfn.IFS(H767=1,"Below College",H767=
2,"College",H767=
3,"Bachelor",H767=
4,"Master",H767=
5,"Doctor")</f>
        <v>Bachelor</v>
      </c>
      <c r="J767" t="s">
        <v>32</v>
      </c>
      <c r="K767">
        <v>3</v>
      </c>
      <c r="L767" t="str" cm="1">
        <f t="array" ref="L767">_xlfn.IFS(K767=1,"low",K767=2,"medium",K767=3,"high",K767=4,"very high")</f>
        <v>high</v>
      </c>
      <c r="M767" t="s">
        <v>33</v>
      </c>
      <c r="N767">
        <v>2</v>
      </c>
      <c r="O767" t="str" cm="1">
        <f t="array" ref="O767">_xlfn.IFS(N767=1,"low",N767=2,"medium",N767=3,"high",N767=4,"very high")</f>
        <v>medium</v>
      </c>
      <c r="P767">
        <v>2</v>
      </c>
      <c r="Q767" t="str" cm="1">
        <f t="array" ref="Q767">_xlfn.IFS(P767=1,"junior",P767=2,"mid level",P767=3,"senior",P767=4,"lead",P767=5,"executive")</f>
        <v>mid level</v>
      </c>
      <c r="R767" t="s">
        <v>51</v>
      </c>
      <c r="S767">
        <v>1</v>
      </c>
      <c r="T767" t="str" cm="1">
        <f t="array" ref="T767">_xlfn.IFS(S767=1,"low",S767=2,"medium",S767=3,"high",S767=4,"very high")</f>
        <v>low</v>
      </c>
      <c r="U767" t="s">
        <v>40</v>
      </c>
      <c r="V767">
        <v>4294</v>
      </c>
      <c r="W767">
        <v>1</v>
      </c>
      <c r="X767" t="str" cm="1">
        <f t="array" ref="X767">_xlfn.IFS(W767=0,"fresher",W767&lt;=3,"stable",W767&lt;=6,"moderate hopper",W767&lt;=9,"frequent hopper")</f>
        <v>stable</v>
      </c>
      <c r="Y767" t="s">
        <v>29</v>
      </c>
      <c r="Z767">
        <v>12</v>
      </c>
      <c r="AA767" t="str" cm="1">
        <f t="array" ref="AA767">_xlfn.IFS(Z767&lt;=14,"low hike",Z767&lt;=18,"moderate hike",Z767&lt;=22,"good hike",Z767&lt;=25,"high hike")</f>
        <v>low hike</v>
      </c>
      <c r="AB767">
        <v>3</v>
      </c>
      <c r="AC767" t="str" cm="1">
        <f t="array" ref="AC767">_xlfn.IFS(AB767=1,"low",AB767=2,"good",AB767=3,"excellent",AB767=4,"outstanding")</f>
        <v>excellent</v>
      </c>
      <c r="AD767">
        <v>2</v>
      </c>
      <c r="AE767" t="str" cm="1">
        <f t="array" ref="AE767">_xlfn.IFS(AD767=1,"low",AD767=2,"medium",AD767=3,"high",AD767=4,"very high")</f>
        <v>medium</v>
      </c>
      <c r="AG767">
        <v>0</v>
      </c>
      <c r="AH767" t="str" cm="1">
        <f t="array" ref="AH767">_xlfn.IFS(AG767=0,"no stock options",AG767=2,"medium",AG767=3,"high",AG767=1,"low")</f>
        <v>no stock options</v>
      </c>
      <c r="AI767">
        <v>7</v>
      </c>
      <c r="AJ767" s="1" t="str" cm="1">
        <f t="array" ref="AJ767">_xlfn.IFS(AI767&lt;=2,"fresher",AI767&lt;=7,"early career",AI767&lt;=15,"mid career",AI767&lt;=25,"experienced",AI767&gt;=26,"expert")</f>
        <v>early career</v>
      </c>
      <c r="AK767">
        <v>2</v>
      </c>
      <c r="AL767" s="1" t="str" cm="1">
        <f t="array" ref="AL767">_xlfn.IFS(AK767=0,"no training",AK767&lt;=2,"low",AK767&lt;=4,"moderate",AK767&lt;=6,"high")</f>
        <v>low</v>
      </c>
      <c r="AM767">
        <v>3</v>
      </c>
      <c r="AN767" t="str" cm="1">
        <f t="array" ref="AN767">_xlfn.IFS(AM767=1,"low",AM767=2,"medium",AM767=3,"high",AM767=4,"very high")</f>
        <v>high</v>
      </c>
      <c r="AO767">
        <v>7</v>
      </c>
      <c r="AP767" s="1" t="str" cm="1">
        <f t="array" ref="AP767">_xlfn.IFS(AO767&lt;=1,"new",AO767&lt;=5,"early tenure",AO767&lt;=10,"established",AO767&lt;=20,"loyal",AO767&gt;=21,"long term")</f>
        <v>established</v>
      </c>
      <c r="AQ767">
        <v>7</v>
      </c>
      <c r="AR767" s="1" t="str" cm="1">
        <f t="array" ref="AR767">_xlfn.IFS(AQ767&lt;=1,"new",AQ767&lt;=4,"settling",AQ767&lt;=7,"established",AQ767&lt;=12,"stagnant risk",AQ767&gt;12,"highly stagnant")</f>
        <v>established</v>
      </c>
      <c r="AS767">
        <v>0</v>
      </c>
      <c r="AT767" t="str" cm="1">
        <f t="array" ref="AT767">_xlfn.IFS(AS767&lt;=1,"recently promoted",AS767&lt;=3,"due soon",AS767&lt;=6,"over due",AS767&gt;=7,"critically overdue")</f>
        <v>recently promoted</v>
      </c>
      <c r="AU767">
        <v>7</v>
      </c>
      <c r="AV767" t="str" cm="1">
        <f t="array" ref="AV767">_xlfn.IFS(AU767&lt;=1,"new under manager",AU767&lt;=4,"settling",AU767&lt;=8,"established",AU767&gt;=9,"long term")</f>
        <v>established</v>
      </c>
    </row>
    <row r="768" spans="1:48">
      <c r="A768">
        <v>31</v>
      </c>
      <c r="B768" s="1" t="str" cm="1">
        <f t="array" ref="B768">_xlfn.IFS(A768&lt;=25,"early career",A768&lt;=35,"mid career",A768&lt;=45,"experienced",A768&gt;=46,"senior")</f>
        <v>mid career</v>
      </c>
      <c r="C768" t="s">
        <v>29</v>
      </c>
      <c r="D768" t="s">
        <v>30</v>
      </c>
      <c r="E768" t="s">
        <v>31</v>
      </c>
      <c r="F768">
        <v>12</v>
      </c>
      <c r="G768" s="1" t="str" cm="1">
        <f t="array" ref="G768">_xlfn.IFS(F768&lt;=5,"very near",F768&lt;=10,"near",F768&lt;=20,"moderate",F768&lt;=29,"far")</f>
        <v>moderate</v>
      </c>
      <c r="H768">
        <v>3</v>
      </c>
      <c r="I768" t="str" cm="1">
        <f t="array" ref="I768">_xlfn.IFS(H768=1,"Below College",H768=
2,"College",H768=
3,"Bachelor",H768=
4,"Master",H768=
5,"Doctor")</f>
        <v>Bachelor</v>
      </c>
      <c r="J768" t="s">
        <v>32</v>
      </c>
      <c r="K768">
        <v>4</v>
      </c>
      <c r="L768" t="str" cm="1">
        <f t="array" ref="L768">_xlfn.IFS(K768=1,"low",K768=2,"medium",K768=3,"high",K768=4,"very high")</f>
        <v>very high</v>
      </c>
      <c r="M768" t="s">
        <v>43</v>
      </c>
      <c r="N768">
        <v>3</v>
      </c>
      <c r="O768" t="str" cm="1">
        <f t="array" ref="O768">_xlfn.IFS(N768=1,"low",N768=2,"medium",N768=3,"high",N768=4,"very high")</f>
        <v>high</v>
      </c>
      <c r="P768">
        <v>2</v>
      </c>
      <c r="Q768" t="str" cm="1">
        <f t="array" ref="Q768">_xlfn.IFS(P768=1,"junior",P768=2,"mid level",P768=3,"senior",P768=4,"lead",P768=5,"executive")</f>
        <v>mid level</v>
      </c>
      <c r="R768" t="s">
        <v>49</v>
      </c>
      <c r="S768">
        <v>4</v>
      </c>
      <c r="T768" t="str" cm="1">
        <f t="array" ref="T768">_xlfn.IFS(S768=1,"low",S768=2,"medium",S768=3,"high",S768=4,"very high")</f>
        <v>very high</v>
      </c>
      <c r="U768" t="s">
        <v>35</v>
      </c>
      <c r="V768">
        <v>5855</v>
      </c>
      <c r="W768">
        <v>0</v>
      </c>
      <c r="X768" t="str" cm="1">
        <f t="array" ref="X768">_xlfn.IFS(W768=0,"fresher",W768&lt;=3,"stable",W768&lt;=6,"moderate hopper",W768&lt;=9,"frequent hopper")</f>
        <v>fresher</v>
      </c>
      <c r="Y768" t="s">
        <v>39</v>
      </c>
      <c r="Z768">
        <v>11</v>
      </c>
      <c r="AA768" t="str" cm="1">
        <f t="array" ref="AA768">_xlfn.IFS(Z768&lt;=14,"low hike",Z768&lt;=18,"moderate hike",Z768&lt;=22,"good hike",Z768&lt;=25,"high hike")</f>
        <v>low hike</v>
      </c>
      <c r="AB768">
        <v>3</v>
      </c>
      <c r="AC768" t="str" cm="1">
        <f t="array" ref="AC768">_xlfn.IFS(AB768=1,"low",AB768=2,"good",AB768=3,"excellent",AB768=4,"outstanding")</f>
        <v>excellent</v>
      </c>
      <c r="AD768">
        <v>3</v>
      </c>
      <c r="AE768" t="str" cm="1">
        <f t="array" ref="AE768">_xlfn.IFS(AD768=1,"low",AD768=2,"medium",AD768=3,"high",AD768=4,"very high")</f>
        <v>high</v>
      </c>
      <c r="AG768">
        <v>2</v>
      </c>
      <c r="AH768" t="str" cm="1">
        <f t="array" ref="AH768">_xlfn.IFS(AG768=0,"no stock options",AG768=2,"medium",AG768=3,"high",AG768=1,"low")</f>
        <v>medium</v>
      </c>
      <c r="AI768">
        <v>10</v>
      </c>
      <c r="AJ768" s="1" t="str" cm="1">
        <f t="array" ref="AJ768">_xlfn.IFS(AI768&lt;=2,"fresher",AI768&lt;=7,"early career",AI768&lt;=15,"mid career",AI768&lt;=25,"experienced",AI768&gt;=26,"expert")</f>
        <v>mid career</v>
      </c>
      <c r="AK768">
        <v>2</v>
      </c>
      <c r="AL768" s="1" t="str" cm="1">
        <f t="array" ref="AL768">_xlfn.IFS(AK768=0,"no training",AK768&lt;=2,"low",AK768&lt;=4,"moderate",AK768&lt;=6,"high")</f>
        <v>low</v>
      </c>
      <c r="AM768">
        <v>1</v>
      </c>
      <c r="AN768" t="str" cm="1">
        <f t="array" ref="AN768">_xlfn.IFS(AM768=1,"low",AM768=2,"medium",AM768=3,"high",AM768=4,"very high")</f>
        <v>low</v>
      </c>
      <c r="AO768">
        <v>9</v>
      </c>
      <c r="AP768" s="1" t="str" cm="1">
        <f t="array" ref="AP768">_xlfn.IFS(AO768&lt;=1,"new",AO768&lt;=5,"early tenure",AO768&lt;=10,"established",AO768&lt;=20,"loyal",AO768&gt;=21,"long term")</f>
        <v>established</v>
      </c>
      <c r="AQ768">
        <v>7</v>
      </c>
      <c r="AR768" s="1" t="str" cm="1">
        <f t="array" ref="AR768">_xlfn.IFS(AQ768&lt;=1,"new",AQ768&lt;=4,"settling",AQ768&lt;=7,"established",AQ768&lt;=12,"stagnant risk",AQ768&gt;12,"highly stagnant")</f>
        <v>established</v>
      </c>
      <c r="AS768">
        <v>8</v>
      </c>
      <c r="AT768" t="str" cm="1">
        <f t="array" ref="AT768">_xlfn.IFS(AS768&lt;=1,"recently promoted",AS768&lt;=3,"due soon",AS768&lt;=6,"over due",AS768&gt;=7,"critically overdue")</f>
        <v>critically overdue</v>
      </c>
      <c r="AU768">
        <v>5</v>
      </c>
      <c r="AV768" t="str" cm="1">
        <f t="array" ref="AV768">_xlfn.IFS(AU768&lt;=1,"new under manager",AU768&lt;=4,"settling",AU768&lt;=8,"established",AU768&gt;=9,"long term")</f>
        <v>established</v>
      </c>
    </row>
    <row r="769" spans="1:48">
      <c r="A769">
        <v>32</v>
      </c>
      <c r="B769" s="1" t="str" cm="1">
        <f t="array" ref="B769">_xlfn.IFS(A769&lt;=25,"early career",A769&lt;=35,"mid career",A769&lt;=45,"experienced",A769&gt;=46,"senior")</f>
        <v>mid career</v>
      </c>
      <c r="C769" t="s">
        <v>29</v>
      </c>
      <c r="D769" t="s">
        <v>30</v>
      </c>
      <c r="E769" t="s">
        <v>31</v>
      </c>
      <c r="F769">
        <v>3</v>
      </c>
      <c r="G769" s="1" t="str" cm="1">
        <f t="array" ref="G769">_xlfn.IFS(F769&lt;=5,"very near",F769&lt;=10,"near",F769&lt;=20,"moderate",F769&lt;=29,"far")</f>
        <v>very near</v>
      </c>
      <c r="H769">
        <v>4</v>
      </c>
      <c r="I769" t="str" cm="1">
        <f t="array" ref="I769">_xlfn.IFS(H769=1,"Below College",H769=
2,"College",H769=
3,"Bachelor",H769=
4,"Master",H769=
5,"Doctor")</f>
        <v>Master</v>
      </c>
      <c r="J769" t="s">
        <v>32</v>
      </c>
      <c r="K769">
        <v>3</v>
      </c>
      <c r="L769" t="str" cm="1">
        <f t="array" ref="L769">_xlfn.IFS(K769=1,"low",K769=2,"medium",K769=3,"high",K769=4,"very high")</f>
        <v>high</v>
      </c>
      <c r="M769" t="s">
        <v>43</v>
      </c>
      <c r="N769">
        <v>3</v>
      </c>
      <c r="O769" t="str" cm="1">
        <f t="array" ref="O769">_xlfn.IFS(N769=1,"low",N769=2,"medium",N769=3,"high",N769=4,"very high")</f>
        <v>high</v>
      </c>
      <c r="P769">
        <v>2</v>
      </c>
      <c r="Q769" t="str" cm="1">
        <f t="array" ref="Q769">_xlfn.IFS(P769=1,"junior",P769=2,"mid level",P769=3,"senior",P769=4,"lead",P769=5,"executive")</f>
        <v>mid level</v>
      </c>
      <c r="R769" t="s">
        <v>44</v>
      </c>
      <c r="S769">
        <v>1</v>
      </c>
      <c r="T769" t="str" cm="1">
        <f t="array" ref="T769">_xlfn.IFS(S769=1,"low",S769=2,"medium",S769=3,"high",S769=4,"very high")</f>
        <v>low</v>
      </c>
      <c r="U769" t="s">
        <v>35</v>
      </c>
      <c r="V769">
        <v>6725</v>
      </c>
      <c r="W769">
        <v>1</v>
      </c>
      <c r="X769" t="str" cm="1">
        <f t="array" ref="X769">_xlfn.IFS(W769=0,"fresher",W769&lt;=3,"stable",W769&lt;=6,"moderate hopper",W769&lt;=9,"frequent hopper")</f>
        <v>stable</v>
      </c>
      <c r="Y769" t="s">
        <v>29</v>
      </c>
      <c r="Z769">
        <v>12</v>
      </c>
      <c r="AA769" t="str" cm="1">
        <f t="array" ref="AA769">_xlfn.IFS(Z769&lt;=14,"low hike",Z769&lt;=18,"moderate hike",Z769&lt;=22,"good hike",Z769&lt;=25,"high hike")</f>
        <v>low hike</v>
      </c>
      <c r="AB769">
        <v>3</v>
      </c>
      <c r="AC769" t="str" cm="1">
        <f t="array" ref="AC769">_xlfn.IFS(AB769=1,"low",AB769=2,"good",AB769=3,"excellent",AB769=4,"outstanding")</f>
        <v>excellent</v>
      </c>
      <c r="AD769">
        <v>3</v>
      </c>
      <c r="AE769" t="str" cm="1">
        <f t="array" ref="AE769">_xlfn.IFS(AD769=1,"low",AD769=2,"medium",AD769=3,"high",AD769=4,"very high")</f>
        <v>high</v>
      </c>
      <c r="AG769">
        <v>1</v>
      </c>
      <c r="AH769" t="str" cm="1">
        <f t="array" ref="AH769">_xlfn.IFS(AG769=0,"no stock options",AG769=2,"medium",AG769=3,"high",AG769=1,"low")</f>
        <v>low</v>
      </c>
      <c r="AI769">
        <v>8</v>
      </c>
      <c r="AJ769" s="1" t="str" cm="1">
        <f t="array" ref="AJ769">_xlfn.IFS(AI769&lt;=2,"fresher",AI769&lt;=7,"early career",AI769&lt;=15,"mid career",AI769&lt;=25,"experienced",AI769&gt;=26,"expert")</f>
        <v>mid career</v>
      </c>
      <c r="AK769">
        <v>2</v>
      </c>
      <c r="AL769" s="1" t="str" cm="1">
        <f t="array" ref="AL769">_xlfn.IFS(AK769=0,"no training",AK769&lt;=2,"low",AK769&lt;=4,"moderate",AK769&lt;=6,"high")</f>
        <v>low</v>
      </c>
      <c r="AM769">
        <v>4</v>
      </c>
      <c r="AN769" t="str" cm="1">
        <f t="array" ref="AN769">_xlfn.IFS(AM769=1,"low",AM769=2,"medium",AM769=3,"high",AM769=4,"very high")</f>
        <v>very high</v>
      </c>
      <c r="AO769">
        <v>8</v>
      </c>
      <c r="AP769" s="1" t="str" cm="1">
        <f t="array" ref="AP769">_xlfn.IFS(AO769&lt;=1,"new",AO769&lt;=5,"early tenure",AO769&lt;=10,"established",AO769&lt;=20,"loyal",AO769&gt;=21,"long term")</f>
        <v>established</v>
      </c>
      <c r="AQ769">
        <v>7</v>
      </c>
      <c r="AR769" s="1" t="str" cm="1">
        <f t="array" ref="AR769">_xlfn.IFS(AQ769&lt;=1,"new",AQ769&lt;=4,"settling",AQ769&lt;=7,"established",AQ769&lt;=12,"stagnant risk",AQ769&gt;12,"highly stagnant")</f>
        <v>established</v>
      </c>
      <c r="AS769">
        <v>6</v>
      </c>
      <c r="AT769" t="str" cm="1">
        <f t="array" ref="AT769">_xlfn.IFS(AS769&lt;=1,"recently promoted",AS769&lt;=3,"due soon",AS769&lt;=6,"over due",AS769&gt;=7,"critically overdue")</f>
        <v>over due</v>
      </c>
      <c r="AU769">
        <v>3</v>
      </c>
      <c r="AV769" t="str" cm="1">
        <f t="array" ref="AV769">_xlfn.IFS(AU769&lt;=1,"new under manager",AU769&lt;=4,"settling",AU769&lt;=8,"established",AU769&gt;=9,"long term")</f>
        <v>settling</v>
      </c>
    </row>
    <row r="770" spans="1:48">
      <c r="A770">
        <v>45</v>
      </c>
      <c r="B770" s="1" t="str" cm="1">
        <f t="array" ref="B770">_xlfn.IFS(A770&lt;=25,"early career",A770&lt;=35,"mid career",A770&lt;=45,"experienced",A770&gt;=46,"senior")</f>
        <v>experienced</v>
      </c>
      <c r="C770" t="s">
        <v>29</v>
      </c>
      <c r="D770" t="s">
        <v>41</v>
      </c>
      <c r="E770" t="s">
        <v>31</v>
      </c>
      <c r="F770">
        <v>4</v>
      </c>
      <c r="G770" s="1" t="str" cm="1">
        <f t="array" ref="G770">_xlfn.IFS(F770&lt;=5,"very near",F770&lt;=10,"near",F770&lt;=20,"moderate",F770&lt;=29,"far")</f>
        <v>very near</v>
      </c>
      <c r="H770">
        <v>2</v>
      </c>
      <c r="I770" t="str" cm="1">
        <f t="array" ref="I770">_xlfn.IFS(H770=1,"Below College",H770=
2,"College",H770=
3,"Bachelor",H770=
4,"Master",H770=
5,"Doctor")</f>
        <v>College</v>
      </c>
      <c r="J770" t="s">
        <v>36</v>
      </c>
      <c r="K770">
        <v>3</v>
      </c>
      <c r="L770" t="str" cm="1">
        <f t="array" ref="L770">_xlfn.IFS(K770=1,"low",K770=2,"medium",K770=3,"high",K770=4,"very high")</f>
        <v>high</v>
      </c>
      <c r="M770" t="s">
        <v>33</v>
      </c>
      <c r="N770">
        <v>3</v>
      </c>
      <c r="O770" t="str" cm="1">
        <f t="array" ref="O770">_xlfn.IFS(N770=1,"low",N770=2,"medium",N770=3,"high",N770=4,"very high")</f>
        <v>high</v>
      </c>
      <c r="P770">
        <v>2</v>
      </c>
      <c r="Q770" t="str" cm="1">
        <f t="array" ref="Q770">_xlfn.IFS(P770=1,"junior",P770=2,"mid level",P770=3,"senior",P770=4,"lead",P770=5,"executive")</f>
        <v>mid level</v>
      </c>
      <c r="R770" t="s">
        <v>34</v>
      </c>
      <c r="S770">
        <v>2</v>
      </c>
      <c r="T770" t="str" cm="1">
        <f t="array" ref="T770">_xlfn.IFS(S770=1,"low",S770=2,"medium",S770=3,"high",S770=4,"very high")</f>
        <v>medium</v>
      </c>
      <c r="U770" t="s">
        <v>35</v>
      </c>
      <c r="V770">
        <v>4447</v>
      </c>
      <c r="W770">
        <v>1</v>
      </c>
      <c r="X770" t="str" cm="1">
        <f t="array" ref="X770">_xlfn.IFS(W770=0,"fresher",W770&lt;=3,"stable",W770&lt;=6,"moderate hopper",W770&lt;=9,"frequent hopper")</f>
        <v>stable</v>
      </c>
      <c r="Y770" t="s">
        <v>29</v>
      </c>
      <c r="Z770">
        <v>12</v>
      </c>
      <c r="AA770" t="str" cm="1">
        <f t="array" ref="AA770">_xlfn.IFS(Z770&lt;=14,"low hike",Z770&lt;=18,"moderate hike",Z770&lt;=22,"good hike",Z770&lt;=25,"high hike")</f>
        <v>low hike</v>
      </c>
      <c r="AB770">
        <v>3</v>
      </c>
      <c r="AC770" t="str" cm="1">
        <f t="array" ref="AC770">_xlfn.IFS(AB770=1,"low",AB770=2,"good",AB770=3,"excellent",AB770=4,"outstanding")</f>
        <v>excellent</v>
      </c>
      <c r="AD770">
        <v>2</v>
      </c>
      <c r="AE770" t="str" cm="1">
        <f t="array" ref="AE770">_xlfn.IFS(AD770=1,"low",AD770=2,"medium",AD770=3,"high",AD770=4,"very high")</f>
        <v>medium</v>
      </c>
      <c r="AG770">
        <v>0</v>
      </c>
      <c r="AH770" t="str" cm="1">
        <f t="array" ref="AH770">_xlfn.IFS(AG770=0,"no stock options",AG770=2,"medium",AG770=3,"high",AG770=1,"low")</f>
        <v>no stock options</v>
      </c>
      <c r="AI770">
        <v>9</v>
      </c>
      <c r="AJ770" s="1" t="str" cm="1">
        <f t="array" ref="AJ770">_xlfn.IFS(AI770&lt;=2,"fresher",AI770&lt;=7,"early career",AI770&lt;=15,"mid career",AI770&lt;=25,"experienced",AI770&gt;=26,"expert")</f>
        <v>mid career</v>
      </c>
      <c r="AK770">
        <v>5</v>
      </c>
      <c r="AL770" s="1" t="str" cm="1">
        <f t="array" ref="AL770">_xlfn.IFS(AK770=0,"no training",AK770&lt;=2,"low",AK770&lt;=4,"moderate",AK770&lt;=6,"high")</f>
        <v>high</v>
      </c>
      <c r="AM770">
        <v>2</v>
      </c>
      <c r="AN770" t="str" cm="1">
        <f t="array" ref="AN770">_xlfn.IFS(AM770=1,"low",AM770=2,"medium",AM770=3,"high",AM770=4,"very high")</f>
        <v>medium</v>
      </c>
      <c r="AO770">
        <v>9</v>
      </c>
      <c r="AP770" s="1" t="str" cm="1">
        <f t="array" ref="AP770">_xlfn.IFS(AO770&lt;=1,"new",AO770&lt;=5,"early tenure",AO770&lt;=10,"established",AO770&lt;=20,"loyal",AO770&gt;=21,"long term")</f>
        <v>established</v>
      </c>
      <c r="AQ770">
        <v>7</v>
      </c>
      <c r="AR770" s="1" t="str" cm="1">
        <f t="array" ref="AR770">_xlfn.IFS(AQ770&lt;=1,"new",AQ770&lt;=4,"settling",AQ770&lt;=7,"established",AQ770&lt;=12,"stagnant risk",AQ770&gt;12,"highly stagnant")</f>
        <v>established</v>
      </c>
      <c r="AS770">
        <v>0</v>
      </c>
      <c r="AT770" t="str" cm="1">
        <f t="array" ref="AT770">_xlfn.IFS(AS770&lt;=1,"recently promoted",AS770&lt;=3,"due soon",AS770&lt;=6,"over due",AS770&gt;=7,"critically overdue")</f>
        <v>recently promoted</v>
      </c>
      <c r="AU770">
        <v>8</v>
      </c>
      <c r="AV770" t="str" cm="1">
        <f t="array" ref="AV770">_xlfn.IFS(AU770&lt;=1,"new under manager",AU770&lt;=4,"settling",AU770&lt;=8,"established",AU770&gt;=9,"long term")</f>
        <v>established</v>
      </c>
    </row>
    <row r="771" spans="1:48">
      <c r="A771">
        <v>52</v>
      </c>
      <c r="B771" s="1" t="str" cm="1">
        <f t="array" ref="B771">_xlfn.IFS(A771&lt;=25,"early career",A771&lt;=35,"mid career",A771&lt;=45,"experienced",A771&gt;=46,"senior")</f>
        <v>senior</v>
      </c>
      <c r="C771" t="s">
        <v>29</v>
      </c>
      <c r="D771" t="s">
        <v>30</v>
      </c>
      <c r="E771" t="s">
        <v>31</v>
      </c>
      <c r="F771">
        <v>1</v>
      </c>
      <c r="G771" s="1" t="str" cm="1">
        <f t="array" ref="G771">_xlfn.IFS(F771&lt;=5,"very near",F771&lt;=10,"near",F771&lt;=20,"moderate",F771&lt;=29,"far")</f>
        <v>very near</v>
      </c>
      <c r="H771">
        <v>2</v>
      </c>
      <c r="I771" t="str" cm="1">
        <f t="array" ref="I771">_xlfn.IFS(H771=1,"Below College",H771=
2,"College",H771=
3,"Bachelor",H771=
4,"Master",H771=
5,"Doctor")</f>
        <v>College</v>
      </c>
      <c r="J771" t="s">
        <v>36</v>
      </c>
      <c r="K771">
        <v>4</v>
      </c>
      <c r="L771" t="str" cm="1">
        <f t="array" ref="L771">_xlfn.IFS(K771=1,"low",K771=2,"medium",K771=3,"high",K771=4,"very high")</f>
        <v>very high</v>
      </c>
      <c r="M771" t="s">
        <v>33</v>
      </c>
      <c r="N771">
        <v>3</v>
      </c>
      <c r="O771" t="str" cm="1">
        <f t="array" ref="O771">_xlfn.IFS(N771=1,"low",N771=2,"medium",N771=3,"high",N771=4,"very high")</f>
        <v>high</v>
      </c>
      <c r="P771">
        <v>4</v>
      </c>
      <c r="Q771" t="str" cm="1">
        <f t="array" ref="Q771">_xlfn.IFS(P771=1,"junior",P771=2,"mid level",P771=3,"senior",P771=4,"lead",P771=5,"executive")</f>
        <v>lead</v>
      </c>
      <c r="R771" t="s">
        <v>48</v>
      </c>
      <c r="S771">
        <v>4</v>
      </c>
      <c r="T771" t="str" cm="1">
        <f t="array" ref="T771">_xlfn.IFS(S771=1,"low",S771=2,"medium",S771=3,"high",S771=4,"very high")</f>
        <v>very high</v>
      </c>
      <c r="U771" t="s">
        <v>35</v>
      </c>
      <c r="V771">
        <v>17099</v>
      </c>
      <c r="W771">
        <v>2</v>
      </c>
      <c r="X771" t="str" cm="1">
        <f t="array" ref="X771">_xlfn.IFS(W771=0,"fresher",W771&lt;=3,"stable",W771&lt;=6,"moderate hopper",W771&lt;=9,"frequent hopper")</f>
        <v>stable</v>
      </c>
      <c r="Y771" t="s">
        <v>29</v>
      </c>
      <c r="Z771">
        <v>15</v>
      </c>
      <c r="AA771" t="str" cm="1">
        <f t="array" ref="AA771">_xlfn.IFS(Z771&lt;=14,"low hike",Z771&lt;=18,"moderate hike",Z771&lt;=22,"good hike",Z771&lt;=25,"high hike")</f>
        <v>moderate hike</v>
      </c>
      <c r="AB771">
        <v>3</v>
      </c>
      <c r="AC771" t="str" cm="1">
        <f t="array" ref="AC771">_xlfn.IFS(AB771=1,"low",AB771=2,"good",AB771=3,"excellent",AB771=4,"outstanding")</f>
        <v>excellent</v>
      </c>
      <c r="AD771">
        <v>2</v>
      </c>
      <c r="AE771" t="str" cm="1">
        <f t="array" ref="AE771">_xlfn.IFS(AD771=1,"low",AD771=2,"medium",AD771=3,"high",AD771=4,"very high")</f>
        <v>medium</v>
      </c>
      <c r="AG771">
        <v>1</v>
      </c>
      <c r="AH771" t="str" cm="1">
        <f t="array" ref="AH771">_xlfn.IFS(AG771=0,"no stock options",AG771=2,"medium",AG771=3,"high",AG771=1,"low")</f>
        <v>low</v>
      </c>
      <c r="AI771">
        <v>26</v>
      </c>
      <c r="AJ771" s="1" t="str" cm="1">
        <f t="array" ref="AJ771">_xlfn.IFS(AI771&lt;=2,"fresher",AI771&lt;=7,"early career",AI771&lt;=15,"mid career",AI771&lt;=25,"experienced",AI771&gt;=26,"expert")</f>
        <v>expert</v>
      </c>
      <c r="AK771">
        <v>2</v>
      </c>
      <c r="AL771" s="1" t="str" cm="1">
        <f t="array" ref="AL771">_xlfn.IFS(AK771=0,"no training",AK771&lt;=2,"low",AK771&lt;=4,"moderate",AK771&lt;=6,"high")</f>
        <v>low</v>
      </c>
      <c r="AM771">
        <v>2</v>
      </c>
      <c r="AN771" t="str" cm="1">
        <f t="array" ref="AN771">_xlfn.IFS(AM771=1,"low",AM771=2,"medium",AM771=3,"high",AM771=4,"very high")</f>
        <v>medium</v>
      </c>
      <c r="AO771">
        <v>9</v>
      </c>
      <c r="AP771" s="1" t="str" cm="1">
        <f t="array" ref="AP771">_xlfn.IFS(AO771&lt;=1,"new",AO771&lt;=5,"early tenure",AO771&lt;=10,"established",AO771&lt;=20,"loyal",AO771&gt;=21,"long term")</f>
        <v>established</v>
      </c>
      <c r="AQ771">
        <v>8</v>
      </c>
      <c r="AR771" s="1" t="str" cm="1">
        <f t="array" ref="AR771">_xlfn.IFS(AQ771&lt;=1,"new",AQ771&lt;=4,"settling",AQ771&lt;=7,"established",AQ771&lt;=12,"stagnant risk",AQ771&gt;12,"highly stagnant")</f>
        <v>stagnant risk</v>
      </c>
      <c r="AS771">
        <v>7</v>
      </c>
      <c r="AT771" t="str" cm="1">
        <f t="array" ref="AT771">_xlfn.IFS(AS771&lt;=1,"recently promoted",AS771&lt;=3,"due soon",AS771&lt;=6,"over due",AS771&gt;=7,"critically overdue")</f>
        <v>critically overdue</v>
      </c>
      <c r="AU771">
        <v>8</v>
      </c>
      <c r="AV771" t="str" cm="1">
        <f t="array" ref="AV771">_xlfn.IFS(AU771&lt;=1,"new under manager",AU771&lt;=4,"settling",AU771&lt;=8,"established",AU771&gt;=9,"long term")</f>
        <v>established</v>
      </c>
    </row>
    <row r="772" spans="1:48">
      <c r="A772">
        <v>30</v>
      </c>
      <c r="B772" s="1" t="str" cm="1">
        <f t="array" ref="B772">_xlfn.IFS(A772&lt;=25,"early career",A772&lt;=35,"mid career",A772&lt;=45,"experienced",A772&gt;=46,"senior")</f>
        <v>mid career</v>
      </c>
      <c r="C772" t="s">
        <v>29</v>
      </c>
      <c r="D772" t="s">
        <v>30</v>
      </c>
      <c r="E772" t="s">
        <v>45</v>
      </c>
      <c r="F772">
        <v>8</v>
      </c>
      <c r="G772" s="1" t="str" cm="1">
        <f t="array" ref="G772">_xlfn.IFS(F772&lt;=5,"very near",F772&lt;=10,"near",F772&lt;=20,"moderate",F772&lt;=29,"far")</f>
        <v>near</v>
      </c>
      <c r="H772">
        <v>2</v>
      </c>
      <c r="I772" t="str" cm="1">
        <f t="array" ref="I772">_xlfn.IFS(H772=1,"Below College",H772=
2,"College",H772=
3,"Bachelor",H772=
4,"Master",H772=
5,"Doctor")</f>
        <v>College</v>
      </c>
      <c r="J772" t="s">
        <v>42</v>
      </c>
      <c r="K772">
        <v>3</v>
      </c>
      <c r="L772" t="str" cm="1">
        <f t="array" ref="L772">_xlfn.IFS(K772=1,"low",K772=2,"medium",K772=3,"high",K772=4,"very high")</f>
        <v>high</v>
      </c>
      <c r="M772" t="s">
        <v>33</v>
      </c>
      <c r="N772">
        <v>3</v>
      </c>
      <c r="O772" t="str" cm="1">
        <f t="array" ref="O772">_xlfn.IFS(N772=1,"low",N772=2,"medium",N772=3,"high",N772=4,"very high")</f>
        <v>high</v>
      </c>
      <c r="P772">
        <v>3</v>
      </c>
      <c r="Q772" t="str" cm="1">
        <f t="array" ref="Q772">_xlfn.IFS(P772=1,"junior",P772=2,"mid level",P772=3,"senior",P772=4,"lead",P772=5,"executive")</f>
        <v>senior</v>
      </c>
      <c r="R772" t="s">
        <v>51</v>
      </c>
      <c r="S772">
        <v>3</v>
      </c>
      <c r="T772" t="str" cm="1">
        <f t="array" ref="T772">_xlfn.IFS(S772=1,"low",S772=2,"medium",S772=3,"high",S772=4,"very high")</f>
        <v>high</v>
      </c>
      <c r="U772" t="s">
        <v>38</v>
      </c>
      <c r="V772">
        <v>7264</v>
      </c>
      <c r="W772">
        <v>5</v>
      </c>
      <c r="X772" t="str" cm="1">
        <f t="array" ref="X772">_xlfn.IFS(W772=0,"fresher",W772&lt;=3,"stable",W772&lt;=6,"moderate hopper",W772&lt;=9,"frequent hopper")</f>
        <v>moderate hopper</v>
      </c>
      <c r="Y772" t="s">
        <v>29</v>
      </c>
      <c r="Z772">
        <v>11</v>
      </c>
      <c r="AA772" t="str" cm="1">
        <f t="array" ref="AA772">_xlfn.IFS(Z772&lt;=14,"low hike",Z772&lt;=18,"moderate hike",Z772&lt;=22,"good hike",Z772&lt;=25,"high hike")</f>
        <v>low hike</v>
      </c>
      <c r="AB772">
        <v>3</v>
      </c>
      <c r="AC772" t="str" cm="1">
        <f t="array" ref="AC772">_xlfn.IFS(AB772=1,"low",AB772=2,"good",AB772=3,"excellent",AB772=4,"outstanding")</f>
        <v>excellent</v>
      </c>
      <c r="AD772">
        <v>1</v>
      </c>
      <c r="AE772" t="str" cm="1">
        <f t="array" ref="AE772">_xlfn.IFS(AD772=1,"low",AD772=2,"medium",AD772=3,"high",AD772=4,"very high")</f>
        <v>low</v>
      </c>
      <c r="AG772">
        <v>1</v>
      </c>
      <c r="AH772" t="str" cm="1">
        <f t="array" ref="AH772">_xlfn.IFS(AG772=0,"no stock options",AG772=2,"medium",AG772=3,"high",AG772=1,"low")</f>
        <v>low</v>
      </c>
      <c r="AI772">
        <v>10</v>
      </c>
      <c r="AJ772" s="1" t="str" cm="1">
        <f t="array" ref="AJ772">_xlfn.IFS(AI772&lt;=2,"fresher",AI772&lt;=7,"early career",AI772&lt;=15,"mid career",AI772&lt;=25,"experienced",AI772&gt;=26,"expert")</f>
        <v>mid career</v>
      </c>
      <c r="AK772">
        <v>2</v>
      </c>
      <c r="AL772" s="1" t="str" cm="1">
        <f t="array" ref="AL772">_xlfn.IFS(AK772=0,"no training",AK772&lt;=2,"low",AK772&lt;=4,"moderate",AK772&lt;=6,"high")</f>
        <v>low</v>
      </c>
      <c r="AM772">
        <v>4</v>
      </c>
      <c r="AN772" t="str" cm="1">
        <f t="array" ref="AN772">_xlfn.IFS(AM772=1,"low",AM772=2,"medium",AM772=3,"high",AM772=4,"very high")</f>
        <v>very high</v>
      </c>
      <c r="AO772">
        <v>8</v>
      </c>
      <c r="AP772" s="1" t="str" cm="1">
        <f t="array" ref="AP772">_xlfn.IFS(AO772&lt;=1,"new",AO772&lt;=5,"early tenure",AO772&lt;=10,"established",AO772&lt;=20,"loyal",AO772&gt;=21,"long term")</f>
        <v>established</v>
      </c>
      <c r="AQ772">
        <v>4</v>
      </c>
      <c r="AR772" s="1" t="str" cm="1">
        <f t="array" ref="AR772">_xlfn.IFS(AQ772&lt;=1,"new",AQ772&lt;=4,"settling",AQ772&lt;=7,"established",AQ772&lt;=12,"stagnant risk",AQ772&gt;12,"highly stagnant")</f>
        <v>settling</v>
      </c>
      <c r="AS772">
        <v>7</v>
      </c>
      <c r="AT772" t="str" cm="1">
        <f t="array" ref="AT772">_xlfn.IFS(AS772&lt;=1,"recently promoted",AS772&lt;=3,"due soon",AS772&lt;=6,"over due",AS772&gt;=7,"critically overdue")</f>
        <v>critically overdue</v>
      </c>
      <c r="AU772">
        <v>7</v>
      </c>
      <c r="AV772" t="str" cm="1">
        <f t="array" ref="AV772">_xlfn.IFS(AU772&lt;=1,"new under manager",AU772&lt;=4,"settling",AU772&lt;=8,"established",AU772&gt;=9,"long term")</f>
        <v>established</v>
      </c>
    </row>
    <row r="773" spans="1:48">
      <c r="A773">
        <v>35</v>
      </c>
      <c r="B773" s="1" t="str" cm="1">
        <f t="array" ref="B773">_xlfn.IFS(A773&lt;=25,"early career",A773&lt;=35,"mid career",A773&lt;=45,"experienced",A773&gt;=46,"senior")</f>
        <v>mid career</v>
      </c>
      <c r="C773" t="s">
        <v>29</v>
      </c>
      <c r="D773" t="s">
        <v>30</v>
      </c>
      <c r="E773" t="s">
        <v>45</v>
      </c>
      <c r="F773">
        <v>3</v>
      </c>
      <c r="G773" s="1" t="str" cm="1">
        <f t="array" ref="G773">_xlfn.IFS(F773&lt;=5,"very near",F773&lt;=10,"near",F773&lt;=20,"moderate",F773&lt;=29,"far")</f>
        <v>very near</v>
      </c>
      <c r="H773">
        <v>4</v>
      </c>
      <c r="I773" t="str" cm="1">
        <f t="array" ref="I773">_xlfn.IFS(H773=1,"Below College",H773=
2,"College",H773=
3,"Bachelor",H773=
4,"Master",H773=
5,"Doctor")</f>
        <v>Master</v>
      </c>
      <c r="J773" t="s">
        <v>36</v>
      </c>
      <c r="K773">
        <v>4</v>
      </c>
      <c r="L773" t="str" cm="1">
        <f t="array" ref="L773">_xlfn.IFS(K773=1,"low",K773=2,"medium",K773=3,"high",K773=4,"very high")</f>
        <v>very high</v>
      </c>
      <c r="M773" t="s">
        <v>33</v>
      </c>
      <c r="N773">
        <v>3</v>
      </c>
      <c r="O773" t="str" cm="1">
        <f t="array" ref="O773">_xlfn.IFS(N773=1,"low",N773=2,"medium",N773=3,"high",N773=4,"very high")</f>
        <v>high</v>
      </c>
      <c r="P773">
        <v>3</v>
      </c>
      <c r="Q773" t="str" cm="1">
        <f t="array" ref="Q773">_xlfn.IFS(P773=1,"junior",P773=2,"mid level",P773=3,"senior",P773=4,"lead",P773=5,"executive")</f>
        <v>senior</v>
      </c>
      <c r="R773" t="s">
        <v>51</v>
      </c>
      <c r="S773">
        <v>4</v>
      </c>
      <c r="T773" t="str" cm="1">
        <f t="array" ref="T773">_xlfn.IFS(S773=1,"low",S773=2,"medium",S773=3,"high",S773=4,"very high")</f>
        <v>very high</v>
      </c>
      <c r="U773" t="s">
        <v>38</v>
      </c>
      <c r="V773">
        <v>7823</v>
      </c>
      <c r="W773">
        <v>6</v>
      </c>
      <c r="X773" t="str" cm="1">
        <f t="array" ref="X773">_xlfn.IFS(W773=0,"fresher",W773&lt;=3,"stable",W773&lt;=6,"moderate hopper",W773&lt;=9,"frequent hopper")</f>
        <v>moderate hopper</v>
      </c>
      <c r="Y773" t="s">
        <v>29</v>
      </c>
      <c r="Z773">
        <v>13</v>
      </c>
      <c r="AA773" t="str" cm="1">
        <f t="array" ref="AA773">_xlfn.IFS(Z773&lt;=14,"low hike",Z773&lt;=18,"moderate hike",Z773&lt;=22,"good hike",Z773&lt;=25,"high hike")</f>
        <v>low hike</v>
      </c>
      <c r="AB773">
        <v>3</v>
      </c>
      <c r="AC773" t="str" cm="1">
        <f t="array" ref="AC773">_xlfn.IFS(AB773=1,"low",AB773=2,"good",AB773=3,"excellent",AB773=4,"outstanding")</f>
        <v>excellent</v>
      </c>
      <c r="AD773">
        <v>2</v>
      </c>
      <c r="AE773" t="str" cm="1">
        <f t="array" ref="AE773">_xlfn.IFS(AD773=1,"low",AD773=2,"medium",AD773=3,"high",AD773=4,"very high")</f>
        <v>medium</v>
      </c>
      <c r="AG773">
        <v>1</v>
      </c>
      <c r="AH773" t="str" cm="1">
        <f t="array" ref="AH773">_xlfn.IFS(AG773=0,"no stock options",AG773=2,"medium",AG773=3,"high",AG773=1,"low")</f>
        <v>low</v>
      </c>
      <c r="AI773">
        <v>12</v>
      </c>
      <c r="AJ773" s="1" t="str" cm="1">
        <f t="array" ref="AJ773">_xlfn.IFS(AI773&lt;=2,"fresher",AI773&lt;=7,"early career",AI773&lt;=15,"mid career",AI773&lt;=25,"experienced",AI773&gt;=26,"expert")</f>
        <v>mid career</v>
      </c>
      <c r="AK773">
        <v>2</v>
      </c>
      <c r="AL773" s="1" t="str" cm="1">
        <f t="array" ref="AL773">_xlfn.IFS(AK773=0,"no training",AK773&lt;=2,"low",AK773&lt;=4,"moderate",AK773&lt;=6,"high")</f>
        <v>low</v>
      </c>
      <c r="AM773">
        <v>3</v>
      </c>
      <c r="AN773" t="str" cm="1">
        <f t="array" ref="AN773">_xlfn.IFS(AM773=1,"low",AM773=2,"medium",AM773=3,"high",AM773=4,"very high")</f>
        <v>high</v>
      </c>
      <c r="AO773">
        <v>10</v>
      </c>
      <c r="AP773" s="1" t="str" cm="1">
        <f t="array" ref="AP773">_xlfn.IFS(AO773&lt;=1,"new",AO773&lt;=5,"early tenure",AO773&lt;=10,"established",AO773&lt;=20,"loyal",AO773&gt;=21,"long term")</f>
        <v>established</v>
      </c>
      <c r="AQ773">
        <v>9</v>
      </c>
      <c r="AR773" s="1" t="str" cm="1">
        <f t="array" ref="AR773">_xlfn.IFS(AQ773&lt;=1,"new",AQ773&lt;=4,"settling",AQ773&lt;=7,"established",AQ773&lt;=12,"stagnant risk",AQ773&gt;12,"highly stagnant")</f>
        <v>stagnant risk</v>
      </c>
      <c r="AS773">
        <v>0</v>
      </c>
      <c r="AT773" t="str" cm="1">
        <f t="array" ref="AT773">_xlfn.IFS(AS773&lt;=1,"recently promoted",AS773&lt;=3,"due soon",AS773&lt;=6,"over due",AS773&gt;=7,"critically overdue")</f>
        <v>recently promoted</v>
      </c>
      <c r="AU773">
        <v>8</v>
      </c>
      <c r="AV773" t="str" cm="1">
        <f t="array" ref="AV773">_xlfn.IFS(AU773&lt;=1,"new under manager",AU773&lt;=4,"settling",AU773&lt;=8,"established",AU773&gt;=9,"long term")</f>
        <v>established</v>
      </c>
    </row>
    <row r="774" spans="1:48">
      <c r="A774">
        <v>39</v>
      </c>
      <c r="B774" s="1" t="str" cm="1">
        <f t="array" ref="B774">_xlfn.IFS(A774&lt;=25,"early career",A774&lt;=35,"mid career",A774&lt;=45,"experienced",A774&gt;=46,"senior")</f>
        <v>experienced</v>
      </c>
      <c r="C774" t="s">
        <v>29</v>
      </c>
      <c r="D774" t="s">
        <v>30</v>
      </c>
      <c r="E774" t="s">
        <v>45</v>
      </c>
      <c r="F774">
        <v>2</v>
      </c>
      <c r="G774" s="1" t="str" cm="1">
        <f t="array" ref="G774">_xlfn.IFS(F774&lt;=5,"very near",F774&lt;=10,"near",F774&lt;=20,"moderate",F774&lt;=29,"far")</f>
        <v>very near</v>
      </c>
      <c r="H774">
        <v>5</v>
      </c>
      <c r="I774" t="str" cm="1">
        <f t="array" ref="I774">_xlfn.IFS(H774=1,"Below College",H774=
2,"College",H774=
3,"Bachelor",H774=
4,"Master",H774=
5,"Doctor")</f>
        <v>Doctor</v>
      </c>
      <c r="J774" t="s">
        <v>36</v>
      </c>
      <c r="K774">
        <v>1</v>
      </c>
      <c r="L774" t="str" cm="1">
        <f t="array" ref="L774">_xlfn.IFS(K774=1,"low",K774=2,"medium",K774=3,"high",K774=4,"very high")</f>
        <v>low</v>
      </c>
      <c r="M774" t="s">
        <v>33</v>
      </c>
      <c r="N774">
        <v>4</v>
      </c>
      <c r="O774" t="str" cm="1">
        <f t="array" ref="O774">_xlfn.IFS(N774=1,"low",N774=2,"medium",N774=3,"high",N774=4,"very high")</f>
        <v>very high</v>
      </c>
      <c r="P774">
        <v>3</v>
      </c>
      <c r="Q774" t="str" cm="1">
        <f t="array" ref="Q774">_xlfn.IFS(P774=1,"junior",P774=2,"mid level",P774=3,"senior",P774=4,"lead",P774=5,"executive")</f>
        <v>senior</v>
      </c>
      <c r="R774" t="s">
        <v>51</v>
      </c>
      <c r="S774">
        <v>3</v>
      </c>
      <c r="T774" t="str" cm="1">
        <f t="array" ref="T774">_xlfn.IFS(S774=1,"low",S774=2,"medium",S774=3,"high",S774=4,"very high")</f>
        <v>high</v>
      </c>
      <c r="U774" t="s">
        <v>40</v>
      </c>
      <c r="V774">
        <v>7880</v>
      </c>
      <c r="W774">
        <v>0</v>
      </c>
      <c r="X774" t="str" cm="1">
        <f t="array" ref="X774">_xlfn.IFS(W774=0,"fresher",W774&lt;=3,"stable",W774&lt;=6,"moderate hopper",W774&lt;=9,"frequent hopper")</f>
        <v>fresher</v>
      </c>
      <c r="Y774" t="s">
        <v>29</v>
      </c>
      <c r="Z774">
        <v>18</v>
      </c>
      <c r="AA774" t="str" cm="1">
        <f t="array" ref="AA774">_xlfn.IFS(Z774&lt;=14,"low hike",Z774&lt;=18,"moderate hike",Z774&lt;=22,"good hike",Z774&lt;=25,"high hike")</f>
        <v>moderate hike</v>
      </c>
      <c r="AB774">
        <v>3</v>
      </c>
      <c r="AC774" t="str" cm="1">
        <f t="array" ref="AC774">_xlfn.IFS(AB774=1,"low",AB774=2,"good",AB774=3,"excellent",AB774=4,"outstanding")</f>
        <v>excellent</v>
      </c>
      <c r="AD774">
        <v>4</v>
      </c>
      <c r="AE774" t="str" cm="1">
        <f t="array" ref="AE774">_xlfn.IFS(AD774=1,"low",AD774=2,"medium",AD774=3,"high",AD774=4,"very high")</f>
        <v>very high</v>
      </c>
      <c r="AG774">
        <v>0</v>
      </c>
      <c r="AH774" t="str" cm="1">
        <f t="array" ref="AH774">_xlfn.IFS(AG774=0,"no stock options",AG774=2,"medium",AG774=3,"high",AG774=1,"low")</f>
        <v>no stock options</v>
      </c>
      <c r="AI774">
        <v>9</v>
      </c>
      <c r="AJ774" s="1" t="str" cm="1">
        <f t="array" ref="AJ774">_xlfn.IFS(AI774&lt;=2,"fresher",AI774&lt;=7,"early career",AI774&lt;=15,"mid career",AI774&lt;=25,"experienced",AI774&gt;=26,"expert")</f>
        <v>mid career</v>
      </c>
      <c r="AK774">
        <v>3</v>
      </c>
      <c r="AL774" s="1" t="str" cm="1">
        <f t="array" ref="AL774">_xlfn.IFS(AK774=0,"no training",AK774&lt;=2,"low",AK774&lt;=4,"moderate",AK774&lt;=6,"high")</f>
        <v>moderate</v>
      </c>
      <c r="AM774">
        <v>3</v>
      </c>
      <c r="AN774" t="str" cm="1">
        <f t="array" ref="AN774">_xlfn.IFS(AM774=1,"low",AM774=2,"medium",AM774=3,"high",AM774=4,"very high")</f>
        <v>high</v>
      </c>
      <c r="AO774">
        <v>8</v>
      </c>
      <c r="AP774" s="1" t="str" cm="1">
        <f t="array" ref="AP774">_xlfn.IFS(AO774&lt;=1,"new",AO774&lt;=5,"early tenure",AO774&lt;=10,"established",AO774&lt;=20,"loyal",AO774&gt;=21,"long term")</f>
        <v>established</v>
      </c>
      <c r="AQ774">
        <v>7</v>
      </c>
      <c r="AR774" s="1" t="str" cm="1">
        <f t="array" ref="AR774">_xlfn.IFS(AQ774&lt;=1,"new",AQ774&lt;=4,"settling",AQ774&lt;=7,"established",AQ774&lt;=12,"stagnant risk",AQ774&gt;12,"highly stagnant")</f>
        <v>established</v>
      </c>
      <c r="AS774">
        <v>0</v>
      </c>
      <c r="AT774" t="str" cm="1">
        <f t="array" ref="AT774">_xlfn.IFS(AS774&lt;=1,"recently promoted",AS774&lt;=3,"due soon",AS774&lt;=6,"over due",AS774&gt;=7,"critically overdue")</f>
        <v>recently promoted</v>
      </c>
      <c r="AU774">
        <v>7</v>
      </c>
      <c r="AV774" t="str" cm="1">
        <f t="array" ref="AV774">_xlfn.IFS(AU774&lt;=1,"new under manager",AU774&lt;=4,"settling",AU774&lt;=8,"established",AU774&gt;=9,"long term")</f>
        <v>established</v>
      </c>
    </row>
    <row r="775" spans="1:48">
      <c r="A775">
        <v>36</v>
      </c>
      <c r="B775" s="1" t="str" cm="1">
        <f t="array" ref="B775">_xlfn.IFS(A775&lt;=25,"early career",A775&lt;=35,"mid career",A775&lt;=45,"experienced",A775&gt;=46,"senior")</f>
        <v>experienced</v>
      </c>
      <c r="C775" t="s">
        <v>29</v>
      </c>
      <c r="D775" t="s">
        <v>41</v>
      </c>
      <c r="E775" t="s">
        <v>45</v>
      </c>
      <c r="F775">
        <v>8</v>
      </c>
      <c r="G775" s="1" t="str" cm="1">
        <f t="array" ref="G775">_xlfn.IFS(F775&lt;=5,"very near",F775&lt;=10,"near",F775&lt;=20,"moderate",F775&lt;=29,"far")</f>
        <v>near</v>
      </c>
      <c r="H775">
        <v>4</v>
      </c>
      <c r="I775" t="str" cm="1">
        <f t="array" ref="I775">_xlfn.IFS(H775=1,"Below College",H775=
2,"College",H775=
3,"Bachelor",H775=
4,"Master",H775=
5,"Doctor")</f>
        <v>Master</v>
      </c>
      <c r="J775" t="s">
        <v>52</v>
      </c>
      <c r="K775">
        <v>1</v>
      </c>
      <c r="L775" t="str" cm="1">
        <f t="array" ref="L775">_xlfn.IFS(K775=1,"low",K775=2,"medium",K775=3,"high",K775=4,"very high")</f>
        <v>low</v>
      </c>
      <c r="M775" t="s">
        <v>33</v>
      </c>
      <c r="N775">
        <v>3</v>
      </c>
      <c r="O775" t="str" cm="1">
        <f t="array" ref="O775">_xlfn.IFS(N775=1,"low",N775=2,"medium",N775=3,"high",N775=4,"very high")</f>
        <v>high</v>
      </c>
      <c r="P775">
        <v>2</v>
      </c>
      <c r="Q775" t="str" cm="1">
        <f t="array" ref="Q775">_xlfn.IFS(P775=1,"junior",P775=2,"mid level",P775=3,"senior",P775=4,"lead",P775=5,"executive")</f>
        <v>mid level</v>
      </c>
      <c r="R775" t="s">
        <v>51</v>
      </c>
      <c r="S775">
        <v>4</v>
      </c>
      <c r="T775" t="str" cm="1">
        <f t="array" ref="T775">_xlfn.IFS(S775=1,"low",S775=2,"medium",S775=3,"high",S775=4,"very high")</f>
        <v>very high</v>
      </c>
      <c r="U775" t="s">
        <v>38</v>
      </c>
      <c r="V775">
        <v>5079</v>
      </c>
      <c r="W775">
        <v>4</v>
      </c>
      <c r="X775" t="str" cm="1">
        <f t="array" ref="X775">_xlfn.IFS(W775=0,"fresher",W775&lt;=3,"stable",W775&lt;=6,"moderate hopper",W775&lt;=9,"frequent hopper")</f>
        <v>moderate hopper</v>
      </c>
      <c r="Y775" t="s">
        <v>29</v>
      </c>
      <c r="Z775">
        <v>13</v>
      </c>
      <c r="AA775" t="str" cm="1">
        <f t="array" ref="AA775">_xlfn.IFS(Z775&lt;=14,"low hike",Z775&lt;=18,"moderate hike",Z775&lt;=22,"good hike",Z775&lt;=25,"high hike")</f>
        <v>low hike</v>
      </c>
      <c r="AB775">
        <v>3</v>
      </c>
      <c r="AC775" t="str" cm="1">
        <f t="array" ref="AC775">_xlfn.IFS(AB775=1,"low",AB775=2,"good",AB775=3,"excellent",AB775=4,"outstanding")</f>
        <v>excellent</v>
      </c>
      <c r="AD775">
        <v>4</v>
      </c>
      <c r="AE775" t="str" cm="1">
        <f t="array" ref="AE775">_xlfn.IFS(AD775=1,"low",AD775=2,"medium",AD775=3,"high",AD775=4,"very high")</f>
        <v>very high</v>
      </c>
      <c r="AG775">
        <v>2</v>
      </c>
      <c r="AH775" t="str" cm="1">
        <f t="array" ref="AH775">_xlfn.IFS(AG775=0,"no stock options",AG775=2,"medium",AG775=3,"high",AG775=1,"low")</f>
        <v>medium</v>
      </c>
      <c r="AI775">
        <v>12</v>
      </c>
      <c r="AJ775" s="1" t="str" cm="1">
        <f t="array" ref="AJ775">_xlfn.IFS(AI775&lt;=2,"fresher",AI775&lt;=7,"early career",AI775&lt;=15,"mid career",AI775&lt;=25,"experienced",AI775&gt;=26,"expert")</f>
        <v>mid career</v>
      </c>
      <c r="AK775">
        <v>3</v>
      </c>
      <c r="AL775" s="1" t="str" cm="1">
        <f t="array" ref="AL775">_xlfn.IFS(AK775=0,"no training",AK775&lt;=2,"low",AK775&lt;=4,"moderate",AK775&lt;=6,"high")</f>
        <v>moderate</v>
      </c>
      <c r="AM775">
        <v>3</v>
      </c>
      <c r="AN775" t="str" cm="1">
        <f t="array" ref="AN775">_xlfn.IFS(AM775=1,"low",AM775=2,"medium",AM775=3,"high",AM775=4,"very high")</f>
        <v>high</v>
      </c>
      <c r="AO775">
        <v>7</v>
      </c>
      <c r="AP775" s="1" t="str" cm="1">
        <f t="array" ref="AP775">_xlfn.IFS(AO775&lt;=1,"new",AO775&lt;=5,"early tenure",AO775&lt;=10,"established",AO775&lt;=20,"loyal",AO775&gt;=21,"long term")</f>
        <v>established</v>
      </c>
      <c r="AQ775">
        <v>7</v>
      </c>
      <c r="AR775" s="1" t="str" cm="1">
        <f t="array" ref="AR775">_xlfn.IFS(AQ775&lt;=1,"new",AQ775&lt;=4,"settling",AQ775&lt;=7,"established",AQ775&lt;=12,"stagnant risk",AQ775&gt;12,"highly stagnant")</f>
        <v>established</v>
      </c>
      <c r="AS775">
        <v>0</v>
      </c>
      <c r="AT775" t="str" cm="1">
        <f t="array" ref="AT775">_xlfn.IFS(AS775&lt;=1,"recently promoted",AS775&lt;=3,"due soon",AS775&lt;=6,"over due",AS775&gt;=7,"critically overdue")</f>
        <v>recently promoted</v>
      </c>
      <c r="AU775">
        <v>7</v>
      </c>
      <c r="AV775" t="str" cm="1">
        <f t="array" ref="AV775">_xlfn.IFS(AU775&lt;=1,"new under manager",AU775&lt;=4,"settling",AU775&lt;=8,"established",AU775&gt;=9,"long term")</f>
        <v>established</v>
      </c>
    </row>
    <row r="776" spans="1:48">
      <c r="A776">
        <v>33</v>
      </c>
      <c r="B776" s="1" t="str" cm="1">
        <f t="array" ref="B776">_xlfn.IFS(A776&lt;=25,"early career",A776&lt;=35,"mid career",A776&lt;=45,"experienced",A776&gt;=46,"senior")</f>
        <v>mid career</v>
      </c>
      <c r="C776" t="s">
        <v>29</v>
      </c>
      <c r="D776" t="s">
        <v>41</v>
      </c>
      <c r="E776" t="s">
        <v>45</v>
      </c>
      <c r="F776">
        <v>17</v>
      </c>
      <c r="G776" s="1" t="str" cm="1">
        <f t="array" ref="G776">_xlfn.IFS(F776&lt;=5,"very near",F776&lt;=10,"near",F776&lt;=20,"moderate",F776&lt;=29,"far")</f>
        <v>moderate</v>
      </c>
      <c r="H776">
        <v>3</v>
      </c>
      <c r="I776" t="str" cm="1">
        <f t="array" ref="I776">_xlfn.IFS(H776=1,"Below College",H776=
2,"College",H776=
3,"Bachelor",H776=
4,"Master",H776=
5,"Doctor")</f>
        <v>Bachelor</v>
      </c>
      <c r="J776" t="s">
        <v>36</v>
      </c>
      <c r="K776">
        <v>4</v>
      </c>
      <c r="L776" t="str" cm="1">
        <f t="array" ref="L776">_xlfn.IFS(K776=1,"low",K776=2,"medium",K776=3,"high",K776=4,"very high")</f>
        <v>very high</v>
      </c>
      <c r="M776" t="s">
        <v>33</v>
      </c>
      <c r="N776">
        <v>3</v>
      </c>
      <c r="O776" t="str" cm="1">
        <f t="array" ref="O776">_xlfn.IFS(N776=1,"low",N776=2,"medium",N776=3,"high",N776=4,"very high")</f>
        <v>high</v>
      </c>
      <c r="P776">
        <v>4</v>
      </c>
      <c r="Q776" t="str" cm="1">
        <f t="array" ref="Q776">_xlfn.IFS(P776=1,"junior",P776=2,"mid level",P776=3,"senior",P776=4,"lead",P776=5,"executive")</f>
        <v>lead</v>
      </c>
      <c r="R776" t="s">
        <v>48</v>
      </c>
      <c r="S776">
        <v>3</v>
      </c>
      <c r="T776" t="str" cm="1">
        <f t="array" ref="T776">_xlfn.IFS(S776=1,"low",S776=2,"medium",S776=3,"high",S776=4,"very high")</f>
        <v>high</v>
      </c>
      <c r="U776" t="s">
        <v>40</v>
      </c>
      <c r="V776">
        <v>17444</v>
      </c>
      <c r="W776">
        <v>1</v>
      </c>
      <c r="X776" t="str" cm="1">
        <f t="array" ref="X776">_xlfn.IFS(W776=0,"fresher",W776&lt;=3,"stable",W776&lt;=6,"moderate hopper",W776&lt;=9,"frequent hopper")</f>
        <v>stable</v>
      </c>
      <c r="Y776" t="s">
        <v>29</v>
      </c>
      <c r="Z776">
        <v>11</v>
      </c>
      <c r="AA776" t="str" cm="1">
        <f t="array" ref="AA776">_xlfn.IFS(Z776&lt;=14,"low hike",Z776&lt;=18,"moderate hike",Z776&lt;=22,"good hike",Z776&lt;=25,"high hike")</f>
        <v>low hike</v>
      </c>
      <c r="AB776">
        <v>3</v>
      </c>
      <c r="AC776" t="str" cm="1">
        <f t="array" ref="AC776">_xlfn.IFS(AB776=1,"low",AB776=2,"good",AB776=3,"excellent",AB776=4,"outstanding")</f>
        <v>excellent</v>
      </c>
      <c r="AD776">
        <v>4</v>
      </c>
      <c r="AE776" t="str" cm="1">
        <f t="array" ref="AE776">_xlfn.IFS(AD776=1,"low",AD776=2,"medium",AD776=3,"high",AD776=4,"very high")</f>
        <v>very high</v>
      </c>
      <c r="AG776">
        <v>0</v>
      </c>
      <c r="AH776" t="str" cm="1">
        <f t="array" ref="AH776">_xlfn.IFS(AG776=0,"no stock options",AG776=2,"medium",AG776=3,"high",AG776=1,"low")</f>
        <v>no stock options</v>
      </c>
      <c r="AI776">
        <v>10</v>
      </c>
      <c r="AJ776" s="1" t="str" cm="1">
        <f t="array" ref="AJ776">_xlfn.IFS(AI776&lt;=2,"fresher",AI776&lt;=7,"early career",AI776&lt;=15,"mid career",AI776&lt;=25,"experienced",AI776&gt;=26,"expert")</f>
        <v>mid career</v>
      </c>
      <c r="AK776">
        <v>2</v>
      </c>
      <c r="AL776" s="1" t="str" cm="1">
        <f t="array" ref="AL776">_xlfn.IFS(AK776=0,"no training",AK776&lt;=2,"low",AK776&lt;=4,"moderate",AK776&lt;=6,"high")</f>
        <v>low</v>
      </c>
      <c r="AM776">
        <v>3</v>
      </c>
      <c r="AN776" t="str" cm="1">
        <f t="array" ref="AN776">_xlfn.IFS(AM776=1,"low",AM776=2,"medium",AM776=3,"high",AM776=4,"very high")</f>
        <v>high</v>
      </c>
      <c r="AO776">
        <v>10</v>
      </c>
      <c r="AP776" s="1" t="str" cm="1">
        <f t="array" ref="AP776">_xlfn.IFS(AO776&lt;=1,"new",AO776&lt;=5,"early tenure",AO776&lt;=10,"established",AO776&lt;=20,"loyal",AO776&gt;=21,"long term")</f>
        <v>established</v>
      </c>
      <c r="AQ776">
        <v>8</v>
      </c>
      <c r="AR776" s="1" t="str" cm="1">
        <f t="array" ref="AR776">_xlfn.IFS(AQ776&lt;=1,"new",AQ776&lt;=4,"settling",AQ776&lt;=7,"established",AQ776&lt;=12,"stagnant risk",AQ776&gt;12,"highly stagnant")</f>
        <v>stagnant risk</v>
      </c>
      <c r="AS776">
        <v>6</v>
      </c>
      <c r="AT776" t="str" cm="1">
        <f t="array" ref="AT776">_xlfn.IFS(AS776&lt;=1,"recently promoted",AS776&lt;=3,"due soon",AS776&lt;=6,"over due",AS776&gt;=7,"critically overdue")</f>
        <v>over due</v>
      </c>
      <c r="AU776">
        <v>0</v>
      </c>
      <c r="AV776" t="str" cm="1">
        <f t="array" ref="AV776">_xlfn.IFS(AU776&lt;=1,"new under manager",AU776&lt;=4,"settling",AU776&lt;=8,"established",AU776&gt;=9,"long term")</f>
        <v>new under manager</v>
      </c>
    </row>
    <row r="777" spans="1:48">
      <c r="A777">
        <v>33</v>
      </c>
      <c r="B777" s="1" t="str" cm="1">
        <f t="array" ref="B777">_xlfn.IFS(A777&lt;=25,"early career",A777&lt;=35,"mid career",A777&lt;=45,"experienced",A777&gt;=46,"senior")</f>
        <v>mid career</v>
      </c>
      <c r="C777" t="s">
        <v>29</v>
      </c>
      <c r="D777" t="s">
        <v>50</v>
      </c>
      <c r="E777" t="s">
        <v>31</v>
      </c>
      <c r="F777">
        <v>1</v>
      </c>
      <c r="G777" s="1" t="str" cm="1">
        <f t="array" ref="G777">_xlfn.IFS(F777&lt;=5,"very near",F777&lt;=10,"near",F777&lt;=20,"moderate",F777&lt;=29,"far")</f>
        <v>very near</v>
      </c>
      <c r="H777">
        <v>4</v>
      </c>
      <c r="I777" t="str" cm="1">
        <f t="array" ref="I777">_xlfn.IFS(H777=1,"Below College",H777=
2,"College",H777=
3,"Bachelor",H777=
4,"Master",H777=
5,"Doctor")</f>
        <v>Master</v>
      </c>
      <c r="J777" t="s">
        <v>42</v>
      </c>
      <c r="K777">
        <v>3</v>
      </c>
      <c r="L777" t="str" cm="1">
        <f t="array" ref="L777">_xlfn.IFS(K777=1,"low",K777=2,"medium",K777=3,"high",K777=4,"very high")</f>
        <v>high</v>
      </c>
      <c r="M777" t="s">
        <v>43</v>
      </c>
      <c r="N777">
        <v>4</v>
      </c>
      <c r="O777" t="str" cm="1">
        <f t="array" ref="O777">_xlfn.IFS(N777=1,"low",N777=2,"medium",N777=3,"high",N777=4,"very high")</f>
        <v>very high</v>
      </c>
      <c r="P777">
        <v>2</v>
      </c>
      <c r="Q777" t="str" cm="1">
        <f t="array" ref="Q777">_xlfn.IFS(P777=1,"junior",P777=2,"mid level",P777=3,"senior",P777=4,"lead",P777=5,"executive")</f>
        <v>mid level</v>
      </c>
      <c r="R777" t="s">
        <v>49</v>
      </c>
      <c r="S777">
        <v>2</v>
      </c>
      <c r="T777" t="str" cm="1">
        <f t="array" ref="T777">_xlfn.IFS(S777=1,"low",S777=2,"medium",S777=3,"high",S777=4,"very high")</f>
        <v>medium</v>
      </c>
      <c r="U777" t="s">
        <v>35</v>
      </c>
      <c r="V777">
        <v>5488</v>
      </c>
      <c r="W777">
        <v>1</v>
      </c>
      <c r="X777" t="str" cm="1">
        <f t="array" ref="X777">_xlfn.IFS(W777=0,"fresher",W777&lt;=3,"stable",W777&lt;=6,"moderate hopper",W777&lt;=9,"frequent hopper")</f>
        <v>stable</v>
      </c>
      <c r="Y777" t="s">
        <v>39</v>
      </c>
      <c r="Z777">
        <v>13</v>
      </c>
      <c r="AA777" t="str" cm="1">
        <f t="array" ref="AA777">_xlfn.IFS(Z777&lt;=14,"low hike",Z777&lt;=18,"moderate hike",Z777&lt;=22,"good hike",Z777&lt;=25,"high hike")</f>
        <v>low hike</v>
      </c>
      <c r="AB777">
        <v>3</v>
      </c>
      <c r="AC777" t="str" cm="1">
        <f t="array" ref="AC777">_xlfn.IFS(AB777=1,"low",AB777=2,"good",AB777=3,"excellent",AB777=4,"outstanding")</f>
        <v>excellent</v>
      </c>
      <c r="AD777">
        <v>1</v>
      </c>
      <c r="AE777" t="str" cm="1">
        <f t="array" ref="AE777">_xlfn.IFS(AD777=1,"low",AD777=2,"medium",AD777=3,"high",AD777=4,"very high")</f>
        <v>low</v>
      </c>
      <c r="AG777">
        <v>1</v>
      </c>
      <c r="AH777" t="str" cm="1">
        <f t="array" ref="AH777">_xlfn.IFS(AG777=0,"no stock options",AG777=2,"medium",AG777=3,"high",AG777=1,"low")</f>
        <v>low</v>
      </c>
      <c r="AI777">
        <v>6</v>
      </c>
      <c r="AJ777" s="1" t="str" cm="1">
        <f t="array" ref="AJ777">_xlfn.IFS(AI777&lt;=2,"fresher",AI777&lt;=7,"early career",AI777&lt;=15,"mid career",AI777&lt;=25,"experienced",AI777&gt;=26,"expert")</f>
        <v>early career</v>
      </c>
      <c r="AK777">
        <v>2</v>
      </c>
      <c r="AL777" s="1" t="str" cm="1">
        <f t="array" ref="AL777">_xlfn.IFS(AK777=0,"no training",AK777&lt;=2,"low",AK777&lt;=4,"moderate",AK777&lt;=6,"high")</f>
        <v>low</v>
      </c>
      <c r="AM777">
        <v>3</v>
      </c>
      <c r="AN777" t="str" cm="1">
        <f t="array" ref="AN777">_xlfn.IFS(AM777=1,"low",AM777=2,"medium",AM777=3,"high",AM777=4,"very high")</f>
        <v>high</v>
      </c>
      <c r="AO777">
        <v>6</v>
      </c>
      <c r="AP777" s="1" t="str" cm="1">
        <f t="array" ref="AP777">_xlfn.IFS(AO777&lt;=1,"new",AO777&lt;=5,"early tenure",AO777&lt;=10,"established",AO777&lt;=20,"loyal",AO777&gt;=21,"long term")</f>
        <v>established</v>
      </c>
      <c r="AQ777">
        <v>5</v>
      </c>
      <c r="AR777" s="1" t="str" cm="1">
        <f t="array" ref="AR777">_xlfn.IFS(AQ777&lt;=1,"new",AQ777&lt;=4,"settling",AQ777&lt;=7,"established",AQ777&lt;=12,"stagnant risk",AQ777&gt;12,"highly stagnant")</f>
        <v>established</v>
      </c>
      <c r="AS777">
        <v>1</v>
      </c>
      <c r="AT777" t="str" cm="1">
        <f t="array" ref="AT777">_xlfn.IFS(AS777&lt;=1,"recently promoted",AS777&lt;=3,"due soon",AS777&lt;=6,"over due",AS777&gt;=7,"critically overdue")</f>
        <v>recently promoted</v>
      </c>
      <c r="AU777">
        <v>2</v>
      </c>
      <c r="AV777" t="str" cm="1">
        <f t="array" ref="AV777">_xlfn.IFS(AU777&lt;=1,"new under manager",AU777&lt;=4,"settling",AU777&lt;=8,"established",AU777&gt;=9,"long term")</f>
        <v>settling</v>
      </c>
    </row>
    <row r="778" spans="1:48">
      <c r="A778">
        <v>45</v>
      </c>
      <c r="B778" s="1" t="str" cm="1">
        <f t="array" ref="B778">_xlfn.IFS(A778&lt;=25,"early career",A778&lt;=35,"mid career",A778&lt;=45,"experienced",A778&gt;=46,"senior")</f>
        <v>experienced</v>
      </c>
      <c r="C778" t="s">
        <v>29</v>
      </c>
      <c r="D778" t="s">
        <v>41</v>
      </c>
      <c r="E778" t="s">
        <v>31</v>
      </c>
      <c r="F778">
        <v>23</v>
      </c>
      <c r="G778" s="1" t="str" cm="1">
        <f t="array" ref="G778">_xlfn.IFS(F778&lt;=5,"very near",F778&lt;=10,"near",F778&lt;=20,"moderate",F778&lt;=29,"far")</f>
        <v>far</v>
      </c>
      <c r="H778">
        <v>2</v>
      </c>
      <c r="I778" t="str" cm="1">
        <f t="array" ref="I778">_xlfn.IFS(H778=1,"Below College",H778=
2,"College",H778=
3,"Bachelor",H778=
4,"Master",H778=
5,"Doctor")</f>
        <v>College</v>
      </c>
      <c r="J778" t="s">
        <v>36</v>
      </c>
      <c r="K778">
        <v>4</v>
      </c>
      <c r="L778" t="str" cm="1">
        <f t="array" ref="L778">_xlfn.IFS(K778=1,"low",K778=2,"medium",K778=3,"high",K778=4,"very high")</f>
        <v>very high</v>
      </c>
      <c r="M778" t="s">
        <v>33</v>
      </c>
      <c r="N778">
        <v>3</v>
      </c>
      <c r="O778" t="str" cm="1">
        <f t="array" ref="O778">_xlfn.IFS(N778=1,"low",N778=2,"medium",N778=3,"high",N778=4,"very high")</f>
        <v>high</v>
      </c>
      <c r="P778">
        <v>2</v>
      </c>
      <c r="Q778" t="str" cm="1">
        <f t="array" ref="Q778">_xlfn.IFS(P778=1,"junior",P778=2,"mid level",P778=3,"senior",P778=4,"lead",P778=5,"executive")</f>
        <v>mid level</v>
      </c>
      <c r="R778" t="s">
        <v>34</v>
      </c>
      <c r="S778">
        <v>1</v>
      </c>
      <c r="T778" t="str" cm="1">
        <f t="array" ref="T778">_xlfn.IFS(S778=1,"low",S778=2,"medium",S778=3,"high",S778=4,"very high")</f>
        <v>low</v>
      </c>
      <c r="U778" t="s">
        <v>35</v>
      </c>
      <c r="V778">
        <v>3633</v>
      </c>
      <c r="W778">
        <v>1</v>
      </c>
      <c r="X778" t="str" cm="1">
        <f t="array" ref="X778">_xlfn.IFS(W778=0,"fresher",W778&lt;=3,"stable",W778&lt;=6,"moderate hopper",W778&lt;=9,"frequent hopper")</f>
        <v>stable</v>
      </c>
      <c r="Y778" t="s">
        <v>39</v>
      </c>
      <c r="Z778">
        <v>15</v>
      </c>
      <c r="AA778" t="str" cm="1">
        <f t="array" ref="AA778">_xlfn.IFS(Z778&lt;=14,"low hike",Z778&lt;=18,"moderate hike",Z778&lt;=22,"good hike",Z778&lt;=25,"high hike")</f>
        <v>moderate hike</v>
      </c>
      <c r="AB778">
        <v>3</v>
      </c>
      <c r="AC778" t="str" cm="1">
        <f t="array" ref="AC778">_xlfn.IFS(AB778=1,"low",AB778=2,"good",AB778=3,"excellent",AB778=4,"outstanding")</f>
        <v>excellent</v>
      </c>
      <c r="AD778">
        <v>3</v>
      </c>
      <c r="AE778" t="str" cm="1">
        <f t="array" ref="AE778">_xlfn.IFS(AD778=1,"low",AD778=2,"medium",AD778=3,"high",AD778=4,"very high")</f>
        <v>high</v>
      </c>
      <c r="AG778">
        <v>1</v>
      </c>
      <c r="AH778" t="str" cm="1">
        <f t="array" ref="AH778">_xlfn.IFS(AG778=0,"no stock options",AG778=2,"medium",AG778=3,"high",AG778=1,"low")</f>
        <v>low</v>
      </c>
      <c r="AI778">
        <v>9</v>
      </c>
      <c r="AJ778" s="1" t="str" cm="1">
        <f t="array" ref="AJ778">_xlfn.IFS(AI778&lt;=2,"fresher",AI778&lt;=7,"early career",AI778&lt;=15,"mid career",AI778&lt;=25,"experienced",AI778&gt;=26,"expert")</f>
        <v>mid career</v>
      </c>
      <c r="AK778">
        <v>2</v>
      </c>
      <c r="AL778" s="1" t="str" cm="1">
        <f t="array" ref="AL778">_xlfn.IFS(AK778=0,"no training",AK778&lt;=2,"low",AK778&lt;=4,"moderate",AK778&lt;=6,"high")</f>
        <v>low</v>
      </c>
      <c r="AM778">
        <v>3</v>
      </c>
      <c r="AN778" t="str" cm="1">
        <f t="array" ref="AN778">_xlfn.IFS(AM778=1,"low",AM778=2,"medium",AM778=3,"high",AM778=4,"very high")</f>
        <v>high</v>
      </c>
      <c r="AO778">
        <v>9</v>
      </c>
      <c r="AP778" s="1" t="str" cm="1">
        <f t="array" ref="AP778">_xlfn.IFS(AO778&lt;=1,"new",AO778&lt;=5,"early tenure",AO778&lt;=10,"established",AO778&lt;=20,"loyal",AO778&gt;=21,"long term")</f>
        <v>established</v>
      </c>
      <c r="AQ778">
        <v>8</v>
      </c>
      <c r="AR778" s="1" t="str" cm="1">
        <f t="array" ref="AR778">_xlfn.IFS(AQ778&lt;=1,"new",AQ778&lt;=4,"settling",AQ778&lt;=7,"established",AQ778&lt;=12,"stagnant risk",AQ778&gt;12,"highly stagnant")</f>
        <v>stagnant risk</v>
      </c>
      <c r="AS778">
        <v>0</v>
      </c>
      <c r="AT778" t="str" cm="1">
        <f t="array" ref="AT778">_xlfn.IFS(AS778&lt;=1,"recently promoted",AS778&lt;=3,"due soon",AS778&lt;=6,"over due",AS778&gt;=7,"critically overdue")</f>
        <v>recently promoted</v>
      </c>
      <c r="AU778">
        <v>8</v>
      </c>
      <c r="AV778" t="str" cm="1">
        <f t="array" ref="AV778">_xlfn.IFS(AU778&lt;=1,"new under manager",AU778&lt;=4,"settling",AU778&lt;=8,"established",AU778&gt;=9,"long term")</f>
        <v>established</v>
      </c>
    </row>
    <row r="779" spans="1:48">
      <c r="A779">
        <v>47</v>
      </c>
      <c r="B779" s="1" t="str" cm="1">
        <f t="array" ref="B779">_xlfn.IFS(A779&lt;=25,"early career",A779&lt;=35,"mid career",A779&lt;=45,"experienced",A779&gt;=46,"senior")</f>
        <v>senior</v>
      </c>
      <c r="C779" t="s">
        <v>29</v>
      </c>
      <c r="D779" t="s">
        <v>30</v>
      </c>
      <c r="E779" t="s">
        <v>45</v>
      </c>
      <c r="F779">
        <v>4</v>
      </c>
      <c r="G779" s="1" t="str" cm="1">
        <f t="array" ref="G779">_xlfn.IFS(F779&lt;=5,"very near",F779&lt;=10,"near",F779&lt;=20,"moderate",F779&lt;=29,"far")</f>
        <v>very near</v>
      </c>
      <c r="H779">
        <v>2</v>
      </c>
      <c r="I779" t="str" cm="1">
        <f t="array" ref="I779">_xlfn.IFS(H779=1,"Below College",H779=
2,"College",H779=
3,"Bachelor",H779=
4,"Master",H779=
5,"Doctor")</f>
        <v>College</v>
      </c>
      <c r="J779" t="s">
        <v>36</v>
      </c>
      <c r="K779">
        <v>4</v>
      </c>
      <c r="L779" t="str" cm="1">
        <f t="array" ref="L779">_xlfn.IFS(K779=1,"low",K779=2,"medium",K779=3,"high",K779=4,"very high")</f>
        <v>very high</v>
      </c>
      <c r="M779" t="s">
        <v>43</v>
      </c>
      <c r="N779">
        <v>3</v>
      </c>
      <c r="O779" t="str" cm="1">
        <f t="array" ref="O779">_xlfn.IFS(N779=1,"low",N779=2,"medium",N779=3,"high",N779=4,"very high")</f>
        <v>high</v>
      </c>
      <c r="P779">
        <v>2</v>
      </c>
      <c r="Q779" t="str" cm="1">
        <f t="array" ref="Q779">_xlfn.IFS(P779=1,"junior",P779=2,"mid level",P779=3,"senior",P779=4,"lead",P779=5,"executive")</f>
        <v>mid level</v>
      </c>
      <c r="R779" t="s">
        <v>51</v>
      </c>
      <c r="S779">
        <v>4</v>
      </c>
      <c r="T779" t="str" cm="1">
        <f t="array" ref="T779">_xlfn.IFS(S779=1,"low",S779=2,"medium",S779=3,"high",S779=4,"very high")</f>
        <v>very high</v>
      </c>
      <c r="U779" t="s">
        <v>40</v>
      </c>
      <c r="V779">
        <v>4163</v>
      </c>
      <c r="W779">
        <v>1</v>
      </c>
      <c r="X779" t="str" cm="1">
        <f t="array" ref="X779">_xlfn.IFS(W779=0,"fresher",W779&lt;=3,"stable",W779&lt;=6,"moderate hopper",W779&lt;=9,"frequent hopper")</f>
        <v>stable</v>
      </c>
      <c r="Y779" t="s">
        <v>39</v>
      </c>
      <c r="Z779">
        <v>17</v>
      </c>
      <c r="AA779" t="str" cm="1">
        <f t="array" ref="AA779">_xlfn.IFS(Z779&lt;=14,"low hike",Z779&lt;=18,"moderate hike",Z779&lt;=22,"good hike",Z779&lt;=25,"high hike")</f>
        <v>moderate hike</v>
      </c>
      <c r="AB779">
        <v>3</v>
      </c>
      <c r="AC779" t="str" cm="1">
        <f t="array" ref="AC779">_xlfn.IFS(AB779=1,"low",AB779=2,"good",AB779=3,"excellent",AB779=4,"outstanding")</f>
        <v>excellent</v>
      </c>
      <c r="AD779">
        <v>3</v>
      </c>
      <c r="AE779" t="str" cm="1">
        <f t="array" ref="AE779">_xlfn.IFS(AD779=1,"low",AD779=2,"medium",AD779=3,"high",AD779=4,"very high")</f>
        <v>high</v>
      </c>
      <c r="AG779">
        <v>0</v>
      </c>
      <c r="AH779" t="str" cm="1">
        <f t="array" ref="AH779">_xlfn.IFS(AG779=0,"no stock options",AG779=2,"medium",AG779=3,"high",AG779=1,"low")</f>
        <v>no stock options</v>
      </c>
      <c r="AI779">
        <v>9</v>
      </c>
      <c r="AJ779" s="1" t="str" cm="1">
        <f t="array" ref="AJ779">_xlfn.IFS(AI779&lt;=2,"fresher",AI779&lt;=7,"early career",AI779&lt;=15,"mid career",AI779&lt;=25,"experienced",AI779&gt;=26,"expert")</f>
        <v>mid career</v>
      </c>
      <c r="AK779">
        <v>0</v>
      </c>
      <c r="AL779" s="1" t="str" cm="1">
        <f t="array" ref="AL779">_xlfn.IFS(AK779=0,"no training",AK779&lt;=2,"low",AK779&lt;=4,"moderate",AK779&lt;=6,"high")</f>
        <v>no training</v>
      </c>
      <c r="AM779">
        <v>3</v>
      </c>
      <c r="AN779" t="str" cm="1">
        <f t="array" ref="AN779">_xlfn.IFS(AM779=1,"low",AM779=2,"medium",AM779=3,"high",AM779=4,"very high")</f>
        <v>high</v>
      </c>
      <c r="AO779">
        <v>9</v>
      </c>
      <c r="AP779" s="1" t="str" cm="1">
        <f t="array" ref="AP779">_xlfn.IFS(AO779&lt;=1,"new",AO779&lt;=5,"early tenure",AO779&lt;=10,"established",AO779&lt;=20,"loyal",AO779&gt;=21,"long term")</f>
        <v>established</v>
      </c>
      <c r="AQ779">
        <v>0</v>
      </c>
      <c r="AR779" s="1" t="str" cm="1">
        <f t="array" ref="AR779">_xlfn.IFS(AQ779&lt;=1,"new",AQ779&lt;=4,"settling",AQ779&lt;=7,"established",AQ779&lt;=12,"stagnant risk",AQ779&gt;12,"highly stagnant")</f>
        <v>new</v>
      </c>
      <c r="AS779">
        <v>0</v>
      </c>
      <c r="AT779" t="str" cm="1">
        <f t="array" ref="AT779">_xlfn.IFS(AS779&lt;=1,"recently promoted",AS779&lt;=3,"due soon",AS779&lt;=6,"over due",AS779&gt;=7,"critically overdue")</f>
        <v>recently promoted</v>
      </c>
      <c r="AU779">
        <v>7</v>
      </c>
      <c r="AV779" t="str" cm="1">
        <f t="array" ref="AV779">_xlfn.IFS(AU779&lt;=1,"new under manager",AU779&lt;=4,"settling",AU779&lt;=8,"established",AU779&gt;=9,"long term")</f>
        <v>established</v>
      </c>
    </row>
    <row r="780" spans="1:48">
      <c r="A780">
        <v>46</v>
      </c>
      <c r="B780" s="1" t="str" cm="1">
        <f t="array" ref="B780">_xlfn.IFS(A780&lt;=25,"early career",A780&lt;=35,"mid career",A780&lt;=45,"experienced",A780&gt;=46,"senior")</f>
        <v>senior</v>
      </c>
      <c r="C780" t="s">
        <v>29</v>
      </c>
      <c r="D780" t="s">
        <v>30</v>
      </c>
      <c r="E780" t="s">
        <v>31</v>
      </c>
      <c r="F780">
        <v>7</v>
      </c>
      <c r="G780" s="1" t="str" cm="1">
        <f t="array" ref="G780">_xlfn.IFS(F780&lt;=5,"very near",F780&lt;=10,"near",F780&lt;=20,"moderate",F780&lt;=29,"far")</f>
        <v>near</v>
      </c>
      <c r="H780">
        <v>2</v>
      </c>
      <c r="I780" t="str" cm="1">
        <f t="array" ref="I780">_xlfn.IFS(H780=1,"Below College",H780=
2,"College",H780=
3,"Bachelor",H780=
4,"Master",H780=
5,"Doctor")</f>
        <v>College</v>
      </c>
      <c r="J780" t="s">
        <v>32</v>
      </c>
      <c r="K780">
        <v>4</v>
      </c>
      <c r="L780" t="str" cm="1">
        <f t="array" ref="L780">_xlfn.IFS(K780=1,"low",K780=2,"medium",K780=3,"high",K780=4,"very high")</f>
        <v>very high</v>
      </c>
      <c r="M780" t="s">
        <v>33</v>
      </c>
      <c r="N780">
        <v>3</v>
      </c>
      <c r="O780" t="str" cm="1">
        <f t="array" ref="O780">_xlfn.IFS(N780=1,"low",N780=2,"medium",N780=3,"high",N780=4,"very high")</f>
        <v>high</v>
      </c>
      <c r="P780">
        <v>3</v>
      </c>
      <c r="Q780" t="str" cm="1">
        <f t="array" ref="Q780">_xlfn.IFS(P780=1,"junior",P780=2,"mid level",P780=3,"senior",P780=4,"lead",P780=5,"executive")</f>
        <v>senior</v>
      </c>
      <c r="R780" t="s">
        <v>44</v>
      </c>
      <c r="S780">
        <v>3</v>
      </c>
      <c r="T780" t="str" cm="1">
        <f t="array" ref="T780">_xlfn.IFS(S780=1,"low",S780=2,"medium",S780=3,"high",S780=4,"very high")</f>
        <v>high</v>
      </c>
      <c r="U780" t="s">
        <v>38</v>
      </c>
      <c r="V780">
        <v>10845</v>
      </c>
      <c r="W780">
        <v>6</v>
      </c>
      <c r="X780" t="str" cm="1">
        <f t="array" ref="X780">_xlfn.IFS(W780=0,"fresher",W780&lt;=3,"stable",W780&lt;=6,"moderate hopper",W780&lt;=9,"frequent hopper")</f>
        <v>moderate hopper</v>
      </c>
      <c r="Y780" t="s">
        <v>29</v>
      </c>
      <c r="Z780">
        <v>13</v>
      </c>
      <c r="AA780" t="str" cm="1">
        <f t="array" ref="AA780">_xlfn.IFS(Z780&lt;=14,"low hike",Z780&lt;=18,"moderate hike",Z780&lt;=22,"good hike",Z780&lt;=25,"high hike")</f>
        <v>low hike</v>
      </c>
      <c r="AB780">
        <v>3</v>
      </c>
      <c r="AC780" t="str" cm="1">
        <f t="array" ref="AC780">_xlfn.IFS(AB780=1,"low",AB780=2,"good",AB780=3,"excellent",AB780=4,"outstanding")</f>
        <v>excellent</v>
      </c>
      <c r="AD780">
        <v>2</v>
      </c>
      <c r="AE780" t="str" cm="1">
        <f t="array" ref="AE780">_xlfn.IFS(AD780=1,"low",AD780=2,"medium",AD780=3,"high",AD780=4,"very high")</f>
        <v>medium</v>
      </c>
      <c r="AG780">
        <v>1</v>
      </c>
      <c r="AH780" t="str" cm="1">
        <f t="array" ref="AH780">_xlfn.IFS(AG780=0,"no stock options",AG780=2,"medium",AG780=3,"high",AG780=1,"low")</f>
        <v>low</v>
      </c>
      <c r="AI780">
        <v>13</v>
      </c>
      <c r="AJ780" s="1" t="str" cm="1">
        <f t="array" ref="AJ780">_xlfn.IFS(AI780&lt;=2,"fresher",AI780&lt;=7,"early career",AI780&lt;=15,"mid career",AI780&lt;=25,"experienced",AI780&gt;=26,"expert")</f>
        <v>mid career</v>
      </c>
      <c r="AK780">
        <v>3</v>
      </c>
      <c r="AL780" s="1" t="str" cm="1">
        <f t="array" ref="AL780">_xlfn.IFS(AK780=0,"no training",AK780&lt;=2,"low",AK780&lt;=4,"moderate",AK780&lt;=6,"high")</f>
        <v>moderate</v>
      </c>
      <c r="AM780">
        <v>3</v>
      </c>
      <c r="AN780" t="str" cm="1">
        <f t="array" ref="AN780">_xlfn.IFS(AM780=1,"low",AM780=2,"medium",AM780=3,"high",AM780=4,"very high")</f>
        <v>high</v>
      </c>
      <c r="AO780">
        <v>8</v>
      </c>
      <c r="AP780" s="1" t="str" cm="1">
        <f t="array" ref="AP780">_xlfn.IFS(AO780&lt;=1,"new",AO780&lt;=5,"early tenure",AO780&lt;=10,"established",AO780&lt;=20,"loyal",AO780&gt;=21,"long term")</f>
        <v>established</v>
      </c>
      <c r="AQ780">
        <v>7</v>
      </c>
      <c r="AR780" s="1" t="str" cm="1">
        <f t="array" ref="AR780">_xlfn.IFS(AQ780&lt;=1,"new",AQ780&lt;=4,"settling",AQ780&lt;=7,"established",AQ780&lt;=12,"stagnant risk",AQ780&gt;12,"highly stagnant")</f>
        <v>established</v>
      </c>
      <c r="AS780">
        <v>0</v>
      </c>
      <c r="AT780" t="str" cm="1">
        <f t="array" ref="AT780">_xlfn.IFS(AS780&lt;=1,"recently promoted",AS780&lt;=3,"due soon",AS780&lt;=6,"over due",AS780&gt;=7,"critically overdue")</f>
        <v>recently promoted</v>
      </c>
      <c r="AU780">
        <v>7</v>
      </c>
      <c r="AV780" t="str" cm="1">
        <f t="array" ref="AV780">_xlfn.IFS(AU780&lt;=1,"new under manager",AU780&lt;=4,"settling",AU780&lt;=8,"established",AU780&gt;=9,"long term")</f>
        <v>established</v>
      </c>
    </row>
    <row r="781" spans="1:48">
      <c r="A781">
        <v>54</v>
      </c>
      <c r="B781" s="1" t="str" cm="1">
        <f t="array" ref="B781">_xlfn.IFS(A781&lt;=25,"early career",A781&lt;=35,"mid career",A781&lt;=45,"experienced",A781&gt;=46,"senior")</f>
        <v>senior</v>
      </c>
      <c r="C781" t="s">
        <v>29</v>
      </c>
      <c r="D781" t="s">
        <v>30</v>
      </c>
      <c r="E781" t="s">
        <v>31</v>
      </c>
      <c r="F781">
        <v>17</v>
      </c>
      <c r="G781" s="1" t="str" cm="1">
        <f t="array" ref="G781">_xlfn.IFS(F781&lt;=5,"very near",F781&lt;=10,"near",F781&lt;=20,"moderate",F781&lt;=29,"far")</f>
        <v>moderate</v>
      </c>
      <c r="H781">
        <v>3</v>
      </c>
      <c r="I781" t="str" cm="1">
        <f t="array" ref="I781">_xlfn.IFS(H781=1,"Below College",H781=
2,"College",H781=
3,"Bachelor",H781=
4,"Master",H781=
5,"Doctor")</f>
        <v>Bachelor</v>
      </c>
      <c r="J781" t="s">
        <v>52</v>
      </c>
      <c r="K781">
        <v>3</v>
      </c>
      <c r="L781" t="str" cm="1">
        <f t="array" ref="L781">_xlfn.IFS(K781=1,"low",K781=2,"medium",K781=3,"high",K781=4,"very high")</f>
        <v>high</v>
      </c>
      <c r="M781" t="s">
        <v>43</v>
      </c>
      <c r="N781">
        <v>3</v>
      </c>
      <c r="O781" t="str" cm="1">
        <f t="array" ref="O781">_xlfn.IFS(N781=1,"low",N781=2,"medium",N781=3,"high",N781=4,"very high")</f>
        <v>high</v>
      </c>
      <c r="P781">
        <v>3</v>
      </c>
      <c r="Q781" t="str" cm="1">
        <f t="array" ref="Q781">_xlfn.IFS(P781=1,"junior",P781=2,"mid level",P781=3,"senior",P781=4,"lead",P781=5,"executive")</f>
        <v>senior</v>
      </c>
      <c r="R781" t="s">
        <v>44</v>
      </c>
      <c r="S781">
        <v>3</v>
      </c>
      <c r="T781" t="str" cm="1">
        <f t="array" ref="T781">_xlfn.IFS(S781=1,"low",S781=2,"medium",S781=3,"high",S781=4,"very high")</f>
        <v>high</v>
      </c>
      <c r="U781" t="s">
        <v>35</v>
      </c>
      <c r="V781">
        <v>10739</v>
      </c>
      <c r="W781">
        <v>8</v>
      </c>
      <c r="X781" t="str" cm="1">
        <f t="array" ref="X781">_xlfn.IFS(W781=0,"fresher",W781&lt;=3,"stable",W781&lt;=6,"moderate hopper",W781&lt;=9,"frequent hopper")</f>
        <v>frequent hopper</v>
      </c>
      <c r="Y781" t="s">
        <v>29</v>
      </c>
      <c r="Z781">
        <v>11</v>
      </c>
      <c r="AA781" t="str" cm="1">
        <f t="array" ref="AA781">_xlfn.IFS(Z781&lt;=14,"low hike",Z781&lt;=18,"moderate hike",Z781&lt;=22,"good hike",Z781&lt;=25,"high hike")</f>
        <v>low hike</v>
      </c>
      <c r="AB781">
        <v>3</v>
      </c>
      <c r="AC781" t="str" cm="1">
        <f t="array" ref="AC781">_xlfn.IFS(AB781=1,"low",AB781=2,"good",AB781=3,"excellent",AB781=4,"outstanding")</f>
        <v>excellent</v>
      </c>
      <c r="AD781">
        <v>3</v>
      </c>
      <c r="AE781" t="str" cm="1">
        <f t="array" ref="AE781">_xlfn.IFS(AD781=1,"low",AD781=2,"medium",AD781=3,"high",AD781=4,"very high")</f>
        <v>high</v>
      </c>
      <c r="AG781">
        <v>1</v>
      </c>
      <c r="AH781" t="str" cm="1">
        <f t="array" ref="AH781">_xlfn.IFS(AG781=0,"no stock options",AG781=2,"medium",AG781=3,"high",AG781=1,"low")</f>
        <v>low</v>
      </c>
      <c r="AI781">
        <v>22</v>
      </c>
      <c r="AJ781" s="1" t="str" cm="1">
        <f t="array" ref="AJ781">_xlfn.IFS(AI781&lt;=2,"fresher",AI781&lt;=7,"early career",AI781&lt;=15,"mid career",AI781&lt;=25,"experienced",AI781&gt;=26,"expert")</f>
        <v>experienced</v>
      </c>
      <c r="AK781">
        <v>2</v>
      </c>
      <c r="AL781" s="1" t="str" cm="1">
        <f t="array" ref="AL781">_xlfn.IFS(AK781=0,"no training",AK781&lt;=2,"low",AK781&lt;=4,"moderate",AK781&lt;=6,"high")</f>
        <v>low</v>
      </c>
      <c r="AM781">
        <v>3</v>
      </c>
      <c r="AN781" t="str" cm="1">
        <f t="array" ref="AN781">_xlfn.IFS(AM781=1,"low",AM781=2,"medium",AM781=3,"high",AM781=4,"very high")</f>
        <v>high</v>
      </c>
      <c r="AO781">
        <v>10</v>
      </c>
      <c r="AP781" s="1" t="str" cm="1">
        <f t="array" ref="AP781">_xlfn.IFS(AO781&lt;=1,"new",AO781&lt;=5,"early tenure",AO781&lt;=10,"established",AO781&lt;=20,"loyal",AO781&gt;=21,"long term")</f>
        <v>established</v>
      </c>
      <c r="AQ781">
        <v>7</v>
      </c>
      <c r="AR781" s="1" t="str" cm="1">
        <f t="array" ref="AR781">_xlfn.IFS(AQ781&lt;=1,"new",AQ781&lt;=4,"settling",AQ781&lt;=7,"established",AQ781&lt;=12,"stagnant risk",AQ781&gt;12,"highly stagnant")</f>
        <v>established</v>
      </c>
      <c r="AS781">
        <v>0</v>
      </c>
      <c r="AT781" t="str" cm="1">
        <f t="array" ref="AT781">_xlfn.IFS(AS781&lt;=1,"recently promoted",AS781&lt;=3,"due soon",AS781&lt;=6,"over due",AS781&gt;=7,"critically overdue")</f>
        <v>recently promoted</v>
      </c>
      <c r="AU781">
        <v>8</v>
      </c>
      <c r="AV781" t="str" cm="1">
        <f t="array" ref="AV781">_xlfn.IFS(AU781&lt;=1,"new under manager",AU781&lt;=4,"settling",AU781&lt;=8,"established",AU781&gt;=9,"long term")</f>
        <v>established</v>
      </c>
    </row>
    <row r="782" spans="1:48">
      <c r="A782">
        <v>30</v>
      </c>
      <c r="B782" s="1" t="str" cm="1">
        <f t="array" ref="B782">_xlfn.IFS(A782&lt;=25,"early career",A782&lt;=35,"mid career",A782&lt;=45,"experienced",A782&gt;=46,"senior")</f>
        <v>mid career</v>
      </c>
      <c r="C782" t="s">
        <v>29</v>
      </c>
      <c r="D782" t="s">
        <v>30</v>
      </c>
      <c r="E782" t="s">
        <v>31</v>
      </c>
      <c r="F782">
        <v>8</v>
      </c>
      <c r="G782" s="1" t="str" cm="1">
        <f t="array" ref="G782">_xlfn.IFS(F782&lt;=5,"very near",F782&lt;=10,"near",F782&lt;=20,"moderate",F782&lt;=29,"far")</f>
        <v>near</v>
      </c>
      <c r="H782">
        <v>2</v>
      </c>
      <c r="I782" t="str" cm="1">
        <f t="array" ref="I782">_xlfn.IFS(H782=1,"Below College",H782=
2,"College",H782=
3,"Bachelor",H782=
4,"Master",H782=
5,"Doctor")</f>
        <v>College</v>
      </c>
      <c r="J782" t="s">
        <v>36</v>
      </c>
      <c r="K782">
        <v>2</v>
      </c>
      <c r="L782" t="str" cm="1">
        <f t="array" ref="L782">_xlfn.IFS(K782=1,"low",K782=2,"medium",K782=3,"high",K782=4,"very high")</f>
        <v>medium</v>
      </c>
      <c r="M782" t="s">
        <v>43</v>
      </c>
      <c r="N782">
        <v>4</v>
      </c>
      <c r="O782" t="str" cm="1">
        <f t="array" ref="O782">_xlfn.IFS(N782=1,"low",N782=2,"medium",N782=3,"high",N782=4,"very high")</f>
        <v>very high</v>
      </c>
      <c r="P782">
        <v>3</v>
      </c>
      <c r="Q782" t="str" cm="1">
        <f t="array" ref="Q782">_xlfn.IFS(P782=1,"junior",P782=2,"mid level",P782=3,"senior",P782=4,"lead",P782=5,"executive")</f>
        <v>senior</v>
      </c>
      <c r="R782" t="s">
        <v>53</v>
      </c>
      <c r="S782">
        <v>1</v>
      </c>
      <c r="T782" t="str" cm="1">
        <f t="array" ref="T782">_xlfn.IFS(S782=1,"low",S782=2,"medium",S782=3,"high",S782=4,"very high")</f>
        <v>low</v>
      </c>
      <c r="U782" t="s">
        <v>35</v>
      </c>
      <c r="V782">
        <v>11416</v>
      </c>
      <c r="W782">
        <v>0</v>
      </c>
      <c r="X782" t="str" cm="1">
        <f t="array" ref="X782">_xlfn.IFS(W782=0,"fresher",W782&lt;=3,"stable",W782&lt;=6,"moderate hopper",W782&lt;=9,"frequent hopper")</f>
        <v>fresher</v>
      </c>
      <c r="Y782" t="s">
        <v>39</v>
      </c>
      <c r="Z782">
        <v>12</v>
      </c>
      <c r="AA782" t="str" cm="1">
        <f t="array" ref="AA782">_xlfn.IFS(Z782&lt;=14,"low hike",Z782&lt;=18,"moderate hike",Z782&lt;=22,"good hike",Z782&lt;=25,"high hike")</f>
        <v>low hike</v>
      </c>
      <c r="AB782">
        <v>3</v>
      </c>
      <c r="AC782" t="str" cm="1">
        <f t="array" ref="AC782">_xlfn.IFS(AB782=1,"low",AB782=2,"good",AB782=3,"excellent",AB782=4,"outstanding")</f>
        <v>excellent</v>
      </c>
      <c r="AD782">
        <v>3</v>
      </c>
      <c r="AE782" t="str" cm="1">
        <f t="array" ref="AE782">_xlfn.IFS(AD782=1,"low",AD782=2,"medium",AD782=3,"high",AD782=4,"very high")</f>
        <v>high</v>
      </c>
      <c r="AG782">
        <v>3</v>
      </c>
      <c r="AH782" t="str" cm="1">
        <f t="array" ref="AH782">_xlfn.IFS(AG782=0,"no stock options",AG782=2,"medium",AG782=3,"high",AG782=1,"low")</f>
        <v>high</v>
      </c>
      <c r="AI782">
        <v>9</v>
      </c>
      <c r="AJ782" s="1" t="str" cm="1">
        <f t="array" ref="AJ782">_xlfn.IFS(AI782&lt;=2,"fresher",AI782&lt;=7,"early career",AI782&lt;=15,"mid career",AI782&lt;=25,"experienced",AI782&gt;=26,"expert")</f>
        <v>mid career</v>
      </c>
      <c r="AK782">
        <v>4</v>
      </c>
      <c r="AL782" s="1" t="str" cm="1">
        <f t="array" ref="AL782">_xlfn.IFS(AK782=0,"no training",AK782&lt;=2,"low",AK782&lt;=4,"moderate",AK782&lt;=6,"high")</f>
        <v>moderate</v>
      </c>
      <c r="AM782">
        <v>2</v>
      </c>
      <c r="AN782" t="str" cm="1">
        <f t="array" ref="AN782">_xlfn.IFS(AM782=1,"low",AM782=2,"medium",AM782=3,"high",AM782=4,"very high")</f>
        <v>medium</v>
      </c>
      <c r="AO782">
        <v>8</v>
      </c>
      <c r="AP782" s="1" t="str" cm="1">
        <f t="array" ref="AP782">_xlfn.IFS(AO782&lt;=1,"new",AO782&lt;=5,"early tenure",AO782&lt;=10,"established",AO782&lt;=20,"loyal",AO782&gt;=21,"long term")</f>
        <v>established</v>
      </c>
      <c r="AQ782">
        <v>7</v>
      </c>
      <c r="AR782" s="1" t="str" cm="1">
        <f t="array" ref="AR782">_xlfn.IFS(AQ782&lt;=1,"new",AQ782&lt;=4,"settling",AQ782&lt;=7,"established",AQ782&lt;=12,"stagnant risk",AQ782&gt;12,"highly stagnant")</f>
        <v>established</v>
      </c>
      <c r="AS782">
        <v>1</v>
      </c>
      <c r="AT782" t="str" cm="1">
        <f t="array" ref="AT782">_xlfn.IFS(AS782&lt;=1,"recently promoted",AS782&lt;=3,"due soon",AS782&lt;=6,"over due",AS782&gt;=7,"critically overdue")</f>
        <v>recently promoted</v>
      </c>
      <c r="AU782">
        <v>7</v>
      </c>
      <c r="AV782" t="str" cm="1">
        <f t="array" ref="AV782">_xlfn.IFS(AU782&lt;=1,"new under manager",AU782&lt;=4,"settling",AU782&lt;=8,"established",AU782&gt;=9,"long term")</f>
        <v>established</v>
      </c>
    </row>
    <row r="783" spans="1:48">
      <c r="A783">
        <v>26</v>
      </c>
      <c r="B783" s="1" t="str" cm="1">
        <f t="array" ref="B783">_xlfn.IFS(A783&lt;=25,"early career",A783&lt;=35,"mid career",A783&lt;=45,"experienced",A783&gt;=46,"senior")</f>
        <v>mid career</v>
      </c>
      <c r="C783" t="s">
        <v>29</v>
      </c>
      <c r="D783" t="s">
        <v>30</v>
      </c>
      <c r="E783" t="s">
        <v>31</v>
      </c>
      <c r="F783">
        <v>2</v>
      </c>
      <c r="G783" s="1" t="str" cm="1">
        <f t="array" ref="G783">_xlfn.IFS(F783&lt;=5,"very near",F783&lt;=10,"near",F783&lt;=20,"moderate",F783&lt;=29,"far")</f>
        <v>very near</v>
      </c>
      <c r="H783">
        <v>2</v>
      </c>
      <c r="I783" t="str" cm="1">
        <f t="array" ref="I783">_xlfn.IFS(H783=1,"Below College",H783=
2,"College",H783=
3,"Bachelor",H783=
4,"Master",H783=
5,"Doctor")</f>
        <v>College</v>
      </c>
      <c r="J783" t="s">
        <v>32</v>
      </c>
      <c r="K783">
        <v>4</v>
      </c>
      <c r="L783" t="str" cm="1">
        <f t="array" ref="L783">_xlfn.IFS(K783=1,"low",K783=2,"medium",K783=3,"high",K783=4,"very high")</f>
        <v>very high</v>
      </c>
      <c r="M783" t="s">
        <v>33</v>
      </c>
      <c r="N783">
        <v>4</v>
      </c>
      <c r="O783" t="str" cm="1">
        <f t="array" ref="O783">_xlfn.IFS(N783=1,"low",N783=2,"medium",N783=3,"high",N783=4,"very high")</f>
        <v>very high</v>
      </c>
      <c r="P783">
        <v>2</v>
      </c>
      <c r="Q783" t="str" cm="1">
        <f t="array" ref="Q783">_xlfn.IFS(P783=1,"junior",P783=2,"mid level",P783=3,"senior",P783=4,"lead",P783=5,"executive")</f>
        <v>mid level</v>
      </c>
      <c r="R783" t="s">
        <v>44</v>
      </c>
      <c r="S783">
        <v>4</v>
      </c>
      <c r="T783" t="str" cm="1">
        <f t="array" ref="T783">_xlfn.IFS(S783=1,"low",S783=2,"medium",S783=3,"high",S783=4,"very high")</f>
        <v>very high</v>
      </c>
      <c r="U783" t="s">
        <v>35</v>
      </c>
      <c r="V783">
        <v>5472</v>
      </c>
      <c r="W783">
        <v>1</v>
      </c>
      <c r="X783" t="str" cm="1">
        <f t="array" ref="X783">_xlfn.IFS(W783=0,"fresher",W783&lt;=3,"stable",W783&lt;=6,"moderate hopper",W783&lt;=9,"frequent hopper")</f>
        <v>stable</v>
      </c>
      <c r="Y783" t="s">
        <v>29</v>
      </c>
      <c r="Z783">
        <v>12</v>
      </c>
      <c r="AA783" t="str" cm="1">
        <f t="array" ref="AA783">_xlfn.IFS(Z783&lt;=14,"low hike",Z783&lt;=18,"moderate hike",Z783&lt;=22,"good hike",Z783&lt;=25,"high hike")</f>
        <v>low hike</v>
      </c>
      <c r="AB783">
        <v>3</v>
      </c>
      <c r="AC783" t="str" cm="1">
        <f t="array" ref="AC783">_xlfn.IFS(AB783=1,"low",AB783=2,"good",AB783=3,"excellent",AB783=4,"outstanding")</f>
        <v>excellent</v>
      </c>
      <c r="AD783">
        <v>2</v>
      </c>
      <c r="AE783" t="str" cm="1">
        <f t="array" ref="AE783">_xlfn.IFS(AD783=1,"low",AD783=2,"medium",AD783=3,"high",AD783=4,"very high")</f>
        <v>medium</v>
      </c>
      <c r="AG783">
        <v>0</v>
      </c>
      <c r="AH783" t="str" cm="1">
        <f t="array" ref="AH783">_xlfn.IFS(AG783=0,"no stock options",AG783=2,"medium",AG783=3,"high",AG783=1,"low")</f>
        <v>no stock options</v>
      </c>
      <c r="AI783">
        <v>8</v>
      </c>
      <c r="AJ783" s="1" t="str" cm="1">
        <f t="array" ref="AJ783">_xlfn.IFS(AI783&lt;=2,"fresher",AI783&lt;=7,"early career",AI783&lt;=15,"mid career",AI783&lt;=25,"experienced",AI783&gt;=26,"expert")</f>
        <v>mid career</v>
      </c>
      <c r="AK783">
        <v>2</v>
      </c>
      <c r="AL783" s="1" t="str" cm="1">
        <f t="array" ref="AL783">_xlfn.IFS(AK783=0,"no training",AK783&lt;=2,"low",AK783&lt;=4,"moderate",AK783&lt;=6,"high")</f>
        <v>low</v>
      </c>
      <c r="AM783">
        <v>3</v>
      </c>
      <c r="AN783" t="str" cm="1">
        <f t="array" ref="AN783">_xlfn.IFS(AM783=1,"low",AM783=2,"medium",AM783=3,"high",AM783=4,"very high")</f>
        <v>high</v>
      </c>
      <c r="AO783">
        <v>8</v>
      </c>
      <c r="AP783" s="1" t="str" cm="1">
        <f t="array" ref="AP783">_xlfn.IFS(AO783&lt;=1,"new",AO783&lt;=5,"early tenure",AO783&lt;=10,"established",AO783&lt;=20,"loyal",AO783&gt;=21,"long term")</f>
        <v>established</v>
      </c>
      <c r="AQ783">
        <v>7</v>
      </c>
      <c r="AR783" s="1" t="str" cm="1">
        <f t="array" ref="AR783">_xlfn.IFS(AQ783&lt;=1,"new",AQ783&lt;=4,"settling",AQ783&lt;=7,"established",AQ783&lt;=12,"stagnant risk",AQ783&gt;12,"highly stagnant")</f>
        <v>established</v>
      </c>
      <c r="AS783">
        <v>1</v>
      </c>
      <c r="AT783" t="str" cm="1">
        <f t="array" ref="AT783">_xlfn.IFS(AS783&lt;=1,"recently promoted",AS783&lt;=3,"due soon",AS783&lt;=6,"over due",AS783&gt;=7,"critically overdue")</f>
        <v>recently promoted</v>
      </c>
      <c r="AU783">
        <v>3</v>
      </c>
      <c r="AV783" t="str" cm="1">
        <f t="array" ref="AV783">_xlfn.IFS(AU783&lt;=1,"new under manager",AU783&lt;=4,"settling",AU783&lt;=8,"established",AU783&gt;=9,"long term")</f>
        <v>settling</v>
      </c>
    </row>
    <row r="784" spans="1:48">
      <c r="A784">
        <v>55</v>
      </c>
      <c r="B784" s="1" t="str" cm="1">
        <f t="array" ref="B784">_xlfn.IFS(A784&lt;=25,"early career",A784&lt;=35,"mid career",A784&lt;=45,"experienced",A784&gt;=46,"senior")</f>
        <v>senior</v>
      </c>
      <c r="C784" t="s">
        <v>29</v>
      </c>
      <c r="D784" t="s">
        <v>50</v>
      </c>
      <c r="E784" t="s">
        <v>31</v>
      </c>
      <c r="F784">
        <v>18</v>
      </c>
      <c r="G784" s="1" t="str" cm="1">
        <f t="array" ref="G784">_xlfn.IFS(F784&lt;=5,"very near",F784&lt;=10,"near",F784&lt;=20,"moderate",F784&lt;=29,"far")</f>
        <v>moderate</v>
      </c>
      <c r="H784">
        <v>4</v>
      </c>
      <c r="I784" t="str" cm="1">
        <f t="array" ref="I784">_xlfn.IFS(H784=1,"Below College",H784=
2,"College",H784=
3,"Bachelor",H784=
4,"Master",H784=
5,"Doctor")</f>
        <v>Master</v>
      </c>
      <c r="J784" t="s">
        <v>32</v>
      </c>
      <c r="K784">
        <v>3</v>
      </c>
      <c r="L784" t="str" cm="1">
        <f t="array" ref="L784">_xlfn.IFS(K784=1,"low",K784=2,"medium",K784=3,"high",K784=4,"very high")</f>
        <v>high</v>
      </c>
      <c r="M784" t="s">
        <v>33</v>
      </c>
      <c r="N784">
        <v>3</v>
      </c>
      <c r="O784" t="str" cm="1">
        <f t="array" ref="O784">_xlfn.IFS(N784=1,"low",N784=2,"medium",N784=3,"high",N784=4,"very high")</f>
        <v>high</v>
      </c>
      <c r="P784">
        <v>2</v>
      </c>
      <c r="Q784" t="str" cm="1">
        <f t="array" ref="Q784">_xlfn.IFS(P784=1,"junior",P784=2,"mid level",P784=3,"senior",P784=4,"lead",P784=5,"executive")</f>
        <v>mid level</v>
      </c>
      <c r="R784" t="s">
        <v>49</v>
      </c>
      <c r="S784">
        <v>2</v>
      </c>
      <c r="T784" t="str" cm="1">
        <f t="array" ref="T784">_xlfn.IFS(S784=1,"low",S784=2,"medium",S784=3,"high",S784=4,"very high")</f>
        <v>medium</v>
      </c>
      <c r="U784" t="s">
        <v>35</v>
      </c>
      <c r="V784">
        <v>6385</v>
      </c>
      <c r="W784">
        <v>3</v>
      </c>
      <c r="X784" t="str" cm="1">
        <f t="array" ref="X784">_xlfn.IFS(W784=0,"fresher",W784&lt;=3,"stable",W784&lt;=6,"moderate hopper",W784&lt;=9,"frequent hopper")</f>
        <v>stable</v>
      </c>
      <c r="Y784" t="s">
        <v>39</v>
      </c>
      <c r="Z784">
        <v>14</v>
      </c>
      <c r="AA784" t="str" cm="1">
        <f t="array" ref="AA784">_xlfn.IFS(Z784&lt;=14,"low hike",Z784&lt;=18,"moderate hike",Z784&lt;=22,"good hike",Z784&lt;=25,"high hike")</f>
        <v>low hike</v>
      </c>
      <c r="AB784">
        <v>3</v>
      </c>
      <c r="AC784" t="str" cm="1">
        <f t="array" ref="AC784">_xlfn.IFS(AB784=1,"low",AB784=2,"good",AB784=3,"excellent",AB784=4,"outstanding")</f>
        <v>excellent</v>
      </c>
      <c r="AD784">
        <v>4</v>
      </c>
      <c r="AE784" t="str" cm="1">
        <f t="array" ref="AE784">_xlfn.IFS(AD784=1,"low",AD784=2,"medium",AD784=3,"high",AD784=4,"very high")</f>
        <v>very high</v>
      </c>
      <c r="AG784">
        <v>2</v>
      </c>
      <c r="AH784" t="str" cm="1">
        <f t="array" ref="AH784">_xlfn.IFS(AG784=0,"no stock options",AG784=2,"medium",AG784=3,"high",AG784=1,"low")</f>
        <v>medium</v>
      </c>
      <c r="AI784">
        <v>17</v>
      </c>
      <c r="AJ784" s="1" t="str" cm="1">
        <f t="array" ref="AJ784">_xlfn.IFS(AI784&lt;=2,"fresher",AI784&lt;=7,"early career",AI784&lt;=15,"mid career",AI784&lt;=25,"experienced",AI784&gt;=26,"expert")</f>
        <v>experienced</v>
      </c>
      <c r="AK784">
        <v>3</v>
      </c>
      <c r="AL784" s="1" t="str" cm="1">
        <f t="array" ref="AL784">_xlfn.IFS(AK784=0,"no training",AK784&lt;=2,"low",AK784&lt;=4,"moderate",AK784&lt;=6,"high")</f>
        <v>moderate</v>
      </c>
      <c r="AM784">
        <v>3</v>
      </c>
      <c r="AN784" t="str" cm="1">
        <f t="array" ref="AN784">_xlfn.IFS(AM784=1,"low",AM784=2,"medium",AM784=3,"high",AM784=4,"very high")</f>
        <v>high</v>
      </c>
      <c r="AO784">
        <v>8</v>
      </c>
      <c r="AP784" s="1" t="str" cm="1">
        <f t="array" ref="AP784">_xlfn.IFS(AO784&lt;=1,"new",AO784&lt;=5,"early tenure",AO784&lt;=10,"established",AO784&lt;=20,"loyal",AO784&gt;=21,"long term")</f>
        <v>established</v>
      </c>
      <c r="AQ784">
        <v>7</v>
      </c>
      <c r="AR784" s="1" t="str" cm="1">
        <f t="array" ref="AR784">_xlfn.IFS(AQ784&lt;=1,"new",AQ784&lt;=4,"settling",AQ784&lt;=7,"established",AQ784&lt;=12,"stagnant risk",AQ784&gt;12,"highly stagnant")</f>
        <v>established</v>
      </c>
      <c r="AS784">
        <v>6</v>
      </c>
      <c r="AT784" t="str" cm="1">
        <f t="array" ref="AT784">_xlfn.IFS(AS784&lt;=1,"recently promoted",AS784&lt;=3,"due soon",AS784&lt;=6,"over due",AS784&gt;=7,"critically overdue")</f>
        <v>over due</v>
      </c>
      <c r="AU784">
        <v>7</v>
      </c>
      <c r="AV784" t="str" cm="1">
        <f t="array" ref="AV784">_xlfn.IFS(AU784&lt;=1,"new under manager",AU784&lt;=4,"settling",AU784&lt;=8,"established",AU784&gt;=9,"long term")</f>
        <v>established</v>
      </c>
    </row>
    <row r="785" spans="1:48">
      <c r="A785">
        <v>45</v>
      </c>
      <c r="B785" s="1" t="str" cm="1">
        <f t="array" ref="B785">_xlfn.IFS(A785&lt;=25,"early career",A785&lt;=35,"mid career",A785&lt;=45,"experienced",A785&gt;=46,"senior")</f>
        <v>experienced</v>
      </c>
      <c r="C785" t="s">
        <v>29</v>
      </c>
      <c r="D785" t="s">
        <v>30</v>
      </c>
      <c r="E785" t="s">
        <v>45</v>
      </c>
      <c r="F785">
        <v>11</v>
      </c>
      <c r="G785" s="1" t="str" cm="1">
        <f t="array" ref="G785">_xlfn.IFS(F785&lt;=5,"very near",F785&lt;=10,"near",F785&lt;=20,"moderate",F785&lt;=29,"far")</f>
        <v>moderate</v>
      </c>
      <c r="H785">
        <v>2</v>
      </c>
      <c r="I785" t="str" cm="1">
        <f t="array" ref="I785">_xlfn.IFS(H785=1,"Below College",H785=
2,"College",H785=
3,"Bachelor",H785=
4,"Master",H785=
5,"Doctor")</f>
        <v>College</v>
      </c>
      <c r="J785" t="s">
        <v>36</v>
      </c>
      <c r="K785">
        <v>4</v>
      </c>
      <c r="L785" t="str" cm="1">
        <f t="array" ref="L785">_xlfn.IFS(K785=1,"low",K785=2,"medium",K785=3,"high",K785=4,"very high")</f>
        <v>very high</v>
      </c>
      <c r="M785" t="s">
        <v>43</v>
      </c>
      <c r="N785">
        <v>3</v>
      </c>
      <c r="O785" t="str" cm="1">
        <f t="array" ref="O785">_xlfn.IFS(N785=1,"low",N785=2,"medium",N785=3,"high",N785=4,"very high")</f>
        <v>high</v>
      </c>
      <c r="P785">
        <v>4</v>
      </c>
      <c r="Q785" t="str" cm="1">
        <f t="array" ref="Q785">_xlfn.IFS(P785=1,"junior",P785=2,"mid level",P785=3,"senior",P785=4,"lead",P785=5,"executive")</f>
        <v>lead</v>
      </c>
      <c r="R785" t="s">
        <v>48</v>
      </c>
      <c r="S785">
        <v>4</v>
      </c>
      <c r="T785" t="str" cm="1">
        <f t="array" ref="T785">_xlfn.IFS(S785=1,"low",S785=2,"medium",S785=3,"high",S785=4,"very high")</f>
        <v>very high</v>
      </c>
      <c r="U785" t="s">
        <v>35</v>
      </c>
      <c r="V785">
        <v>17650</v>
      </c>
      <c r="W785">
        <v>3</v>
      </c>
      <c r="X785" t="str" cm="1">
        <f t="array" ref="X785">_xlfn.IFS(W785=0,"fresher",W785&lt;=3,"stable",W785&lt;=6,"moderate hopper",W785&lt;=9,"frequent hopper")</f>
        <v>stable</v>
      </c>
      <c r="Y785" t="s">
        <v>29</v>
      </c>
      <c r="Z785">
        <v>13</v>
      </c>
      <c r="AA785" t="str" cm="1">
        <f t="array" ref="AA785">_xlfn.IFS(Z785&lt;=14,"low hike",Z785&lt;=18,"moderate hike",Z785&lt;=22,"good hike",Z785&lt;=25,"high hike")</f>
        <v>low hike</v>
      </c>
      <c r="AB785">
        <v>3</v>
      </c>
      <c r="AC785" t="str" cm="1">
        <f t="array" ref="AC785">_xlfn.IFS(AB785=1,"low",AB785=2,"good",AB785=3,"excellent",AB785=4,"outstanding")</f>
        <v>excellent</v>
      </c>
      <c r="AD785">
        <v>2</v>
      </c>
      <c r="AE785" t="str" cm="1">
        <f t="array" ref="AE785">_xlfn.IFS(AD785=1,"low",AD785=2,"medium",AD785=3,"high",AD785=4,"very high")</f>
        <v>medium</v>
      </c>
      <c r="AG785">
        <v>1</v>
      </c>
      <c r="AH785" t="str" cm="1">
        <f t="array" ref="AH785">_xlfn.IFS(AG785=0,"no stock options",AG785=2,"medium",AG785=3,"high",AG785=1,"low")</f>
        <v>low</v>
      </c>
      <c r="AI785">
        <v>26</v>
      </c>
      <c r="AJ785" s="1" t="str" cm="1">
        <f t="array" ref="AJ785">_xlfn.IFS(AI785&lt;=2,"fresher",AI785&lt;=7,"early career",AI785&lt;=15,"mid career",AI785&lt;=25,"experienced",AI785&gt;=26,"expert")</f>
        <v>expert</v>
      </c>
      <c r="AK785">
        <v>4</v>
      </c>
      <c r="AL785" s="1" t="str" cm="1">
        <f t="array" ref="AL785">_xlfn.IFS(AK785=0,"no training",AK785&lt;=2,"low",AK785&lt;=4,"moderate",AK785&lt;=6,"high")</f>
        <v>moderate</v>
      </c>
      <c r="AM785">
        <v>4</v>
      </c>
      <c r="AN785" t="str" cm="1">
        <f t="array" ref="AN785">_xlfn.IFS(AM785=1,"low",AM785=2,"medium",AM785=3,"high",AM785=4,"very high")</f>
        <v>very high</v>
      </c>
      <c r="AO785">
        <v>9</v>
      </c>
      <c r="AP785" s="1" t="str" cm="1">
        <f t="array" ref="AP785">_xlfn.IFS(AO785&lt;=1,"new",AO785&lt;=5,"early tenure",AO785&lt;=10,"established",AO785&lt;=20,"loyal",AO785&gt;=21,"long term")</f>
        <v>established</v>
      </c>
      <c r="AQ785">
        <v>3</v>
      </c>
      <c r="AR785" s="1" t="str" cm="1">
        <f t="array" ref="AR785">_xlfn.IFS(AQ785&lt;=1,"new",AQ785&lt;=4,"settling",AQ785&lt;=7,"established",AQ785&lt;=12,"stagnant risk",AQ785&gt;12,"highly stagnant")</f>
        <v>settling</v>
      </c>
      <c r="AS785">
        <v>1</v>
      </c>
      <c r="AT785" t="str" cm="1">
        <f t="array" ref="AT785">_xlfn.IFS(AS785&lt;=1,"recently promoted",AS785&lt;=3,"due soon",AS785&lt;=6,"over due",AS785&gt;=7,"critically overdue")</f>
        <v>recently promoted</v>
      </c>
      <c r="AU785">
        <v>1</v>
      </c>
      <c r="AV785" t="str" cm="1">
        <f t="array" ref="AV785">_xlfn.IFS(AU785&lt;=1,"new under manager",AU785&lt;=4,"settling",AU785&lt;=8,"established",AU785&gt;=9,"long term")</f>
        <v>new under manager</v>
      </c>
    </row>
    <row r="786" spans="1:48">
      <c r="A786">
        <v>32</v>
      </c>
      <c r="B786" s="1" t="str" cm="1">
        <f t="array" ref="B786">_xlfn.IFS(A786&lt;=25,"early career",A786&lt;=35,"mid career",A786&lt;=45,"experienced",A786&gt;=46,"senior")</f>
        <v>mid career</v>
      </c>
      <c r="C786" t="s">
        <v>29</v>
      </c>
      <c r="D786" t="s">
        <v>41</v>
      </c>
      <c r="E786" t="s">
        <v>31</v>
      </c>
      <c r="F786">
        <v>29</v>
      </c>
      <c r="G786" s="1" t="str" cm="1">
        <f t="array" ref="G786">_xlfn.IFS(F786&lt;=5,"very near",F786&lt;=10,"near",F786&lt;=20,"moderate",F786&lt;=29,"far")</f>
        <v>far</v>
      </c>
      <c r="H786">
        <v>4</v>
      </c>
      <c r="I786" t="str" cm="1">
        <f t="array" ref="I786">_xlfn.IFS(H786=1,"Below College",H786=
2,"College",H786=
3,"Bachelor",H786=
4,"Master",H786=
5,"Doctor")</f>
        <v>Master</v>
      </c>
      <c r="J786" t="s">
        <v>32</v>
      </c>
      <c r="K786">
        <v>4</v>
      </c>
      <c r="L786" t="str" cm="1">
        <f t="array" ref="L786">_xlfn.IFS(K786=1,"low",K786=2,"medium",K786=3,"high",K786=4,"very high")</f>
        <v>very high</v>
      </c>
      <c r="M786" t="s">
        <v>43</v>
      </c>
      <c r="N786">
        <v>3</v>
      </c>
      <c r="O786" t="str" cm="1">
        <f t="array" ref="O786">_xlfn.IFS(N786=1,"low",N786=2,"medium",N786=3,"high",N786=4,"very high")</f>
        <v>high</v>
      </c>
      <c r="P786">
        <v>1</v>
      </c>
      <c r="Q786" t="str" cm="1">
        <f t="array" ref="Q786">_xlfn.IFS(P786=1,"junior",P786=2,"mid level",P786=3,"senior",P786=4,"lead",P786=5,"executive")</f>
        <v>junior</v>
      </c>
      <c r="R786" t="s">
        <v>34</v>
      </c>
      <c r="S786">
        <v>3</v>
      </c>
      <c r="T786" t="str" cm="1">
        <f t="array" ref="T786">_xlfn.IFS(S786=1,"low",S786=2,"medium",S786=3,"high",S786=4,"very high")</f>
        <v>high</v>
      </c>
      <c r="U786" t="s">
        <v>40</v>
      </c>
      <c r="V786">
        <v>4025</v>
      </c>
      <c r="W786">
        <v>9</v>
      </c>
      <c r="X786" t="str" cm="1">
        <f t="array" ref="X786">_xlfn.IFS(W786=0,"fresher",W786&lt;=3,"stable",W786&lt;=6,"moderate hopper",W786&lt;=9,"frequent hopper")</f>
        <v>frequent hopper</v>
      </c>
      <c r="Y786" t="s">
        <v>29</v>
      </c>
      <c r="Z786">
        <v>12</v>
      </c>
      <c r="AA786" t="str" cm="1">
        <f t="array" ref="AA786">_xlfn.IFS(Z786&lt;=14,"low hike",Z786&lt;=18,"moderate hike",Z786&lt;=22,"good hike",Z786&lt;=25,"high hike")</f>
        <v>low hike</v>
      </c>
      <c r="AB786">
        <v>3</v>
      </c>
      <c r="AC786" t="str" cm="1">
        <f t="array" ref="AC786">_xlfn.IFS(AB786=1,"low",AB786=2,"good",AB786=3,"excellent",AB786=4,"outstanding")</f>
        <v>excellent</v>
      </c>
      <c r="AD786">
        <v>2</v>
      </c>
      <c r="AE786" t="str" cm="1">
        <f t="array" ref="AE786">_xlfn.IFS(AD786=1,"low",AD786=2,"medium",AD786=3,"high",AD786=4,"very high")</f>
        <v>medium</v>
      </c>
      <c r="AG786">
        <v>0</v>
      </c>
      <c r="AH786" t="str" cm="1">
        <f t="array" ref="AH786">_xlfn.IFS(AG786=0,"no stock options",AG786=2,"medium",AG786=3,"high",AG786=1,"low")</f>
        <v>no stock options</v>
      </c>
      <c r="AI786">
        <v>10</v>
      </c>
      <c r="AJ786" s="1" t="str" cm="1">
        <f t="array" ref="AJ786">_xlfn.IFS(AI786&lt;=2,"fresher",AI786&lt;=7,"early career",AI786&lt;=15,"mid career",AI786&lt;=25,"experienced",AI786&gt;=26,"expert")</f>
        <v>mid career</v>
      </c>
      <c r="AK786">
        <v>2</v>
      </c>
      <c r="AL786" s="1" t="str" cm="1">
        <f t="array" ref="AL786">_xlfn.IFS(AK786=0,"no training",AK786&lt;=2,"low",AK786&lt;=4,"moderate",AK786&lt;=6,"high")</f>
        <v>low</v>
      </c>
      <c r="AM786">
        <v>3</v>
      </c>
      <c r="AN786" t="str" cm="1">
        <f t="array" ref="AN786">_xlfn.IFS(AM786=1,"low",AM786=2,"medium",AM786=3,"high",AM786=4,"very high")</f>
        <v>high</v>
      </c>
      <c r="AO786">
        <v>8</v>
      </c>
      <c r="AP786" s="1" t="str" cm="1">
        <f t="array" ref="AP786">_xlfn.IFS(AO786&lt;=1,"new",AO786&lt;=5,"early tenure",AO786&lt;=10,"established",AO786&lt;=20,"loyal",AO786&gt;=21,"long term")</f>
        <v>established</v>
      </c>
      <c r="AQ786">
        <v>7</v>
      </c>
      <c r="AR786" s="1" t="str" cm="1">
        <f t="array" ref="AR786">_xlfn.IFS(AQ786&lt;=1,"new",AQ786&lt;=4,"settling",AQ786&lt;=7,"established",AQ786&lt;=12,"stagnant risk",AQ786&gt;12,"highly stagnant")</f>
        <v>established</v>
      </c>
      <c r="AS786">
        <v>7</v>
      </c>
      <c r="AT786" t="str" cm="1">
        <f t="array" ref="AT786">_xlfn.IFS(AS786&lt;=1,"recently promoted",AS786&lt;=3,"due soon",AS786&lt;=6,"over due",AS786&gt;=7,"critically overdue")</f>
        <v>critically overdue</v>
      </c>
      <c r="AU786">
        <v>7</v>
      </c>
      <c r="AV786" t="str" cm="1">
        <f t="array" ref="AV786">_xlfn.IFS(AU786&lt;=1,"new under manager",AU786&lt;=4,"settling",AU786&lt;=8,"established",AU786&gt;=9,"long term")</f>
        <v>established</v>
      </c>
    </row>
    <row r="787" spans="1:48">
      <c r="A787">
        <v>59</v>
      </c>
      <c r="B787" s="1" t="str" cm="1">
        <f t="array" ref="B787">_xlfn.IFS(A787&lt;=25,"early career",A787&lt;=35,"mid career",A787&lt;=45,"experienced",A787&gt;=46,"senior")</f>
        <v>senior</v>
      </c>
      <c r="C787" t="s">
        <v>29</v>
      </c>
      <c r="D787" t="s">
        <v>30</v>
      </c>
      <c r="E787" t="s">
        <v>45</v>
      </c>
      <c r="F787">
        <v>1</v>
      </c>
      <c r="G787" s="1" t="str" cm="1">
        <f t="array" ref="G787">_xlfn.IFS(F787&lt;=5,"very near",F787&lt;=10,"near",F787&lt;=20,"moderate",F787&lt;=29,"far")</f>
        <v>very near</v>
      </c>
      <c r="H787">
        <v>2</v>
      </c>
      <c r="I787" t="str" cm="1">
        <f t="array" ref="I787">_xlfn.IFS(H787=1,"Below College",H787=
2,"College",H787=
3,"Bachelor",H787=
4,"Master",H787=
5,"Doctor")</f>
        <v>College</v>
      </c>
      <c r="J787" t="s">
        <v>52</v>
      </c>
      <c r="K787">
        <v>2</v>
      </c>
      <c r="L787" t="str" cm="1">
        <f t="array" ref="L787">_xlfn.IFS(K787=1,"low",K787=2,"medium",K787=3,"high",K787=4,"very high")</f>
        <v>medium</v>
      </c>
      <c r="M787" t="s">
        <v>33</v>
      </c>
      <c r="N787">
        <v>3</v>
      </c>
      <c r="O787" t="str" cm="1">
        <f t="array" ref="O787">_xlfn.IFS(N787=1,"low",N787=2,"medium",N787=3,"high",N787=4,"very high")</f>
        <v>high</v>
      </c>
      <c r="P787">
        <v>3</v>
      </c>
      <c r="Q787" t="str" cm="1">
        <f t="array" ref="Q787">_xlfn.IFS(P787=1,"junior",P787=2,"mid level",P787=3,"senior",P787=4,"lead",P787=5,"executive")</f>
        <v>senior</v>
      </c>
      <c r="R787" t="s">
        <v>48</v>
      </c>
      <c r="S787">
        <v>4</v>
      </c>
      <c r="T787" t="str" cm="1">
        <f t="array" ref="T787">_xlfn.IFS(S787=1,"low",S787=2,"medium",S787=3,"high",S787=4,"very high")</f>
        <v>very high</v>
      </c>
      <c r="U787" t="s">
        <v>35</v>
      </c>
      <c r="V787">
        <v>11904</v>
      </c>
      <c r="W787">
        <v>3</v>
      </c>
      <c r="X787" t="str" cm="1">
        <f t="array" ref="X787">_xlfn.IFS(W787=0,"fresher",W787&lt;=3,"stable",W787&lt;=6,"moderate hopper",W787&lt;=9,"frequent hopper")</f>
        <v>stable</v>
      </c>
      <c r="Y787" t="s">
        <v>39</v>
      </c>
      <c r="Z787">
        <v>14</v>
      </c>
      <c r="AA787" t="str" cm="1">
        <f t="array" ref="AA787">_xlfn.IFS(Z787&lt;=14,"low hike",Z787&lt;=18,"moderate hike",Z787&lt;=22,"good hike",Z787&lt;=25,"high hike")</f>
        <v>low hike</v>
      </c>
      <c r="AB787">
        <v>3</v>
      </c>
      <c r="AC787" t="str" cm="1">
        <f t="array" ref="AC787">_xlfn.IFS(AB787=1,"low",AB787=2,"good",AB787=3,"excellent",AB787=4,"outstanding")</f>
        <v>excellent</v>
      </c>
      <c r="AD787">
        <v>3</v>
      </c>
      <c r="AE787" t="str" cm="1">
        <f t="array" ref="AE787">_xlfn.IFS(AD787=1,"low",AD787=2,"medium",AD787=3,"high",AD787=4,"very high")</f>
        <v>high</v>
      </c>
      <c r="AG787">
        <v>1</v>
      </c>
      <c r="AH787" t="str" cm="1">
        <f t="array" ref="AH787">_xlfn.IFS(AG787=0,"no stock options",AG787=2,"medium",AG787=3,"high",AG787=1,"low")</f>
        <v>low</v>
      </c>
      <c r="AI787">
        <v>14</v>
      </c>
      <c r="AJ787" s="1" t="str" cm="1">
        <f t="array" ref="AJ787">_xlfn.IFS(AI787&lt;=2,"fresher",AI787&lt;=7,"early career",AI787&lt;=15,"mid career",AI787&lt;=25,"experienced",AI787&gt;=26,"expert")</f>
        <v>mid career</v>
      </c>
      <c r="AK787">
        <v>1</v>
      </c>
      <c r="AL787" s="1" t="str" cm="1">
        <f t="array" ref="AL787">_xlfn.IFS(AK787=0,"no training",AK787&lt;=2,"low",AK787&lt;=4,"moderate",AK787&lt;=6,"high")</f>
        <v>low</v>
      </c>
      <c r="AM787">
        <v>1</v>
      </c>
      <c r="AN787" t="str" cm="1">
        <f t="array" ref="AN787">_xlfn.IFS(AM787=1,"low",AM787=2,"medium",AM787=3,"high",AM787=4,"very high")</f>
        <v>low</v>
      </c>
      <c r="AO787">
        <v>6</v>
      </c>
      <c r="AP787" s="1" t="str" cm="1">
        <f t="array" ref="AP787">_xlfn.IFS(AO787&lt;=1,"new",AO787&lt;=5,"early tenure",AO787&lt;=10,"established",AO787&lt;=20,"loyal",AO787&gt;=21,"long term")</f>
        <v>established</v>
      </c>
      <c r="AQ787">
        <v>4</v>
      </c>
      <c r="AR787" s="1" t="str" cm="1">
        <f t="array" ref="AR787">_xlfn.IFS(AQ787&lt;=1,"new",AQ787&lt;=4,"settling",AQ787&lt;=7,"established",AQ787&lt;=12,"stagnant risk",AQ787&gt;12,"highly stagnant")</f>
        <v>settling</v>
      </c>
      <c r="AS787">
        <v>0</v>
      </c>
      <c r="AT787" t="str" cm="1">
        <f t="array" ref="AT787">_xlfn.IFS(AS787&lt;=1,"recently promoted",AS787&lt;=3,"due soon",AS787&lt;=6,"over due",AS787&gt;=7,"critically overdue")</f>
        <v>recently promoted</v>
      </c>
      <c r="AU787">
        <v>4</v>
      </c>
      <c r="AV787" t="str" cm="1">
        <f t="array" ref="AV787">_xlfn.IFS(AU787&lt;=1,"new under manager",AU787&lt;=4,"settling",AU787&lt;=8,"established",AU787&gt;=9,"long term")</f>
        <v>settling</v>
      </c>
    </row>
    <row r="788" spans="1:48">
      <c r="A788">
        <v>45</v>
      </c>
      <c r="B788" s="1" t="str" cm="1">
        <f t="array" ref="B788">_xlfn.IFS(A788&lt;=25,"early career",A788&lt;=35,"mid career",A788&lt;=45,"experienced",A788&gt;=46,"senior")</f>
        <v>experienced</v>
      </c>
      <c r="C788" t="s">
        <v>29</v>
      </c>
      <c r="D788" t="s">
        <v>30</v>
      </c>
      <c r="E788" t="s">
        <v>54</v>
      </c>
      <c r="F788">
        <v>24</v>
      </c>
      <c r="G788" s="1" t="str" cm="1">
        <f t="array" ref="G788">_xlfn.IFS(F788&lt;=5,"very near",F788&lt;=10,"near",F788&lt;=20,"moderate",F788&lt;=29,"far")</f>
        <v>far</v>
      </c>
      <c r="H788">
        <v>4</v>
      </c>
      <c r="I788" t="str" cm="1">
        <f t="array" ref="I788">_xlfn.IFS(H788=1,"Below College",H788=
2,"College",H788=
3,"Bachelor",H788=
4,"Master",H788=
5,"Doctor")</f>
        <v>Master</v>
      </c>
      <c r="J788" t="s">
        <v>32</v>
      </c>
      <c r="K788">
        <v>2</v>
      </c>
      <c r="L788" t="str" cm="1">
        <f t="array" ref="L788">_xlfn.IFS(K788=1,"low",K788=2,"medium",K788=3,"high",K788=4,"very high")</f>
        <v>medium</v>
      </c>
      <c r="M788" t="s">
        <v>33</v>
      </c>
      <c r="N788">
        <v>3</v>
      </c>
      <c r="O788" t="str" cm="1">
        <f t="array" ref="O788">_xlfn.IFS(N788=1,"low",N788=2,"medium",N788=3,"high",N788=4,"very high")</f>
        <v>high</v>
      </c>
      <c r="P788">
        <v>1</v>
      </c>
      <c r="Q788" t="str" cm="1">
        <f t="array" ref="Q788">_xlfn.IFS(P788=1,"junior",P788=2,"mid level",P788=3,"senior",P788=4,"lead",P788=5,"executive")</f>
        <v>junior</v>
      </c>
      <c r="R788" t="s">
        <v>54</v>
      </c>
      <c r="S788">
        <v>2</v>
      </c>
      <c r="T788" t="str" cm="1">
        <f t="array" ref="T788">_xlfn.IFS(S788=1,"low",S788=2,"medium",S788=3,"high",S788=4,"very high")</f>
        <v>medium</v>
      </c>
      <c r="U788" t="s">
        <v>40</v>
      </c>
      <c r="V788">
        <v>2177</v>
      </c>
      <c r="W788">
        <v>1</v>
      </c>
      <c r="X788" t="str" cm="1">
        <f t="array" ref="X788">_xlfn.IFS(W788=0,"fresher",W788&lt;=3,"stable",W788&lt;=6,"moderate hopper",W788&lt;=9,"frequent hopper")</f>
        <v>stable</v>
      </c>
      <c r="Y788" t="s">
        <v>29</v>
      </c>
      <c r="Z788">
        <v>16</v>
      </c>
      <c r="AA788" t="str" cm="1">
        <f t="array" ref="AA788">_xlfn.IFS(Z788&lt;=14,"low hike",Z788&lt;=18,"moderate hike",Z788&lt;=22,"good hike",Z788&lt;=25,"high hike")</f>
        <v>moderate hike</v>
      </c>
      <c r="AB788">
        <v>3</v>
      </c>
      <c r="AC788" t="str" cm="1">
        <f t="array" ref="AC788">_xlfn.IFS(AB788=1,"low",AB788=2,"good",AB788=3,"excellent",AB788=4,"outstanding")</f>
        <v>excellent</v>
      </c>
      <c r="AD788">
        <v>1</v>
      </c>
      <c r="AE788" t="str" cm="1">
        <f t="array" ref="AE788">_xlfn.IFS(AD788=1,"low",AD788=2,"medium",AD788=3,"high",AD788=4,"very high")</f>
        <v>low</v>
      </c>
      <c r="AG788">
        <v>0</v>
      </c>
      <c r="AH788" t="str" cm="1">
        <f t="array" ref="AH788">_xlfn.IFS(AG788=0,"no stock options",AG788=2,"medium",AG788=3,"high",AG788=1,"low")</f>
        <v>no stock options</v>
      </c>
      <c r="AI788">
        <v>6</v>
      </c>
      <c r="AJ788" s="1" t="str" cm="1">
        <f t="array" ref="AJ788">_xlfn.IFS(AI788&lt;=2,"fresher",AI788&lt;=7,"early career",AI788&lt;=15,"mid career",AI788&lt;=25,"experienced",AI788&gt;=26,"expert")</f>
        <v>early career</v>
      </c>
      <c r="AK788">
        <v>3</v>
      </c>
      <c r="AL788" s="1" t="str" cm="1">
        <f t="array" ref="AL788">_xlfn.IFS(AK788=0,"no training",AK788&lt;=2,"low",AK788&lt;=4,"moderate",AK788&lt;=6,"high")</f>
        <v>moderate</v>
      </c>
      <c r="AM788">
        <v>3</v>
      </c>
      <c r="AN788" t="str" cm="1">
        <f t="array" ref="AN788">_xlfn.IFS(AM788=1,"low",AM788=2,"medium",AM788=3,"high",AM788=4,"very high")</f>
        <v>high</v>
      </c>
      <c r="AO788">
        <v>6</v>
      </c>
      <c r="AP788" s="1" t="str" cm="1">
        <f t="array" ref="AP788">_xlfn.IFS(AO788&lt;=1,"new",AO788&lt;=5,"early tenure",AO788&lt;=10,"established",AO788&lt;=20,"loyal",AO788&gt;=21,"long term")</f>
        <v>established</v>
      </c>
      <c r="AQ788">
        <v>3</v>
      </c>
      <c r="AR788" s="1" t="str" cm="1">
        <f t="array" ref="AR788">_xlfn.IFS(AQ788&lt;=1,"new",AQ788&lt;=4,"settling",AQ788&lt;=7,"established",AQ788&lt;=12,"stagnant risk",AQ788&gt;12,"highly stagnant")</f>
        <v>settling</v>
      </c>
      <c r="AS788">
        <v>0</v>
      </c>
      <c r="AT788" t="str" cm="1">
        <f t="array" ref="AT788">_xlfn.IFS(AS788&lt;=1,"recently promoted",AS788&lt;=3,"due soon",AS788&lt;=6,"over due",AS788&gt;=7,"critically overdue")</f>
        <v>recently promoted</v>
      </c>
      <c r="AU788">
        <v>4</v>
      </c>
      <c r="AV788" t="str" cm="1">
        <f t="array" ref="AV788">_xlfn.IFS(AU788&lt;=1,"new under manager",AU788&lt;=4,"settling",AU788&lt;=8,"established",AU788&gt;=9,"long term")</f>
        <v>settling</v>
      </c>
    </row>
    <row r="789" spans="1:48">
      <c r="A789">
        <v>50</v>
      </c>
      <c r="B789" s="1" t="str" cm="1">
        <f t="array" ref="B789">_xlfn.IFS(A789&lt;=25,"early career",A789&lt;=35,"mid career",A789&lt;=45,"experienced",A789&gt;=46,"senior")</f>
        <v>senior</v>
      </c>
      <c r="C789" t="s">
        <v>29</v>
      </c>
      <c r="D789" t="s">
        <v>30</v>
      </c>
      <c r="E789" t="s">
        <v>31</v>
      </c>
      <c r="F789">
        <v>2</v>
      </c>
      <c r="G789" s="1" t="str" cm="1">
        <f t="array" ref="G789">_xlfn.IFS(F789&lt;=5,"very near",F789&lt;=10,"near",F789&lt;=20,"moderate",F789&lt;=29,"far")</f>
        <v>very near</v>
      </c>
      <c r="H789">
        <v>4</v>
      </c>
      <c r="I789" t="str" cm="1">
        <f t="array" ref="I789">_xlfn.IFS(H789=1,"Below College",H789=
2,"College",H789=
3,"Bachelor",H789=
4,"Master",H789=
5,"Doctor")</f>
        <v>Master</v>
      </c>
      <c r="J789" t="s">
        <v>32</v>
      </c>
      <c r="K789">
        <v>2</v>
      </c>
      <c r="L789" t="str" cm="1">
        <f t="array" ref="L789">_xlfn.IFS(K789=1,"low",K789=2,"medium",K789=3,"high",K789=4,"very high")</f>
        <v>medium</v>
      </c>
      <c r="M789" t="s">
        <v>33</v>
      </c>
      <c r="N789">
        <v>3</v>
      </c>
      <c r="O789" t="str" cm="1">
        <f t="array" ref="O789">_xlfn.IFS(N789=1,"low",N789=2,"medium",N789=3,"high",N789=4,"very high")</f>
        <v>high</v>
      </c>
      <c r="P789">
        <v>5</v>
      </c>
      <c r="Q789" t="str" cm="1">
        <f t="array" ref="Q789">_xlfn.IFS(P789=1,"junior",P789=2,"mid level",P789=3,"senior",P789=4,"lead",P789=5,"executive")</f>
        <v>executive</v>
      </c>
      <c r="R789" t="s">
        <v>53</v>
      </c>
      <c r="S789">
        <v>3</v>
      </c>
      <c r="T789" t="str" cm="1">
        <f t="array" ref="T789">_xlfn.IFS(S789=1,"low",S789=2,"medium",S789=3,"high",S789=4,"very high")</f>
        <v>high</v>
      </c>
      <c r="U789" t="s">
        <v>35</v>
      </c>
      <c r="V789">
        <v>19237</v>
      </c>
      <c r="W789">
        <v>2</v>
      </c>
      <c r="X789" t="str" cm="1">
        <f t="array" ref="X789">_xlfn.IFS(W789=0,"fresher",W789&lt;=3,"stable",W789&lt;=6,"moderate hopper",W789&lt;=9,"frequent hopper")</f>
        <v>stable</v>
      </c>
      <c r="Y789" t="s">
        <v>39</v>
      </c>
      <c r="Z789">
        <v>11</v>
      </c>
      <c r="AA789" t="str" cm="1">
        <f t="array" ref="AA789">_xlfn.IFS(Z789&lt;=14,"low hike",Z789&lt;=18,"moderate hike",Z789&lt;=22,"good hike",Z789&lt;=25,"high hike")</f>
        <v>low hike</v>
      </c>
      <c r="AB789">
        <v>3</v>
      </c>
      <c r="AC789" t="str" cm="1">
        <f t="array" ref="AC789">_xlfn.IFS(AB789=1,"low",AB789=2,"good",AB789=3,"excellent",AB789=4,"outstanding")</f>
        <v>excellent</v>
      </c>
      <c r="AD789">
        <v>4</v>
      </c>
      <c r="AE789" t="str" cm="1">
        <f t="array" ref="AE789">_xlfn.IFS(AD789=1,"low",AD789=2,"medium",AD789=3,"high",AD789=4,"very high")</f>
        <v>very high</v>
      </c>
      <c r="AG789">
        <v>1</v>
      </c>
      <c r="AH789" t="str" cm="1">
        <f t="array" ref="AH789">_xlfn.IFS(AG789=0,"no stock options",AG789=2,"medium",AG789=3,"high",AG789=1,"low")</f>
        <v>low</v>
      </c>
      <c r="AI789">
        <v>29</v>
      </c>
      <c r="AJ789" s="1" t="str" cm="1">
        <f t="array" ref="AJ789">_xlfn.IFS(AI789&lt;=2,"fresher",AI789&lt;=7,"early career",AI789&lt;=15,"mid career",AI789&lt;=25,"experienced",AI789&gt;=26,"expert")</f>
        <v>expert</v>
      </c>
      <c r="AK789">
        <v>2</v>
      </c>
      <c r="AL789" s="1" t="str" cm="1">
        <f t="array" ref="AL789">_xlfn.IFS(AK789=0,"no training",AK789&lt;=2,"low",AK789&lt;=4,"moderate",AK789&lt;=6,"high")</f>
        <v>low</v>
      </c>
      <c r="AM789">
        <v>2</v>
      </c>
      <c r="AN789" t="str" cm="1">
        <f t="array" ref="AN789">_xlfn.IFS(AM789=1,"low",AM789=2,"medium",AM789=3,"high",AM789=4,"very high")</f>
        <v>medium</v>
      </c>
      <c r="AO789">
        <v>8</v>
      </c>
      <c r="AP789" s="1" t="str" cm="1">
        <f t="array" ref="AP789">_xlfn.IFS(AO789&lt;=1,"new",AO789&lt;=5,"early tenure",AO789&lt;=10,"established",AO789&lt;=20,"loyal",AO789&gt;=21,"long term")</f>
        <v>established</v>
      </c>
      <c r="AQ789">
        <v>1</v>
      </c>
      <c r="AR789" s="1" t="str" cm="1">
        <f t="array" ref="AR789">_xlfn.IFS(AQ789&lt;=1,"new",AQ789&lt;=4,"settling",AQ789&lt;=7,"established",AQ789&lt;=12,"stagnant risk",AQ789&gt;12,"highly stagnant")</f>
        <v>new</v>
      </c>
      <c r="AS789">
        <v>7</v>
      </c>
      <c r="AT789" t="str" cm="1">
        <f t="array" ref="AT789">_xlfn.IFS(AS789&lt;=1,"recently promoted",AS789&lt;=3,"due soon",AS789&lt;=6,"over due",AS789&gt;=7,"critically overdue")</f>
        <v>critically overdue</v>
      </c>
      <c r="AU789">
        <v>7</v>
      </c>
      <c r="AV789" t="str" cm="1">
        <f t="array" ref="AV789">_xlfn.IFS(AU789&lt;=1,"new under manager",AU789&lt;=4,"settling",AU789&lt;=8,"established",AU789&gt;=9,"long term")</f>
        <v>established</v>
      </c>
    </row>
    <row r="790" spans="1:48">
      <c r="A790">
        <v>40</v>
      </c>
      <c r="B790" s="1" t="str" cm="1">
        <f t="array" ref="B790">_xlfn.IFS(A790&lt;=25,"early career",A790&lt;=35,"mid career",A790&lt;=45,"experienced",A790&gt;=46,"senior")</f>
        <v>experienced</v>
      </c>
      <c r="C790" t="s">
        <v>29</v>
      </c>
      <c r="D790" t="s">
        <v>30</v>
      </c>
      <c r="E790" t="s">
        <v>45</v>
      </c>
      <c r="F790">
        <v>26</v>
      </c>
      <c r="G790" s="1" t="str" cm="1">
        <f t="array" ref="G790">_xlfn.IFS(F790&lt;=5,"very near",F790&lt;=10,"near",F790&lt;=20,"moderate",F790&lt;=29,"far")</f>
        <v>far</v>
      </c>
      <c r="H790">
        <v>3</v>
      </c>
      <c r="I790" t="str" cm="1">
        <f t="array" ref="I790">_xlfn.IFS(H790=1,"Below College",H790=
2,"College",H790=
3,"Bachelor",H790=
4,"Master",H790=
5,"Doctor")</f>
        <v>Bachelor</v>
      </c>
      <c r="J790" t="s">
        <v>47</v>
      </c>
      <c r="K790">
        <v>3</v>
      </c>
      <c r="L790" t="str" cm="1">
        <f t="array" ref="L790">_xlfn.IFS(K790=1,"low",K790=2,"medium",K790=3,"high",K790=4,"very high")</f>
        <v>high</v>
      </c>
      <c r="M790" t="s">
        <v>33</v>
      </c>
      <c r="N790">
        <v>3</v>
      </c>
      <c r="O790" t="str" cm="1">
        <f t="array" ref="O790">_xlfn.IFS(N790=1,"low",N790=2,"medium",N790=3,"high",N790=4,"very high")</f>
        <v>high</v>
      </c>
      <c r="P790">
        <v>2</v>
      </c>
      <c r="Q790" t="str" cm="1">
        <f t="array" ref="Q790">_xlfn.IFS(P790=1,"junior",P790=2,"mid level",P790=3,"senior",P790=4,"lead",P790=5,"executive")</f>
        <v>mid level</v>
      </c>
      <c r="R790" t="s">
        <v>51</v>
      </c>
      <c r="S790">
        <v>1</v>
      </c>
      <c r="T790" t="str" cm="1">
        <f t="array" ref="T790">_xlfn.IFS(S790=1,"low",S790=2,"medium",S790=3,"high",S790=4,"very high")</f>
        <v>low</v>
      </c>
      <c r="U790" t="s">
        <v>35</v>
      </c>
      <c r="V790">
        <v>8396</v>
      </c>
      <c r="W790">
        <v>1</v>
      </c>
      <c r="X790" t="str" cm="1">
        <f t="array" ref="X790">_xlfn.IFS(W790=0,"fresher",W790&lt;=3,"stable",W790&lt;=6,"moderate hopper",W790&lt;=9,"frequent hopper")</f>
        <v>stable</v>
      </c>
      <c r="Y790" t="s">
        <v>29</v>
      </c>
      <c r="Z790">
        <v>14</v>
      </c>
      <c r="AA790" t="str" cm="1">
        <f t="array" ref="AA790">_xlfn.IFS(Z790&lt;=14,"low hike",Z790&lt;=18,"moderate hike",Z790&lt;=22,"good hike",Z790&lt;=25,"high hike")</f>
        <v>low hike</v>
      </c>
      <c r="AB790">
        <v>3</v>
      </c>
      <c r="AC790" t="str" cm="1">
        <f t="array" ref="AC790">_xlfn.IFS(AB790=1,"low",AB790=2,"good",AB790=3,"excellent",AB790=4,"outstanding")</f>
        <v>excellent</v>
      </c>
      <c r="AD790">
        <v>2</v>
      </c>
      <c r="AE790" t="str" cm="1">
        <f t="array" ref="AE790">_xlfn.IFS(AD790=1,"low",AD790=2,"medium",AD790=3,"high",AD790=4,"very high")</f>
        <v>medium</v>
      </c>
      <c r="AG790">
        <v>1</v>
      </c>
      <c r="AH790" t="str" cm="1">
        <f t="array" ref="AH790">_xlfn.IFS(AG790=0,"no stock options",AG790=2,"medium",AG790=3,"high",AG790=1,"low")</f>
        <v>low</v>
      </c>
      <c r="AI790">
        <v>8</v>
      </c>
      <c r="AJ790" s="1" t="str" cm="1">
        <f t="array" ref="AJ790">_xlfn.IFS(AI790&lt;=2,"fresher",AI790&lt;=7,"early career",AI790&lt;=15,"mid career",AI790&lt;=25,"experienced",AI790&gt;=26,"expert")</f>
        <v>mid career</v>
      </c>
      <c r="AK790">
        <v>3</v>
      </c>
      <c r="AL790" s="1" t="str" cm="1">
        <f t="array" ref="AL790">_xlfn.IFS(AK790=0,"no training",AK790&lt;=2,"low",AK790&lt;=4,"moderate",AK790&lt;=6,"high")</f>
        <v>moderate</v>
      </c>
      <c r="AM790">
        <v>2</v>
      </c>
      <c r="AN790" t="str" cm="1">
        <f t="array" ref="AN790">_xlfn.IFS(AM790=1,"low",AM790=2,"medium",AM790=3,"high",AM790=4,"very high")</f>
        <v>medium</v>
      </c>
      <c r="AO790">
        <v>7</v>
      </c>
      <c r="AP790" s="1" t="str" cm="1">
        <f t="array" ref="AP790">_xlfn.IFS(AO790&lt;=1,"new",AO790&lt;=5,"early tenure",AO790&lt;=10,"established",AO790&lt;=20,"loyal",AO790&gt;=21,"long term")</f>
        <v>established</v>
      </c>
      <c r="AQ790">
        <v>7</v>
      </c>
      <c r="AR790" s="1" t="str" cm="1">
        <f t="array" ref="AR790">_xlfn.IFS(AQ790&lt;=1,"new",AQ790&lt;=4,"settling",AQ790&lt;=7,"established",AQ790&lt;=12,"stagnant risk",AQ790&gt;12,"highly stagnant")</f>
        <v>established</v>
      </c>
      <c r="AS790">
        <v>7</v>
      </c>
      <c r="AT790" t="str" cm="1">
        <f t="array" ref="AT790">_xlfn.IFS(AS790&lt;=1,"recently promoted",AS790&lt;=3,"due soon",AS790&lt;=6,"over due",AS790&gt;=7,"critically overdue")</f>
        <v>critically overdue</v>
      </c>
      <c r="AU790">
        <v>5</v>
      </c>
      <c r="AV790" t="str" cm="1">
        <f t="array" ref="AV790">_xlfn.IFS(AU790&lt;=1,"new under manager",AU790&lt;=4,"settling",AU790&lt;=8,"established",AU790&gt;=9,"long term")</f>
        <v>established</v>
      </c>
    </row>
    <row r="791" spans="1:48">
      <c r="A791">
        <v>54</v>
      </c>
      <c r="B791" s="1" t="str" cm="1">
        <f t="array" ref="B791">_xlfn.IFS(A791&lt;=25,"early career",A791&lt;=35,"mid career",A791&lt;=45,"experienced",A791&gt;=46,"senior")</f>
        <v>senior</v>
      </c>
      <c r="C791" t="s">
        <v>29</v>
      </c>
      <c r="D791" t="s">
        <v>30</v>
      </c>
      <c r="E791" t="s">
        <v>45</v>
      </c>
      <c r="F791">
        <v>2</v>
      </c>
      <c r="G791" s="1" t="str" cm="1">
        <f t="array" ref="G791">_xlfn.IFS(F791&lt;=5,"very near",F791&lt;=10,"near",F791&lt;=20,"moderate",F791&lt;=29,"far")</f>
        <v>very near</v>
      </c>
      <c r="H791">
        <v>4</v>
      </c>
      <c r="I791" t="str" cm="1">
        <f t="array" ref="I791">_xlfn.IFS(H791=1,"Below College",H791=
2,"College",H791=
3,"Bachelor",H791=
4,"Master",H791=
5,"Doctor")</f>
        <v>Master</v>
      </c>
      <c r="J791" t="s">
        <v>36</v>
      </c>
      <c r="K791">
        <v>3</v>
      </c>
      <c r="L791" t="str" cm="1">
        <f t="array" ref="L791">_xlfn.IFS(K791=1,"low",K791=2,"medium",K791=3,"high",K791=4,"very high")</f>
        <v>high</v>
      </c>
      <c r="M791" t="s">
        <v>43</v>
      </c>
      <c r="N791">
        <v>2</v>
      </c>
      <c r="O791" t="str" cm="1">
        <f t="array" ref="O791">_xlfn.IFS(N791=1,"low",N791=2,"medium",N791=3,"high",N791=4,"very high")</f>
        <v>medium</v>
      </c>
      <c r="P791">
        <v>3</v>
      </c>
      <c r="Q791" t="str" cm="1">
        <f t="array" ref="Q791">_xlfn.IFS(P791=1,"junior",P791=2,"mid level",P791=3,"senior",P791=4,"lead",P791=5,"executive")</f>
        <v>senior</v>
      </c>
      <c r="R791" t="s">
        <v>51</v>
      </c>
      <c r="S791">
        <v>3</v>
      </c>
      <c r="T791" t="str" cm="1">
        <f t="array" ref="T791">_xlfn.IFS(S791=1,"low",S791=2,"medium",S791=3,"high",S791=4,"very high")</f>
        <v>high</v>
      </c>
      <c r="U791" t="s">
        <v>35</v>
      </c>
      <c r="V791">
        <v>10686</v>
      </c>
      <c r="W791">
        <v>6</v>
      </c>
      <c r="X791" t="str" cm="1">
        <f t="array" ref="X791">_xlfn.IFS(W791=0,"fresher",W791&lt;=3,"stable",W791&lt;=6,"moderate hopper",W791&lt;=9,"frequent hopper")</f>
        <v>moderate hopper</v>
      </c>
      <c r="Y791" t="s">
        <v>29</v>
      </c>
      <c r="Z791">
        <v>11</v>
      </c>
      <c r="AA791" t="str" cm="1">
        <f t="array" ref="AA791">_xlfn.IFS(Z791&lt;=14,"low hike",Z791&lt;=18,"moderate hike",Z791&lt;=22,"good hike",Z791&lt;=25,"high hike")</f>
        <v>low hike</v>
      </c>
      <c r="AB791">
        <v>3</v>
      </c>
      <c r="AC791" t="str" cm="1">
        <f t="array" ref="AC791">_xlfn.IFS(AB791=1,"low",AB791=2,"good",AB791=3,"excellent",AB791=4,"outstanding")</f>
        <v>excellent</v>
      </c>
      <c r="AD791">
        <v>2</v>
      </c>
      <c r="AE791" t="str" cm="1">
        <f t="array" ref="AE791">_xlfn.IFS(AD791=1,"low",AD791=2,"medium",AD791=3,"high",AD791=4,"very high")</f>
        <v>medium</v>
      </c>
      <c r="AG791">
        <v>1</v>
      </c>
      <c r="AH791" t="str" cm="1">
        <f t="array" ref="AH791">_xlfn.IFS(AG791=0,"no stock options",AG791=2,"medium",AG791=3,"high",AG791=1,"low")</f>
        <v>low</v>
      </c>
      <c r="AI791">
        <v>13</v>
      </c>
      <c r="AJ791" s="1" t="str" cm="1">
        <f t="array" ref="AJ791">_xlfn.IFS(AI791&lt;=2,"fresher",AI791&lt;=7,"early career",AI791&lt;=15,"mid career",AI791&lt;=25,"experienced",AI791&gt;=26,"expert")</f>
        <v>mid career</v>
      </c>
      <c r="AK791">
        <v>4</v>
      </c>
      <c r="AL791" s="1" t="str" cm="1">
        <f t="array" ref="AL791">_xlfn.IFS(AK791=0,"no training",AK791&lt;=2,"low",AK791&lt;=4,"moderate",AK791&lt;=6,"high")</f>
        <v>moderate</v>
      </c>
      <c r="AM791">
        <v>3</v>
      </c>
      <c r="AN791" t="str" cm="1">
        <f t="array" ref="AN791">_xlfn.IFS(AM791=1,"low",AM791=2,"medium",AM791=3,"high",AM791=4,"very high")</f>
        <v>high</v>
      </c>
      <c r="AO791">
        <v>9</v>
      </c>
      <c r="AP791" s="1" t="str" cm="1">
        <f t="array" ref="AP791">_xlfn.IFS(AO791&lt;=1,"new",AO791&lt;=5,"early tenure",AO791&lt;=10,"established",AO791&lt;=20,"loyal",AO791&gt;=21,"long term")</f>
        <v>established</v>
      </c>
      <c r="AQ791">
        <v>4</v>
      </c>
      <c r="AR791" s="1" t="str" cm="1">
        <f t="array" ref="AR791">_xlfn.IFS(AQ791&lt;=1,"new",AQ791&lt;=4,"settling",AQ791&lt;=7,"established",AQ791&lt;=12,"stagnant risk",AQ791&gt;12,"highly stagnant")</f>
        <v>settling</v>
      </c>
      <c r="AS791">
        <v>7</v>
      </c>
      <c r="AT791" t="str" cm="1">
        <f t="array" ref="AT791">_xlfn.IFS(AS791&lt;=1,"recently promoted",AS791&lt;=3,"due soon",AS791&lt;=6,"over due",AS791&gt;=7,"critically overdue")</f>
        <v>critically overdue</v>
      </c>
      <c r="AU791">
        <v>0</v>
      </c>
      <c r="AV791" t="str" cm="1">
        <f t="array" ref="AV791">_xlfn.IFS(AU791&lt;=1,"new under manager",AU791&lt;=4,"settling",AU791&lt;=8,"established",AU791&gt;=9,"long term")</f>
        <v>new under manager</v>
      </c>
    </row>
    <row r="792" spans="1:48">
      <c r="A792">
        <v>55</v>
      </c>
      <c r="B792" s="1" t="str" cm="1">
        <f t="array" ref="B792">_xlfn.IFS(A792&lt;=25,"early career",A792&lt;=35,"mid career",A792&lt;=45,"experienced",A792&gt;=46,"senior")</f>
        <v>senior</v>
      </c>
      <c r="C792" t="s">
        <v>29</v>
      </c>
      <c r="D792" t="s">
        <v>41</v>
      </c>
      <c r="E792" t="s">
        <v>31</v>
      </c>
      <c r="F792">
        <v>2</v>
      </c>
      <c r="G792" s="1" t="str" cm="1">
        <f t="array" ref="G792">_xlfn.IFS(F792&lt;=5,"very near",F792&lt;=10,"near",F792&lt;=20,"moderate",F792&lt;=29,"far")</f>
        <v>very near</v>
      </c>
      <c r="H792">
        <v>1</v>
      </c>
      <c r="I792" t="str" cm="1">
        <f t="array" ref="I792">_xlfn.IFS(H792=1,"Below College",H792=
2,"College",H792=
3,"Bachelor",H792=
4,"Master",H792=
5,"Doctor")</f>
        <v>Below College</v>
      </c>
      <c r="J792" t="s">
        <v>32</v>
      </c>
      <c r="K792">
        <v>3</v>
      </c>
      <c r="L792" t="str" cm="1">
        <f t="array" ref="L792">_xlfn.IFS(K792=1,"low",K792=2,"medium",K792=3,"high",K792=4,"very high")</f>
        <v>high</v>
      </c>
      <c r="M792" t="s">
        <v>33</v>
      </c>
      <c r="N792">
        <v>2</v>
      </c>
      <c r="O792" t="str" cm="1">
        <f t="array" ref="O792">_xlfn.IFS(N792=1,"low",N792=2,"medium",N792=3,"high",N792=4,"very high")</f>
        <v>medium</v>
      </c>
      <c r="P792">
        <v>4</v>
      </c>
      <c r="Q792" t="str" cm="1">
        <f t="array" ref="Q792">_xlfn.IFS(P792=1,"junior",P792=2,"mid level",P792=3,"senior",P792=4,"lead",P792=5,"executive")</f>
        <v>lead</v>
      </c>
      <c r="R792" t="s">
        <v>48</v>
      </c>
      <c r="S792">
        <v>1</v>
      </c>
      <c r="T792" t="str" cm="1">
        <f t="array" ref="T792">_xlfn.IFS(S792=1,"low",S792=2,"medium",S792=3,"high",S792=4,"very high")</f>
        <v>low</v>
      </c>
      <c r="U792" t="s">
        <v>40</v>
      </c>
      <c r="V792">
        <v>16756</v>
      </c>
      <c r="W792">
        <v>7</v>
      </c>
      <c r="X792" t="str" cm="1">
        <f t="array" ref="X792">_xlfn.IFS(W792=0,"fresher",W792&lt;=3,"stable",W792&lt;=6,"moderate hopper",W792&lt;=9,"frequent hopper")</f>
        <v>frequent hopper</v>
      </c>
      <c r="Y792" t="s">
        <v>29</v>
      </c>
      <c r="Z792">
        <v>15</v>
      </c>
      <c r="AA792" t="str" cm="1">
        <f t="array" ref="AA792">_xlfn.IFS(Z792&lt;=14,"low hike",Z792&lt;=18,"moderate hike",Z792&lt;=22,"good hike",Z792&lt;=25,"high hike")</f>
        <v>moderate hike</v>
      </c>
      <c r="AB792">
        <v>3</v>
      </c>
      <c r="AC792" t="str" cm="1">
        <f t="array" ref="AC792">_xlfn.IFS(AB792=1,"low",AB792=2,"good",AB792=3,"excellent",AB792=4,"outstanding")</f>
        <v>excellent</v>
      </c>
      <c r="AD792">
        <v>2</v>
      </c>
      <c r="AE792" t="str" cm="1">
        <f t="array" ref="AE792">_xlfn.IFS(AD792=1,"low",AD792=2,"medium",AD792=3,"high",AD792=4,"very high")</f>
        <v>medium</v>
      </c>
      <c r="AG792">
        <v>0</v>
      </c>
      <c r="AH792" t="str" cm="1">
        <f t="array" ref="AH792">_xlfn.IFS(AG792=0,"no stock options",AG792=2,"medium",AG792=3,"high",AG792=1,"low")</f>
        <v>no stock options</v>
      </c>
      <c r="AI792">
        <v>31</v>
      </c>
      <c r="AJ792" s="1" t="str" cm="1">
        <f t="array" ref="AJ792">_xlfn.IFS(AI792&lt;=2,"fresher",AI792&lt;=7,"early career",AI792&lt;=15,"mid career",AI792&lt;=25,"experienced",AI792&gt;=26,"expert")</f>
        <v>expert</v>
      </c>
      <c r="AK792">
        <v>3</v>
      </c>
      <c r="AL792" s="1" t="str" cm="1">
        <f t="array" ref="AL792">_xlfn.IFS(AK792=0,"no training",AK792&lt;=2,"low",AK792&lt;=4,"moderate",AK792&lt;=6,"high")</f>
        <v>moderate</v>
      </c>
      <c r="AM792">
        <v>4</v>
      </c>
      <c r="AN792" t="str" cm="1">
        <f t="array" ref="AN792">_xlfn.IFS(AM792=1,"low",AM792=2,"medium",AM792=3,"high",AM792=4,"very high")</f>
        <v>very high</v>
      </c>
      <c r="AO792">
        <v>9</v>
      </c>
      <c r="AP792" s="1" t="str" cm="1">
        <f t="array" ref="AP792">_xlfn.IFS(AO792&lt;=1,"new",AO792&lt;=5,"early tenure",AO792&lt;=10,"established",AO792&lt;=20,"loyal",AO792&gt;=21,"long term")</f>
        <v>established</v>
      </c>
      <c r="AQ792">
        <v>7</v>
      </c>
      <c r="AR792" s="1" t="str" cm="1">
        <f t="array" ref="AR792">_xlfn.IFS(AQ792&lt;=1,"new",AQ792&lt;=4,"settling",AQ792&lt;=7,"established",AQ792&lt;=12,"stagnant risk",AQ792&gt;12,"highly stagnant")</f>
        <v>established</v>
      </c>
      <c r="AS792">
        <v>6</v>
      </c>
      <c r="AT792" t="str" cm="1">
        <f t="array" ref="AT792">_xlfn.IFS(AS792&lt;=1,"recently promoted",AS792&lt;=3,"due soon",AS792&lt;=6,"over due",AS792&gt;=7,"critically overdue")</f>
        <v>over due</v>
      </c>
      <c r="AU792">
        <v>2</v>
      </c>
      <c r="AV792" t="str" cm="1">
        <f t="array" ref="AV792">_xlfn.IFS(AU792&lt;=1,"new under manager",AU792&lt;=4,"settling",AU792&lt;=8,"established",AU792&gt;=9,"long term")</f>
        <v>settling</v>
      </c>
    </row>
    <row r="793" spans="1:48">
      <c r="A793">
        <v>51</v>
      </c>
      <c r="B793" s="1" t="str" cm="1">
        <f t="array" ref="B793">_xlfn.IFS(A793&lt;=25,"early career",A793&lt;=35,"mid career",A793&lt;=45,"experienced",A793&gt;=46,"senior")</f>
        <v>senior</v>
      </c>
      <c r="C793" t="s">
        <v>39</v>
      </c>
      <c r="D793" t="s">
        <v>30</v>
      </c>
      <c r="E793" t="s">
        <v>31</v>
      </c>
      <c r="F793">
        <v>4</v>
      </c>
      <c r="G793" s="1" t="str" cm="1">
        <f t="array" ref="G793">_xlfn.IFS(F793&lt;=5,"very near",F793&lt;=10,"near",F793&lt;=20,"moderate",F793&lt;=29,"far")</f>
        <v>very near</v>
      </c>
      <c r="H793">
        <v>4</v>
      </c>
      <c r="I793" t="str" cm="1">
        <f t="array" ref="I793">_xlfn.IFS(H793=1,"Below College",H793=
2,"College",H793=
3,"Bachelor",H793=
4,"Master",H793=
5,"Doctor")</f>
        <v>Master</v>
      </c>
      <c r="J793" t="s">
        <v>36</v>
      </c>
      <c r="K793">
        <v>1</v>
      </c>
      <c r="L793" t="str" cm="1">
        <f t="array" ref="L793">_xlfn.IFS(K793=1,"low",K793=2,"medium",K793=3,"high",K793=4,"very high")</f>
        <v>low</v>
      </c>
      <c r="M793" t="s">
        <v>33</v>
      </c>
      <c r="N793">
        <v>3</v>
      </c>
      <c r="O793" t="str" cm="1">
        <f t="array" ref="O793">_xlfn.IFS(N793=1,"low",N793=2,"medium",N793=3,"high",N793=4,"very high")</f>
        <v>high</v>
      </c>
      <c r="P793">
        <v>1</v>
      </c>
      <c r="Q793" t="str" cm="1">
        <f t="array" ref="Q793">_xlfn.IFS(P793=1,"junior",P793=2,"mid level",P793=3,"senior",P793=4,"lead",P793=5,"executive")</f>
        <v>junior</v>
      </c>
      <c r="R793" t="s">
        <v>37</v>
      </c>
      <c r="S793">
        <v>3</v>
      </c>
      <c r="T793" t="str" cm="1">
        <f t="array" ref="T793">_xlfn.IFS(S793=1,"low",S793=2,"medium",S793=3,"high",S793=4,"very high")</f>
        <v>high</v>
      </c>
      <c r="U793" t="s">
        <v>35</v>
      </c>
      <c r="V793">
        <v>2461</v>
      </c>
      <c r="W793">
        <v>9</v>
      </c>
      <c r="X793" t="str" cm="1">
        <f t="array" ref="X793">_xlfn.IFS(W793=0,"fresher",W793&lt;=3,"stable",W793&lt;=6,"moderate hopper",W793&lt;=9,"frequent hopper")</f>
        <v>frequent hopper</v>
      </c>
      <c r="Y793" t="s">
        <v>39</v>
      </c>
      <c r="Z793">
        <v>12</v>
      </c>
      <c r="AA793" t="str" cm="1">
        <f t="array" ref="AA793">_xlfn.IFS(Z793&lt;=14,"low hike",Z793&lt;=18,"moderate hike",Z793&lt;=22,"good hike",Z793&lt;=25,"high hike")</f>
        <v>low hike</v>
      </c>
      <c r="AB793">
        <v>3</v>
      </c>
      <c r="AC793" t="str" cm="1">
        <f t="array" ref="AC793">_xlfn.IFS(AB793=1,"low",AB793=2,"good",AB793=3,"excellent",AB793=4,"outstanding")</f>
        <v>excellent</v>
      </c>
      <c r="AD793">
        <v>3</v>
      </c>
      <c r="AE793" t="str" cm="1">
        <f t="array" ref="AE793">_xlfn.IFS(AD793=1,"low",AD793=2,"medium",AD793=3,"high",AD793=4,"very high")</f>
        <v>high</v>
      </c>
      <c r="AG793">
        <v>3</v>
      </c>
      <c r="AH793" t="str" cm="1">
        <f t="array" ref="AH793">_xlfn.IFS(AG793=0,"no stock options",AG793=2,"medium",AG793=3,"high",AG793=1,"low")</f>
        <v>high</v>
      </c>
      <c r="AI793">
        <v>18</v>
      </c>
      <c r="AJ793" s="1" t="str" cm="1">
        <f t="array" ref="AJ793">_xlfn.IFS(AI793&lt;=2,"fresher",AI793&lt;=7,"early career",AI793&lt;=15,"mid career",AI793&lt;=25,"experienced",AI793&gt;=26,"expert")</f>
        <v>experienced</v>
      </c>
      <c r="AK793">
        <v>2</v>
      </c>
      <c r="AL793" s="1" t="str" cm="1">
        <f t="array" ref="AL793">_xlfn.IFS(AK793=0,"no training",AK793&lt;=2,"low",AK793&lt;=4,"moderate",AK793&lt;=6,"high")</f>
        <v>low</v>
      </c>
      <c r="AM793">
        <v>4</v>
      </c>
      <c r="AN793" t="str" cm="1">
        <f t="array" ref="AN793">_xlfn.IFS(AM793=1,"low",AM793=2,"medium",AM793=3,"high",AM793=4,"very high")</f>
        <v>very high</v>
      </c>
      <c r="AO793">
        <v>10</v>
      </c>
      <c r="AP793" s="1" t="str" cm="1">
        <f t="array" ref="AP793">_xlfn.IFS(AO793&lt;=1,"new",AO793&lt;=5,"early tenure",AO793&lt;=10,"established",AO793&lt;=20,"loyal",AO793&gt;=21,"long term")</f>
        <v>established</v>
      </c>
      <c r="AQ793">
        <v>0</v>
      </c>
      <c r="AR793" s="1" t="str" cm="1">
        <f t="array" ref="AR793">_xlfn.IFS(AQ793&lt;=1,"new",AQ793&lt;=4,"settling",AQ793&lt;=7,"established",AQ793&lt;=12,"stagnant risk",AQ793&gt;12,"highly stagnant")</f>
        <v>new</v>
      </c>
      <c r="AS793">
        <v>2</v>
      </c>
      <c r="AT793" t="str" cm="1">
        <f t="array" ref="AT793">_xlfn.IFS(AS793&lt;=1,"recently promoted",AS793&lt;=3,"due soon",AS793&lt;=6,"over due",AS793&gt;=7,"critically overdue")</f>
        <v>due soon</v>
      </c>
      <c r="AU793">
        <v>7</v>
      </c>
      <c r="AV793" t="str" cm="1">
        <f t="array" ref="AV793">_xlfn.IFS(AU793&lt;=1,"new under manager",AU793&lt;=4,"settling",AU793&lt;=8,"established",AU793&gt;=9,"long term")</f>
        <v>established</v>
      </c>
    </row>
    <row r="794" spans="1:48">
      <c r="A794">
        <v>28</v>
      </c>
      <c r="B794" s="1" t="str" cm="1">
        <f t="array" ref="B794">_xlfn.IFS(A794&lt;=25,"early career",A794&lt;=35,"mid career",A794&lt;=45,"experienced",A794&gt;=46,"senior")</f>
        <v>mid career</v>
      </c>
      <c r="C794" t="s">
        <v>39</v>
      </c>
      <c r="D794" t="s">
        <v>41</v>
      </c>
      <c r="E794" t="s">
        <v>31</v>
      </c>
      <c r="F794">
        <v>24</v>
      </c>
      <c r="G794" s="1" t="str" cm="1">
        <f t="array" ref="G794">_xlfn.IFS(F794&lt;=5,"very near",F794&lt;=10,"near",F794&lt;=20,"moderate",F794&lt;=29,"far")</f>
        <v>far</v>
      </c>
      <c r="H794">
        <v>2</v>
      </c>
      <c r="I794" t="str" cm="1">
        <f t="array" ref="I794">_xlfn.IFS(H794=1,"Below College",H794=
2,"College",H794=
3,"Bachelor",H794=
4,"Master",H794=
5,"Doctor")</f>
        <v>College</v>
      </c>
      <c r="J794" t="s">
        <v>52</v>
      </c>
      <c r="K794">
        <v>2</v>
      </c>
      <c r="L794" t="str" cm="1">
        <f t="array" ref="L794">_xlfn.IFS(K794=1,"low",K794=2,"medium",K794=3,"high",K794=4,"very high")</f>
        <v>medium</v>
      </c>
      <c r="M794" t="s">
        <v>33</v>
      </c>
      <c r="N794">
        <v>2</v>
      </c>
      <c r="O794" t="str" cm="1">
        <f t="array" ref="O794">_xlfn.IFS(N794=1,"low",N794=2,"medium",N794=3,"high",N794=4,"very high")</f>
        <v>medium</v>
      </c>
      <c r="P794">
        <v>3</v>
      </c>
      <c r="Q794" t="str" cm="1">
        <f t="array" ref="Q794">_xlfn.IFS(P794=1,"junior",P794=2,"mid level",P794=3,"senior",P794=4,"lead",P794=5,"executive")</f>
        <v>senior</v>
      </c>
      <c r="R794" t="s">
        <v>49</v>
      </c>
      <c r="S794">
        <v>1</v>
      </c>
      <c r="T794" t="str" cm="1">
        <f t="array" ref="T794">_xlfn.IFS(S794=1,"low",S794=2,"medium",S794=3,"high",S794=4,"very high")</f>
        <v>low</v>
      </c>
      <c r="U794" t="s">
        <v>40</v>
      </c>
      <c r="V794">
        <v>8722</v>
      </c>
      <c r="W794">
        <v>1</v>
      </c>
      <c r="X794" t="str" cm="1">
        <f t="array" ref="X794">_xlfn.IFS(W794=0,"fresher",W794&lt;=3,"stable",W794&lt;=6,"moderate hopper",W794&lt;=9,"frequent hopper")</f>
        <v>stable</v>
      </c>
      <c r="Y794" t="s">
        <v>29</v>
      </c>
      <c r="Z794">
        <v>12</v>
      </c>
      <c r="AA794" t="str" cm="1">
        <f t="array" ref="AA794">_xlfn.IFS(Z794&lt;=14,"low hike",Z794&lt;=18,"moderate hike",Z794&lt;=22,"good hike",Z794&lt;=25,"high hike")</f>
        <v>low hike</v>
      </c>
      <c r="AB794">
        <v>3</v>
      </c>
      <c r="AC794" t="str" cm="1">
        <f t="array" ref="AC794">_xlfn.IFS(AB794=1,"low",AB794=2,"good",AB794=3,"excellent",AB794=4,"outstanding")</f>
        <v>excellent</v>
      </c>
      <c r="AD794">
        <v>1</v>
      </c>
      <c r="AE794" t="str" cm="1">
        <f t="array" ref="AE794">_xlfn.IFS(AD794=1,"low",AD794=2,"medium",AD794=3,"high",AD794=4,"very high")</f>
        <v>low</v>
      </c>
      <c r="AG794">
        <v>0</v>
      </c>
      <c r="AH794" t="str" cm="1">
        <f t="array" ref="AH794">_xlfn.IFS(AG794=0,"no stock options",AG794=2,"medium",AG794=3,"high",AG794=1,"low")</f>
        <v>no stock options</v>
      </c>
      <c r="AI794">
        <v>10</v>
      </c>
      <c r="AJ794" s="1" t="str" cm="1">
        <f t="array" ref="AJ794">_xlfn.IFS(AI794&lt;=2,"fresher",AI794&lt;=7,"early career",AI794&lt;=15,"mid career",AI794&lt;=25,"experienced",AI794&gt;=26,"expert")</f>
        <v>mid career</v>
      </c>
      <c r="AK794">
        <v>2</v>
      </c>
      <c r="AL794" s="1" t="str" cm="1">
        <f t="array" ref="AL794">_xlfn.IFS(AK794=0,"no training",AK794&lt;=2,"low",AK794&lt;=4,"moderate",AK794&lt;=6,"high")</f>
        <v>low</v>
      </c>
      <c r="AM794">
        <v>2</v>
      </c>
      <c r="AN794" t="str" cm="1">
        <f t="array" ref="AN794">_xlfn.IFS(AM794=1,"low",AM794=2,"medium",AM794=3,"high",AM794=4,"very high")</f>
        <v>medium</v>
      </c>
      <c r="AO794">
        <v>10</v>
      </c>
      <c r="AP794" s="1" t="str" cm="1">
        <f t="array" ref="AP794">_xlfn.IFS(AO794&lt;=1,"new",AO794&lt;=5,"early tenure",AO794&lt;=10,"established",AO794&lt;=20,"loyal",AO794&gt;=21,"long term")</f>
        <v>established</v>
      </c>
      <c r="AQ794">
        <v>7</v>
      </c>
      <c r="AR794" s="1" t="str" cm="1">
        <f t="array" ref="AR794">_xlfn.IFS(AQ794&lt;=1,"new",AQ794&lt;=4,"settling",AQ794&lt;=7,"established",AQ794&lt;=12,"stagnant risk",AQ794&gt;12,"highly stagnant")</f>
        <v>established</v>
      </c>
      <c r="AS794">
        <v>1</v>
      </c>
      <c r="AT794" t="str" cm="1">
        <f t="array" ref="AT794">_xlfn.IFS(AS794&lt;=1,"recently promoted",AS794&lt;=3,"due soon",AS794&lt;=6,"over due",AS794&gt;=7,"critically overdue")</f>
        <v>recently promoted</v>
      </c>
      <c r="AU794">
        <v>9</v>
      </c>
      <c r="AV794" t="str" cm="1">
        <f t="array" ref="AV794">_xlfn.IFS(AU794&lt;=1,"new under manager",AU794&lt;=4,"settling",AU794&lt;=8,"established",AU794&gt;=9,"long term")</f>
        <v>long term</v>
      </c>
    </row>
    <row r="795" spans="1:48">
      <c r="A795">
        <v>30</v>
      </c>
      <c r="B795" s="1" t="str" cm="1">
        <f t="array" ref="B795">_xlfn.IFS(A795&lt;=25,"early career",A795&lt;=35,"mid career",A795&lt;=45,"experienced",A795&gt;=46,"senior")</f>
        <v>mid career</v>
      </c>
      <c r="C795" t="s">
        <v>29</v>
      </c>
      <c r="D795" t="s">
        <v>30</v>
      </c>
      <c r="E795" t="s">
        <v>31</v>
      </c>
      <c r="F795">
        <v>20</v>
      </c>
      <c r="G795" s="1" t="str" cm="1">
        <f t="array" ref="G795">_xlfn.IFS(F795&lt;=5,"very near",F795&lt;=10,"near",F795&lt;=20,"moderate",F795&lt;=29,"far")</f>
        <v>moderate</v>
      </c>
      <c r="H795">
        <v>3</v>
      </c>
      <c r="I795" t="str" cm="1">
        <f t="array" ref="I795">_xlfn.IFS(H795=1,"Below College",H795=
2,"College",H795=
3,"Bachelor",H795=
4,"Master",H795=
5,"Doctor")</f>
        <v>Bachelor</v>
      </c>
      <c r="J795" t="s">
        <v>42</v>
      </c>
      <c r="K795">
        <v>3</v>
      </c>
      <c r="L795" t="str" cm="1">
        <f t="array" ref="L795">_xlfn.IFS(K795=1,"low",K795=2,"medium",K795=3,"high",K795=4,"very high")</f>
        <v>high</v>
      </c>
      <c r="M795" t="s">
        <v>33</v>
      </c>
      <c r="N795">
        <v>3</v>
      </c>
      <c r="O795" t="str" cm="1">
        <f t="array" ref="O795">_xlfn.IFS(N795=1,"low",N795=2,"medium",N795=3,"high",N795=4,"very high")</f>
        <v>high</v>
      </c>
      <c r="P795">
        <v>2</v>
      </c>
      <c r="Q795" t="str" cm="1">
        <f t="array" ref="Q795">_xlfn.IFS(P795=1,"junior",P795=2,"mid level",P795=3,"senior",P795=4,"lead",P795=5,"executive")</f>
        <v>mid level</v>
      </c>
      <c r="R795" t="s">
        <v>44</v>
      </c>
      <c r="S795">
        <v>1</v>
      </c>
      <c r="T795" t="str" cm="1">
        <f t="array" ref="T795">_xlfn.IFS(S795=1,"low",S795=2,"medium",S795=3,"high",S795=4,"very high")</f>
        <v>low</v>
      </c>
      <c r="U795" t="s">
        <v>35</v>
      </c>
      <c r="V795">
        <v>9957</v>
      </c>
      <c r="W795">
        <v>0</v>
      </c>
      <c r="X795" t="str" cm="1">
        <f t="array" ref="X795">_xlfn.IFS(W795=0,"fresher",W795&lt;=3,"stable",W795&lt;=6,"moderate hopper",W795&lt;=9,"frequent hopper")</f>
        <v>fresher</v>
      </c>
      <c r="Y795" t="s">
        <v>29</v>
      </c>
      <c r="Z795">
        <v>15</v>
      </c>
      <c r="AA795" t="str" cm="1">
        <f t="array" ref="AA795">_xlfn.IFS(Z795&lt;=14,"low hike",Z795&lt;=18,"moderate hike",Z795&lt;=22,"good hike",Z795&lt;=25,"high hike")</f>
        <v>moderate hike</v>
      </c>
      <c r="AB795">
        <v>3</v>
      </c>
      <c r="AC795" t="str" cm="1">
        <f t="array" ref="AC795">_xlfn.IFS(AB795=1,"low",AB795=2,"good",AB795=3,"excellent",AB795=4,"outstanding")</f>
        <v>excellent</v>
      </c>
      <c r="AD795">
        <v>3</v>
      </c>
      <c r="AE795" t="str" cm="1">
        <f t="array" ref="AE795">_xlfn.IFS(AD795=1,"low",AD795=2,"medium",AD795=3,"high",AD795=4,"very high")</f>
        <v>high</v>
      </c>
      <c r="AG795">
        <v>1</v>
      </c>
      <c r="AH795" t="str" cm="1">
        <f t="array" ref="AH795">_xlfn.IFS(AG795=0,"no stock options",AG795=2,"medium",AG795=3,"high",AG795=1,"low")</f>
        <v>low</v>
      </c>
      <c r="AI795">
        <v>7</v>
      </c>
      <c r="AJ795" s="1" t="str" cm="1">
        <f t="array" ref="AJ795">_xlfn.IFS(AI795&lt;=2,"fresher",AI795&lt;=7,"early career",AI795&lt;=15,"mid career",AI795&lt;=25,"experienced",AI795&gt;=26,"expert")</f>
        <v>early career</v>
      </c>
      <c r="AK795">
        <v>1</v>
      </c>
      <c r="AL795" s="1" t="str" cm="1">
        <f t="array" ref="AL795">_xlfn.IFS(AK795=0,"no training",AK795&lt;=2,"low",AK795&lt;=4,"moderate",AK795&lt;=6,"high")</f>
        <v>low</v>
      </c>
      <c r="AM795">
        <v>2</v>
      </c>
      <c r="AN795" t="str" cm="1">
        <f t="array" ref="AN795">_xlfn.IFS(AM795=1,"low",AM795=2,"medium",AM795=3,"high",AM795=4,"very high")</f>
        <v>medium</v>
      </c>
      <c r="AO795">
        <v>6</v>
      </c>
      <c r="AP795" s="1" t="str" cm="1">
        <f t="array" ref="AP795">_xlfn.IFS(AO795&lt;=1,"new",AO795&lt;=5,"early tenure",AO795&lt;=10,"established",AO795&lt;=20,"loyal",AO795&gt;=21,"long term")</f>
        <v>established</v>
      </c>
      <c r="AQ795">
        <v>2</v>
      </c>
      <c r="AR795" s="1" t="str" cm="1">
        <f t="array" ref="AR795">_xlfn.IFS(AQ795&lt;=1,"new",AQ795&lt;=4,"settling",AQ795&lt;=7,"established",AQ795&lt;=12,"stagnant risk",AQ795&gt;12,"highly stagnant")</f>
        <v>settling</v>
      </c>
      <c r="AS795">
        <v>0</v>
      </c>
      <c r="AT795" t="str" cm="1">
        <f t="array" ref="AT795">_xlfn.IFS(AS795&lt;=1,"recently promoted",AS795&lt;=3,"due soon",AS795&lt;=6,"over due",AS795&gt;=7,"critically overdue")</f>
        <v>recently promoted</v>
      </c>
      <c r="AU795">
        <v>2</v>
      </c>
      <c r="AV795" t="str" cm="1">
        <f t="array" ref="AV795">_xlfn.IFS(AU795&lt;=1,"new under manager",AU795&lt;=4,"settling",AU795&lt;=8,"established",AU795&gt;=9,"long term")</f>
        <v>settling</v>
      </c>
    </row>
    <row r="796" spans="1:48">
      <c r="A796">
        <v>41</v>
      </c>
      <c r="B796" s="1" t="str" cm="1">
        <f t="array" ref="B796">_xlfn.IFS(A796&lt;=25,"early career",A796&lt;=35,"mid career",A796&lt;=45,"experienced",A796&gt;=46,"senior")</f>
        <v>experienced</v>
      </c>
      <c r="C796" t="s">
        <v>29</v>
      </c>
      <c r="D796" t="s">
        <v>30</v>
      </c>
      <c r="E796" t="s">
        <v>31</v>
      </c>
      <c r="F796">
        <v>7</v>
      </c>
      <c r="G796" s="1" t="str" cm="1">
        <f t="array" ref="G796">_xlfn.IFS(F796&lt;=5,"very near",F796&lt;=10,"near",F796&lt;=20,"moderate",F796&lt;=29,"far")</f>
        <v>near</v>
      </c>
      <c r="H796">
        <v>2</v>
      </c>
      <c r="I796" t="str" cm="1">
        <f t="array" ref="I796">_xlfn.IFS(H796=1,"Below College",H796=
2,"College",H796=
3,"Bachelor",H796=
4,"Master",H796=
5,"Doctor")</f>
        <v>College</v>
      </c>
      <c r="J796" t="s">
        <v>52</v>
      </c>
      <c r="K796">
        <v>2</v>
      </c>
      <c r="L796" t="str" cm="1">
        <f t="array" ref="L796">_xlfn.IFS(K796=1,"low",K796=2,"medium",K796=3,"high",K796=4,"very high")</f>
        <v>medium</v>
      </c>
      <c r="M796" t="s">
        <v>43</v>
      </c>
      <c r="N796">
        <v>4</v>
      </c>
      <c r="O796" t="str" cm="1">
        <f t="array" ref="O796">_xlfn.IFS(N796=1,"low",N796=2,"medium",N796=3,"high",N796=4,"very high")</f>
        <v>very high</v>
      </c>
      <c r="P796">
        <v>1</v>
      </c>
      <c r="Q796" t="str" cm="1">
        <f t="array" ref="Q796">_xlfn.IFS(P796=1,"junior",P796=2,"mid level",P796=3,"senior",P796=4,"lead",P796=5,"executive")</f>
        <v>junior</v>
      </c>
      <c r="R796" t="s">
        <v>37</v>
      </c>
      <c r="S796">
        <v>3</v>
      </c>
      <c r="T796" t="str" cm="1">
        <f t="array" ref="T796">_xlfn.IFS(S796=1,"low",S796=2,"medium",S796=3,"high",S796=4,"very high")</f>
        <v>high</v>
      </c>
      <c r="U796" t="s">
        <v>35</v>
      </c>
      <c r="V796">
        <v>3376</v>
      </c>
      <c r="W796">
        <v>1</v>
      </c>
      <c r="X796" t="str" cm="1">
        <f t="array" ref="X796">_xlfn.IFS(W796=0,"fresher",W796&lt;=3,"stable",W796&lt;=6,"moderate hopper",W796&lt;=9,"frequent hopper")</f>
        <v>stable</v>
      </c>
      <c r="Y796" t="s">
        <v>29</v>
      </c>
      <c r="Z796">
        <v>13</v>
      </c>
      <c r="AA796" t="str" cm="1">
        <f t="array" ref="AA796">_xlfn.IFS(Z796&lt;=14,"low hike",Z796&lt;=18,"moderate hike",Z796&lt;=22,"good hike",Z796&lt;=25,"high hike")</f>
        <v>low hike</v>
      </c>
      <c r="AB796">
        <v>3</v>
      </c>
      <c r="AC796" t="str" cm="1">
        <f t="array" ref="AC796">_xlfn.IFS(AB796=1,"low",AB796=2,"good",AB796=3,"excellent",AB796=4,"outstanding")</f>
        <v>excellent</v>
      </c>
      <c r="AD796">
        <v>3</v>
      </c>
      <c r="AE796" t="str" cm="1">
        <f t="array" ref="AE796">_xlfn.IFS(AD796=1,"low",AD796=2,"medium",AD796=3,"high",AD796=4,"very high")</f>
        <v>high</v>
      </c>
      <c r="AG796">
        <v>0</v>
      </c>
      <c r="AH796" t="str" cm="1">
        <f t="array" ref="AH796">_xlfn.IFS(AG796=0,"no stock options",AG796=2,"medium",AG796=3,"high",AG796=1,"low")</f>
        <v>no stock options</v>
      </c>
      <c r="AI796">
        <v>10</v>
      </c>
      <c r="AJ796" s="1" t="str" cm="1">
        <f t="array" ref="AJ796">_xlfn.IFS(AI796&lt;=2,"fresher",AI796&lt;=7,"early career",AI796&lt;=15,"mid career",AI796&lt;=25,"experienced",AI796&gt;=26,"expert")</f>
        <v>mid career</v>
      </c>
      <c r="AK796">
        <v>3</v>
      </c>
      <c r="AL796" s="1" t="str" cm="1">
        <f t="array" ref="AL796">_xlfn.IFS(AK796=0,"no training",AK796&lt;=2,"low",AK796&lt;=4,"moderate",AK796&lt;=6,"high")</f>
        <v>moderate</v>
      </c>
      <c r="AM796">
        <v>3</v>
      </c>
      <c r="AN796" t="str" cm="1">
        <f t="array" ref="AN796">_xlfn.IFS(AM796=1,"low",AM796=2,"medium",AM796=3,"high",AM796=4,"very high")</f>
        <v>high</v>
      </c>
      <c r="AO796">
        <v>10</v>
      </c>
      <c r="AP796" s="1" t="str" cm="1">
        <f t="array" ref="AP796">_xlfn.IFS(AO796&lt;=1,"new",AO796&lt;=5,"early tenure",AO796&lt;=10,"established",AO796&lt;=20,"loyal",AO796&gt;=21,"long term")</f>
        <v>established</v>
      </c>
      <c r="AQ796">
        <v>6</v>
      </c>
      <c r="AR796" s="1" t="str" cm="1">
        <f t="array" ref="AR796">_xlfn.IFS(AQ796&lt;=1,"new",AQ796&lt;=4,"settling",AQ796&lt;=7,"established",AQ796&lt;=12,"stagnant risk",AQ796&gt;12,"highly stagnant")</f>
        <v>established</v>
      </c>
      <c r="AS796">
        <v>0</v>
      </c>
      <c r="AT796" t="str" cm="1">
        <f t="array" ref="AT796">_xlfn.IFS(AS796&lt;=1,"recently promoted",AS796&lt;=3,"due soon",AS796&lt;=6,"over due",AS796&gt;=7,"critically overdue")</f>
        <v>recently promoted</v>
      </c>
      <c r="AU796">
        <v>8</v>
      </c>
      <c r="AV796" t="str" cm="1">
        <f t="array" ref="AV796">_xlfn.IFS(AU796&lt;=1,"new under manager",AU796&lt;=4,"settling",AU796&lt;=8,"established",AU796&gt;=9,"long term")</f>
        <v>established</v>
      </c>
    </row>
    <row r="797" spans="1:48">
      <c r="A797">
        <v>28</v>
      </c>
      <c r="B797" s="1" t="str" cm="1">
        <f t="array" ref="B797">_xlfn.IFS(A797&lt;=25,"early career",A797&lt;=35,"mid career",A797&lt;=45,"experienced",A797&gt;=46,"senior")</f>
        <v>mid career</v>
      </c>
      <c r="C797" t="s">
        <v>29</v>
      </c>
      <c r="D797" t="s">
        <v>30</v>
      </c>
      <c r="E797" t="s">
        <v>31</v>
      </c>
      <c r="F797">
        <v>10</v>
      </c>
      <c r="G797" s="1" t="str" cm="1">
        <f t="array" ref="G797">_xlfn.IFS(F797&lt;=5,"very near",F797&lt;=10,"near",F797&lt;=20,"moderate",F797&lt;=29,"far")</f>
        <v>near</v>
      </c>
      <c r="H797">
        <v>3</v>
      </c>
      <c r="I797" t="str" cm="1">
        <f t="array" ref="I797">_xlfn.IFS(H797=1,"Below College",H797=
2,"College",H797=
3,"Bachelor",H797=
4,"Master",H797=
5,"Doctor")</f>
        <v>Bachelor</v>
      </c>
      <c r="J797" t="s">
        <v>42</v>
      </c>
      <c r="K797">
        <v>3</v>
      </c>
      <c r="L797" t="str" cm="1">
        <f t="array" ref="L797">_xlfn.IFS(K797=1,"low",K797=2,"medium",K797=3,"high",K797=4,"very high")</f>
        <v>high</v>
      </c>
      <c r="M797" t="s">
        <v>43</v>
      </c>
      <c r="N797">
        <v>3</v>
      </c>
      <c r="O797" t="str" cm="1">
        <f t="array" ref="O797">_xlfn.IFS(N797=1,"low",N797=2,"medium",N797=3,"high",N797=4,"very high")</f>
        <v>high</v>
      </c>
      <c r="P797">
        <v>2</v>
      </c>
      <c r="Q797" t="str" cm="1">
        <f t="array" ref="Q797">_xlfn.IFS(P797=1,"junior",P797=2,"mid level",P797=3,"senior",P797=4,"lead",P797=5,"executive")</f>
        <v>mid level</v>
      </c>
      <c r="R797" t="s">
        <v>37</v>
      </c>
      <c r="S797">
        <v>3</v>
      </c>
      <c r="T797" t="str" cm="1">
        <f t="array" ref="T797">_xlfn.IFS(S797=1,"low",S797=2,"medium",S797=3,"high",S797=4,"very high")</f>
        <v>high</v>
      </c>
      <c r="U797" t="s">
        <v>40</v>
      </c>
      <c r="V797">
        <v>3660</v>
      </c>
      <c r="W797">
        <v>3</v>
      </c>
      <c r="X797" t="str" cm="1">
        <f t="array" ref="X797">_xlfn.IFS(W797=0,"fresher",W797&lt;=3,"stable",W797&lt;=6,"moderate hopper",W797&lt;=9,"frequent hopper")</f>
        <v>stable</v>
      </c>
      <c r="Y797" t="s">
        <v>29</v>
      </c>
      <c r="Z797">
        <v>13</v>
      </c>
      <c r="AA797" t="str" cm="1">
        <f t="array" ref="AA797">_xlfn.IFS(Z797&lt;=14,"low hike",Z797&lt;=18,"moderate hike",Z797&lt;=22,"good hike",Z797&lt;=25,"high hike")</f>
        <v>low hike</v>
      </c>
      <c r="AB797">
        <v>3</v>
      </c>
      <c r="AC797" t="str" cm="1">
        <f t="array" ref="AC797">_xlfn.IFS(AB797=1,"low",AB797=2,"good",AB797=3,"excellent",AB797=4,"outstanding")</f>
        <v>excellent</v>
      </c>
      <c r="AD797">
        <v>4</v>
      </c>
      <c r="AE797" t="str" cm="1">
        <f t="array" ref="AE797">_xlfn.IFS(AD797=1,"low",AD797=2,"medium",AD797=3,"high",AD797=4,"very high")</f>
        <v>very high</v>
      </c>
      <c r="AG797">
        <v>0</v>
      </c>
      <c r="AH797" t="str" cm="1">
        <f t="array" ref="AH797">_xlfn.IFS(AG797=0,"no stock options",AG797=2,"medium",AG797=3,"high",AG797=1,"low")</f>
        <v>no stock options</v>
      </c>
      <c r="AI797">
        <v>10</v>
      </c>
      <c r="AJ797" s="1" t="str" cm="1">
        <f t="array" ref="AJ797">_xlfn.IFS(AI797&lt;=2,"fresher",AI797&lt;=7,"early career",AI797&lt;=15,"mid career",AI797&lt;=25,"experienced",AI797&gt;=26,"expert")</f>
        <v>mid career</v>
      </c>
      <c r="AK797">
        <v>4</v>
      </c>
      <c r="AL797" s="1" t="str" cm="1">
        <f t="array" ref="AL797">_xlfn.IFS(AK797=0,"no training",AK797&lt;=2,"low",AK797&lt;=4,"moderate",AK797&lt;=6,"high")</f>
        <v>moderate</v>
      </c>
      <c r="AM797">
        <v>4</v>
      </c>
      <c r="AN797" t="str" cm="1">
        <f t="array" ref="AN797">_xlfn.IFS(AM797=1,"low",AM797=2,"medium",AM797=3,"high",AM797=4,"very high")</f>
        <v>very high</v>
      </c>
      <c r="AO797">
        <v>8</v>
      </c>
      <c r="AP797" s="1" t="str" cm="1">
        <f t="array" ref="AP797">_xlfn.IFS(AO797&lt;=1,"new",AO797&lt;=5,"early tenure",AO797&lt;=10,"established",AO797&lt;=20,"loyal",AO797&gt;=21,"long term")</f>
        <v>established</v>
      </c>
      <c r="AQ797">
        <v>7</v>
      </c>
      <c r="AR797" s="1" t="str" cm="1">
        <f t="array" ref="AR797">_xlfn.IFS(AQ797&lt;=1,"new",AQ797&lt;=4,"settling",AQ797&lt;=7,"established",AQ797&lt;=12,"stagnant risk",AQ797&gt;12,"highly stagnant")</f>
        <v>established</v>
      </c>
      <c r="AS797">
        <v>1</v>
      </c>
      <c r="AT797" t="str" cm="1">
        <f t="array" ref="AT797">_xlfn.IFS(AS797&lt;=1,"recently promoted",AS797&lt;=3,"due soon",AS797&lt;=6,"over due",AS797&gt;=7,"critically overdue")</f>
        <v>recently promoted</v>
      </c>
      <c r="AU797">
        <v>7</v>
      </c>
      <c r="AV797" t="str" cm="1">
        <f t="array" ref="AV797">_xlfn.IFS(AU797&lt;=1,"new under manager",AU797&lt;=4,"settling",AU797&lt;=8,"established",AU797&gt;=9,"long term")</f>
        <v>established</v>
      </c>
    </row>
    <row r="798" spans="1:48">
      <c r="A798">
        <v>35</v>
      </c>
      <c r="B798" s="1" t="str" cm="1">
        <f t="array" ref="B798">_xlfn.IFS(A798&lt;=25,"early career",A798&lt;=35,"mid career",A798&lt;=45,"experienced",A798&gt;=46,"senior")</f>
        <v>mid career</v>
      </c>
      <c r="C798" t="s">
        <v>39</v>
      </c>
      <c r="D798" t="s">
        <v>30</v>
      </c>
      <c r="E798" t="s">
        <v>45</v>
      </c>
      <c r="F798">
        <v>4</v>
      </c>
      <c r="G798" s="1" t="str" cm="1">
        <f t="array" ref="G798">_xlfn.IFS(F798&lt;=5,"very near",F798&lt;=10,"near",F798&lt;=20,"moderate",F798&lt;=29,"far")</f>
        <v>very near</v>
      </c>
      <c r="H798">
        <v>3</v>
      </c>
      <c r="I798" t="str" cm="1">
        <f t="array" ref="I798">_xlfn.IFS(H798=1,"Below College",H798=
2,"College",H798=
3,"Bachelor",H798=
4,"Master",H798=
5,"Doctor")</f>
        <v>Bachelor</v>
      </c>
      <c r="J798" t="s">
        <v>52</v>
      </c>
      <c r="K798">
        <v>4</v>
      </c>
      <c r="L798" t="str" cm="1">
        <f t="array" ref="L798">_xlfn.IFS(K798=1,"low",K798=2,"medium",K798=3,"high",K798=4,"very high")</f>
        <v>very high</v>
      </c>
      <c r="M798" t="s">
        <v>33</v>
      </c>
      <c r="N798">
        <v>3</v>
      </c>
      <c r="O798" t="str" cm="1">
        <f t="array" ref="O798">_xlfn.IFS(N798=1,"low",N798=2,"medium",N798=3,"high",N798=4,"very high")</f>
        <v>high</v>
      </c>
      <c r="P798">
        <v>3</v>
      </c>
      <c r="Q798" t="str" cm="1">
        <f t="array" ref="Q798">_xlfn.IFS(P798=1,"junior",P798=2,"mid level",P798=3,"senior",P798=4,"lead",P798=5,"executive")</f>
        <v>senior</v>
      </c>
      <c r="R798" t="s">
        <v>51</v>
      </c>
      <c r="S798">
        <v>1</v>
      </c>
      <c r="T798" t="str" cm="1">
        <f t="array" ref="T798">_xlfn.IFS(S798=1,"low",S798=2,"medium",S798=3,"high",S798=4,"very high")</f>
        <v>low</v>
      </c>
      <c r="U798" t="s">
        <v>40</v>
      </c>
      <c r="V798">
        <v>9582</v>
      </c>
      <c r="W798">
        <v>0</v>
      </c>
      <c r="X798" t="str" cm="1">
        <f t="array" ref="X798">_xlfn.IFS(W798=0,"fresher",W798&lt;=3,"stable",W798&lt;=6,"moderate hopper",W798&lt;=9,"frequent hopper")</f>
        <v>fresher</v>
      </c>
      <c r="Y798" t="s">
        <v>39</v>
      </c>
      <c r="Z798">
        <v>22</v>
      </c>
      <c r="AA798" t="str" cm="1">
        <f t="array" ref="AA798">_xlfn.IFS(Z798&lt;=14,"low hike",Z798&lt;=18,"moderate hike",Z798&lt;=22,"good hike",Z798&lt;=25,"high hike")</f>
        <v>good hike</v>
      </c>
      <c r="AB798">
        <v>4</v>
      </c>
      <c r="AC798" t="str" cm="1">
        <f t="array" ref="AC798">_xlfn.IFS(AB798=1,"low",AB798=2,"good",AB798=3,"excellent",AB798=4,"outstanding")</f>
        <v>outstanding</v>
      </c>
      <c r="AD798">
        <v>1</v>
      </c>
      <c r="AE798" t="str" cm="1">
        <f t="array" ref="AE798">_xlfn.IFS(AD798=1,"low",AD798=2,"medium",AD798=3,"high",AD798=4,"very high")</f>
        <v>low</v>
      </c>
      <c r="AG798">
        <v>0</v>
      </c>
      <c r="AH798" t="str" cm="1">
        <f t="array" ref="AH798">_xlfn.IFS(AG798=0,"no stock options",AG798=2,"medium",AG798=3,"high",AG798=1,"low")</f>
        <v>no stock options</v>
      </c>
      <c r="AI798">
        <v>9</v>
      </c>
      <c r="AJ798" s="1" t="str" cm="1">
        <f t="array" ref="AJ798">_xlfn.IFS(AI798&lt;=2,"fresher",AI798&lt;=7,"early career",AI798&lt;=15,"mid career",AI798&lt;=25,"experienced",AI798&gt;=26,"expert")</f>
        <v>mid career</v>
      </c>
      <c r="AK798">
        <v>2</v>
      </c>
      <c r="AL798" s="1" t="str" cm="1">
        <f t="array" ref="AL798">_xlfn.IFS(AK798=0,"no training",AK798&lt;=2,"low",AK798&lt;=4,"moderate",AK798&lt;=6,"high")</f>
        <v>low</v>
      </c>
      <c r="AM798">
        <v>3</v>
      </c>
      <c r="AN798" t="str" cm="1">
        <f t="array" ref="AN798">_xlfn.IFS(AM798=1,"low",AM798=2,"medium",AM798=3,"high",AM798=4,"very high")</f>
        <v>high</v>
      </c>
      <c r="AO798">
        <v>8</v>
      </c>
      <c r="AP798" s="1" t="str" cm="1">
        <f t="array" ref="AP798">_xlfn.IFS(AO798&lt;=1,"new",AO798&lt;=5,"early tenure",AO798&lt;=10,"established",AO798&lt;=20,"loyal",AO798&gt;=21,"long term")</f>
        <v>established</v>
      </c>
      <c r="AQ798">
        <v>7</v>
      </c>
      <c r="AR798" s="1" t="str" cm="1">
        <f t="array" ref="AR798">_xlfn.IFS(AQ798&lt;=1,"new",AQ798&lt;=4,"settling",AQ798&lt;=7,"established",AQ798&lt;=12,"stagnant risk",AQ798&gt;12,"highly stagnant")</f>
        <v>established</v>
      </c>
      <c r="AS798">
        <v>4</v>
      </c>
      <c r="AT798" t="str" cm="1">
        <f t="array" ref="AT798">_xlfn.IFS(AS798&lt;=1,"recently promoted",AS798&lt;=3,"due soon",AS798&lt;=6,"over due",AS798&gt;=7,"critically overdue")</f>
        <v>over due</v>
      </c>
      <c r="AU798">
        <v>7</v>
      </c>
      <c r="AV798" t="str" cm="1">
        <f t="array" ref="AV798">_xlfn.IFS(AU798&lt;=1,"new under manager",AU798&lt;=4,"settling",AU798&lt;=8,"established",AU798&gt;=9,"long term")</f>
        <v>established</v>
      </c>
    </row>
    <row r="799" spans="1:48">
      <c r="A799">
        <v>34</v>
      </c>
      <c r="B799" s="1" t="str" cm="1">
        <f t="array" ref="B799">_xlfn.IFS(A799&lt;=25,"early career",A799&lt;=35,"mid career",A799&lt;=45,"experienced",A799&gt;=46,"senior")</f>
        <v>mid career</v>
      </c>
      <c r="C799" t="s">
        <v>29</v>
      </c>
      <c r="D799" t="s">
        <v>50</v>
      </c>
      <c r="E799" t="s">
        <v>31</v>
      </c>
      <c r="F799">
        <v>3</v>
      </c>
      <c r="G799" s="1" t="str" cm="1">
        <f t="array" ref="G799">_xlfn.IFS(F799&lt;=5,"very near",F799&lt;=10,"near",F799&lt;=20,"moderate",F799&lt;=29,"far")</f>
        <v>very near</v>
      </c>
      <c r="H799">
        <v>1</v>
      </c>
      <c r="I799" t="str" cm="1">
        <f t="array" ref="I799">_xlfn.IFS(H799=1,"Below College",H799=
2,"College",H799=
3,"Bachelor",H799=
4,"Master",H799=
5,"Doctor")</f>
        <v>Below College</v>
      </c>
      <c r="J799" t="s">
        <v>36</v>
      </c>
      <c r="K799">
        <v>1</v>
      </c>
      <c r="L799" t="str" cm="1">
        <f t="array" ref="L799">_xlfn.IFS(K799=1,"low",K799=2,"medium",K799=3,"high",K799=4,"very high")</f>
        <v>low</v>
      </c>
      <c r="M799" t="s">
        <v>33</v>
      </c>
      <c r="N799">
        <v>3</v>
      </c>
      <c r="O799" t="str" cm="1">
        <f t="array" ref="O799">_xlfn.IFS(N799=1,"low",N799=2,"medium",N799=3,"high",N799=4,"very high")</f>
        <v>high</v>
      </c>
      <c r="P799">
        <v>2</v>
      </c>
      <c r="Q799" t="str" cm="1">
        <f t="array" ref="Q799">_xlfn.IFS(P799=1,"junior",P799=2,"mid level",P799=3,"senior",P799=4,"lead",P799=5,"executive")</f>
        <v>mid level</v>
      </c>
      <c r="R799" t="s">
        <v>49</v>
      </c>
      <c r="S799">
        <v>4</v>
      </c>
      <c r="T799" t="str" cm="1">
        <f t="array" ref="T799">_xlfn.IFS(S799=1,"low",S799=2,"medium",S799=3,"high",S799=4,"very high")</f>
        <v>very high</v>
      </c>
      <c r="U799" t="s">
        <v>40</v>
      </c>
      <c r="V799">
        <v>7756</v>
      </c>
      <c r="W799">
        <v>0</v>
      </c>
      <c r="X799" t="str" cm="1">
        <f t="array" ref="X799">_xlfn.IFS(W799=0,"fresher",W799&lt;=3,"stable",W799&lt;=6,"moderate hopper",W799&lt;=9,"frequent hopper")</f>
        <v>fresher</v>
      </c>
      <c r="Y799" t="s">
        <v>29</v>
      </c>
      <c r="Z799">
        <v>17</v>
      </c>
      <c r="AA799" t="str" cm="1">
        <f t="array" ref="AA799">_xlfn.IFS(Z799&lt;=14,"low hike",Z799&lt;=18,"moderate hike",Z799&lt;=22,"good hike",Z799&lt;=25,"high hike")</f>
        <v>moderate hike</v>
      </c>
      <c r="AB799">
        <v>3</v>
      </c>
      <c r="AC799" t="str" cm="1">
        <f t="array" ref="AC799">_xlfn.IFS(AB799=1,"low",AB799=2,"good",AB799=3,"excellent",AB799=4,"outstanding")</f>
        <v>excellent</v>
      </c>
      <c r="AD799">
        <v>3</v>
      </c>
      <c r="AE799" t="str" cm="1">
        <f t="array" ref="AE799">_xlfn.IFS(AD799=1,"low",AD799=2,"medium",AD799=3,"high",AD799=4,"very high")</f>
        <v>high</v>
      </c>
      <c r="AG799">
        <v>0</v>
      </c>
      <c r="AH799" t="str" cm="1">
        <f t="array" ref="AH799">_xlfn.IFS(AG799=0,"no stock options",AG799=2,"medium",AG799=3,"high",AG799=1,"low")</f>
        <v>no stock options</v>
      </c>
      <c r="AI799">
        <v>7</v>
      </c>
      <c r="AJ799" s="1" t="str" cm="1">
        <f t="array" ref="AJ799">_xlfn.IFS(AI799&lt;=2,"fresher",AI799&lt;=7,"early career",AI799&lt;=15,"mid career",AI799&lt;=25,"experienced",AI799&gt;=26,"expert")</f>
        <v>early career</v>
      </c>
      <c r="AK799">
        <v>1</v>
      </c>
      <c r="AL799" s="1" t="str" cm="1">
        <f t="array" ref="AL799">_xlfn.IFS(AK799=0,"no training",AK799&lt;=2,"low",AK799&lt;=4,"moderate",AK799&lt;=6,"high")</f>
        <v>low</v>
      </c>
      <c r="AM799">
        <v>2</v>
      </c>
      <c r="AN799" t="str" cm="1">
        <f t="array" ref="AN799">_xlfn.IFS(AM799=1,"low",AM799=2,"medium",AM799=3,"high",AM799=4,"very high")</f>
        <v>medium</v>
      </c>
      <c r="AO799">
        <v>6</v>
      </c>
      <c r="AP799" s="1" t="str" cm="1">
        <f t="array" ref="AP799">_xlfn.IFS(AO799&lt;=1,"new",AO799&lt;=5,"early tenure",AO799&lt;=10,"established",AO799&lt;=20,"loyal",AO799&gt;=21,"long term")</f>
        <v>established</v>
      </c>
      <c r="AQ799">
        <v>2</v>
      </c>
      <c r="AR799" s="1" t="str" cm="1">
        <f t="array" ref="AR799">_xlfn.IFS(AQ799&lt;=1,"new",AQ799&lt;=4,"settling",AQ799&lt;=7,"established",AQ799&lt;=12,"stagnant risk",AQ799&gt;12,"highly stagnant")</f>
        <v>settling</v>
      </c>
      <c r="AS799">
        <v>0</v>
      </c>
      <c r="AT799" t="str" cm="1">
        <f t="array" ref="AT799">_xlfn.IFS(AS799&lt;=1,"recently promoted",AS799&lt;=3,"due soon",AS799&lt;=6,"over due",AS799&gt;=7,"critically overdue")</f>
        <v>recently promoted</v>
      </c>
      <c r="AU799">
        <v>4</v>
      </c>
      <c r="AV799" t="str" cm="1">
        <f t="array" ref="AV799">_xlfn.IFS(AU799&lt;=1,"new under manager",AU799&lt;=4,"settling",AU799&lt;=8,"established",AU799&gt;=9,"long term")</f>
        <v>settling</v>
      </c>
    </row>
    <row r="800" spans="1:48">
      <c r="A800">
        <v>25</v>
      </c>
      <c r="B800" s="1" t="str" cm="1">
        <f t="array" ref="B800">_xlfn.IFS(A800&lt;=25,"early career",A800&lt;=35,"mid career",A800&lt;=45,"experienced",A800&gt;=46,"senior")</f>
        <v>early career</v>
      </c>
      <c r="C800" t="s">
        <v>39</v>
      </c>
      <c r="D800" t="s">
        <v>30</v>
      </c>
      <c r="E800" t="s">
        <v>31</v>
      </c>
      <c r="F800">
        <v>4</v>
      </c>
      <c r="G800" s="1" t="str" cm="1">
        <f t="array" ref="G800">_xlfn.IFS(F800&lt;=5,"very near",F800&lt;=10,"near",F800&lt;=20,"moderate",F800&lt;=29,"far")</f>
        <v>very near</v>
      </c>
      <c r="H800">
        <v>1</v>
      </c>
      <c r="I800" t="str" cm="1">
        <f t="array" ref="I800">_xlfn.IFS(H800=1,"Below College",H800=
2,"College",H800=
3,"Bachelor",H800=
4,"Master",H800=
5,"Doctor")</f>
        <v>Below College</v>
      </c>
      <c r="J800" t="s">
        <v>52</v>
      </c>
      <c r="K800">
        <v>4</v>
      </c>
      <c r="L800" t="str" cm="1">
        <f t="array" ref="L800">_xlfn.IFS(K800=1,"low",K800=2,"medium",K800=3,"high",K800=4,"very high")</f>
        <v>very high</v>
      </c>
      <c r="M800" t="s">
        <v>33</v>
      </c>
      <c r="N800">
        <v>3</v>
      </c>
      <c r="O800" t="str" cm="1">
        <f t="array" ref="O800">_xlfn.IFS(N800=1,"low",N800=2,"medium",N800=3,"high",N800=4,"very high")</f>
        <v>high</v>
      </c>
      <c r="P800">
        <v>1</v>
      </c>
      <c r="Q800" t="str" cm="1">
        <f t="array" ref="Q800">_xlfn.IFS(P800=1,"junior",P800=2,"mid level",P800=3,"senior",P800=4,"lead",P800=5,"executive")</f>
        <v>junior</v>
      </c>
      <c r="R800" t="s">
        <v>34</v>
      </c>
      <c r="S800">
        <v>4</v>
      </c>
      <c r="T800" t="str" cm="1">
        <f t="array" ref="T800">_xlfn.IFS(S800=1,"low",S800=2,"medium",S800=3,"high",S800=4,"very high")</f>
        <v>very high</v>
      </c>
      <c r="U800" t="s">
        <v>35</v>
      </c>
      <c r="V800">
        <v>3691</v>
      </c>
      <c r="W800">
        <v>1</v>
      </c>
      <c r="X800" t="str" cm="1">
        <f t="array" ref="X800">_xlfn.IFS(W800=0,"fresher",W800&lt;=3,"stable",W800&lt;=6,"moderate hopper",W800&lt;=9,"frequent hopper")</f>
        <v>stable</v>
      </c>
      <c r="Y800" t="s">
        <v>39</v>
      </c>
      <c r="Z800">
        <v>15</v>
      </c>
      <c r="AA800" t="str" cm="1">
        <f t="array" ref="AA800">_xlfn.IFS(Z800&lt;=14,"low hike",Z800&lt;=18,"moderate hike",Z800&lt;=22,"good hike",Z800&lt;=25,"high hike")</f>
        <v>moderate hike</v>
      </c>
      <c r="AB800">
        <v>3</v>
      </c>
      <c r="AC800" t="str" cm="1">
        <f t="array" ref="AC800">_xlfn.IFS(AB800=1,"low",AB800=2,"good",AB800=3,"excellent",AB800=4,"outstanding")</f>
        <v>excellent</v>
      </c>
      <c r="AD800">
        <v>2</v>
      </c>
      <c r="AE800" t="str" cm="1">
        <f t="array" ref="AE800">_xlfn.IFS(AD800=1,"low",AD800=2,"medium",AD800=3,"high",AD800=4,"very high")</f>
        <v>medium</v>
      </c>
      <c r="AG800">
        <v>1</v>
      </c>
      <c r="AH800" t="str" cm="1">
        <f t="array" ref="AH800">_xlfn.IFS(AG800=0,"no stock options",AG800=2,"medium",AG800=3,"high",AG800=1,"low")</f>
        <v>low</v>
      </c>
      <c r="AI800">
        <v>7</v>
      </c>
      <c r="AJ800" s="1" t="str" cm="1">
        <f t="array" ref="AJ800">_xlfn.IFS(AI800&lt;=2,"fresher",AI800&lt;=7,"early career",AI800&lt;=15,"mid career",AI800&lt;=25,"experienced",AI800&gt;=26,"expert")</f>
        <v>early career</v>
      </c>
      <c r="AK800">
        <v>3</v>
      </c>
      <c r="AL800" s="1" t="str" cm="1">
        <f t="array" ref="AL800">_xlfn.IFS(AK800=0,"no training",AK800&lt;=2,"low",AK800&lt;=4,"moderate",AK800&lt;=6,"high")</f>
        <v>moderate</v>
      </c>
      <c r="AM800">
        <v>4</v>
      </c>
      <c r="AN800" t="str" cm="1">
        <f t="array" ref="AN800">_xlfn.IFS(AM800=1,"low",AM800=2,"medium",AM800=3,"high",AM800=4,"very high")</f>
        <v>very high</v>
      </c>
      <c r="AO800">
        <v>7</v>
      </c>
      <c r="AP800" s="1" t="str" cm="1">
        <f t="array" ref="AP800">_xlfn.IFS(AO800&lt;=1,"new",AO800&lt;=5,"early tenure",AO800&lt;=10,"established",AO800&lt;=20,"loyal",AO800&gt;=21,"long term")</f>
        <v>established</v>
      </c>
      <c r="AQ800">
        <v>7</v>
      </c>
      <c r="AR800" s="1" t="str" cm="1">
        <f t="array" ref="AR800">_xlfn.IFS(AQ800&lt;=1,"new",AQ800&lt;=4,"settling",AQ800&lt;=7,"established",AQ800&lt;=12,"stagnant risk",AQ800&gt;12,"highly stagnant")</f>
        <v>established</v>
      </c>
      <c r="AS800">
        <v>5</v>
      </c>
      <c r="AT800" t="str" cm="1">
        <f t="array" ref="AT800">_xlfn.IFS(AS800&lt;=1,"recently promoted",AS800&lt;=3,"due soon",AS800&lt;=6,"over due",AS800&gt;=7,"critically overdue")</f>
        <v>over due</v>
      </c>
      <c r="AU800">
        <v>6</v>
      </c>
      <c r="AV800" t="str" cm="1">
        <f t="array" ref="AV800">_xlfn.IFS(AU800&lt;=1,"new under manager",AU800&lt;=4,"settling",AU800&lt;=8,"established",AU800&gt;=9,"long term")</f>
        <v>established</v>
      </c>
    </row>
    <row r="801" spans="1:48">
      <c r="A801">
        <v>52</v>
      </c>
      <c r="B801" s="1" t="str" cm="1">
        <f t="array" ref="B801">_xlfn.IFS(A801&lt;=25,"early career",A801&lt;=35,"mid career",A801&lt;=45,"experienced",A801&gt;=46,"senior")</f>
        <v>senior</v>
      </c>
      <c r="C801" t="s">
        <v>29</v>
      </c>
      <c r="D801" t="s">
        <v>30</v>
      </c>
      <c r="E801" t="s">
        <v>31</v>
      </c>
      <c r="F801">
        <v>7</v>
      </c>
      <c r="G801" s="1" t="str" cm="1">
        <f t="array" ref="G801">_xlfn.IFS(F801&lt;=5,"very near",F801&lt;=10,"near",F801&lt;=20,"moderate",F801&lt;=29,"far")</f>
        <v>near</v>
      </c>
      <c r="H801">
        <v>4</v>
      </c>
      <c r="I801" t="str" cm="1">
        <f t="array" ref="I801">_xlfn.IFS(H801=1,"Below College",H801=
2,"College",H801=
3,"Bachelor",H801=
4,"Master",H801=
5,"Doctor")</f>
        <v>Master</v>
      </c>
      <c r="J801" t="s">
        <v>36</v>
      </c>
      <c r="K801">
        <v>2</v>
      </c>
      <c r="L801" t="str" cm="1">
        <f t="array" ref="L801">_xlfn.IFS(K801=1,"low",K801=2,"medium",K801=3,"high",K801=4,"very high")</f>
        <v>medium</v>
      </c>
      <c r="M801" t="s">
        <v>33</v>
      </c>
      <c r="N801">
        <v>3</v>
      </c>
      <c r="O801" t="str" cm="1">
        <f t="array" ref="O801">_xlfn.IFS(N801=1,"low",N801=2,"medium",N801=3,"high",N801=4,"very high")</f>
        <v>high</v>
      </c>
      <c r="P801">
        <v>3</v>
      </c>
      <c r="Q801" t="str" cm="1">
        <f t="array" ref="Q801">_xlfn.IFS(P801=1,"junior",P801=2,"mid level",P801=3,"senior",P801=4,"lead",P801=5,"executive")</f>
        <v>senior</v>
      </c>
      <c r="R801" t="s">
        <v>49</v>
      </c>
      <c r="S801">
        <v>2</v>
      </c>
      <c r="T801" t="str" cm="1">
        <f t="array" ref="T801">_xlfn.IFS(S801=1,"low",S801=2,"medium",S801=3,"high",S801=4,"very high")</f>
        <v>medium</v>
      </c>
      <c r="U801" t="s">
        <v>40</v>
      </c>
      <c r="V801">
        <v>10445</v>
      </c>
      <c r="W801">
        <v>7</v>
      </c>
      <c r="X801" t="str" cm="1">
        <f t="array" ref="X801">_xlfn.IFS(W801=0,"fresher",W801&lt;=3,"stable",W801&lt;=6,"moderate hopper",W801&lt;=9,"frequent hopper")</f>
        <v>frequent hopper</v>
      </c>
      <c r="Y801" t="s">
        <v>29</v>
      </c>
      <c r="Z801">
        <v>19</v>
      </c>
      <c r="AA801" t="str" cm="1">
        <f t="array" ref="AA801">_xlfn.IFS(Z801&lt;=14,"low hike",Z801&lt;=18,"moderate hike",Z801&lt;=22,"good hike",Z801&lt;=25,"high hike")</f>
        <v>good hike</v>
      </c>
      <c r="AB801">
        <v>3</v>
      </c>
      <c r="AC801" t="str" cm="1">
        <f t="array" ref="AC801">_xlfn.IFS(AB801=1,"low",AB801=2,"good",AB801=3,"excellent",AB801=4,"outstanding")</f>
        <v>excellent</v>
      </c>
      <c r="AD801">
        <v>4</v>
      </c>
      <c r="AE801" t="str" cm="1">
        <f t="array" ref="AE801">_xlfn.IFS(AD801=1,"low",AD801=2,"medium",AD801=3,"high",AD801=4,"very high")</f>
        <v>very high</v>
      </c>
      <c r="AG801">
        <v>0</v>
      </c>
      <c r="AH801" t="str" cm="1">
        <f t="array" ref="AH801">_xlfn.IFS(AG801=0,"no stock options",AG801=2,"medium",AG801=3,"high",AG801=1,"low")</f>
        <v>no stock options</v>
      </c>
      <c r="AI801">
        <v>18</v>
      </c>
      <c r="AJ801" s="1" t="str" cm="1">
        <f t="array" ref="AJ801">_xlfn.IFS(AI801&lt;=2,"fresher",AI801&lt;=7,"early career",AI801&lt;=15,"mid career",AI801&lt;=25,"experienced",AI801&gt;=26,"expert")</f>
        <v>experienced</v>
      </c>
      <c r="AK801">
        <v>4</v>
      </c>
      <c r="AL801" s="1" t="str" cm="1">
        <f t="array" ref="AL801">_xlfn.IFS(AK801=0,"no training",AK801&lt;=2,"low",AK801&lt;=4,"moderate",AK801&lt;=6,"high")</f>
        <v>moderate</v>
      </c>
      <c r="AM801">
        <v>3</v>
      </c>
      <c r="AN801" t="str" cm="1">
        <f t="array" ref="AN801">_xlfn.IFS(AM801=1,"low",AM801=2,"medium",AM801=3,"high",AM801=4,"very high")</f>
        <v>high</v>
      </c>
      <c r="AO801">
        <v>8</v>
      </c>
      <c r="AP801" s="1" t="str" cm="1">
        <f t="array" ref="AP801">_xlfn.IFS(AO801&lt;=1,"new",AO801&lt;=5,"early tenure",AO801&lt;=10,"established",AO801&lt;=20,"loyal",AO801&gt;=21,"long term")</f>
        <v>established</v>
      </c>
      <c r="AQ801">
        <v>6</v>
      </c>
      <c r="AR801" s="1" t="str" cm="1">
        <f t="array" ref="AR801">_xlfn.IFS(AQ801&lt;=1,"new",AQ801&lt;=4,"settling",AQ801&lt;=7,"established",AQ801&lt;=12,"stagnant risk",AQ801&gt;12,"highly stagnant")</f>
        <v>established</v>
      </c>
      <c r="AS801">
        <v>4</v>
      </c>
      <c r="AT801" t="str" cm="1">
        <f t="array" ref="AT801">_xlfn.IFS(AS801&lt;=1,"recently promoted",AS801&lt;=3,"due soon",AS801&lt;=6,"over due",AS801&gt;=7,"critically overdue")</f>
        <v>over due</v>
      </c>
      <c r="AU801">
        <v>0</v>
      </c>
      <c r="AV801" t="str" cm="1">
        <f t="array" ref="AV801">_xlfn.IFS(AU801&lt;=1,"new under manager",AU801&lt;=4,"settling",AU801&lt;=8,"established",AU801&gt;=9,"long term")</f>
        <v>new under manager</v>
      </c>
    </row>
    <row r="802" spans="1:48">
      <c r="A802">
        <v>38</v>
      </c>
      <c r="B802" s="1" t="str" cm="1">
        <f t="array" ref="B802">_xlfn.IFS(A802&lt;=25,"early career",A802&lt;=35,"mid career",A802&lt;=45,"experienced",A802&gt;=46,"senior")</f>
        <v>experienced</v>
      </c>
      <c r="C802" t="s">
        <v>29</v>
      </c>
      <c r="D802" t="s">
        <v>30</v>
      </c>
      <c r="E802" t="s">
        <v>45</v>
      </c>
      <c r="F802">
        <v>10</v>
      </c>
      <c r="G802" s="1" t="str" cm="1">
        <f t="array" ref="G802">_xlfn.IFS(F802&lt;=5,"very near",F802&lt;=10,"near",F802&lt;=20,"moderate",F802&lt;=29,"far")</f>
        <v>near</v>
      </c>
      <c r="H802">
        <v>4</v>
      </c>
      <c r="I802" t="str" cm="1">
        <f t="array" ref="I802">_xlfn.IFS(H802=1,"Below College",H802=
2,"College",H802=
3,"Bachelor",H802=
4,"Master",H802=
5,"Doctor")</f>
        <v>Master</v>
      </c>
      <c r="J802" t="s">
        <v>47</v>
      </c>
      <c r="K802">
        <v>3</v>
      </c>
      <c r="L802" t="str" cm="1">
        <f t="array" ref="L802">_xlfn.IFS(K802=1,"low",K802=2,"medium",K802=3,"high",K802=4,"very high")</f>
        <v>high</v>
      </c>
      <c r="M802" t="s">
        <v>33</v>
      </c>
      <c r="N802">
        <v>2</v>
      </c>
      <c r="O802" t="str" cm="1">
        <f t="array" ref="O802">_xlfn.IFS(N802=1,"low",N802=2,"medium",N802=3,"high",N802=4,"very high")</f>
        <v>medium</v>
      </c>
      <c r="P802">
        <v>3</v>
      </c>
      <c r="Q802" t="str" cm="1">
        <f t="array" ref="Q802">_xlfn.IFS(P802=1,"junior",P802=2,"mid level",P802=3,"senior",P802=4,"lead",P802=5,"executive")</f>
        <v>senior</v>
      </c>
      <c r="R802" t="s">
        <v>51</v>
      </c>
      <c r="S802">
        <v>3</v>
      </c>
      <c r="T802" t="str" cm="1">
        <f t="array" ref="T802">_xlfn.IFS(S802=1,"low",S802=2,"medium",S802=3,"high",S802=4,"very high")</f>
        <v>high</v>
      </c>
      <c r="U802" t="s">
        <v>38</v>
      </c>
      <c r="V802">
        <v>8740</v>
      </c>
      <c r="W802">
        <v>0</v>
      </c>
      <c r="X802" t="str" cm="1">
        <f t="array" ref="X802">_xlfn.IFS(W802=0,"fresher",W802&lt;=3,"stable",W802&lt;=6,"moderate hopper",W802&lt;=9,"frequent hopper")</f>
        <v>fresher</v>
      </c>
      <c r="Y802" t="s">
        <v>39</v>
      </c>
      <c r="Z802">
        <v>14</v>
      </c>
      <c r="AA802" t="str" cm="1">
        <f t="array" ref="AA802">_xlfn.IFS(Z802&lt;=14,"low hike",Z802&lt;=18,"moderate hike",Z802&lt;=22,"good hike",Z802&lt;=25,"high hike")</f>
        <v>low hike</v>
      </c>
      <c r="AB802">
        <v>3</v>
      </c>
      <c r="AC802" t="str" cm="1">
        <f t="array" ref="AC802">_xlfn.IFS(AB802=1,"low",AB802=2,"good",AB802=3,"excellent",AB802=4,"outstanding")</f>
        <v>excellent</v>
      </c>
      <c r="AD802">
        <v>2</v>
      </c>
      <c r="AE802" t="str" cm="1">
        <f t="array" ref="AE802">_xlfn.IFS(AD802=1,"low",AD802=2,"medium",AD802=3,"high",AD802=4,"very high")</f>
        <v>medium</v>
      </c>
      <c r="AG802">
        <v>2</v>
      </c>
      <c r="AH802" t="str" cm="1">
        <f t="array" ref="AH802">_xlfn.IFS(AG802=0,"no stock options",AG802=2,"medium",AG802=3,"high",AG802=1,"low")</f>
        <v>medium</v>
      </c>
      <c r="AI802">
        <v>9</v>
      </c>
      <c r="AJ802" s="1" t="str" cm="1">
        <f t="array" ref="AJ802">_xlfn.IFS(AI802&lt;=2,"fresher",AI802&lt;=7,"early career",AI802&lt;=15,"mid career",AI802&lt;=25,"experienced",AI802&gt;=26,"expert")</f>
        <v>mid career</v>
      </c>
      <c r="AK802">
        <v>2</v>
      </c>
      <c r="AL802" s="1" t="str" cm="1">
        <f t="array" ref="AL802">_xlfn.IFS(AK802=0,"no training",AK802&lt;=2,"low",AK802&lt;=4,"moderate",AK802&lt;=6,"high")</f>
        <v>low</v>
      </c>
      <c r="AM802">
        <v>3</v>
      </c>
      <c r="AN802" t="str" cm="1">
        <f t="array" ref="AN802">_xlfn.IFS(AM802=1,"low",AM802=2,"medium",AM802=3,"high",AM802=4,"very high")</f>
        <v>high</v>
      </c>
      <c r="AO802">
        <v>8</v>
      </c>
      <c r="AP802" s="1" t="str" cm="1">
        <f t="array" ref="AP802">_xlfn.IFS(AO802&lt;=1,"new",AO802&lt;=5,"early tenure",AO802&lt;=10,"established",AO802&lt;=20,"loyal",AO802&gt;=21,"long term")</f>
        <v>established</v>
      </c>
      <c r="AQ802">
        <v>7</v>
      </c>
      <c r="AR802" s="1" t="str" cm="1">
        <f t="array" ref="AR802">_xlfn.IFS(AQ802&lt;=1,"new",AQ802&lt;=4,"settling",AQ802&lt;=7,"established",AQ802&lt;=12,"stagnant risk",AQ802&gt;12,"highly stagnant")</f>
        <v>established</v>
      </c>
      <c r="AS802">
        <v>2</v>
      </c>
      <c r="AT802" t="str" cm="1">
        <f t="array" ref="AT802">_xlfn.IFS(AS802&lt;=1,"recently promoted",AS802&lt;=3,"due soon",AS802&lt;=6,"over due",AS802&gt;=7,"critically overdue")</f>
        <v>due soon</v>
      </c>
      <c r="AU802">
        <v>7</v>
      </c>
      <c r="AV802" t="str" cm="1">
        <f t="array" ref="AV802">_xlfn.IFS(AU802&lt;=1,"new under manager",AU802&lt;=4,"settling",AU802&lt;=8,"established",AU802&gt;=9,"long term")</f>
        <v>established</v>
      </c>
    </row>
    <row r="803" spans="1:48">
      <c r="A803">
        <v>29</v>
      </c>
      <c r="B803" s="1" t="str" cm="1">
        <f t="array" ref="B803">_xlfn.IFS(A803&lt;=25,"early career",A803&lt;=35,"mid career",A803&lt;=45,"experienced",A803&gt;=46,"senior")</f>
        <v>mid career</v>
      </c>
      <c r="C803" t="s">
        <v>29</v>
      </c>
      <c r="D803" t="s">
        <v>30</v>
      </c>
      <c r="E803" t="s">
        <v>31</v>
      </c>
      <c r="F803">
        <v>28</v>
      </c>
      <c r="G803" s="1" t="str" cm="1">
        <f t="array" ref="G803">_xlfn.IFS(F803&lt;=5,"very near",F803&lt;=10,"near",F803&lt;=20,"moderate",F803&lt;=29,"far")</f>
        <v>far</v>
      </c>
      <c r="H803">
        <v>4</v>
      </c>
      <c r="I803" t="str" cm="1">
        <f t="array" ref="I803">_xlfn.IFS(H803=1,"Below College",H803=
2,"College",H803=
3,"Bachelor",H803=
4,"Master",H803=
5,"Doctor")</f>
        <v>Master</v>
      </c>
      <c r="J803" t="s">
        <v>36</v>
      </c>
      <c r="K803">
        <v>3</v>
      </c>
      <c r="L803" t="str" cm="1">
        <f t="array" ref="L803">_xlfn.IFS(K803=1,"low",K803=2,"medium",K803=3,"high",K803=4,"very high")</f>
        <v>high</v>
      </c>
      <c r="M803" t="s">
        <v>43</v>
      </c>
      <c r="N803">
        <v>3</v>
      </c>
      <c r="O803" t="str" cm="1">
        <f t="array" ref="O803">_xlfn.IFS(N803=1,"low",N803=2,"medium",N803=3,"high",N803=4,"very high")</f>
        <v>high</v>
      </c>
      <c r="P803">
        <v>1</v>
      </c>
      <c r="Q803" t="str" cm="1">
        <f t="array" ref="Q803">_xlfn.IFS(P803=1,"junior",P803=2,"mid level",P803=3,"senior",P803=4,"lead",P803=5,"executive")</f>
        <v>junior</v>
      </c>
      <c r="R803" t="s">
        <v>37</v>
      </c>
      <c r="S803">
        <v>4</v>
      </c>
      <c r="T803" t="str" cm="1">
        <f t="array" ref="T803">_xlfn.IFS(S803=1,"low",S803=2,"medium",S803=3,"high",S803=4,"very high")</f>
        <v>very high</v>
      </c>
      <c r="U803" t="s">
        <v>38</v>
      </c>
      <c r="V803">
        <v>2514</v>
      </c>
      <c r="W803">
        <v>4</v>
      </c>
      <c r="X803" t="str" cm="1">
        <f t="array" ref="X803">_xlfn.IFS(W803=0,"fresher",W803&lt;=3,"stable",W803&lt;=6,"moderate hopper",W803&lt;=9,"frequent hopper")</f>
        <v>moderate hopper</v>
      </c>
      <c r="Y803" t="s">
        <v>29</v>
      </c>
      <c r="Z803">
        <v>22</v>
      </c>
      <c r="AA803" t="str" cm="1">
        <f t="array" ref="AA803">_xlfn.IFS(Z803&lt;=14,"low hike",Z803&lt;=18,"moderate hike",Z803&lt;=22,"good hike",Z803&lt;=25,"high hike")</f>
        <v>good hike</v>
      </c>
      <c r="AB803">
        <v>4</v>
      </c>
      <c r="AC803" t="str" cm="1">
        <f t="array" ref="AC803">_xlfn.IFS(AB803=1,"low",AB803=2,"good",AB803=3,"excellent",AB803=4,"outstanding")</f>
        <v>outstanding</v>
      </c>
      <c r="AD803">
        <v>1</v>
      </c>
      <c r="AE803" t="str" cm="1">
        <f t="array" ref="AE803">_xlfn.IFS(AD803=1,"low",AD803=2,"medium",AD803=3,"high",AD803=4,"very high")</f>
        <v>low</v>
      </c>
      <c r="AG803">
        <v>1</v>
      </c>
      <c r="AH803" t="str" cm="1">
        <f t="array" ref="AH803">_xlfn.IFS(AG803=0,"no stock options",AG803=2,"medium",AG803=3,"high",AG803=1,"low")</f>
        <v>low</v>
      </c>
      <c r="AI803">
        <v>11</v>
      </c>
      <c r="AJ803" s="1" t="str" cm="1">
        <f t="array" ref="AJ803">_xlfn.IFS(AI803&lt;=2,"fresher",AI803&lt;=7,"early career",AI803&lt;=15,"mid career",AI803&lt;=25,"experienced",AI803&gt;=26,"expert")</f>
        <v>mid career</v>
      </c>
      <c r="AK803">
        <v>1</v>
      </c>
      <c r="AL803" s="1" t="str" cm="1">
        <f t="array" ref="AL803">_xlfn.IFS(AK803=0,"no training",AK803&lt;=2,"low",AK803&lt;=4,"moderate",AK803&lt;=6,"high")</f>
        <v>low</v>
      </c>
      <c r="AM803">
        <v>3</v>
      </c>
      <c r="AN803" t="str" cm="1">
        <f t="array" ref="AN803">_xlfn.IFS(AM803=1,"low",AM803=2,"medium",AM803=3,"high",AM803=4,"very high")</f>
        <v>high</v>
      </c>
      <c r="AO803">
        <v>7</v>
      </c>
      <c r="AP803" s="1" t="str" cm="1">
        <f t="array" ref="AP803">_xlfn.IFS(AO803&lt;=1,"new",AO803&lt;=5,"early tenure",AO803&lt;=10,"established",AO803&lt;=20,"loyal",AO803&gt;=21,"long term")</f>
        <v>established</v>
      </c>
      <c r="AQ803">
        <v>5</v>
      </c>
      <c r="AR803" s="1" t="str" cm="1">
        <f t="array" ref="AR803">_xlfn.IFS(AQ803&lt;=1,"new",AQ803&lt;=4,"settling",AQ803&lt;=7,"established",AQ803&lt;=12,"stagnant risk",AQ803&gt;12,"highly stagnant")</f>
        <v>established</v>
      </c>
      <c r="AS803">
        <v>1</v>
      </c>
      <c r="AT803" t="str" cm="1">
        <f t="array" ref="AT803">_xlfn.IFS(AS803&lt;=1,"recently promoted",AS803&lt;=3,"due soon",AS803&lt;=6,"over due",AS803&gt;=7,"critically overdue")</f>
        <v>recently promoted</v>
      </c>
      <c r="AU803">
        <v>7</v>
      </c>
      <c r="AV803" t="str" cm="1">
        <f t="array" ref="AV803">_xlfn.IFS(AU803&lt;=1,"new under manager",AU803&lt;=4,"settling",AU803&lt;=8,"established",AU803&gt;=9,"long term")</f>
        <v>established</v>
      </c>
    </row>
    <row r="804" spans="1:48">
      <c r="A804">
        <v>28</v>
      </c>
      <c r="B804" s="1" t="str" cm="1">
        <f t="array" ref="B804">_xlfn.IFS(A804&lt;=25,"early career",A804&lt;=35,"mid career",A804&lt;=45,"experienced",A804&gt;=46,"senior")</f>
        <v>mid career</v>
      </c>
      <c r="C804" t="s">
        <v>29</v>
      </c>
      <c r="D804" t="s">
        <v>30</v>
      </c>
      <c r="E804" t="s">
        <v>31</v>
      </c>
      <c r="F804">
        <v>3</v>
      </c>
      <c r="G804" s="1" t="str" cm="1">
        <f t="array" ref="G804">_xlfn.IFS(F804&lt;=5,"very near",F804&lt;=10,"near",F804&lt;=20,"moderate",F804&lt;=29,"far")</f>
        <v>very near</v>
      </c>
      <c r="H804">
        <v>3</v>
      </c>
      <c r="I804" t="str" cm="1">
        <f t="array" ref="I804">_xlfn.IFS(H804=1,"Below College",H804=
2,"College",H804=
3,"Bachelor",H804=
4,"Master",H804=
5,"Doctor")</f>
        <v>Bachelor</v>
      </c>
      <c r="J804" t="s">
        <v>32</v>
      </c>
      <c r="K804">
        <v>4</v>
      </c>
      <c r="L804" t="str" cm="1">
        <f t="array" ref="L804">_xlfn.IFS(K804=1,"low",K804=2,"medium",K804=3,"high",K804=4,"very high")</f>
        <v>very high</v>
      </c>
      <c r="M804" t="s">
        <v>43</v>
      </c>
      <c r="N804">
        <v>3</v>
      </c>
      <c r="O804" t="str" cm="1">
        <f t="array" ref="O804">_xlfn.IFS(N804=1,"low",N804=2,"medium",N804=3,"high",N804=4,"very high")</f>
        <v>high</v>
      </c>
      <c r="P804">
        <v>3</v>
      </c>
      <c r="Q804" t="str" cm="1">
        <f t="array" ref="Q804">_xlfn.IFS(P804=1,"junior",P804=2,"mid level",P804=3,"senior",P804=4,"lead",P804=5,"executive")</f>
        <v>senior</v>
      </c>
      <c r="R804" t="s">
        <v>44</v>
      </c>
      <c r="S804">
        <v>2</v>
      </c>
      <c r="T804" t="str" cm="1">
        <f t="array" ref="T804">_xlfn.IFS(S804=1,"low",S804=2,"medium",S804=3,"high",S804=4,"very high")</f>
        <v>medium</v>
      </c>
      <c r="U804" t="s">
        <v>38</v>
      </c>
      <c r="V804">
        <v>7655</v>
      </c>
      <c r="W804">
        <v>0</v>
      </c>
      <c r="X804" t="str" cm="1">
        <f t="array" ref="X804">_xlfn.IFS(W804=0,"fresher",W804&lt;=3,"stable",W804&lt;=6,"moderate hopper",W804&lt;=9,"frequent hopper")</f>
        <v>fresher</v>
      </c>
      <c r="Y804" t="s">
        <v>29</v>
      </c>
      <c r="Z804">
        <v>17</v>
      </c>
      <c r="AA804" t="str" cm="1">
        <f t="array" ref="AA804">_xlfn.IFS(Z804&lt;=14,"low hike",Z804&lt;=18,"moderate hike",Z804&lt;=22,"good hike",Z804&lt;=25,"high hike")</f>
        <v>moderate hike</v>
      </c>
      <c r="AB804">
        <v>3</v>
      </c>
      <c r="AC804" t="str" cm="1">
        <f t="array" ref="AC804">_xlfn.IFS(AB804=1,"low",AB804=2,"good",AB804=3,"excellent",AB804=4,"outstanding")</f>
        <v>excellent</v>
      </c>
      <c r="AD804">
        <v>2</v>
      </c>
      <c r="AE804" t="str" cm="1">
        <f t="array" ref="AE804">_xlfn.IFS(AD804=1,"low",AD804=2,"medium",AD804=3,"high",AD804=4,"very high")</f>
        <v>medium</v>
      </c>
      <c r="AG804">
        <v>3</v>
      </c>
      <c r="AH804" t="str" cm="1">
        <f t="array" ref="AH804">_xlfn.IFS(AG804=0,"no stock options",AG804=2,"medium",AG804=3,"high",AG804=1,"low")</f>
        <v>high</v>
      </c>
      <c r="AI804">
        <v>10</v>
      </c>
      <c r="AJ804" s="1" t="str" cm="1">
        <f t="array" ref="AJ804">_xlfn.IFS(AI804&lt;=2,"fresher",AI804&lt;=7,"early career",AI804&lt;=15,"mid career",AI804&lt;=25,"experienced",AI804&gt;=26,"expert")</f>
        <v>mid career</v>
      </c>
      <c r="AK804">
        <v>3</v>
      </c>
      <c r="AL804" s="1" t="str" cm="1">
        <f t="array" ref="AL804">_xlfn.IFS(AK804=0,"no training",AK804&lt;=2,"low",AK804&lt;=4,"moderate",AK804&lt;=6,"high")</f>
        <v>moderate</v>
      </c>
      <c r="AM804">
        <v>2</v>
      </c>
      <c r="AN804" t="str" cm="1">
        <f t="array" ref="AN804">_xlfn.IFS(AM804=1,"low",AM804=2,"medium",AM804=3,"high",AM804=4,"very high")</f>
        <v>medium</v>
      </c>
      <c r="AO804">
        <v>9</v>
      </c>
      <c r="AP804" s="1" t="str" cm="1">
        <f t="array" ref="AP804">_xlfn.IFS(AO804&lt;=1,"new",AO804&lt;=5,"early tenure",AO804&lt;=10,"established",AO804&lt;=20,"loyal",AO804&gt;=21,"long term")</f>
        <v>established</v>
      </c>
      <c r="AQ804">
        <v>7</v>
      </c>
      <c r="AR804" s="1" t="str" cm="1">
        <f t="array" ref="AR804">_xlfn.IFS(AQ804&lt;=1,"new",AQ804&lt;=4,"settling",AQ804&lt;=7,"established",AQ804&lt;=12,"stagnant risk",AQ804&gt;12,"highly stagnant")</f>
        <v>established</v>
      </c>
      <c r="AS804">
        <v>1</v>
      </c>
      <c r="AT804" t="str" cm="1">
        <f t="array" ref="AT804">_xlfn.IFS(AS804&lt;=1,"recently promoted",AS804&lt;=3,"due soon",AS804&lt;=6,"over due",AS804&gt;=7,"critically overdue")</f>
        <v>recently promoted</v>
      </c>
      <c r="AU804">
        <v>7</v>
      </c>
      <c r="AV804" t="str" cm="1">
        <f t="array" ref="AV804">_xlfn.IFS(AU804&lt;=1,"new under manager",AU804&lt;=4,"settling",AU804&lt;=8,"established",AU804&gt;=9,"long term")</f>
        <v>established</v>
      </c>
    </row>
    <row r="805" spans="1:48">
      <c r="A805">
        <v>43</v>
      </c>
      <c r="B805" s="1" t="str" cm="1">
        <f t="array" ref="B805">_xlfn.IFS(A805&lt;=25,"early career",A805&lt;=35,"mid career",A805&lt;=45,"experienced",A805&gt;=46,"senior")</f>
        <v>experienced</v>
      </c>
      <c r="C805" t="s">
        <v>29</v>
      </c>
      <c r="D805" t="s">
        <v>50</v>
      </c>
      <c r="E805" t="s">
        <v>31</v>
      </c>
      <c r="F805">
        <v>27</v>
      </c>
      <c r="G805" s="1" t="str" cm="1">
        <f t="array" ref="G805">_xlfn.IFS(F805&lt;=5,"very near",F805&lt;=10,"near",F805&lt;=20,"moderate",F805&lt;=29,"far")</f>
        <v>far</v>
      </c>
      <c r="H805">
        <v>3</v>
      </c>
      <c r="I805" t="str" cm="1">
        <f t="array" ref="I805">_xlfn.IFS(H805=1,"Below College",H805=
2,"College",H805=
3,"Bachelor",H805=
4,"Master",H805=
5,"Doctor")</f>
        <v>Bachelor</v>
      </c>
      <c r="J805" t="s">
        <v>36</v>
      </c>
      <c r="K805">
        <v>3</v>
      </c>
      <c r="L805" t="str" cm="1">
        <f t="array" ref="L805">_xlfn.IFS(K805=1,"low",K805=2,"medium",K805=3,"high",K805=4,"very high")</f>
        <v>high</v>
      </c>
      <c r="M805" t="s">
        <v>43</v>
      </c>
      <c r="N805">
        <v>3</v>
      </c>
      <c r="O805" t="str" cm="1">
        <f t="array" ref="O805">_xlfn.IFS(N805=1,"low",N805=2,"medium",N805=3,"high",N805=4,"very high")</f>
        <v>high</v>
      </c>
      <c r="P805">
        <v>3</v>
      </c>
      <c r="Q805" t="str" cm="1">
        <f t="array" ref="Q805">_xlfn.IFS(P805=1,"junior",P805=2,"mid level",P805=3,"senior",P805=4,"lead",P805=5,"executive")</f>
        <v>senior</v>
      </c>
      <c r="R805" t="s">
        <v>44</v>
      </c>
      <c r="S805">
        <v>1</v>
      </c>
      <c r="T805" t="str" cm="1">
        <f t="array" ref="T805">_xlfn.IFS(S805=1,"low",S805=2,"medium",S805=3,"high",S805=4,"very high")</f>
        <v>low</v>
      </c>
      <c r="U805" t="s">
        <v>35</v>
      </c>
      <c r="V805">
        <v>10820</v>
      </c>
      <c r="W805">
        <v>8</v>
      </c>
      <c r="X805" t="str" cm="1">
        <f t="array" ref="X805">_xlfn.IFS(W805=0,"fresher",W805&lt;=3,"stable",W805&lt;=6,"moderate hopper",W805&lt;=9,"frequent hopper")</f>
        <v>frequent hopper</v>
      </c>
      <c r="Y805" t="s">
        <v>29</v>
      </c>
      <c r="Z805">
        <v>11</v>
      </c>
      <c r="AA805" t="str" cm="1">
        <f t="array" ref="AA805">_xlfn.IFS(Z805&lt;=14,"low hike",Z805&lt;=18,"moderate hike",Z805&lt;=22,"good hike",Z805&lt;=25,"high hike")</f>
        <v>low hike</v>
      </c>
      <c r="AB805">
        <v>3</v>
      </c>
      <c r="AC805" t="str" cm="1">
        <f t="array" ref="AC805">_xlfn.IFS(AB805=1,"low",AB805=2,"good",AB805=3,"excellent",AB805=4,"outstanding")</f>
        <v>excellent</v>
      </c>
      <c r="AD805">
        <v>3</v>
      </c>
      <c r="AE805" t="str" cm="1">
        <f t="array" ref="AE805">_xlfn.IFS(AD805=1,"low",AD805=2,"medium",AD805=3,"high",AD805=4,"very high")</f>
        <v>high</v>
      </c>
      <c r="AG805">
        <v>1</v>
      </c>
      <c r="AH805" t="str" cm="1">
        <f t="array" ref="AH805">_xlfn.IFS(AG805=0,"no stock options",AG805=2,"medium",AG805=3,"high",AG805=1,"low")</f>
        <v>low</v>
      </c>
      <c r="AI805">
        <v>18</v>
      </c>
      <c r="AJ805" s="1" t="str" cm="1">
        <f t="array" ref="AJ805">_xlfn.IFS(AI805&lt;=2,"fresher",AI805&lt;=7,"early career",AI805&lt;=15,"mid career",AI805&lt;=25,"experienced",AI805&gt;=26,"expert")</f>
        <v>experienced</v>
      </c>
      <c r="AK805">
        <v>1</v>
      </c>
      <c r="AL805" s="1" t="str" cm="1">
        <f t="array" ref="AL805">_xlfn.IFS(AK805=0,"no training",AK805&lt;=2,"low",AK805&lt;=4,"moderate",AK805&lt;=6,"high")</f>
        <v>low</v>
      </c>
      <c r="AM805">
        <v>3</v>
      </c>
      <c r="AN805" t="str" cm="1">
        <f t="array" ref="AN805">_xlfn.IFS(AM805=1,"low",AM805=2,"medium",AM805=3,"high",AM805=4,"very high")</f>
        <v>high</v>
      </c>
      <c r="AO805">
        <v>8</v>
      </c>
      <c r="AP805" s="1" t="str" cm="1">
        <f t="array" ref="AP805">_xlfn.IFS(AO805&lt;=1,"new",AO805&lt;=5,"early tenure",AO805&lt;=10,"established",AO805&lt;=20,"loyal",AO805&gt;=21,"long term")</f>
        <v>established</v>
      </c>
      <c r="AQ805">
        <v>7</v>
      </c>
      <c r="AR805" s="1" t="str" cm="1">
        <f t="array" ref="AR805">_xlfn.IFS(AQ805&lt;=1,"new",AQ805&lt;=4,"settling",AQ805&lt;=7,"established",AQ805&lt;=12,"stagnant risk",AQ805&gt;12,"highly stagnant")</f>
        <v>established</v>
      </c>
      <c r="AS805">
        <v>0</v>
      </c>
      <c r="AT805" t="str" cm="1">
        <f t="array" ref="AT805">_xlfn.IFS(AS805&lt;=1,"recently promoted",AS805&lt;=3,"due soon",AS805&lt;=6,"over due",AS805&gt;=7,"critically overdue")</f>
        <v>recently promoted</v>
      </c>
      <c r="AU805">
        <v>1</v>
      </c>
      <c r="AV805" t="str" cm="1">
        <f t="array" ref="AV805">_xlfn.IFS(AU805&lt;=1,"new under manager",AU805&lt;=4,"settling",AU805&lt;=8,"established",AU805&gt;=9,"long term")</f>
        <v>new under manager</v>
      </c>
    </row>
    <row r="806" spans="1:48">
      <c r="A806">
        <v>49</v>
      </c>
      <c r="B806" s="1" t="str" cm="1">
        <f t="array" ref="B806">_xlfn.IFS(A806&lt;=25,"early career",A806&lt;=35,"mid career",A806&lt;=45,"experienced",A806&gt;=46,"senior")</f>
        <v>senior</v>
      </c>
      <c r="C806" t="s">
        <v>29</v>
      </c>
      <c r="D806" t="s">
        <v>30</v>
      </c>
      <c r="E806" t="s">
        <v>45</v>
      </c>
      <c r="F806">
        <v>8</v>
      </c>
      <c r="G806" s="1" t="str" cm="1">
        <f t="array" ref="G806">_xlfn.IFS(F806&lt;=5,"very near",F806&lt;=10,"near",F806&lt;=20,"moderate",F806&lt;=29,"far")</f>
        <v>near</v>
      </c>
      <c r="H806">
        <v>4</v>
      </c>
      <c r="I806" t="str" cm="1">
        <f t="array" ref="I806">_xlfn.IFS(H806=1,"Below College",H806=
2,"College",H806=
3,"Bachelor",H806=
4,"Master",H806=
5,"Doctor")</f>
        <v>Master</v>
      </c>
      <c r="J806" t="s">
        <v>52</v>
      </c>
      <c r="K806">
        <v>4</v>
      </c>
      <c r="L806" t="str" cm="1">
        <f t="array" ref="L806">_xlfn.IFS(K806=1,"low",K806=2,"medium",K806=3,"high",K806=4,"very high")</f>
        <v>very high</v>
      </c>
      <c r="M806" t="s">
        <v>33</v>
      </c>
      <c r="N806">
        <v>2</v>
      </c>
      <c r="O806" t="str" cm="1">
        <f t="array" ref="O806">_xlfn.IFS(N806=1,"low",N806=2,"medium",N806=3,"high",N806=4,"very high")</f>
        <v>medium</v>
      </c>
      <c r="P806">
        <v>4</v>
      </c>
      <c r="Q806" t="str" cm="1">
        <f t="array" ref="Q806">_xlfn.IFS(P806=1,"junior",P806=2,"mid level",P806=3,"senior",P806=4,"lead",P806=5,"executive")</f>
        <v>lead</v>
      </c>
      <c r="R806" t="s">
        <v>51</v>
      </c>
      <c r="S806">
        <v>2</v>
      </c>
      <c r="T806" t="str" cm="1">
        <f t="array" ref="T806">_xlfn.IFS(S806=1,"low",S806=2,"medium",S806=3,"high",S806=4,"very high")</f>
        <v>medium</v>
      </c>
      <c r="U806" t="s">
        <v>35</v>
      </c>
      <c r="V806">
        <v>13120</v>
      </c>
      <c r="W806">
        <v>6</v>
      </c>
      <c r="X806" t="str" cm="1">
        <f t="array" ref="X806">_xlfn.IFS(W806=0,"fresher",W806&lt;=3,"stable",W806&lt;=6,"moderate hopper",W806&lt;=9,"frequent hopper")</f>
        <v>moderate hopper</v>
      </c>
      <c r="Y806" t="s">
        <v>29</v>
      </c>
      <c r="Z806">
        <v>17</v>
      </c>
      <c r="AA806" t="str" cm="1">
        <f t="array" ref="AA806">_xlfn.IFS(Z806&lt;=14,"low hike",Z806&lt;=18,"moderate hike",Z806&lt;=22,"good hike",Z806&lt;=25,"high hike")</f>
        <v>moderate hike</v>
      </c>
      <c r="AB806">
        <v>3</v>
      </c>
      <c r="AC806" t="str" cm="1">
        <f t="array" ref="AC806">_xlfn.IFS(AB806=1,"low",AB806=2,"good",AB806=3,"excellent",AB806=4,"outstanding")</f>
        <v>excellent</v>
      </c>
      <c r="AD806">
        <v>2</v>
      </c>
      <c r="AE806" t="str" cm="1">
        <f t="array" ref="AE806">_xlfn.IFS(AD806=1,"low",AD806=2,"medium",AD806=3,"high",AD806=4,"very high")</f>
        <v>medium</v>
      </c>
      <c r="AG806">
        <v>1</v>
      </c>
      <c r="AH806" t="str" cm="1">
        <f t="array" ref="AH806">_xlfn.IFS(AG806=0,"no stock options",AG806=2,"medium",AG806=3,"high",AG806=1,"low")</f>
        <v>low</v>
      </c>
      <c r="AI806">
        <v>22</v>
      </c>
      <c r="AJ806" s="1" t="str" cm="1">
        <f t="array" ref="AJ806">_xlfn.IFS(AI806&lt;=2,"fresher",AI806&lt;=7,"early career",AI806&lt;=15,"mid career",AI806&lt;=25,"experienced",AI806&gt;=26,"expert")</f>
        <v>experienced</v>
      </c>
      <c r="AK806">
        <v>3</v>
      </c>
      <c r="AL806" s="1" t="str" cm="1">
        <f t="array" ref="AL806">_xlfn.IFS(AK806=0,"no training",AK806&lt;=2,"low",AK806&lt;=4,"moderate",AK806&lt;=6,"high")</f>
        <v>moderate</v>
      </c>
      <c r="AM806">
        <v>3</v>
      </c>
      <c r="AN806" t="str" cm="1">
        <f t="array" ref="AN806">_xlfn.IFS(AM806=1,"low",AM806=2,"medium",AM806=3,"high",AM806=4,"very high")</f>
        <v>high</v>
      </c>
      <c r="AO806">
        <v>9</v>
      </c>
      <c r="AP806" s="1" t="str" cm="1">
        <f t="array" ref="AP806">_xlfn.IFS(AO806&lt;=1,"new",AO806&lt;=5,"early tenure",AO806&lt;=10,"established",AO806&lt;=20,"loyal",AO806&gt;=21,"long term")</f>
        <v>established</v>
      </c>
      <c r="AQ806">
        <v>8</v>
      </c>
      <c r="AR806" s="1" t="str" cm="1">
        <f t="array" ref="AR806">_xlfn.IFS(AQ806&lt;=1,"new",AQ806&lt;=4,"settling",AQ806&lt;=7,"established",AQ806&lt;=12,"stagnant risk",AQ806&gt;12,"highly stagnant")</f>
        <v>stagnant risk</v>
      </c>
      <c r="AS806">
        <v>2</v>
      </c>
      <c r="AT806" t="str" cm="1">
        <f t="array" ref="AT806">_xlfn.IFS(AS806&lt;=1,"recently promoted",AS806&lt;=3,"due soon",AS806&lt;=6,"over due",AS806&gt;=7,"critically overdue")</f>
        <v>due soon</v>
      </c>
      <c r="AU806">
        <v>3</v>
      </c>
      <c r="AV806" t="str" cm="1">
        <f t="array" ref="AV806">_xlfn.IFS(AU806&lt;=1,"new under manager",AU806&lt;=4,"settling",AU806&lt;=8,"established",AU806&gt;=9,"long term")</f>
        <v>settling</v>
      </c>
    </row>
    <row r="807" spans="1:48">
      <c r="A807">
        <v>29</v>
      </c>
      <c r="B807" s="1" t="str" cm="1">
        <f t="array" ref="B807">_xlfn.IFS(A807&lt;=25,"early career",A807&lt;=35,"mid career",A807&lt;=45,"experienced",A807&gt;=46,"senior")</f>
        <v>mid career</v>
      </c>
      <c r="C807" t="s">
        <v>29</v>
      </c>
      <c r="D807" t="s">
        <v>50</v>
      </c>
      <c r="E807" t="s">
        <v>31</v>
      </c>
      <c r="F807">
        <v>10</v>
      </c>
      <c r="G807" s="1" t="str" cm="1">
        <f t="array" ref="G807">_xlfn.IFS(F807&lt;=5,"very near",F807&lt;=10,"near",F807&lt;=20,"moderate",F807&lt;=29,"far")</f>
        <v>near</v>
      </c>
      <c r="H807">
        <v>3</v>
      </c>
      <c r="I807" t="str" cm="1">
        <f t="array" ref="I807">_xlfn.IFS(H807=1,"Below College",H807=
2,"College",H807=
3,"Bachelor",H807=
4,"Master",H807=
5,"Doctor")</f>
        <v>Bachelor</v>
      </c>
      <c r="J807" t="s">
        <v>36</v>
      </c>
      <c r="K807">
        <v>4</v>
      </c>
      <c r="L807" t="str" cm="1">
        <f t="array" ref="L807">_xlfn.IFS(K807=1,"low",K807=2,"medium",K807=3,"high",K807=4,"very high")</f>
        <v>very high</v>
      </c>
      <c r="M807" t="s">
        <v>43</v>
      </c>
      <c r="N807">
        <v>3</v>
      </c>
      <c r="O807" t="str" cm="1">
        <f t="array" ref="O807">_xlfn.IFS(N807=1,"low",N807=2,"medium",N807=3,"high",N807=4,"very high")</f>
        <v>high</v>
      </c>
      <c r="P807">
        <v>1</v>
      </c>
      <c r="Q807" t="str" cm="1">
        <f t="array" ref="Q807">_xlfn.IFS(P807=1,"junior",P807=2,"mid level",P807=3,"senior",P807=4,"lead",P807=5,"executive")</f>
        <v>junior</v>
      </c>
      <c r="R807" t="s">
        <v>37</v>
      </c>
      <c r="S807">
        <v>2</v>
      </c>
      <c r="T807" t="str" cm="1">
        <f t="array" ref="T807">_xlfn.IFS(S807=1,"low",S807=2,"medium",S807=3,"high",S807=4,"very high")</f>
        <v>medium</v>
      </c>
      <c r="U807" t="s">
        <v>38</v>
      </c>
      <c r="V807">
        <v>3291</v>
      </c>
      <c r="W807">
        <v>0</v>
      </c>
      <c r="X807" t="str" cm="1">
        <f t="array" ref="X807">_xlfn.IFS(W807=0,"fresher",W807&lt;=3,"stable",W807&lt;=6,"moderate hopper",W807&lt;=9,"frequent hopper")</f>
        <v>fresher</v>
      </c>
      <c r="Y807" t="s">
        <v>29</v>
      </c>
      <c r="Z807">
        <v>14</v>
      </c>
      <c r="AA807" t="str" cm="1">
        <f t="array" ref="AA807">_xlfn.IFS(Z807&lt;=14,"low hike",Z807&lt;=18,"moderate hike",Z807&lt;=22,"good hike",Z807&lt;=25,"high hike")</f>
        <v>low hike</v>
      </c>
      <c r="AB807">
        <v>3</v>
      </c>
      <c r="AC807" t="str" cm="1">
        <f t="array" ref="AC807">_xlfn.IFS(AB807=1,"low",AB807=2,"good",AB807=3,"excellent",AB807=4,"outstanding")</f>
        <v>excellent</v>
      </c>
      <c r="AD807">
        <v>4</v>
      </c>
      <c r="AE807" t="str" cm="1">
        <f t="array" ref="AE807">_xlfn.IFS(AD807=1,"low",AD807=2,"medium",AD807=3,"high",AD807=4,"very high")</f>
        <v>very high</v>
      </c>
      <c r="AG807">
        <v>2</v>
      </c>
      <c r="AH807" t="str" cm="1">
        <f t="array" ref="AH807">_xlfn.IFS(AG807=0,"no stock options",AG807=2,"medium",AG807=3,"high",AG807=1,"low")</f>
        <v>medium</v>
      </c>
      <c r="AI807">
        <v>8</v>
      </c>
      <c r="AJ807" s="1" t="str" cm="1">
        <f t="array" ref="AJ807">_xlfn.IFS(AI807&lt;=2,"fresher",AI807&lt;=7,"early career",AI807&lt;=15,"mid career",AI807&lt;=25,"experienced",AI807&gt;=26,"expert")</f>
        <v>mid career</v>
      </c>
      <c r="AK807">
        <v>2</v>
      </c>
      <c r="AL807" s="1" t="str" cm="1">
        <f t="array" ref="AL807">_xlfn.IFS(AK807=0,"no training",AK807&lt;=2,"low",AK807&lt;=4,"moderate",AK807&lt;=6,"high")</f>
        <v>low</v>
      </c>
      <c r="AM807">
        <v>2</v>
      </c>
      <c r="AN807" t="str" cm="1">
        <f t="array" ref="AN807">_xlfn.IFS(AM807=1,"low",AM807=2,"medium",AM807=3,"high",AM807=4,"very high")</f>
        <v>medium</v>
      </c>
      <c r="AO807">
        <v>7</v>
      </c>
      <c r="AP807" s="1" t="str" cm="1">
        <f t="array" ref="AP807">_xlfn.IFS(AO807&lt;=1,"new",AO807&lt;=5,"early tenure",AO807&lt;=10,"established",AO807&lt;=20,"loyal",AO807&gt;=21,"long term")</f>
        <v>established</v>
      </c>
      <c r="AQ807">
        <v>5</v>
      </c>
      <c r="AR807" s="1" t="str" cm="1">
        <f t="array" ref="AR807">_xlfn.IFS(AQ807&lt;=1,"new",AQ807&lt;=4,"settling",AQ807&lt;=7,"established",AQ807&lt;=12,"stagnant risk",AQ807&gt;12,"highly stagnant")</f>
        <v>established</v>
      </c>
      <c r="AS807">
        <v>1</v>
      </c>
      <c r="AT807" t="str" cm="1">
        <f t="array" ref="AT807">_xlfn.IFS(AS807&lt;=1,"recently promoted",AS807&lt;=3,"due soon",AS807&lt;=6,"over due",AS807&gt;=7,"critically overdue")</f>
        <v>recently promoted</v>
      </c>
      <c r="AU807">
        <v>1</v>
      </c>
      <c r="AV807" t="str" cm="1">
        <f t="array" ref="AV807">_xlfn.IFS(AU807&lt;=1,"new under manager",AU807&lt;=4,"settling",AU807&lt;=8,"established",AU807&gt;=9,"long term")</f>
        <v>new under manager</v>
      </c>
    </row>
    <row r="808" spans="1:48">
      <c r="A808">
        <v>29</v>
      </c>
      <c r="B808" s="1" t="str" cm="1">
        <f t="array" ref="B808">_xlfn.IFS(A808&lt;=25,"early career",A808&lt;=35,"mid career",A808&lt;=45,"experienced",A808&gt;=46,"senior")</f>
        <v>mid career</v>
      </c>
      <c r="C808" t="s">
        <v>29</v>
      </c>
      <c r="D808" t="s">
        <v>30</v>
      </c>
      <c r="E808" t="s">
        <v>31</v>
      </c>
      <c r="F808">
        <v>8</v>
      </c>
      <c r="G808" s="1" t="str" cm="1">
        <f t="array" ref="G808">_xlfn.IFS(F808&lt;=5,"very near",F808&lt;=10,"near",F808&lt;=20,"moderate",F808&lt;=29,"far")</f>
        <v>near</v>
      </c>
      <c r="H808">
        <v>1</v>
      </c>
      <c r="I808" t="str" cm="1">
        <f t="array" ref="I808">_xlfn.IFS(H808=1,"Below College",H808=
2,"College",H808=
3,"Bachelor",H808=
4,"Master",H808=
5,"Doctor")</f>
        <v>Below College</v>
      </c>
      <c r="J808" t="s">
        <v>32</v>
      </c>
      <c r="K808">
        <v>2</v>
      </c>
      <c r="L808" t="str" cm="1">
        <f t="array" ref="L808">_xlfn.IFS(K808=1,"low",K808=2,"medium",K808=3,"high",K808=4,"very high")</f>
        <v>medium</v>
      </c>
      <c r="M808" t="s">
        <v>33</v>
      </c>
      <c r="N808">
        <v>2</v>
      </c>
      <c r="O808" t="str" cm="1">
        <f t="array" ref="O808">_xlfn.IFS(N808=1,"low",N808=2,"medium",N808=3,"high",N808=4,"very high")</f>
        <v>medium</v>
      </c>
      <c r="P808">
        <v>2</v>
      </c>
      <c r="Q808" t="str" cm="1">
        <f t="array" ref="Q808">_xlfn.IFS(P808=1,"junior",P808=2,"mid level",P808=3,"senior",P808=4,"lead",P808=5,"executive")</f>
        <v>mid level</v>
      </c>
      <c r="R808" t="s">
        <v>44</v>
      </c>
      <c r="S808">
        <v>4</v>
      </c>
      <c r="T808" t="str" cm="1">
        <f t="array" ref="T808">_xlfn.IFS(S808=1,"low",S808=2,"medium",S808=3,"high",S808=4,"very high")</f>
        <v>very high</v>
      </c>
      <c r="U808" t="s">
        <v>35</v>
      </c>
      <c r="V808">
        <v>5056</v>
      </c>
      <c r="W808">
        <v>1</v>
      </c>
      <c r="X808" t="str" cm="1">
        <f t="array" ref="X808">_xlfn.IFS(W808=0,"fresher",W808&lt;=3,"stable",W808&lt;=6,"moderate hopper",W808&lt;=9,"frequent hopper")</f>
        <v>stable</v>
      </c>
      <c r="Y808" t="s">
        <v>39</v>
      </c>
      <c r="Z808">
        <v>15</v>
      </c>
      <c r="AA808" t="str" cm="1">
        <f t="array" ref="AA808">_xlfn.IFS(Z808&lt;=14,"low hike",Z808&lt;=18,"moderate hike",Z808&lt;=22,"good hike",Z808&lt;=25,"high hike")</f>
        <v>moderate hike</v>
      </c>
      <c r="AB808">
        <v>3</v>
      </c>
      <c r="AC808" t="str" cm="1">
        <f t="array" ref="AC808">_xlfn.IFS(AB808=1,"low",AB808=2,"good",AB808=3,"excellent",AB808=4,"outstanding")</f>
        <v>excellent</v>
      </c>
      <c r="AD808">
        <v>3</v>
      </c>
      <c r="AE808" t="str" cm="1">
        <f t="array" ref="AE808">_xlfn.IFS(AD808=1,"low",AD808=2,"medium",AD808=3,"high",AD808=4,"very high")</f>
        <v>high</v>
      </c>
      <c r="AG808">
        <v>1</v>
      </c>
      <c r="AH808" t="str" cm="1">
        <f t="array" ref="AH808">_xlfn.IFS(AG808=0,"no stock options",AG808=2,"medium",AG808=3,"high",AG808=1,"low")</f>
        <v>low</v>
      </c>
      <c r="AI808">
        <v>10</v>
      </c>
      <c r="AJ808" s="1" t="str" cm="1">
        <f t="array" ref="AJ808">_xlfn.IFS(AI808&lt;=2,"fresher",AI808&lt;=7,"early career",AI808&lt;=15,"mid career",AI808&lt;=25,"experienced",AI808&gt;=26,"expert")</f>
        <v>mid career</v>
      </c>
      <c r="AK808">
        <v>2</v>
      </c>
      <c r="AL808" s="1" t="str" cm="1">
        <f t="array" ref="AL808">_xlfn.IFS(AK808=0,"no training",AK808&lt;=2,"low",AK808&lt;=4,"moderate",AK808&lt;=6,"high")</f>
        <v>low</v>
      </c>
      <c r="AM808">
        <v>2</v>
      </c>
      <c r="AN808" t="str" cm="1">
        <f t="array" ref="AN808">_xlfn.IFS(AM808=1,"low",AM808=2,"medium",AM808=3,"high",AM808=4,"very high")</f>
        <v>medium</v>
      </c>
      <c r="AO808">
        <v>10</v>
      </c>
      <c r="AP808" s="1" t="str" cm="1">
        <f t="array" ref="AP808">_xlfn.IFS(AO808&lt;=1,"new",AO808&lt;=5,"early tenure",AO808&lt;=10,"established",AO808&lt;=20,"loyal",AO808&gt;=21,"long term")</f>
        <v>established</v>
      </c>
      <c r="AQ808">
        <v>7</v>
      </c>
      <c r="AR808" s="1" t="str" cm="1">
        <f t="array" ref="AR808">_xlfn.IFS(AQ808&lt;=1,"new",AQ808&lt;=4,"settling",AQ808&lt;=7,"established",AQ808&lt;=12,"stagnant risk",AQ808&gt;12,"highly stagnant")</f>
        <v>established</v>
      </c>
      <c r="AS808">
        <v>1</v>
      </c>
      <c r="AT808" t="str" cm="1">
        <f t="array" ref="AT808">_xlfn.IFS(AS808&lt;=1,"recently promoted",AS808&lt;=3,"due soon",AS808&lt;=6,"over due",AS808&gt;=7,"critically overdue")</f>
        <v>recently promoted</v>
      </c>
      <c r="AU808">
        <v>2</v>
      </c>
      <c r="AV808" t="str" cm="1">
        <f t="array" ref="AV808">_xlfn.IFS(AU808&lt;=1,"new under manager",AU808&lt;=4,"settling",AU808&lt;=8,"established",AU808&gt;=9,"long term")</f>
        <v>settling</v>
      </c>
    </row>
    <row r="809" spans="1:48">
      <c r="A809">
        <v>38</v>
      </c>
      <c r="B809" s="1" t="str" cm="1">
        <f t="array" ref="B809">_xlfn.IFS(A809&lt;=25,"early career",A809&lt;=35,"mid career",A809&lt;=45,"experienced",A809&gt;=46,"senior")</f>
        <v>experienced</v>
      </c>
      <c r="C809" t="s">
        <v>29</v>
      </c>
      <c r="D809" t="s">
        <v>30</v>
      </c>
      <c r="E809" t="s">
        <v>54</v>
      </c>
      <c r="F809">
        <v>1</v>
      </c>
      <c r="G809" s="1" t="str" cm="1">
        <f t="array" ref="G809">_xlfn.IFS(F809&lt;=5,"very near",F809&lt;=10,"near",F809&lt;=20,"moderate",F809&lt;=29,"far")</f>
        <v>very near</v>
      </c>
      <c r="H809">
        <v>3</v>
      </c>
      <c r="I809" t="str" cm="1">
        <f t="array" ref="I809">_xlfn.IFS(H809=1,"Below College",H809=
2,"College",H809=
3,"Bachelor",H809=
4,"Master",H809=
5,"Doctor")</f>
        <v>Bachelor</v>
      </c>
      <c r="J809" t="s">
        <v>54</v>
      </c>
      <c r="K809">
        <v>3</v>
      </c>
      <c r="L809" t="str" cm="1">
        <f t="array" ref="L809">_xlfn.IFS(K809=1,"low",K809=2,"medium",K809=3,"high",K809=4,"very high")</f>
        <v>high</v>
      </c>
      <c r="M809" t="s">
        <v>33</v>
      </c>
      <c r="N809">
        <v>4</v>
      </c>
      <c r="O809" t="str" cm="1">
        <f t="array" ref="O809">_xlfn.IFS(N809=1,"low",N809=2,"medium",N809=3,"high",N809=4,"very high")</f>
        <v>very high</v>
      </c>
      <c r="P809">
        <v>1</v>
      </c>
      <c r="Q809" t="str" cm="1">
        <f t="array" ref="Q809">_xlfn.IFS(P809=1,"junior",P809=2,"mid level",P809=3,"senior",P809=4,"lead",P809=5,"executive")</f>
        <v>junior</v>
      </c>
      <c r="R809" t="s">
        <v>54</v>
      </c>
      <c r="S809">
        <v>3</v>
      </c>
      <c r="T809" t="str" cm="1">
        <f t="array" ref="T809">_xlfn.IFS(S809=1,"low",S809=2,"medium",S809=3,"high",S809=4,"very high")</f>
        <v>high</v>
      </c>
      <c r="U809" t="s">
        <v>35</v>
      </c>
      <c r="V809">
        <v>2844</v>
      </c>
      <c r="W809">
        <v>1</v>
      </c>
      <c r="X809" t="str" cm="1">
        <f t="array" ref="X809">_xlfn.IFS(W809=0,"fresher",W809&lt;=3,"stable",W809&lt;=6,"moderate hopper",W809&lt;=9,"frequent hopper")</f>
        <v>stable</v>
      </c>
      <c r="Y809" t="s">
        <v>29</v>
      </c>
      <c r="Z809">
        <v>13</v>
      </c>
      <c r="AA809" t="str" cm="1">
        <f t="array" ref="AA809">_xlfn.IFS(Z809&lt;=14,"low hike",Z809&lt;=18,"moderate hike",Z809&lt;=22,"good hike",Z809&lt;=25,"high hike")</f>
        <v>low hike</v>
      </c>
      <c r="AB809">
        <v>3</v>
      </c>
      <c r="AC809" t="str" cm="1">
        <f t="array" ref="AC809">_xlfn.IFS(AB809=1,"low",AB809=2,"good",AB809=3,"excellent",AB809=4,"outstanding")</f>
        <v>excellent</v>
      </c>
      <c r="AD809">
        <v>4</v>
      </c>
      <c r="AE809" t="str" cm="1">
        <f t="array" ref="AE809">_xlfn.IFS(AD809=1,"low",AD809=2,"medium",AD809=3,"high",AD809=4,"very high")</f>
        <v>very high</v>
      </c>
      <c r="AG809">
        <v>1</v>
      </c>
      <c r="AH809" t="str" cm="1">
        <f t="array" ref="AH809">_xlfn.IFS(AG809=0,"no stock options",AG809=2,"medium",AG809=3,"high",AG809=1,"low")</f>
        <v>low</v>
      </c>
      <c r="AI809">
        <v>7</v>
      </c>
      <c r="AJ809" s="1" t="str" cm="1">
        <f t="array" ref="AJ809">_xlfn.IFS(AI809&lt;=2,"fresher",AI809&lt;=7,"early career",AI809&lt;=15,"mid career",AI809&lt;=25,"experienced",AI809&gt;=26,"expert")</f>
        <v>early career</v>
      </c>
      <c r="AK809">
        <v>2</v>
      </c>
      <c r="AL809" s="1" t="str" cm="1">
        <f t="array" ref="AL809">_xlfn.IFS(AK809=0,"no training",AK809&lt;=2,"low",AK809&lt;=4,"moderate",AK809&lt;=6,"high")</f>
        <v>low</v>
      </c>
      <c r="AM809">
        <v>4</v>
      </c>
      <c r="AN809" t="str" cm="1">
        <f t="array" ref="AN809">_xlfn.IFS(AM809=1,"low",AM809=2,"medium",AM809=3,"high",AM809=4,"very high")</f>
        <v>very high</v>
      </c>
      <c r="AO809">
        <v>7</v>
      </c>
      <c r="AP809" s="1" t="str" cm="1">
        <f t="array" ref="AP809">_xlfn.IFS(AO809&lt;=1,"new",AO809&lt;=5,"early tenure",AO809&lt;=10,"established",AO809&lt;=20,"loyal",AO809&gt;=21,"long term")</f>
        <v>established</v>
      </c>
      <c r="AQ809">
        <v>6</v>
      </c>
      <c r="AR809" s="1" t="str" cm="1">
        <f t="array" ref="AR809">_xlfn.IFS(AQ809&lt;=1,"new",AQ809&lt;=4,"settling",AQ809&lt;=7,"established",AQ809&lt;=12,"stagnant risk",AQ809&gt;12,"highly stagnant")</f>
        <v>established</v>
      </c>
      <c r="AS809">
        <v>5</v>
      </c>
      <c r="AT809" t="str" cm="1">
        <f t="array" ref="AT809">_xlfn.IFS(AS809&lt;=1,"recently promoted",AS809&lt;=3,"due soon",AS809&lt;=6,"over due",AS809&gt;=7,"critically overdue")</f>
        <v>over due</v>
      </c>
      <c r="AU809">
        <v>0</v>
      </c>
      <c r="AV809" t="str" cm="1">
        <f t="array" ref="AV809">_xlfn.IFS(AU809&lt;=1,"new under manager",AU809&lt;=4,"settling",AU809&lt;=8,"established",AU809&gt;=9,"long term")</f>
        <v>new under manager</v>
      </c>
    </row>
    <row r="810" spans="1:48">
      <c r="A810">
        <v>37</v>
      </c>
      <c r="B810" s="1" t="str" cm="1">
        <f t="array" ref="B810">_xlfn.IFS(A810&lt;=25,"early career",A810&lt;=35,"mid career",A810&lt;=45,"experienced",A810&gt;=46,"senior")</f>
        <v>experienced</v>
      </c>
      <c r="C810" t="s">
        <v>29</v>
      </c>
      <c r="D810" t="s">
        <v>30</v>
      </c>
      <c r="E810" t="s">
        <v>31</v>
      </c>
      <c r="F810">
        <v>25</v>
      </c>
      <c r="G810" s="1" t="str" cm="1">
        <f t="array" ref="G810">_xlfn.IFS(F810&lt;=5,"very near",F810&lt;=10,"near",F810&lt;=20,"moderate",F810&lt;=29,"far")</f>
        <v>far</v>
      </c>
      <c r="H810">
        <v>2</v>
      </c>
      <c r="I810" t="str" cm="1">
        <f t="array" ref="I810">_xlfn.IFS(H810=1,"Below College",H810=
2,"College",H810=
3,"Bachelor",H810=
4,"Master",H810=
5,"Doctor")</f>
        <v>College</v>
      </c>
      <c r="J810" t="s">
        <v>32</v>
      </c>
      <c r="K810">
        <v>3</v>
      </c>
      <c r="L810" t="str" cm="1">
        <f t="array" ref="L810">_xlfn.IFS(K810=1,"low",K810=2,"medium",K810=3,"high",K810=4,"very high")</f>
        <v>high</v>
      </c>
      <c r="M810" t="s">
        <v>43</v>
      </c>
      <c r="N810">
        <v>2</v>
      </c>
      <c r="O810" t="str" cm="1">
        <f t="array" ref="O810">_xlfn.IFS(N810=1,"low",N810=2,"medium",N810=3,"high",N810=4,"very high")</f>
        <v>medium</v>
      </c>
      <c r="P810">
        <v>2</v>
      </c>
      <c r="Q810" t="str" cm="1">
        <f t="array" ref="Q810">_xlfn.IFS(P810=1,"junior",P810=2,"mid level",P810=3,"senior",P810=4,"lead",P810=5,"executive")</f>
        <v>mid level</v>
      </c>
      <c r="R810" t="s">
        <v>49</v>
      </c>
      <c r="S810">
        <v>4</v>
      </c>
      <c r="T810" t="str" cm="1">
        <f t="array" ref="T810">_xlfn.IFS(S810=1,"low",S810=2,"medium",S810=3,"high",S810=4,"very high")</f>
        <v>very high</v>
      </c>
      <c r="U810" t="s">
        <v>38</v>
      </c>
      <c r="V810">
        <v>5731</v>
      </c>
      <c r="W810">
        <v>7</v>
      </c>
      <c r="X810" t="str" cm="1">
        <f t="array" ref="X810">_xlfn.IFS(W810=0,"fresher",W810&lt;=3,"stable",W810&lt;=6,"moderate hopper",W810&lt;=9,"frequent hopper")</f>
        <v>frequent hopper</v>
      </c>
      <c r="Y810" t="s">
        <v>29</v>
      </c>
      <c r="Z810">
        <v>13</v>
      </c>
      <c r="AA810" t="str" cm="1">
        <f t="array" ref="AA810">_xlfn.IFS(Z810&lt;=14,"low hike",Z810&lt;=18,"moderate hike",Z810&lt;=22,"good hike",Z810&lt;=25,"high hike")</f>
        <v>low hike</v>
      </c>
      <c r="AB810">
        <v>3</v>
      </c>
      <c r="AC810" t="str" cm="1">
        <f t="array" ref="AC810">_xlfn.IFS(AB810=1,"low",AB810=2,"good",AB810=3,"excellent",AB810=4,"outstanding")</f>
        <v>excellent</v>
      </c>
      <c r="AD810">
        <v>3</v>
      </c>
      <c r="AE810" t="str" cm="1">
        <f t="array" ref="AE810">_xlfn.IFS(AD810=1,"low",AD810=2,"medium",AD810=3,"high",AD810=4,"very high")</f>
        <v>high</v>
      </c>
      <c r="AG810">
        <v>2</v>
      </c>
      <c r="AH810" t="str" cm="1">
        <f t="array" ref="AH810">_xlfn.IFS(AG810=0,"no stock options",AG810=2,"medium",AG810=3,"high",AG810=1,"low")</f>
        <v>medium</v>
      </c>
      <c r="AI810">
        <v>9</v>
      </c>
      <c r="AJ810" s="1" t="str" cm="1">
        <f t="array" ref="AJ810">_xlfn.IFS(AI810&lt;=2,"fresher",AI810&lt;=7,"early career",AI810&lt;=15,"mid career",AI810&lt;=25,"experienced",AI810&gt;=26,"expert")</f>
        <v>mid career</v>
      </c>
      <c r="AK810">
        <v>2</v>
      </c>
      <c r="AL810" s="1" t="str" cm="1">
        <f t="array" ref="AL810">_xlfn.IFS(AK810=0,"no training",AK810&lt;=2,"low",AK810&lt;=4,"moderate",AK810&lt;=6,"high")</f>
        <v>low</v>
      </c>
      <c r="AM810">
        <v>3</v>
      </c>
      <c r="AN810" t="str" cm="1">
        <f t="array" ref="AN810">_xlfn.IFS(AM810=1,"low",AM810=2,"medium",AM810=3,"high",AM810=4,"very high")</f>
        <v>high</v>
      </c>
      <c r="AO810">
        <v>6</v>
      </c>
      <c r="AP810" s="1" t="str" cm="1">
        <f t="array" ref="AP810">_xlfn.IFS(AO810&lt;=1,"new",AO810&lt;=5,"early tenure",AO810&lt;=10,"established",AO810&lt;=20,"loyal",AO810&gt;=21,"long term")</f>
        <v>established</v>
      </c>
      <c r="AQ810">
        <v>2</v>
      </c>
      <c r="AR810" s="1" t="str" cm="1">
        <f t="array" ref="AR810">_xlfn.IFS(AQ810&lt;=1,"new",AQ810&lt;=4,"settling",AQ810&lt;=7,"established",AQ810&lt;=12,"stagnant risk",AQ810&gt;12,"highly stagnant")</f>
        <v>settling</v>
      </c>
      <c r="AS810">
        <v>1</v>
      </c>
      <c r="AT810" t="str" cm="1">
        <f t="array" ref="AT810">_xlfn.IFS(AS810&lt;=1,"recently promoted",AS810&lt;=3,"due soon",AS810&lt;=6,"over due",AS810&gt;=7,"critically overdue")</f>
        <v>recently promoted</v>
      </c>
      <c r="AU810">
        <v>3</v>
      </c>
      <c r="AV810" t="str" cm="1">
        <f t="array" ref="AV810">_xlfn.IFS(AU810&lt;=1,"new under manager",AU810&lt;=4,"settling",AU810&lt;=8,"established",AU810&gt;=9,"long term")</f>
        <v>settling</v>
      </c>
    </row>
    <row r="811" spans="1:48">
      <c r="A811">
        <v>34</v>
      </c>
      <c r="B811" s="1" t="str" cm="1">
        <f t="array" ref="B811">_xlfn.IFS(A811&lt;=25,"early career",A811&lt;=35,"mid career",A811&lt;=45,"experienced",A811&gt;=46,"senior")</f>
        <v>mid career</v>
      </c>
      <c r="C811" t="s">
        <v>29</v>
      </c>
      <c r="D811" t="s">
        <v>30</v>
      </c>
      <c r="E811" t="s">
        <v>45</v>
      </c>
      <c r="F811">
        <v>9</v>
      </c>
      <c r="G811" s="1" t="str" cm="1">
        <f t="array" ref="G811">_xlfn.IFS(F811&lt;=5,"very near",F811&lt;=10,"near",F811&lt;=20,"moderate",F811&lt;=29,"far")</f>
        <v>near</v>
      </c>
      <c r="H811">
        <v>1</v>
      </c>
      <c r="I811" t="str" cm="1">
        <f t="array" ref="I811">_xlfn.IFS(H811=1,"Below College",H811=
2,"College",H811=
3,"Bachelor",H811=
4,"Master",H811=
5,"Doctor")</f>
        <v>Below College</v>
      </c>
      <c r="J811" t="s">
        <v>36</v>
      </c>
      <c r="K811">
        <v>2</v>
      </c>
      <c r="L811" t="str" cm="1">
        <f t="array" ref="L811">_xlfn.IFS(K811=1,"low",K811=2,"medium",K811=3,"high",K811=4,"very high")</f>
        <v>medium</v>
      </c>
      <c r="M811" t="s">
        <v>43</v>
      </c>
      <c r="N811">
        <v>3</v>
      </c>
      <c r="O811" t="str" cm="1">
        <f t="array" ref="O811">_xlfn.IFS(N811=1,"low",N811=2,"medium",N811=3,"high",N811=4,"very high")</f>
        <v>high</v>
      </c>
      <c r="P811">
        <v>2</v>
      </c>
      <c r="Q811" t="str" cm="1">
        <f t="array" ref="Q811">_xlfn.IFS(P811=1,"junior",P811=2,"mid level",P811=3,"senior",P811=4,"lead",P811=5,"executive")</f>
        <v>mid level</v>
      </c>
      <c r="R811" t="s">
        <v>51</v>
      </c>
      <c r="S811">
        <v>3</v>
      </c>
      <c r="T811" t="str" cm="1">
        <f t="array" ref="T811">_xlfn.IFS(S811=1,"low",S811=2,"medium",S811=3,"high",S811=4,"very high")</f>
        <v>high</v>
      </c>
      <c r="U811" t="s">
        <v>35</v>
      </c>
      <c r="V811">
        <v>5714</v>
      </c>
      <c r="W811">
        <v>1</v>
      </c>
      <c r="X811" t="str" cm="1">
        <f t="array" ref="X811">_xlfn.IFS(W811=0,"fresher",W811&lt;=3,"stable",W811&lt;=6,"moderate hopper",W811&lt;=9,"frequent hopper")</f>
        <v>stable</v>
      </c>
      <c r="Y811" t="s">
        <v>29</v>
      </c>
      <c r="Z811">
        <v>20</v>
      </c>
      <c r="AA811" t="str" cm="1">
        <f t="array" ref="AA811">_xlfn.IFS(Z811&lt;=14,"low hike",Z811&lt;=18,"moderate hike",Z811&lt;=22,"good hike",Z811&lt;=25,"high hike")</f>
        <v>good hike</v>
      </c>
      <c r="AB811">
        <v>4</v>
      </c>
      <c r="AC811" t="str" cm="1">
        <f t="array" ref="AC811">_xlfn.IFS(AB811=1,"low",AB811=2,"good",AB811=3,"excellent",AB811=4,"outstanding")</f>
        <v>outstanding</v>
      </c>
      <c r="AD811">
        <v>1</v>
      </c>
      <c r="AE811" t="str" cm="1">
        <f t="array" ref="AE811">_xlfn.IFS(AD811=1,"low",AD811=2,"medium",AD811=3,"high",AD811=4,"very high")</f>
        <v>low</v>
      </c>
      <c r="AG811">
        <v>0</v>
      </c>
      <c r="AH811" t="str" cm="1">
        <f t="array" ref="AH811">_xlfn.IFS(AG811=0,"no stock options",AG811=2,"medium",AG811=3,"high",AG811=1,"low")</f>
        <v>no stock options</v>
      </c>
      <c r="AI811">
        <v>6</v>
      </c>
      <c r="AJ811" s="1" t="str" cm="1">
        <f t="array" ref="AJ811">_xlfn.IFS(AI811&lt;=2,"fresher",AI811&lt;=7,"early career",AI811&lt;=15,"mid career",AI811&lt;=25,"experienced",AI811&gt;=26,"expert")</f>
        <v>early career</v>
      </c>
      <c r="AK811">
        <v>3</v>
      </c>
      <c r="AL811" s="1" t="str" cm="1">
        <f t="array" ref="AL811">_xlfn.IFS(AK811=0,"no training",AK811&lt;=2,"low",AK811&lt;=4,"moderate",AK811&lt;=6,"high")</f>
        <v>moderate</v>
      </c>
      <c r="AM811">
        <v>2</v>
      </c>
      <c r="AN811" t="str" cm="1">
        <f t="array" ref="AN811">_xlfn.IFS(AM811=1,"low",AM811=2,"medium",AM811=3,"high",AM811=4,"very high")</f>
        <v>medium</v>
      </c>
      <c r="AO811">
        <v>6</v>
      </c>
      <c r="AP811" s="1" t="str" cm="1">
        <f t="array" ref="AP811">_xlfn.IFS(AO811&lt;=1,"new",AO811&lt;=5,"early tenure",AO811&lt;=10,"established",AO811&lt;=20,"loyal",AO811&gt;=21,"long term")</f>
        <v>established</v>
      </c>
      <c r="AQ811">
        <v>5</v>
      </c>
      <c r="AR811" s="1" t="str" cm="1">
        <f t="array" ref="AR811">_xlfn.IFS(AQ811&lt;=1,"new",AQ811&lt;=4,"settling",AQ811&lt;=7,"established",AQ811&lt;=12,"stagnant risk",AQ811&gt;12,"highly stagnant")</f>
        <v>established</v>
      </c>
      <c r="AS811">
        <v>1</v>
      </c>
      <c r="AT811" t="str" cm="1">
        <f t="array" ref="AT811">_xlfn.IFS(AS811&lt;=1,"recently promoted",AS811&lt;=3,"due soon",AS811&lt;=6,"over due",AS811&gt;=7,"critically overdue")</f>
        <v>recently promoted</v>
      </c>
      <c r="AU811">
        <v>3</v>
      </c>
      <c r="AV811" t="str" cm="1">
        <f t="array" ref="AV811">_xlfn.IFS(AU811&lt;=1,"new under manager",AU811&lt;=4,"settling",AU811&lt;=8,"established",AU811&gt;=9,"long term")</f>
        <v>settling</v>
      </c>
    </row>
    <row r="812" spans="1:48">
      <c r="A812">
        <v>42</v>
      </c>
      <c r="B812" s="1" t="str" cm="1">
        <f t="array" ref="B812">_xlfn.IFS(A812&lt;=25,"early career",A812&lt;=35,"mid career",A812&lt;=45,"experienced",A812&gt;=46,"senior")</f>
        <v>experienced</v>
      </c>
      <c r="C812" t="s">
        <v>29</v>
      </c>
      <c r="D812" t="s">
        <v>30</v>
      </c>
      <c r="E812" t="s">
        <v>45</v>
      </c>
      <c r="F812">
        <v>4</v>
      </c>
      <c r="G812" s="1" t="str" cm="1">
        <f t="array" ref="G812">_xlfn.IFS(F812&lt;=5,"very near",F812&lt;=10,"near",F812&lt;=20,"moderate",F812&lt;=29,"far")</f>
        <v>very near</v>
      </c>
      <c r="H812">
        <v>4</v>
      </c>
      <c r="I812" t="str" cm="1">
        <f t="array" ref="I812">_xlfn.IFS(H812=1,"Below College",H812=
2,"College",H812=
3,"Bachelor",H812=
4,"Master",H812=
5,"Doctor")</f>
        <v>Master</v>
      </c>
      <c r="J812" t="s">
        <v>47</v>
      </c>
      <c r="K812">
        <v>2</v>
      </c>
      <c r="L812" t="str" cm="1">
        <f t="array" ref="L812">_xlfn.IFS(K812=1,"low",K812=2,"medium",K812=3,"high",K812=4,"very high")</f>
        <v>medium</v>
      </c>
      <c r="M812" t="s">
        <v>33</v>
      </c>
      <c r="N812">
        <v>3</v>
      </c>
      <c r="O812" t="str" cm="1">
        <f t="array" ref="O812">_xlfn.IFS(N812=1,"low",N812=2,"medium",N812=3,"high",N812=4,"very high")</f>
        <v>high</v>
      </c>
      <c r="P812">
        <v>2</v>
      </c>
      <c r="Q812" t="str" cm="1">
        <f t="array" ref="Q812">_xlfn.IFS(P812=1,"junior",P812=2,"mid level",P812=3,"senior",P812=4,"lead",P812=5,"executive")</f>
        <v>mid level</v>
      </c>
      <c r="R812" t="s">
        <v>51</v>
      </c>
      <c r="S812">
        <v>1</v>
      </c>
      <c r="T812" t="str" cm="1">
        <f t="array" ref="T812">_xlfn.IFS(S812=1,"low",S812=2,"medium",S812=3,"high",S812=4,"very high")</f>
        <v>low</v>
      </c>
      <c r="U812" t="s">
        <v>40</v>
      </c>
      <c r="V812">
        <v>5155</v>
      </c>
      <c r="W812">
        <v>7</v>
      </c>
      <c r="X812" t="str" cm="1">
        <f t="array" ref="X812">_xlfn.IFS(W812=0,"fresher",W812&lt;=3,"stable",W812&lt;=6,"moderate hopper",W812&lt;=9,"frequent hopper")</f>
        <v>frequent hopper</v>
      </c>
      <c r="Y812" t="s">
        <v>29</v>
      </c>
      <c r="Z812">
        <v>13</v>
      </c>
      <c r="AA812" t="str" cm="1">
        <f t="array" ref="AA812">_xlfn.IFS(Z812&lt;=14,"low hike",Z812&lt;=18,"moderate hike",Z812&lt;=22,"good hike",Z812&lt;=25,"high hike")</f>
        <v>low hike</v>
      </c>
      <c r="AB812">
        <v>3</v>
      </c>
      <c r="AC812" t="str" cm="1">
        <f t="array" ref="AC812">_xlfn.IFS(AB812=1,"low",AB812=2,"good",AB812=3,"excellent",AB812=4,"outstanding")</f>
        <v>excellent</v>
      </c>
      <c r="AD812">
        <v>4</v>
      </c>
      <c r="AE812" t="str" cm="1">
        <f t="array" ref="AE812">_xlfn.IFS(AD812=1,"low",AD812=2,"medium",AD812=3,"high",AD812=4,"very high")</f>
        <v>very high</v>
      </c>
      <c r="AG812">
        <v>0</v>
      </c>
      <c r="AH812" t="str" cm="1">
        <f t="array" ref="AH812">_xlfn.IFS(AG812=0,"no stock options",AG812=2,"medium",AG812=3,"high",AG812=1,"low")</f>
        <v>no stock options</v>
      </c>
      <c r="AI812">
        <v>9</v>
      </c>
      <c r="AJ812" s="1" t="str" cm="1">
        <f t="array" ref="AJ812">_xlfn.IFS(AI812&lt;=2,"fresher",AI812&lt;=7,"early career",AI812&lt;=15,"mid career",AI812&lt;=25,"experienced",AI812&gt;=26,"expert")</f>
        <v>mid career</v>
      </c>
      <c r="AK812">
        <v>3</v>
      </c>
      <c r="AL812" s="1" t="str" cm="1">
        <f t="array" ref="AL812">_xlfn.IFS(AK812=0,"no training",AK812&lt;=2,"low",AK812&lt;=4,"moderate",AK812&lt;=6,"high")</f>
        <v>moderate</v>
      </c>
      <c r="AM812">
        <v>4</v>
      </c>
      <c r="AN812" t="str" cm="1">
        <f t="array" ref="AN812">_xlfn.IFS(AM812=1,"low",AM812=2,"medium",AM812=3,"high",AM812=4,"very high")</f>
        <v>very high</v>
      </c>
      <c r="AO812">
        <v>6</v>
      </c>
      <c r="AP812" s="1" t="str" cm="1">
        <f t="array" ref="AP812">_xlfn.IFS(AO812&lt;=1,"new",AO812&lt;=5,"early tenure",AO812&lt;=10,"established",AO812&lt;=20,"loyal",AO812&gt;=21,"long term")</f>
        <v>established</v>
      </c>
      <c r="AQ812">
        <v>4</v>
      </c>
      <c r="AR812" s="1" t="str" cm="1">
        <f t="array" ref="AR812">_xlfn.IFS(AQ812&lt;=1,"new",AQ812&lt;=4,"settling",AQ812&lt;=7,"established",AQ812&lt;=12,"stagnant risk",AQ812&gt;12,"highly stagnant")</f>
        <v>settling</v>
      </c>
      <c r="AS812">
        <v>1</v>
      </c>
      <c r="AT812" t="str" cm="1">
        <f t="array" ref="AT812">_xlfn.IFS(AS812&lt;=1,"recently promoted",AS812&lt;=3,"due soon",AS812&lt;=6,"over due",AS812&gt;=7,"critically overdue")</f>
        <v>recently promoted</v>
      </c>
      <c r="AU812">
        <v>5</v>
      </c>
      <c r="AV812" t="str" cm="1">
        <f t="array" ref="AV812">_xlfn.IFS(AU812&lt;=1,"new under manager",AU812&lt;=4,"settling",AU812&lt;=8,"established",AU812&gt;=9,"long term")</f>
        <v>established</v>
      </c>
    </row>
    <row r="813" spans="1:48">
      <c r="A813">
        <v>35</v>
      </c>
      <c r="B813" s="1" t="str" cm="1">
        <f t="array" ref="B813">_xlfn.IFS(A813&lt;=25,"early career",A813&lt;=35,"mid career",A813&lt;=45,"experienced",A813&gt;=46,"senior")</f>
        <v>mid career</v>
      </c>
      <c r="C813" t="s">
        <v>29</v>
      </c>
      <c r="D813" t="s">
        <v>30</v>
      </c>
      <c r="E813" t="s">
        <v>31</v>
      </c>
      <c r="F813">
        <v>1</v>
      </c>
      <c r="G813" s="1" t="str" cm="1">
        <f t="array" ref="G813">_xlfn.IFS(F813&lt;=5,"very near",F813&lt;=10,"near",F813&lt;=20,"moderate",F813&lt;=29,"far")</f>
        <v>very near</v>
      </c>
      <c r="H813">
        <v>4</v>
      </c>
      <c r="I813" t="str" cm="1">
        <f t="array" ref="I813">_xlfn.IFS(H813=1,"Below College",H813=
2,"College",H813=
3,"Bachelor",H813=
4,"Master",H813=
5,"Doctor")</f>
        <v>Master</v>
      </c>
      <c r="J813" t="s">
        <v>32</v>
      </c>
      <c r="K813">
        <v>4</v>
      </c>
      <c r="L813" t="str" cm="1">
        <f t="array" ref="L813">_xlfn.IFS(K813=1,"low",K813=2,"medium",K813=3,"high",K813=4,"very high")</f>
        <v>very high</v>
      </c>
      <c r="M813" t="s">
        <v>33</v>
      </c>
      <c r="N813">
        <v>2</v>
      </c>
      <c r="O813" t="str" cm="1">
        <f t="array" ref="O813">_xlfn.IFS(N813=1,"low",N813=2,"medium",N813=3,"high",N813=4,"very high")</f>
        <v>medium</v>
      </c>
      <c r="P813">
        <v>1</v>
      </c>
      <c r="Q813" t="str" cm="1">
        <f t="array" ref="Q813">_xlfn.IFS(P813=1,"junior",P813=2,"mid level",P813=3,"senior",P813=4,"lead",P813=5,"executive")</f>
        <v>junior</v>
      </c>
      <c r="R813" t="s">
        <v>34</v>
      </c>
      <c r="S813">
        <v>3</v>
      </c>
      <c r="T813" t="str" cm="1">
        <f t="array" ref="T813">_xlfn.IFS(S813=1,"low",S813=2,"medium",S813=3,"high",S813=4,"very high")</f>
        <v>high</v>
      </c>
      <c r="U813" t="s">
        <v>35</v>
      </c>
      <c r="V813">
        <v>2258</v>
      </c>
      <c r="W813">
        <v>6</v>
      </c>
      <c r="X813" t="str" cm="1">
        <f t="array" ref="X813">_xlfn.IFS(W813=0,"fresher",W813&lt;=3,"stable",W813&lt;=6,"moderate hopper",W813&lt;=9,"frequent hopper")</f>
        <v>moderate hopper</v>
      </c>
      <c r="Y813" t="s">
        <v>29</v>
      </c>
      <c r="Z813">
        <v>12</v>
      </c>
      <c r="AA813" t="str" cm="1">
        <f t="array" ref="AA813">_xlfn.IFS(Z813&lt;=14,"low hike",Z813&lt;=18,"moderate hike",Z813&lt;=22,"good hike",Z813&lt;=25,"high hike")</f>
        <v>low hike</v>
      </c>
      <c r="AB813">
        <v>3</v>
      </c>
      <c r="AC813" t="str" cm="1">
        <f t="array" ref="AC813">_xlfn.IFS(AB813=1,"low",AB813=2,"good",AB813=3,"excellent",AB813=4,"outstanding")</f>
        <v>excellent</v>
      </c>
      <c r="AD813">
        <v>2</v>
      </c>
      <c r="AE813" t="str" cm="1">
        <f t="array" ref="AE813">_xlfn.IFS(AD813=1,"low",AD813=2,"medium",AD813=3,"high",AD813=4,"very high")</f>
        <v>medium</v>
      </c>
      <c r="AG813">
        <v>1</v>
      </c>
      <c r="AH813" t="str" cm="1">
        <f t="array" ref="AH813">_xlfn.IFS(AG813=0,"no stock options",AG813=2,"medium",AG813=3,"high",AG813=1,"low")</f>
        <v>low</v>
      </c>
      <c r="AI813">
        <v>10</v>
      </c>
      <c r="AJ813" s="1" t="str" cm="1">
        <f t="array" ref="AJ813">_xlfn.IFS(AI813&lt;=2,"fresher",AI813&lt;=7,"early career",AI813&lt;=15,"mid career",AI813&lt;=25,"experienced",AI813&gt;=26,"expert")</f>
        <v>mid career</v>
      </c>
      <c r="AK813">
        <v>2</v>
      </c>
      <c r="AL813" s="1" t="str" cm="1">
        <f t="array" ref="AL813">_xlfn.IFS(AK813=0,"no training",AK813&lt;=2,"low",AK813&lt;=4,"moderate",AK813&lt;=6,"high")</f>
        <v>low</v>
      </c>
      <c r="AM813">
        <v>3</v>
      </c>
      <c r="AN813" t="str" cm="1">
        <f t="array" ref="AN813">_xlfn.IFS(AM813=1,"low",AM813=2,"medium",AM813=3,"high",AM813=4,"very high")</f>
        <v>high</v>
      </c>
      <c r="AO813">
        <v>8</v>
      </c>
      <c r="AP813" s="1" t="str" cm="1">
        <f t="array" ref="AP813">_xlfn.IFS(AO813&lt;=1,"new",AO813&lt;=5,"early tenure",AO813&lt;=10,"established",AO813&lt;=20,"loyal",AO813&gt;=21,"long term")</f>
        <v>established</v>
      </c>
      <c r="AQ813">
        <v>0</v>
      </c>
      <c r="AR813" s="1" t="str" cm="1">
        <f t="array" ref="AR813">_xlfn.IFS(AQ813&lt;=1,"new",AQ813&lt;=4,"settling",AQ813&lt;=7,"established",AQ813&lt;=12,"stagnant risk",AQ813&gt;12,"highly stagnant")</f>
        <v>new</v>
      </c>
      <c r="AS813">
        <v>1</v>
      </c>
      <c r="AT813" t="str" cm="1">
        <f t="array" ref="AT813">_xlfn.IFS(AS813&lt;=1,"recently promoted",AS813&lt;=3,"due soon",AS813&lt;=6,"over due",AS813&gt;=7,"critically overdue")</f>
        <v>recently promoted</v>
      </c>
      <c r="AU813">
        <v>7</v>
      </c>
      <c r="AV813" t="str" cm="1">
        <f t="array" ref="AV813">_xlfn.IFS(AU813&lt;=1,"new under manager",AU813&lt;=4,"settling",AU813&lt;=8,"established",AU813&gt;=9,"long term")</f>
        <v>established</v>
      </c>
    </row>
    <row r="814" spans="1:48">
      <c r="A814">
        <v>26</v>
      </c>
      <c r="B814" s="1" t="str" cm="1">
        <f t="array" ref="B814">_xlfn.IFS(A814&lt;=25,"early career",A814&lt;=35,"mid career",A814&lt;=45,"experienced",A814&gt;=46,"senior")</f>
        <v>mid career</v>
      </c>
      <c r="C814" t="s">
        <v>29</v>
      </c>
      <c r="D814" t="s">
        <v>30</v>
      </c>
      <c r="E814" t="s">
        <v>31</v>
      </c>
      <c r="F814">
        <v>3</v>
      </c>
      <c r="G814" s="1" t="str" cm="1">
        <f t="array" ref="G814">_xlfn.IFS(F814&lt;=5,"very near",F814&lt;=10,"near",F814&lt;=20,"moderate",F814&lt;=29,"far")</f>
        <v>very near</v>
      </c>
      <c r="H814">
        <v>4</v>
      </c>
      <c r="I814" t="str" cm="1">
        <f t="array" ref="I814">_xlfn.IFS(H814=1,"Below College",H814=
2,"College",H814=
3,"Bachelor",H814=
4,"Master",H814=
5,"Doctor")</f>
        <v>Master</v>
      </c>
      <c r="J814" t="s">
        <v>32</v>
      </c>
      <c r="K814">
        <v>1</v>
      </c>
      <c r="L814" t="str" cm="1">
        <f t="array" ref="L814">_xlfn.IFS(K814=1,"low",K814=2,"medium",K814=3,"high",K814=4,"very high")</f>
        <v>low</v>
      </c>
      <c r="M814" t="s">
        <v>33</v>
      </c>
      <c r="N814">
        <v>4</v>
      </c>
      <c r="O814" t="str" cm="1">
        <f t="array" ref="O814">_xlfn.IFS(N814=1,"low",N814=2,"medium",N814=3,"high",N814=4,"very high")</f>
        <v>very high</v>
      </c>
      <c r="P814">
        <v>1</v>
      </c>
      <c r="Q814" t="str" cm="1">
        <f t="array" ref="Q814">_xlfn.IFS(P814=1,"junior",P814=2,"mid level",P814=3,"senior",P814=4,"lead",P814=5,"executive")</f>
        <v>junior</v>
      </c>
      <c r="R814" t="s">
        <v>34</v>
      </c>
      <c r="S814">
        <v>4</v>
      </c>
      <c r="T814" t="str" cm="1">
        <f t="array" ref="T814">_xlfn.IFS(S814=1,"low",S814=2,"medium",S814=3,"high",S814=4,"very high")</f>
        <v>very high</v>
      </c>
      <c r="U814" t="s">
        <v>35</v>
      </c>
      <c r="V814">
        <v>4420</v>
      </c>
      <c r="W814">
        <v>1</v>
      </c>
      <c r="X814" t="str" cm="1">
        <f t="array" ref="X814">_xlfn.IFS(W814=0,"fresher",W814&lt;=3,"stable",W814&lt;=6,"moderate hopper",W814&lt;=9,"frequent hopper")</f>
        <v>stable</v>
      </c>
      <c r="Y814" t="s">
        <v>29</v>
      </c>
      <c r="Z814">
        <v>22</v>
      </c>
      <c r="AA814" t="str" cm="1">
        <f t="array" ref="AA814">_xlfn.IFS(Z814&lt;=14,"low hike",Z814&lt;=18,"moderate hike",Z814&lt;=22,"good hike",Z814&lt;=25,"high hike")</f>
        <v>good hike</v>
      </c>
      <c r="AB814">
        <v>4</v>
      </c>
      <c r="AC814" t="str" cm="1">
        <f t="array" ref="AC814">_xlfn.IFS(AB814=1,"low",AB814=2,"good",AB814=3,"excellent",AB814=4,"outstanding")</f>
        <v>outstanding</v>
      </c>
      <c r="AD814">
        <v>2</v>
      </c>
      <c r="AE814" t="str" cm="1">
        <f t="array" ref="AE814">_xlfn.IFS(AD814=1,"low",AD814=2,"medium",AD814=3,"high",AD814=4,"very high")</f>
        <v>medium</v>
      </c>
      <c r="AG814">
        <v>1</v>
      </c>
      <c r="AH814" t="str" cm="1">
        <f t="array" ref="AH814">_xlfn.IFS(AG814=0,"no stock options",AG814=2,"medium",AG814=3,"high",AG814=1,"low")</f>
        <v>low</v>
      </c>
      <c r="AI814">
        <v>8</v>
      </c>
      <c r="AJ814" s="1" t="str" cm="1">
        <f t="array" ref="AJ814">_xlfn.IFS(AI814&lt;=2,"fresher",AI814&lt;=7,"early career",AI814&lt;=15,"mid career",AI814&lt;=25,"experienced",AI814&gt;=26,"expert")</f>
        <v>mid career</v>
      </c>
      <c r="AK814">
        <v>2</v>
      </c>
      <c r="AL814" s="1" t="str" cm="1">
        <f t="array" ref="AL814">_xlfn.IFS(AK814=0,"no training",AK814&lt;=2,"low",AK814&lt;=4,"moderate",AK814&lt;=6,"high")</f>
        <v>low</v>
      </c>
      <c r="AM814">
        <v>3</v>
      </c>
      <c r="AN814" t="str" cm="1">
        <f t="array" ref="AN814">_xlfn.IFS(AM814=1,"low",AM814=2,"medium",AM814=3,"high",AM814=4,"very high")</f>
        <v>high</v>
      </c>
      <c r="AO814">
        <v>8</v>
      </c>
      <c r="AP814" s="1" t="str" cm="1">
        <f t="array" ref="AP814">_xlfn.IFS(AO814&lt;=1,"new",AO814&lt;=5,"early tenure",AO814&lt;=10,"established",AO814&lt;=20,"loyal",AO814&gt;=21,"long term")</f>
        <v>established</v>
      </c>
      <c r="AQ814">
        <v>7</v>
      </c>
      <c r="AR814" s="1" t="str" cm="1">
        <f t="array" ref="AR814">_xlfn.IFS(AQ814&lt;=1,"new",AQ814&lt;=4,"settling",AQ814&lt;=7,"established",AQ814&lt;=12,"stagnant risk",AQ814&gt;12,"highly stagnant")</f>
        <v>established</v>
      </c>
      <c r="AS814">
        <v>0</v>
      </c>
      <c r="AT814" t="str" cm="1">
        <f t="array" ref="AT814">_xlfn.IFS(AS814&lt;=1,"recently promoted",AS814&lt;=3,"due soon",AS814&lt;=6,"over due",AS814&gt;=7,"critically overdue")</f>
        <v>recently promoted</v>
      </c>
      <c r="AU814">
        <v>7</v>
      </c>
      <c r="AV814" t="str" cm="1">
        <f t="array" ref="AV814">_xlfn.IFS(AU814&lt;=1,"new under manager",AU814&lt;=4,"settling",AU814&lt;=8,"established",AU814&gt;=9,"long term")</f>
        <v>established</v>
      </c>
    </row>
    <row r="815" spans="1:48">
      <c r="A815">
        <v>30</v>
      </c>
      <c r="B815" s="1" t="str" cm="1">
        <f t="array" ref="B815">_xlfn.IFS(A815&lt;=25,"early career",A815&lt;=35,"mid career",A815&lt;=45,"experienced",A815&gt;=46,"senior")</f>
        <v>mid career</v>
      </c>
      <c r="C815" t="s">
        <v>29</v>
      </c>
      <c r="D815" t="s">
        <v>30</v>
      </c>
      <c r="E815" t="s">
        <v>45</v>
      </c>
      <c r="F815">
        <v>10</v>
      </c>
      <c r="G815" s="1" t="str" cm="1">
        <f t="array" ref="G815">_xlfn.IFS(F815&lt;=5,"very near",F815&lt;=10,"near",F815&lt;=20,"moderate",F815&lt;=29,"far")</f>
        <v>near</v>
      </c>
      <c r="H815">
        <v>3</v>
      </c>
      <c r="I815" t="str" cm="1">
        <f t="array" ref="I815">_xlfn.IFS(H815=1,"Below College",H815=
2,"College",H815=
3,"Bachelor",H815=
4,"Master",H815=
5,"Doctor")</f>
        <v>Bachelor</v>
      </c>
      <c r="J815" t="s">
        <v>47</v>
      </c>
      <c r="K815">
        <v>3</v>
      </c>
      <c r="L815" t="str" cm="1">
        <f t="array" ref="L815">_xlfn.IFS(K815=1,"low",K815=2,"medium",K815=3,"high",K815=4,"very high")</f>
        <v>high</v>
      </c>
      <c r="M815" t="s">
        <v>33</v>
      </c>
      <c r="N815">
        <v>2</v>
      </c>
      <c r="O815" t="str" cm="1">
        <f t="array" ref="O815">_xlfn.IFS(N815=1,"low",N815=2,"medium",N815=3,"high",N815=4,"very high")</f>
        <v>medium</v>
      </c>
      <c r="P815">
        <v>2</v>
      </c>
      <c r="Q815" t="str" cm="1">
        <f t="array" ref="Q815">_xlfn.IFS(P815=1,"junior",P815=2,"mid level",P815=3,"senior",P815=4,"lead",P815=5,"executive")</f>
        <v>mid level</v>
      </c>
      <c r="R815" t="s">
        <v>51</v>
      </c>
      <c r="S815">
        <v>3</v>
      </c>
      <c r="T815" t="str" cm="1">
        <f t="array" ref="T815">_xlfn.IFS(S815=1,"low",S815=2,"medium",S815=3,"high",S815=4,"very high")</f>
        <v>high</v>
      </c>
      <c r="U815" t="s">
        <v>35</v>
      </c>
      <c r="V815">
        <v>6578</v>
      </c>
      <c r="W815">
        <v>1</v>
      </c>
      <c r="X815" t="str" cm="1">
        <f t="array" ref="X815">_xlfn.IFS(W815=0,"fresher",W815&lt;=3,"stable",W815&lt;=6,"moderate hopper",W815&lt;=9,"frequent hopper")</f>
        <v>stable</v>
      </c>
      <c r="Y815" t="s">
        <v>29</v>
      </c>
      <c r="Z815">
        <v>18</v>
      </c>
      <c r="AA815" t="str" cm="1">
        <f t="array" ref="AA815">_xlfn.IFS(Z815&lt;=14,"low hike",Z815&lt;=18,"moderate hike",Z815&lt;=22,"good hike",Z815&lt;=25,"high hike")</f>
        <v>moderate hike</v>
      </c>
      <c r="AB815">
        <v>3</v>
      </c>
      <c r="AC815" t="str" cm="1">
        <f t="array" ref="AC815">_xlfn.IFS(AB815=1,"low",AB815=2,"good",AB815=3,"excellent",AB815=4,"outstanding")</f>
        <v>excellent</v>
      </c>
      <c r="AD815">
        <v>1</v>
      </c>
      <c r="AE815" t="str" cm="1">
        <f t="array" ref="AE815">_xlfn.IFS(AD815=1,"low",AD815=2,"medium",AD815=3,"high",AD815=4,"very high")</f>
        <v>low</v>
      </c>
      <c r="AG815">
        <v>1</v>
      </c>
      <c r="AH815" t="str" cm="1">
        <f t="array" ref="AH815">_xlfn.IFS(AG815=0,"no stock options",AG815=2,"medium",AG815=3,"high",AG815=1,"low")</f>
        <v>low</v>
      </c>
      <c r="AI815">
        <v>10</v>
      </c>
      <c r="AJ815" s="1" t="str" cm="1">
        <f t="array" ref="AJ815">_xlfn.IFS(AI815&lt;=2,"fresher",AI815&lt;=7,"early career",AI815&lt;=15,"mid career",AI815&lt;=25,"experienced",AI815&gt;=26,"expert")</f>
        <v>mid career</v>
      </c>
      <c r="AK815">
        <v>3</v>
      </c>
      <c r="AL815" s="1" t="str" cm="1">
        <f t="array" ref="AL815">_xlfn.IFS(AK815=0,"no training",AK815&lt;=2,"low",AK815&lt;=4,"moderate",AK815&lt;=6,"high")</f>
        <v>moderate</v>
      </c>
      <c r="AM815">
        <v>3</v>
      </c>
      <c r="AN815" t="str" cm="1">
        <f t="array" ref="AN815">_xlfn.IFS(AM815=1,"low",AM815=2,"medium",AM815=3,"high",AM815=4,"very high")</f>
        <v>high</v>
      </c>
      <c r="AO815">
        <v>10</v>
      </c>
      <c r="AP815" s="1" t="str" cm="1">
        <f t="array" ref="AP815">_xlfn.IFS(AO815&lt;=1,"new",AO815&lt;=5,"early tenure",AO815&lt;=10,"established",AO815&lt;=20,"loyal",AO815&gt;=21,"long term")</f>
        <v>established</v>
      </c>
      <c r="AQ815">
        <v>3</v>
      </c>
      <c r="AR815" s="1" t="str" cm="1">
        <f t="array" ref="AR815">_xlfn.IFS(AQ815&lt;=1,"new",AQ815&lt;=4,"settling",AQ815&lt;=7,"established",AQ815&lt;=12,"stagnant risk",AQ815&gt;12,"highly stagnant")</f>
        <v>settling</v>
      </c>
      <c r="AS815">
        <v>1</v>
      </c>
      <c r="AT815" t="str" cm="1">
        <f t="array" ref="AT815">_xlfn.IFS(AS815&lt;=1,"recently promoted",AS815&lt;=3,"due soon",AS815&lt;=6,"over due",AS815&gt;=7,"critically overdue")</f>
        <v>recently promoted</v>
      </c>
      <c r="AU815">
        <v>4</v>
      </c>
      <c r="AV815" t="str" cm="1">
        <f t="array" ref="AV815">_xlfn.IFS(AU815&lt;=1,"new under manager",AU815&lt;=4,"settling",AU815&lt;=8,"established",AU815&gt;=9,"long term")</f>
        <v>settling</v>
      </c>
    </row>
    <row r="816" spans="1:48">
      <c r="A816">
        <v>35</v>
      </c>
      <c r="B816" s="1" t="str" cm="1">
        <f t="array" ref="B816">_xlfn.IFS(A816&lt;=25,"early career",A816&lt;=35,"mid career",A816&lt;=45,"experienced",A816&gt;=46,"senior")</f>
        <v>mid career</v>
      </c>
      <c r="C816" t="s">
        <v>29</v>
      </c>
      <c r="D816" t="s">
        <v>30</v>
      </c>
      <c r="E816" t="s">
        <v>31</v>
      </c>
      <c r="F816">
        <v>2</v>
      </c>
      <c r="G816" s="1" t="str" cm="1">
        <f t="array" ref="G816">_xlfn.IFS(F816&lt;=5,"very near",F816&lt;=10,"near",F816&lt;=20,"moderate",F816&lt;=29,"far")</f>
        <v>very near</v>
      </c>
      <c r="H816">
        <v>3</v>
      </c>
      <c r="I816" t="str" cm="1">
        <f t="array" ref="I816">_xlfn.IFS(H816=1,"Below College",H816=
2,"College",H816=
3,"Bachelor",H816=
4,"Master",H816=
5,"Doctor")</f>
        <v>Bachelor</v>
      </c>
      <c r="J816" t="s">
        <v>36</v>
      </c>
      <c r="K816">
        <v>3</v>
      </c>
      <c r="L816" t="str" cm="1">
        <f t="array" ref="L816">_xlfn.IFS(K816=1,"low",K816=2,"medium",K816=3,"high",K816=4,"very high")</f>
        <v>high</v>
      </c>
      <c r="M816" t="s">
        <v>33</v>
      </c>
      <c r="N816">
        <v>2</v>
      </c>
      <c r="O816" t="str" cm="1">
        <f t="array" ref="O816">_xlfn.IFS(N816=1,"low",N816=2,"medium",N816=3,"high",N816=4,"very high")</f>
        <v>medium</v>
      </c>
      <c r="P816">
        <v>3</v>
      </c>
      <c r="Q816" t="str" cm="1">
        <f t="array" ref="Q816">_xlfn.IFS(P816=1,"junior",P816=2,"mid level",P816=3,"senior",P816=4,"lead",P816=5,"executive")</f>
        <v>senior</v>
      </c>
      <c r="R816" t="s">
        <v>44</v>
      </c>
      <c r="S816">
        <v>2</v>
      </c>
      <c r="T816" t="str" cm="1">
        <f t="array" ref="T816">_xlfn.IFS(S816=1,"low",S816=2,"medium",S816=3,"high",S816=4,"very high")</f>
        <v>medium</v>
      </c>
      <c r="U816" t="s">
        <v>38</v>
      </c>
      <c r="V816">
        <v>10274</v>
      </c>
      <c r="W816">
        <v>2</v>
      </c>
      <c r="X816" t="str" cm="1">
        <f t="array" ref="X816">_xlfn.IFS(W816=0,"fresher",W816&lt;=3,"stable",W816&lt;=6,"moderate hopper",W816&lt;=9,"frequent hopper")</f>
        <v>stable</v>
      </c>
      <c r="Y816" t="s">
        <v>29</v>
      </c>
      <c r="Z816">
        <v>18</v>
      </c>
      <c r="AA816" t="str" cm="1">
        <f t="array" ref="AA816">_xlfn.IFS(Z816&lt;=14,"low hike",Z816&lt;=18,"moderate hike",Z816&lt;=22,"good hike",Z816&lt;=25,"high hike")</f>
        <v>moderate hike</v>
      </c>
      <c r="AB816">
        <v>3</v>
      </c>
      <c r="AC816" t="str" cm="1">
        <f t="array" ref="AC816">_xlfn.IFS(AB816=1,"low",AB816=2,"good",AB816=3,"excellent",AB816=4,"outstanding")</f>
        <v>excellent</v>
      </c>
      <c r="AD816">
        <v>2</v>
      </c>
      <c r="AE816" t="str" cm="1">
        <f t="array" ref="AE816">_xlfn.IFS(AD816=1,"low",AD816=2,"medium",AD816=3,"high",AD816=4,"very high")</f>
        <v>medium</v>
      </c>
      <c r="AG816">
        <v>1</v>
      </c>
      <c r="AH816" t="str" cm="1">
        <f t="array" ref="AH816">_xlfn.IFS(AG816=0,"no stock options",AG816=2,"medium",AG816=3,"high",AG816=1,"low")</f>
        <v>low</v>
      </c>
      <c r="AI816">
        <v>15</v>
      </c>
      <c r="AJ816" s="1" t="str" cm="1">
        <f t="array" ref="AJ816">_xlfn.IFS(AI816&lt;=2,"fresher",AI816&lt;=7,"early career",AI816&lt;=15,"mid career",AI816&lt;=25,"experienced",AI816&gt;=26,"expert")</f>
        <v>mid career</v>
      </c>
      <c r="AK816">
        <v>2</v>
      </c>
      <c r="AL816" s="1" t="str" cm="1">
        <f t="array" ref="AL816">_xlfn.IFS(AK816=0,"no training",AK816&lt;=2,"low",AK816&lt;=4,"moderate",AK816&lt;=6,"high")</f>
        <v>low</v>
      </c>
      <c r="AM816">
        <v>4</v>
      </c>
      <c r="AN816" t="str" cm="1">
        <f t="array" ref="AN816">_xlfn.IFS(AM816=1,"low",AM816=2,"medium",AM816=3,"high",AM816=4,"very high")</f>
        <v>very high</v>
      </c>
      <c r="AO816">
        <v>7</v>
      </c>
      <c r="AP816" s="1" t="str" cm="1">
        <f t="array" ref="AP816">_xlfn.IFS(AO816&lt;=1,"new",AO816&lt;=5,"early tenure",AO816&lt;=10,"established",AO816&lt;=20,"loyal",AO816&gt;=21,"long term")</f>
        <v>established</v>
      </c>
      <c r="AQ816">
        <v>7</v>
      </c>
      <c r="AR816" s="1" t="str" cm="1">
        <f t="array" ref="AR816">_xlfn.IFS(AQ816&lt;=1,"new",AQ816&lt;=4,"settling",AQ816&lt;=7,"established",AQ816&lt;=12,"stagnant risk",AQ816&gt;12,"highly stagnant")</f>
        <v>established</v>
      </c>
      <c r="AS816">
        <v>6</v>
      </c>
      <c r="AT816" t="str" cm="1">
        <f t="array" ref="AT816">_xlfn.IFS(AS816&lt;=1,"recently promoted",AS816&lt;=3,"due soon",AS816&lt;=6,"over due",AS816&gt;=7,"critically overdue")</f>
        <v>over due</v>
      </c>
      <c r="AU816">
        <v>4</v>
      </c>
      <c r="AV816" t="str" cm="1">
        <f t="array" ref="AV816">_xlfn.IFS(AU816&lt;=1,"new under manager",AU816&lt;=4,"settling",AU816&lt;=8,"established",AU816&gt;=9,"long term")</f>
        <v>settling</v>
      </c>
    </row>
    <row r="817" spans="1:48">
      <c r="A817">
        <v>29</v>
      </c>
      <c r="B817" s="1" t="str" cm="1">
        <f t="array" ref="B817">_xlfn.IFS(A817&lt;=25,"early career",A817&lt;=35,"mid career",A817&lt;=45,"experienced",A817&gt;=46,"senior")</f>
        <v>mid career</v>
      </c>
      <c r="C817" t="s">
        <v>29</v>
      </c>
      <c r="D817" t="s">
        <v>30</v>
      </c>
      <c r="E817" t="s">
        <v>31</v>
      </c>
      <c r="F817">
        <v>6</v>
      </c>
      <c r="G817" s="1" t="str" cm="1">
        <f t="array" ref="G817">_xlfn.IFS(F817&lt;=5,"very near",F817&lt;=10,"near",F817&lt;=20,"moderate",F817&lt;=29,"far")</f>
        <v>near</v>
      </c>
      <c r="H817">
        <v>1</v>
      </c>
      <c r="I817" t="str" cm="1">
        <f t="array" ref="I817">_xlfn.IFS(H817=1,"Below College",H817=
2,"College",H817=
3,"Bachelor",H817=
4,"Master",H817=
5,"Doctor")</f>
        <v>Below College</v>
      </c>
      <c r="J817" t="s">
        <v>32</v>
      </c>
      <c r="K817">
        <v>2</v>
      </c>
      <c r="L817" t="str" cm="1">
        <f t="array" ref="L817">_xlfn.IFS(K817=1,"low",K817=2,"medium",K817=3,"high",K817=4,"very high")</f>
        <v>medium</v>
      </c>
      <c r="M817" t="s">
        <v>43</v>
      </c>
      <c r="N817">
        <v>3</v>
      </c>
      <c r="O817" t="str" cm="1">
        <f t="array" ref="O817">_xlfn.IFS(N817=1,"low",N817=2,"medium",N817=3,"high",N817=4,"very high")</f>
        <v>high</v>
      </c>
      <c r="P817">
        <v>1</v>
      </c>
      <c r="Q817" t="str" cm="1">
        <f t="array" ref="Q817">_xlfn.IFS(P817=1,"junior",P817=2,"mid level",P817=3,"senior",P817=4,"lead",P817=5,"executive")</f>
        <v>junior</v>
      </c>
      <c r="R817" t="s">
        <v>34</v>
      </c>
      <c r="S817">
        <v>4</v>
      </c>
      <c r="T817" t="str" cm="1">
        <f t="array" ref="T817">_xlfn.IFS(S817=1,"low",S817=2,"medium",S817=3,"high",S817=4,"very high")</f>
        <v>very high</v>
      </c>
      <c r="U817" t="s">
        <v>35</v>
      </c>
      <c r="V817">
        <v>3131</v>
      </c>
      <c r="W817">
        <v>1</v>
      </c>
      <c r="X817" t="str" cm="1">
        <f t="array" ref="X817">_xlfn.IFS(W817=0,"fresher",W817&lt;=3,"stable",W817&lt;=6,"moderate hopper",W817&lt;=9,"frequent hopper")</f>
        <v>stable</v>
      </c>
      <c r="Y817" t="s">
        <v>29</v>
      </c>
      <c r="Z817">
        <v>13</v>
      </c>
      <c r="AA817" t="str" cm="1">
        <f t="array" ref="AA817">_xlfn.IFS(Z817&lt;=14,"low hike",Z817&lt;=18,"moderate hike",Z817&lt;=22,"good hike",Z817&lt;=25,"high hike")</f>
        <v>low hike</v>
      </c>
      <c r="AB817">
        <v>3</v>
      </c>
      <c r="AC817" t="str" cm="1">
        <f t="array" ref="AC817">_xlfn.IFS(AB817=1,"low",AB817=2,"good",AB817=3,"excellent",AB817=4,"outstanding")</f>
        <v>excellent</v>
      </c>
      <c r="AD817">
        <v>1</v>
      </c>
      <c r="AE817" t="str" cm="1">
        <f t="array" ref="AE817">_xlfn.IFS(AD817=1,"low",AD817=2,"medium",AD817=3,"high",AD817=4,"very high")</f>
        <v>low</v>
      </c>
      <c r="AG817">
        <v>1</v>
      </c>
      <c r="AH817" t="str" cm="1">
        <f t="array" ref="AH817">_xlfn.IFS(AG817=0,"no stock options",AG817=2,"medium",AG817=3,"high",AG817=1,"low")</f>
        <v>low</v>
      </c>
      <c r="AI817">
        <v>10</v>
      </c>
      <c r="AJ817" s="1" t="str" cm="1">
        <f t="array" ref="AJ817">_xlfn.IFS(AI817&lt;=2,"fresher",AI817&lt;=7,"early career",AI817&lt;=15,"mid career",AI817&lt;=25,"experienced",AI817&gt;=26,"expert")</f>
        <v>mid career</v>
      </c>
      <c r="AK817">
        <v>5</v>
      </c>
      <c r="AL817" s="1" t="str" cm="1">
        <f t="array" ref="AL817">_xlfn.IFS(AK817=0,"no training",AK817&lt;=2,"low",AK817&lt;=4,"moderate",AK817&lt;=6,"high")</f>
        <v>high</v>
      </c>
      <c r="AM817">
        <v>3</v>
      </c>
      <c r="AN817" t="str" cm="1">
        <f t="array" ref="AN817">_xlfn.IFS(AM817=1,"low",AM817=2,"medium",AM817=3,"high",AM817=4,"very high")</f>
        <v>high</v>
      </c>
      <c r="AO817">
        <v>10</v>
      </c>
      <c r="AP817" s="1" t="str" cm="1">
        <f t="array" ref="AP817">_xlfn.IFS(AO817&lt;=1,"new",AO817&lt;=5,"early tenure",AO817&lt;=10,"established",AO817&lt;=20,"loyal",AO817&gt;=21,"long term")</f>
        <v>established</v>
      </c>
      <c r="AQ817">
        <v>8</v>
      </c>
      <c r="AR817" s="1" t="str" cm="1">
        <f t="array" ref="AR817">_xlfn.IFS(AQ817&lt;=1,"new",AQ817&lt;=4,"settling",AQ817&lt;=7,"established",AQ817&lt;=12,"stagnant risk",AQ817&gt;12,"highly stagnant")</f>
        <v>stagnant risk</v>
      </c>
      <c r="AS817">
        <v>0</v>
      </c>
      <c r="AT817" t="str" cm="1">
        <f t="array" ref="AT817">_xlfn.IFS(AS817&lt;=1,"recently promoted",AS817&lt;=3,"due soon",AS817&lt;=6,"over due",AS817&gt;=7,"critically overdue")</f>
        <v>recently promoted</v>
      </c>
      <c r="AU817">
        <v>8</v>
      </c>
      <c r="AV817" t="str" cm="1">
        <f t="array" ref="AV817">_xlfn.IFS(AU817&lt;=1,"new under manager",AU817&lt;=4,"settling",AU817&lt;=8,"established",AU817&gt;=9,"long term")</f>
        <v>established</v>
      </c>
    </row>
    <row r="818" spans="1:48">
      <c r="A818">
        <v>44</v>
      </c>
      <c r="B818" s="1" t="str" cm="1">
        <f t="array" ref="B818">_xlfn.IFS(A818&lt;=25,"early career",A818&lt;=35,"mid career",A818&lt;=45,"experienced",A818&gt;=46,"senior")</f>
        <v>experienced</v>
      </c>
      <c r="C818" t="s">
        <v>39</v>
      </c>
      <c r="D818" t="s">
        <v>30</v>
      </c>
      <c r="E818" t="s">
        <v>31</v>
      </c>
      <c r="F818">
        <v>10</v>
      </c>
      <c r="G818" s="1" t="str" cm="1">
        <f t="array" ref="G818">_xlfn.IFS(F818&lt;=5,"very near",F818&lt;=10,"near",F818&lt;=20,"moderate",F818&lt;=29,"far")</f>
        <v>near</v>
      </c>
      <c r="H818">
        <v>4</v>
      </c>
      <c r="I818" t="str" cm="1">
        <f t="array" ref="I818">_xlfn.IFS(H818=1,"Below College",H818=
2,"College",H818=
3,"Bachelor",H818=
4,"Master",H818=
5,"Doctor")</f>
        <v>Master</v>
      </c>
      <c r="J818" t="s">
        <v>36</v>
      </c>
      <c r="K818">
        <v>3</v>
      </c>
      <c r="L818" t="str" cm="1">
        <f t="array" ref="L818">_xlfn.IFS(K818=1,"low",K818=2,"medium",K818=3,"high",K818=4,"very high")</f>
        <v>high</v>
      </c>
      <c r="M818" t="s">
        <v>33</v>
      </c>
      <c r="N818">
        <v>3</v>
      </c>
      <c r="O818" t="str" cm="1">
        <f t="array" ref="O818">_xlfn.IFS(N818=1,"low",N818=2,"medium",N818=3,"high",N818=4,"very high")</f>
        <v>high</v>
      </c>
      <c r="P818">
        <v>1</v>
      </c>
      <c r="Q818" t="str" cm="1">
        <f t="array" ref="Q818">_xlfn.IFS(P818=1,"junior",P818=2,"mid level",P818=3,"senior",P818=4,"lead",P818=5,"executive")</f>
        <v>junior</v>
      </c>
      <c r="R818" t="s">
        <v>37</v>
      </c>
      <c r="S818">
        <v>3</v>
      </c>
      <c r="T818" t="str" cm="1">
        <f t="array" ref="T818">_xlfn.IFS(S818=1,"low",S818=2,"medium",S818=3,"high",S818=4,"very high")</f>
        <v>high</v>
      </c>
      <c r="U818" t="s">
        <v>40</v>
      </c>
      <c r="V818">
        <v>2936</v>
      </c>
      <c r="W818">
        <v>1</v>
      </c>
      <c r="X818" t="str" cm="1">
        <f t="array" ref="X818">_xlfn.IFS(W818=0,"fresher",W818&lt;=3,"stable",W818&lt;=6,"moderate hopper",W818&lt;=9,"frequent hopper")</f>
        <v>stable</v>
      </c>
      <c r="Y818" t="s">
        <v>39</v>
      </c>
      <c r="Z818">
        <v>11</v>
      </c>
      <c r="AA818" t="str" cm="1">
        <f t="array" ref="AA818">_xlfn.IFS(Z818&lt;=14,"low hike",Z818&lt;=18,"moderate hike",Z818&lt;=22,"good hike",Z818&lt;=25,"high hike")</f>
        <v>low hike</v>
      </c>
      <c r="AB818">
        <v>3</v>
      </c>
      <c r="AC818" t="str" cm="1">
        <f t="array" ref="AC818">_xlfn.IFS(AB818=1,"low",AB818=2,"good",AB818=3,"excellent",AB818=4,"outstanding")</f>
        <v>excellent</v>
      </c>
      <c r="AD818">
        <v>3</v>
      </c>
      <c r="AE818" t="str" cm="1">
        <f t="array" ref="AE818">_xlfn.IFS(AD818=1,"low",AD818=2,"medium",AD818=3,"high",AD818=4,"very high")</f>
        <v>high</v>
      </c>
      <c r="AG818">
        <v>0</v>
      </c>
      <c r="AH818" t="str" cm="1">
        <f t="array" ref="AH818">_xlfn.IFS(AG818=0,"no stock options",AG818=2,"medium",AG818=3,"high",AG818=1,"low")</f>
        <v>no stock options</v>
      </c>
      <c r="AI818">
        <v>6</v>
      </c>
      <c r="AJ818" s="1" t="str" cm="1">
        <f t="array" ref="AJ818">_xlfn.IFS(AI818&lt;=2,"fresher",AI818&lt;=7,"early career",AI818&lt;=15,"mid career",AI818&lt;=25,"experienced",AI818&gt;=26,"expert")</f>
        <v>early career</v>
      </c>
      <c r="AK818">
        <v>4</v>
      </c>
      <c r="AL818" s="1" t="str" cm="1">
        <f t="array" ref="AL818">_xlfn.IFS(AK818=0,"no training",AK818&lt;=2,"low",AK818&lt;=4,"moderate",AK818&lt;=6,"high")</f>
        <v>moderate</v>
      </c>
      <c r="AM818">
        <v>3</v>
      </c>
      <c r="AN818" t="str" cm="1">
        <f t="array" ref="AN818">_xlfn.IFS(AM818=1,"low",AM818=2,"medium",AM818=3,"high",AM818=4,"very high")</f>
        <v>high</v>
      </c>
      <c r="AO818">
        <v>6</v>
      </c>
      <c r="AP818" s="1" t="str" cm="1">
        <f t="array" ref="AP818">_xlfn.IFS(AO818&lt;=1,"new",AO818&lt;=5,"early tenure",AO818&lt;=10,"established",AO818&lt;=20,"loyal",AO818&gt;=21,"long term")</f>
        <v>established</v>
      </c>
      <c r="AQ818">
        <v>4</v>
      </c>
      <c r="AR818" s="1" t="str" cm="1">
        <f t="array" ref="AR818">_xlfn.IFS(AQ818&lt;=1,"new",AQ818&lt;=4,"settling",AQ818&lt;=7,"established",AQ818&lt;=12,"stagnant risk",AQ818&gt;12,"highly stagnant")</f>
        <v>settling</v>
      </c>
      <c r="AS818">
        <v>0</v>
      </c>
      <c r="AT818" t="str" cm="1">
        <f t="array" ref="AT818">_xlfn.IFS(AS818&lt;=1,"recently promoted",AS818&lt;=3,"due soon",AS818&lt;=6,"over due",AS818&gt;=7,"critically overdue")</f>
        <v>recently promoted</v>
      </c>
      <c r="AU818">
        <v>2</v>
      </c>
      <c r="AV818" t="str" cm="1">
        <f t="array" ref="AV818">_xlfn.IFS(AU818&lt;=1,"new under manager",AU818&lt;=4,"settling",AU818&lt;=8,"established",AU818&gt;=9,"long term")</f>
        <v>settling</v>
      </c>
    </row>
    <row r="819" spans="1:48">
      <c r="A819">
        <v>53</v>
      </c>
      <c r="B819" s="1" t="str" cm="1">
        <f t="array" ref="B819">_xlfn.IFS(A819&lt;=25,"early career",A819&lt;=35,"mid career",A819&lt;=45,"experienced",A819&gt;=46,"senior")</f>
        <v>senior</v>
      </c>
      <c r="C819" t="s">
        <v>29</v>
      </c>
      <c r="D819" t="s">
        <v>30</v>
      </c>
      <c r="E819" t="s">
        <v>31</v>
      </c>
      <c r="F819">
        <v>7</v>
      </c>
      <c r="G819" s="1" t="str" cm="1">
        <f t="array" ref="G819">_xlfn.IFS(F819&lt;=5,"very near",F819&lt;=10,"near",F819&lt;=20,"moderate",F819&lt;=29,"far")</f>
        <v>near</v>
      </c>
      <c r="H819">
        <v>2</v>
      </c>
      <c r="I819" t="str" cm="1">
        <f t="array" ref="I819">_xlfn.IFS(H819=1,"Below College",H819=
2,"College",H819=
3,"Bachelor",H819=
4,"Master",H819=
5,"Doctor")</f>
        <v>College</v>
      </c>
      <c r="J819" t="s">
        <v>32</v>
      </c>
      <c r="K819">
        <v>4</v>
      </c>
      <c r="L819" t="str" cm="1">
        <f t="array" ref="L819">_xlfn.IFS(K819=1,"low",K819=2,"medium",K819=3,"high",K819=4,"very high")</f>
        <v>very high</v>
      </c>
      <c r="M819" t="s">
        <v>43</v>
      </c>
      <c r="N819">
        <v>3</v>
      </c>
      <c r="O819" t="str" cm="1">
        <f t="array" ref="O819">_xlfn.IFS(N819=1,"low",N819=2,"medium",N819=3,"high",N819=4,"very high")</f>
        <v>high</v>
      </c>
      <c r="P819">
        <v>5</v>
      </c>
      <c r="Q819" t="str" cm="1">
        <f t="array" ref="Q819">_xlfn.IFS(P819=1,"junior",P819=2,"mid level",P819=3,"senior",P819=4,"lead",P819=5,"executive")</f>
        <v>executive</v>
      </c>
      <c r="R819" t="s">
        <v>48</v>
      </c>
      <c r="S819">
        <v>3</v>
      </c>
      <c r="T819" t="str" cm="1">
        <f t="array" ref="T819">_xlfn.IFS(S819=1,"low",S819=2,"medium",S819=3,"high",S819=4,"very high")</f>
        <v>high</v>
      </c>
      <c r="U819" t="s">
        <v>38</v>
      </c>
      <c r="V819">
        <v>18606</v>
      </c>
      <c r="W819">
        <v>3</v>
      </c>
      <c r="X819" t="str" cm="1">
        <f t="array" ref="X819">_xlfn.IFS(W819=0,"fresher",W819&lt;=3,"stable",W819&lt;=6,"moderate hopper",W819&lt;=9,"frequent hopper")</f>
        <v>stable</v>
      </c>
      <c r="Y819" t="s">
        <v>29</v>
      </c>
      <c r="Z819">
        <v>18</v>
      </c>
      <c r="AA819" t="str" cm="1">
        <f t="array" ref="AA819">_xlfn.IFS(Z819&lt;=14,"low hike",Z819&lt;=18,"moderate hike",Z819&lt;=22,"good hike",Z819&lt;=25,"high hike")</f>
        <v>moderate hike</v>
      </c>
      <c r="AB819">
        <v>3</v>
      </c>
      <c r="AC819" t="str" cm="1">
        <f t="array" ref="AC819">_xlfn.IFS(AB819=1,"low",AB819=2,"good",AB819=3,"excellent",AB819=4,"outstanding")</f>
        <v>excellent</v>
      </c>
      <c r="AD819">
        <v>2</v>
      </c>
      <c r="AE819" t="str" cm="1">
        <f t="array" ref="AE819">_xlfn.IFS(AD819=1,"low",AD819=2,"medium",AD819=3,"high",AD819=4,"very high")</f>
        <v>medium</v>
      </c>
      <c r="AG819">
        <v>1</v>
      </c>
      <c r="AH819" t="str" cm="1">
        <f t="array" ref="AH819">_xlfn.IFS(AG819=0,"no stock options",AG819=2,"medium",AG819=3,"high",AG819=1,"low")</f>
        <v>low</v>
      </c>
      <c r="AI819">
        <v>26</v>
      </c>
      <c r="AJ819" s="1" t="str" cm="1">
        <f t="array" ref="AJ819">_xlfn.IFS(AI819&lt;=2,"fresher",AI819&lt;=7,"early career",AI819&lt;=15,"mid career",AI819&lt;=25,"experienced",AI819&gt;=26,"expert")</f>
        <v>expert</v>
      </c>
      <c r="AK819">
        <v>6</v>
      </c>
      <c r="AL819" s="1" t="str" cm="1">
        <f t="array" ref="AL819">_xlfn.IFS(AK819=0,"no training",AK819&lt;=2,"low",AK819&lt;=4,"moderate",AK819&lt;=6,"high")</f>
        <v>high</v>
      </c>
      <c r="AM819">
        <v>3</v>
      </c>
      <c r="AN819" t="str" cm="1">
        <f t="array" ref="AN819">_xlfn.IFS(AM819=1,"low",AM819=2,"medium",AM819=3,"high",AM819=4,"very high")</f>
        <v>high</v>
      </c>
      <c r="AO819">
        <v>7</v>
      </c>
      <c r="AP819" s="1" t="str" cm="1">
        <f t="array" ref="AP819">_xlfn.IFS(AO819&lt;=1,"new",AO819&lt;=5,"early tenure",AO819&lt;=10,"established",AO819&lt;=20,"loyal",AO819&gt;=21,"long term")</f>
        <v>established</v>
      </c>
      <c r="AQ819">
        <v>7</v>
      </c>
      <c r="AR819" s="1" t="str" cm="1">
        <f t="array" ref="AR819">_xlfn.IFS(AQ819&lt;=1,"new",AQ819&lt;=4,"settling",AQ819&lt;=7,"established",AQ819&lt;=12,"stagnant risk",AQ819&gt;12,"highly stagnant")</f>
        <v>established</v>
      </c>
      <c r="AS819">
        <v>4</v>
      </c>
      <c r="AT819" t="str" cm="1">
        <f t="array" ref="AT819">_xlfn.IFS(AS819&lt;=1,"recently promoted",AS819&lt;=3,"due soon",AS819&lt;=6,"over due",AS819&gt;=7,"critically overdue")</f>
        <v>over due</v>
      </c>
      <c r="AU819">
        <v>7</v>
      </c>
      <c r="AV819" t="str" cm="1">
        <f t="array" ref="AV819">_xlfn.IFS(AU819&lt;=1,"new under manager",AU819&lt;=4,"settling",AU819&lt;=8,"established",AU819&gt;=9,"long term")</f>
        <v>established</v>
      </c>
    </row>
    <row r="820" spans="1:48">
      <c r="A820">
        <v>28</v>
      </c>
      <c r="B820" s="1" t="str" cm="1">
        <f t="array" ref="B820">_xlfn.IFS(A820&lt;=25,"early career",A820&lt;=35,"mid career",A820&lt;=45,"experienced",A820&gt;=46,"senior")</f>
        <v>mid career</v>
      </c>
      <c r="C820" t="s">
        <v>29</v>
      </c>
      <c r="D820" t="s">
        <v>30</v>
      </c>
      <c r="E820" t="s">
        <v>31</v>
      </c>
      <c r="F820">
        <v>19</v>
      </c>
      <c r="G820" s="1" t="str" cm="1">
        <f t="array" ref="G820">_xlfn.IFS(F820&lt;=5,"very near",F820&lt;=10,"near",F820&lt;=20,"moderate",F820&lt;=29,"far")</f>
        <v>moderate</v>
      </c>
      <c r="H820">
        <v>4</v>
      </c>
      <c r="I820" t="str" cm="1">
        <f t="array" ref="I820">_xlfn.IFS(H820=1,"Below College",H820=
2,"College",H820=
3,"Bachelor",H820=
4,"Master",H820=
5,"Doctor")</f>
        <v>Master</v>
      </c>
      <c r="J820" t="s">
        <v>32</v>
      </c>
      <c r="K820">
        <v>4</v>
      </c>
      <c r="L820" t="str" cm="1">
        <f t="array" ref="L820">_xlfn.IFS(K820=1,"low",K820=2,"medium",K820=3,"high",K820=4,"very high")</f>
        <v>very high</v>
      </c>
      <c r="M820" t="s">
        <v>33</v>
      </c>
      <c r="N820">
        <v>2</v>
      </c>
      <c r="O820" t="str" cm="1">
        <f t="array" ref="O820">_xlfn.IFS(N820=1,"low",N820=2,"medium",N820=3,"high",N820=4,"very high")</f>
        <v>medium</v>
      </c>
      <c r="P820">
        <v>1</v>
      </c>
      <c r="Q820" t="str" cm="1">
        <f t="array" ref="Q820">_xlfn.IFS(P820=1,"junior",P820=2,"mid level",P820=3,"senior",P820=4,"lead",P820=5,"executive")</f>
        <v>junior</v>
      </c>
      <c r="R820" t="s">
        <v>34</v>
      </c>
      <c r="S820">
        <v>1</v>
      </c>
      <c r="T820" t="str" cm="1">
        <f t="array" ref="T820">_xlfn.IFS(S820=1,"low",S820=2,"medium",S820=3,"high",S820=4,"very high")</f>
        <v>low</v>
      </c>
      <c r="U820" t="s">
        <v>35</v>
      </c>
      <c r="V820">
        <v>3196</v>
      </c>
      <c r="W820">
        <v>1</v>
      </c>
      <c r="X820" t="str" cm="1">
        <f t="array" ref="X820">_xlfn.IFS(W820=0,"fresher",W820&lt;=3,"stable",W820&lt;=6,"moderate hopper",W820&lt;=9,"frequent hopper")</f>
        <v>stable</v>
      </c>
      <c r="Y820" t="s">
        <v>29</v>
      </c>
      <c r="Z820">
        <v>12</v>
      </c>
      <c r="AA820" t="str" cm="1">
        <f t="array" ref="AA820">_xlfn.IFS(Z820&lt;=14,"low hike",Z820&lt;=18,"moderate hike",Z820&lt;=22,"good hike",Z820&lt;=25,"high hike")</f>
        <v>low hike</v>
      </c>
      <c r="AB820">
        <v>3</v>
      </c>
      <c r="AC820" t="str" cm="1">
        <f t="array" ref="AC820">_xlfn.IFS(AB820=1,"low",AB820=2,"good",AB820=3,"excellent",AB820=4,"outstanding")</f>
        <v>excellent</v>
      </c>
      <c r="AD820">
        <v>3</v>
      </c>
      <c r="AE820" t="str" cm="1">
        <f t="array" ref="AE820">_xlfn.IFS(AD820=1,"low",AD820=2,"medium",AD820=3,"high",AD820=4,"very high")</f>
        <v>high</v>
      </c>
      <c r="AG820">
        <v>3</v>
      </c>
      <c r="AH820" t="str" cm="1">
        <f t="array" ref="AH820">_xlfn.IFS(AG820=0,"no stock options",AG820=2,"medium",AG820=3,"high",AG820=1,"low")</f>
        <v>high</v>
      </c>
      <c r="AI820">
        <v>6</v>
      </c>
      <c r="AJ820" s="1" t="str" cm="1">
        <f t="array" ref="AJ820">_xlfn.IFS(AI820&lt;=2,"fresher",AI820&lt;=7,"early career",AI820&lt;=15,"mid career",AI820&lt;=25,"experienced",AI820&gt;=26,"expert")</f>
        <v>early career</v>
      </c>
      <c r="AK820">
        <v>2</v>
      </c>
      <c r="AL820" s="1" t="str" cm="1">
        <f t="array" ref="AL820">_xlfn.IFS(AK820=0,"no training",AK820&lt;=2,"low",AK820&lt;=4,"moderate",AK820&lt;=6,"high")</f>
        <v>low</v>
      </c>
      <c r="AM820">
        <v>3</v>
      </c>
      <c r="AN820" t="str" cm="1">
        <f t="array" ref="AN820">_xlfn.IFS(AM820=1,"low",AM820=2,"medium",AM820=3,"high",AM820=4,"very high")</f>
        <v>high</v>
      </c>
      <c r="AO820">
        <v>6</v>
      </c>
      <c r="AP820" s="1" t="str" cm="1">
        <f t="array" ref="AP820">_xlfn.IFS(AO820&lt;=1,"new",AO820&lt;=5,"early tenure",AO820&lt;=10,"established",AO820&lt;=20,"loyal",AO820&gt;=21,"long term")</f>
        <v>established</v>
      </c>
      <c r="AQ820">
        <v>5</v>
      </c>
      <c r="AR820" s="1" t="str" cm="1">
        <f t="array" ref="AR820">_xlfn.IFS(AQ820&lt;=1,"new",AQ820&lt;=4,"settling",AQ820&lt;=7,"established",AQ820&lt;=12,"stagnant risk",AQ820&gt;12,"highly stagnant")</f>
        <v>established</v>
      </c>
      <c r="AS820">
        <v>3</v>
      </c>
      <c r="AT820" t="str" cm="1">
        <f t="array" ref="AT820">_xlfn.IFS(AS820&lt;=1,"recently promoted",AS820&lt;=3,"due soon",AS820&lt;=6,"over due",AS820&gt;=7,"critically overdue")</f>
        <v>due soon</v>
      </c>
      <c r="AU820">
        <v>3</v>
      </c>
      <c r="AV820" t="str" cm="1">
        <f t="array" ref="AV820">_xlfn.IFS(AU820&lt;=1,"new under manager",AU820&lt;=4,"settling",AU820&lt;=8,"established",AU820&gt;=9,"long term")</f>
        <v>settling</v>
      </c>
    </row>
    <row r="821" spans="1:48">
      <c r="A821">
        <v>35</v>
      </c>
      <c r="B821" s="1" t="str" cm="1">
        <f t="array" ref="B821">_xlfn.IFS(A821&lt;=25,"early career",A821&lt;=35,"mid career",A821&lt;=45,"experienced",A821&gt;=46,"senior")</f>
        <v>mid career</v>
      </c>
      <c r="C821" t="s">
        <v>29</v>
      </c>
      <c r="D821" t="s">
        <v>30</v>
      </c>
      <c r="E821" t="s">
        <v>45</v>
      </c>
      <c r="F821">
        <v>17</v>
      </c>
      <c r="G821" s="1" t="str" cm="1">
        <f t="array" ref="G821">_xlfn.IFS(F821&lt;=5,"very near",F821&lt;=10,"near",F821&lt;=20,"moderate",F821&lt;=29,"far")</f>
        <v>moderate</v>
      </c>
      <c r="H821">
        <v>4</v>
      </c>
      <c r="I821" t="str" cm="1">
        <f t="array" ref="I821">_xlfn.IFS(H821=1,"Below College",H821=
2,"College",H821=
3,"Bachelor",H821=
4,"Master",H821=
5,"Doctor")</f>
        <v>Master</v>
      </c>
      <c r="J821" t="s">
        <v>36</v>
      </c>
      <c r="K821">
        <v>3</v>
      </c>
      <c r="L821" t="str" cm="1">
        <f t="array" ref="L821">_xlfn.IFS(K821=1,"low",K821=2,"medium",K821=3,"high",K821=4,"very high")</f>
        <v>high</v>
      </c>
      <c r="M821" t="s">
        <v>33</v>
      </c>
      <c r="N821">
        <v>3</v>
      </c>
      <c r="O821" t="str" cm="1">
        <f t="array" ref="O821">_xlfn.IFS(N821=1,"low",N821=2,"medium",N821=3,"high",N821=4,"very high")</f>
        <v>high</v>
      </c>
      <c r="P821">
        <v>2</v>
      </c>
      <c r="Q821" t="str" cm="1">
        <f t="array" ref="Q821">_xlfn.IFS(P821=1,"junior",P821=2,"mid level",P821=3,"senior",P821=4,"lead",P821=5,"executive")</f>
        <v>mid level</v>
      </c>
      <c r="R821" t="s">
        <v>51</v>
      </c>
      <c r="S821">
        <v>1</v>
      </c>
      <c r="T821" t="str" cm="1">
        <f t="array" ref="T821">_xlfn.IFS(S821=1,"low",S821=2,"medium",S821=3,"high",S821=4,"very high")</f>
        <v>low</v>
      </c>
      <c r="U821" t="s">
        <v>35</v>
      </c>
      <c r="V821">
        <v>8966</v>
      </c>
      <c r="W821">
        <v>3</v>
      </c>
      <c r="X821" t="str" cm="1">
        <f t="array" ref="X821">_xlfn.IFS(W821=0,"fresher",W821&lt;=3,"stable",W821&lt;=6,"moderate hopper",W821&lt;=9,"frequent hopper")</f>
        <v>stable</v>
      </c>
      <c r="Y821" t="s">
        <v>39</v>
      </c>
      <c r="Z821">
        <v>15</v>
      </c>
      <c r="AA821" t="str" cm="1">
        <f t="array" ref="AA821">_xlfn.IFS(Z821&lt;=14,"low hike",Z821&lt;=18,"moderate hike",Z821&lt;=22,"good hike",Z821&lt;=25,"high hike")</f>
        <v>moderate hike</v>
      </c>
      <c r="AB821">
        <v>3</v>
      </c>
      <c r="AC821" t="str" cm="1">
        <f t="array" ref="AC821">_xlfn.IFS(AB821=1,"low",AB821=2,"good",AB821=3,"excellent",AB821=4,"outstanding")</f>
        <v>excellent</v>
      </c>
      <c r="AD821">
        <v>4</v>
      </c>
      <c r="AE821" t="str" cm="1">
        <f t="array" ref="AE821">_xlfn.IFS(AD821=1,"low",AD821=2,"medium",AD821=3,"high",AD821=4,"very high")</f>
        <v>very high</v>
      </c>
      <c r="AG821">
        <v>3</v>
      </c>
      <c r="AH821" t="str" cm="1">
        <f t="array" ref="AH821">_xlfn.IFS(AG821=0,"no stock options",AG821=2,"medium",AG821=3,"high",AG821=1,"low")</f>
        <v>high</v>
      </c>
      <c r="AI821">
        <v>15</v>
      </c>
      <c r="AJ821" s="1" t="str" cm="1">
        <f t="array" ref="AJ821">_xlfn.IFS(AI821&lt;=2,"fresher",AI821&lt;=7,"early career",AI821&lt;=15,"mid career",AI821&lt;=25,"experienced",AI821&gt;=26,"expert")</f>
        <v>mid career</v>
      </c>
      <c r="AK821">
        <v>2</v>
      </c>
      <c r="AL821" s="1" t="str" cm="1">
        <f t="array" ref="AL821">_xlfn.IFS(AK821=0,"no training",AK821&lt;=2,"low",AK821&lt;=4,"moderate",AK821&lt;=6,"high")</f>
        <v>low</v>
      </c>
      <c r="AM821">
        <v>3</v>
      </c>
      <c r="AN821" t="str" cm="1">
        <f t="array" ref="AN821">_xlfn.IFS(AM821=1,"low",AM821=2,"medium",AM821=3,"high",AM821=4,"very high")</f>
        <v>high</v>
      </c>
      <c r="AO821">
        <v>7</v>
      </c>
      <c r="AP821" s="1" t="str" cm="1">
        <f t="array" ref="AP821">_xlfn.IFS(AO821&lt;=1,"new",AO821&lt;=5,"early tenure",AO821&lt;=10,"established",AO821&lt;=20,"loyal",AO821&gt;=21,"long term")</f>
        <v>established</v>
      </c>
      <c r="AQ821">
        <v>7</v>
      </c>
      <c r="AR821" s="1" t="str" cm="1">
        <f t="array" ref="AR821">_xlfn.IFS(AQ821&lt;=1,"new",AQ821&lt;=4,"settling",AQ821&lt;=7,"established",AQ821&lt;=12,"stagnant risk",AQ821&gt;12,"highly stagnant")</f>
        <v>established</v>
      </c>
      <c r="AS821">
        <v>1</v>
      </c>
      <c r="AT821" t="str" cm="1">
        <f t="array" ref="AT821">_xlfn.IFS(AS821&lt;=1,"recently promoted",AS821&lt;=3,"due soon",AS821&lt;=6,"over due",AS821&gt;=7,"critically overdue")</f>
        <v>recently promoted</v>
      </c>
      <c r="AU821">
        <v>7</v>
      </c>
      <c r="AV821" t="str" cm="1">
        <f t="array" ref="AV821">_xlfn.IFS(AU821&lt;=1,"new under manager",AU821&lt;=4,"settling",AU821&lt;=8,"established",AU821&gt;=9,"long term")</f>
        <v>established</v>
      </c>
    </row>
    <row r="822" spans="1:48">
      <c r="A822">
        <v>33</v>
      </c>
      <c r="B822" s="1" t="str" cm="1">
        <f t="array" ref="B822">_xlfn.IFS(A822&lt;=25,"early career",A822&lt;=35,"mid career",A822&lt;=45,"experienced",A822&gt;=46,"senior")</f>
        <v>mid career</v>
      </c>
      <c r="C822" t="s">
        <v>29</v>
      </c>
      <c r="D822" t="s">
        <v>50</v>
      </c>
      <c r="E822" t="s">
        <v>45</v>
      </c>
      <c r="F822">
        <v>25</v>
      </c>
      <c r="G822" s="1" t="str" cm="1">
        <f t="array" ref="G822">_xlfn.IFS(F822&lt;=5,"very near",F822&lt;=10,"near",F822&lt;=20,"moderate",F822&lt;=29,"far")</f>
        <v>far</v>
      </c>
      <c r="H822">
        <v>3</v>
      </c>
      <c r="I822" t="str" cm="1">
        <f t="array" ref="I822">_xlfn.IFS(H822=1,"Below College",H822=
2,"College",H822=
3,"Bachelor",H822=
4,"Master",H822=
5,"Doctor")</f>
        <v>Bachelor</v>
      </c>
      <c r="J822" t="s">
        <v>32</v>
      </c>
      <c r="K822">
        <v>2</v>
      </c>
      <c r="L822" t="str" cm="1">
        <f t="array" ref="L822">_xlfn.IFS(K822=1,"low",K822=2,"medium",K822=3,"high",K822=4,"very high")</f>
        <v>medium</v>
      </c>
      <c r="M822" t="s">
        <v>43</v>
      </c>
      <c r="N822">
        <v>3</v>
      </c>
      <c r="O822" t="str" cm="1">
        <f t="array" ref="O822">_xlfn.IFS(N822=1,"low",N822=2,"medium",N822=3,"high",N822=4,"very high")</f>
        <v>high</v>
      </c>
      <c r="P822">
        <v>2</v>
      </c>
      <c r="Q822" t="str" cm="1">
        <f t="array" ref="Q822">_xlfn.IFS(P822=1,"junior",P822=2,"mid level",P822=3,"senior",P822=4,"lead",P822=5,"executive")</f>
        <v>mid level</v>
      </c>
      <c r="R822" t="s">
        <v>51</v>
      </c>
      <c r="S822">
        <v>3</v>
      </c>
      <c r="T822" t="str" cm="1">
        <f t="array" ref="T822">_xlfn.IFS(S822=1,"low",S822=2,"medium",S822=3,"high",S822=4,"very high")</f>
        <v>high</v>
      </c>
      <c r="U822" t="s">
        <v>35</v>
      </c>
      <c r="V822">
        <v>4539</v>
      </c>
      <c r="W822">
        <v>1</v>
      </c>
      <c r="X822" t="str" cm="1">
        <f t="array" ref="X822">_xlfn.IFS(W822=0,"fresher",W822&lt;=3,"stable",W822&lt;=6,"moderate hopper",W822&lt;=9,"frequent hopper")</f>
        <v>stable</v>
      </c>
      <c r="Y822" t="s">
        <v>29</v>
      </c>
      <c r="Z822">
        <v>12</v>
      </c>
      <c r="AA822" t="str" cm="1">
        <f t="array" ref="AA822">_xlfn.IFS(Z822&lt;=14,"low hike",Z822&lt;=18,"moderate hike",Z822&lt;=22,"good hike",Z822&lt;=25,"high hike")</f>
        <v>low hike</v>
      </c>
      <c r="AB822">
        <v>3</v>
      </c>
      <c r="AC822" t="str" cm="1">
        <f t="array" ref="AC822">_xlfn.IFS(AB822=1,"low",AB822=2,"good",AB822=3,"excellent",AB822=4,"outstanding")</f>
        <v>excellent</v>
      </c>
      <c r="AD822">
        <v>1</v>
      </c>
      <c r="AE822" t="str" cm="1">
        <f t="array" ref="AE822">_xlfn.IFS(AD822=1,"low",AD822=2,"medium",AD822=3,"high",AD822=4,"very high")</f>
        <v>low</v>
      </c>
      <c r="AG822">
        <v>1</v>
      </c>
      <c r="AH822" t="str" cm="1">
        <f t="array" ref="AH822">_xlfn.IFS(AG822=0,"no stock options",AG822=2,"medium",AG822=3,"high",AG822=1,"low")</f>
        <v>low</v>
      </c>
      <c r="AI822">
        <v>10</v>
      </c>
      <c r="AJ822" s="1" t="str" cm="1">
        <f t="array" ref="AJ822">_xlfn.IFS(AI822&lt;=2,"fresher",AI822&lt;=7,"early career",AI822&lt;=15,"mid career",AI822&lt;=25,"experienced",AI822&gt;=26,"expert")</f>
        <v>mid career</v>
      </c>
      <c r="AK822">
        <v>3</v>
      </c>
      <c r="AL822" s="1" t="str" cm="1">
        <f t="array" ref="AL822">_xlfn.IFS(AK822=0,"no training",AK822&lt;=2,"low",AK822&lt;=4,"moderate",AK822&lt;=6,"high")</f>
        <v>moderate</v>
      </c>
      <c r="AM822">
        <v>2</v>
      </c>
      <c r="AN822" t="str" cm="1">
        <f t="array" ref="AN822">_xlfn.IFS(AM822=1,"low",AM822=2,"medium",AM822=3,"high",AM822=4,"very high")</f>
        <v>medium</v>
      </c>
      <c r="AO822">
        <v>10</v>
      </c>
      <c r="AP822" s="1" t="str" cm="1">
        <f t="array" ref="AP822">_xlfn.IFS(AO822&lt;=1,"new",AO822&lt;=5,"early tenure",AO822&lt;=10,"established",AO822&lt;=20,"loyal",AO822&gt;=21,"long term")</f>
        <v>established</v>
      </c>
      <c r="AQ822">
        <v>7</v>
      </c>
      <c r="AR822" s="1" t="str" cm="1">
        <f t="array" ref="AR822">_xlfn.IFS(AQ822&lt;=1,"new",AQ822&lt;=4,"settling",AQ822&lt;=7,"established",AQ822&lt;=12,"stagnant risk",AQ822&gt;12,"highly stagnant")</f>
        <v>established</v>
      </c>
      <c r="AS822">
        <v>0</v>
      </c>
      <c r="AT822" t="str" cm="1">
        <f t="array" ref="AT822">_xlfn.IFS(AS822&lt;=1,"recently promoted",AS822&lt;=3,"due soon",AS822&lt;=6,"over due",AS822&gt;=7,"critically overdue")</f>
        <v>recently promoted</v>
      </c>
      <c r="AU822">
        <v>1</v>
      </c>
      <c r="AV822" t="str" cm="1">
        <f t="array" ref="AV822">_xlfn.IFS(AU822&lt;=1,"new under manager",AU822&lt;=4,"settling",AU822&lt;=8,"established",AU822&gt;=9,"long term")</f>
        <v>new under manager</v>
      </c>
    </row>
    <row r="823" spans="1:48">
      <c r="A823">
        <v>36</v>
      </c>
      <c r="B823" s="1" t="str" cm="1">
        <f t="array" ref="B823">_xlfn.IFS(A823&lt;=25,"early career",A823&lt;=35,"mid career",A823&lt;=45,"experienced",A823&gt;=46,"senior")</f>
        <v>experienced</v>
      </c>
      <c r="C823" t="s">
        <v>29</v>
      </c>
      <c r="D823" t="s">
        <v>30</v>
      </c>
      <c r="E823" t="s">
        <v>31</v>
      </c>
      <c r="F823">
        <v>6</v>
      </c>
      <c r="G823" s="1" t="str" cm="1">
        <f t="array" ref="G823">_xlfn.IFS(F823&lt;=5,"very near",F823&lt;=10,"near",F823&lt;=20,"moderate",F823&lt;=29,"far")</f>
        <v>near</v>
      </c>
      <c r="H823">
        <v>4</v>
      </c>
      <c r="I823" t="str" cm="1">
        <f t="array" ref="I823">_xlfn.IFS(H823=1,"Below College",H823=
2,"College",H823=
3,"Bachelor",H823=
4,"Master",H823=
5,"Doctor")</f>
        <v>Master</v>
      </c>
      <c r="J823" t="s">
        <v>36</v>
      </c>
      <c r="K823">
        <v>3</v>
      </c>
      <c r="L823" t="str" cm="1">
        <f t="array" ref="L823">_xlfn.IFS(K823=1,"low",K823=2,"medium",K823=3,"high",K823=4,"very high")</f>
        <v>high</v>
      </c>
      <c r="M823" t="s">
        <v>33</v>
      </c>
      <c r="N823">
        <v>1</v>
      </c>
      <c r="O823" t="str" cm="1">
        <f t="array" ref="O823">_xlfn.IFS(N823=1,"low",N823=2,"medium",N823=3,"high",N823=4,"very high")</f>
        <v>low</v>
      </c>
      <c r="P823">
        <v>1</v>
      </c>
      <c r="Q823" t="str" cm="1">
        <f t="array" ref="Q823">_xlfn.IFS(P823=1,"junior",P823=2,"mid level",P823=3,"senior",P823=4,"lead",P823=5,"executive")</f>
        <v>junior</v>
      </c>
      <c r="R823" t="s">
        <v>34</v>
      </c>
      <c r="S823">
        <v>3</v>
      </c>
      <c r="T823" t="str" cm="1">
        <f t="array" ref="T823">_xlfn.IFS(S823=1,"low",S823=2,"medium",S823=3,"high",S823=4,"very high")</f>
        <v>high</v>
      </c>
      <c r="U823" t="s">
        <v>38</v>
      </c>
      <c r="V823">
        <v>2741</v>
      </c>
      <c r="W823">
        <v>1</v>
      </c>
      <c r="X823" t="str" cm="1">
        <f t="array" ref="X823">_xlfn.IFS(W823=0,"fresher",W823&lt;=3,"stable",W823&lt;=6,"moderate hopper",W823&lt;=9,"frequent hopper")</f>
        <v>stable</v>
      </c>
      <c r="Y823" t="s">
        <v>29</v>
      </c>
      <c r="Z823">
        <v>14</v>
      </c>
      <c r="AA823" t="str" cm="1">
        <f t="array" ref="AA823">_xlfn.IFS(Z823&lt;=14,"low hike",Z823&lt;=18,"moderate hike",Z823&lt;=22,"good hike",Z823&lt;=25,"high hike")</f>
        <v>low hike</v>
      </c>
      <c r="AB823">
        <v>3</v>
      </c>
      <c r="AC823" t="str" cm="1">
        <f t="array" ref="AC823">_xlfn.IFS(AB823=1,"low",AB823=2,"good",AB823=3,"excellent",AB823=4,"outstanding")</f>
        <v>excellent</v>
      </c>
      <c r="AD823">
        <v>3</v>
      </c>
      <c r="AE823" t="str" cm="1">
        <f t="array" ref="AE823">_xlfn.IFS(AD823=1,"low",AD823=2,"medium",AD823=3,"high",AD823=4,"very high")</f>
        <v>high</v>
      </c>
      <c r="AG823">
        <v>1</v>
      </c>
      <c r="AH823" t="str" cm="1">
        <f t="array" ref="AH823">_xlfn.IFS(AG823=0,"no stock options",AG823=2,"medium",AG823=3,"high",AG823=1,"low")</f>
        <v>low</v>
      </c>
      <c r="AI823">
        <v>7</v>
      </c>
      <c r="AJ823" s="1" t="str" cm="1">
        <f t="array" ref="AJ823">_xlfn.IFS(AI823&lt;=2,"fresher",AI823&lt;=7,"early career",AI823&lt;=15,"mid career",AI823&lt;=25,"experienced",AI823&gt;=26,"expert")</f>
        <v>early career</v>
      </c>
      <c r="AK823">
        <v>4</v>
      </c>
      <c r="AL823" s="1" t="str" cm="1">
        <f t="array" ref="AL823">_xlfn.IFS(AK823=0,"no training",AK823&lt;=2,"low",AK823&lt;=4,"moderate",AK823&lt;=6,"high")</f>
        <v>moderate</v>
      </c>
      <c r="AM823">
        <v>3</v>
      </c>
      <c r="AN823" t="str" cm="1">
        <f t="array" ref="AN823">_xlfn.IFS(AM823=1,"low",AM823=2,"medium",AM823=3,"high",AM823=4,"very high")</f>
        <v>high</v>
      </c>
      <c r="AO823">
        <v>7</v>
      </c>
      <c r="AP823" s="1" t="str" cm="1">
        <f t="array" ref="AP823">_xlfn.IFS(AO823&lt;=1,"new",AO823&lt;=5,"early tenure",AO823&lt;=10,"established",AO823&lt;=20,"loyal",AO823&gt;=21,"long term")</f>
        <v>established</v>
      </c>
      <c r="AQ823">
        <v>7</v>
      </c>
      <c r="AR823" s="1" t="str" cm="1">
        <f t="array" ref="AR823">_xlfn.IFS(AQ823&lt;=1,"new",AQ823&lt;=4,"settling",AQ823&lt;=7,"established",AQ823&lt;=12,"stagnant risk",AQ823&gt;12,"highly stagnant")</f>
        <v>established</v>
      </c>
      <c r="AS823">
        <v>1</v>
      </c>
      <c r="AT823" t="str" cm="1">
        <f t="array" ref="AT823">_xlfn.IFS(AS823&lt;=1,"recently promoted",AS823&lt;=3,"due soon",AS823&lt;=6,"over due",AS823&gt;=7,"critically overdue")</f>
        <v>recently promoted</v>
      </c>
      <c r="AU823">
        <v>7</v>
      </c>
      <c r="AV823" t="str" cm="1">
        <f t="array" ref="AV823">_xlfn.IFS(AU823&lt;=1,"new under manager",AU823&lt;=4,"settling",AU823&lt;=8,"established",AU823&gt;=9,"long term")</f>
        <v>established</v>
      </c>
    </row>
    <row r="824" spans="1:48">
      <c r="A824">
        <v>30</v>
      </c>
      <c r="B824" s="1" t="str" cm="1">
        <f t="array" ref="B824">_xlfn.IFS(A824&lt;=25,"early career",A824&lt;=35,"mid career",A824&lt;=45,"experienced",A824&gt;=46,"senior")</f>
        <v>mid career</v>
      </c>
      <c r="C824" t="s">
        <v>29</v>
      </c>
      <c r="D824" t="s">
        <v>30</v>
      </c>
      <c r="E824" t="s">
        <v>31</v>
      </c>
      <c r="F824">
        <v>7</v>
      </c>
      <c r="G824" s="1" t="str" cm="1">
        <f t="array" ref="G824">_xlfn.IFS(F824&lt;=5,"very near",F824&lt;=10,"near",F824&lt;=20,"moderate",F824&lt;=29,"far")</f>
        <v>near</v>
      </c>
      <c r="H824">
        <v>4</v>
      </c>
      <c r="I824" t="str" cm="1">
        <f t="array" ref="I824">_xlfn.IFS(H824=1,"Below College",H824=
2,"College",H824=
3,"Bachelor",H824=
4,"Master",H824=
5,"Doctor")</f>
        <v>Master</v>
      </c>
      <c r="J824" t="s">
        <v>36</v>
      </c>
      <c r="K824">
        <v>3</v>
      </c>
      <c r="L824" t="str" cm="1">
        <f t="array" ref="L824">_xlfn.IFS(K824=1,"low",K824=2,"medium",K824=3,"high",K824=4,"very high")</f>
        <v>high</v>
      </c>
      <c r="M824" t="s">
        <v>33</v>
      </c>
      <c r="N824">
        <v>3</v>
      </c>
      <c r="O824" t="str" cm="1">
        <f t="array" ref="O824">_xlfn.IFS(N824=1,"low",N824=2,"medium",N824=3,"high",N824=4,"very high")</f>
        <v>high</v>
      </c>
      <c r="P824">
        <v>2</v>
      </c>
      <c r="Q824" t="str" cm="1">
        <f t="array" ref="Q824">_xlfn.IFS(P824=1,"junior",P824=2,"mid level",P824=3,"senior",P824=4,"lead",P824=5,"executive")</f>
        <v>mid level</v>
      </c>
      <c r="R824" t="s">
        <v>34</v>
      </c>
      <c r="S824">
        <v>3</v>
      </c>
      <c r="T824" t="str" cm="1">
        <f t="array" ref="T824">_xlfn.IFS(S824=1,"low",S824=2,"medium",S824=3,"high",S824=4,"very high")</f>
        <v>high</v>
      </c>
      <c r="U824" t="s">
        <v>38</v>
      </c>
      <c r="V824">
        <v>3491</v>
      </c>
      <c r="W824">
        <v>1</v>
      </c>
      <c r="X824" t="str" cm="1">
        <f t="array" ref="X824">_xlfn.IFS(W824=0,"fresher",W824&lt;=3,"stable",W824&lt;=6,"moderate hopper",W824&lt;=9,"frequent hopper")</f>
        <v>stable</v>
      </c>
      <c r="Y824" t="s">
        <v>29</v>
      </c>
      <c r="Z824">
        <v>13</v>
      </c>
      <c r="AA824" t="str" cm="1">
        <f t="array" ref="AA824">_xlfn.IFS(Z824&lt;=14,"low hike",Z824&lt;=18,"moderate hike",Z824&lt;=22,"good hike",Z824&lt;=25,"high hike")</f>
        <v>low hike</v>
      </c>
      <c r="AB824">
        <v>3</v>
      </c>
      <c r="AC824" t="str" cm="1">
        <f t="array" ref="AC824">_xlfn.IFS(AB824=1,"low",AB824=2,"good",AB824=3,"excellent",AB824=4,"outstanding")</f>
        <v>excellent</v>
      </c>
      <c r="AD824">
        <v>1</v>
      </c>
      <c r="AE824" t="str" cm="1">
        <f t="array" ref="AE824">_xlfn.IFS(AD824=1,"low",AD824=2,"medium",AD824=3,"high",AD824=4,"very high")</f>
        <v>low</v>
      </c>
      <c r="AG824">
        <v>3</v>
      </c>
      <c r="AH824" t="str" cm="1">
        <f t="array" ref="AH824">_xlfn.IFS(AG824=0,"no stock options",AG824=2,"medium",AG824=3,"high",AG824=1,"low")</f>
        <v>high</v>
      </c>
      <c r="AI824">
        <v>10</v>
      </c>
      <c r="AJ824" s="1" t="str" cm="1">
        <f t="array" ref="AJ824">_xlfn.IFS(AI824&lt;=2,"fresher",AI824&lt;=7,"early career",AI824&lt;=15,"mid career",AI824&lt;=25,"experienced",AI824&gt;=26,"expert")</f>
        <v>mid career</v>
      </c>
      <c r="AK824">
        <v>4</v>
      </c>
      <c r="AL824" s="1" t="str" cm="1">
        <f t="array" ref="AL824">_xlfn.IFS(AK824=0,"no training",AK824&lt;=2,"low",AK824&lt;=4,"moderate",AK824&lt;=6,"high")</f>
        <v>moderate</v>
      </c>
      <c r="AM824">
        <v>2</v>
      </c>
      <c r="AN824" t="str" cm="1">
        <f t="array" ref="AN824">_xlfn.IFS(AM824=1,"low",AM824=2,"medium",AM824=3,"high",AM824=4,"very high")</f>
        <v>medium</v>
      </c>
      <c r="AO824">
        <v>10</v>
      </c>
      <c r="AP824" s="1" t="str" cm="1">
        <f t="array" ref="AP824">_xlfn.IFS(AO824&lt;=1,"new",AO824&lt;=5,"early tenure",AO824&lt;=10,"established",AO824&lt;=20,"loyal",AO824&gt;=21,"long term")</f>
        <v>established</v>
      </c>
      <c r="AQ824">
        <v>7</v>
      </c>
      <c r="AR824" s="1" t="str" cm="1">
        <f t="array" ref="AR824">_xlfn.IFS(AQ824&lt;=1,"new",AQ824&lt;=4,"settling",AQ824&lt;=7,"established",AQ824&lt;=12,"stagnant risk",AQ824&gt;12,"highly stagnant")</f>
        <v>established</v>
      </c>
      <c r="AS824">
        <v>8</v>
      </c>
      <c r="AT824" t="str" cm="1">
        <f t="array" ref="AT824">_xlfn.IFS(AS824&lt;=1,"recently promoted",AS824&lt;=3,"due soon",AS824&lt;=6,"over due",AS824&gt;=7,"critically overdue")</f>
        <v>critically overdue</v>
      </c>
      <c r="AU824">
        <v>9</v>
      </c>
      <c r="AV824" t="str" cm="1">
        <f t="array" ref="AV824">_xlfn.IFS(AU824&lt;=1,"new under manager",AU824&lt;=4,"settling",AU824&lt;=8,"established",AU824&gt;=9,"long term")</f>
        <v>long term</v>
      </c>
    </row>
    <row r="825" spans="1:48">
      <c r="A825">
        <v>46</v>
      </c>
      <c r="B825" s="1" t="str" cm="1">
        <f t="array" ref="B825">_xlfn.IFS(A825&lt;=25,"early career",A825&lt;=35,"mid career",A825&lt;=45,"experienced",A825&gt;=46,"senior")</f>
        <v>senior</v>
      </c>
      <c r="C825" t="s">
        <v>29</v>
      </c>
      <c r="D825" t="s">
        <v>30</v>
      </c>
      <c r="E825" t="s">
        <v>31</v>
      </c>
      <c r="F825">
        <v>2</v>
      </c>
      <c r="G825" s="1" t="str" cm="1">
        <f t="array" ref="G825">_xlfn.IFS(F825&lt;=5,"very near",F825&lt;=10,"near",F825&lt;=20,"moderate",F825&lt;=29,"far")</f>
        <v>very near</v>
      </c>
      <c r="H825">
        <v>4</v>
      </c>
      <c r="I825" t="str" cm="1">
        <f t="array" ref="I825">_xlfn.IFS(H825=1,"Below College",H825=
2,"College",H825=
3,"Bachelor",H825=
4,"Master",H825=
5,"Doctor")</f>
        <v>Master</v>
      </c>
      <c r="J825" t="s">
        <v>52</v>
      </c>
      <c r="K825">
        <v>4</v>
      </c>
      <c r="L825" t="str" cm="1">
        <f t="array" ref="L825">_xlfn.IFS(K825=1,"low",K825=2,"medium",K825=3,"high",K825=4,"very high")</f>
        <v>very high</v>
      </c>
      <c r="M825" t="s">
        <v>33</v>
      </c>
      <c r="N825">
        <v>3</v>
      </c>
      <c r="O825" t="str" cm="1">
        <f t="array" ref="O825">_xlfn.IFS(N825=1,"low",N825=2,"medium",N825=3,"high",N825=4,"very high")</f>
        <v>high</v>
      </c>
      <c r="P825">
        <v>2</v>
      </c>
      <c r="Q825" t="str" cm="1">
        <f t="array" ref="Q825">_xlfn.IFS(P825=1,"junior",P825=2,"mid level",P825=3,"senior",P825=4,"lead",P825=5,"executive")</f>
        <v>mid level</v>
      </c>
      <c r="R825" t="s">
        <v>44</v>
      </c>
      <c r="S825">
        <v>4</v>
      </c>
      <c r="T825" t="str" cm="1">
        <f t="array" ref="T825">_xlfn.IFS(S825=1,"low",S825=2,"medium",S825=3,"high",S825=4,"very high")</f>
        <v>very high</v>
      </c>
      <c r="U825" t="s">
        <v>38</v>
      </c>
      <c r="V825">
        <v>7379</v>
      </c>
      <c r="W825">
        <v>2</v>
      </c>
      <c r="X825" t="str" cm="1">
        <f t="array" ref="X825">_xlfn.IFS(W825=0,"fresher",W825&lt;=3,"stable",W825&lt;=6,"moderate hopper",W825&lt;=9,"frequent hopper")</f>
        <v>stable</v>
      </c>
      <c r="Y825" t="s">
        <v>29</v>
      </c>
      <c r="Z825">
        <v>11</v>
      </c>
      <c r="AA825" t="str" cm="1">
        <f t="array" ref="AA825">_xlfn.IFS(Z825&lt;=14,"low hike",Z825&lt;=18,"moderate hike",Z825&lt;=22,"good hike",Z825&lt;=25,"high hike")</f>
        <v>low hike</v>
      </c>
      <c r="AB825">
        <v>3</v>
      </c>
      <c r="AC825" t="str" cm="1">
        <f t="array" ref="AC825">_xlfn.IFS(AB825=1,"low",AB825=2,"good",AB825=3,"excellent",AB825=4,"outstanding")</f>
        <v>excellent</v>
      </c>
      <c r="AD825">
        <v>3</v>
      </c>
      <c r="AE825" t="str" cm="1">
        <f t="array" ref="AE825">_xlfn.IFS(AD825=1,"low",AD825=2,"medium",AD825=3,"high",AD825=4,"very high")</f>
        <v>high</v>
      </c>
      <c r="AG825">
        <v>1</v>
      </c>
      <c r="AH825" t="str" cm="1">
        <f t="array" ref="AH825">_xlfn.IFS(AG825=0,"no stock options",AG825=2,"medium",AG825=3,"high",AG825=1,"low")</f>
        <v>low</v>
      </c>
      <c r="AI825">
        <v>12</v>
      </c>
      <c r="AJ825" s="1" t="str" cm="1">
        <f t="array" ref="AJ825">_xlfn.IFS(AI825&lt;=2,"fresher",AI825&lt;=7,"early career",AI825&lt;=15,"mid career",AI825&lt;=25,"experienced",AI825&gt;=26,"expert")</f>
        <v>mid career</v>
      </c>
      <c r="AK825">
        <v>3</v>
      </c>
      <c r="AL825" s="1" t="str" cm="1">
        <f t="array" ref="AL825">_xlfn.IFS(AK825=0,"no training",AK825&lt;=2,"low",AK825&lt;=4,"moderate",AK825&lt;=6,"high")</f>
        <v>moderate</v>
      </c>
      <c r="AM825">
        <v>2</v>
      </c>
      <c r="AN825" t="str" cm="1">
        <f t="array" ref="AN825">_xlfn.IFS(AM825=1,"low",AM825=2,"medium",AM825=3,"high",AM825=4,"very high")</f>
        <v>medium</v>
      </c>
      <c r="AO825">
        <v>6</v>
      </c>
      <c r="AP825" s="1" t="str" cm="1">
        <f t="array" ref="AP825">_xlfn.IFS(AO825&lt;=1,"new",AO825&lt;=5,"early tenure",AO825&lt;=10,"established",AO825&lt;=20,"loyal",AO825&gt;=21,"long term")</f>
        <v>established</v>
      </c>
      <c r="AQ825">
        <v>3</v>
      </c>
      <c r="AR825" s="1" t="str" cm="1">
        <f t="array" ref="AR825">_xlfn.IFS(AQ825&lt;=1,"new",AQ825&lt;=4,"settling",AQ825&lt;=7,"established",AQ825&lt;=12,"stagnant risk",AQ825&gt;12,"highly stagnant")</f>
        <v>settling</v>
      </c>
      <c r="AS825">
        <v>1</v>
      </c>
      <c r="AT825" t="str" cm="1">
        <f t="array" ref="AT825">_xlfn.IFS(AS825&lt;=1,"recently promoted",AS825&lt;=3,"due soon",AS825&lt;=6,"over due",AS825&gt;=7,"critically overdue")</f>
        <v>recently promoted</v>
      </c>
      <c r="AU825">
        <v>4</v>
      </c>
      <c r="AV825" t="str" cm="1">
        <f t="array" ref="AV825">_xlfn.IFS(AU825&lt;=1,"new under manager",AU825&lt;=4,"settling",AU825&lt;=8,"established",AU825&gt;=9,"long term")</f>
        <v>settling</v>
      </c>
    </row>
    <row r="826" spans="1:48">
      <c r="A826">
        <v>32</v>
      </c>
      <c r="B826" s="1" t="str" cm="1">
        <f t="array" ref="B826">_xlfn.IFS(A826&lt;=25,"early career",A826&lt;=35,"mid career",A826&lt;=45,"experienced",A826&gt;=46,"senior")</f>
        <v>mid career</v>
      </c>
      <c r="C826" t="s">
        <v>29</v>
      </c>
      <c r="D826" t="s">
        <v>50</v>
      </c>
      <c r="E826" t="s">
        <v>31</v>
      </c>
      <c r="F826">
        <v>2</v>
      </c>
      <c r="G826" s="1" t="str" cm="1">
        <f t="array" ref="G826">_xlfn.IFS(F826&lt;=5,"very near",F826&lt;=10,"near",F826&lt;=20,"moderate",F826&lt;=29,"far")</f>
        <v>very near</v>
      </c>
      <c r="H826">
        <v>2</v>
      </c>
      <c r="I826" t="str" cm="1">
        <f t="array" ref="I826">_xlfn.IFS(H826=1,"Below College",H826=
2,"College",H826=
3,"Bachelor",H826=
4,"Master",H826=
5,"Doctor")</f>
        <v>College</v>
      </c>
      <c r="J826" t="s">
        <v>36</v>
      </c>
      <c r="K826">
        <v>4</v>
      </c>
      <c r="L826" t="str" cm="1">
        <f t="array" ref="L826">_xlfn.IFS(K826=1,"low",K826=2,"medium",K826=3,"high",K826=4,"very high")</f>
        <v>very high</v>
      </c>
      <c r="M826" t="s">
        <v>43</v>
      </c>
      <c r="N826">
        <v>3</v>
      </c>
      <c r="O826" t="str" cm="1">
        <f t="array" ref="O826">_xlfn.IFS(N826=1,"low",N826=2,"medium",N826=3,"high",N826=4,"very high")</f>
        <v>high</v>
      </c>
      <c r="P826">
        <v>2</v>
      </c>
      <c r="Q826" t="str" cm="1">
        <f t="array" ref="Q826">_xlfn.IFS(P826=1,"junior",P826=2,"mid level",P826=3,"senior",P826=4,"lead",P826=5,"executive")</f>
        <v>mid level</v>
      </c>
      <c r="R826" t="s">
        <v>37</v>
      </c>
      <c r="S826">
        <v>3</v>
      </c>
      <c r="T826" t="str" cm="1">
        <f t="array" ref="T826">_xlfn.IFS(S826=1,"low",S826=2,"medium",S826=3,"high",S826=4,"very high")</f>
        <v>high</v>
      </c>
      <c r="U826" t="s">
        <v>40</v>
      </c>
      <c r="V826">
        <v>4998</v>
      </c>
      <c r="W826">
        <v>4</v>
      </c>
      <c r="X826" t="str" cm="1">
        <f t="array" ref="X826">_xlfn.IFS(W826=0,"fresher",W826&lt;=3,"stable",W826&lt;=6,"moderate hopper",W826&lt;=9,"frequent hopper")</f>
        <v>moderate hopper</v>
      </c>
      <c r="Y826" t="s">
        <v>39</v>
      </c>
      <c r="Z826">
        <v>14</v>
      </c>
      <c r="AA826" t="str" cm="1">
        <f t="array" ref="AA826">_xlfn.IFS(Z826&lt;=14,"low hike",Z826&lt;=18,"moderate hike",Z826&lt;=22,"good hike",Z826&lt;=25,"high hike")</f>
        <v>low hike</v>
      </c>
      <c r="AB826">
        <v>3</v>
      </c>
      <c r="AC826" t="str" cm="1">
        <f t="array" ref="AC826">_xlfn.IFS(AB826=1,"low",AB826=2,"good",AB826=3,"excellent",AB826=4,"outstanding")</f>
        <v>excellent</v>
      </c>
      <c r="AD826">
        <v>4</v>
      </c>
      <c r="AE826" t="str" cm="1">
        <f t="array" ref="AE826">_xlfn.IFS(AD826=1,"low",AD826=2,"medium",AD826=3,"high",AD826=4,"very high")</f>
        <v>very high</v>
      </c>
      <c r="AG826">
        <v>0</v>
      </c>
      <c r="AH826" t="str" cm="1">
        <f t="array" ref="AH826">_xlfn.IFS(AG826=0,"no stock options",AG826=2,"medium",AG826=3,"high",AG826=1,"low")</f>
        <v>no stock options</v>
      </c>
      <c r="AI826">
        <v>10</v>
      </c>
      <c r="AJ826" s="1" t="str" cm="1">
        <f t="array" ref="AJ826">_xlfn.IFS(AI826&lt;=2,"fresher",AI826&lt;=7,"early career",AI826&lt;=15,"mid career",AI826&lt;=25,"experienced",AI826&gt;=26,"expert")</f>
        <v>mid career</v>
      </c>
      <c r="AK826">
        <v>2</v>
      </c>
      <c r="AL826" s="1" t="str" cm="1">
        <f t="array" ref="AL826">_xlfn.IFS(AK826=0,"no training",AK826&lt;=2,"low",AK826&lt;=4,"moderate",AK826&lt;=6,"high")</f>
        <v>low</v>
      </c>
      <c r="AM826">
        <v>3</v>
      </c>
      <c r="AN826" t="str" cm="1">
        <f t="array" ref="AN826">_xlfn.IFS(AM826=1,"low",AM826=2,"medium",AM826=3,"high",AM826=4,"very high")</f>
        <v>high</v>
      </c>
      <c r="AO826">
        <v>8</v>
      </c>
      <c r="AP826" s="1" t="str" cm="1">
        <f t="array" ref="AP826">_xlfn.IFS(AO826&lt;=1,"new",AO826&lt;=5,"early tenure",AO826&lt;=10,"established",AO826&lt;=20,"loyal",AO826&gt;=21,"long term")</f>
        <v>established</v>
      </c>
      <c r="AQ826">
        <v>7</v>
      </c>
      <c r="AR826" s="1" t="str" cm="1">
        <f t="array" ref="AR826">_xlfn.IFS(AQ826&lt;=1,"new",AQ826&lt;=4,"settling",AQ826&lt;=7,"established",AQ826&lt;=12,"stagnant risk",AQ826&gt;12,"highly stagnant")</f>
        <v>established</v>
      </c>
      <c r="AS826">
        <v>0</v>
      </c>
      <c r="AT826" t="str" cm="1">
        <f t="array" ref="AT826">_xlfn.IFS(AS826&lt;=1,"recently promoted",AS826&lt;=3,"due soon",AS826&lt;=6,"over due",AS826&gt;=7,"critically overdue")</f>
        <v>recently promoted</v>
      </c>
      <c r="AU826">
        <v>7</v>
      </c>
      <c r="AV826" t="str" cm="1">
        <f t="array" ref="AV826">_xlfn.IFS(AU826&lt;=1,"new under manager",AU826&lt;=4,"settling",AU826&lt;=8,"established",AU826&gt;=9,"long term")</f>
        <v>established</v>
      </c>
    </row>
    <row r="827" spans="1:48">
      <c r="A827">
        <v>36</v>
      </c>
      <c r="B827" s="1" t="str" cm="1">
        <f t="array" ref="B827">_xlfn.IFS(A827&lt;=25,"early career",A827&lt;=35,"mid career",A827&lt;=45,"experienced",A827&gt;=46,"senior")</f>
        <v>experienced</v>
      </c>
      <c r="C827" t="s">
        <v>29</v>
      </c>
      <c r="D827" t="s">
        <v>30</v>
      </c>
      <c r="E827" t="s">
        <v>31</v>
      </c>
      <c r="F827">
        <v>1</v>
      </c>
      <c r="G827" s="1" t="str" cm="1">
        <f t="array" ref="G827">_xlfn.IFS(F827&lt;=5,"very near",F827&lt;=10,"near",F827&lt;=20,"moderate",F827&lt;=29,"far")</f>
        <v>very near</v>
      </c>
      <c r="H827">
        <v>3</v>
      </c>
      <c r="I827" t="str" cm="1">
        <f t="array" ref="I827">_xlfn.IFS(H827=1,"Below College",H827=
2,"College",H827=
3,"Bachelor",H827=
4,"Master",H827=
5,"Doctor")</f>
        <v>Bachelor</v>
      </c>
      <c r="J827" t="s">
        <v>52</v>
      </c>
      <c r="K827">
        <v>3</v>
      </c>
      <c r="L827" t="str" cm="1">
        <f t="array" ref="L827">_xlfn.IFS(K827=1,"low",K827=2,"medium",K827=3,"high",K827=4,"very high")</f>
        <v>high</v>
      </c>
      <c r="M827" t="s">
        <v>43</v>
      </c>
      <c r="N827">
        <v>1</v>
      </c>
      <c r="O827" t="str" cm="1">
        <f t="array" ref="O827">_xlfn.IFS(N827=1,"low",N827=2,"medium",N827=3,"high",N827=4,"very high")</f>
        <v>low</v>
      </c>
      <c r="P827">
        <v>3</v>
      </c>
      <c r="Q827" t="str" cm="1">
        <f t="array" ref="Q827">_xlfn.IFS(P827=1,"junior",P827=2,"mid level",P827=3,"senior",P827=4,"lead",P827=5,"executive")</f>
        <v>senior</v>
      </c>
      <c r="R827" t="s">
        <v>44</v>
      </c>
      <c r="S827">
        <v>1</v>
      </c>
      <c r="T827" t="str" cm="1">
        <f t="array" ref="T827">_xlfn.IFS(S827=1,"low",S827=2,"medium",S827=3,"high",S827=4,"very high")</f>
        <v>low</v>
      </c>
      <c r="U827" t="s">
        <v>38</v>
      </c>
      <c r="V827">
        <v>10252</v>
      </c>
      <c r="W827">
        <v>2</v>
      </c>
      <c r="X827" t="str" cm="1">
        <f t="array" ref="X827">_xlfn.IFS(W827=0,"fresher",W827&lt;=3,"stable",W827&lt;=6,"moderate hopper",W827&lt;=9,"frequent hopper")</f>
        <v>stable</v>
      </c>
      <c r="Y827" t="s">
        <v>39</v>
      </c>
      <c r="Z827">
        <v>21</v>
      </c>
      <c r="AA827" t="str" cm="1">
        <f t="array" ref="AA827">_xlfn.IFS(Z827&lt;=14,"low hike",Z827&lt;=18,"moderate hike",Z827&lt;=22,"good hike",Z827&lt;=25,"high hike")</f>
        <v>good hike</v>
      </c>
      <c r="AB827">
        <v>4</v>
      </c>
      <c r="AC827" t="str" cm="1">
        <f t="array" ref="AC827">_xlfn.IFS(AB827=1,"low",AB827=2,"good",AB827=3,"excellent",AB827=4,"outstanding")</f>
        <v>outstanding</v>
      </c>
      <c r="AD827">
        <v>3</v>
      </c>
      <c r="AE827" t="str" cm="1">
        <f t="array" ref="AE827">_xlfn.IFS(AD827=1,"low",AD827=2,"medium",AD827=3,"high",AD827=4,"very high")</f>
        <v>high</v>
      </c>
      <c r="AG827">
        <v>1</v>
      </c>
      <c r="AH827" t="str" cm="1">
        <f t="array" ref="AH827">_xlfn.IFS(AG827=0,"no stock options",AG827=2,"medium",AG827=3,"high",AG827=1,"low")</f>
        <v>low</v>
      </c>
      <c r="AI827">
        <v>17</v>
      </c>
      <c r="AJ827" s="1" t="str" cm="1">
        <f t="array" ref="AJ827">_xlfn.IFS(AI827&lt;=2,"fresher",AI827&lt;=7,"early career",AI827&lt;=15,"mid career",AI827&lt;=25,"experienced",AI827&gt;=26,"expert")</f>
        <v>experienced</v>
      </c>
      <c r="AK827">
        <v>2</v>
      </c>
      <c r="AL827" s="1" t="str" cm="1">
        <f t="array" ref="AL827">_xlfn.IFS(AK827=0,"no training",AK827&lt;=2,"low",AK827&lt;=4,"moderate",AK827&lt;=6,"high")</f>
        <v>low</v>
      </c>
      <c r="AM827">
        <v>3</v>
      </c>
      <c r="AN827" t="str" cm="1">
        <f t="array" ref="AN827">_xlfn.IFS(AM827=1,"low",AM827=2,"medium",AM827=3,"high",AM827=4,"very high")</f>
        <v>high</v>
      </c>
      <c r="AO827">
        <v>7</v>
      </c>
      <c r="AP827" s="1" t="str" cm="1">
        <f t="array" ref="AP827">_xlfn.IFS(AO827&lt;=1,"new",AO827&lt;=5,"early tenure",AO827&lt;=10,"established",AO827&lt;=20,"loyal",AO827&gt;=21,"long term")</f>
        <v>established</v>
      </c>
      <c r="AQ827">
        <v>7</v>
      </c>
      <c r="AR827" s="1" t="str" cm="1">
        <f t="array" ref="AR827">_xlfn.IFS(AQ827&lt;=1,"new",AQ827&lt;=4,"settling",AQ827&lt;=7,"established",AQ827&lt;=12,"stagnant risk",AQ827&gt;12,"highly stagnant")</f>
        <v>established</v>
      </c>
      <c r="AS827">
        <v>7</v>
      </c>
      <c r="AT827" t="str" cm="1">
        <f t="array" ref="AT827">_xlfn.IFS(AS827&lt;=1,"recently promoted",AS827&lt;=3,"due soon",AS827&lt;=6,"over due",AS827&gt;=7,"critically overdue")</f>
        <v>critically overdue</v>
      </c>
      <c r="AU827">
        <v>7</v>
      </c>
      <c r="AV827" t="str" cm="1">
        <f t="array" ref="AV827">_xlfn.IFS(AU827&lt;=1,"new under manager",AU827&lt;=4,"settling",AU827&lt;=8,"established",AU827&gt;=9,"long term")</f>
        <v>established</v>
      </c>
    </row>
    <row r="828" spans="1:48">
      <c r="A828">
        <v>27</v>
      </c>
      <c r="B828" s="1" t="str" cm="1">
        <f t="array" ref="B828">_xlfn.IFS(A828&lt;=25,"early career",A828&lt;=35,"mid career",A828&lt;=45,"experienced",A828&gt;=46,"senior")</f>
        <v>mid career</v>
      </c>
      <c r="C828" t="s">
        <v>29</v>
      </c>
      <c r="D828" t="s">
        <v>30</v>
      </c>
      <c r="E828" t="s">
        <v>31</v>
      </c>
      <c r="F828">
        <v>14</v>
      </c>
      <c r="G828" s="1" t="str" cm="1">
        <f t="array" ref="G828">_xlfn.IFS(F828&lt;=5,"very near",F828&lt;=10,"near",F828&lt;=20,"moderate",F828&lt;=29,"far")</f>
        <v>moderate</v>
      </c>
      <c r="H828">
        <v>3</v>
      </c>
      <c r="I828" t="str" cm="1">
        <f t="array" ref="I828">_xlfn.IFS(H828=1,"Below College",H828=
2,"College",H828=
3,"Bachelor",H828=
4,"Master",H828=
5,"Doctor")</f>
        <v>Bachelor</v>
      </c>
      <c r="J828" t="s">
        <v>36</v>
      </c>
      <c r="K828">
        <v>1</v>
      </c>
      <c r="L828" t="str" cm="1">
        <f t="array" ref="L828">_xlfn.IFS(K828=1,"low",K828=2,"medium",K828=3,"high",K828=4,"very high")</f>
        <v>low</v>
      </c>
      <c r="M828" t="s">
        <v>33</v>
      </c>
      <c r="N828">
        <v>3</v>
      </c>
      <c r="O828" t="str" cm="1">
        <f t="array" ref="O828">_xlfn.IFS(N828=1,"low",N828=2,"medium",N828=3,"high",N828=4,"very high")</f>
        <v>high</v>
      </c>
      <c r="P828">
        <v>1</v>
      </c>
      <c r="Q828" t="str" cm="1">
        <f t="array" ref="Q828">_xlfn.IFS(P828=1,"junior",P828=2,"mid level",P828=3,"senior",P828=4,"lead",P828=5,"executive")</f>
        <v>junior</v>
      </c>
      <c r="R828" t="s">
        <v>37</v>
      </c>
      <c r="S828">
        <v>1</v>
      </c>
      <c r="T828" t="str" cm="1">
        <f t="array" ref="T828">_xlfn.IFS(S828=1,"low",S828=2,"medium",S828=3,"high",S828=4,"very high")</f>
        <v>low</v>
      </c>
      <c r="U828" t="s">
        <v>35</v>
      </c>
      <c r="V828">
        <v>2235</v>
      </c>
      <c r="W828">
        <v>1</v>
      </c>
      <c r="X828" t="str" cm="1">
        <f t="array" ref="X828">_xlfn.IFS(W828=0,"fresher",W828&lt;=3,"stable",W828&lt;=6,"moderate hopper",W828&lt;=9,"frequent hopper")</f>
        <v>stable</v>
      </c>
      <c r="Y828" t="s">
        <v>39</v>
      </c>
      <c r="Z828">
        <v>14</v>
      </c>
      <c r="AA828" t="str" cm="1">
        <f t="array" ref="AA828">_xlfn.IFS(Z828&lt;=14,"low hike",Z828&lt;=18,"moderate hike",Z828&lt;=22,"good hike",Z828&lt;=25,"high hike")</f>
        <v>low hike</v>
      </c>
      <c r="AB828">
        <v>3</v>
      </c>
      <c r="AC828" t="str" cm="1">
        <f t="array" ref="AC828">_xlfn.IFS(AB828=1,"low",AB828=2,"good",AB828=3,"excellent",AB828=4,"outstanding")</f>
        <v>excellent</v>
      </c>
      <c r="AD828">
        <v>4</v>
      </c>
      <c r="AE828" t="str" cm="1">
        <f t="array" ref="AE828">_xlfn.IFS(AD828=1,"low",AD828=2,"medium",AD828=3,"high",AD828=4,"very high")</f>
        <v>very high</v>
      </c>
      <c r="AG828">
        <v>2</v>
      </c>
      <c r="AH828" t="str" cm="1">
        <f t="array" ref="AH828">_xlfn.IFS(AG828=0,"no stock options",AG828=2,"medium",AG828=3,"high",AG828=1,"low")</f>
        <v>medium</v>
      </c>
      <c r="AI828">
        <v>9</v>
      </c>
      <c r="AJ828" s="1" t="str" cm="1">
        <f t="array" ref="AJ828">_xlfn.IFS(AI828&lt;=2,"fresher",AI828&lt;=7,"early career",AI828&lt;=15,"mid career",AI828&lt;=25,"experienced",AI828&gt;=26,"expert")</f>
        <v>mid career</v>
      </c>
      <c r="AK828">
        <v>3</v>
      </c>
      <c r="AL828" s="1" t="str" cm="1">
        <f t="array" ref="AL828">_xlfn.IFS(AK828=0,"no training",AK828&lt;=2,"low",AK828&lt;=4,"moderate",AK828&lt;=6,"high")</f>
        <v>moderate</v>
      </c>
      <c r="AM828">
        <v>2</v>
      </c>
      <c r="AN828" t="str" cm="1">
        <f t="array" ref="AN828">_xlfn.IFS(AM828=1,"low",AM828=2,"medium",AM828=3,"high",AM828=4,"very high")</f>
        <v>medium</v>
      </c>
      <c r="AO828">
        <v>9</v>
      </c>
      <c r="AP828" s="1" t="str" cm="1">
        <f t="array" ref="AP828">_xlfn.IFS(AO828&lt;=1,"new",AO828&lt;=5,"early tenure",AO828&lt;=10,"established",AO828&lt;=20,"loyal",AO828&gt;=21,"long term")</f>
        <v>established</v>
      </c>
      <c r="AQ828">
        <v>7</v>
      </c>
      <c r="AR828" s="1" t="str" cm="1">
        <f t="array" ref="AR828">_xlfn.IFS(AQ828&lt;=1,"new",AQ828&lt;=4,"settling",AQ828&lt;=7,"established",AQ828&lt;=12,"stagnant risk",AQ828&gt;12,"highly stagnant")</f>
        <v>established</v>
      </c>
      <c r="AS828">
        <v>6</v>
      </c>
      <c r="AT828" t="str" cm="1">
        <f t="array" ref="AT828">_xlfn.IFS(AS828&lt;=1,"recently promoted",AS828&lt;=3,"due soon",AS828&lt;=6,"over due",AS828&gt;=7,"critically overdue")</f>
        <v>over due</v>
      </c>
      <c r="AU828">
        <v>8</v>
      </c>
      <c r="AV828" t="str" cm="1">
        <f t="array" ref="AV828">_xlfn.IFS(AU828&lt;=1,"new under manager",AU828&lt;=4,"settling",AU828&lt;=8,"established",AU828&gt;=9,"long term")</f>
        <v>established</v>
      </c>
    </row>
    <row r="829" spans="1:48">
      <c r="A829">
        <v>44</v>
      </c>
      <c r="B829" s="1" t="str" cm="1">
        <f t="array" ref="B829">_xlfn.IFS(A829&lt;=25,"early career",A829&lt;=35,"mid career",A829&lt;=45,"experienced",A829&gt;=46,"senior")</f>
        <v>experienced</v>
      </c>
      <c r="C829" t="s">
        <v>29</v>
      </c>
      <c r="D829" t="s">
        <v>30</v>
      </c>
      <c r="E829" t="s">
        <v>31</v>
      </c>
      <c r="F829">
        <v>2</v>
      </c>
      <c r="G829" s="1" t="str" cm="1">
        <f t="array" ref="G829">_xlfn.IFS(F829&lt;=5,"very near",F829&lt;=10,"near",F829&lt;=20,"moderate",F829&lt;=29,"far")</f>
        <v>very near</v>
      </c>
      <c r="H829">
        <v>1</v>
      </c>
      <c r="I829" t="str" cm="1">
        <f t="array" ref="I829">_xlfn.IFS(H829=1,"Below College",H829=
2,"College",H829=
3,"Bachelor",H829=
4,"Master",H829=
5,"Doctor")</f>
        <v>Below College</v>
      </c>
      <c r="J829" t="s">
        <v>36</v>
      </c>
      <c r="K829">
        <v>1</v>
      </c>
      <c r="L829" t="str" cm="1">
        <f t="array" ref="L829">_xlfn.IFS(K829=1,"low",K829=2,"medium",K829=3,"high",K829=4,"very high")</f>
        <v>low</v>
      </c>
      <c r="M829" t="s">
        <v>43</v>
      </c>
      <c r="N829">
        <v>4</v>
      </c>
      <c r="O829" t="str" cm="1">
        <f t="array" ref="O829">_xlfn.IFS(N829=1,"low",N829=2,"medium",N829=3,"high",N829=4,"very high")</f>
        <v>very high</v>
      </c>
      <c r="P829">
        <v>1</v>
      </c>
      <c r="Q829" t="str" cm="1">
        <f t="array" ref="Q829">_xlfn.IFS(P829=1,"junior",P829=2,"mid level",P829=3,"senior",P829=4,"lead",P829=5,"executive")</f>
        <v>junior</v>
      </c>
      <c r="R829" t="s">
        <v>37</v>
      </c>
      <c r="S829">
        <v>4</v>
      </c>
      <c r="T829" t="str" cm="1">
        <f t="array" ref="T829">_xlfn.IFS(S829=1,"low",S829=2,"medium",S829=3,"high",S829=4,"very high")</f>
        <v>very high</v>
      </c>
      <c r="U829" t="s">
        <v>35</v>
      </c>
      <c r="V829">
        <v>2011</v>
      </c>
      <c r="W829">
        <v>1</v>
      </c>
      <c r="X829" t="str" cm="1">
        <f t="array" ref="X829">_xlfn.IFS(W829=0,"fresher",W829&lt;=3,"stable",W829&lt;=6,"moderate hopper",W829&lt;=9,"frequent hopper")</f>
        <v>stable</v>
      </c>
      <c r="Y829" t="s">
        <v>29</v>
      </c>
      <c r="Z829">
        <v>13</v>
      </c>
      <c r="AA829" t="str" cm="1">
        <f t="array" ref="AA829">_xlfn.IFS(Z829&lt;=14,"low hike",Z829&lt;=18,"moderate hike",Z829&lt;=22,"good hike",Z829&lt;=25,"high hike")</f>
        <v>low hike</v>
      </c>
      <c r="AB829">
        <v>3</v>
      </c>
      <c r="AC829" t="str" cm="1">
        <f t="array" ref="AC829">_xlfn.IFS(AB829=1,"low",AB829=2,"good",AB829=3,"excellent",AB829=4,"outstanding")</f>
        <v>excellent</v>
      </c>
      <c r="AD829">
        <v>4</v>
      </c>
      <c r="AE829" t="str" cm="1">
        <f t="array" ref="AE829">_xlfn.IFS(AD829=1,"low",AD829=2,"medium",AD829=3,"high",AD829=4,"very high")</f>
        <v>very high</v>
      </c>
      <c r="AG829">
        <v>1</v>
      </c>
      <c r="AH829" t="str" cm="1">
        <f t="array" ref="AH829">_xlfn.IFS(AG829=0,"no stock options",AG829=2,"medium",AG829=3,"high",AG829=1,"low")</f>
        <v>low</v>
      </c>
      <c r="AI829">
        <v>10</v>
      </c>
      <c r="AJ829" s="1" t="str" cm="1">
        <f t="array" ref="AJ829">_xlfn.IFS(AI829&lt;=2,"fresher",AI829&lt;=7,"early career",AI829&lt;=15,"mid career",AI829&lt;=25,"experienced",AI829&gt;=26,"expert")</f>
        <v>mid career</v>
      </c>
      <c r="AK829">
        <v>5</v>
      </c>
      <c r="AL829" s="1" t="str" cm="1">
        <f t="array" ref="AL829">_xlfn.IFS(AK829=0,"no training",AK829&lt;=2,"low",AK829&lt;=4,"moderate",AK829&lt;=6,"high")</f>
        <v>high</v>
      </c>
      <c r="AM829">
        <v>3</v>
      </c>
      <c r="AN829" t="str" cm="1">
        <f t="array" ref="AN829">_xlfn.IFS(AM829=1,"low",AM829=2,"medium",AM829=3,"high",AM829=4,"very high")</f>
        <v>high</v>
      </c>
      <c r="AO829">
        <v>10</v>
      </c>
      <c r="AP829" s="1" t="str" cm="1">
        <f t="array" ref="AP829">_xlfn.IFS(AO829&lt;=1,"new",AO829&lt;=5,"early tenure",AO829&lt;=10,"established",AO829&lt;=20,"loyal",AO829&gt;=21,"long term")</f>
        <v>established</v>
      </c>
      <c r="AQ829">
        <v>5</v>
      </c>
      <c r="AR829" s="1" t="str" cm="1">
        <f t="array" ref="AR829">_xlfn.IFS(AQ829&lt;=1,"new",AQ829&lt;=4,"settling",AQ829&lt;=7,"established",AQ829&lt;=12,"stagnant risk",AQ829&gt;12,"highly stagnant")</f>
        <v>established</v>
      </c>
      <c r="AS829">
        <v>7</v>
      </c>
      <c r="AT829" t="str" cm="1">
        <f t="array" ref="AT829">_xlfn.IFS(AS829&lt;=1,"recently promoted",AS829&lt;=3,"due soon",AS829&lt;=6,"over due",AS829&gt;=7,"critically overdue")</f>
        <v>critically overdue</v>
      </c>
      <c r="AU829">
        <v>7</v>
      </c>
      <c r="AV829" t="str" cm="1">
        <f t="array" ref="AV829">_xlfn.IFS(AU829&lt;=1,"new under manager",AU829&lt;=4,"settling",AU829&lt;=8,"established",AU829&gt;=9,"long term")</f>
        <v>established</v>
      </c>
    </row>
    <row r="830" spans="1:48">
      <c r="A830">
        <v>54</v>
      </c>
      <c r="B830" s="1" t="str" cm="1">
        <f t="array" ref="B830">_xlfn.IFS(A830&lt;=25,"early career",A830&lt;=35,"mid career",A830&lt;=45,"experienced",A830&gt;=46,"senior")</f>
        <v>senior</v>
      </c>
      <c r="C830" t="s">
        <v>29</v>
      </c>
      <c r="D830" t="s">
        <v>30</v>
      </c>
      <c r="E830" t="s">
        <v>31</v>
      </c>
      <c r="F830">
        <v>3</v>
      </c>
      <c r="G830" s="1" t="str" cm="1">
        <f t="array" ref="G830">_xlfn.IFS(F830&lt;=5,"very near",F830&lt;=10,"near",F830&lt;=20,"moderate",F830&lt;=29,"far")</f>
        <v>very near</v>
      </c>
      <c r="H830">
        <v>3</v>
      </c>
      <c r="I830" t="str" cm="1">
        <f t="array" ref="I830">_xlfn.IFS(H830=1,"Below College",H830=
2,"College",H830=
3,"Bachelor",H830=
4,"Master",H830=
5,"Doctor")</f>
        <v>Bachelor</v>
      </c>
      <c r="J830" t="s">
        <v>36</v>
      </c>
      <c r="K830">
        <v>4</v>
      </c>
      <c r="L830" t="str" cm="1">
        <f t="array" ref="L830">_xlfn.IFS(K830=1,"low",K830=2,"medium",K830=3,"high",K830=4,"very high")</f>
        <v>very high</v>
      </c>
      <c r="M830" t="s">
        <v>33</v>
      </c>
      <c r="N830">
        <v>3</v>
      </c>
      <c r="O830" t="str" cm="1">
        <f t="array" ref="O830">_xlfn.IFS(N830=1,"low",N830=2,"medium",N830=3,"high",N830=4,"very high")</f>
        <v>high</v>
      </c>
      <c r="P830">
        <v>4</v>
      </c>
      <c r="Q830" t="str" cm="1">
        <f t="array" ref="Q830">_xlfn.IFS(P830=1,"junior",P830=2,"mid level",P830=3,"senior",P830=4,"lead",P830=5,"executive")</f>
        <v>lead</v>
      </c>
      <c r="R830" t="s">
        <v>53</v>
      </c>
      <c r="S830">
        <v>4</v>
      </c>
      <c r="T830" t="str" cm="1">
        <f t="array" ref="T830">_xlfn.IFS(S830=1,"low",S830=2,"medium",S830=3,"high",S830=4,"very high")</f>
        <v>very high</v>
      </c>
      <c r="U830" t="s">
        <v>35</v>
      </c>
      <c r="V830">
        <v>17779</v>
      </c>
      <c r="W830">
        <v>3</v>
      </c>
      <c r="X830" t="str" cm="1">
        <f t="array" ref="X830">_xlfn.IFS(W830=0,"fresher",W830&lt;=3,"stable",W830&lt;=6,"moderate hopper",W830&lt;=9,"frequent hopper")</f>
        <v>stable</v>
      </c>
      <c r="Y830" t="s">
        <v>29</v>
      </c>
      <c r="Z830">
        <v>14</v>
      </c>
      <c r="AA830" t="str" cm="1">
        <f t="array" ref="AA830">_xlfn.IFS(Z830&lt;=14,"low hike",Z830&lt;=18,"moderate hike",Z830&lt;=22,"good hike",Z830&lt;=25,"high hike")</f>
        <v>low hike</v>
      </c>
      <c r="AB830">
        <v>3</v>
      </c>
      <c r="AC830" t="str" cm="1">
        <f t="array" ref="AC830">_xlfn.IFS(AB830=1,"low",AB830=2,"good",AB830=3,"excellent",AB830=4,"outstanding")</f>
        <v>excellent</v>
      </c>
      <c r="AD830">
        <v>1</v>
      </c>
      <c r="AE830" t="str" cm="1">
        <f t="array" ref="AE830">_xlfn.IFS(AD830=1,"low",AD830=2,"medium",AD830=3,"high",AD830=4,"very high")</f>
        <v>low</v>
      </c>
      <c r="AG830">
        <v>0</v>
      </c>
      <c r="AH830" t="str" cm="1">
        <f t="array" ref="AH830">_xlfn.IFS(AG830=0,"no stock options",AG830=2,"medium",AG830=3,"high",AG830=1,"low")</f>
        <v>no stock options</v>
      </c>
      <c r="AI830">
        <v>36</v>
      </c>
      <c r="AJ830" s="1" t="str" cm="1">
        <f t="array" ref="AJ830">_xlfn.IFS(AI830&lt;=2,"fresher",AI830&lt;=7,"early career",AI830&lt;=15,"mid career",AI830&lt;=25,"experienced",AI830&gt;=26,"expert")</f>
        <v>expert</v>
      </c>
      <c r="AK830">
        <v>2</v>
      </c>
      <c r="AL830" s="1" t="str" cm="1">
        <f t="array" ref="AL830">_xlfn.IFS(AK830=0,"no training",AK830&lt;=2,"low",AK830&lt;=4,"moderate",AK830&lt;=6,"high")</f>
        <v>low</v>
      </c>
      <c r="AM830">
        <v>3</v>
      </c>
      <c r="AN830" t="str" cm="1">
        <f t="array" ref="AN830">_xlfn.IFS(AM830=1,"low",AM830=2,"medium",AM830=3,"high",AM830=4,"very high")</f>
        <v>high</v>
      </c>
      <c r="AO830">
        <v>10</v>
      </c>
      <c r="AP830" s="1" t="str" cm="1">
        <f t="array" ref="AP830">_xlfn.IFS(AO830&lt;=1,"new",AO830&lt;=5,"early tenure",AO830&lt;=10,"established",AO830&lt;=20,"loyal",AO830&gt;=21,"long term")</f>
        <v>established</v>
      </c>
      <c r="AQ830">
        <v>9</v>
      </c>
      <c r="AR830" s="1" t="str" cm="1">
        <f t="array" ref="AR830">_xlfn.IFS(AQ830&lt;=1,"new",AQ830&lt;=4,"settling",AQ830&lt;=7,"established",AQ830&lt;=12,"stagnant risk",AQ830&gt;12,"highly stagnant")</f>
        <v>stagnant risk</v>
      </c>
      <c r="AS830">
        <v>0</v>
      </c>
      <c r="AT830" t="str" cm="1">
        <f t="array" ref="AT830">_xlfn.IFS(AS830&lt;=1,"recently promoted",AS830&lt;=3,"due soon",AS830&lt;=6,"over due",AS830&gt;=7,"critically overdue")</f>
        <v>recently promoted</v>
      </c>
      <c r="AU830">
        <v>9</v>
      </c>
      <c r="AV830" t="str" cm="1">
        <f t="array" ref="AV830">_xlfn.IFS(AU830&lt;=1,"new under manager",AU830&lt;=4,"settling",AU830&lt;=8,"established",AU830&gt;=9,"long term")</f>
        <v>long term</v>
      </c>
    </row>
    <row r="831" spans="1:48">
      <c r="A831">
        <v>31</v>
      </c>
      <c r="B831" s="1" t="str" cm="1">
        <f t="array" ref="B831">_xlfn.IFS(A831&lt;=25,"early career",A831&lt;=35,"mid career",A831&lt;=45,"experienced",A831&gt;=46,"senior")</f>
        <v>mid career</v>
      </c>
      <c r="C831" t="s">
        <v>29</v>
      </c>
      <c r="D831" t="s">
        <v>30</v>
      </c>
      <c r="E831" t="s">
        <v>31</v>
      </c>
      <c r="F831">
        <v>11</v>
      </c>
      <c r="G831" s="1" t="str" cm="1">
        <f t="array" ref="G831">_xlfn.IFS(F831&lt;=5,"very near",F831&lt;=10,"near",F831&lt;=20,"moderate",F831&lt;=29,"far")</f>
        <v>moderate</v>
      </c>
      <c r="H831">
        <v>2</v>
      </c>
      <c r="I831" t="str" cm="1">
        <f t="array" ref="I831">_xlfn.IFS(H831=1,"Below College",H831=
2,"College",H831=
3,"Bachelor",H831=
4,"Master",H831=
5,"Doctor")</f>
        <v>College</v>
      </c>
      <c r="J831" t="s">
        <v>32</v>
      </c>
      <c r="K831">
        <v>3</v>
      </c>
      <c r="L831" t="str" cm="1">
        <f t="array" ref="L831">_xlfn.IFS(K831=1,"low",K831=2,"medium",K831=3,"high",K831=4,"very high")</f>
        <v>high</v>
      </c>
      <c r="M831" t="s">
        <v>33</v>
      </c>
      <c r="N831">
        <v>3</v>
      </c>
      <c r="O831" t="str" cm="1">
        <f t="array" ref="O831">_xlfn.IFS(N831=1,"low",N831=2,"medium",N831=3,"high",N831=4,"very high")</f>
        <v>high</v>
      </c>
      <c r="P831">
        <v>2</v>
      </c>
      <c r="Q831" t="str" cm="1">
        <f t="array" ref="Q831">_xlfn.IFS(P831=1,"junior",P831=2,"mid level",P831=3,"senior",P831=4,"lead",P831=5,"executive")</f>
        <v>mid level</v>
      </c>
      <c r="R831" t="s">
        <v>49</v>
      </c>
      <c r="S831">
        <v>1</v>
      </c>
      <c r="T831" t="str" cm="1">
        <f t="array" ref="T831">_xlfn.IFS(S831=1,"low",S831=2,"medium",S831=3,"high",S831=4,"very high")</f>
        <v>low</v>
      </c>
      <c r="U831" t="s">
        <v>35</v>
      </c>
      <c r="V831">
        <v>6833</v>
      </c>
      <c r="W831">
        <v>1</v>
      </c>
      <c r="X831" t="str" cm="1">
        <f t="array" ref="X831">_xlfn.IFS(W831=0,"fresher",W831&lt;=3,"stable",W831&lt;=6,"moderate hopper",W831&lt;=9,"frequent hopper")</f>
        <v>stable</v>
      </c>
      <c r="Y831" t="s">
        <v>39</v>
      </c>
      <c r="Z831">
        <v>12</v>
      </c>
      <c r="AA831" t="str" cm="1">
        <f t="array" ref="AA831">_xlfn.IFS(Z831&lt;=14,"low hike",Z831&lt;=18,"moderate hike",Z831&lt;=22,"good hike",Z831&lt;=25,"high hike")</f>
        <v>low hike</v>
      </c>
      <c r="AB831">
        <v>3</v>
      </c>
      <c r="AC831" t="str" cm="1">
        <f t="array" ref="AC831">_xlfn.IFS(AB831=1,"low",AB831=2,"good",AB831=3,"excellent",AB831=4,"outstanding")</f>
        <v>excellent</v>
      </c>
      <c r="AD831">
        <v>4</v>
      </c>
      <c r="AE831" t="str" cm="1">
        <f t="array" ref="AE831">_xlfn.IFS(AD831=1,"low",AD831=2,"medium",AD831=3,"high",AD831=4,"very high")</f>
        <v>very high</v>
      </c>
      <c r="AG831">
        <v>0</v>
      </c>
      <c r="AH831" t="str" cm="1">
        <f t="array" ref="AH831">_xlfn.IFS(AG831=0,"no stock options",AG831=2,"medium",AG831=3,"high",AG831=1,"low")</f>
        <v>no stock options</v>
      </c>
      <c r="AI831">
        <v>6</v>
      </c>
      <c r="AJ831" s="1" t="str" cm="1">
        <f t="array" ref="AJ831">_xlfn.IFS(AI831&lt;=2,"fresher",AI831&lt;=7,"early career",AI831&lt;=15,"mid career",AI831&lt;=25,"experienced",AI831&gt;=26,"expert")</f>
        <v>early career</v>
      </c>
      <c r="AK831">
        <v>2</v>
      </c>
      <c r="AL831" s="1" t="str" cm="1">
        <f t="array" ref="AL831">_xlfn.IFS(AK831=0,"no training",AK831&lt;=2,"low",AK831&lt;=4,"moderate",AK831&lt;=6,"high")</f>
        <v>low</v>
      </c>
      <c r="AM831">
        <v>2</v>
      </c>
      <c r="AN831" t="str" cm="1">
        <f t="array" ref="AN831">_xlfn.IFS(AM831=1,"low",AM831=2,"medium",AM831=3,"high",AM831=4,"very high")</f>
        <v>medium</v>
      </c>
      <c r="AO831">
        <v>6</v>
      </c>
      <c r="AP831" s="1" t="str" cm="1">
        <f t="array" ref="AP831">_xlfn.IFS(AO831&lt;=1,"new",AO831&lt;=5,"early tenure",AO831&lt;=10,"established",AO831&lt;=20,"loyal",AO831&gt;=21,"long term")</f>
        <v>established</v>
      </c>
      <c r="AQ831">
        <v>5</v>
      </c>
      <c r="AR831" s="1" t="str" cm="1">
        <f t="array" ref="AR831">_xlfn.IFS(AQ831&lt;=1,"new",AQ831&lt;=4,"settling",AQ831&lt;=7,"established",AQ831&lt;=12,"stagnant risk",AQ831&gt;12,"highly stagnant")</f>
        <v>established</v>
      </c>
      <c r="AS831">
        <v>0</v>
      </c>
      <c r="AT831" t="str" cm="1">
        <f t="array" ref="AT831">_xlfn.IFS(AS831&lt;=1,"recently promoted",AS831&lt;=3,"due soon",AS831&lt;=6,"over due",AS831&gt;=7,"critically overdue")</f>
        <v>recently promoted</v>
      </c>
      <c r="AU831">
        <v>1</v>
      </c>
      <c r="AV831" t="str" cm="1">
        <f t="array" ref="AV831">_xlfn.IFS(AU831&lt;=1,"new under manager",AU831&lt;=4,"settling",AU831&lt;=8,"established",AU831&gt;=9,"long term")</f>
        <v>new under manager</v>
      </c>
    </row>
    <row r="832" spans="1:48">
      <c r="A832">
        <v>31</v>
      </c>
      <c r="B832" s="1" t="str" cm="1">
        <f t="array" ref="B832">_xlfn.IFS(A832&lt;=25,"early career",A832&lt;=35,"mid career",A832&lt;=45,"experienced",A832&gt;=46,"senior")</f>
        <v>mid career</v>
      </c>
      <c r="C832" t="s">
        <v>29</v>
      </c>
      <c r="D832" t="s">
        <v>30</v>
      </c>
      <c r="E832" t="s">
        <v>31</v>
      </c>
      <c r="F832">
        <v>24</v>
      </c>
      <c r="G832" s="1" t="str" cm="1">
        <f t="array" ref="G832">_xlfn.IFS(F832&lt;=5,"very near",F832&lt;=10,"near",F832&lt;=20,"moderate",F832&lt;=29,"far")</f>
        <v>far</v>
      </c>
      <c r="H832">
        <v>3</v>
      </c>
      <c r="I832" t="str" cm="1">
        <f t="array" ref="I832">_xlfn.IFS(H832=1,"Below College",H832=
2,"College",H832=
3,"Bachelor",H832=
4,"Master",H832=
5,"Doctor")</f>
        <v>Bachelor</v>
      </c>
      <c r="J832" t="s">
        <v>32</v>
      </c>
      <c r="K832">
        <v>3</v>
      </c>
      <c r="L832" t="str" cm="1">
        <f t="array" ref="L832">_xlfn.IFS(K832=1,"low",K832=2,"medium",K832=3,"high",K832=4,"very high")</f>
        <v>high</v>
      </c>
      <c r="M832" t="s">
        <v>43</v>
      </c>
      <c r="N832">
        <v>2</v>
      </c>
      <c r="O832" t="str" cm="1">
        <f t="array" ref="O832">_xlfn.IFS(N832=1,"low",N832=2,"medium",N832=3,"high",N832=4,"very high")</f>
        <v>medium</v>
      </c>
      <c r="P832">
        <v>2</v>
      </c>
      <c r="Q832" t="str" cm="1">
        <f t="array" ref="Q832">_xlfn.IFS(P832=1,"junior",P832=2,"mid level",P832=3,"senior",P832=4,"lead",P832=5,"executive")</f>
        <v>mid level</v>
      </c>
      <c r="R832" t="s">
        <v>49</v>
      </c>
      <c r="S832">
        <v>1</v>
      </c>
      <c r="T832" t="str" cm="1">
        <f t="array" ref="T832">_xlfn.IFS(S832=1,"low",S832=2,"medium",S832=3,"high",S832=4,"very high")</f>
        <v>low</v>
      </c>
      <c r="U832" t="s">
        <v>40</v>
      </c>
      <c r="V832">
        <v>6812</v>
      </c>
      <c r="W832">
        <v>1</v>
      </c>
      <c r="X832" t="str" cm="1">
        <f t="array" ref="X832">_xlfn.IFS(W832=0,"fresher",W832&lt;=3,"stable",W832&lt;=6,"moderate hopper",W832&lt;=9,"frequent hopper")</f>
        <v>stable</v>
      </c>
      <c r="Y832" t="s">
        <v>29</v>
      </c>
      <c r="Z832">
        <v>19</v>
      </c>
      <c r="AA832" t="str" cm="1">
        <f t="array" ref="AA832">_xlfn.IFS(Z832&lt;=14,"low hike",Z832&lt;=18,"moderate hike",Z832&lt;=22,"good hike",Z832&lt;=25,"high hike")</f>
        <v>good hike</v>
      </c>
      <c r="AB832">
        <v>3</v>
      </c>
      <c r="AC832" t="str" cm="1">
        <f t="array" ref="AC832">_xlfn.IFS(AB832=1,"low",AB832=2,"good",AB832=3,"excellent",AB832=4,"outstanding")</f>
        <v>excellent</v>
      </c>
      <c r="AD832">
        <v>2</v>
      </c>
      <c r="AE832" t="str" cm="1">
        <f t="array" ref="AE832">_xlfn.IFS(AD832=1,"low",AD832=2,"medium",AD832=3,"high",AD832=4,"very high")</f>
        <v>medium</v>
      </c>
      <c r="AG832">
        <v>0</v>
      </c>
      <c r="AH832" t="str" cm="1">
        <f t="array" ref="AH832">_xlfn.IFS(AG832=0,"no stock options",AG832=2,"medium",AG832=3,"high",AG832=1,"low")</f>
        <v>no stock options</v>
      </c>
      <c r="AI832">
        <v>10</v>
      </c>
      <c r="AJ832" s="1" t="str" cm="1">
        <f t="array" ref="AJ832">_xlfn.IFS(AI832&lt;=2,"fresher",AI832&lt;=7,"early career",AI832&lt;=15,"mid career",AI832&lt;=25,"experienced",AI832&gt;=26,"expert")</f>
        <v>mid career</v>
      </c>
      <c r="AK832">
        <v>2</v>
      </c>
      <c r="AL832" s="1" t="str" cm="1">
        <f t="array" ref="AL832">_xlfn.IFS(AK832=0,"no training",AK832&lt;=2,"low",AK832&lt;=4,"moderate",AK832&lt;=6,"high")</f>
        <v>low</v>
      </c>
      <c r="AM832">
        <v>3</v>
      </c>
      <c r="AN832" t="str" cm="1">
        <f t="array" ref="AN832">_xlfn.IFS(AM832=1,"low",AM832=2,"medium",AM832=3,"high",AM832=4,"very high")</f>
        <v>high</v>
      </c>
      <c r="AO832">
        <v>10</v>
      </c>
      <c r="AP832" s="1" t="str" cm="1">
        <f t="array" ref="AP832">_xlfn.IFS(AO832&lt;=1,"new",AO832&lt;=5,"early tenure",AO832&lt;=10,"established",AO832&lt;=20,"loyal",AO832&gt;=21,"long term")</f>
        <v>established</v>
      </c>
      <c r="AQ832">
        <v>9</v>
      </c>
      <c r="AR832" s="1" t="str" cm="1">
        <f t="array" ref="AR832">_xlfn.IFS(AQ832&lt;=1,"new",AQ832&lt;=4,"settling",AQ832&lt;=7,"established",AQ832&lt;=12,"stagnant risk",AQ832&gt;12,"highly stagnant")</f>
        <v>stagnant risk</v>
      </c>
      <c r="AS832">
        <v>1</v>
      </c>
      <c r="AT832" t="str" cm="1">
        <f t="array" ref="AT832">_xlfn.IFS(AS832&lt;=1,"recently promoted",AS832&lt;=3,"due soon",AS832&lt;=6,"over due",AS832&gt;=7,"critically overdue")</f>
        <v>recently promoted</v>
      </c>
      <c r="AU832">
        <v>8</v>
      </c>
      <c r="AV832" t="str" cm="1">
        <f t="array" ref="AV832">_xlfn.IFS(AU832&lt;=1,"new under manager",AU832&lt;=4,"settling",AU832&lt;=8,"established",AU832&gt;=9,"long term")</f>
        <v>established</v>
      </c>
    </row>
    <row r="833" spans="1:48">
      <c r="A833">
        <v>59</v>
      </c>
      <c r="B833" s="1" t="str" cm="1">
        <f t="array" ref="B833">_xlfn.IFS(A833&lt;=25,"early career",A833&lt;=35,"mid career",A833&lt;=45,"experienced",A833&gt;=46,"senior")</f>
        <v>senior</v>
      </c>
      <c r="C833" t="s">
        <v>29</v>
      </c>
      <c r="D833" t="s">
        <v>30</v>
      </c>
      <c r="E833" t="s">
        <v>45</v>
      </c>
      <c r="F833">
        <v>3</v>
      </c>
      <c r="G833" s="1" t="str" cm="1">
        <f t="array" ref="G833">_xlfn.IFS(F833&lt;=5,"very near",F833&lt;=10,"near",F833&lt;=20,"moderate",F833&lt;=29,"far")</f>
        <v>very near</v>
      </c>
      <c r="H833">
        <v>3</v>
      </c>
      <c r="I833" t="str" cm="1">
        <f t="array" ref="I833">_xlfn.IFS(H833=1,"Below College",H833=
2,"College",H833=
3,"Bachelor",H833=
4,"Master",H833=
5,"Doctor")</f>
        <v>Bachelor</v>
      </c>
      <c r="J833" t="s">
        <v>36</v>
      </c>
      <c r="K833">
        <v>3</v>
      </c>
      <c r="L833" t="str" cm="1">
        <f t="array" ref="L833">_xlfn.IFS(K833=1,"low",K833=2,"medium",K833=3,"high",K833=4,"very high")</f>
        <v>high</v>
      </c>
      <c r="M833" t="s">
        <v>43</v>
      </c>
      <c r="N833">
        <v>2</v>
      </c>
      <c r="O833" t="str" cm="1">
        <f t="array" ref="O833">_xlfn.IFS(N833=1,"low",N833=2,"medium",N833=3,"high",N833=4,"very high")</f>
        <v>medium</v>
      </c>
      <c r="P833">
        <v>2</v>
      </c>
      <c r="Q833" t="str" cm="1">
        <f t="array" ref="Q833">_xlfn.IFS(P833=1,"junior",P833=2,"mid level",P833=3,"senior",P833=4,"lead",P833=5,"executive")</f>
        <v>mid level</v>
      </c>
      <c r="R833" t="s">
        <v>51</v>
      </c>
      <c r="S833">
        <v>4</v>
      </c>
      <c r="T833" t="str" cm="1">
        <f t="array" ref="T833">_xlfn.IFS(S833=1,"low",S833=2,"medium",S833=3,"high",S833=4,"very high")</f>
        <v>very high</v>
      </c>
      <c r="U833" t="s">
        <v>40</v>
      </c>
      <c r="V833">
        <v>5171</v>
      </c>
      <c r="W833">
        <v>5</v>
      </c>
      <c r="X833" t="str" cm="1">
        <f t="array" ref="X833">_xlfn.IFS(W833=0,"fresher",W833&lt;=3,"stable",W833&lt;=6,"moderate hopper",W833&lt;=9,"frequent hopper")</f>
        <v>moderate hopper</v>
      </c>
      <c r="Y833" t="s">
        <v>29</v>
      </c>
      <c r="Z833">
        <v>17</v>
      </c>
      <c r="AA833" t="str" cm="1">
        <f t="array" ref="AA833">_xlfn.IFS(Z833&lt;=14,"low hike",Z833&lt;=18,"moderate hike",Z833&lt;=22,"good hike",Z833&lt;=25,"high hike")</f>
        <v>moderate hike</v>
      </c>
      <c r="AB833">
        <v>3</v>
      </c>
      <c r="AC833" t="str" cm="1">
        <f t="array" ref="AC833">_xlfn.IFS(AB833=1,"low",AB833=2,"good",AB833=3,"excellent",AB833=4,"outstanding")</f>
        <v>excellent</v>
      </c>
      <c r="AD833">
        <v>4</v>
      </c>
      <c r="AE833" t="str" cm="1">
        <f t="array" ref="AE833">_xlfn.IFS(AD833=1,"low",AD833=2,"medium",AD833=3,"high",AD833=4,"very high")</f>
        <v>very high</v>
      </c>
      <c r="AG833">
        <v>0</v>
      </c>
      <c r="AH833" t="str" cm="1">
        <f t="array" ref="AH833">_xlfn.IFS(AG833=0,"no stock options",AG833=2,"medium",AG833=3,"high",AG833=1,"low")</f>
        <v>no stock options</v>
      </c>
      <c r="AI833">
        <v>13</v>
      </c>
      <c r="AJ833" s="1" t="str" cm="1">
        <f t="array" ref="AJ833">_xlfn.IFS(AI833&lt;=2,"fresher",AI833&lt;=7,"early career",AI833&lt;=15,"mid career",AI833&lt;=25,"experienced",AI833&gt;=26,"expert")</f>
        <v>mid career</v>
      </c>
      <c r="AK833">
        <v>2</v>
      </c>
      <c r="AL833" s="1" t="str" cm="1">
        <f t="array" ref="AL833">_xlfn.IFS(AK833=0,"no training",AK833&lt;=2,"low",AK833&lt;=4,"moderate",AK833&lt;=6,"high")</f>
        <v>low</v>
      </c>
      <c r="AM833">
        <v>3</v>
      </c>
      <c r="AN833" t="str" cm="1">
        <f t="array" ref="AN833">_xlfn.IFS(AM833=1,"low",AM833=2,"medium",AM833=3,"high",AM833=4,"very high")</f>
        <v>high</v>
      </c>
      <c r="AO833">
        <v>6</v>
      </c>
      <c r="AP833" s="1" t="str" cm="1">
        <f t="array" ref="AP833">_xlfn.IFS(AO833&lt;=1,"new",AO833&lt;=5,"early tenure",AO833&lt;=10,"established",AO833&lt;=20,"loyal",AO833&gt;=21,"long term")</f>
        <v>established</v>
      </c>
      <c r="AQ833">
        <v>1</v>
      </c>
      <c r="AR833" s="1" t="str" cm="1">
        <f t="array" ref="AR833">_xlfn.IFS(AQ833&lt;=1,"new",AQ833&lt;=4,"settling",AQ833&lt;=7,"established",AQ833&lt;=12,"stagnant risk",AQ833&gt;12,"highly stagnant")</f>
        <v>new</v>
      </c>
      <c r="AS833">
        <v>0</v>
      </c>
      <c r="AT833" t="str" cm="1">
        <f t="array" ref="AT833">_xlfn.IFS(AS833&lt;=1,"recently promoted",AS833&lt;=3,"due soon",AS833&lt;=6,"over due",AS833&gt;=7,"critically overdue")</f>
        <v>recently promoted</v>
      </c>
      <c r="AU833">
        <v>5</v>
      </c>
      <c r="AV833" t="str" cm="1">
        <f t="array" ref="AV833">_xlfn.IFS(AU833&lt;=1,"new under manager",AU833&lt;=4,"settling",AU833&lt;=8,"established",AU833&gt;=9,"long term")</f>
        <v>established</v>
      </c>
    </row>
    <row r="834" spans="1:48">
      <c r="A834">
        <v>43</v>
      </c>
      <c r="B834" s="1" t="str" cm="1">
        <f t="array" ref="B834">_xlfn.IFS(A834&lt;=25,"early career",A834&lt;=35,"mid career",A834&lt;=45,"experienced",A834&gt;=46,"senior")</f>
        <v>experienced</v>
      </c>
      <c r="C834" t="s">
        <v>29</v>
      </c>
      <c r="D834" t="s">
        <v>30</v>
      </c>
      <c r="E834" t="s">
        <v>31</v>
      </c>
      <c r="F834">
        <v>3</v>
      </c>
      <c r="G834" s="1" t="str" cm="1">
        <f t="array" ref="G834">_xlfn.IFS(F834&lt;=5,"very near",F834&lt;=10,"near",F834&lt;=20,"moderate",F834&lt;=29,"far")</f>
        <v>very near</v>
      </c>
      <c r="H834">
        <v>3</v>
      </c>
      <c r="I834" t="str" cm="1">
        <f t="array" ref="I834">_xlfn.IFS(H834=1,"Below College",H834=
2,"College",H834=
3,"Bachelor",H834=
4,"Master",H834=
5,"Doctor")</f>
        <v>Bachelor</v>
      </c>
      <c r="J834" t="s">
        <v>36</v>
      </c>
      <c r="K834">
        <v>3</v>
      </c>
      <c r="L834" t="str" cm="1">
        <f t="array" ref="L834">_xlfn.IFS(K834=1,"low",K834=2,"medium",K834=3,"high",K834=4,"very high")</f>
        <v>high</v>
      </c>
      <c r="M834" t="s">
        <v>33</v>
      </c>
      <c r="N834">
        <v>1</v>
      </c>
      <c r="O834" t="str" cm="1">
        <f t="array" ref="O834">_xlfn.IFS(N834=1,"low",N834=2,"medium",N834=3,"high",N834=4,"very high")</f>
        <v>low</v>
      </c>
      <c r="P834">
        <v>5</v>
      </c>
      <c r="Q834" t="str" cm="1">
        <f t="array" ref="Q834">_xlfn.IFS(P834=1,"junior",P834=2,"mid level",P834=3,"senior",P834=4,"lead",P834=5,"executive")</f>
        <v>executive</v>
      </c>
      <c r="R834" t="s">
        <v>53</v>
      </c>
      <c r="S834">
        <v>4</v>
      </c>
      <c r="T834" t="str" cm="1">
        <f t="array" ref="T834">_xlfn.IFS(S834=1,"low",S834=2,"medium",S834=3,"high",S834=4,"very high")</f>
        <v>very high</v>
      </c>
      <c r="U834" t="s">
        <v>35</v>
      </c>
      <c r="V834">
        <v>19740</v>
      </c>
      <c r="W834">
        <v>3</v>
      </c>
      <c r="X834" t="str" cm="1">
        <f t="array" ref="X834">_xlfn.IFS(W834=0,"fresher",W834&lt;=3,"stable",W834&lt;=6,"moderate hopper",W834&lt;=9,"frequent hopper")</f>
        <v>stable</v>
      </c>
      <c r="Y834" t="s">
        <v>29</v>
      </c>
      <c r="Z834">
        <v>14</v>
      </c>
      <c r="AA834" t="str" cm="1">
        <f t="array" ref="AA834">_xlfn.IFS(Z834&lt;=14,"low hike",Z834&lt;=18,"moderate hike",Z834&lt;=22,"good hike",Z834&lt;=25,"high hike")</f>
        <v>low hike</v>
      </c>
      <c r="AB834">
        <v>3</v>
      </c>
      <c r="AC834" t="str" cm="1">
        <f t="array" ref="AC834">_xlfn.IFS(AB834=1,"low",AB834=2,"good",AB834=3,"excellent",AB834=4,"outstanding")</f>
        <v>excellent</v>
      </c>
      <c r="AD834">
        <v>2</v>
      </c>
      <c r="AE834" t="str" cm="1">
        <f t="array" ref="AE834">_xlfn.IFS(AD834=1,"low",AD834=2,"medium",AD834=3,"high",AD834=4,"very high")</f>
        <v>medium</v>
      </c>
      <c r="AG834">
        <v>1</v>
      </c>
      <c r="AH834" t="str" cm="1">
        <f t="array" ref="AH834">_xlfn.IFS(AG834=0,"no stock options",AG834=2,"medium",AG834=3,"high",AG834=1,"low")</f>
        <v>low</v>
      </c>
      <c r="AI834">
        <v>25</v>
      </c>
      <c r="AJ834" s="1" t="str" cm="1">
        <f t="array" ref="AJ834">_xlfn.IFS(AI834&lt;=2,"fresher",AI834&lt;=7,"early career",AI834&lt;=15,"mid career",AI834&lt;=25,"experienced",AI834&gt;=26,"expert")</f>
        <v>experienced</v>
      </c>
      <c r="AK834">
        <v>2</v>
      </c>
      <c r="AL834" s="1" t="str" cm="1">
        <f t="array" ref="AL834">_xlfn.IFS(AK834=0,"no training",AK834&lt;=2,"low",AK834&lt;=4,"moderate",AK834&lt;=6,"high")</f>
        <v>low</v>
      </c>
      <c r="AM834">
        <v>3</v>
      </c>
      <c r="AN834" t="str" cm="1">
        <f t="array" ref="AN834">_xlfn.IFS(AM834=1,"low",AM834=2,"medium",AM834=3,"high",AM834=4,"very high")</f>
        <v>high</v>
      </c>
      <c r="AO834">
        <v>8</v>
      </c>
      <c r="AP834" s="1" t="str" cm="1">
        <f t="array" ref="AP834">_xlfn.IFS(AO834&lt;=1,"new",AO834&lt;=5,"early tenure",AO834&lt;=10,"established",AO834&lt;=20,"loyal",AO834&gt;=21,"long term")</f>
        <v>established</v>
      </c>
      <c r="AQ834">
        <v>7</v>
      </c>
      <c r="AR834" s="1" t="str" cm="1">
        <f t="array" ref="AR834">_xlfn.IFS(AQ834&lt;=1,"new",AQ834&lt;=4,"settling",AQ834&lt;=7,"established",AQ834&lt;=12,"stagnant risk",AQ834&gt;12,"highly stagnant")</f>
        <v>established</v>
      </c>
      <c r="AS834">
        <v>0</v>
      </c>
      <c r="AT834" t="str" cm="1">
        <f t="array" ref="AT834">_xlfn.IFS(AS834&lt;=1,"recently promoted",AS834&lt;=3,"due soon",AS834&lt;=6,"over due",AS834&gt;=7,"critically overdue")</f>
        <v>recently promoted</v>
      </c>
      <c r="AU834">
        <v>7</v>
      </c>
      <c r="AV834" t="str" cm="1">
        <f t="array" ref="AV834">_xlfn.IFS(AU834&lt;=1,"new under manager",AU834&lt;=4,"settling",AU834&lt;=8,"established",AU834&gt;=9,"long term")</f>
        <v>established</v>
      </c>
    </row>
    <row r="835" spans="1:48">
      <c r="A835">
        <v>29</v>
      </c>
      <c r="B835" s="1" t="str" cm="1">
        <f t="array" ref="B835">_xlfn.IFS(A835&lt;=25,"early career",A835&lt;=35,"mid career",A835&lt;=45,"experienced",A835&gt;=46,"senior")</f>
        <v>mid career</v>
      </c>
      <c r="C835" t="s">
        <v>29</v>
      </c>
      <c r="D835" t="s">
        <v>30</v>
      </c>
      <c r="E835" t="s">
        <v>31</v>
      </c>
      <c r="F835">
        <v>7</v>
      </c>
      <c r="G835" s="1" t="str" cm="1">
        <f t="array" ref="G835">_xlfn.IFS(F835&lt;=5,"very near",F835&lt;=10,"near",F835&lt;=20,"moderate",F835&lt;=29,"far")</f>
        <v>near</v>
      </c>
      <c r="H835">
        <v>3</v>
      </c>
      <c r="I835" t="str" cm="1">
        <f t="array" ref="I835">_xlfn.IFS(H835=1,"Below College",H835=
2,"College",H835=
3,"Bachelor",H835=
4,"Master",H835=
5,"Doctor")</f>
        <v>Bachelor</v>
      </c>
      <c r="J835" t="s">
        <v>36</v>
      </c>
      <c r="K835">
        <v>3</v>
      </c>
      <c r="L835" t="str" cm="1">
        <f t="array" ref="L835">_xlfn.IFS(K835=1,"low",K835=2,"medium",K835=3,"high",K835=4,"very high")</f>
        <v>high</v>
      </c>
      <c r="M835" t="s">
        <v>33</v>
      </c>
      <c r="N835">
        <v>3</v>
      </c>
      <c r="O835" t="str" cm="1">
        <f t="array" ref="O835">_xlfn.IFS(N835=1,"low",N835=2,"medium",N835=3,"high",N835=4,"very high")</f>
        <v>high</v>
      </c>
      <c r="P835">
        <v>2</v>
      </c>
      <c r="Q835" t="str" cm="1">
        <f t="array" ref="Q835">_xlfn.IFS(P835=1,"junior",P835=2,"mid level",P835=3,"senior",P835=4,"lead",P835=5,"executive")</f>
        <v>mid level</v>
      </c>
      <c r="R835" t="s">
        <v>49</v>
      </c>
      <c r="S835">
        <v>4</v>
      </c>
      <c r="T835" t="str" cm="1">
        <f t="array" ref="T835">_xlfn.IFS(S835=1,"low",S835=2,"medium",S835=3,"high",S835=4,"very high")</f>
        <v>very high</v>
      </c>
      <c r="U835" t="s">
        <v>38</v>
      </c>
      <c r="V835">
        <v>6623</v>
      </c>
      <c r="W835">
        <v>1</v>
      </c>
      <c r="X835" t="str" cm="1">
        <f t="array" ref="X835">_xlfn.IFS(W835=0,"fresher",W835&lt;=3,"stable",W835&lt;=6,"moderate hopper",W835&lt;=9,"frequent hopper")</f>
        <v>stable</v>
      </c>
      <c r="Y835" t="s">
        <v>39</v>
      </c>
      <c r="Z835">
        <v>11</v>
      </c>
      <c r="AA835" t="str" cm="1">
        <f t="array" ref="AA835">_xlfn.IFS(Z835&lt;=14,"low hike",Z835&lt;=18,"moderate hike",Z835&lt;=22,"good hike",Z835&lt;=25,"high hike")</f>
        <v>low hike</v>
      </c>
      <c r="AB835">
        <v>3</v>
      </c>
      <c r="AC835" t="str" cm="1">
        <f t="array" ref="AC835">_xlfn.IFS(AB835=1,"low",AB835=2,"good",AB835=3,"excellent",AB835=4,"outstanding")</f>
        <v>excellent</v>
      </c>
      <c r="AD835">
        <v>2</v>
      </c>
      <c r="AE835" t="str" cm="1">
        <f t="array" ref="AE835">_xlfn.IFS(AD835=1,"low",AD835=2,"medium",AD835=3,"high",AD835=4,"very high")</f>
        <v>medium</v>
      </c>
      <c r="AG835">
        <v>2</v>
      </c>
      <c r="AH835" t="str" cm="1">
        <f t="array" ref="AH835">_xlfn.IFS(AG835=0,"no stock options",AG835=2,"medium",AG835=3,"high",AG835=1,"low")</f>
        <v>medium</v>
      </c>
      <c r="AI835">
        <v>6</v>
      </c>
      <c r="AJ835" s="1" t="str" cm="1">
        <f t="array" ref="AJ835">_xlfn.IFS(AI835&lt;=2,"fresher",AI835&lt;=7,"early career",AI835&lt;=15,"mid career",AI835&lt;=25,"experienced",AI835&gt;=26,"expert")</f>
        <v>early career</v>
      </c>
      <c r="AK835">
        <v>2</v>
      </c>
      <c r="AL835" s="1" t="str" cm="1">
        <f t="array" ref="AL835">_xlfn.IFS(AK835=0,"no training",AK835&lt;=2,"low",AK835&lt;=4,"moderate",AK835&lt;=6,"high")</f>
        <v>low</v>
      </c>
      <c r="AM835">
        <v>3</v>
      </c>
      <c r="AN835" t="str" cm="1">
        <f t="array" ref="AN835">_xlfn.IFS(AM835=1,"low",AM835=2,"medium",AM835=3,"high",AM835=4,"very high")</f>
        <v>high</v>
      </c>
      <c r="AO835">
        <v>6</v>
      </c>
      <c r="AP835" s="1" t="str" cm="1">
        <f t="array" ref="AP835">_xlfn.IFS(AO835&lt;=1,"new",AO835&lt;=5,"early tenure",AO835&lt;=10,"established",AO835&lt;=20,"loyal",AO835&gt;=21,"long term")</f>
        <v>established</v>
      </c>
      <c r="AQ835">
        <v>0</v>
      </c>
      <c r="AR835" s="1" t="str" cm="1">
        <f t="array" ref="AR835">_xlfn.IFS(AQ835&lt;=1,"new",AQ835&lt;=4,"settling",AQ835&lt;=7,"established",AQ835&lt;=12,"stagnant risk",AQ835&gt;12,"highly stagnant")</f>
        <v>new</v>
      </c>
      <c r="AS835">
        <v>1</v>
      </c>
      <c r="AT835" t="str" cm="1">
        <f t="array" ref="AT835">_xlfn.IFS(AS835&lt;=1,"recently promoted",AS835&lt;=3,"due soon",AS835&lt;=6,"over due",AS835&gt;=7,"critically overdue")</f>
        <v>recently promoted</v>
      </c>
      <c r="AU835">
        <v>0</v>
      </c>
      <c r="AV835" t="str" cm="1">
        <f t="array" ref="AV835">_xlfn.IFS(AU835&lt;=1,"new under manager",AU835&lt;=4,"settling",AU835&lt;=8,"established",AU835&gt;=9,"long term")</f>
        <v>new under manager</v>
      </c>
    </row>
    <row r="836" spans="1:48">
      <c r="A836">
        <v>29</v>
      </c>
      <c r="B836" s="1" t="str" cm="1">
        <f t="array" ref="B836">_xlfn.IFS(A836&lt;=25,"early career",A836&lt;=35,"mid career",A836&lt;=45,"experienced",A836&gt;=46,"senior")</f>
        <v>mid career</v>
      </c>
      <c r="C836" t="s">
        <v>29</v>
      </c>
      <c r="D836" t="s">
        <v>30</v>
      </c>
      <c r="E836" t="s">
        <v>31</v>
      </c>
      <c r="F836">
        <v>1</v>
      </c>
      <c r="G836" s="1" t="str" cm="1">
        <f t="array" ref="G836">_xlfn.IFS(F836&lt;=5,"very near",F836&lt;=10,"near",F836&lt;=20,"moderate",F836&lt;=29,"far")</f>
        <v>very near</v>
      </c>
      <c r="H836">
        <v>3</v>
      </c>
      <c r="I836" t="str" cm="1">
        <f t="array" ref="I836">_xlfn.IFS(H836=1,"Below College",H836=
2,"College",H836=
3,"Bachelor",H836=
4,"Master",H836=
5,"Doctor")</f>
        <v>Bachelor</v>
      </c>
      <c r="J836" t="s">
        <v>36</v>
      </c>
      <c r="K836">
        <v>4</v>
      </c>
      <c r="L836" t="str" cm="1">
        <f t="array" ref="L836">_xlfn.IFS(K836=1,"low",K836=2,"medium",K836=3,"high",K836=4,"very high")</f>
        <v>very high</v>
      </c>
      <c r="M836" t="s">
        <v>43</v>
      </c>
      <c r="N836">
        <v>2</v>
      </c>
      <c r="O836" t="str" cm="1">
        <f t="array" ref="O836">_xlfn.IFS(N836=1,"low",N836=2,"medium",N836=3,"high",N836=4,"very high")</f>
        <v>medium</v>
      </c>
      <c r="P836">
        <v>4</v>
      </c>
      <c r="Q836" t="str" cm="1">
        <f t="array" ref="Q836">_xlfn.IFS(P836=1,"junior",P836=2,"mid level",P836=3,"senior",P836=4,"lead",P836=5,"executive")</f>
        <v>lead</v>
      </c>
      <c r="R836" t="s">
        <v>53</v>
      </c>
      <c r="S836">
        <v>4</v>
      </c>
      <c r="T836" t="str" cm="1">
        <f t="array" ref="T836">_xlfn.IFS(S836=1,"low",S836=2,"medium",S836=3,"high",S836=4,"very high")</f>
        <v>very high</v>
      </c>
      <c r="U836" t="s">
        <v>38</v>
      </c>
      <c r="V836">
        <v>16124</v>
      </c>
      <c r="W836">
        <v>3</v>
      </c>
      <c r="X836" t="str" cm="1">
        <f t="array" ref="X836">_xlfn.IFS(W836=0,"fresher",W836&lt;=3,"stable",W836&lt;=6,"moderate hopper",W836&lt;=9,"frequent hopper")</f>
        <v>stable</v>
      </c>
      <c r="Y836" t="s">
        <v>29</v>
      </c>
      <c r="Z836">
        <v>14</v>
      </c>
      <c r="AA836" t="str" cm="1">
        <f t="array" ref="AA836">_xlfn.IFS(Z836&lt;=14,"low hike",Z836&lt;=18,"moderate hike",Z836&lt;=22,"good hike",Z836&lt;=25,"high hike")</f>
        <v>low hike</v>
      </c>
      <c r="AB836">
        <v>3</v>
      </c>
      <c r="AC836" t="str" cm="1">
        <f t="array" ref="AC836">_xlfn.IFS(AB836=1,"low",AB836=2,"good",AB836=3,"excellent",AB836=4,"outstanding")</f>
        <v>excellent</v>
      </c>
      <c r="AD836">
        <v>2</v>
      </c>
      <c r="AE836" t="str" cm="1">
        <f t="array" ref="AE836">_xlfn.IFS(AD836=1,"low",AD836=2,"medium",AD836=3,"high",AD836=4,"very high")</f>
        <v>medium</v>
      </c>
      <c r="AG836">
        <v>2</v>
      </c>
      <c r="AH836" t="str" cm="1">
        <f t="array" ref="AH836">_xlfn.IFS(AG836=0,"no stock options",AG836=2,"medium",AG836=3,"high",AG836=1,"low")</f>
        <v>medium</v>
      </c>
      <c r="AI836">
        <v>9</v>
      </c>
      <c r="AJ836" s="1" t="str" cm="1">
        <f t="array" ref="AJ836">_xlfn.IFS(AI836&lt;=2,"fresher",AI836&lt;=7,"early career",AI836&lt;=15,"mid career",AI836&lt;=25,"experienced",AI836&gt;=26,"expert")</f>
        <v>mid career</v>
      </c>
      <c r="AK836">
        <v>2</v>
      </c>
      <c r="AL836" s="1" t="str" cm="1">
        <f t="array" ref="AL836">_xlfn.IFS(AK836=0,"no training",AK836&lt;=2,"low",AK836&lt;=4,"moderate",AK836&lt;=6,"high")</f>
        <v>low</v>
      </c>
      <c r="AM836">
        <v>2</v>
      </c>
      <c r="AN836" t="str" cm="1">
        <f t="array" ref="AN836">_xlfn.IFS(AM836=1,"low",AM836=2,"medium",AM836=3,"high",AM836=4,"very high")</f>
        <v>medium</v>
      </c>
      <c r="AO836">
        <v>7</v>
      </c>
      <c r="AP836" s="1" t="str" cm="1">
        <f t="array" ref="AP836">_xlfn.IFS(AO836&lt;=1,"new",AO836&lt;=5,"early tenure",AO836&lt;=10,"established",AO836&lt;=20,"loyal",AO836&gt;=21,"long term")</f>
        <v>established</v>
      </c>
      <c r="AQ836">
        <v>7</v>
      </c>
      <c r="AR836" s="1" t="str" cm="1">
        <f t="array" ref="AR836">_xlfn.IFS(AQ836&lt;=1,"new",AQ836&lt;=4,"settling",AQ836&lt;=7,"established",AQ836&lt;=12,"stagnant risk",AQ836&gt;12,"highly stagnant")</f>
        <v>established</v>
      </c>
      <c r="AS836">
        <v>1</v>
      </c>
      <c r="AT836" t="str" cm="1">
        <f t="array" ref="AT836">_xlfn.IFS(AS836&lt;=1,"recently promoted",AS836&lt;=3,"due soon",AS836&lt;=6,"over due",AS836&gt;=7,"critically overdue")</f>
        <v>recently promoted</v>
      </c>
      <c r="AU836">
        <v>7</v>
      </c>
      <c r="AV836" t="str" cm="1">
        <f t="array" ref="AV836">_xlfn.IFS(AU836&lt;=1,"new under manager",AU836&lt;=4,"settling",AU836&lt;=8,"established",AU836&gt;=9,"long term")</f>
        <v>established</v>
      </c>
    </row>
    <row r="837" spans="1:48">
      <c r="A837">
        <v>33</v>
      </c>
      <c r="B837" s="1" t="str" cm="1">
        <f t="array" ref="B837">_xlfn.IFS(A837&lt;=25,"early career",A837&lt;=35,"mid career",A837&lt;=45,"experienced",A837&gt;=46,"senior")</f>
        <v>mid career</v>
      </c>
      <c r="C837" t="s">
        <v>29</v>
      </c>
      <c r="D837" t="s">
        <v>30</v>
      </c>
      <c r="E837" t="s">
        <v>45</v>
      </c>
      <c r="F837">
        <v>10</v>
      </c>
      <c r="G837" s="1" t="str" cm="1">
        <f t="array" ref="G837">_xlfn.IFS(F837&lt;=5,"very near",F837&lt;=10,"near",F837&lt;=20,"moderate",F837&lt;=29,"far")</f>
        <v>near</v>
      </c>
      <c r="H837">
        <v>5</v>
      </c>
      <c r="I837" t="str" cm="1">
        <f t="array" ref="I837">_xlfn.IFS(H837=1,"Below College",H837=
2,"College",H837=
3,"Bachelor",H837=
4,"Master",H837=
5,"Doctor")</f>
        <v>Doctor</v>
      </c>
      <c r="J837" t="s">
        <v>47</v>
      </c>
      <c r="K837">
        <v>4</v>
      </c>
      <c r="L837" t="str" cm="1">
        <f t="array" ref="L837">_xlfn.IFS(K837=1,"low",K837=2,"medium",K837=3,"high",K837=4,"very high")</f>
        <v>very high</v>
      </c>
      <c r="M837" t="s">
        <v>33</v>
      </c>
      <c r="N837">
        <v>4</v>
      </c>
      <c r="O837" t="str" cm="1">
        <f t="array" ref="O837">_xlfn.IFS(N837=1,"low",N837=2,"medium",N837=3,"high",N837=4,"very high")</f>
        <v>very high</v>
      </c>
      <c r="P837">
        <v>3</v>
      </c>
      <c r="Q837" t="str" cm="1">
        <f t="array" ref="Q837">_xlfn.IFS(P837=1,"junior",P837=2,"mid level",P837=3,"senior",P837=4,"lead",P837=5,"executive")</f>
        <v>senior</v>
      </c>
      <c r="R837" t="s">
        <v>51</v>
      </c>
      <c r="S837">
        <v>3</v>
      </c>
      <c r="T837" t="str" cm="1">
        <f t="array" ref="T837">_xlfn.IFS(S837=1,"low",S837=2,"medium",S837=3,"high",S837=4,"very high")</f>
        <v>high</v>
      </c>
      <c r="U837" t="s">
        <v>38</v>
      </c>
      <c r="V837">
        <v>8380</v>
      </c>
      <c r="W837">
        <v>0</v>
      </c>
      <c r="X837" t="str" cm="1">
        <f t="array" ref="X837">_xlfn.IFS(W837=0,"fresher",W837&lt;=3,"stable",W837&lt;=6,"moderate hopper",W837&lt;=9,"frequent hopper")</f>
        <v>fresher</v>
      </c>
      <c r="Y837" t="s">
        <v>39</v>
      </c>
      <c r="Z837">
        <v>14</v>
      </c>
      <c r="AA837" t="str" cm="1">
        <f t="array" ref="AA837">_xlfn.IFS(Z837&lt;=14,"low hike",Z837&lt;=18,"moderate hike",Z837&lt;=22,"good hike",Z837&lt;=25,"high hike")</f>
        <v>low hike</v>
      </c>
      <c r="AB837">
        <v>3</v>
      </c>
      <c r="AC837" t="str" cm="1">
        <f t="array" ref="AC837">_xlfn.IFS(AB837=1,"low",AB837=2,"good",AB837=3,"excellent",AB837=4,"outstanding")</f>
        <v>excellent</v>
      </c>
      <c r="AD837">
        <v>4</v>
      </c>
      <c r="AE837" t="str" cm="1">
        <f t="array" ref="AE837">_xlfn.IFS(AD837=1,"low",AD837=2,"medium",AD837=3,"high",AD837=4,"very high")</f>
        <v>very high</v>
      </c>
      <c r="AG837">
        <v>2</v>
      </c>
      <c r="AH837" t="str" cm="1">
        <f t="array" ref="AH837">_xlfn.IFS(AG837=0,"no stock options",AG837=2,"medium",AG837=3,"high",AG837=1,"low")</f>
        <v>medium</v>
      </c>
      <c r="AI837">
        <v>10</v>
      </c>
      <c r="AJ837" s="1" t="str" cm="1">
        <f t="array" ref="AJ837">_xlfn.IFS(AI837&lt;=2,"fresher",AI837&lt;=7,"early career",AI837&lt;=15,"mid career",AI837&lt;=25,"experienced",AI837&gt;=26,"expert")</f>
        <v>mid career</v>
      </c>
      <c r="AK837">
        <v>3</v>
      </c>
      <c r="AL837" s="1" t="str" cm="1">
        <f t="array" ref="AL837">_xlfn.IFS(AK837=0,"no training",AK837&lt;=2,"low",AK837&lt;=4,"moderate",AK837&lt;=6,"high")</f>
        <v>moderate</v>
      </c>
      <c r="AM837">
        <v>3</v>
      </c>
      <c r="AN837" t="str" cm="1">
        <f t="array" ref="AN837">_xlfn.IFS(AM837=1,"low",AM837=2,"medium",AM837=3,"high",AM837=4,"very high")</f>
        <v>high</v>
      </c>
      <c r="AO837">
        <v>9</v>
      </c>
      <c r="AP837" s="1" t="str" cm="1">
        <f t="array" ref="AP837">_xlfn.IFS(AO837&lt;=1,"new",AO837&lt;=5,"early tenure",AO837&lt;=10,"established",AO837&lt;=20,"loyal",AO837&gt;=21,"long term")</f>
        <v>established</v>
      </c>
      <c r="AQ837">
        <v>8</v>
      </c>
      <c r="AR837" s="1" t="str" cm="1">
        <f t="array" ref="AR837">_xlfn.IFS(AQ837&lt;=1,"new",AQ837&lt;=4,"settling",AQ837&lt;=7,"established",AQ837&lt;=12,"stagnant risk",AQ837&gt;12,"highly stagnant")</f>
        <v>stagnant risk</v>
      </c>
      <c r="AS837">
        <v>0</v>
      </c>
      <c r="AT837" t="str" cm="1">
        <f t="array" ref="AT837">_xlfn.IFS(AS837&lt;=1,"recently promoted",AS837&lt;=3,"due soon",AS837&lt;=6,"over due",AS837&gt;=7,"critically overdue")</f>
        <v>recently promoted</v>
      </c>
      <c r="AU837">
        <v>8</v>
      </c>
      <c r="AV837" t="str" cm="1">
        <f t="array" ref="AV837">_xlfn.IFS(AU837&lt;=1,"new under manager",AU837&lt;=4,"settling",AU837&lt;=8,"established",AU837&gt;=9,"long term")</f>
        <v>established</v>
      </c>
    </row>
    <row r="838" spans="1:48">
      <c r="A838">
        <v>26</v>
      </c>
      <c r="B838" s="1" t="str" cm="1">
        <f t="array" ref="B838">_xlfn.IFS(A838&lt;=25,"early career",A838&lt;=35,"mid career",A838&lt;=45,"experienced",A838&gt;=46,"senior")</f>
        <v>mid career</v>
      </c>
      <c r="C838" t="s">
        <v>29</v>
      </c>
      <c r="D838" t="s">
        <v>30</v>
      </c>
      <c r="E838" t="s">
        <v>31</v>
      </c>
      <c r="F838">
        <v>4</v>
      </c>
      <c r="G838" s="1" t="str" cm="1">
        <f t="array" ref="G838">_xlfn.IFS(F838&lt;=5,"very near",F838&lt;=10,"near",F838&lt;=20,"moderate",F838&lt;=29,"far")</f>
        <v>very near</v>
      </c>
      <c r="H838">
        <v>2</v>
      </c>
      <c r="I838" t="str" cm="1">
        <f t="array" ref="I838">_xlfn.IFS(H838=1,"Below College",H838=
2,"College",H838=
3,"Bachelor",H838=
4,"Master",H838=
5,"Doctor")</f>
        <v>College</v>
      </c>
      <c r="J838" t="s">
        <v>36</v>
      </c>
      <c r="K838">
        <v>3</v>
      </c>
      <c r="L838" t="str" cm="1">
        <f t="array" ref="L838">_xlfn.IFS(K838=1,"low",K838=2,"medium",K838=3,"high",K838=4,"very high")</f>
        <v>high</v>
      </c>
      <c r="M838" t="s">
        <v>33</v>
      </c>
      <c r="N838">
        <v>3</v>
      </c>
      <c r="O838" t="str" cm="1">
        <f t="array" ref="O838">_xlfn.IFS(N838=1,"low",N838=2,"medium",N838=3,"high",N838=4,"very high")</f>
        <v>high</v>
      </c>
      <c r="P838">
        <v>1</v>
      </c>
      <c r="Q838" t="str" cm="1">
        <f t="array" ref="Q838">_xlfn.IFS(P838=1,"junior",P838=2,"mid level",P838=3,"senior",P838=4,"lead",P838=5,"executive")</f>
        <v>junior</v>
      </c>
      <c r="R838" t="s">
        <v>37</v>
      </c>
      <c r="S838">
        <v>4</v>
      </c>
      <c r="T838" t="str" cm="1">
        <f t="array" ref="T838">_xlfn.IFS(S838=1,"low",S838=2,"medium",S838=3,"high",S838=4,"very high")</f>
        <v>very high</v>
      </c>
      <c r="U838" t="s">
        <v>40</v>
      </c>
      <c r="V838">
        <v>2875</v>
      </c>
      <c r="W838">
        <v>1</v>
      </c>
      <c r="X838" t="str" cm="1">
        <f t="array" ref="X838">_xlfn.IFS(W838=0,"fresher",W838&lt;=3,"stable",W838&lt;=6,"moderate hopper",W838&lt;=9,"frequent hopper")</f>
        <v>stable</v>
      </c>
      <c r="Y838" t="s">
        <v>39</v>
      </c>
      <c r="Z838">
        <v>20</v>
      </c>
      <c r="AA838" t="str" cm="1">
        <f t="array" ref="AA838">_xlfn.IFS(Z838&lt;=14,"low hike",Z838&lt;=18,"moderate hike",Z838&lt;=22,"good hike",Z838&lt;=25,"high hike")</f>
        <v>good hike</v>
      </c>
      <c r="AB838">
        <v>4</v>
      </c>
      <c r="AC838" t="str" cm="1">
        <f t="array" ref="AC838">_xlfn.IFS(AB838=1,"low",AB838=2,"good",AB838=3,"excellent",AB838=4,"outstanding")</f>
        <v>outstanding</v>
      </c>
      <c r="AD838">
        <v>2</v>
      </c>
      <c r="AE838" t="str" cm="1">
        <f t="array" ref="AE838">_xlfn.IFS(AD838=1,"low",AD838=2,"medium",AD838=3,"high",AD838=4,"very high")</f>
        <v>medium</v>
      </c>
      <c r="AG838">
        <v>0</v>
      </c>
      <c r="AH838" t="str" cm="1">
        <f t="array" ref="AH838">_xlfn.IFS(AG838=0,"no stock options",AG838=2,"medium",AG838=3,"high",AG838=1,"low")</f>
        <v>no stock options</v>
      </c>
      <c r="AI838">
        <v>8</v>
      </c>
      <c r="AJ838" s="1" t="str" cm="1">
        <f t="array" ref="AJ838">_xlfn.IFS(AI838&lt;=2,"fresher",AI838&lt;=7,"early career",AI838&lt;=15,"mid career",AI838&lt;=25,"experienced",AI838&gt;=26,"expert")</f>
        <v>mid career</v>
      </c>
      <c r="AK838">
        <v>2</v>
      </c>
      <c r="AL838" s="1" t="str" cm="1">
        <f t="array" ref="AL838">_xlfn.IFS(AK838=0,"no training",AK838&lt;=2,"low",AK838&lt;=4,"moderate",AK838&lt;=6,"high")</f>
        <v>low</v>
      </c>
      <c r="AM838">
        <v>2</v>
      </c>
      <c r="AN838" t="str" cm="1">
        <f t="array" ref="AN838">_xlfn.IFS(AM838=1,"low",AM838=2,"medium",AM838=3,"high",AM838=4,"very high")</f>
        <v>medium</v>
      </c>
      <c r="AO838">
        <v>8</v>
      </c>
      <c r="AP838" s="1" t="str" cm="1">
        <f t="array" ref="AP838">_xlfn.IFS(AO838&lt;=1,"new",AO838&lt;=5,"early tenure",AO838&lt;=10,"established",AO838&lt;=20,"loyal",AO838&gt;=21,"long term")</f>
        <v>established</v>
      </c>
      <c r="AQ838">
        <v>5</v>
      </c>
      <c r="AR838" s="1" t="str" cm="1">
        <f t="array" ref="AR838">_xlfn.IFS(AQ838&lt;=1,"new",AQ838&lt;=4,"settling",AQ838&lt;=7,"established",AQ838&lt;=12,"stagnant risk",AQ838&gt;12,"highly stagnant")</f>
        <v>established</v>
      </c>
      <c r="AS838">
        <v>2</v>
      </c>
      <c r="AT838" t="str" cm="1">
        <f t="array" ref="AT838">_xlfn.IFS(AS838&lt;=1,"recently promoted",AS838&lt;=3,"due soon",AS838&lt;=6,"over due",AS838&gt;=7,"critically overdue")</f>
        <v>due soon</v>
      </c>
      <c r="AU838">
        <v>2</v>
      </c>
      <c r="AV838" t="str" cm="1">
        <f t="array" ref="AV838">_xlfn.IFS(AU838&lt;=1,"new under manager",AU838&lt;=4,"settling",AU838&lt;=8,"established",AU838&gt;=9,"long term")</f>
        <v>settling</v>
      </c>
    </row>
    <row r="839" spans="1:48">
      <c r="A839">
        <v>59</v>
      </c>
      <c r="B839" s="1" t="str" cm="1">
        <f t="array" ref="B839">_xlfn.IFS(A839&lt;=25,"early career",A839&lt;=35,"mid career",A839&lt;=45,"experienced",A839&gt;=46,"senior")</f>
        <v>senior</v>
      </c>
      <c r="C839" t="s">
        <v>29</v>
      </c>
      <c r="D839" t="s">
        <v>30</v>
      </c>
      <c r="E839" t="s">
        <v>31</v>
      </c>
      <c r="F839">
        <v>18</v>
      </c>
      <c r="G839" s="1" t="str" cm="1">
        <f t="array" ref="G839">_xlfn.IFS(F839&lt;=5,"very near",F839&lt;=10,"near",F839&lt;=20,"moderate",F839&lt;=29,"far")</f>
        <v>moderate</v>
      </c>
      <c r="H839">
        <v>4</v>
      </c>
      <c r="I839" t="str" cm="1">
        <f t="array" ref="I839">_xlfn.IFS(H839=1,"Below College",H839=
2,"College",H839=
3,"Bachelor",H839=
4,"Master",H839=
5,"Doctor")</f>
        <v>Master</v>
      </c>
      <c r="J839" t="s">
        <v>32</v>
      </c>
      <c r="K839">
        <v>4</v>
      </c>
      <c r="L839" t="str" cm="1">
        <f t="array" ref="L839">_xlfn.IFS(K839=1,"low",K839=2,"medium",K839=3,"high",K839=4,"very high")</f>
        <v>very high</v>
      </c>
      <c r="M839" t="s">
        <v>33</v>
      </c>
      <c r="N839">
        <v>3</v>
      </c>
      <c r="O839" t="str" cm="1">
        <f t="array" ref="O839">_xlfn.IFS(N839=1,"low",N839=2,"medium",N839=3,"high",N839=4,"very high")</f>
        <v>high</v>
      </c>
      <c r="P839">
        <v>3</v>
      </c>
      <c r="Q839" t="str" cm="1">
        <f t="array" ref="Q839">_xlfn.IFS(P839=1,"junior",P839=2,"mid level",P839=3,"senior",P839=4,"lead",P839=5,"executive")</f>
        <v>senior</v>
      </c>
      <c r="R839" t="s">
        <v>44</v>
      </c>
      <c r="S839">
        <v>4</v>
      </c>
      <c r="T839" t="str" cm="1">
        <f t="array" ref="T839">_xlfn.IFS(S839=1,"low",S839=2,"medium",S839=3,"high",S839=4,"very high")</f>
        <v>very high</v>
      </c>
      <c r="U839" t="s">
        <v>40</v>
      </c>
      <c r="V839">
        <v>10512</v>
      </c>
      <c r="W839">
        <v>6</v>
      </c>
      <c r="X839" t="str" cm="1">
        <f t="array" ref="X839">_xlfn.IFS(W839=0,"fresher",W839&lt;=3,"stable",W839&lt;=6,"moderate hopper",W839&lt;=9,"frequent hopper")</f>
        <v>moderate hopper</v>
      </c>
      <c r="Y839" t="s">
        <v>29</v>
      </c>
      <c r="Z839">
        <v>12</v>
      </c>
      <c r="AA839" t="str" cm="1">
        <f t="array" ref="AA839">_xlfn.IFS(Z839&lt;=14,"low hike",Z839&lt;=18,"moderate hike",Z839&lt;=22,"good hike",Z839&lt;=25,"high hike")</f>
        <v>low hike</v>
      </c>
      <c r="AB839">
        <v>3</v>
      </c>
      <c r="AC839" t="str" cm="1">
        <f t="array" ref="AC839">_xlfn.IFS(AB839=1,"low",AB839=2,"good",AB839=3,"excellent",AB839=4,"outstanding")</f>
        <v>excellent</v>
      </c>
      <c r="AD839">
        <v>4</v>
      </c>
      <c r="AE839" t="str" cm="1">
        <f t="array" ref="AE839">_xlfn.IFS(AD839=1,"low",AD839=2,"medium",AD839=3,"high",AD839=4,"very high")</f>
        <v>very high</v>
      </c>
      <c r="AG839">
        <v>0</v>
      </c>
      <c r="AH839" t="str" cm="1">
        <f t="array" ref="AH839">_xlfn.IFS(AG839=0,"no stock options",AG839=2,"medium",AG839=3,"high",AG839=1,"low")</f>
        <v>no stock options</v>
      </c>
      <c r="AI839">
        <v>25</v>
      </c>
      <c r="AJ839" s="1" t="str" cm="1">
        <f t="array" ref="AJ839">_xlfn.IFS(AI839&lt;=2,"fresher",AI839&lt;=7,"early career",AI839&lt;=15,"mid career",AI839&lt;=25,"experienced",AI839&gt;=26,"expert")</f>
        <v>experienced</v>
      </c>
      <c r="AK839">
        <v>6</v>
      </c>
      <c r="AL839" s="1" t="str" cm="1">
        <f t="array" ref="AL839">_xlfn.IFS(AK839=0,"no training",AK839&lt;=2,"low",AK839&lt;=4,"moderate",AK839&lt;=6,"high")</f>
        <v>high</v>
      </c>
      <c r="AM839">
        <v>2</v>
      </c>
      <c r="AN839" t="str" cm="1">
        <f t="array" ref="AN839">_xlfn.IFS(AM839=1,"low",AM839=2,"medium",AM839=3,"high",AM839=4,"very high")</f>
        <v>medium</v>
      </c>
      <c r="AO839">
        <v>9</v>
      </c>
      <c r="AP839" s="1" t="str" cm="1">
        <f t="array" ref="AP839">_xlfn.IFS(AO839&lt;=1,"new",AO839&lt;=5,"early tenure",AO839&lt;=10,"established",AO839&lt;=20,"loyal",AO839&gt;=21,"long term")</f>
        <v>established</v>
      </c>
      <c r="AQ839">
        <v>7</v>
      </c>
      <c r="AR839" s="1" t="str" cm="1">
        <f t="array" ref="AR839">_xlfn.IFS(AQ839&lt;=1,"new",AQ839&lt;=4,"settling",AQ839&lt;=7,"established",AQ839&lt;=12,"stagnant risk",AQ839&gt;12,"highly stagnant")</f>
        <v>established</v>
      </c>
      <c r="AS839">
        <v>5</v>
      </c>
      <c r="AT839" t="str" cm="1">
        <f t="array" ref="AT839">_xlfn.IFS(AS839&lt;=1,"recently promoted",AS839&lt;=3,"due soon",AS839&lt;=6,"over due",AS839&gt;=7,"critically overdue")</f>
        <v>over due</v>
      </c>
      <c r="AU839">
        <v>4</v>
      </c>
      <c r="AV839" t="str" cm="1">
        <f t="array" ref="AV839">_xlfn.IFS(AU839&lt;=1,"new under manager",AU839&lt;=4,"settling",AU839&lt;=8,"established",AU839&gt;=9,"long term")</f>
        <v>settling</v>
      </c>
    </row>
    <row r="840" spans="1:48">
      <c r="A840">
        <v>34</v>
      </c>
      <c r="B840" s="1" t="str" cm="1">
        <f t="array" ref="B840">_xlfn.IFS(A840&lt;=25,"early career",A840&lt;=35,"mid career",A840&lt;=45,"experienced",A840&gt;=46,"senior")</f>
        <v>mid career</v>
      </c>
      <c r="C840" t="s">
        <v>29</v>
      </c>
      <c r="D840" t="s">
        <v>50</v>
      </c>
      <c r="E840" t="s">
        <v>54</v>
      </c>
      <c r="F840">
        <v>11</v>
      </c>
      <c r="G840" s="1" t="str" cm="1">
        <f t="array" ref="G840">_xlfn.IFS(F840&lt;=5,"very near",F840&lt;=10,"near",F840&lt;=20,"moderate",F840&lt;=29,"far")</f>
        <v>moderate</v>
      </c>
      <c r="H840">
        <v>3</v>
      </c>
      <c r="I840" t="str" cm="1">
        <f t="array" ref="I840">_xlfn.IFS(H840=1,"Below College",H840=
2,"College",H840=
3,"Bachelor",H840=
4,"Master",H840=
5,"Doctor")</f>
        <v>Bachelor</v>
      </c>
      <c r="J840" t="s">
        <v>36</v>
      </c>
      <c r="K840">
        <v>3</v>
      </c>
      <c r="L840" t="str" cm="1">
        <f t="array" ref="L840">_xlfn.IFS(K840=1,"low",K840=2,"medium",K840=3,"high",K840=4,"very high")</f>
        <v>high</v>
      </c>
      <c r="M840" t="s">
        <v>33</v>
      </c>
      <c r="N840">
        <v>2</v>
      </c>
      <c r="O840" t="str" cm="1">
        <f t="array" ref="O840">_xlfn.IFS(N840=1,"low",N840=2,"medium",N840=3,"high",N840=4,"very high")</f>
        <v>medium</v>
      </c>
      <c r="P840">
        <v>2</v>
      </c>
      <c r="Q840" t="str" cm="1">
        <f t="array" ref="Q840">_xlfn.IFS(P840=1,"junior",P840=2,"mid level",P840=3,"senior",P840=4,"lead",P840=5,"executive")</f>
        <v>mid level</v>
      </c>
      <c r="R840" t="s">
        <v>54</v>
      </c>
      <c r="S840">
        <v>2</v>
      </c>
      <c r="T840" t="str" cm="1">
        <f t="array" ref="T840">_xlfn.IFS(S840=1,"low",S840=2,"medium",S840=3,"high",S840=4,"very high")</f>
        <v>medium</v>
      </c>
      <c r="U840" t="s">
        <v>35</v>
      </c>
      <c r="V840">
        <v>4490</v>
      </c>
      <c r="W840">
        <v>4</v>
      </c>
      <c r="X840" t="str" cm="1">
        <f t="array" ref="X840">_xlfn.IFS(W840=0,"fresher",W840&lt;=3,"stable",W840&lt;=6,"moderate hopper",W840&lt;=9,"frequent hopper")</f>
        <v>moderate hopper</v>
      </c>
      <c r="Y840" t="s">
        <v>29</v>
      </c>
      <c r="Z840">
        <v>11</v>
      </c>
      <c r="AA840" t="str" cm="1">
        <f t="array" ref="AA840">_xlfn.IFS(Z840&lt;=14,"low hike",Z840&lt;=18,"moderate hike",Z840&lt;=22,"good hike",Z840&lt;=25,"high hike")</f>
        <v>low hike</v>
      </c>
      <c r="AB840">
        <v>3</v>
      </c>
      <c r="AC840" t="str" cm="1">
        <f t="array" ref="AC840">_xlfn.IFS(AB840=1,"low",AB840=2,"good",AB840=3,"excellent",AB840=4,"outstanding")</f>
        <v>excellent</v>
      </c>
      <c r="AD840">
        <v>4</v>
      </c>
      <c r="AE840" t="str" cm="1">
        <f t="array" ref="AE840">_xlfn.IFS(AD840=1,"low",AD840=2,"medium",AD840=3,"high",AD840=4,"very high")</f>
        <v>very high</v>
      </c>
      <c r="AG840">
        <v>2</v>
      </c>
      <c r="AH840" t="str" cm="1">
        <f t="array" ref="AH840">_xlfn.IFS(AG840=0,"no stock options",AG840=2,"medium",AG840=3,"high",AG840=1,"low")</f>
        <v>medium</v>
      </c>
      <c r="AI840">
        <v>14</v>
      </c>
      <c r="AJ840" s="1" t="str" cm="1">
        <f t="array" ref="AJ840">_xlfn.IFS(AI840&lt;=2,"fresher",AI840&lt;=7,"early career",AI840&lt;=15,"mid career",AI840&lt;=25,"experienced",AI840&gt;=26,"expert")</f>
        <v>mid career</v>
      </c>
      <c r="AK840">
        <v>5</v>
      </c>
      <c r="AL840" s="1" t="str" cm="1">
        <f t="array" ref="AL840">_xlfn.IFS(AK840=0,"no training",AK840&lt;=2,"low",AK840&lt;=4,"moderate",AK840&lt;=6,"high")</f>
        <v>high</v>
      </c>
      <c r="AM840">
        <v>4</v>
      </c>
      <c r="AN840" t="str" cm="1">
        <f t="array" ref="AN840">_xlfn.IFS(AM840=1,"low",AM840=2,"medium",AM840=3,"high",AM840=4,"very high")</f>
        <v>very high</v>
      </c>
      <c r="AO840">
        <v>10</v>
      </c>
      <c r="AP840" s="1" t="str" cm="1">
        <f t="array" ref="AP840">_xlfn.IFS(AO840&lt;=1,"new",AO840&lt;=5,"early tenure",AO840&lt;=10,"established",AO840&lt;=20,"loyal",AO840&gt;=21,"long term")</f>
        <v>established</v>
      </c>
      <c r="AQ840">
        <v>9</v>
      </c>
      <c r="AR840" s="1" t="str" cm="1">
        <f t="array" ref="AR840">_xlfn.IFS(AQ840&lt;=1,"new",AQ840&lt;=4,"settling",AQ840&lt;=7,"established",AQ840&lt;=12,"stagnant risk",AQ840&gt;12,"highly stagnant")</f>
        <v>stagnant risk</v>
      </c>
      <c r="AS840">
        <v>1</v>
      </c>
      <c r="AT840" t="str" cm="1">
        <f t="array" ref="AT840">_xlfn.IFS(AS840&lt;=1,"recently promoted",AS840&lt;=3,"due soon",AS840&lt;=6,"over due",AS840&gt;=7,"critically overdue")</f>
        <v>recently promoted</v>
      </c>
      <c r="AU840">
        <v>8</v>
      </c>
      <c r="AV840" t="str" cm="1">
        <f t="array" ref="AV840">_xlfn.IFS(AU840&lt;=1,"new under manager",AU840&lt;=4,"settling",AU840&lt;=8,"established",AU840&gt;=9,"long term")</f>
        <v>established</v>
      </c>
    </row>
    <row r="841" spans="1:48">
      <c r="A841">
        <v>44</v>
      </c>
      <c r="B841" s="1" t="str" cm="1">
        <f t="array" ref="B841">_xlfn.IFS(A841&lt;=25,"early career",A841&lt;=35,"mid career",A841&lt;=45,"experienced",A841&gt;=46,"senior")</f>
        <v>experienced</v>
      </c>
      <c r="C841" t="s">
        <v>39</v>
      </c>
      <c r="D841" t="s">
        <v>30</v>
      </c>
      <c r="E841" t="s">
        <v>31</v>
      </c>
      <c r="F841">
        <v>15</v>
      </c>
      <c r="G841" s="1" t="str" cm="1">
        <f t="array" ref="G841">_xlfn.IFS(F841&lt;=5,"very near",F841&lt;=10,"near",F841&lt;=20,"moderate",F841&lt;=29,"far")</f>
        <v>moderate</v>
      </c>
      <c r="H841">
        <v>3</v>
      </c>
      <c r="I841" t="str" cm="1">
        <f t="array" ref="I841">_xlfn.IFS(H841=1,"Below College",H841=
2,"College",H841=
3,"Bachelor",H841=
4,"Master",H841=
5,"Doctor")</f>
        <v>Bachelor</v>
      </c>
      <c r="J841" t="s">
        <v>32</v>
      </c>
      <c r="K841">
        <v>1</v>
      </c>
      <c r="L841" t="str" cm="1">
        <f t="array" ref="L841">_xlfn.IFS(K841=1,"low",K841=2,"medium",K841=3,"high",K841=4,"very high")</f>
        <v>low</v>
      </c>
      <c r="M841" t="s">
        <v>43</v>
      </c>
      <c r="N841">
        <v>3</v>
      </c>
      <c r="O841" t="str" cm="1">
        <f t="array" ref="O841">_xlfn.IFS(N841=1,"low",N841=2,"medium",N841=3,"high",N841=4,"very high")</f>
        <v>high</v>
      </c>
      <c r="P841">
        <v>3</v>
      </c>
      <c r="Q841" t="str" cm="1">
        <f t="array" ref="Q841">_xlfn.IFS(P841=1,"junior",P841=2,"mid level",P841=3,"senior",P841=4,"lead",P841=5,"executive")</f>
        <v>senior</v>
      </c>
      <c r="R841" t="s">
        <v>49</v>
      </c>
      <c r="S841">
        <v>4</v>
      </c>
      <c r="T841" t="str" cm="1">
        <f t="array" ref="T841">_xlfn.IFS(S841=1,"low",S841=2,"medium",S841=3,"high",S841=4,"very high")</f>
        <v>very high</v>
      </c>
      <c r="U841" t="s">
        <v>35</v>
      </c>
      <c r="V841">
        <v>7978</v>
      </c>
      <c r="W841">
        <v>1</v>
      </c>
      <c r="X841" t="str" cm="1">
        <f t="array" ref="X841">_xlfn.IFS(W841=0,"fresher",W841&lt;=3,"stable",W841&lt;=6,"moderate hopper",W841&lt;=9,"frequent hopper")</f>
        <v>stable</v>
      </c>
      <c r="Y841" t="s">
        <v>29</v>
      </c>
      <c r="Z841">
        <v>11</v>
      </c>
      <c r="AA841" t="str" cm="1">
        <f t="array" ref="AA841">_xlfn.IFS(Z841&lt;=14,"low hike",Z841&lt;=18,"moderate hike",Z841&lt;=22,"good hike",Z841&lt;=25,"high hike")</f>
        <v>low hike</v>
      </c>
      <c r="AB841">
        <v>3</v>
      </c>
      <c r="AC841" t="str" cm="1">
        <f t="array" ref="AC841">_xlfn.IFS(AB841=1,"low",AB841=2,"good",AB841=3,"excellent",AB841=4,"outstanding")</f>
        <v>excellent</v>
      </c>
      <c r="AD841">
        <v>4</v>
      </c>
      <c r="AE841" t="str" cm="1">
        <f t="array" ref="AE841">_xlfn.IFS(AD841=1,"low",AD841=2,"medium",AD841=3,"high",AD841=4,"very high")</f>
        <v>very high</v>
      </c>
      <c r="AG841">
        <v>1</v>
      </c>
      <c r="AH841" t="str" cm="1">
        <f t="array" ref="AH841">_xlfn.IFS(AG841=0,"no stock options",AG841=2,"medium",AG841=3,"high",AG841=1,"low")</f>
        <v>low</v>
      </c>
      <c r="AI841">
        <v>10</v>
      </c>
      <c r="AJ841" s="1" t="str" cm="1">
        <f t="array" ref="AJ841">_xlfn.IFS(AI841&lt;=2,"fresher",AI841&lt;=7,"early career",AI841&lt;=15,"mid career",AI841&lt;=25,"experienced",AI841&gt;=26,"expert")</f>
        <v>mid career</v>
      </c>
      <c r="AK841">
        <v>2</v>
      </c>
      <c r="AL841" s="1" t="str" cm="1">
        <f t="array" ref="AL841">_xlfn.IFS(AK841=0,"no training",AK841&lt;=2,"low",AK841&lt;=4,"moderate",AK841&lt;=6,"high")</f>
        <v>low</v>
      </c>
      <c r="AM841">
        <v>3</v>
      </c>
      <c r="AN841" t="str" cm="1">
        <f t="array" ref="AN841">_xlfn.IFS(AM841=1,"low",AM841=2,"medium",AM841=3,"high",AM841=4,"very high")</f>
        <v>high</v>
      </c>
      <c r="AO841">
        <v>10</v>
      </c>
      <c r="AP841" s="1" t="str" cm="1">
        <f t="array" ref="AP841">_xlfn.IFS(AO841&lt;=1,"new",AO841&lt;=5,"early tenure",AO841&lt;=10,"established",AO841&lt;=20,"loyal",AO841&gt;=21,"long term")</f>
        <v>established</v>
      </c>
      <c r="AQ841">
        <v>7</v>
      </c>
      <c r="AR841" s="1" t="str" cm="1">
        <f t="array" ref="AR841">_xlfn.IFS(AQ841&lt;=1,"new",AQ841&lt;=4,"settling",AQ841&lt;=7,"established",AQ841&lt;=12,"stagnant risk",AQ841&gt;12,"highly stagnant")</f>
        <v>established</v>
      </c>
      <c r="AS841">
        <v>0</v>
      </c>
      <c r="AT841" t="str" cm="1">
        <f t="array" ref="AT841">_xlfn.IFS(AS841&lt;=1,"recently promoted",AS841&lt;=3,"due soon",AS841&lt;=6,"over due",AS841&gt;=7,"critically overdue")</f>
        <v>recently promoted</v>
      </c>
      <c r="AU841">
        <v>5</v>
      </c>
      <c r="AV841" t="str" cm="1">
        <f t="array" ref="AV841">_xlfn.IFS(AU841&lt;=1,"new under manager",AU841&lt;=4,"settling",AU841&lt;=8,"established",AU841&gt;=9,"long term")</f>
        <v>established</v>
      </c>
    </row>
    <row r="842" spans="1:48">
      <c r="A842">
        <v>51</v>
      </c>
      <c r="B842" s="1" t="str" cm="1">
        <f t="array" ref="B842">_xlfn.IFS(A842&lt;=25,"early career",A842&lt;=35,"mid career",A842&lt;=45,"experienced",A842&gt;=46,"senior")</f>
        <v>senior</v>
      </c>
      <c r="C842" t="s">
        <v>29</v>
      </c>
      <c r="D842" t="s">
        <v>50</v>
      </c>
      <c r="E842" t="s">
        <v>31</v>
      </c>
      <c r="F842">
        <v>6</v>
      </c>
      <c r="G842" s="1" t="str" cm="1">
        <f t="array" ref="G842">_xlfn.IFS(F842&lt;=5,"very near",F842&lt;=10,"near",F842&lt;=20,"moderate",F842&lt;=29,"far")</f>
        <v>near</v>
      </c>
      <c r="H842">
        <v>2</v>
      </c>
      <c r="I842" t="str" cm="1">
        <f t="array" ref="I842">_xlfn.IFS(H842=1,"Below College",H842=
2,"College",H842=
3,"Bachelor",H842=
4,"Master",H842=
5,"Doctor")</f>
        <v>College</v>
      </c>
      <c r="J842" t="s">
        <v>32</v>
      </c>
      <c r="K842">
        <v>2</v>
      </c>
      <c r="L842" t="str" cm="1">
        <f t="array" ref="L842">_xlfn.IFS(K842=1,"low",K842=2,"medium",K842=3,"high",K842=4,"very high")</f>
        <v>medium</v>
      </c>
      <c r="M842" t="s">
        <v>43</v>
      </c>
      <c r="N842">
        <v>2</v>
      </c>
      <c r="O842" t="str" cm="1">
        <f t="array" ref="O842">_xlfn.IFS(N842=1,"low",N842=2,"medium",N842=3,"high",N842=4,"very high")</f>
        <v>medium</v>
      </c>
      <c r="P842">
        <v>1</v>
      </c>
      <c r="Q842" t="str" cm="1">
        <f t="array" ref="Q842">_xlfn.IFS(P842=1,"junior",P842=2,"mid level",P842=3,"senior",P842=4,"lead",P842=5,"executive")</f>
        <v>junior</v>
      </c>
      <c r="R842" t="s">
        <v>34</v>
      </c>
      <c r="S842">
        <v>3</v>
      </c>
      <c r="T842" t="str" cm="1">
        <f t="array" ref="T842">_xlfn.IFS(S842=1,"low",S842=2,"medium",S842=3,"high",S842=4,"very high")</f>
        <v>high</v>
      </c>
      <c r="U842" t="s">
        <v>40</v>
      </c>
      <c r="V842">
        <v>2838</v>
      </c>
      <c r="W842">
        <v>0</v>
      </c>
      <c r="X842" t="str" cm="1">
        <f t="array" ref="X842">_xlfn.IFS(W842=0,"fresher",W842&lt;=3,"stable",W842&lt;=6,"moderate hopper",W842&lt;=9,"frequent hopper")</f>
        <v>fresher</v>
      </c>
      <c r="Y842" t="s">
        <v>29</v>
      </c>
      <c r="Z842">
        <v>14</v>
      </c>
      <c r="AA842" t="str" cm="1">
        <f t="array" ref="AA842">_xlfn.IFS(Z842&lt;=14,"low hike",Z842&lt;=18,"moderate hike",Z842&lt;=22,"good hike",Z842&lt;=25,"high hike")</f>
        <v>low hike</v>
      </c>
      <c r="AB842">
        <v>3</v>
      </c>
      <c r="AC842" t="str" cm="1">
        <f t="array" ref="AC842">_xlfn.IFS(AB842=1,"low",AB842=2,"good",AB842=3,"excellent",AB842=4,"outstanding")</f>
        <v>excellent</v>
      </c>
      <c r="AD842">
        <v>2</v>
      </c>
      <c r="AE842" t="str" cm="1">
        <f t="array" ref="AE842">_xlfn.IFS(AD842=1,"low",AD842=2,"medium",AD842=3,"high",AD842=4,"very high")</f>
        <v>medium</v>
      </c>
      <c r="AG842">
        <v>0</v>
      </c>
      <c r="AH842" t="str" cm="1">
        <f t="array" ref="AH842">_xlfn.IFS(AG842=0,"no stock options",AG842=2,"medium",AG842=3,"high",AG842=1,"low")</f>
        <v>no stock options</v>
      </c>
      <c r="AI842">
        <v>8</v>
      </c>
      <c r="AJ842" s="1" t="str" cm="1">
        <f t="array" ref="AJ842">_xlfn.IFS(AI842&lt;=2,"fresher",AI842&lt;=7,"early career",AI842&lt;=15,"mid career",AI842&lt;=25,"experienced",AI842&gt;=26,"expert")</f>
        <v>mid career</v>
      </c>
      <c r="AK842">
        <v>6</v>
      </c>
      <c r="AL842" s="1" t="str" cm="1">
        <f t="array" ref="AL842">_xlfn.IFS(AK842=0,"no training",AK842&lt;=2,"low",AK842&lt;=4,"moderate",AK842&lt;=6,"high")</f>
        <v>high</v>
      </c>
      <c r="AM842">
        <v>2</v>
      </c>
      <c r="AN842" t="str" cm="1">
        <f t="array" ref="AN842">_xlfn.IFS(AM842=1,"low",AM842=2,"medium",AM842=3,"high",AM842=4,"very high")</f>
        <v>medium</v>
      </c>
      <c r="AO842">
        <v>7</v>
      </c>
      <c r="AP842" s="1" t="str" cm="1">
        <f t="array" ref="AP842">_xlfn.IFS(AO842&lt;=1,"new",AO842&lt;=5,"early tenure",AO842&lt;=10,"established",AO842&lt;=20,"loyal",AO842&gt;=21,"long term")</f>
        <v>established</v>
      </c>
      <c r="AQ842">
        <v>0</v>
      </c>
      <c r="AR842" s="1" t="str" cm="1">
        <f t="array" ref="AR842">_xlfn.IFS(AQ842&lt;=1,"new",AQ842&lt;=4,"settling",AQ842&lt;=7,"established",AQ842&lt;=12,"stagnant risk",AQ842&gt;12,"highly stagnant")</f>
        <v>new</v>
      </c>
      <c r="AS842">
        <v>7</v>
      </c>
      <c r="AT842" t="str" cm="1">
        <f t="array" ref="AT842">_xlfn.IFS(AS842&lt;=1,"recently promoted",AS842&lt;=3,"due soon",AS842&lt;=6,"over due",AS842&gt;=7,"critically overdue")</f>
        <v>critically overdue</v>
      </c>
      <c r="AU842">
        <v>7</v>
      </c>
      <c r="AV842" t="str" cm="1">
        <f t="array" ref="AV842">_xlfn.IFS(AU842&lt;=1,"new under manager",AU842&lt;=4,"settling",AU842&lt;=8,"established",AU842&gt;=9,"long term")</f>
        <v>established</v>
      </c>
    </row>
    <row r="843" spans="1:48">
      <c r="A843">
        <v>30</v>
      </c>
      <c r="B843" s="1" t="str" cm="1">
        <f t="array" ref="B843">_xlfn.IFS(A843&lt;=25,"early career",A843&lt;=35,"mid career",A843&lt;=45,"experienced",A843&gt;=46,"senior")</f>
        <v>mid career</v>
      </c>
      <c r="C843" t="s">
        <v>29</v>
      </c>
      <c r="D843" t="s">
        <v>41</v>
      </c>
      <c r="E843" t="s">
        <v>31</v>
      </c>
      <c r="F843">
        <v>9</v>
      </c>
      <c r="G843" s="1" t="str" cm="1">
        <f t="array" ref="G843">_xlfn.IFS(F843&lt;=5,"very near",F843&lt;=10,"near",F843&lt;=20,"moderate",F843&lt;=29,"far")</f>
        <v>near</v>
      </c>
      <c r="H843">
        <v>2</v>
      </c>
      <c r="I843" t="str" cm="1">
        <f t="array" ref="I843">_xlfn.IFS(H843=1,"Below College",H843=
2,"College",H843=
3,"Bachelor",H843=
4,"Master",H843=
5,"Doctor")</f>
        <v>College</v>
      </c>
      <c r="J843" t="s">
        <v>32</v>
      </c>
      <c r="K843">
        <v>3</v>
      </c>
      <c r="L843" t="str" cm="1">
        <f t="array" ref="L843">_xlfn.IFS(K843=1,"low",K843=2,"medium",K843=3,"high",K843=4,"very high")</f>
        <v>high</v>
      </c>
      <c r="M843" t="s">
        <v>43</v>
      </c>
      <c r="N843">
        <v>3</v>
      </c>
      <c r="O843" t="str" cm="1">
        <f t="array" ref="O843">_xlfn.IFS(N843=1,"low",N843=2,"medium",N843=3,"high",N843=4,"very high")</f>
        <v>high</v>
      </c>
      <c r="P843">
        <v>2</v>
      </c>
      <c r="Q843" t="str" cm="1">
        <f t="array" ref="Q843">_xlfn.IFS(P843=1,"junior",P843=2,"mid level",P843=3,"senior",P843=4,"lead",P843=5,"executive")</f>
        <v>mid level</v>
      </c>
      <c r="R843" t="s">
        <v>44</v>
      </c>
      <c r="S843">
        <v>3</v>
      </c>
      <c r="T843" t="str" cm="1">
        <f t="array" ref="T843">_xlfn.IFS(S843=1,"low",S843=2,"medium",S843=3,"high",S843=4,"very high")</f>
        <v>high</v>
      </c>
      <c r="U843" t="s">
        <v>40</v>
      </c>
      <c r="V843">
        <v>4695</v>
      </c>
      <c r="W843">
        <v>7</v>
      </c>
      <c r="X843" t="str" cm="1">
        <f t="array" ref="X843">_xlfn.IFS(W843=0,"fresher",W843&lt;=3,"stable",W843&lt;=6,"moderate hopper",W843&lt;=9,"frequent hopper")</f>
        <v>frequent hopper</v>
      </c>
      <c r="Y843" t="s">
        <v>39</v>
      </c>
      <c r="Z843">
        <v>18</v>
      </c>
      <c r="AA843" t="str" cm="1">
        <f t="array" ref="AA843">_xlfn.IFS(Z843&lt;=14,"low hike",Z843&lt;=18,"moderate hike",Z843&lt;=22,"good hike",Z843&lt;=25,"high hike")</f>
        <v>moderate hike</v>
      </c>
      <c r="AB843">
        <v>3</v>
      </c>
      <c r="AC843" t="str" cm="1">
        <f t="array" ref="AC843">_xlfn.IFS(AB843=1,"low",AB843=2,"good",AB843=3,"excellent",AB843=4,"outstanding")</f>
        <v>excellent</v>
      </c>
      <c r="AD843">
        <v>3</v>
      </c>
      <c r="AE843" t="str" cm="1">
        <f t="array" ref="AE843">_xlfn.IFS(AD843=1,"low",AD843=2,"medium",AD843=3,"high",AD843=4,"very high")</f>
        <v>high</v>
      </c>
      <c r="AG843">
        <v>0</v>
      </c>
      <c r="AH843" t="str" cm="1">
        <f t="array" ref="AH843">_xlfn.IFS(AG843=0,"no stock options",AG843=2,"medium",AG843=3,"high",AG843=1,"low")</f>
        <v>no stock options</v>
      </c>
      <c r="AI843">
        <v>10</v>
      </c>
      <c r="AJ843" s="1" t="str" cm="1">
        <f t="array" ref="AJ843">_xlfn.IFS(AI843&lt;=2,"fresher",AI843&lt;=7,"early career",AI843&lt;=15,"mid career",AI843&lt;=25,"experienced",AI843&gt;=26,"expert")</f>
        <v>mid career</v>
      </c>
      <c r="AK843">
        <v>3</v>
      </c>
      <c r="AL843" s="1" t="str" cm="1">
        <f t="array" ref="AL843">_xlfn.IFS(AK843=0,"no training",AK843&lt;=2,"low",AK843&lt;=4,"moderate",AK843&lt;=6,"high")</f>
        <v>moderate</v>
      </c>
      <c r="AM843">
        <v>3</v>
      </c>
      <c r="AN843" t="str" cm="1">
        <f t="array" ref="AN843">_xlfn.IFS(AM843=1,"low",AM843=2,"medium",AM843=3,"high",AM843=4,"very high")</f>
        <v>high</v>
      </c>
      <c r="AO843">
        <v>8</v>
      </c>
      <c r="AP843" s="1" t="str" cm="1">
        <f t="array" ref="AP843">_xlfn.IFS(AO843&lt;=1,"new",AO843&lt;=5,"early tenure",AO843&lt;=10,"established",AO843&lt;=20,"loyal",AO843&gt;=21,"long term")</f>
        <v>established</v>
      </c>
      <c r="AQ843">
        <v>4</v>
      </c>
      <c r="AR843" s="1" t="str" cm="1">
        <f t="array" ref="AR843">_xlfn.IFS(AQ843&lt;=1,"new",AQ843&lt;=4,"settling",AQ843&lt;=7,"established",AQ843&lt;=12,"stagnant risk",AQ843&gt;12,"highly stagnant")</f>
        <v>settling</v>
      </c>
      <c r="AS843">
        <v>1</v>
      </c>
      <c r="AT843" t="str" cm="1">
        <f t="array" ref="AT843">_xlfn.IFS(AS843&lt;=1,"recently promoted",AS843&lt;=3,"due soon",AS843&lt;=6,"over due",AS843&gt;=7,"critically overdue")</f>
        <v>recently promoted</v>
      </c>
      <c r="AU843">
        <v>7</v>
      </c>
      <c r="AV843" t="str" cm="1">
        <f t="array" ref="AV843">_xlfn.IFS(AU843&lt;=1,"new under manager",AU843&lt;=4,"settling",AU843&lt;=8,"established",AU843&gt;=9,"long term")</f>
        <v>established</v>
      </c>
    </row>
    <row r="844" spans="1:48">
      <c r="A844">
        <v>29</v>
      </c>
      <c r="B844" s="1" t="str" cm="1">
        <f t="array" ref="B844">_xlfn.IFS(A844&lt;=25,"early career",A844&lt;=35,"mid career",A844&lt;=45,"experienced",A844&gt;=46,"senior")</f>
        <v>mid career</v>
      </c>
      <c r="C844" t="s">
        <v>39</v>
      </c>
      <c r="D844" t="s">
        <v>30</v>
      </c>
      <c r="E844" t="s">
        <v>31</v>
      </c>
      <c r="F844">
        <v>7</v>
      </c>
      <c r="G844" s="1" t="str" cm="1">
        <f t="array" ref="G844">_xlfn.IFS(F844&lt;=5,"very near",F844&lt;=10,"near",F844&lt;=20,"moderate",F844&lt;=29,"far")</f>
        <v>near</v>
      </c>
      <c r="H844">
        <v>3</v>
      </c>
      <c r="I844" t="str" cm="1">
        <f t="array" ref="I844">_xlfn.IFS(H844=1,"Below College",H844=
2,"College",H844=
3,"Bachelor",H844=
4,"Master",H844=
5,"Doctor")</f>
        <v>Bachelor</v>
      </c>
      <c r="J844" t="s">
        <v>52</v>
      </c>
      <c r="K844">
        <v>2</v>
      </c>
      <c r="L844" t="str" cm="1">
        <f t="array" ref="L844">_xlfn.IFS(K844=1,"low",K844=2,"medium",K844=3,"high",K844=4,"very high")</f>
        <v>medium</v>
      </c>
      <c r="M844" t="s">
        <v>43</v>
      </c>
      <c r="N844">
        <v>3</v>
      </c>
      <c r="O844" t="str" cm="1">
        <f t="array" ref="O844">_xlfn.IFS(N844=1,"low",N844=2,"medium",N844=3,"high",N844=4,"very high")</f>
        <v>high</v>
      </c>
      <c r="P844">
        <v>1</v>
      </c>
      <c r="Q844" t="str" cm="1">
        <f t="array" ref="Q844">_xlfn.IFS(P844=1,"junior",P844=2,"mid level",P844=3,"senior",P844=4,"lead",P844=5,"executive")</f>
        <v>junior</v>
      </c>
      <c r="R844" t="s">
        <v>34</v>
      </c>
      <c r="S844">
        <v>3</v>
      </c>
      <c r="T844" t="str" cm="1">
        <f t="array" ref="T844">_xlfn.IFS(S844=1,"low",S844=2,"medium",S844=3,"high",S844=4,"very high")</f>
        <v>high</v>
      </c>
      <c r="U844" t="s">
        <v>38</v>
      </c>
      <c r="V844">
        <v>3339</v>
      </c>
      <c r="W844">
        <v>3</v>
      </c>
      <c r="X844" t="str" cm="1">
        <f t="array" ref="X844">_xlfn.IFS(W844=0,"fresher",W844&lt;=3,"stable",W844&lt;=6,"moderate hopper",W844&lt;=9,"frequent hopper")</f>
        <v>stable</v>
      </c>
      <c r="Y844" t="s">
        <v>39</v>
      </c>
      <c r="Z844">
        <v>13</v>
      </c>
      <c r="AA844" t="str" cm="1">
        <f t="array" ref="AA844">_xlfn.IFS(Z844&lt;=14,"low hike",Z844&lt;=18,"moderate hike",Z844&lt;=22,"good hike",Z844&lt;=25,"high hike")</f>
        <v>low hike</v>
      </c>
      <c r="AB844">
        <v>3</v>
      </c>
      <c r="AC844" t="str" cm="1">
        <f t="array" ref="AC844">_xlfn.IFS(AB844=1,"low",AB844=2,"good",AB844=3,"excellent",AB844=4,"outstanding")</f>
        <v>excellent</v>
      </c>
      <c r="AD844">
        <v>1</v>
      </c>
      <c r="AE844" t="str" cm="1">
        <f t="array" ref="AE844">_xlfn.IFS(AD844=1,"low",AD844=2,"medium",AD844=3,"high",AD844=4,"very high")</f>
        <v>low</v>
      </c>
      <c r="AG844">
        <v>2</v>
      </c>
      <c r="AH844" t="str" cm="1">
        <f t="array" ref="AH844">_xlfn.IFS(AG844=0,"no stock options",AG844=2,"medium",AG844=3,"high",AG844=1,"low")</f>
        <v>medium</v>
      </c>
      <c r="AI844">
        <v>10</v>
      </c>
      <c r="AJ844" s="1" t="str" cm="1">
        <f t="array" ref="AJ844">_xlfn.IFS(AI844&lt;=2,"fresher",AI844&lt;=7,"early career",AI844&lt;=15,"mid career",AI844&lt;=25,"experienced",AI844&gt;=26,"expert")</f>
        <v>mid career</v>
      </c>
      <c r="AK844">
        <v>2</v>
      </c>
      <c r="AL844" s="1" t="str" cm="1">
        <f t="array" ref="AL844">_xlfn.IFS(AK844=0,"no training",AK844&lt;=2,"low",AK844&lt;=4,"moderate",AK844&lt;=6,"high")</f>
        <v>low</v>
      </c>
      <c r="AM844">
        <v>3</v>
      </c>
      <c r="AN844" t="str" cm="1">
        <f t="array" ref="AN844">_xlfn.IFS(AM844=1,"low",AM844=2,"medium",AM844=3,"high",AM844=4,"very high")</f>
        <v>high</v>
      </c>
      <c r="AO844">
        <v>7</v>
      </c>
      <c r="AP844" s="1" t="str" cm="1">
        <f t="array" ref="AP844">_xlfn.IFS(AO844&lt;=1,"new",AO844&lt;=5,"early tenure",AO844&lt;=10,"established",AO844&lt;=20,"loyal",AO844&gt;=21,"long term")</f>
        <v>established</v>
      </c>
      <c r="AQ844">
        <v>7</v>
      </c>
      <c r="AR844" s="1" t="str" cm="1">
        <f t="array" ref="AR844">_xlfn.IFS(AQ844&lt;=1,"new",AQ844&lt;=4,"settling",AQ844&lt;=7,"established",AQ844&lt;=12,"stagnant risk",AQ844&gt;12,"highly stagnant")</f>
        <v>established</v>
      </c>
      <c r="AS844">
        <v>7</v>
      </c>
      <c r="AT844" t="str" cm="1">
        <f t="array" ref="AT844">_xlfn.IFS(AS844&lt;=1,"recently promoted",AS844&lt;=3,"due soon",AS844&lt;=6,"over due",AS844&gt;=7,"critically overdue")</f>
        <v>critically overdue</v>
      </c>
      <c r="AU844">
        <v>7</v>
      </c>
      <c r="AV844" t="str" cm="1">
        <f t="array" ref="AV844">_xlfn.IFS(AU844&lt;=1,"new under manager",AU844&lt;=4,"settling",AU844&lt;=8,"established",AU844&gt;=9,"long term")</f>
        <v>established</v>
      </c>
    </row>
    <row r="845" spans="1:48">
      <c r="A845">
        <v>32</v>
      </c>
      <c r="B845" s="1" t="str" cm="1">
        <f t="array" ref="B845">_xlfn.IFS(A845&lt;=25,"early career",A845&lt;=35,"mid career",A845&lt;=45,"experienced",A845&gt;=46,"senior")</f>
        <v>mid career</v>
      </c>
      <c r="C845" t="s">
        <v>29</v>
      </c>
      <c r="D845" t="s">
        <v>30</v>
      </c>
      <c r="E845" t="s">
        <v>45</v>
      </c>
      <c r="F845">
        <v>8</v>
      </c>
      <c r="G845" s="1" t="str" cm="1">
        <f t="array" ref="G845">_xlfn.IFS(F845&lt;=5,"very near",F845&lt;=10,"near",F845&lt;=20,"moderate",F845&lt;=29,"far")</f>
        <v>near</v>
      </c>
      <c r="H845">
        <v>3</v>
      </c>
      <c r="I845" t="str" cm="1">
        <f t="array" ref="I845">_xlfn.IFS(H845=1,"Below College",H845=
2,"College",H845=
3,"Bachelor",H845=
4,"Master",H845=
5,"Doctor")</f>
        <v>Bachelor</v>
      </c>
      <c r="J845" t="s">
        <v>32</v>
      </c>
      <c r="K845">
        <v>3</v>
      </c>
      <c r="L845" t="str" cm="1">
        <f t="array" ref="L845">_xlfn.IFS(K845=1,"low",K845=2,"medium",K845=3,"high",K845=4,"very high")</f>
        <v>high</v>
      </c>
      <c r="M845" t="s">
        <v>33</v>
      </c>
      <c r="N845">
        <v>4</v>
      </c>
      <c r="O845" t="str" cm="1">
        <f t="array" ref="O845">_xlfn.IFS(N845=1,"low",N845=2,"medium",N845=3,"high",N845=4,"very high")</f>
        <v>very high</v>
      </c>
      <c r="P845">
        <v>2</v>
      </c>
      <c r="Q845" t="str" cm="1">
        <f t="array" ref="Q845">_xlfn.IFS(P845=1,"junior",P845=2,"mid level",P845=3,"senior",P845=4,"lead",P845=5,"executive")</f>
        <v>mid level</v>
      </c>
      <c r="R845" t="s">
        <v>51</v>
      </c>
      <c r="S845">
        <v>4</v>
      </c>
      <c r="T845" t="str" cm="1">
        <f t="array" ref="T845">_xlfn.IFS(S845=1,"low",S845=2,"medium",S845=3,"high",S845=4,"very high")</f>
        <v>very high</v>
      </c>
      <c r="U845" t="s">
        <v>35</v>
      </c>
      <c r="V845">
        <v>6209</v>
      </c>
      <c r="W845">
        <v>1</v>
      </c>
      <c r="X845" t="str" cm="1">
        <f t="array" ref="X845">_xlfn.IFS(W845=0,"fresher",W845&lt;=3,"stable",W845&lt;=6,"moderate hopper",W845&lt;=9,"frequent hopper")</f>
        <v>stable</v>
      </c>
      <c r="Y845" t="s">
        <v>29</v>
      </c>
      <c r="Z845">
        <v>15</v>
      </c>
      <c r="AA845" t="str" cm="1">
        <f t="array" ref="AA845">_xlfn.IFS(Z845&lt;=14,"low hike",Z845&lt;=18,"moderate hike",Z845&lt;=22,"good hike",Z845&lt;=25,"high hike")</f>
        <v>moderate hike</v>
      </c>
      <c r="AB845">
        <v>3</v>
      </c>
      <c r="AC845" t="str" cm="1">
        <f t="array" ref="AC845">_xlfn.IFS(AB845=1,"low",AB845=2,"good",AB845=3,"excellent",AB845=4,"outstanding")</f>
        <v>excellent</v>
      </c>
      <c r="AD845">
        <v>3</v>
      </c>
      <c r="AE845" t="str" cm="1">
        <f t="array" ref="AE845">_xlfn.IFS(AD845=1,"low",AD845=2,"medium",AD845=3,"high",AD845=4,"very high")</f>
        <v>high</v>
      </c>
      <c r="AG845">
        <v>2</v>
      </c>
      <c r="AH845" t="str" cm="1">
        <f t="array" ref="AH845">_xlfn.IFS(AG845=0,"no stock options",AG845=2,"medium",AG845=3,"high",AG845=1,"low")</f>
        <v>medium</v>
      </c>
      <c r="AI845">
        <v>10</v>
      </c>
      <c r="AJ845" s="1" t="str" cm="1">
        <f t="array" ref="AJ845">_xlfn.IFS(AI845&lt;=2,"fresher",AI845&lt;=7,"early career",AI845&lt;=15,"mid career",AI845&lt;=25,"experienced",AI845&gt;=26,"expert")</f>
        <v>mid career</v>
      </c>
      <c r="AK845">
        <v>4</v>
      </c>
      <c r="AL845" s="1" t="str" cm="1">
        <f t="array" ref="AL845">_xlfn.IFS(AK845=0,"no training",AK845&lt;=2,"low",AK845&lt;=4,"moderate",AK845&lt;=6,"high")</f>
        <v>moderate</v>
      </c>
      <c r="AM845">
        <v>4</v>
      </c>
      <c r="AN845" t="str" cm="1">
        <f t="array" ref="AN845">_xlfn.IFS(AM845=1,"low",AM845=2,"medium",AM845=3,"high",AM845=4,"very high")</f>
        <v>very high</v>
      </c>
      <c r="AO845">
        <v>10</v>
      </c>
      <c r="AP845" s="1" t="str" cm="1">
        <f t="array" ref="AP845">_xlfn.IFS(AO845&lt;=1,"new",AO845&lt;=5,"early tenure",AO845&lt;=10,"established",AO845&lt;=20,"loyal",AO845&gt;=21,"long term")</f>
        <v>established</v>
      </c>
      <c r="AQ845">
        <v>7</v>
      </c>
      <c r="AR845" s="1" t="str" cm="1">
        <f t="array" ref="AR845">_xlfn.IFS(AQ845&lt;=1,"new",AQ845&lt;=4,"settling",AQ845&lt;=7,"established",AQ845&lt;=12,"stagnant risk",AQ845&gt;12,"highly stagnant")</f>
        <v>established</v>
      </c>
      <c r="AS845">
        <v>0</v>
      </c>
      <c r="AT845" t="str" cm="1">
        <f t="array" ref="AT845">_xlfn.IFS(AS845&lt;=1,"recently promoted",AS845&lt;=3,"due soon",AS845&lt;=6,"over due",AS845&gt;=7,"critically overdue")</f>
        <v>recently promoted</v>
      </c>
      <c r="AU845">
        <v>8</v>
      </c>
      <c r="AV845" t="str" cm="1">
        <f t="array" ref="AV845">_xlfn.IFS(AU845&lt;=1,"new under manager",AU845&lt;=4,"settling",AU845&lt;=8,"established",AU845&gt;=9,"long term")</f>
        <v>established</v>
      </c>
    </row>
    <row r="846" spans="1:48">
      <c r="A846">
        <v>32</v>
      </c>
      <c r="B846" s="1" t="str" cm="1">
        <f t="array" ref="B846">_xlfn.IFS(A846&lt;=25,"early career",A846&lt;=35,"mid career",A846&lt;=45,"experienced",A846&gt;=46,"senior")</f>
        <v>mid career</v>
      </c>
      <c r="C846" t="s">
        <v>39</v>
      </c>
      <c r="D846" t="s">
        <v>30</v>
      </c>
      <c r="E846" t="s">
        <v>31</v>
      </c>
      <c r="F846">
        <v>7</v>
      </c>
      <c r="G846" s="1" t="str" cm="1">
        <f t="array" ref="G846">_xlfn.IFS(F846&lt;=5,"very near",F846&lt;=10,"near",F846&lt;=20,"moderate",F846&lt;=29,"far")</f>
        <v>near</v>
      </c>
      <c r="H846">
        <v>2</v>
      </c>
      <c r="I846" t="str" cm="1">
        <f t="array" ref="I846">_xlfn.IFS(H846=1,"Below College",H846=
2,"College",H846=
3,"Bachelor",H846=
4,"Master",H846=
5,"Doctor")</f>
        <v>College</v>
      </c>
      <c r="J846" t="s">
        <v>36</v>
      </c>
      <c r="K846">
        <v>4</v>
      </c>
      <c r="L846" t="str" cm="1">
        <f t="array" ref="L846">_xlfn.IFS(K846=1,"low",K846=2,"medium",K846=3,"high",K846=4,"very high")</f>
        <v>very high</v>
      </c>
      <c r="M846" t="s">
        <v>33</v>
      </c>
      <c r="N846">
        <v>3</v>
      </c>
      <c r="O846" t="str" cm="1">
        <f t="array" ref="O846">_xlfn.IFS(N846=1,"low",N846=2,"medium",N846=3,"high",N846=4,"very high")</f>
        <v>high</v>
      </c>
      <c r="P846">
        <v>2</v>
      </c>
      <c r="Q846" t="str" cm="1">
        <f t="array" ref="Q846">_xlfn.IFS(P846=1,"junior",P846=2,"mid level",P846=3,"senior",P846=4,"lead",P846=5,"executive")</f>
        <v>mid level</v>
      </c>
      <c r="R846" t="s">
        <v>34</v>
      </c>
      <c r="S846">
        <v>3</v>
      </c>
      <c r="T846" t="str" cm="1">
        <f t="array" ref="T846">_xlfn.IFS(S846=1,"low",S846=2,"medium",S846=3,"high",S846=4,"very high")</f>
        <v>high</v>
      </c>
      <c r="U846" t="s">
        <v>35</v>
      </c>
      <c r="V846">
        <v>4883</v>
      </c>
      <c r="W846">
        <v>1</v>
      </c>
      <c r="X846" t="str" cm="1">
        <f t="array" ref="X846">_xlfn.IFS(W846=0,"fresher",W846&lt;=3,"stable",W846&lt;=6,"moderate hopper",W846&lt;=9,"frequent hopper")</f>
        <v>stable</v>
      </c>
      <c r="Y846" t="s">
        <v>29</v>
      </c>
      <c r="Z846">
        <v>18</v>
      </c>
      <c r="AA846" t="str" cm="1">
        <f t="array" ref="AA846">_xlfn.IFS(Z846&lt;=14,"low hike",Z846&lt;=18,"moderate hike",Z846&lt;=22,"good hike",Z846&lt;=25,"high hike")</f>
        <v>moderate hike</v>
      </c>
      <c r="AB846">
        <v>3</v>
      </c>
      <c r="AC846" t="str" cm="1">
        <f t="array" ref="AC846">_xlfn.IFS(AB846=1,"low",AB846=2,"good",AB846=3,"excellent",AB846=4,"outstanding")</f>
        <v>excellent</v>
      </c>
      <c r="AD846">
        <v>1</v>
      </c>
      <c r="AE846" t="str" cm="1">
        <f t="array" ref="AE846">_xlfn.IFS(AD846=1,"low",AD846=2,"medium",AD846=3,"high",AD846=4,"very high")</f>
        <v>low</v>
      </c>
      <c r="AG846">
        <v>1</v>
      </c>
      <c r="AH846" t="str" cm="1">
        <f t="array" ref="AH846">_xlfn.IFS(AG846=0,"no stock options",AG846=2,"medium",AG846=3,"high",AG846=1,"low")</f>
        <v>low</v>
      </c>
      <c r="AI846">
        <v>10</v>
      </c>
      <c r="AJ846" s="1" t="str" cm="1">
        <f t="array" ref="AJ846">_xlfn.IFS(AI846&lt;=2,"fresher",AI846&lt;=7,"early career",AI846&lt;=15,"mid career",AI846&lt;=25,"experienced",AI846&gt;=26,"expert")</f>
        <v>mid career</v>
      </c>
      <c r="AK846">
        <v>3</v>
      </c>
      <c r="AL846" s="1" t="str" cm="1">
        <f t="array" ref="AL846">_xlfn.IFS(AK846=0,"no training",AK846&lt;=2,"low",AK846&lt;=4,"moderate",AK846&lt;=6,"high")</f>
        <v>moderate</v>
      </c>
      <c r="AM846">
        <v>3</v>
      </c>
      <c r="AN846" t="str" cm="1">
        <f t="array" ref="AN846">_xlfn.IFS(AM846=1,"low",AM846=2,"medium",AM846=3,"high",AM846=4,"very high")</f>
        <v>high</v>
      </c>
      <c r="AO846">
        <v>10</v>
      </c>
      <c r="AP846" s="1" t="str" cm="1">
        <f t="array" ref="AP846">_xlfn.IFS(AO846&lt;=1,"new",AO846&lt;=5,"early tenure",AO846&lt;=10,"established",AO846&lt;=20,"loyal",AO846&gt;=21,"long term")</f>
        <v>established</v>
      </c>
      <c r="AQ846">
        <v>4</v>
      </c>
      <c r="AR846" s="1" t="str" cm="1">
        <f t="array" ref="AR846">_xlfn.IFS(AQ846&lt;=1,"new",AQ846&lt;=4,"settling",AQ846&lt;=7,"established",AQ846&lt;=12,"stagnant risk",AQ846&gt;12,"highly stagnant")</f>
        <v>settling</v>
      </c>
      <c r="AS846">
        <v>1</v>
      </c>
      <c r="AT846" t="str" cm="1">
        <f t="array" ref="AT846">_xlfn.IFS(AS846&lt;=1,"recently promoted",AS846&lt;=3,"due soon",AS846&lt;=6,"over due",AS846&gt;=7,"critically overdue")</f>
        <v>recently promoted</v>
      </c>
      <c r="AU846">
        <v>1</v>
      </c>
      <c r="AV846" t="str" cm="1">
        <f t="array" ref="AV846">_xlfn.IFS(AU846&lt;=1,"new under manager",AU846&lt;=4,"settling",AU846&lt;=8,"established",AU846&gt;=9,"long term")</f>
        <v>new under manager</v>
      </c>
    </row>
    <row r="847" spans="1:48">
      <c r="A847">
        <v>30</v>
      </c>
      <c r="B847" s="1" t="str" cm="1">
        <f t="array" ref="B847">_xlfn.IFS(A847&lt;=25,"early career",A847&lt;=35,"mid career",A847&lt;=45,"experienced",A847&gt;=46,"senior")</f>
        <v>mid career</v>
      </c>
      <c r="C847" t="s">
        <v>29</v>
      </c>
      <c r="D847" t="s">
        <v>30</v>
      </c>
      <c r="E847" t="s">
        <v>31</v>
      </c>
      <c r="F847">
        <v>6</v>
      </c>
      <c r="G847" s="1" t="str" cm="1">
        <f t="array" ref="G847">_xlfn.IFS(F847&lt;=5,"very near",F847&lt;=10,"near",F847&lt;=20,"moderate",F847&lt;=29,"far")</f>
        <v>near</v>
      </c>
      <c r="H847">
        <v>3</v>
      </c>
      <c r="I847" t="str" cm="1">
        <f t="array" ref="I847">_xlfn.IFS(H847=1,"Below College",H847=
2,"College",H847=
3,"Bachelor",H847=
4,"Master",H847=
5,"Doctor")</f>
        <v>Bachelor</v>
      </c>
      <c r="J847" t="s">
        <v>52</v>
      </c>
      <c r="K847">
        <v>1</v>
      </c>
      <c r="L847" t="str" cm="1">
        <f t="array" ref="L847">_xlfn.IFS(K847=1,"low",K847=2,"medium",K847=3,"high",K847=4,"very high")</f>
        <v>low</v>
      </c>
      <c r="M847" t="s">
        <v>43</v>
      </c>
      <c r="N847">
        <v>2</v>
      </c>
      <c r="O847" t="str" cm="1">
        <f t="array" ref="O847">_xlfn.IFS(N847=1,"low",N847=2,"medium",N847=3,"high",N847=4,"very high")</f>
        <v>medium</v>
      </c>
      <c r="P847">
        <v>2</v>
      </c>
      <c r="Q847" t="str" cm="1">
        <f t="array" ref="Q847">_xlfn.IFS(P847=1,"junior",P847=2,"mid level",P847=3,"senior",P847=4,"lead",P847=5,"executive")</f>
        <v>mid level</v>
      </c>
      <c r="R847" t="s">
        <v>34</v>
      </c>
      <c r="S847">
        <v>4</v>
      </c>
      <c r="T847" t="str" cm="1">
        <f t="array" ref="T847">_xlfn.IFS(S847=1,"low",S847=2,"medium",S847=3,"high",S847=4,"very high")</f>
        <v>very high</v>
      </c>
      <c r="U847" t="s">
        <v>35</v>
      </c>
      <c r="V847">
        <v>4627</v>
      </c>
      <c r="W847">
        <v>0</v>
      </c>
      <c r="X847" t="str" cm="1">
        <f t="array" ref="X847">_xlfn.IFS(W847=0,"fresher",W847&lt;=3,"stable",W847&lt;=6,"moderate hopper",W847&lt;=9,"frequent hopper")</f>
        <v>fresher</v>
      </c>
      <c r="Y847" t="s">
        <v>29</v>
      </c>
      <c r="Z847">
        <v>12</v>
      </c>
      <c r="AA847" t="str" cm="1">
        <f t="array" ref="AA847">_xlfn.IFS(Z847&lt;=14,"low hike",Z847&lt;=18,"moderate hike",Z847&lt;=22,"good hike",Z847&lt;=25,"high hike")</f>
        <v>low hike</v>
      </c>
      <c r="AB847">
        <v>3</v>
      </c>
      <c r="AC847" t="str" cm="1">
        <f t="array" ref="AC847">_xlfn.IFS(AB847=1,"low",AB847=2,"good",AB847=3,"excellent",AB847=4,"outstanding")</f>
        <v>excellent</v>
      </c>
      <c r="AD847">
        <v>1</v>
      </c>
      <c r="AE847" t="str" cm="1">
        <f t="array" ref="AE847">_xlfn.IFS(AD847=1,"low",AD847=2,"medium",AD847=3,"high",AD847=4,"very high")</f>
        <v>low</v>
      </c>
      <c r="AG847">
        <v>1</v>
      </c>
      <c r="AH847" t="str" cm="1">
        <f t="array" ref="AH847">_xlfn.IFS(AG847=0,"no stock options",AG847=2,"medium",AG847=3,"high",AG847=1,"low")</f>
        <v>low</v>
      </c>
      <c r="AI847">
        <v>10</v>
      </c>
      <c r="AJ847" s="1" t="str" cm="1">
        <f t="array" ref="AJ847">_xlfn.IFS(AI847&lt;=2,"fresher",AI847&lt;=7,"early career",AI847&lt;=15,"mid career",AI847&lt;=25,"experienced",AI847&gt;=26,"expert")</f>
        <v>mid career</v>
      </c>
      <c r="AK847">
        <v>6</v>
      </c>
      <c r="AL847" s="1" t="str" cm="1">
        <f t="array" ref="AL847">_xlfn.IFS(AK847=0,"no training",AK847&lt;=2,"low",AK847&lt;=4,"moderate",AK847&lt;=6,"high")</f>
        <v>high</v>
      </c>
      <c r="AM847">
        <v>3</v>
      </c>
      <c r="AN847" t="str" cm="1">
        <f t="array" ref="AN847">_xlfn.IFS(AM847=1,"low",AM847=2,"medium",AM847=3,"high",AM847=4,"very high")</f>
        <v>high</v>
      </c>
      <c r="AO847">
        <v>9</v>
      </c>
      <c r="AP847" s="1" t="str" cm="1">
        <f t="array" ref="AP847">_xlfn.IFS(AO847&lt;=1,"new",AO847&lt;=5,"early tenure",AO847&lt;=10,"established",AO847&lt;=20,"loyal",AO847&gt;=21,"long term")</f>
        <v>established</v>
      </c>
      <c r="AQ847">
        <v>2</v>
      </c>
      <c r="AR847" s="1" t="str" cm="1">
        <f t="array" ref="AR847">_xlfn.IFS(AQ847&lt;=1,"new",AQ847&lt;=4,"settling",AQ847&lt;=7,"established",AQ847&lt;=12,"stagnant risk",AQ847&gt;12,"highly stagnant")</f>
        <v>settling</v>
      </c>
      <c r="AS847">
        <v>6</v>
      </c>
      <c r="AT847" t="str" cm="1">
        <f t="array" ref="AT847">_xlfn.IFS(AS847&lt;=1,"recently promoted",AS847&lt;=3,"due soon",AS847&lt;=6,"over due",AS847&gt;=7,"critically overdue")</f>
        <v>over due</v>
      </c>
      <c r="AU847">
        <v>7</v>
      </c>
      <c r="AV847" t="str" cm="1">
        <f t="array" ref="AV847">_xlfn.IFS(AU847&lt;=1,"new under manager",AU847&lt;=4,"settling",AU847&lt;=8,"established",AU847&gt;=9,"long term")</f>
        <v>established</v>
      </c>
    </row>
    <row r="848" spans="1:48">
      <c r="A848">
        <v>36</v>
      </c>
      <c r="B848" s="1" t="str" cm="1">
        <f t="array" ref="B848">_xlfn.IFS(A848&lt;=25,"early career",A848&lt;=35,"mid career",A848&lt;=45,"experienced",A848&gt;=46,"senior")</f>
        <v>experienced</v>
      </c>
      <c r="C848" t="s">
        <v>29</v>
      </c>
      <c r="D848" t="s">
        <v>30</v>
      </c>
      <c r="E848" t="s">
        <v>31</v>
      </c>
      <c r="F848">
        <v>10</v>
      </c>
      <c r="G848" s="1" t="str" cm="1">
        <f t="array" ref="G848">_xlfn.IFS(F848&lt;=5,"very near",F848&lt;=10,"near",F848&lt;=20,"moderate",F848&lt;=29,"far")</f>
        <v>near</v>
      </c>
      <c r="H848">
        <v>4</v>
      </c>
      <c r="I848" t="str" cm="1">
        <f t="array" ref="I848">_xlfn.IFS(H848=1,"Below College",H848=
2,"College",H848=
3,"Bachelor",H848=
4,"Master",H848=
5,"Doctor")</f>
        <v>Master</v>
      </c>
      <c r="J848" t="s">
        <v>52</v>
      </c>
      <c r="K848">
        <v>4</v>
      </c>
      <c r="L848" t="str" cm="1">
        <f t="array" ref="L848">_xlfn.IFS(K848=1,"low",K848=2,"medium",K848=3,"high",K848=4,"very high")</f>
        <v>very high</v>
      </c>
      <c r="M848" t="s">
        <v>43</v>
      </c>
      <c r="N848">
        <v>3</v>
      </c>
      <c r="O848" t="str" cm="1">
        <f t="array" ref="O848">_xlfn.IFS(N848=1,"low",N848=2,"medium",N848=3,"high",N848=4,"very high")</f>
        <v>high</v>
      </c>
      <c r="P848">
        <v>3</v>
      </c>
      <c r="Q848" t="str" cm="1">
        <f t="array" ref="Q848">_xlfn.IFS(P848=1,"junior",P848=2,"mid level",P848=3,"senior",P848=4,"lead",P848=5,"executive")</f>
        <v>senior</v>
      </c>
      <c r="R848" t="s">
        <v>49</v>
      </c>
      <c r="S848">
        <v>3</v>
      </c>
      <c r="T848" t="str" cm="1">
        <f t="array" ref="T848">_xlfn.IFS(S848=1,"low",S848=2,"medium",S848=3,"high",S848=4,"very high")</f>
        <v>high</v>
      </c>
      <c r="U848" t="s">
        <v>35</v>
      </c>
      <c r="V848">
        <v>7094</v>
      </c>
      <c r="W848">
        <v>3</v>
      </c>
      <c r="X848" t="str" cm="1">
        <f t="array" ref="X848">_xlfn.IFS(W848=0,"fresher",W848&lt;=3,"stable",W848&lt;=6,"moderate hopper",W848&lt;=9,"frequent hopper")</f>
        <v>stable</v>
      </c>
      <c r="Y848" t="s">
        <v>29</v>
      </c>
      <c r="Z848">
        <v>12</v>
      </c>
      <c r="AA848" t="str" cm="1">
        <f t="array" ref="AA848">_xlfn.IFS(Z848&lt;=14,"low hike",Z848&lt;=18,"moderate hike",Z848&lt;=22,"good hike",Z848&lt;=25,"high hike")</f>
        <v>low hike</v>
      </c>
      <c r="AB848">
        <v>3</v>
      </c>
      <c r="AC848" t="str" cm="1">
        <f t="array" ref="AC848">_xlfn.IFS(AB848=1,"low",AB848=2,"good",AB848=3,"excellent",AB848=4,"outstanding")</f>
        <v>excellent</v>
      </c>
      <c r="AD848">
        <v>1</v>
      </c>
      <c r="AE848" t="str" cm="1">
        <f t="array" ref="AE848">_xlfn.IFS(AD848=1,"low",AD848=2,"medium",AD848=3,"high",AD848=4,"very high")</f>
        <v>low</v>
      </c>
      <c r="AG848">
        <v>0</v>
      </c>
      <c r="AH848" t="str" cm="1">
        <f t="array" ref="AH848">_xlfn.IFS(AG848=0,"no stock options",AG848=2,"medium",AG848=3,"high",AG848=1,"low")</f>
        <v>no stock options</v>
      </c>
      <c r="AI848">
        <v>10</v>
      </c>
      <c r="AJ848" s="1" t="str" cm="1">
        <f t="array" ref="AJ848">_xlfn.IFS(AI848&lt;=2,"fresher",AI848&lt;=7,"early career",AI848&lt;=15,"mid career",AI848&lt;=25,"experienced",AI848&gt;=26,"expert")</f>
        <v>mid career</v>
      </c>
      <c r="AK848">
        <v>0</v>
      </c>
      <c r="AL848" s="1" t="str" cm="1">
        <f t="array" ref="AL848">_xlfn.IFS(AK848=0,"no training",AK848&lt;=2,"low",AK848&lt;=4,"moderate",AK848&lt;=6,"high")</f>
        <v>no training</v>
      </c>
      <c r="AM848">
        <v>3</v>
      </c>
      <c r="AN848" t="str" cm="1">
        <f t="array" ref="AN848">_xlfn.IFS(AM848=1,"low",AM848=2,"medium",AM848=3,"high",AM848=4,"very high")</f>
        <v>high</v>
      </c>
      <c r="AO848">
        <v>7</v>
      </c>
      <c r="AP848" s="1" t="str" cm="1">
        <f t="array" ref="AP848">_xlfn.IFS(AO848&lt;=1,"new",AO848&lt;=5,"early tenure",AO848&lt;=10,"established",AO848&lt;=20,"loyal",AO848&gt;=21,"long term")</f>
        <v>established</v>
      </c>
      <c r="AQ848">
        <v>7</v>
      </c>
      <c r="AR848" s="1" t="str" cm="1">
        <f t="array" ref="AR848">_xlfn.IFS(AQ848&lt;=1,"new",AQ848&lt;=4,"settling",AQ848&lt;=7,"established",AQ848&lt;=12,"stagnant risk",AQ848&gt;12,"highly stagnant")</f>
        <v>established</v>
      </c>
      <c r="AS848">
        <v>1</v>
      </c>
      <c r="AT848" t="str" cm="1">
        <f t="array" ref="AT848">_xlfn.IFS(AS848&lt;=1,"recently promoted",AS848&lt;=3,"due soon",AS848&lt;=6,"over due",AS848&gt;=7,"critically overdue")</f>
        <v>recently promoted</v>
      </c>
      <c r="AU848">
        <v>7</v>
      </c>
      <c r="AV848" t="str" cm="1">
        <f t="array" ref="AV848">_xlfn.IFS(AU848&lt;=1,"new under manager",AU848&lt;=4,"settling",AU848&lt;=8,"established",AU848&gt;=9,"long term")</f>
        <v>established</v>
      </c>
    </row>
    <row r="849" spans="1:48">
      <c r="A849">
        <v>46</v>
      </c>
      <c r="B849" s="1" t="str" cm="1">
        <f t="array" ref="B849">_xlfn.IFS(A849&lt;=25,"early career",A849&lt;=35,"mid career",A849&lt;=45,"experienced",A849&gt;=46,"senior")</f>
        <v>senior</v>
      </c>
      <c r="C849" t="s">
        <v>29</v>
      </c>
      <c r="D849" t="s">
        <v>30</v>
      </c>
      <c r="E849" t="s">
        <v>54</v>
      </c>
      <c r="F849">
        <v>1</v>
      </c>
      <c r="G849" s="1" t="str" cm="1">
        <f t="array" ref="G849">_xlfn.IFS(F849&lt;=5,"very near",F849&lt;=10,"near",F849&lt;=20,"moderate",F849&lt;=29,"far")</f>
        <v>very near</v>
      </c>
      <c r="H849">
        <v>2</v>
      </c>
      <c r="I849" t="str" cm="1">
        <f t="array" ref="I849">_xlfn.IFS(H849=1,"Below College",H849=
2,"College",H849=
3,"Bachelor",H849=
4,"Master",H849=
5,"Doctor")</f>
        <v>College</v>
      </c>
      <c r="J849" t="s">
        <v>36</v>
      </c>
      <c r="K849">
        <v>4</v>
      </c>
      <c r="L849" t="str" cm="1">
        <f t="array" ref="L849">_xlfn.IFS(K849=1,"low",K849=2,"medium",K849=3,"high",K849=4,"very high")</f>
        <v>very high</v>
      </c>
      <c r="M849" t="s">
        <v>43</v>
      </c>
      <c r="N849">
        <v>3</v>
      </c>
      <c r="O849" t="str" cm="1">
        <f t="array" ref="O849">_xlfn.IFS(N849=1,"low",N849=2,"medium",N849=3,"high",N849=4,"very high")</f>
        <v>high</v>
      </c>
      <c r="P849">
        <v>1</v>
      </c>
      <c r="Q849" t="str" cm="1">
        <f t="array" ref="Q849">_xlfn.IFS(P849=1,"junior",P849=2,"mid level",P849=3,"senior",P849=4,"lead",P849=5,"executive")</f>
        <v>junior</v>
      </c>
      <c r="R849" t="s">
        <v>54</v>
      </c>
      <c r="S849">
        <v>1</v>
      </c>
      <c r="T849" t="str" cm="1">
        <f t="array" ref="T849">_xlfn.IFS(S849=1,"low",S849=2,"medium",S849=3,"high",S849=4,"very high")</f>
        <v>low</v>
      </c>
      <c r="U849" t="s">
        <v>40</v>
      </c>
      <c r="V849">
        <v>3423</v>
      </c>
      <c r="W849">
        <v>6</v>
      </c>
      <c r="X849" t="str" cm="1">
        <f t="array" ref="X849">_xlfn.IFS(W849=0,"fresher",W849&lt;=3,"stable",W849&lt;=6,"moderate hopper",W849&lt;=9,"frequent hopper")</f>
        <v>moderate hopper</v>
      </c>
      <c r="Y849" t="s">
        <v>29</v>
      </c>
      <c r="Z849">
        <v>12</v>
      </c>
      <c r="AA849" t="str" cm="1">
        <f t="array" ref="AA849">_xlfn.IFS(Z849&lt;=14,"low hike",Z849&lt;=18,"moderate hike",Z849&lt;=22,"good hike",Z849&lt;=25,"high hike")</f>
        <v>low hike</v>
      </c>
      <c r="AB849">
        <v>3</v>
      </c>
      <c r="AC849" t="str" cm="1">
        <f t="array" ref="AC849">_xlfn.IFS(AB849=1,"low",AB849=2,"good",AB849=3,"excellent",AB849=4,"outstanding")</f>
        <v>excellent</v>
      </c>
      <c r="AD849">
        <v>3</v>
      </c>
      <c r="AE849" t="str" cm="1">
        <f t="array" ref="AE849">_xlfn.IFS(AD849=1,"low",AD849=2,"medium",AD849=3,"high",AD849=4,"very high")</f>
        <v>high</v>
      </c>
      <c r="AG849">
        <v>0</v>
      </c>
      <c r="AH849" t="str" cm="1">
        <f t="array" ref="AH849">_xlfn.IFS(AG849=0,"no stock options",AG849=2,"medium",AG849=3,"high",AG849=1,"low")</f>
        <v>no stock options</v>
      </c>
      <c r="AI849">
        <v>10</v>
      </c>
      <c r="AJ849" s="1" t="str" cm="1">
        <f t="array" ref="AJ849">_xlfn.IFS(AI849&lt;=2,"fresher",AI849&lt;=7,"early career",AI849&lt;=15,"mid career",AI849&lt;=25,"experienced",AI849&gt;=26,"expert")</f>
        <v>mid career</v>
      </c>
      <c r="AK849">
        <v>3</v>
      </c>
      <c r="AL849" s="1" t="str" cm="1">
        <f t="array" ref="AL849">_xlfn.IFS(AK849=0,"no training",AK849&lt;=2,"low",AK849&lt;=4,"moderate",AK849&lt;=6,"high")</f>
        <v>moderate</v>
      </c>
      <c r="AM849">
        <v>4</v>
      </c>
      <c r="AN849" t="str" cm="1">
        <f t="array" ref="AN849">_xlfn.IFS(AM849=1,"low",AM849=2,"medium",AM849=3,"high",AM849=4,"very high")</f>
        <v>very high</v>
      </c>
      <c r="AO849">
        <v>7</v>
      </c>
      <c r="AP849" s="1" t="str" cm="1">
        <f t="array" ref="AP849">_xlfn.IFS(AO849&lt;=1,"new",AO849&lt;=5,"early tenure",AO849&lt;=10,"established",AO849&lt;=20,"loyal",AO849&gt;=21,"long term")</f>
        <v>established</v>
      </c>
      <c r="AQ849">
        <v>6</v>
      </c>
      <c r="AR849" s="1" t="str" cm="1">
        <f t="array" ref="AR849">_xlfn.IFS(AQ849&lt;=1,"new",AQ849&lt;=4,"settling",AQ849&lt;=7,"established",AQ849&lt;=12,"stagnant risk",AQ849&gt;12,"highly stagnant")</f>
        <v>established</v>
      </c>
      <c r="AS849">
        <v>5</v>
      </c>
      <c r="AT849" t="str" cm="1">
        <f t="array" ref="AT849">_xlfn.IFS(AS849&lt;=1,"recently promoted",AS849&lt;=3,"due soon",AS849&lt;=6,"over due",AS849&gt;=7,"critically overdue")</f>
        <v>over due</v>
      </c>
      <c r="AU849">
        <v>7</v>
      </c>
      <c r="AV849" t="str" cm="1">
        <f t="array" ref="AV849">_xlfn.IFS(AU849&lt;=1,"new under manager",AU849&lt;=4,"settling",AU849&lt;=8,"established",AU849&gt;=9,"long term")</f>
        <v>established</v>
      </c>
    </row>
    <row r="850" spans="1:48">
      <c r="A850">
        <v>28</v>
      </c>
      <c r="B850" s="1" t="str" cm="1">
        <f t="array" ref="B850">_xlfn.IFS(A850&lt;=25,"early career",A850&lt;=35,"mid career",A850&lt;=45,"experienced",A850&gt;=46,"senior")</f>
        <v>mid career</v>
      </c>
      <c r="C850" t="s">
        <v>29</v>
      </c>
      <c r="D850" t="s">
        <v>41</v>
      </c>
      <c r="E850" t="s">
        <v>31</v>
      </c>
      <c r="F850">
        <v>1</v>
      </c>
      <c r="G850" s="1" t="str" cm="1">
        <f t="array" ref="G850">_xlfn.IFS(F850&lt;=5,"very near",F850&lt;=10,"near",F850&lt;=20,"moderate",F850&lt;=29,"far")</f>
        <v>very near</v>
      </c>
      <c r="H850">
        <v>3</v>
      </c>
      <c r="I850" t="str" cm="1">
        <f t="array" ref="I850">_xlfn.IFS(H850=1,"Below College",H850=
2,"College",H850=
3,"Bachelor",H850=
4,"Master",H850=
5,"Doctor")</f>
        <v>Bachelor</v>
      </c>
      <c r="J850" t="s">
        <v>36</v>
      </c>
      <c r="K850">
        <v>3</v>
      </c>
      <c r="L850" t="str" cm="1">
        <f t="array" ref="L850">_xlfn.IFS(K850=1,"low",K850=2,"medium",K850=3,"high",K850=4,"very high")</f>
        <v>high</v>
      </c>
      <c r="M850" t="s">
        <v>43</v>
      </c>
      <c r="N850">
        <v>1</v>
      </c>
      <c r="O850" t="str" cm="1">
        <f t="array" ref="O850">_xlfn.IFS(N850=1,"low",N850=2,"medium",N850=3,"high",N850=4,"very high")</f>
        <v>low</v>
      </c>
      <c r="P850">
        <v>2</v>
      </c>
      <c r="Q850" t="str" cm="1">
        <f t="array" ref="Q850">_xlfn.IFS(P850=1,"junior",P850=2,"mid level",P850=3,"senior",P850=4,"lead",P850=5,"executive")</f>
        <v>mid level</v>
      </c>
      <c r="R850" t="s">
        <v>34</v>
      </c>
      <c r="S850">
        <v>4</v>
      </c>
      <c r="T850" t="str" cm="1">
        <f t="array" ref="T850">_xlfn.IFS(S850=1,"low",S850=2,"medium",S850=3,"high",S850=4,"very high")</f>
        <v>very high</v>
      </c>
      <c r="U850" t="s">
        <v>35</v>
      </c>
      <c r="V850">
        <v>6674</v>
      </c>
      <c r="W850">
        <v>0</v>
      </c>
      <c r="X850" t="str" cm="1">
        <f t="array" ref="X850">_xlfn.IFS(W850=0,"fresher",W850&lt;=3,"stable",W850&lt;=6,"moderate hopper",W850&lt;=9,"frequent hopper")</f>
        <v>fresher</v>
      </c>
      <c r="Y850" t="s">
        <v>29</v>
      </c>
      <c r="Z850">
        <v>11</v>
      </c>
      <c r="AA850" t="str" cm="1">
        <f t="array" ref="AA850">_xlfn.IFS(Z850&lt;=14,"low hike",Z850&lt;=18,"moderate hike",Z850&lt;=22,"good hike",Z850&lt;=25,"high hike")</f>
        <v>low hike</v>
      </c>
      <c r="AB850">
        <v>3</v>
      </c>
      <c r="AC850" t="str" cm="1">
        <f t="array" ref="AC850">_xlfn.IFS(AB850=1,"low",AB850=2,"good",AB850=3,"excellent",AB850=4,"outstanding")</f>
        <v>excellent</v>
      </c>
      <c r="AD850">
        <v>1</v>
      </c>
      <c r="AE850" t="str" cm="1">
        <f t="array" ref="AE850">_xlfn.IFS(AD850=1,"low",AD850=2,"medium",AD850=3,"high",AD850=4,"very high")</f>
        <v>low</v>
      </c>
      <c r="AG850">
        <v>3</v>
      </c>
      <c r="AH850" t="str" cm="1">
        <f t="array" ref="AH850">_xlfn.IFS(AG850=0,"no stock options",AG850=2,"medium",AG850=3,"high",AG850=1,"low")</f>
        <v>high</v>
      </c>
      <c r="AI850">
        <v>10</v>
      </c>
      <c r="AJ850" s="1" t="str" cm="1">
        <f t="array" ref="AJ850">_xlfn.IFS(AI850&lt;=2,"fresher",AI850&lt;=7,"early career",AI850&lt;=15,"mid career",AI850&lt;=25,"experienced",AI850&gt;=26,"expert")</f>
        <v>mid career</v>
      </c>
      <c r="AK850">
        <v>6</v>
      </c>
      <c r="AL850" s="1" t="str" cm="1">
        <f t="array" ref="AL850">_xlfn.IFS(AK850=0,"no training",AK850&lt;=2,"low",AK850&lt;=4,"moderate",AK850&lt;=6,"high")</f>
        <v>high</v>
      </c>
      <c r="AM850">
        <v>3</v>
      </c>
      <c r="AN850" t="str" cm="1">
        <f t="array" ref="AN850">_xlfn.IFS(AM850=1,"low",AM850=2,"medium",AM850=3,"high",AM850=4,"very high")</f>
        <v>high</v>
      </c>
      <c r="AO850">
        <v>9</v>
      </c>
      <c r="AP850" s="1" t="str" cm="1">
        <f t="array" ref="AP850">_xlfn.IFS(AO850&lt;=1,"new",AO850&lt;=5,"early tenure",AO850&lt;=10,"established",AO850&lt;=20,"loyal",AO850&gt;=21,"long term")</f>
        <v>established</v>
      </c>
      <c r="AQ850">
        <v>8</v>
      </c>
      <c r="AR850" s="1" t="str" cm="1">
        <f t="array" ref="AR850">_xlfn.IFS(AQ850&lt;=1,"new",AQ850&lt;=4,"settling",AQ850&lt;=7,"established",AQ850&lt;=12,"stagnant risk",AQ850&gt;12,"highly stagnant")</f>
        <v>stagnant risk</v>
      </c>
      <c r="AS850">
        <v>7</v>
      </c>
      <c r="AT850" t="str" cm="1">
        <f t="array" ref="AT850">_xlfn.IFS(AS850&lt;=1,"recently promoted",AS850&lt;=3,"due soon",AS850&lt;=6,"over due",AS850&gt;=7,"critically overdue")</f>
        <v>critically overdue</v>
      </c>
      <c r="AU850">
        <v>5</v>
      </c>
      <c r="AV850" t="str" cm="1">
        <f t="array" ref="AV850">_xlfn.IFS(AU850&lt;=1,"new under manager",AU850&lt;=4,"settling",AU850&lt;=8,"established",AU850&gt;=9,"long term")</f>
        <v>established</v>
      </c>
    </row>
    <row r="851" spans="1:48">
      <c r="A851">
        <v>52</v>
      </c>
      <c r="B851" s="1" t="str" cm="1">
        <f t="array" ref="B851">_xlfn.IFS(A851&lt;=25,"early career",A851&lt;=35,"mid career",A851&lt;=45,"experienced",A851&gt;=46,"senior")</f>
        <v>senior</v>
      </c>
      <c r="C851" t="s">
        <v>39</v>
      </c>
      <c r="D851" t="s">
        <v>30</v>
      </c>
      <c r="E851" t="s">
        <v>45</v>
      </c>
      <c r="F851">
        <v>5</v>
      </c>
      <c r="G851" s="1" t="str" cm="1">
        <f t="array" ref="G851">_xlfn.IFS(F851&lt;=5,"very near",F851&lt;=10,"near",F851&lt;=20,"moderate",F851&lt;=29,"far")</f>
        <v>very near</v>
      </c>
      <c r="H851">
        <v>3</v>
      </c>
      <c r="I851" t="str" cm="1">
        <f t="array" ref="I851">_xlfn.IFS(H851=1,"Below College",H851=
2,"College",H851=
3,"Bachelor",H851=
4,"Master",H851=
5,"Doctor")</f>
        <v>Bachelor</v>
      </c>
      <c r="J851" t="s">
        <v>36</v>
      </c>
      <c r="K851">
        <v>2</v>
      </c>
      <c r="L851" t="str" cm="1">
        <f t="array" ref="L851">_xlfn.IFS(K851=1,"low",K851=2,"medium",K851=3,"high",K851=4,"very high")</f>
        <v>medium</v>
      </c>
      <c r="M851" t="s">
        <v>33</v>
      </c>
      <c r="N851">
        <v>3</v>
      </c>
      <c r="O851" t="str" cm="1">
        <f t="array" ref="O851">_xlfn.IFS(N851=1,"low",N851=2,"medium",N851=3,"high",N851=4,"very high")</f>
        <v>high</v>
      </c>
      <c r="P851">
        <v>3</v>
      </c>
      <c r="Q851" t="str" cm="1">
        <f t="array" ref="Q851">_xlfn.IFS(P851=1,"junior",P851=2,"mid level",P851=3,"senior",P851=4,"lead",P851=5,"executive")</f>
        <v>senior</v>
      </c>
      <c r="R851" t="s">
        <v>51</v>
      </c>
      <c r="S851">
        <v>2</v>
      </c>
      <c r="T851" t="str" cm="1">
        <f t="array" ref="T851">_xlfn.IFS(S851=1,"low",S851=2,"medium",S851=3,"high",S851=4,"very high")</f>
        <v>medium</v>
      </c>
      <c r="U851" t="s">
        <v>40</v>
      </c>
      <c r="V851">
        <v>8446</v>
      </c>
      <c r="W851">
        <v>9</v>
      </c>
      <c r="X851" t="str" cm="1">
        <f t="array" ref="X851">_xlfn.IFS(W851=0,"fresher",W851&lt;=3,"stable",W851&lt;=6,"moderate hopper",W851&lt;=9,"frequent hopper")</f>
        <v>frequent hopper</v>
      </c>
      <c r="Y851" t="s">
        <v>39</v>
      </c>
      <c r="Z851">
        <v>19</v>
      </c>
      <c r="AA851" t="str" cm="1">
        <f t="array" ref="AA851">_xlfn.IFS(Z851&lt;=14,"low hike",Z851&lt;=18,"moderate hike",Z851&lt;=22,"good hike",Z851&lt;=25,"high hike")</f>
        <v>good hike</v>
      </c>
      <c r="AB851">
        <v>3</v>
      </c>
      <c r="AC851" t="str" cm="1">
        <f t="array" ref="AC851">_xlfn.IFS(AB851=1,"low",AB851=2,"good",AB851=3,"excellent",AB851=4,"outstanding")</f>
        <v>excellent</v>
      </c>
      <c r="AD851">
        <v>3</v>
      </c>
      <c r="AE851" t="str" cm="1">
        <f t="array" ref="AE851">_xlfn.IFS(AD851=1,"low",AD851=2,"medium",AD851=3,"high",AD851=4,"very high")</f>
        <v>high</v>
      </c>
      <c r="AG851">
        <v>0</v>
      </c>
      <c r="AH851" t="str" cm="1">
        <f t="array" ref="AH851">_xlfn.IFS(AG851=0,"no stock options",AG851=2,"medium",AG851=3,"high",AG851=1,"low")</f>
        <v>no stock options</v>
      </c>
      <c r="AI851">
        <v>10</v>
      </c>
      <c r="AJ851" s="1" t="str" cm="1">
        <f t="array" ref="AJ851">_xlfn.IFS(AI851&lt;=2,"fresher",AI851&lt;=7,"early career",AI851&lt;=15,"mid career",AI851&lt;=25,"experienced",AI851&gt;=26,"expert")</f>
        <v>mid career</v>
      </c>
      <c r="AK851">
        <v>2</v>
      </c>
      <c r="AL851" s="1" t="str" cm="1">
        <f t="array" ref="AL851">_xlfn.IFS(AK851=0,"no training",AK851&lt;=2,"low",AK851&lt;=4,"moderate",AK851&lt;=6,"high")</f>
        <v>low</v>
      </c>
      <c r="AM851">
        <v>2</v>
      </c>
      <c r="AN851" t="str" cm="1">
        <f t="array" ref="AN851">_xlfn.IFS(AM851=1,"low",AM851=2,"medium",AM851=3,"high",AM851=4,"very high")</f>
        <v>medium</v>
      </c>
      <c r="AO851">
        <v>8</v>
      </c>
      <c r="AP851" s="1" t="str" cm="1">
        <f t="array" ref="AP851">_xlfn.IFS(AO851&lt;=1,"new",AO851&lt;=5,"early tenure",AO851&lt;=10,"established",AO851&lt;=20,"loyal",AO851&gt;=21,"long term")</f>
        <v>established</v>
      </c>
      <c r="AQ851">
        <v>7</v>
      </c>
      <c r="AR851" s="1" t="str" cm="1">
        <f t="array" ref="AR851">_xlfn.IFS(AQ851&lt;=1,"new",AQ851&lt;=4,"settling",AQ851&lt;=7,"established",AQ851&lt;=12,"stagnant risk",AQ851&gt;12,"highly stagnant")</f>
        <v>established</v>
      </c>
      <c r="AS851">
        <v>7</v>
      </c>
      <c r="AT851" t="str" cm="1">
        <f t="array" ref="AT851">_xlfn.IFS(AS851&lt;=1,"recently promoted",AS851&lt;=3,"due soon",AS851&lt;=6,"over due",AS851&gt;=7,"critically overdue")</f>
        <v>critically overdue</v>
      </c>
      <c r="AU851">
        <v>7</v>
      </c>
      <c r="AV851" t="str" cm="1">
        <f t="array" ref="AV851">_xlfn.IFS(AU851&lt;=1,"new under manager",AU851&lt;=4,"settling",AU851&lt;=8,"established",AU851&gt;=9,"long term")</f>
        <v>established</v>
      </c>
    </row>
    <row r="852" spans="1:48">
      <c r="A852">
        <v>30</v>
      </c>
      <c r="B852" s="1" t="str" cm="1">
        <f t="array" ref="B852">_xlfn.IFS(A852&lt;=25,"early career",A852&lt;=35,"mid career",A852&lt;=45,"experienced",A852&gt;=46,"senior")</f>
        <v>mid career</v>
      </c>
      <c r="C852" t="s">
        <v>29</v>
      </c>
      <c r="D852" t="s">
        <v>30</v>
      </c>
      <c r="E852" t="s">
        <v>31</v>
      </c>
      <c r="F852">
        <v>17</v>
      </c>
      <c r="G852" s="1" t="str" cm="1">
        <f t="array" ref="G852">_xlfn.IFS(F852&lt;=5,"very near",F852&lt;=10,"near",F852&lt;=20,"moderate",F852&lt;=29,"far")</f>
        <v>moderate</v>
      </c>
      <c r="H852">
        <v>4</v>
      </c>
      <c r="I852" t="str" cm="1">
        <f t="array" ref="I852">_xlfn.IFS(H852=1,"Below College",H852=
2,"College",H852=
3,"Bachelor",H852=
4,"Master",H852=
5,"Doctor")</f>
        <v>Master</v>
      </c>
      <c r="J852" t="s">
        <v>32</v>
      </c>
      <c r="K852">
        <v>2</v>
      </c>
      <c r="L852" t="str" cm="1">
        <f t="array" ref="L852">_xlfn.IFS(K852=1,"low",K852=2,"medium",K852=3,"high",K852=4,"very high")</f>
        <v>medium</v>
      </c>
      <c r="M852" t="s">
        <v>43</v>
      </c>
      <c r="N852">
        <v>3</v>
      </c>
      <c r="O852" t="str" cm="1">
        <f t="array" ref="O852">_xlfn.IFS(N852=1,"low",N852=2,"medium",N852=3,"high",N852=4,"very high")</f>
        <v>high</v>
      </c>
      <c r="P852">
        <v>3</v>
      </c>
      <c r="Q852" t="str" cm="1">
        <f t="array" ref="Q852">_xlfn.IFS(P852=1,"junior",P852=2,"mid level",P852=3,"senior",P852=4,"lead",P852=5,"executive")</f>
        <v>senior</v>
      </c>
      <c r="R852" t="s">
        <v>48</v>
      </c>
      <c r="S852">
        <v>1</v>
      </c>
      <c r="T852" t="str" cm="1">
        <f t="array" ref="T852">_xlfn.IFS(S852=1,"low",S852=2,"medium",S852=3,"high",S852=4,"very high")</f>
        <v>low</v>
      </c>
      <c r="U852" t="s">
        <v>35</v>
      </c>
      <c r="V852">
        <v>11916</v>
      </c>
      <c r="W852">
        <v>1</v>
      </c>
      <c r="X852" t="str" cm="1">
        <f t="array" ref="X852">_xlfn.IFS(W852=0,"fresher",W852&lt;=3,"stable",W852&lt;=6,"moderate hopper",W852&lt;=9,"frequent hopper")</f>
        <v>stable</v>
      </c>
      <c r="Y852" t="s">
        <v>39</v>
      </c>
      <c r="Z852">
        <v>23</v>
      </c>
      <c r="AA852" t="str" cm="1">
        <f t="array" ref="AA852">_xlfn.IFS(Z852&lt;=14,"low hike",Z852&lt;=18,"moderate hike",Z852&lt;=22,"good hike",Z852&lt;=25,"high hike")</f>
        <v>high hike</v>
      </c>
      <c r="AB852">
        <v>4</v>
      </c>
      <c r="AC852" t="str" cm="1">
        <f t="array" ref="AC852">_xlfn.IFS(AB852=1,"low",AB852=2,"good",AB852=3,"excellent",AB852=4,"outstanding")</f>
        <v>outstanding</v>
      </c>
      <c r="AD852">
        <v>4</v>
      </c>
      <c r="AE852" t="str" cm="1">
        <f t="array" ref="AE852">_xlfn.IFS(AD852=1,"low",AD852=2,"medium",AD852=3,"high",AD852=4,"very high")</f>
        <v>very high</v>
      </c>
      <c r="AG852">
        <v>2</v>
      </c>
      <c r="AH852" t="str" cm="1">
        <f t="array" ref="AH852">_xlfn.IFS(AG852=0,"no stock options",AG852=2,"medium",AG852=3,"high",AG852=1,"low")</f>
        <v>medium</v>
      </c>
      <c r="AI852">
        <v>9</v>
      </c>
      <c r="AJ852" s="1" t="str" cm="1">
        <f t="array" ref="AJ852">_xlfn.IFS(AI852&lt;=2,"fresher",AI852&lt;=7,"early career",AI852&lt;=15,"mid career",AI852&lt;=25,"experienced",AI852&gt;=26,"expert")</f>
        <v>mid career</v>
      </c>
      <c r="AK852">
        <v>2</v>
      </c>
      <c r="AL852" s="1" t="str" cm="1">
        <f t="array" ref="AL852">_xlfn.IFS(AK852=0,"no training",AK852&lt;=2,"low",AK852&lt;=4,"moderate",AK852&lt;=6,"high")</f>
        <v>low</v>
      </c>
      <c r="AM852">
        <v>3</v>
      </c>
      <c r="AN852" t="str" cm="1">
        <f t="array" ref="AN852">_xlfn.IFS(AM852=1,"low",AM852=2,"medium",AM852=3,"high",AM852=4,"very high")</f>
        <v>high</v>
      </c>
      <c r="AO852">
        <v>9</v>
      </c>
      <c r="AP852" s="1" t="str" cm="1">
        <f t="array" ref="AP852">_xlfn.IFS(AO852&lt;=1,"new",AO852&lt;=5,"early tenure",AO852&lt;=10,"established",AO852&lt;=20,"loyal",AO852&gt;=21,"long term")</f>
        <v>established</v>
      </c>
      <c r="AQ852">
        <v>1</v>
      </c>
      <c r="AR852" s="1" t="str" cm="1">
        <f t="array" ref="AR852">_xlfn.IFS(AQ852&lt;=1,"new",AQ852&lt;=4,"settling",AQ852&lt;=7,"established",AQ852&lt;=12,"stagnant risk",AQ852&gt;12,"highly stagnant")</f>
        <v>new</v>
      </c>
      <c r="AS852">
        <v>0</v>
      </c>
      <c r="AT852" t="str" cm="1">
        <f t="array" ref="AT852">_xlfn.IFS(AS852&lt;=1,"recently promoted",AS852&lt;=3,"due soon",AS852&lt;=6,"over due",AS852&gt;=7,"critically overdue")</f>
        <v>recently promoted</v>
      </c>
      <c r="AU852">
        <v>8</v>
      </c>
      <c r="AV852" t="str" cm="1">
        <f t="array" ref="AV852">_xlfn.IFS(AU852&lt;=1,"new under manager",AU852&lt;=4,"settling",AU852&lt;=8,"established",AU852&gt;=9,"long term")</f>
        <v>established</v>
      </c>
    </row>
    <row r="853" spans="1:48">
      <c r="A853">
        <v>39</v>
      </c>
      <c r="B853" s="1" t="str" cm="1">
        <f t="array" ref="B853">_xlfn.IFS(A853&lt;=25,"early career",A853&lt;=35,"mid career",A853&lt;=45,"experienced",A853&gt;=46,"senior")</f>
        <v>experienced</v>
      </c>
      <c r="C853" t="s">
        <v>29</v>
      </c>
      <c r="D853" t="s">
        <v>30</v>
      </c>
      <c r="E853" t="s">
        <v>31</v>
      </c>
      <c r="F853">
        <v>18</v>
      </c>
      <c r="G853" s="1" t="str" cm="1">
        <f t="array" ref="G853">_xlfn.IFS(F853&lt;=5,"very near",F853&lt;=10,"near",F853&lt;=20,"moderate",F853&lt;=29,"far")</f>
        <v>moderate</v>
      </c>
      <c r="H853">
        <v>2</v>
      </c>
      <c r="I853" t="str" cm="1">
        <f t="array" ref="I853">_xlfn.IFS(H853=1,"Below College",H853=
2,"College",H853=
3,"Bachelor",H853=
4,"Master",H853=
5,"Doctor")</f>
        <v>College</v>
      </c>
      <c r="J853" t="s">
        <v>36</v>
      </c>
      <c r="K853">
        <v>1</v>
      </c>
      <c r="L853" t="str" cm="1">
        <f t="array" ref="L853">_xlfn.IFS(K853=1,"low",K853=2,"medium",K853=3,"high",K853=4,"very high")</f>
        <v>low</v>
      </c>
      <c r="M853" t="s">
        <v>33</v>
      </c>
      <c r="N853">
        <v>3</v>
      </c>
      <c r="O853" t="str" cm="1">
        <f t="array" ref="O853">_xlfn.IFS(N853=1,"low",N853=2,"medium",N853=3,"high",N853=4,"very high")</f>
        <v>high</v>
      </c>
      <c r="P853">
        <v>2</v>
      </c>
      <c r="Q853" t="str" cm="1">
        <f t="array" ref="Q853">_xlfn.IFS(P853=1,"junior",P853=2,"mid level",P853=3,"senior",P853=4,"lead",P853=5,"executive")</f>
        <v>mid level</v>
      </c>
      <c r="R853" t="s">
        <v>44</v>
      </c>
      <c r="S853">
        <v>3</v>
      </c>
      <c r="T853" t="str" cm="1">
        <f t="array" ref="T853">_xlfn.IFS(S853=1,"low",S853=2,"medium",S853=3,"high",S853=4,"very high")</f>
        <v>high</v>
      </c>
      <c r="U853" t="s">
        <v>40</v>
      </c>
      <c r="V853">
        <v>4534</v>
      </c>
      <c r="W853">
        <v>0</v>
      </c>
      <c r="X853" t="str" cm="1">
        <f t="array" ref="X853">_xlfn.IFS(W853=0,"fresher",W853&lt;=3,"stable",W853&lt;=6,"moderate hopper",W853&lt;=9,"frequent hopper")</f>
        <v>fresher</v>
      </c>
      <c r="Y853" t="s">
        <v>29</v>
      </c>
      <c r="Z853">
        <v>11</v>
      </c>
      <c r="AA853" t="str" cm="1">
        <f t="array" ref="AA853">_xlfn.IFS(Z853&lt;=14,"low hike",Z853&lt;=18,"moderate hike",Z853&lt;=22,"good hike",Z853&lt;=25,"high hike")</f>
        <v>low hike</v>
      </c>
      <c r="AB853">
        <v>3</v>
      </c>
      <c r="AC853" t="str" cm="1">
        <f t="array" ref="AC853">_xlfn.IFS(AB853=1,"low",AB853=2,"good",AB853=3,"excellent",AB853=4,"outstanding")</f>
        <v>excellent</v>
      </c>
      <c r="AD853">
        <v>1</v>
      </c>
      <c r="AE853" t="str" cm="1">
        <f t="array" ref="AE853">_xlfn.IFS(AD853=1,"low",AD853=2,"medium",AD853=3,"high",AD853=4,"very high")</f>
        <v>low</v>
      </c>
      <c r="AG853">
        <v>0</v>
      </c>
      <c r="AH853" t="str" cm="1">
        <f t="array" ref="AH853">_xlfn.IFS(AG853=0,"no stock options",AG853=2,"medium",AG853=3,"high",AG853=1,"low")</f>
        <v>no stock options</v>
      </c>
      <c r="AI853">
        <v>9</v>
      </c>
      <c r="AJ853" s="1" t="str" cm="1">
        <f t="array" ref="AJ853">_xlfn.IFS(AI853&lt;=2,"fresher",AI853&lt;=7,"early career",AI853&lt;=15,"mid career",AI853&lt;=25,"experienced",AI853&gt;=26,"expert")</f>
        <v>mid career</v>
      </c>
      <c r="AK853">
        <v>6</v>
      </c>
      <c r="AL853" s="1" t="str" cm="1">
        <f t="array" ref="AL853">_xlfn.IFS(AK853=0,"no training",AK853&lt;=2,"low",AK853&lt;=4,"moderate",AK853&lt;=6,"high")</f>
        <v>high</v>
      </c>
      <c r="AM853">
        <v>3</v>
      </c>
      <c r="AN853" t="str" cm="1">
        <f t="array" ref="AN853">_xlfn.IFS(AM853=1,"low",AM853=2,"medium",AM853=3,"high",AM853=4,"very high")</f>
        <v>high</v>
      </c>
      <c r="AO853">
        <v>8</v>
      </c>
      <c r="AP853" s="1" t="str" cm="1">
        <f t="array" ref="AP853">_xlfn.IFS(AO853&lt;=1,"new",AO853&lt;=5,"early tenure",AO853&lt;=10,"established",AO853&lt;=20,"loyal",AO853&gt;=21,"long term")</f>
        <v>established</v>
      </c>
      <c r="AQ853">
        <v>7</v>
      </c>
      <c r="AR853" s="1" t="str" cm="1">
        <f t="array" ref="AR853">_xlfn.IFS(AQ853&lt;=1,"new",AQ853&lt;=4,"settling",AQ853&lt;=7,"established",AQ853&lt;=12,"stagnant risk",AQ853&gt;12,"highly stagnant")</f>
        <v>established</v>
      </c>
      <c r="AS853">
        <v>1</v>
      </c>
      <c r="AT853" t="str" cm="1">
        <f t="array" ref="AT853">_xlfn.IFS(AS853&lt;=1,"recently promoted",AS853&lt;=3,"due soon",AS853&lt;=6,"over due",AS853&gt;=7,"critically overdue")</f>
        <v>recently promoted</v>
      </c>
      <c r="AU853">
        <v>7</v>
      </c>
      <c r="AV853" t="str" cm="1">
        <f t="array" ref="AV853">_xlfn.IFS(AU853&lt;=1,"new under manager",AU853&lt;=4,"settling",AU853&lt;=8,"established",AU853&gt;=9,"long term")</f>
        <v>established</v>
      </c>
    </row>
    <row r="854" spans="1:48">
      <c r="A854">
        <v>31</v>
      </c>
      <c r="B854" s="1" t="str" cm="1">
        <f t="array" ref="B854">_xlfn.IFS(A854&lt;=25,"early career",A854&lt;=35,"mid career",A854&lt;=45,"experienced",A854&gt;=46,"senior")</f>
        <v>mid career</v>
      </c>
      <c r="C854" t="s">
        <v>29</v>
      </c>
      <c r="D854" t="s">
        <v>41</v>
      </c>
      <c r="E854" t="s">
        <v>45</v>
      </c>
      <c r="F854">
        <v>2</v>
      </c>
      <c r="G854" s="1" t="str" cm="1">
        <f t="array" ref="G854">_xlfn.IFS(F854&lt;=5,"very near",F854&lt;=10,"near",F854&lt;=20,"moderate",F854&lt;=29,"far")</f>
        <v>very near</v>
      </c>
      <c r="H854">
        <v>4</v>
      </c>
      <c r="I854" t="str" cm="1">
        <f t="array" ref="I854">_xlfn.IFS(H854=1,"Below College",H854=
2,"College",H854=
3,"Bachelor",H854=
4,"Master",H854=
5,"Doctor")</f>
        <v>Master</v>
      </c>
      <c r="J854" t="s">
        <v>36</v>
      </c>
      <c r="K854">
        <v>4</v>
      </c>
      <c r="L854" t="str" cm="1">
        <f t="array" ref="L854">_xlfn.IFS(K854=1,"low",K854=2,"medium",K854=3,"high",K854=4,"very high")</f>
        <v>very high</v>
      </c>
      <c r="M854" t="s">
        <v>43</v>
      </c>
      <c r="N854">
        <v>3</v>
      </c>
      <c r="O854" t="str" cm="1">
        <f t="array" ref="O854">_xlfn.IFS(N854=1,"low",N854=2,"medium",N854=3,"high",N854=4,"very high")</f>
        <v>high</v>
      </c>
      <c r="P854">
        <v>3</v>
      </c>
      <c r="Q854" t="str" cm="1">
        <f t="array" ref="Q854">_xlfn.IFS(P854=1,"junior",P854=2,"mid level",P854=3,"senior",P854=4,"lead",P854=5,"executive")</f>
        <v>senior</v>
      </c>
      <c r="R854" t="s">
        <v>51</v>
      </c>
      <c r="S854">
        <v>3</v>
      </c>
      <c r="T854" t="str" cm="1">
        <f t="array" ref="T854">_xlfn.IFS(S854=1,"low",S854=2,"medium",S854=3,"high",S854=4,"very high")</f>
        <v>high</v>
      </c>
      <c r="U854" t="s">
        <v>38</v>
      </c>
      <c r="V854">
        <v>9852</v>
      </c>
      <c r="W854">
        <v>1</v>
      </c>
      <c r="X854" t="str" cm="1">
        <f t="array" ref="X854">_xlfn.IFS(W854=0,"fresher",W854&lt;=3,"stable",W854&lt;=6,"moderate hopper",W854&lt;=9,"frequent hopper")</f>
        <v>stable</v>
      </c>
      <c r="Y854" t="s">
        <v>39</v>
      </c>
      <c r="Z854">
        <v>19</v>
      </c>
      <c r="AA854" t="str" cm="1">
        <f t="array" ref="AA854">_xlfn.IFS(Z854&lt;=14,"low hike",Z854&lt;=18,"moderate hike",Z854&lt;=22,"good hike",Z854&lt;=25,"high hike")</f>
        <v>good hike</v>
      </c>
      <c r="AB854">
        <v>3</v>
      </c>
      <c r="AC854" t="str" cm="1">
        <f t="array" ref="AC854">_xlfn.IFS(AB854=1,"low",AB854=2,"good",AB854=3,"excellent",AB854=4,"outstanding")</f>
        <v>excellent</v>
      </c>
      <c r="AD854">
        <v>1</v>
      </c>
      <c r="AE854" t="str" cm="1">
        <f t="array" ref="AE854">_xlfn.IFS(AD854=1,"low",AD854=2,"medium",AD854=3,"high",AD854=4,"very high")</f>
        <v>low</v>
      </c>
      <c r="AG854">
        <v>1</v>
      </c>
      <c r="AH854" t="str" cm="1">
        <f t="array" ref="AH854">_xlfn.IFS(AG854=0,"no stock options",AG854=2,"medium",AG854=3,"high",AG854=1,"low")</f>
        <v>low</v>
      </c>
      <c r="AI854">
        <v>10</v>
      </c>
      <c r="AJ854" s="1" t="str" cm="1">
        <f t="array" ref="AJ854">_xlfn.IFS(AI854&lt;=2,"fresher",AI854&lt;=7,"early career",AI854&lt;=15,"mid career",AI854&lt;=25,"experienced",AI854&gt;=26,"expert")</f>
        <v>mid career</v>
      </c>
      <c r="AK854">
        <v>5</v>
      </c>
      <c r="AL854" s="1" t="str" cm="1">
        <f t="array" ref="AL854">_xlfn.IFS(AK854=0,"no training",AK854&lt;=2,"low",AK854&lt;=4,"moderate",AK854&lt;=6,"high")</f>
        <v>high</v>
      </c>
      <c r="AM854">
        <v>2</v>
      </c>
      <c r="AN854" t="str" cm="1">
        <f t="array" ref="AN854">_xlfn.IFS(AM854=1,"low",AM854=2,"medium",AM854=3,"high",AM854=4,"very high")</f>
        <v>medium</v>
      </c>
      <c r="AO854">
        <v>10</v>
      </c>
      <c r="AP854" s="1" t="str" cm="1">
        <f t="array" ref="AP854">_xlfn.IFS(AO854&lt;=1,"new",AO854&lt;=5,"early tenure",AO854&lt;=10,"established",AO854&lt;=20,"loyal",AO854&gt;=21,"long term")</f>
        <v>established</v>
      </c>
      <c r="AQ854">
        <v>8</v>
      </c>
      <c r="AR854" s="1" t="str" cm="1">
        <f t="array" ref="AR854">_xlfn.IFS(AQ854&lt;=1,"new",AQ854&lt;=4,"settling",AQ854&lt;=7,"established",AQ854&lt;=12,"stagnant risk",AQ854&gt;12,"highly stagnant")</f>
        <v>stagnant risk</v>
      </c>
      <c r="AS854">
        <v>9</v>
      </c>
      <c r="AT854" t="str" cm="1">
        <f t="array" ref="AT854">_xlfn.IFS(AS854&lt;=1,"recently promoted",AS854&lt;=3,"due soon",AS854&lt;=6,"over due",AS854&gt;=7,"critically overdue")</f>
        <v>critically overdue</v>
      </c>
      <c r="AU854">
        <v>6</v>
      </c>
      <c r="AV854" t="str" cm="1">
        <f t="array" ref="AV854">_xlfn.IFS(AU854&lt;=1,"new under manager",AU854&lt;=4,"settling",AU854&lt;=8,"established",AU854&gt;=9,"long term")</f>
        <v>established</v>
      </c>
    </row>
    <row r="855" spans="1:48">
      <c r="A855">
        <v>56</v>
      </c>
      <c r="B855" s="1" t="str" cm="1">
        <f t="array" ref="B855">_xlfn.IFS(A855&lt;=25,"early career",A855&lt;=35,"mid career",A855&lt;=45,"experienced",A855&gt;=46,"senior")</f>
        <v>senior</v>
      </c>
      <c r="C855" t="s">
        <v>29</v>
      </c>
      <c r="D855" t="s">
        <v>30</v>
      </c>
      <c r="E855" t="s">
        <v>54</v>
      </c>
      <c r="F855">
        <v>8</v>
      </c>
      <c r="G855" s="1" t="str" cm="1">
        <f t="array" ref="G855">_xlfn.IFS(F855&lt;=5,"very near",F855&lt;=10,"near",F855&lt;=20,"moderate",F855&lt;=29,"far")</f>
        <v>near</v>
      </c>
      <c r="H855">
        <v>4</v>
      </c>
      <c r="I855" t="str" cm="1">
        <f t="array" ref="I855">_xlfn.IFS(H855=1,"Below College",H855=
2,"College",H855=
3,"Bachelor",H855=
4,"Master",H855=
5,"Doctor")</f>
        <v>Master</v>
      </c>
      <c r="J855" t="s">
        <v>36</v>
      </c>
      <c r="K855">
        <v>4</v>
      </c>
      <c r="L855" t="str" cm="1">
        <f t="array" ref="L855">_xlfn.IFS(K855=1,"low",K855=2,"medium",K855=3,"high",K855=4,"very high")</f>
        <v>very high</v>
      </c>
      <c r="M855" t="s">
        <v>33</v>
      </c>
      <c r="N855">
        <v>3</v>
      </c>
      <c r="O855" t="str" cm="1">
        <f t="array" ref="O855">_xlfn.IFS(N855=1,"low",N855=2,"medium",N855=3,"high",N855=4,"very high")</f>
        <v>high</v>
      </c>
      <c r="P855">
        <v>5</v>
      </c>
      <c r="Q855" t="str" cm="1">
        <f t="array" ref="Q855">_xlfn.IFS(P855=1,"junior",P855=2,"mid level",P855=3,"senior",P855=4,"lead",P855=5,"executive")</f>
        <v>executive</v>
      </c>
      <c r="R855" t="s">
        <v>48</v>
      </c>
      <c r="S855">
        <v>2</v>
      </c>
      <c r="T855" t="str" cm="1">
        <f t="array" ref="T855">_xlfn.IFS(S855=1,"low",S855=2,"medium",S855=3,"high",S855=4,"very high")</f>
        <v>medium</v>
      </c>
      <c r="U855" t="s">
        <v>40</v>
      </c>
      <c r="V855">
        <v>19717</v>
      </c>
      <c r="W855">
        <v>6</v>
      </c>
      <c r="X855" t="str" cm="1">
        <f t="array" ref="X855">_xlfn.IFS(W855=0,"fresher",W855&lt;=3,"stable",W855&lt;=6,"moderate hopper",W855&lt;=9,"frequent hopper")</f>
        <v>moderate hopper</v>
      </c>
      <c r="Y855" t="s">
        <v>29</v>
      </c>
      <c r="Z855">
        <v>14</v>
      </c>
      <c r="AA855" t="str" cm="1">
        <f t="array" ref="AA855">_xlfn.IFS(Z855&lt;=14,"low hike",Z855&lt;=18,"moderate hike",Z855&lt;=22,"good hike",Z855&lt;=25,"high hike")</f>
        <v>low hike</v>
      </c>
      <c r="AB855">
        <v>3</v>
      </c>
      <c r="AC855" t="str" cm="1">
        <f t="array" ref="AC855">_xlfn.IFS(AB855=1,"low",AB855=2,"good",AB855=3,"excellent",AB855=4,"outstanding")</f>
        <v>excellent</v>
      </c>
      <c r="AD855">
        <v>1</v>
      </c>
      <c r="AE855" t="str" cm="1">
        <f t="array" ref="AE855">_xlfn.IFS(AD855=1,"low",AD855=2,"medium",AD855=3,"high",AD855=4,"very high")</f>
        <v>low</v>
      </c>
      <c r="AG855">
        <v>0</v>
      </c>
      <c r="AH855" t="str" cm="1">
        <f t="array" ref="AH855">_xlfn.IFS(AG855=0,"no stock options",AG855=2,"medium",AG855=3,"high",AG855=1,"low")</f>
        <v>no stock options</v>
      </c>
      <c r="AI855">
        <v>36</v>
      </c>
      <c r="AJ855" s="1" t="str" cm="1">
        <f t="array" ref="AJ855">_xlfn.IFS(AI855&lt;=2,"fresher",AI855&lt;=7,"early career",AI855&lt;=15,"mid career",AI855&lt;=25,"experienced",AI855&gt;=26,"expert")</f>
        <v>expert</v>
      </c>
      <c r="AK855">
        <v>4</v>
      </c>
      <c r="AL855" s="1" t="str" cm="1">
        <f t="array" ref="AL855">_xlfn.IFS(AK855=0,"no training",AK855&lt;=2,"low",AK855&lt;=4,"moderate",AK855&lt;=6,"high")</f>
        <v>moderate</v>
      </c>
      <c r="AM855">
        <v>3</v>
      </c>
      <c r="AN855" t="str" cm="1">
        <f t="array" ref="AN855">_xlfn.IFS(AM855=1,"low",AM855=2,"medium",AM855=3,"high",AM855=4,"very high")</f>
        <v>high</v>
      </c>
      <c r="AO855">
        <v>7</v>
      </c>
      <c r="AP855" s="1" t="str" cm="1">
        <f t="array" ref="AP855">_xlfn.IFS(AO855&lt;=1,"new",AO855&lt;=5,"early tenure",AO855&lt;=10,"established",AO855&lt;=20,"loyal",AO855&gt;=21,"long term")</f>
        <v>established</v>
      </c>
      <c r="AQ855">
        <v>3</v>
      </c>
      <c r="AR855" s="1" t="str" cm="1">
        <f t="array" ref="AR855">_xlfn.IFS(AQ855&lt;=1,"new",AQ855&lt;=4,"settling",AQ855&lt;=7,"established",AQ855&lt;=12,"stagnant risk",AQ855&gt;12,"highly stagnant")</f>
        <v>settling</v>
      </c>
      <c r="AS855">
        <v>7</v>
      </c>
      <c r="AT855" t="str" cm="1">
        <f t="array" ref="AT855">_xlfn.IFS(AS855&lt;=1,"recently promoted",AS855&lt;=3,"due soon",AS855&lt;=6,"over due",AS855&gt;=7,"critically overdue")</f>
        <v>critically overdue</v>
      </c>
      <c r="AU855">
        <v>7</v>
      </c>
      <c r="AV855" t="str" cm="1">
        <f t="array" ref="AV855">_xlfn.IFS(AU855&lt;=1,"new under manager",AU855&lt;=4,"settling",AU855&lt;=8,"established",AU855&gt;=9,"long term")</f>
        <v>established</v>
      </c>
    </row>
    <row r="856" spans="1:48">
      <c r="A856">
        <v>34</v>
      </c>
      <c r="B856" s="1" t="str" cm="1">
        <f t="array" ref="B856">_xlfn.IFS(A856&lt;=25,"early career",A856&lt;=35,"mid career",A856&lt;=45,"experienced",A856&gt;=46,"senior")</f>
        <v>mid career</v>
      </c>
      <c r="C856" t="s">
        <v>29</v>
      </c>
      <c r="D856" t="s">
        <v>30</v>
      </c>
      <c r="E856" t="s">
        <v>31</v>
      </c>
      <c r="F856">
        <v>9</v>
      </c>
      <c r="G856" s="1" t="str" cm="1">
        <f t="array" ref="G856">_xlfn.IFS(F856&lt;=5,"very near",F856&lt;=10,"near",F856&lt;=20,"moderate",F856&lt;=29,"far")</f>
        <v>near</v>
      </c>
      <c r="H856">
        <v>3</v>
      </c>
      <c r="I856" t="str" cm="1">
        <f t="array" ref="I856">_xlfn.IFS(H856=1,"Below College",H856=
2,"College",H856=
3,"Bachelor",H856=
4,"Master",H856=
5,"Doctor")</f>
        <v>Bachelor</v>
      </c>
      <c r="J856" t="s">
        <v>36</v>
      </c>
      <c r="K856">
        <v>4</v>
      </c>
      <c r="L856" t="str" cm="1">
        <f t="array" ref="L856">_xlfn.IFS(K856=1,"low",K856=2,"medium",K856=3,"high",K856=4,"very high")</f>
        <v>very high</v>
      </c>
      <c r="M856" t="s">
        <v>33</v>
      </c>
      <c r="N856">
        <v>3</v>
      </c>
      <c r="O856" t="str" cm="1">
        <f t="array" ref="O856">_xlfn.IFS(N856=1,"low",N856=2,"medium",N856=3,"high",N856=4,"very high")</f>
        <v>high</v>
      </c>
      <c r="P856">
        <v>3</v>
      </c>
      <c r="Q856" t="str" cm="1">
        <f t="array" ref="Q856">_xlfn.IFS(P856=1,"junior",P856=2,"mid level",P856=3,"senior",P856=4,"lead",P856=5,"executive")</f>
        <v>senior</v>
      </c>
      <c r="R856" t="s">
        <v>49</v>
      </c>
      <c r="S856">
        <v>4</v>
      </c>
      <c r="T856" t="str" cm="1">
        <f t="array" ref="T856">_xlfn.IFS(S856=1,"low",S856=2,"medium",S856=3,"high",S856=4,"very high")</f>
        <v>very high</v>
      </c>
      <c r="U856" t="s">
        <v>38</v>
      </c>
      <c r="V856">
        <v>8500</v>
      </c>
      <c r="W856">
        <v>0</v>
      </c>
      <c r="X856" t="str" cm="1">
        <f t="array" ref="X856">_xlfn.IFS(W856=0,"fresher",W856&lt;=3,"stable",W856&lt;=6,"moderate hopper",W856&lt;=9,"frequent hopper")</f>
        <v>fresher</v>
      </c>
      <c r="Y856" t="s">
        <v>29</v>
      </c>
      <c r="Z856">
        <v>11</v>
      </c>
      <c r="AA856" t="str" cm="1">
        <f t="array" ref="AA856">_xlfn.IFS(Z856&lt;=14,"low hike",Z856&lt;=18,"moderate hike",Z856&lt;=22,"good hike",Z856&lt;=25,"high hike")</f>
        <v>low hike</v>
      </c>
      <c r="AB856">
        <v>3</v>
      </c>
      <c r="AC856" t="str" cm="1">
        <f t="array" ref="AC856">_xlfn.IFS(AB856=1,"low",AB856=2,"good",AB856=3,"excellent",AB856=4,"outstanding")</f>
        <v>excellent</v>
      </c>
      <c r="AD856">
        <v>4</v>
      </c>
      <c r="AE856" t="str" cm="1">
        <f t="array" ref="AE856">_xlfn.IFS(AD856=1,"low",AD856=2,"medium",AD856=3,"high",AD856=4,"very high")</f>
        <v>very high</v>
      </c>
      <c r="AG856">
        <v>1</v>
      </c>
      <c r="AH856" t="str" cm="1">
        <f t="array" ref="AH856">_xlfn.IFS(AG856=0,"no stock options",AG856=2,"medium",AG856=3,"high",AG856=1,"low")</f>
        <v>low</v>
      </c>
      <c r="AI856">
        <v>10</v>
      </c>
      <c r="AJ856" s="1" t="str" cm="1">
        <f t="array" ref="AJ856">_xlfn.IFS(AI856&lt;=2,"fresher",AI856&lt;=7,"early career",AI856&lt;=15,"mid career",AI856&lt;=25,"experienced",AI856&gt;=26,"expert")</f>
        <v>mid career</v>
      </c>
      <c r="AK856">
        <v>0</v>
      </c>
      <c r="AL856" s="1" t="str" cm="1">
        <f t="array" ref="AL856">_xlfn.IFS(AK856=0,"no training",AK856&lt;=2,"low",AK856&lt;=4,"moderate",AK856&lt;=6,"high")</f>
        <v>no training</v>
      </c>
      <c r="AM856">
        <v>2</v>
      </c>
      <c r="AN856" t="str" cm="1">
        <f t="array" ref="AN856">_xlfn.IFS(AM856=1,"low",AM856=2,"medium",AM856=3,"high",AM856=4,"very high")</f>
        <v>medium</v>
      </c>
      <c r="AO856">
        <v>9</v>
      </c>
      <c r="AP856" s="1" t="str" cm="1">
        <f t="array" ref="AP856">_xlfn.IFS(AO856&lt;=1,"new",AO856&lt;=5,"early tenure",AO856&lt;=10,"established",AO856&lt;=20,"loyal",AO856&gt;=21,"long term")</f>
        <v>established</v>
      </c>
      <c r="AQ856">
        <v>7</v>
      </c>
      <c r="AR856" s="1" t="str" cm="1">
        <f t="array" ref="AR856">_xlfn.IFS(AQ856&lt;=1,"new",AQ856&lt;=4,"settling",AQ856&lt;=7,"established",AQ856&lt;=12,"stagnant risk",AQ856&gt;12,"highly stagnant")</f>
        <v>established</v>
      </c>
      <c r="AS856">
        <v>1</v>
      </c>
      <c r="AT856" t="str" cm="1">
        <f t="array" ref="AT856">_xlfn.IFS(AS856&lt;=1,"recently promoted",AS856&lt;=3,"due soon",AS856&lt;=6,"over due",AS856&gt;=7,"critically overdue")</f>
        <v>recently promoted</v>
      </c>
      <c r="AU856">
        <v>6</v>
      </c>
      <c r="AV856" t="str" cm="1">
        <f t="array" ref="AV856">_xlfn.IFS(AU856&lt;=1,"new under manager",AU856&lt;=4,"settling",AU856&lt;=8,"established",AU856&gt;=9,"long term")</f>
        <v>established</v>
      </c>
    </row>
    <row r="857" spans="1:48">
      <c r="A857">
        <v>40</v>
      </c>
      <c r="B857" s="1" t="str" cm="1">
        <f t="array" ref="B857">_xlfn.IFS(A857&lt;=25,"early career",A857&lt;=35,"mid career",A857&lt;=45,"experienced",A857&gt;=46,"senior")</f>
        <v>experienced</v>
      </c>
      <c r="C857" t="s">
        <v>29</v>
      </c>
      <c r="D857" t="s">
        <v>30</v>
      </c>
      <c r="E857" t="s">
        <v>31</v>
      </c>
      <c r="F857">
        <v>2</v>
      </c>
      <c r="G857" s="1" t="str" cm="1">
        <f t="array" ref="G857">_xlfn.IFS(F857&lt;=5,"very near",F857&lt;=10,"near",F857&lt;=20,"moderate",F857&lt;=29,"far")</f>
        <v>very near</v>
      </c>
      <c r="H857">
        <v>3</v>
      </c>
      <c r="I857" t="str" cm="1">
        <f t="array" ref="I857">_xlfn.IFS(H857=1,"Below College",H857=
2,"College",H857=
3,"Bachelor",H857=
4,"Master",H857=
5,"Doctor")</f>
        <v>Bachelor</v>
      </c>
      <c r="J857" t="s">
        <v>36</v>
      </c>
      <c r="K857">
        <v>3</v>
      </c>
      <c r="L857" t="str" cm="1">
        <f t="array" ref="L857">_xlfn.IFS(K857=1,"low",K857=2,"medium",K857=3,"high",K857=4,"very high")</f>
        <v>high</v>
      </c>
      <c r="M857" t="s">
        <v>33</v>
      </c>
      <c r="N857">
        <v>3</v>
      </c>
      <c r="O857" t="str" cm="1">
        <f t="array" ref="O857">_xlfn.IFS(N857=1,"low",N857=2,"medium",N857=3,"high",N857=4,"very high")</f>
        <v>high</v>
      </c>
      <c r="P857">
        <v>2</v>
      </c>
      <c r="Q857" t="str" cm="1">
        <f t="array" ref="Q857">_xlfn.IFS(P857=1,"junior",P857=2,"mid level",P857=3,"senior",P857=4,"lead",P857=5,"executive")</f>
        <v>mid level</v>
      </c>
      <c r="R857" t="s">
        <v>37</v>
      </c>
      <c r="S857">
        <v>4</v>
      </c>
      <c r="T857" t="str" cm="1">
        <f t="array" ref="T857">_xlfn.IFS(S857=1,"low",S857=2,"medium",S857=3,"high",S857=4,"very high")</f>
        <v>very high</v>
      </c>
      <c r="U857" t="s">
        <v>40</v>
      </c>
      <c r="V857">
        <v>4661</v>
      </c>
      <c r="W857">
        <v>1</v>
      </c>
      <c r="X857" t="str" cm="1">
        <f t="array" ref="X857">_xlfn.IFS(W857=0,"fresher",W857&lt;=3,"stable",W857&lt;=6,"moderate hopper",W857&lt;=9,"frequent hopper")</f>
        <v>stable</v>
      </c>
      <c r="Y857" t="s">
        <v>29</v>
      </c>
      <c r="Z857">
        <v>13</v>
      </c>
      <c r="AA857" t="str" cm="1">
        <f t="array" ref="AA857">_xlfn.IFS(Z857&lt;=14,"low hike",Z857&lt;=18,"moderate hike",Z857&lt;=22,"good hike",Z857&lt;=25,"high hike")</f>
        <v>low hike</v>
      </c>
      <c r="AB857">
        <v>3</v>
      </c>
      <c r="AC857" t="str" cm="1">
        <f t="array" ref="AC857">_xlfn.IFS(AB857=1,"low",AB857=2,"good",AB857=3,"excellent",AB857=4,"outstanding")</f>
        <v>excellent</v>
      </c>
      <c r="AD857">
        <v>3</v>
      </c>
      <c r="AE857" t="str" cm="1">
        <f t="array" ref="AE857">_xlfn.IFS(AD857=1,"low",AD857=2,"medium",AD857=3,"high",AD857=4,"very high")</f>
        <v>high</v>
      </c>
      <c r="AG857">
        <v>0</v>
      </c>
      <c r="AH857" t="str" cm="1">
        <f t="array" ref="AH857">_xlfn.IFS(AG857=0,"no stock options",AG857=2,"medium",AG857=3,"high",AG857=1,"low")</f>
        <v>no stock options</v>
      </c>
      <c r="AI857">
        <v>9</v>
      </c>
      <c r="AJ857" s="1" t="str" cm="1">
        <f t="array" ref="AJ857">_xlfn.IFS(AI857&lt;=2,"fresher",AI857&lt;=7,"early career",AI857&lt;=15,"mid career",AI857&lt;=25,"experienced",AI857&gt;=26,"expert")</f>
        <v>mid career</v>
      </c>
      <c r="AK857">
        <v>4</v>
      </c>
      <c r="AL857" s="1" t="str" cm="1">
        <f t="array" ref="AL857">_xlfn.IFS(AK857=0,"no training",AK857&lt;=2,"low",AK857&lt;=4,"moderate",AK857&lt;=6,"high")</f>
        <v>moderate</v>
      </c>
      <c r="AM857">
        <v>3</v>
      </c>
      <c r="AN857" t="str" cm="1">
        <f t="array" ref="AN857">_xlfn.IFS(AM857=1,"low",AM857=2,"medium",AM857=3,"high",AM857=4,"very high")</f>
        <v>high</v>
      </c>
      <c r="AO857">
        <v>9</v>
      </c>
      <c r="AP857" s="1" t="str" cm="1">
        <f t="array" ref="AP857">_xlfn.IFS(AO857&lt;=1,"new",AO857&lt;=5,"early tenure",AO857&lt;=10,"established",AO857&lt;=20,"loyal",AO857&gt;=21,"long term")</f>
        <v>established</v>
      </c>
      <c r="AQ857">
        <v>8</v>
      </c>
      <c r="AR857" s="1" t="str" cm="1">
        <f t="array" ref="AR857">_xlfn.IFS(AQ857&lt;=1,"new",AQ857&lt;=4,"settling",AQ857&lt;=7,"established",AQ857&lt;=12,"stagnant risk",AQ857&gt;12,"highly stagnant")</f>
        <v>stagnant risk</v>
      </c>
      <c r="AS857">
        <v>8</v>
      </c>
      <c r="AT857" t="str" cm="1">
        <f t="array" ref="AT857">_xlfn.IFS(AS857&lt;=1,"recently promoted",AS857&lt;=3,"due soon",AS857&lt;=6,"over due",AS857&gt;=7,"critically overdue")</f>
        <v>critically overdue</v>
      </c>
      <c r="AU857">
        <v>8</v>
      </c>
      <c r="AV857" t="str" cm="1">
        <f t="array" ref="AV857">_xlfn.IFS(AU857&lt;=1,"new under manager",AU857&lt;=4,"settling",AU857&lt;=8,"established",AU857&gt;=9,"long term")</f>
        <v>established</v>
      </c>
    </row>
    <row r="858" spans="1:48">
      <c r="A858">
        <v>41</v>
      </c>
      <c r="B858" s="1" t="str" cm="1">
        <f t="array" ref="B858">_xlfn.IFS(A858&lt;=25,"early career",A858&lt;=35,"mid career",A858&lt;=45,"experienced",A858&gt;=46,"senior")</f>
        <v>experienced</v>
      </c>
      <c r="C858" t="s">
        <v>29</v>
      </c>
      <c r="D858" t="s">
        <v>50</v>
      </c>
      <c r="E858" t="s">
        <v>45</v>
      </c>
      <c r="F858">
        <v>1</v>
      </c>
      <c r="G858" s="1" t="str" cm="1">
        <f t="array" ref="G858">_xlfn.IFS(F858&lt;=5,"very near",F858&lt;=10,"near",F858&lt;=20,"moderate",F858&lt;=29,"far")</f>
        <v>very near</v>
      </c>
      <c r="H858">
        <v>3</v>
      </c>
      <c r="I858" t="str" cm="1">
        <f t="array" ref="I858">_xlfn.IFS(H858=1,"Below College",H858=
2,"College",H858=
3,"Bachelor",H858=
4,"Master",H858=
5,"Doctor")</f>
        <v>Bachelor</v>
      </c>
      <c r="J858" t="s">
        <v>47</v>
      </c>
      <c r="K858">
        <v>3</v>
      </c>
      <c r="L858" t="str" cm="1">
        <f t="array" ref="L858">_xlfn.IFS(K858=1,"low",K858=2,"medium",K858=3,"high",K858=4,"very high")</f>
        <v>high</v>
      </c>
      <c r="M858" t="s">
        <v>43</v>
      </c>
      <c r="N858">
        <v>3</v>
      </c>
      <c r="O858" t="str" cm="1">
        <f t="array" ref="O858">_xlfn.IFS(N858=1,"low",N858=2,"medium",N858=3,"high",N858=4,"very high")</f>
        <v>high</v>
      </c>
      <c r="P858">
        <v>2</v>
      </c>
      <c r="Q858" t="str" cm="1">
        <f t="array" ref="Q858">_xlfn.IFS(P858=1,"junior",P858=2,"mid level",P858=3,"senior",P858=4,"lead",P858=5,"executive")</f>
        <v>mid level</v>
      </c>
      <c r="R858" t="s">
        <v>51</v>
      </c>
      <c r="S858">
        <v>1</v>
      </c>
      <c r="T858" t="str" cm="1">
        <f t="array" ref="T858">_xlfn.IFS(S858=1,"low",S858=2,"medium",S858=3,"high",S858=4,"very high")</f>
        <v>low</v>
      </c>
      <c r="U858" t="s">
        <v>38</v>
      </c>
      <c r="V858">
        <v>4103</v>
      </c>
      <c r="W858">
        <v>0</v>
      </c>
      <c r="X858" t="str" cm="1">
        <f t="array" ref="X858">_xlfn.IFS(W858=0,"fresher",W858&lt;=3,"stable",W858&lt;=6,"moderate hopper",W858&lt;=9,"frequent hopper")</f>
        <v>fresher</v>
      </c>
      <c r="Y858" t="s">
        <v>29</v>
      </c>
      <c r="Z858">
        <v>17</v>
      </c>
      <c r="AA858" t="str" cm="1">
        <f t="array" ref="AA858">_xlfn.IFS(Z858&lt;=14,"low hike",Z858&lt;=18,"moderate hike",Z858&lt;=22,"good hike",Z858&lt;=25,"high hike")</f>
        <v>moderate hike</v>
      </c>
      <c r="AB858">
        <v>3</v>
      </c>
      <c r="AC858" t="str" cm="1">
        <f t="array" ref="AC858">_xlfn.IFS(AB858=1,"low",AB858=2,"good",AB858=3,"excellent",AB858=4,"outstanding")</f>
        <v>excellent</v>
      </c>
      <c r="AD858">
        <v>4</v>
      </c>
      <c r="AE858" t="str" cm="1">
        <f t="array" ref="AE858">_xlfn.IFS(AD858=1,"low",AD858=2,"medium",AD858=3,"high",AD858=4,"very high")</f>
        <v>very high</v>
      </c>
      <c r="AG858">
        <v>1</v>
      </c>
      <c r="AH858" t="str" cm="1">
        <f t="array" ref="AH858">_xlfn.IFS(AG858=0,"no stock options",AG858=2,"medium",AG858=3,"high",AG858=1,"low")</f>
        <v>low</v>
      </c>
      <c r="AI858">
        <v>10</v>
      </c>
      <c r="AJ858" s="1" t="str" cm="1">
        <f t="array" ref="AJ858">_xlfn.IFS(AI858&lt;=2,"fresher",AI858&lt;=7,"early career",AI858&lt;=15,"mid career",AI858&lt;=25,"experienced",AI858&gt;=26,"expert")</f>
        <v>mid career</v>
      </c>
      <c r="AK858">
        <v>2</v>
      </c>
      <c r="AL858" s="1" t="str" cm="1">
        <f t="array" ref="AL858">_xlfn.IFS(AK858=0,"no training",AK858&lt;=2,"low",AK858&lt;=4,"moderate",AK858&lt;=6,"high")</f>
        <v>low</v>
      </c>
      <c r="AM858">
        <v>3</v>
      </c>
      <c r="AN858" t="str" cm="1">
        <f t="array" ref="AN858">_xlfn.IFS(AM858=1,"low",AM858=2,"medium",AM858=3,"high",AM858=4,"very high")</f>
        <v>high</v>
      </c>
      <c r="AO858">
        <v>9</v>
      </c>
      <c r="AP858" s="1" t="str" cm="1">
        <f t="array" ref="AP858">_xlfn.IFS(AO858&lt;=1,"new",AO858&lt;=5,"early tenure",AO858&lt;=10,"established",AO858&lt;=20,"loyal",AO858&gt;=21,"long term")</f>
        <v>established</v>
      </c>
      <c r="AQ858">
        <v>3</v>
      </c>
      <c r="AR858" s="1" t="str" cm="1">
        <f t="array" ref="AR858">_xlfn.IFS(AQ858&lt;=1,"new",AQ858&lt;=4,"settling",AQ858&lt;=7,"established",AQ858&lt;=12,"stagnant risk",AQ858&gt;12,"highly stagnant")</f>
        <v>settling</v>
      </c>
      <c r="AS858">
        <v>1</v>
      </c>
      <c r="AT858" t="str" cm="1">
        <f t="array" ref="AT858">_xlfn.IFS(AS858&lt;=1,"recently promoted",AS858&lt;=3,"due soon",AS858&lt;=6,"over due",AS858&gt;=7,"critically overdue")</f>
        <v>recently promoted</v>
      </c>
      <c r="AU858">
        <v>7</v>
      </c>
      <c r="AV858" t="str" cm="1">
        <f t="array" ref="AV858">_xlfn.IFS(AU858&lt;=1,"new under manager",AU858&lt;=4,"settling",AU858&lt;=8,"established",AU858&gt;=9,"long term")</f>
        <v>established</v>
      </c>
    </row>
    <row r="859" spans="1:48">
      <c r="A859">
        <v>35</v>
      </c>
      <c r="B859" s="1" t="str" cm="1">
        <f t="array" ref="B859">_xlfn.IFS(A859&lt;=25,"early career",A859&lt;=35,"mid career",A859&lt;=45,"experienced",A859&gt;=46,"senior")</f>
        <v>mid career</v>
      </c>
      <c r="C859" t="s">
        <v>29</v>
      </c>
      <c r="D859" t="s">
        <v>50</v>
      </c>
      <c r="E859" t="s">
        <v>31</v>
      </c>
      <c r="F859">
        <v>4</v>
      </c>
      <c r="G859" s="1" t="str" cm="1">
        <f t="array" ref="G859">_xlfn.IFS(F859&lt;=5,"very near",F859&lt;=10,"near",F859&lt;=20,"moderate",F859&lt;=29,"far")</f>
        <v>very near</v>
      </c>
      <c r="H859">
        <v>4</v>
      </c>
      <c r="I859" t="str" cm="1">
        <f t="array" ref="I859">_xlfn.IFS(H859=1,"Below College",H859=
2,"College",H859=
3,"Bachelor",H859=
4,"Master",H859=
5,"Doctor")</f>
        <v>Master</v>
      </c>
      <c r="J859" t="s">
        <v>36</v>
      </c>
      <c r="K859">
        <v>3</v>
      </c>
      <c r="L859" t="str" cm="1">
        <f t="array" ref="L859">_xlfn.IFS(K859=1,"low",K859=2,"medium",K859=3,"high",K859=4,"very high")</f>
        <v>high</v>
      </c>
      <c r="M859" t="s">
        <v>33</v>
      </c>
      <c r="N859">
        <v>3</v>
      </c>
      <c r="O859" t="str" cm="1">
        <f t="array" ref="O859">_xlfn.IFS(N859=1,"low",N859=2,"medium",N859=3,"high",N859=4,"very high")</f>
        <v>high</v>
      </c>
      <c r="P859">
        <v>2</v>
      </c>
      <c r="Q859" t="str" cm="1">
        <f t="array" ref="Q859">_xlfn.IFS(P859=1,"junior",P859=2,"mid level",P859=3,"senior",P859=4,"lead",P859=5,"executive")</f>
        <v>mid level</v>
      </c>
      <c r="R859" t="s">
        <v>37</v>
      </c>
      <c r="S859">
        <v>3</v>
      </c>
      <c r="T859" t="str" cm="1">
        <f t="array" ref="T859">_xlfn.IFS(S859=1,"low",S859=2,"medium",S859=3,"high",S859=4,"very high")</f>
        <v>high</v>
      </c>
      <c r="U859" t="s">
        <v>40</v>
      </c>
      <c r="V859">
        <v>4249</v>
      </c>
      <c r="W859">
        <v>1</v>
      </c>
      <c r="X859" t="str" cm="1">
        <f t="array" ref="X859">_xlfn.IFS(W859=0,"fresher",W859&lt;=3,"stable",W859&lt;=6,"moderate hopper",W859&lt;=9,"frequent hopper")</f>
        <v>stable</v>
      </c>
      <c r="Y859" t="s">
        <v>39</v>
      </c>
      <c r="Z859">
        <v>11</v>
      </c>
      <c r="AA859" t="str" cm="1">
        <f t="array" ref="AA859">_xlfn.IFS(Z859&lt;=14,"low hike",Z859&lt;=18,"moderate hike",Z859&lt;=22,"good hike",Z859&lt;=25,"high hike")</f>
        <v>low hike</v>
      </c>
      <c r="AB859">
        <v>3</v>
      </c>
      <c r="AC859" t="str" cm="1">
        <f t="array" ref="AC859">_xlfn.IFS(AB859=1,"low",AB859=2,"good",AB859=3,"excellent",AB859=4,"outstanding")</f>
        <v>excellent</v>
      </c>
      <c r="AD859">
        <v>2</v>
      </c>
      <c r="AE859" t="str" cm="1">
        <f t="array" ref="AE859">_xlfn.IFS(AD859=1,"low",AD859=2,"medium",AD859=3,"high",AD859=4,"very high")</f>
        <v>medium</v>
      </c>
      <c r="AG859">
        <v>0</v>
      </c>
      <c r="AH859" t="str" cm="1">
        <f t="array" ref="AH859">_xlfn.IFS(AG859=0,"no stock options",AG859=2,"medium",AG859=3,"high",AG859=1,"low")</f>
        <v>no stock options</v>
      </c>
      <c r="AI859">
        <v>9</v>
      </c>
      <c r="AJ859" s="1" t="str" cm="1">
        <f t="array" ref="AJ859">_xlfn.IFS(AI859&lt;=2,"fresher",AI859&lt;=7,"early career",AI859&lt;=15,"mid career",AI859&lt;=25,"experienced",AI859&gt;=26,"expert")</f>
        <v>mid career</v>
      </c>
      <c r="AK859">
        <v>3</v>
      </c>
      <c r="AL859" s="1" t="str" cm="1">
        <f t="array" ref="AL859">_xlfn.IFS(AK859=0,"no training",AK859&lt;=2,"low",AK859&lt;=4,"moderate",AK859&lt;=6,"high")</f>
        <v>moderate</v>
      </c>
      <c r="AM859">
        <v>3</v>
      </c>
      <c r="AN859" t="str" cm="1">
        <f t="array" ref="AN859">_xlfn.IFS(AM859=1,"low",AM859=2,"medium",AM859=3,"high",AM859=4,"very high")</f>
        <v>high</v>
      </c>
      <c r="AO859">
        <v>9</v>
      </c>
      <c r="AP859" s="1" t="str" cm="1">
        <f t="array" ref="AP859">_xlfn.IFS(AO859&lt;=1,"new",AO859&lt;=5,"early tenure",AO859&lt;=10,"established",AO859&lt;=20,"loyal",AO859&gt;=21,"long term")</f>
        <v>established</v>
      </c>
      <c r="AQ859">
        <v>6</v>
      </c>
      <c r="AR859" s="1" t="str" cm="1">
        <f t="array" ref="AR859">_xlfn.IFS(AQ859&lt;=1,"new",AQ859&lt;=4,"settling",AQ859&lt;=7,"established",AQ859&lt;=12,"stagnant risk",AQ859&gt;12,"highly stagnant")</f>
        <v>established</v>
      </c>
      <c r="AS859">
        <v>1</v>
      </c>
      <c r="AT859" t="str" cm="1">
        <f t="array" ref="AT859">_xlfn.IFS(AS859&lt;=1,"recently promoted",AS859&lt;=3,"due soon",AS859&lt;=6,"over due",AS859&gt;=7,"critically overdue")</f>
        <v>recently promoted</v>
      </c>
      <c r="AU859">
        <v>1</v>
      </c>
      <c r="AV859" t="str" cm="1">
        <f t="array" ref="AV859">_xlfn.IFS(AU859&lt;=1,"new under manager",AU859&lt;=4,"settling",AU859&lt;=8,"established",AU859&gt;=9,"long term")</f>
        <v>new under manager</v>
      </c>
    </row>
    <row r="860" spans="1:48">
      <c r="A860">
        <v>38</v>
      </c>
      <c r="B860" s="1" t="str" cm="1">
        <f t="array" ref="B860">_xlfn.IFS(A860&lt;=25,"early career",A860&lt;=35,"mid career",A860&lt;=45,"experienced",A860&gt;=46,"senior")</f>
        <v>experienced</v>
      </c>
      <c r="C860" t="s">
        <v>29</v>
      </c>
      <c r="D860" t="s">
        <v>30</v>
      </c>
      <c r="E860" t="s">
        <v>45</v>
      </c>
      <c r="F860">
        <v>2</v>
      </c>
      <c r="G860" s="1" t="str" cm="1">
        <f t="array" ref="G860">_xlfn.IFS(F860&lt;=5,"very near",F860&lt;=10,"near",F860&lt;=20,"moderate",F860&lt;=29,"far")</f>
        <v>very near</v>
      </c>
      <c r="H860">
        <v>2</v>
      </c>
      <c r="I860" t="str" cm="1">
        <f t="array" ref="I860">_xlfn.IFS(H860=1,"Below College",H860=
2,"College",H860=
3,"Bachelor",H860=
4,"Master",H860=
5,"Doctor")</f>
        <v>College</v>
      </c>
      <c r="J860" t="s">
        <v>36</v>
      </c>
      <c r="K860">
        <v>2</v>
      </c>
      <c r="L860" t="str" cm="1">
        <f t="array" ref="L860">_xlfn.IFS(K860=1,"low",K860=2,"medium",K860=3,"high",K860=4,"very high")</f>
        <v>medium</v>
      </c>
      <c r="M860" t="s">
        <v>43</v>
      </c>
      <c r="N860">
        <v>3</v>
      </c>
      <c r="O860" t="str" cm="1">
        <f t="array" ref="O860">_xlfn.IFS(N860=1,"low",N860=2,"medium",N860=3,"high",N860=4,"very high")</f>
        <v>high</v>
      </c>
      <c r="P860">
        <v>2</v>
      </c>
      <c r="Q860" t="str" cm="1">
        <f t="array" ref="Q860">_xlfn.IFS(P860=1,"junior",P860=2,"mid level",P860=3,"senior",P860=4,"lead",P860=5,"executive")</f>
        <v>mid level</v>
      </c>
      <c r="R860" t="s">
        <v>51</v>
      </c>
      <c r="S860">
        <v>1</v>
      </c>
      <c r="T860" t="str" cm="1">
        <f t="array" ref="T860">_xlfn.IFS(S860=1,"low",S860=2,"medium",S860=3,"high",S860=4,"very high")</f>
        <v>low</v>
      </c>
      <c r="U860" t="s">
        <v>38</v>
      </c>
      <c r="V860">
        <v>6893</v>
      </c>
      <c r="W860">
        <v>3</v>
      </c>
      <c r="X860" t="str" cm="1">
        <f t="array" ref="X860">_xlfn.IFS(W860=0,"fresher",W860&lt;=3,"stable",W860&lt;=6,"moderate hopper",W860&lt;=9,"frequent hopper")</f>
        <v>stable</v>
      </c>
      <c r="Y860" t="s">
        <v>29</v>
      </c>
      <c r="Z860">
        <v>15</v>
      </c>
      <c r="AA860" t="str" cm="1">
        <f t="array" ref="AA860">_xlfn.IFS(Z860&lt;=14,"low hike",Z860&lt;=18,"moderate hike",Z860&lt;=22,"good hike",Z860&lt;=25,"high hike")</f>
        <v>moderate hike</v>
      </c>
      <c r="AB860">
        <v>3</v>
      </c>
      <c r="AC860" t="str" cm="1">
        <f t="array" ref="AC860">_xlfn.IFS(AB860=1,"low",AB860=2,"good",AB860=3,"excellent",AB860=4,"outstanding")</f>
        <v>excellent</v>
      </c>
      <c r="AD860">
        <v>4</v>
      </c>
      <c r="AE860" t="str" cm="1">
        <f t="array" ref="AE860">_xlfn.IFS(AD860=1,"low",AD860=2,"medium",AD860=3,"high",AD860=4,"very high")</f>
        <v>very high</v>
      </c>
      <c r="AG860">
        <v>1</v>
      </c>
      <c r="AH860" t="str" cm="1">
        <f t="array" ref="AH860">_xlfn.IFS(AG860=0,"no stock options",AG860=2,"medium",AG860=3,"high",AG860=1,"low")</f>
        <v>low</v>
      </c>
      <c r="AI860">
        <v>11</v>
      </c>
      <c r="AJ860" s="1" t="str" cm="1">
        <f t="array" ref="AJ860">_xlfn.IFS(AI860&lt;=2,"fresher",AI860&lt;=7,"early career",AI860&lt;=15,"mid career",AI860&lt;=25,"experienced",AI860&gt;=26,"expert")</f>
        <v>mid career</v>
      </c>
      <c r="AK860">
        <v>3</v>
      </c>
      <c r="AL860" s="1" t="str" cm="1">
        <f t="array" ref="AL860">_xlfn.IFS(AK860=0,"no training",AK860&lt;=2,"low",AK860&lt;=4,"moderate",AK860&lt;=6,"high")</f>
        <v>moderate</v>
      </c>
      <c r="AM860">
        <v>3</v>
      </c>
      <c r="AN860" t="str" cm="1">
        <f t="array" ref="AN860">_xlfn.IFS(AM860=1,"low",AM860=2,"medium",AM860=3,"high",AM860=4,"very high")</f>
        <v>high</v>
      </c>
      <c r="AO860">
        <v>7</v>
      </c>
      <c r="AP860" s="1" t="str" cm="1">
        <f t="array" ref="AP860">_xlfn.IFS(AO860&lt;=1,"new",AO860&lt;=5,"early tenure",AO860&lt;=10,"established",AO860&lt;=20,"loyal",AO860&gt;=21,"long term")</f>
        <v>established</v>
      </c>
      <c r="AQ860">
        <v>7</v>
      </c>
      <c r="AR860" s="1" t="str" cm="1">
        <f t="array" ref="AR860">_xlfn.IFS(AQ860&lt;=1,"new",AQ860&lt;=4,"settling",AQ860&lt;=7,"established",AQ860&lt;=12,"stagnant risk",AQ860&gt;12,"highly stagnant")</f>
        <v>established</v>
      </c>
      <c r="AS860">
        <v>1</v>
      </c>
      <c r="AT860" t="str" cm="1">
        <f t="array" ref="AT860">_xlfn.IFS(AS860&lt;=1,"recently promoted",AS860&lt;=3,"due soon",AS860&lt;=6,"over due",AS860&gt;=7,"critically overdue")</f>
        <v>recently promoted</v>
      </c>
      <c r="AU860">
        <v>7</v>
      </c>
      <c r="AV860" t="str" cm="1">
        <f t="array" ref="AV860">_xlfn.IFS(AU860&lt;=1,"new under manager",AU860&lt;=4,"settling",AU860&lt;=8,"established",AU860&gt;=9,"long term")</f>
        <v>established</v>
      </c>
    </row>
    <row r="861" spans="1:48">
      <c r="A861">
        <v>34</v>
      </c>
      <c r="B861" s="1" t="str" cm="1">
        <f t="array" ref="B861">_xlfn.IFS(A861&lt;=25,"early career",A861&lt;=35,"mid career",A861&lt;=45,"experienced",A861&gt;=46,"senior")</f>
        <v>mid career</v>
      </c>
      <c r="C861" t="s">
        <v>29</v>
      </c>
      <c r="D861" t="s">
        <v>30</v>
      </c>
      <c r="E861" t="s">
        <v>45</v>
      </c>
      <c r="F861">
        <v>15</v>
      </c>
      <c r="G861" s="1" t="str" cm="1">
        <f t="array" ref="G861">_xlfn.IFS(F861&lt;=5,"very near",F861&lt;=10,"near",F861&lt;=20,"moderate",F861&lt;=29,"far")</f>
        <v>moderate</v>
      </c>
      <c r="H861">
        <v>2</v>
      </c>
      <c r="I861" t="str" cm="1">
        <f t="array" ref="I861">_xlfn.IFS(H861=1,"Below College",H861=
2,"College",H861=
3,"Bachelor",H861=
4,"Master",H861=
5,"Doctor")</f>
        <v>College</v>
      </c>
      <c r="J861" t="s">
        <v>32</v>
      </c>
      <c r="K861">
        <v>3</v>
      </c>
      <c r="L861" t="str" cm="1">
        <f t="array" ref="L861">_xlfn.IFS(K861=1,"low",K861=2,"medium",K861=3,"high",K861=4,"very high")</f>
        <v>high</v>
      </c>
      <c r="M861" t="s">
        <v>43</v>
      </c>
      <c r="N861">
        <v>3</v>
      </c>
      <c r="O861" t="str" cm="1">
        <f t="array" ref="O861">_xlfn.IFS(N861=1,"low",N861=2,"medium",N861=3,"high",N861=4,"very high")</f>
        <v>high</v>
      </c>
      <c r="P861">
        <v>2</v>
      </c>
      <c r="Q861" t="str" cm="1">
        <f t="array" ref="Q861">_xlfn.IFS(P861=1,"junior",P861=2,"mid level",P861=3,"senior",P861=4,"lead",P861=5,"executive")</f>
        <v>mid level</v>
      </c>
      <c r="R861" t="s">
        <v>51</v>
      </c>
      <c r="S861">
        <v>1</v>
      </c>
      <c r="T861" t="str" cm="1">
        <f t="array" ref="T861">_xlfn.IFS(S861=1,"low",S861=2,"medium",S861=3,"high",S861=4,"very high")</f>
        <v>low</v>
      </c>
      <c r="U861" t="s">
        <v>40</v>
      </c>
      <c r="V861">
        <v>6125</v>
      </c>
      <c r="W861">
        <v>1</v>
      </c>
      <c r="X861" t="str" cm="1">
        <f t="array" ref="X861">_xlfn.IFS(W861=0,"fresher",W861&lt;=3,"stable",W861&lt;=6,"moderate hopper",W861&lt;=9,"frequent hopper")</f>
        <v>stable</v>
      </c>
      <c r="Y861" t="s">
        <v>29</v>
      </c>
      <c r="Z861">
        <v>12</v>
      </c>
      <c r="AA861" t="str" cm="1">
        <f t="array" ref="AA861">_xlfn.IFS(Z861&lt;=14,"low hike",Z861&lt;=18,"moderate hike",Z861&lt;=22,"good hike",Z861&lt;=25,"high hike")</f>
        <v>low hike</v>
      </c>
      <c r="AB861">
        <v>3</v>
      </c>
      <c r="AC861" t="str" cm="1">
        <f t="array" ref="AC861">_xlfn.IFS(AB861=1,"low",AB861=2,"good",AB861=3,"excellent",AB861=4,"outstanding")</f>
        <v>excellent</v>
      </c>
      <c r="AD861">
        <v>4</v>
      </c>
      <c r="AE861" t="str" cm="1">
        <f t="array" ref="AE861">_xlfn.IFS(AD861=1,"low",AD861=2,"medium",AD861=3,"high",AD861=4,"very high")</f>
        <v>very high</v>
      </c>
      <c r="AG861">
        <v>0</v>
      </c>
      <c r="AH861" t="str" cm="1">
        <f t="array" ref="AH861">_xlfn.IFS(AG861=0,"no stock options",AG861=2,"medium",AG861=3,"high",AG861=1,"low")</f>
        <v>no stock options</v>
      </c>
      <c r="AI861">
        <v>10</v>
      </c>
      <c r="AJ861" s="1" t="str" cm="1">
        <f t="array" ref="AJ861">_xlfn.IFS(AI861&lt;=2,"fresher",AI861&lt;=7,"early career",AI861&lt;=15,"mid career",AI861&lt;=25,"experienced",AI861&gt;=26,"expert")</f>
        <v>mid career</v>
      </c>
      <c r="AK861">
        <v>6</v>
      </c>
      <c r="AL861" s="1" t="str" cm="1">
        <f t="array" ref="AL861">_xlfn.IFS(AK861=0,"no training",AK861&lt;=2,"low",AK861&lt;=4,"moderate",AK861&lt;=6,"high")</f>
        <v>high</v>
      </c>
      <c r="AM861">
        <v>4</v>
      </c>
      <c r="AN861" t="str" cm="1">
        <f t="array" ref="AN861">_xlfn.IFS(AM861=1,"low",AM861=2,"medium",AM861=3,"high",AM861=4,"very high")</f>
        <v>very high</v>
      </c>
      <c r="AO861">
        <v>10</v>
      </c>
      <c r="AP861" s="1" t="str" cm="1">
        <f t="array" ref="AP861">_xlfn.IFS(AO861&lt;=1,"new",AO861&lt;=5,"early tenure",AO861&lt;=10,"established",AO861&lt;=20,"loyal",AO861&gt;=21,"long term")</f>
        <v>established</v>
      </c>
      <c r="AQ861">
        <v>8</v>
      </c>
      <c r="AR861" s="1" t="str" cm="1">
        <f t="array" ref="AR861">_xlfn.IFS(AQ861&lt;=1,"new",AQ861&lt;=4,"settling",AQ861&lt;=7,"established",AQ861&lt;=12,"stagnant risk",AQ861&gt;12,"highly stagnant")</f>
        <v>stagnant risk</v>
      </c>
      <c r="AS861">
        <v>9</v>
      </c>
      <c r="AT861" t="str" cm="1">
        <f t="array" ref="AT861">_xlfn.IFS(AS861&lt;=1,"recently promoted",AS861&lt;=3,"due soon",AS861&lt;=6,"over due",AS861&gt;=7,"critically overdue")</f>
        <v>critically overdue</v>
      </c>
      <c r="AU861">
        <v>6</v>
      </c>
      <c r="AV861" t="str" cm="1">
        <f t="array" ref="AV861">_xlfn.IFS(AU861&lt;=1,"new under manager",AU861&lt;=4,"settling",AU861&lt;=8,"established",AU861&gt;=9,"long term")</f>
        <v>established</v>
      </c>
    </row>
    <row r="862" spans="1:48">
      <c r="A862">
        <v>58</v>
      </c>
      <c r="B862" s="1" t="str" cm="1">
        <f t="array" ref="B862">_xlfn.IFS(A862&lt;=25,"early career",A862&lt;=35,"mid career",A862&lt;=45,"experienced",A862&gt;=46,"senior")</f>
        <v>senior</v>
      </c>
      <c r="C862" t="s">
        <v>39</v>
      </c>
      <c r="D862" t="s">
        <v>30</v>
      </c>
      <c r="E862" t="s">
        <v>31</v>
      </c>
      <c r="F862">
        <v>7</v>
      </c>
      <c r="G862" s="1" t="str" cm="1">
        <f t="array" ref="G862">_xlfn.IFS(F862&lt;=5,"very near",F862&lt;=10,"near",F862&lt;=20,"moderate",F862&lt;=29,"far")</f>
        <v>near</v>
      </c>
      <c r="H862">
        <v>4</v>
      </c>
      <c r="I862" t="str" cm="1">
        <f t="array" ref="I862">_xlfn.IFS(H862=1,"Below College",H862=
2,"College",H862=
3,"Bachelor",H862=
4,"Master",H862=
5,"Doctor")</f>
        <v>Master</v>
      </c>
      <c r="J862" t="s">
        <v>32</v>
      </c>
      <c r="K862">
        <v>3</v>
      </c>
      <c r="L862" t="str" cm="1">
        <f t="array" ref="L862">_xlfn.IFS(K862=1,"low",K862=2,"medium",K862=3,"high",K862=4,"very high")</f>
        <v>high</v>
      </c>
      <c r="M862" t="s">
        <v>43</v>
      </c>
      <c r="N862">
        <v>2</v>
      </c>
      <c r="O862" t="str" cm="1">
        <f t="array" ref="O862">_xlfn.IFS(N862=1,"low",N862=2,"medium",N862=3,"high",N862=4,"very high")</f>
        <v>medium</v>
      </c>
      <c r="P862">
        <v>3</v>
      </c>
      <c r="Q862" t="str" cm="1">
        <f t="array" ref="Q862">_xlfn.IFS(P862=1,"junior",P862=2,"mid level",P862=3,"senior",P862=4,"lead",P862=5,"executive")</f>
        <v>senior</v>
      </c>
      <c r="R862" t="s">
        <v>44</v>
      </c>
      <c r="S862">
        <v>1</v>
      </c>
      <c r="T862" t="str" cm="1">
        <f t="array" ref="T862">_xlfn.IFS(S862=1,"low",S862=2,"medium",S862=3,"high",S862=4,"very high")</f>
        <v>low</v>
      </c>
      <c r="U862" t="s">
        <v>35</v>
      </c>
      <c r="V862">
        <v>10008</v>
      </c>
      <c r="W862">
        <v>7</v>
      </c>
      <c r="X862" t="str" cm="1">
        <f t="array" ref="X862">_xlfn.IFS(W862=0,"fresher",W862&lt;=3,"stable",W862&lt;=6,"moderate hopper",W862&lt;=9,"frequent hopper")</f>
        <v>frequent hopper</v>
      </c>
      <c r="Y862" t="s">
        <v>39</v>
      </c>
      <c r="Z862">
        <v>14</v>
      </c>
      <c r="AA862" t="str" cm="1">
        <f t="array" ref="AA862">_xlfn.IFS(Z862&lt;=14,"low hike",Z862&lt;=18,"moderate hike",Z862&lt;=22,"good hike",Z862&lt;=25,"high hike")</f>
        <v>low hike</v>
      </c>
      <c r="AB862">
        <v>3</v>
      </c>
      <c r="AC862" t="str" cm="1">
        <f t="array" ref="AC862">_xlfn.IFS(AB862=1,"low",AB862=2,"good",AB862=3,"excellent",AB862=4,"outstanding")</f>
        <v>excellent</v>
      </c>
      <c r="AD862">
        <v>4</v>
      </c>
      <c r="AE862" t="str" cm="1">
        <f t="array" ref="AE862">_xlfn.IFS(AD862=1,"low",AD862=2,"medium",AD862=3,"high",AD862=4,"very high")</f>
        <v>very high</v>
      </c>
      <c r="AG862">
        <v>0</v>
      </c>
      <c r="AH862" t="str" cm="1">
        <f t="array" ref="AH862">_xlfn.IFS(AG862=0,"no stock options",AG862=2,"medium",AG862=3,"high",AG862=1,"low")</f>
        <v>no stock options</v>
      </c>
      <c r="AI862">
        <v>31</v>
      </c>
      <c r="AJ862" s="1" t="str" cm="1">
        <f t="array" ref="AJ862">_xlfn.IFS(AI862&lt;=2,"fresher",AI862&lt;=7,"early career",AI862&lt;=15,"mid career",AI862&lt;=25,"experienced",AI862&gt;=26,"expert")</f>
        <v>expert</v>
      </c>
      <c r="AK862">
        <v>0</v>
      </c>
      <c r="AL862" s="1" t="str" cm="1">
        <f t="array" ref="AL862">_xlfn.IFS(AK862=0,"no training",AK862&lt;=2,"low",AK862&lt;=4,"moderate",AK862&lt;=6,"high")</f>
        <v>no training</v>
      </c>
      <c r="AM862">
        <v>2</v>
      </c>
      <c r="AN862" t="str" cm="1">
        <f t="array" ref="AN862">_xlfn.IFS(AM862=1,"low",AM862=2,"medium",AM862=3,"high",AM862=4,"very high")</f>
        <v>medium</v>
      </c>
      <c r="AO862">
        <v>10</v>
      </c>
      <c r="AP862" s="1" t="str" cm="1">
        <f t="array" ref="AP862">_xlfn.IFS(AO862&lt;=1,"new",AO862&lt;=5,"early tenure",AO862&lt;=10,"established",AO862&lt;=20,"loyal",AO862&gt;=21,"long term")</f>
        <v>established</v>
      </c>
      <c r="AQ862">
        <v>9</v>
      </c>
      <c r="AR862" s="1" t="str" cm="1">
        <f t="array" ref="AR862">_xlfn.IFS(AQ862&lt;=1,"new",AQ862&lt;=4,"settling",AQ862&lt;=7,"established",AQ862&lt;=12,"stagnant risk",AQ862&gt;12,"highly stagnant")</f>
        <v>stagnant risk</v>
      </c>
      <c r="AS862">
        <v>5</v>
      </c>
      <c r="AT862" t="str" cm="1">
        <f t="array" ref="AT862">_xlfn.IFS(AS862&lt;=1,"recently promoted",AS862&lt;=3,"due soon",AS862&lt;=6,"over due",AS862&gt;=7,"critically overdue")</f>
        <v>over due</v>
      </c>
      <c r="AU862">
        <v>9</v>
      </c>
      <c r="AV862" t="str" cm="1">
        <f t="array" ref="AV862">_xlfn.IFS(AU862&lt;=1,"new under manager",AU862&lt;=4,"settling",AU862&lt;=8,"established",AU862&gt;=9,"long term")</f>
        <v>long term</v>
      </c>
    </row>
    <row r="863" spans="1:48">
      <c r="A863">
        <v>48</v>
      </c>
      <c r="B863" s="1" t="str" cm="1">
        <f t="array" ref="B863">_xlfn.IFS(A863&lt;=25,"early career",A863&lt;=35,"mid career",A863&lt;=45,"experienced",A863&gt;=46,"senior")</f>
        <v>senior</v>
      </c>
      <c r="C863" t="s">
        <v>29</v>
      </c>
      <c r="D863" t="s">
        <v>30</v>
      </c>
      <c r="E863" t="s">
        <v>31</v>
      </c>
      <c r="F863">
        <v>4</v>
      </c>
      <c r="G863" s="1" t="str" cm="1">
        <f t="array" ref="G863">_xlfn.IFS(F863&lt;=5,"very near",F863&lt;=10,"near",F863&lt;=20,"moderate",F863&lt;=29,"far")</f>
        <v>very near</v>
      </c>
      <c r="H863">
        <v>3</v>
      </c>
      <c r="I863" t="str" cm="1">
        <f t="array" ref="I863">_xlfn.IFS(H863=1,"Below College",H863=
2,"College",H863=
3,"Bachelor",H863=
4,"Master",H863=
5,"Doctor")</f>
        <v>Bachelor</v>
      </c>
      <c r="J863" t="s">
        <v>36</v>
      </c>
      <c r="K863">
        <v>4</v>
      </c>
      <c r="L863" t="str" cm="1">
        <f t="array" ref="L863">_xlfn.IFS(K863=1,"low",K863=2,"medium",K863=3,"high",K863=4,"very high")</f>
        <v>very high</v>
      </c>
      <c r="M863" t="s">
        <v>33</v>
      </c>
      <c r="N863">
        <v>3</v>
      </c>
      <c r="O863" t="str" cm="1">
        <f t="array" ref="O863">_xlfn.IFS(N863=1,"low",N863=2,"medium",N863=3,"high",N863=4,"very high")</f>
        <v>high</v>
      </c>
      <c r="P863">
        <v>3</v>
      </c>
      <c r="Q863" t="str" cm="1">
        <f t="array" ref="Q863">_xlfn.IFS(P863=1,"junior",P863=2,"mid level",P863=3,"senior",P863=4,"lead",P863=5,"executive")</f>
        <v>senior</v>
      </c>
      <c r="R863" t="s">
        <v>44</v>
      </c>
      <c r="S863">
        <v>4</v>
      </c>
      <c r="T863" t="str" cm="1">
        <f t="array" ref="T863">_xlfn.IFS(S863=1,"low",S863=2,"medium",S863=3,"high",S863=4,"very high")</f>
        <v>very high</v>
      </c>
      <c r="U863" t="s">
        <v>40</v>
      </c>
      <c r="V863">
        <v>7898</v>
      </c>
      <c r="W863">
        <v>1</v>
      </c>
      <c r="X863" t="str" cm="1">
        <f t="array" ref="X863">_xlfn.IFS(W863=0,"fresher",W863&lt;=3,"stable",W863&lt;=6,"moderate hopper",W863&lt;=9,"frequent hopper")</f>
        <v>stable</v>
      </c>
      <c r="Y863" t="s">
        <v>29</v>
      </c>
      <c r="Z863">
        <v>11</v>
      </c>
      <c r="AA863" t="str" cm="1">
        <f t="array" ref="AA863">_xlfn.IFS(Z863&lt;=14,"low hike",Z863&lt;=18,"moderate hike",Z863&lt;=22,"good hike",Z863&lt;=25,"high hike")</f>
        <v>low hike</v>
      </c>
      <c r="AB863">
        <v>3</v>
      </c>
      <c r="AC863" t="str" cm="1">
        <f t="array" ref="AC863">_xlfn.IFS(AB863=1,"low",AB863=2,"good",AB863=3,"excellent",AB863=4,"outstanding")</f>
        <v>excellent</v>
      </c>
      <c r="AD863">
        <v>3</v>
      </c>
      <c r="AE863" t="str" cm="1">
        <f t="array" ref="AE863">_xlfn.IFS(AD863=1,"low",AD863=2,"medium",AD863=3,"high",AD863=4,"very high")</f>
        <v>high</v>
      </c>
      <c r="AG863">
        <v>0</v>
      </c>
      <c r="AH863" t="str" cm="1">
        <f t="array" ref="AH863">_xlfn.IFS(AG863=0,"no stock options",AG863=2,"medium",AG863=3,"high",AG863=1,"low")</f>
        <v>no stock options</v>
      </c>
      <c r="AI863">
        <v>11</v>
      </c>
      <c r="AJ863" s="1" t="str" cm="1">
        <f t="array" ref="AJ863">_xlfn.IFS(AI863&lt;=2,"fresher",AI863&lt;=7,"early career",AI863&lt;=15,"mid career",AI863&lt;=25,"experienced",AI863&gt;=26,"expert")</f>
        <v>mid career</v>
      </c>
      <c r="AK863">
        <v>2</v>
      </c>
      <c r="AL863" s="1" t="str" cm="1">
        <f t="array" ref="AL863">_xlfn.IFS(AK863=0,"no training",AK863&lt;=2,"low",AK863&lt;=4,"moderate",AK863&lt;=6,"high")</f>
        <v>low</v>
      </c>
      <c r="AM863">
        <v>3</v>
      </c>
      <c r="AN863" t="str" cm="1">
        <f t="array" ref="AN863">_xlfn.IFS(AM863=1,"low",AM863=2,"medium",AM863=3,"high",AM863=4,"very high")</f>
        <v>high</v>
      </c>
      <c r="AO863">
        <v>10</v>
      </c>
      <c r="AP863" s="1" t="str" cm="1">
        <f t="array" ref="AP863">_xlfn.IFS(AO863&lt;=1,"new",AO863&lt;=5,"early tenure",AO863&lt;=10,"established",AO863&lt;=20,"loyal",AO863&gt;=21,"long term")</f>
        <v>established</v>
      </c>
      <c r="AQ863">
        <v>9</v>
      </c>
      <c r="AR863" s="1" t="str" cm="1">
        <f t="array" ref="AR863">_xlfn.IFS(AQ863&lt;=1,"new",AQ863&lt;=4,"settling",AQ863&lt;=7,"established",AQ863&lt;=12,"stagnant risk",AQ863&gt;12,"highly stagnant")</f>
        <v>stagnant risk</v>
      </c>
      <c r="AS863">
        <v>0</v>
      </c>
      <c r="AT863" t="str" cm="1">
        <f t="array" ref="AT863">_xlfn.IFS(AS863&lt;=1,"recently promoted",AS863&lt;=3,"due soon",AS863&lt;=6,"over due",AS863&gt;=7,"critically overdue")</f>
        <v>recently promoted</v>
      </c>
      <c r="AU863">
        <v>8</v>
      </c>
      <c r="AV863" t="str" cm="1">
        <f t="array" ref="AV863">_xlfn.IFS(AU863&lt;=1,"new under manager",AU863&lt;=4,"settling",AU863&lt;=8,"established",AU863&gt;=9,"long term")</f>
        <v>established</v>
      </c>
    </row>
    <row r="864" spans="1:48">
      <c r="A864">
        <v>35</v>
      </c>
      <c r="B864" s="1" t="str" cm="1">
        <f t="array" ref="B864">_xlfn.IFS(A864&lt;=25,"early career",A864&lt;=35,"mid career",A864&lt;=45,"experienced",A864&gt;=46,"senior")</f>
        <v>mid career</v>
      </c>
      <c r="C864" t="s">
        <v>29</v>
      </c>
      <c r="D864" t="s">
        <v>30</v>
      </c>
      <c r="E864" t="s">
        <v>31</v>
      </c>
      <c r="F864">
        <v>1</v>
      </c>
      <c r="G864" s="1" t="str" cm="1">
        <f t="array" ref="G864">_xlfn.IFS(F864&lt;=5,"very near",F864&lt;=10,"near",F864&lt;=20,"moderate",F864&lt;=29,"far")</f>
        <v>very near</v>
      </c>
      <c r="H864">
        <v>3</v>
      </c>
      <c r="I864" t="str" cm="1">
        <f t="array" ref="I864">_xlfn.IFS(H864=1,"Below College",H864=
2,"College",H864=
3,"Bachelor",H864=
4,"Master",H864=
5,"Doctor")</f>
        <v>Bachelor</v>
      </c>
      <c r="J864" t="s">
        <v>32</v>
      </c>
      <c r="K864">
        <v>4</v>
      </c>
      <c r="L864" t="str" cm="1">
        <f t="array" ref="L864">_xlfn.IFS(K864=1,"low",K864=2,"medium",K864=3,"high",K864=4,"very high")</f>
        <v>very high</v>
      </c>
      <c r="M864" t="s">
        <v>43</v>
      </c>
      <c r="N864">
        <v>2</v>
      </c>
      <c r="O864" t="str" cm="1">
        <f t="array" ref="O864">_xlfn.IFS(N864=1,"low",N864=2,"medium",N864=3,"high",N864=4,"very high")</f>
        <v>medium</v>
      </c>
      <c r="P864">
        <v>2</v>
      </c>
      <c r="Q864" t="str" cm="1">
        <f t="array" ref="Q864">_xlfn.IFS(P864=1,"junior",P864=2,"mid level",P864=3,"senior",P864=4,"lead",P864=5,"executive")</f>
        <v>mid level</v>
      </c>
      <c r="R864" t="s">
        <v>34</v>
      </c>
      <c r="S864">
        <v>4</v>
      </c>
      <c r="T864" t="str" cm="1">
        <f t="array" ref="T864">_xlfn.IFS(S864=1,"low",S864=2,"medium",S864=3,"high",S864=4,"very high")</f>
        <v>very high</v>
      </c>
      <c r="U864" t="s">
        <v>35</v>
      </c>
      <c r="V864">
        <v>5363</v>
      </c>
      <c r="W864">
        <v>0</v>
      </c>
      <c r="X864" t="str" cm="1">
        <f t="array" ref="X864">_xlfn.IFS(W864=0,"fresher",W864&lt;=3,"stable",W864&lt;=6,"moderate hopper",W864&lt;=9,"frequent hopper")</f>
        <v>fresher</v>
      </c>
      <c r="Y864" t="s">
        <v>29</v>
      </c>
      <c r="Z864">
        <v>12</v>
      </c>
      <c r="AA864" t="str" cm="1">
        <f t="array" ref="AA864">_xlfn.IFS(Z864&lt;=14,"low hike",Z864&lt;=18,"moderate hike",Z864&lt;=22,"good hike",Z864&lt;=25,"high hike")</f>
        <v>low hike</v>
      </c>
      <c r="AB864">
        <v>3</v>
      </c>
      <c r="AC864" t="str" cm="1">
        <f t="array" ref="AC864">_xlfn.IFS(AB864=1,"low",AB864=2,"good",AB864=3,"excellent",AB864=4,"outstanding")</f>
        <v>excellent</v>
      </c>
      <c r="AD864">
        <v>2</v>
      </c>
      <c r="AE864" t="str" cm="1">
        <f t="array" ref="AE864">_xlfn.IFS(AD864=1,"low",AD864=2,"medium",AD864=3,"high",AD864=4,"very high")</f>
        <v>medium</v>
      </c>
      <c r="AG864">
        <v>1</v>
      </c>
      <c r="AH864" t="str" cm="1">
        <f t="array" ref="AH864">_xlfn.IFS(AG864=0,"no stock options",AG864=2,"medium",AG864=3,"high",AG864=1,"low")</f>
        <v>low</v>
      </c>
      <c r="AI864">
        <v>10</v>
      </c>
      <c r="AJ864" s="1" t="str" cm="1">
        <f t="array" ref="AJ864">_xlfn.IFS(AI864&lt;=2,"fresher",AI864&lt;=7,"early career",AI864&lt;=15,"mid career",AI864&lt;=25,"experienced",AI864&gt;=26,"expert")</f>
        <v>mid career</v>
      </c>
      <c r="AK864">
        <v>0</v>
      </c>
      <c r="AL864" s="1" t="str" cm="1">
        <f t="array" ref="AL864">_xlfn.IFS(AK864=0,"no training",AK864&lt;=2,"low",AK864&lt;=4,"moderate",AK864&lt;=6,"high")</f>
        <v>no training</v>
      </c>
      <c r="AM864">
        <v>3</v>
      </c>
      <c r="AN864" t="str" cm="1">
        <f t="array" ref="AN864">_xlfn.IFS(AM864=1,"low",AM864=2,"medium",AM864=3,"high",AM864=4,"very high")</f>
        <v>high</v>
      </c>
      <c r="AO864">
        <v>9</v>
      </c>
      <c r="AP864" s="1" t="str" cm="1">
        <f t="array" ref="AP864">_xlfn.IFS(AO864&lt;=1,"new",AO864&lt;=5,"early tenure",AO864&lt;=10,"established",AO864&lt;=20,"loyal",AO864&gt;=21,"long term")</f>
        <v>established</v>
      </c>
      <c r="AQ864">
        <v>7</v>
      </c>
      <c r="AR864" s="1" t="str" cm="1">
        <f t="array" ref="AR864">_xlfn.IFS(AQ864&lt;=1,"new",AQ864&lt;=4,"settling",AQ864&lt;=7,"established",AQ864&lt;=12,"stagnant risk",AQ864&gt;12,"highly stagnant")</f>
        <v>established</v>
      </c>
      <c r="AS864">
        <v>0</v>
      </c>
      <c r="AT864" t="str" cm="1">
        <f t="array" ref="AT864">_xlfn.IFS(AS864&lt;=1,"recently promoted",AS864&lt;=3,"due soon",AS864&lt;=6,"over due",AS864&gt;=7,"critically overdue")</f>
        <v>recently promoted</v>
      </c>
      <c r="AU864">
        <v>0</v>
      </c>
      <c r="AV864" t="str" cm="1">
        <f t="array" ref="AV864">_xlfn.IFS(AU864&lt;=1,"new under manager",AU864&lt;=4,"settling",AU864&lt;=8,"established",AU864&gt;=9,"long term")</f>
        <v>new under manager</v>
      </c>
    </row>
    <row r="865" spans="1:48">
      <c r="A865">
        <v>27</v>
      </c>
      <c r="B865" s="1" t="str" cm="1">
        <f t="array" ref="B865">_xlfn.IFS(A865&lt;=25,"early career",A865&lt;=35,"mid career",A865&lt;=45,"experienced",A865&gt;=46,"senior")</f>
        <v>mid career</v>
      </c>
      <c r="C865" t="s">
        <v>29</v>
      </c>
      <c r="D865" t="s">
        <v>50</v>
      </c>
      <c r="E865" t="s">
        <v>45</v>
      </c>
      <c r="F865">
        <v>2</v>
      </c>
      <c r="G865" s="1" t="str" cm="1">
        <f t="array" ref="G865">_xlfn.IFS(F865&lt;=5,"very near",F865&lt;=10,"near",F865&lt;=20,"moderate",F865&lt;=29,"far")</f>
        <v>very near</v>
      </c>
      <c r="H865">
        <v>1</v>
      </c>
      <c r="I865" t="str" cm="1">
        <f t="array" ref="I865">_xlfn.IFS(H865=1,"Below College",H865=
2,"College",H865=
3,"Bachelor",H865=
4,"Master",H865=
5,"Doctor")</f>
        <v>Below College</v>
      </c>
      <c r="J865" t="s">
        <v>36</v>
      </c>
      <c r="K865">
        <v>4</v>
      </c>
      <c r="L865" t="str" cm="1">
        <f t="array" ref="L865">_xlfn.IFS(K865=1,"low",K865=2,"medium",K865=3,"high",K865=4,"very high")</f>
        <v>very high</v>
      </c>
      <c r="M865" t="s">
        <v>33</v>
      </c>
      <c r="N865">
        <v>1</v>
      </c>
      <c r="O865" t="str" cm="1">
        <f t="array" ref="O865">_xlfn.IFS(N865=1,"low",N865=2,"medium",N865=3,"high",N865=4,"very high")</f>
        <v>low</v>
      </c>
      <c r="P865">
        <v>2</v>
      </c>
      <c r="Q865" t="str" cm="1">
        <f t="array" ref="Q865">_xlfn.IFS(P865=1,"junior",P865=2,"mid level",P865=3,"senior",P865=4,"lead",P865=5,"executive")</f>
        <v>mid level</v>
      </c>
      <c r="R865" t="s">
        <v>51</v>
      </c>
      <c r="S865">
        <v>4</v>
      </c>
      <c r="T865" t="str" cm="1">
        <f t="array" ref="T865">_xlfn.IFS(S865=1,"low",S865=2,"medium",S865=3,"high",S865=4,"very high")</f>
        <v>very high</v>
      </c>
      <c r="U865" t="s">
        <v>40</v>
      </c>
      <c r="V865">
        <v>5071</v>
      </c>
      <c r="W865">
        <v>3</v>
      </c>
      <c r="X865" t="str" cm="1">
        <f t="array" ref="X865">_xlfn.IFS(W865=0,"fresher",W865&lt;=3,"stable",W865&lt;=6,"moderate hopper",W865&lt;=9,"frequent hopper")</f>
        <v>stable</v>
      </c>
      <c r="Y865" t="s">
        <v>29</v>
      </c>
      <c r="Z865">
        <v>20</v>
      </c>
      <c r="AA865" t="str" cm="1">
        <f t="array" ref="AA865">_xlfn.IFS(Z865&lt;=14,"low hike",Z865&lt;=18,"moderate hike",Z865&lt;=22,"good hike",Z865&lt;=25,"high hike")</f>
        <v>good hike</v>
      </c>
      <c r="AB865">
        <v>4</v>
      </c>
      <c r="AC865" t="str" cm="1">
        <f t="array" ref="AC865">_xlfn.IFS(AB865=1,"low",AB865=2,"good",AB865=3,"excellent",AB865=4,"outstanding")</f>
        <v>outstanding</v>
      </c>
      <c r="AD865">
        <v>2</v>
      </c>
      <c r="AE865" t="str" cm="1">
        <f t="array" ref="AE865">_xlfn.IFS(AD865=1,"low",AD865=2,"medium",AD865=3,"high",AD865=4,"very high")</f>
        <v>medium</v>
      </c>
      <c r="AG865">
        <v>0</v>
      </c>
      <c r="AH865" t="str" cm="1">
        <f t="array" ref="AH865">_xlfn.IFS(AG865=0,"no stock options",AG865=2,"medium",AG865=3,"high",AG865=1,"low")</f>
        <v>no stock options</v>
      </c>
      <c r="AI865">
        <v>8</v>
      </c>
      <c r="AJ865" s="1" t="str" cm="1">
        <f t="array" ref="AJ865">_xlfn.IFS(AI865&lt;=2,"fresher",AI865&lt;=7,"early career",AI865&lt;=15,"mid career",AI865&lt;=25,"experienced",AI865&gt;=26,"expert")</f>
        <v>mid career</v>
      </c>
      <c r="AK865">
        <v>3</v>
      </c>
      <c r="AL865" s="1" t="str" cm="1">
        <f t="array" ref="AL865">_xlfn.IFS(AK865=0,"no training",AK865&lt;=2,"low",AK865&lt;=4,"moderate",AK865&lt;=6,"high")</f>
        <v>moderate</v>
      </c>
      <c r="AM865">
        <v>3</v>
      </c>
      <c r="AN865" t="str" cm="1">
        <f t="array" ref="AN865">_xlfn.IFS(AM865=1,"low",AM865=2,"medium",AM865=3,"high",AM865=4,"very high")</f>
        <v>high</v>
      </c>
      <c r="AO865">
        <v>6</v>
      </c>
      <c r="AP865" s="1" t="str" cm="1">
        <f t="array" ref="AP865">_xlfn.IFS(AO865&lt;=1,"new",AO865&lt;=5,"early tenure",AO865&lt;=10,"established",AO865&lt;=20,"loyal",AO865&gt;=21,"long term")</f>
        <v>established</v>
      </c>
      <c r="AQ865">
        <v>2</v>
      </c>
      <c r="AR865" s="1" t="str" cm="1">
        <f t="array" ref="AR865">_xlfn.IFS(AQ865&lt;=1,"new",AQ865&lt;=4,"settling",AQ865&lt;=7,"established",AQ865&lt;=12,"stagnant risk",AQ865&gt;12,"highly stagnant")</f>
        <v>settling</v>
      </c>
      <c r="AS865">
        <v>0</v>
      </c>
      <c r="AT865" t="str" cm="1">
        <f t="array" ref="AT865">_xlfn.IFS(AS865&lt;=1,"recently promoted",AS865&lt;=3,"due soon",AS865&lt;=6,"over due",AS865&gt;=7,"critically overdue")</f>
        <v>recently promoted</v>
      </c>
      <c r="AU865">
        <v>0</v>
      </c>
      <c r="AV865" t="str" cm="1">
        <f t="array" ref="AV865">_xlfn.IFS(AU865&lt;=1,"new under manager",AU865&lt;=4,"settling",AU865&lt;=8,"established",AU865&gt;=9,"long term")</f>
        <v>new under manager</v>
      </c>
    </row>
    <row r="866" spans="1:48">
      <c r="A866">
        <v>34</v>
      </c>
      <c r="B866" s="1" t="str" cm="1">
        <f t="array" ref="B866">_xlfn.IFS(A866&lt;=25,"early career",A866&lt;=35,"mid career",A866&lt;=45,"experienced",A866&gt;=46,"senior")</f>
        <v>mid career</v>
      </c>
      <c r="C866" t="s">
        <v>29</v>
      </c>
      <c r="D866" t="s">
        <v>30</v>
      </c>
      <c r="E866" t="s">
        <v>31</v>
      </c>
      <c r="F866">
        <v>29</v>
      </c>
      <c r="G866" s="1" t="str" cm="1">
        <f t="array" ref="G866">_xlfn.IFS(F866&lt;=5,"very near",F866&lt;=10,"near",F866&lt;=20,"moderate",F866&lt;=29,"far")</f>
        <v>far</v>
      </c>
      <c r="H866">
        <v>3</v>
      </c>
      <c r="I866" t="str" cm="1">
        <f t="array" ref="I866">_xlfn.IFS(H866=1,"Below College",H866=
2,"College",H866=
3,"Bachelor",H866=
4,"Master",H866=
5,"Doctor")</f>
        <v>Bachelor</v>
      </c>
      <c r="J866" t="s">
        <v>32</v>
      </c>
      <c r="K866">
        <v>2</v>
      </c>
      <c r="L866" t="str" cm="1">
        <f t="array" ref="L866">_xlfn.IFS(K866=1,"low",K866=2,"medium",K866=3,"high",K866=4,"very high")</f>
        <v>medium</v>
      </c>
      <c r="M866" t="s">
        <v>33</v>
      </c>
      <c r="N866">
        <v>3</v>
      </c>
      <c r="O866" t="str" cm="1">
        <f t="array" ref="O866">_xlfn.IFS(N866=1,"low",N866=2,"medium",N866=3,"high",N866=4,"very high")</f>
        <v>high</v>
      </c>
      <c r="P866">
        <v>2</v>
      </c>
      <c r="Q866" t="str" cm="1">
        <f t="array" ref="Q866">_xlfn.IFS(P866=1,"junior",P866=2,"mid level",P866=3,"senior",P866=4,"lead",P866=5,"executive")</f>
        <v>mid level</v>
      </c>
      <c r="R866" t="s">
        <v>34</v>
      </c>
      <c r="S866">
        <v>3</v>
      </c>
      <c r="T866" t="str" cm="1">
        <f t="array" ref="T866">_xlfn.IFS(S866=1,"low",S866=2,"medium",S866=3,"high",S866=4,"very high")</f>
        <v>high</v>
      </c>
      <c r="U866" t="s">
        <v>35</v>
      </c>
      <c r="V866">
        <v>5429</v>
      </c>
      <c r="W866">
        <v>4</v>
      </c>
      <c r="X866" t="str" cm="1">
        <f t="array" ref="X866">_xlfn.IFS(W866=0,"fresher",W866&lt;=3,"stable",W866&lt;=6,"moderate hopper",W866&lt;=9,"frequent hopper")</f>
        <v>moderate hopper</v>
      </c>
      <c r="Y866" t="s">
        <v>29</v>
      </c>
      <c r="Z866">
        <v>13</v>
      </c>
      <c r="AA866" t="str" cm="1">
        <f t="array" ref="AA866">_xlfn.IFS(Z866&lt;=14,"low hike",Z866&lt;=18,"moderate hike",Z866&lt;=22,"good hike",Z866&lt;=25,"high hike")</f>
        <v>low hike</v>
      </c>
      <c r="AB866">
        <v>3</v>
      </c>
      <c r="AC866" t="str" cm="1">
        <f t="array" ref="AC866">_xlfn.IFS(AB866=1,"low",AB866=2,"good",AB866=3,"excellent",AB866=4,"outstanding")</f>
        <v>excellent</v>
      </c>
      <c r="AD866">
        <v>1</v>
      </c>
      <c r="AE866" t="str" cm="1">
        <f t="array" ref="AE866">_xlfn.IFS(AD866=1,"low",AD866=2,"medium",AD866=3,"high",AD866=4,"very high")</f>
        <v>low</v>
      </c>
      <c r="AG866">
        <v>2</v>
      </c>
      <c r="AH866" t="str" cm="1">
        <f t="array" ref="AH866">_xlfn.IFS(AG866=0,"no stock options",AG866=2,"medium",AG866=3,"high",AG866=1,"low")</f>
        <v>medium</v>
      </c>
      <c r="AI866">
        <v>10</v>
      </c>
      <c r="AJ866" s="1" t="str" cm="1">
        <f t="array" ref="AJ866">_xlfn.IFS(AI866&lt;=2,"fresher",AI866&lt;=7,"early career",AI866&lt;=15,"mid career",AI866&lt;=25,"experienced",AI866&gt;=26,"expert")</f>
        <v>mid career</v>
      </c>
      <c r="AK866">
        <v>1</v>
      </c>
      <c r="AL866" s="1" t="str" cm="1">
        <f t="array" ref="AL866">_xlfn.IFS(AK866=0,"no training",AK866&lt;=2,"low",AK866&lt;=4,"moderate",AK866&lt;=6,"high")</f>
        <v>low</v>
      </c>
      <c r="AM866">
        <v>3</v>
      </c>
      <c r="AN866" t="str" cm="1">
        <f t="array" ref="AN866">_xlfn.IFS(AM866=1,"low",AM866=2,"medium",AM866=3,"high",AM866=4,"very high")</f>
        <v>high</v>
      </c>
      <c r="AO866">
        <v>8</v>
      </c>
      <c r="AP866" s="1" t="str" cm="1">
        <f t="array" ref="AP866">_xlfn.IFS(AO866&lt;=1,"new",AO866&lt;=5,"early tenure",AO866&lt;=10,"established",AO866&lt;=20,"loyal",AO866&gt;=21,"long term")</f>
        <v>established</v>
      </c>
      <c r="AQ866">
        <v>7</v>
      </c>
      <c r="AR866" s="1" t="str" cm="1">
        <f t="array" ref="AR866">_xlfn.IFS(AQ866&lt;=1,"new",AQ866&lt;=4,"settling",AQ866&lt;=7,"established",AQ866&lt;=12,"stagnant risk",AQ866&gt;12,"highly stagnant")</f>
        <v>established</v>
      </c>
      <c r="AS866">
        <v>7</v>
      </c>
      <c r="AT866" t="str" cm="1">
        <f t="array" ref="AT866">_xlfn.IFS(AS866&lt;=1,"recently promoted",AS866&lt;=3,"due soon",AS866&lt;=6,"over due",AS866&gt;=7,"critically overdue")</f>
        <v>critically overdue</v>
      </c>
      <c r="AU866">
        <v>7</v>
      </c>
      <c r="AV866" t="str" cm="1">
        <f t="array" ref="AV866">_xlfn.IFS(AU866&lt;=1,"new under manager",AU866&lt;=4,"settling",AU866&lt;=8,"established",AU866&gt;=9,"long term")</f>
        <v>established</v>
      </c>
    </row>
    <row r="867" spans="1:48">
      <c r="A867">
        <v>31</v>
      </c>
      <c r="B867" s="1" t="str" cm="1">
        <f t="array" ref="B867">_xlfn.IFS(A867&lt;=25,"early career",A867&lt;=35,"mid career",A867&lt;=45,"experienced",A867&gt;=46,"senior")</f>
        <v>mid career</v>
      </c>
      <c r="C867" t="s">
        <v>39</v>
      </c>
      <c r="D867" t="s">
        <v>30</v>
      </c>
      <c r="E867" t="s">
        <v>31</v>
      </c>
      <c r="F867">
        <v>22</v>
      </c>
      <c r="G867" s="1" t="str" cm="1">
        <f t="array" ref="G867">_xlfn.IFS(F867&lt;=5,"very near",F867&lt;=10,"near",F867&lt;=20,"moderate",F867&lt;=29,"far")</f>
        <v>far</v>
      </c>
      <c r="H867">
        <v>4</v>
      </c>
      <c r="I867" t="str" cm="1">
        <f t="array" ref="I867">_xlfn.IFS(H867=1,"Below College",H867=
2,"College",H867=
3,"Bachelor",H867=
4,"Master",H867=
5,"Doctor")</f>
        <v>Master</v>
      </c>
      <c r="J867" t="s">
        <v>32</v>
      </c>
      <c r="K867">
        <v>4</v>
      </c>
      <c r="L867" t="str" cm="1">
        <f t="array" ref="L867">_xlfn.IFS(K867=1,"low",K867=2,"medium",K867=3,"high",K867=4,"very high")</f>
        <v>very high</v>
      </c>
      <c r="M867" t="s">
        <v>33</v>
      </c>
      <c r="N867">
        <v>3</v>
      </c>
      <c r="O867" t="str" cm="1">
        <f t="array" ref="O867">_xlfn.IFS(N867=1,"low",N867=2,"medium",N867=3,"high",N867=4,"very high")</f>
        <v>high</v>
      </c>
      <c r="P867">
        <v>2</v>
      </c>
      <c r="Q867" t="str" cm="1">
        <f t="array" ref="Q867">_xlfn.IFS(P867=1,"junior",P867=2,"mid level",P867=3,"senior",P867=4,"lead",P867=5,"executive")</f>
        <v>mid level</v>
      </c>
      <c r="R867" t="s">
        <v>44</v>
      </c>
      <c r="S867">
        <v>3</v>
      </c>
      <c r="T867" t="str" cm="1">
        <f t="array" ref="T867">_xlfn.IFS(S867=1,"low",S867=2,"medium",S867=3,"high",S867=4,"very high")</f>
        <v>high</v>
      </c>
      <c r="U867" t="s">
        <v>35</v>
      </c>
      <c r="V867">
        <v>6179</v>
      </c>
      <c r="W867">
        <v>1</v>
      </c>
      <c r="X867" t="str" cm="1">
        <f t="array" ref="X867">_xlfn.IFS(W867=0,"fresher",W867&lt;=3,"stable",W867&lt;=6,"moderate hopper",W867&lt;=9,"frequent hopper")</f>
        <v>stable</v>
      </c>
      <c r="Y867" t="s">
        <v>39</v>
      </c>
      <c r="Z867">
        <v>15</v>
      </c>
      <c r="AA867" t="str" cm="1">
        <f t="array" ref="AA867">_xlfn.IFS(Z867&lt;=14,"low hike",Z867&lt;=18,"moderate hike",Z867&lt;=22,"good hike",Z867&lt;=25,"high hike")</f>
        <v>moderate hike</v>
      </c>
      <c r="AB867">
        <v>3</v>
      </c>
      <c r="AC867" t="str" cm="1">
        <f t="array" ref="AC867">_xlfn.IFS(AB867=1,"low",AB867=2,"good",AB867=3,"excellent",AB867=4,"outstanding")</f>
        <v>excellent</v>
      </c>
      <c r="AD867">
        <v>4</v>
      </c>
      <c r="AE867" t="str" cm="1">
        <f t="array" ref="AE867">_xlfn.IFS(AD867=1,"low",AD867=2,"medium",AD867=3,"high",AD867=4,"very high")</f>
        <v>very high</v>
      </c>
      <c r="AG867">
        <v>2</v>
      </c>
      <c r="AH867" t="str" cm="1">
        <f t="array" ref="AH867">_xlfn.IFS(AG867=0,"no stock options",AG867=2,"medium",AG867=3,"high",AG867=1,"low")</f>
        <v>medium</v>
      </c>
      <c r="AI867">
        <v>10</v>
      </c>
      <c r="AJ867" s="1" t="str" cm="1">
        <f t="array" ref="AJ867">_xlfn.IFS(AI867&lt;=2,"fresher",AI867&lt;=7,"early career",AI867&lt;=15,"mid career",AI867&lt;=25,"experienced",AI867&gt;=26,"expert")</f>
        <v>mid career</v>
      </c>
      <c r="AK867">
        <v>3</v>
      </c>
      <c r="AL867" s="1" t="str" cm="1">
        <f t="array" ref="AL867">_xlfn.IFS(AK867=0,"no training",AK867&lt;=2,"low",AK867&lt;=4,"moderate",AK867&lt;=6,"high")</f>
        <v>moderate</v>
      </c>
      <c r="AM867">
        <v>2</v>
      </c>
      <c r="AN867" t="str" cm="1">
        <f t="array" ref="AN867">_xlfn.IFS(AM867=1,"low",AM867=2,"medium",AM867=3,"high",AM867=4,"very high")</f>
        <v>medium</v>
      </c>
      <c r="AO867">
        <v>10</v>
      </c>
      <c r="AP867" s="1" t="str" cm="1">
        <f t="array" ref="AP867">_xlfn.IFS(AO867&lt;=1,"new",AO867&lt;=5,"early tenure",AO867&lt;=10,"established",AO867&lt;=20,"loyal",AO867&gt;=21,"long term")</f>
        <v>established</v>
      </c>
      <c r="AQ867">
        <v>2</v>
      </c>
      <c r="AR867" s="1" t="str" cm="1">
        <f t="array" ref="AR867">_xlfn.IFS(AQ867&lt;=1,"new",AQ867&lt;=4,"settling",AQ867&lt;=7,"established",AQ867&lt;=12,"stagnant risk",AQ867&gt;12,"highly stagnant")</f>
        <v>settling</v>
      </c>
      <c r="AS867">
        <v>6</v>
      </c>
      <c r="AT867" t="str" cm="1">
        <f t="array" ref="AT867">_xlfn.IFS(AS867&lt;=1,"recently promoted",AS867&lt;=3,"due soon",AS867&lt;=6,"over due",AS867&gt;=7,"critically overdue")</f>
        <v>over due</v>
      </c>
      <c r="AU867">
        <v>7</v>
      </c>
      <c r="AV867" t="str" cm="1">
        <f t="array" ref="AV867">_xlfn.IFS(AU867&lt;=1,"new under manager",AU867&lt;=4,"settling",AU867&lt;=8,"established",AU867&gt;=9,"long term")</f>
        <v>established</v>
      </c>
    </row>
    <row r="868" spans="1:48">
      <c r="A868">
        <v>41</v>
      </c>
      <c r="B868" s="1" t="str" cm="1">
        <f t="array" ref="B868">_xlfn.IFS(A868&lt;=25,"early career",A868&lt;=35,"mid career",A868&lt;=45,"experienced",A868&gt;=46,"senior")</f>
        <v>experienced</v>
      </c>
      <c r="C868" t="s">
        <v>29</v>
      </c>
      <c r="D868" t="s">
        <v>50</v>
      </c>
      <c r="E868" t="s">
        <v>31</v>
      </c>
      <c r="F868">
        <v>22</v>
      </c>
      <c r="G868" s="1" t="str" cm="1">
        <f t="array" ref="G868">_xlfn.IFS(F868&lt;=5,"very near",F868&lt;=10,"near",F868&lt;=20,"moderate",F868&lt;=29,"far")</f>
        <v>far</v>
      </c>
      <c r="H868">
        <v>3</v>
      </c>
      <c r="I868" t="str" cm="1">
        <f t="array" ref="I868">_xlfn.IFS(H868=1,"Below College",H868=
2,"College",H868=
3,"Bachelor",H868=
4,"Master",H868=
5,"Doctor")</f>
        <v>Bachelor</v>
      </c>
      <c r="J868" t="s">
        <v>36</v>
      </c>
      <c r="K868">
        <v>4</v>
      </c>
      <c r="L868" t="str" cm="1">
        <f t="array" ref="L868">_xlfn.IFS(K868=1,"low",K868=2,"medium",K868=3,"high",K868=4,"very high")</f>
        <v>very high</v>
      </c>
      <c r="M868" t="s">
        <v>43</v>
      </c>
      <c r="N868">
        <v>3</v>
      </c>
      <c r="O868" t="str" cm="1">
        <f t="array" ref="O868">_xlfn.IFS(N868=1,"low",N868=2,"medium",N868=3,"high",N868=4,"very high")</f>
        <v>high</v>
      </c>
      <c r="P868">
        <v>2</v>
      </c>
      <c r="Q868" t="str" cm="1">
        <f t="array" ref="Q868">_xlfn.IFS(P868=1,"junior",P868=2,"mid level",P868=3,"senior",P868=4,"lead",P868=5,"executive")</f>
        <v>mid level</v>
      </c>
      <c r="R868" t="s">
        <v>37</v>
      </c>
      <c r="S868">
        <v>4</v>
      </c>
      <c r="T868" t="str" cm="1">
        <f t="array" ref="T868">_xlfn.IFS(S868=1,"low",S868=2,"medium",S868=3,"high",S868=4,"very high")</f>
        <v>very high</v>
      </c>
      <c r="U868" t="s">
        <v>38</v>
      </c>
      <c r="V868">
        <v>5467</v>
      </c>
      <c r="W868">
        <v>3</v>
      </c>
      <c r="X868" t="str" cm="1">
        <f t="array" ref="X868">_xlfn.IFS(W868=0,"fresher",W868&lt;=3,"stable",W868&lt;=6,"moderate hopper",W868&lt;=9,"frequent hopper")</f>
        <v>stable</v>
      </c>
      <c r="Y868" t="s">
        <v>39</v>
      </c>
      <c r="Z868">
        <v>14</v>
      </c>
      <c r="AA868" t="str" cm="1">
        <f t="array" ref="AA868">_xlfn.IFS(Z868&lt;=14,"low hike",Z868&lt;=18,"moderate hike",Z868&lt;=22,"good hike",Z868&lt;=25,"high hike")</f>
        <v>low hike</v>
      </c>
      <c r="AB868">
        <v>3</v>
      </c>
      <c r="AC868" t="str" cm="1">
        <f t="array" ref="AC868">_xlfn.IFS(AB868=1,"low",AB868=2,"good",AB868=3,"excellent",AB868=4,"outstanding")</f>
        <v>excellent</v>
      </c>
      <c r="AD868">
        <v>1</v>
      </c>
      <c r="AE868" t="str" cm="1">
        <f t="array" ref="AE868">_xlfn.IFS(AD868=1,"low",AD868=2,"medium",AD868=3,"high",AD868=4,"very high")</f>
        <v>low</v>
      </c>
      <c r="AG868">
        <v>2</v>
      </c>
      <c r="AH868" t="str" cm="1">
        <f t="array" ref="AH868">_xlfn.IFS(AG868=0,"no stock options",AG868=2,"medium",AG868=3,"high",AG868=1,"low")</f>
        <v>medium</v>
      </c>
      <c r="AI868">
        <v>12</v>
      </c>
      <c r="AJ868" s="1" t="str" cm="1">
        <f t="array" ref="AJ868">_xlfn.IFS(AI868&lt;=2,"fresher",AI868&lt;=7,"early career",AI868&lt;=15,"mid career",AI868&lt;=25,"experienced",AI868&gt;=26,"expert")</f>
        <v>mid career</v>
      </c>
      <c r="AK868">
        <v>4</v>
      </c>
      <c r="AL868" s="1" t="str" cm="1">
        <f t="array" ref="AL868">_xlfn.IFS(AK868=0,"no training",AK868&lt;=2,"low",AK868&lt;=4,"moderate",AK868&lt;=6,"high")</f>
        <v>moderate</v>
      </c>
      <c r="AM868">
        <v>2</v>
      </c>
      <c r="AN868" t="str" cm="1">
        <f t="array" ref="AN868">_xlfn.IFS(AM868=1,"low",AM868=2,"medium",AM868=3,"high",AM868=4,"very high")</f>
        <v>medium</v>
      </c>
      <c r="AO868">
        <v>6</v>
      </c>
      <c r="AP868" s="1" t="str" cm="1">
        <f t="array" ref="AP868">_xlfn.IFS(AO868&lt;=1,"new",AO868&lt;=5,"early tenure",AO868&lt;=10,"established",AO868&lt;=20,"loyal",AO868&gt;=21,"long term")</f>
        <v>established</v>
      </c>
      <c r="AQ868">
        <v>2</v>
      </c>
      <c r="AR868" s="1" t="str" cm="1">
        <f t="array" ref="AR868">_xlfn.IFS(AQ868&lt;=1,"new",AQ868&lt;=4,"settling",AQ868&lt;=7,"established",AQ868&lt;=12,"stagnant risk",AQ868&gt;12,"highly stagnant")</f>
        <v>settling</v>
      </c>
      <c r="AS868">
        <v>3</v>
      </c>
      <c r="AT868" t="str" cm="1">
        <f t="array" ref="AT868">_xlfn.IFS(AS868&lt;=1,"recently promoted",AS868&lt;=3,"due soon",AS868&lt;=6,"over due",AS868&gt;=7,"critically overdue")</f>
        <v>due soon</v>
      </c>
      <c r="AU868">
        <v>3</v>
      </c>
      <c r="AV868" t="str" cm="1">
        <f t="array" ref="AV868">_xlfn.IFS(AU868&lt;=1,"new under manager",AU868&lt;=4,"settling",AU868&lt;=8,"established",AU868&gt;=9,"long term")</f>
        <v>settling</v>
      </c>
    </row>
    <row r="869" spans="1:48">
      <c r="A869">
        <v>37</v>
      </c>
      <c r="B869" s="1" t="str" cm="1">
        <f t="array" ref="B869">_xlfn.IFS(A869&lt;=25,"early career",A869&lt;=35,"mid career",A869&lt;=45,"experienced",A869&gt;=46,"senior")</f>
        <v>experienced</v>
      </c>
      <c r="C869" t="s">
        <v>29</v>
      </c>
      <c r="D869" t="s">
        <v>30</v>
      </c>
      <c r="E869" t="s">
        <v>31</v>
      </c>
      <c r="F869">
        <v>4</v>
      </c>
      <c r="G869" s="1" t="str" cm="1">
        <f t="array" ref="G869">_xlfn.IFS(F869&lt;=5,"very near",F869&lt;=10,"near",F869&lt;=20,"moderate",F869&lt;=29,"far")</f>
        <v>very near</v>
      </c>
      <c r="H869">
        <v>1</v>
      </c>
      <c r="I869" t="str" cm="1">
        <f t="array" ref="I869">_xlfn.IFS(H869=1,"Below College",H869=
2,"College",H869=
3,"Bachelor",H869=
4,"Master",H869=
5,"Doctor")</f>
        <v>Below College</v>
      </c>
      <c r="J869" t="s">
        <v>36</v>
      </c>
      <c r="K869">
        <v>3</v>
      </c>
      <c r="L869" t="str" cm="1">
        <f t="array" ref="L869">_xlfn.IFS(K869=1,"low",K869=2,"medium",K869=3,"high",K869=4,"very high")</f>
        <v>high</v>
      </c>
      <c r="M869" t="s">
        <v>33</v>
      </c>
      <c r="N869">
        <v>3</v>
      </c>
      <c r="O869" t="str" cm="1">
        <f t="array" ref="O869">_xlfn.IFS(N869=1,"low",N869=2,"medium",N869=3,"high",N869=4,"very high")</f>
        <v>high</v>
      </c>
      <c r="P869">
        <v>1</v>
      </c>
      <c r="Q869" t="str" cm="1">
        <f t="array" ref="Q869">_xlfn.IFS(P869=1,"junior",P869=2,"mid level",P869=3,"senior",P869=4,"lead",P869=5,"executive")</f>
        <v>junior</v>
      </c>
      <c r="R869" t="s">
        <v>37</v>
      </c>
      <c r="S869">
        <v>3</v>
      </c>
      <c r="T869" t="str" cm="1">
        <f t="array" ref="T869">_xlfn.IFS(S869=1,"low",S869=2,"medium",S869=3,"high",S869=4,"very high")</f>
        <v>high</v>
      </c>
      <c r="U869" t="s">
        <v>35</v>
      </c>
      <c r="V869">
        <v>2996</v>
      </c>
      <c r="W869">
        <v>7</v>
      </c>
      <c r="X869" t="str" cm="1">
        <f t="array" ref="X869">_xlfn.IFS(W869=0,"fresher",W869&lt;=3,"stable",W869&lt;=6,"moderate hopper",W869&lt;=9,"frequent hopper")</f>
        <v>frequent hopper</v>
      </c>
      <c r="Y869" t="s">
        <v>39</v>
      </c>
      <c r="Z869">
        <v>15</v>
      </c>
      <c r="AA869" t="str" cm="1">
        <f t="array" ref="AA869">_xlfn.IFS(Z869&lt;=14,"low hike",Z869&lt;=18,"moderate hike",Z869&lt;=22,"good hike",Z869&lt;=25,"high hike")</f>
        <v>moderate hike</v>
      </c>
      <c r="AB869">
        <v>3</v>
      </c>
      <c r="AC869" t="str" cm="1">
        <f t="array" ref="AC869">_xlfn.IFS(AB869=1,"low",AB869=2,"good",AB869=3,"excellent",AB869=4,"outstanding")</f>
        <v>excellent</v>
      </c>
      <c r="AD869">
        <v>4</v>
      </c>
      <c r="AE869" t="str" cm="1">
        <f t="array" ref="AE869">_xlfn.IFS(AD869=1,"low",AD869=2,"medium",AD869=3,"high",AD869=4,"very high")</f>
        <v>very high</v>
      </c>
      <c r="AG869">
        <v>0</v>
      </c>
      <c r="AH869" t="str" cm="1">
        <f t="array" ref="AH869">_xlfn.IFS(AG869=0,"no stock options",AG869=2,"medium",AG869=3,"high",AG869=1,"low")</f>
        <v>no stock options</v>
      </c>
      <c r="AI869">
        <v>8</v>
      </c>
      <c r="AJ869" s="1" t="str" cm="1">
        <f t="array" ref="AJ869">_xlfn.IFS(AI869&lt;=2,"fresher",AI869&lt;=7,"early career",AI869&lt;=15,"mid career",AI869&lt;=25,"experienced",AI869&gt;=26,"expert")</f>
        <v>mid career</v>
      </c>
      <c r="AK869">
        <v>2</v>
      </c>
      <c r="AL869" s="1" t="str" cm="1">
        <f t="array" ref="AL869">_xlfn.IFS(AK869=0,"no training",AK869&lt;=2,"low",AK869&lt;=4,"moderate",AK869&lt;=6,"high")</f>
        <v>low</v>
      </c>
      <c r="AM869">
        <v>3</v>
      </c>
      <c r="AN869" t="str" cm="1">
        <f t="array" ref="AN869">_xlfn.IFS(AM869=1,"low",AM869=2,"medium",AM869=3,"high",AM869=4,"very high")</f>
        <v>high</v>
      </c>
      <c r="AO869">
        <v>6</v>
      </c>
      <c r="AP869" s="1" t="str" cm="1">
        <f t="array" ref="AP869">_xlfn.IFS(AO869&lt;=1,"new",AO869&lt;=5,"early tenure",AO869&lt;=10,"established",AO869&lt;=20,"loyal",AO869&gt;=21,"long term")</f>
        <v>established</v>
      </c>
      <c r="AQ869">
        <v>4</v>
      </c>
      <c r="AR869" s="1" t="str" cm="1">
        <f t="array" ref="AR869">_xlfn.IFS(AQ869&lt;=1,"new",AQ869&lt;=4,"settling",AQ869&lt;=7,"established",AQ869&lt;=12,"stagnant risk",AQ869&gt;12,"highly stagnant")</f>
        <v>settling</v>
      </c>
      <c r="AS869">
        <v>1</v>
      </c>
      <c r="AT869" t="str" cm="1">
        <f t="array" ref="AT869">_xlfn.IFS(AS869&lt;=1,"recently promoted",AS869&lt;=3,"due soon",AS869&lt;=6,"over due",AS869&gt;=7,"critically overdue")</f>
        <v>recently promoted</v>
      </c>
      <c r="AU869">
        <v>3</v>
      </c>
      <c r="AV869" t="str" cm="1">
        <f t="array" ref="AV869">_xlfn.IFS(AU869&lt;=1,"new under manager",AU869&lt;=4,"settling",AU869&lt;=8,"established",AU869&gt;=9,"long term")</f>
        <v>settling</v>
      </c>
    </row>
    <row r="870" spans="1:48">
      <c r="A870">
        <v>39</v>
      </c>
      <c r="B870" s="1" t="str" cm="1">
        <f t="array" ref="B870">_xlfn.IFS(A870&lt;=25,"early career",A870&lt;=35,"mid career",A870&lt;=45,"experienced",A870&gt;=46,"senior")</f>
        <v>experienced</v>
      </c>
      <c r="C870" t="s">
        <v>29</v>
      </c>
      <c r="D870" t="s">
        <v>41</v>
      </c>
      <c r="E870" t="s">
        <v>31</v>
      </c>
      <c r="F870">
        <v>25</v>
      </c>
      <c r="G870" s="1" t="str" cm="1">
        <f t="array" ref="G870">_xlfn.IFS(F870&lt;=5,"very near",F870&lt;=10,"near",F870&lt;=20,"moderate",F870&lt;=29,"far")</f>
        <v>far</v>
      </c>
      <c r="H870">
        <v>2</v>
      </c>
      <c r="I870" t="str" cm="1">
        <f t="array" ref="I870">_xlfn.IFS(H870=1,"Below College",H870=
2,"College",H870=
3,"Bachelor",H870=
4,"Master",H870=
5,"Doctor")</f>
        <v>College</v>
      </c>
      <c r="J870" t="s">
        <v>36</v>
      </c>
      <c r="K870">
        <v>3</v>
      </c>
      <c r="L870" t="str" cm="1">
        <f t="array" ref="L870">_xlfn.IFS(K870=1,"low",K870=2,"medium",K870=3,"high",K870=4,"very high")</f>
        <v>high</v>
      </c>
      <c r="M870" t="s">
        <v>33</v>
      </c>
      <c r="N870">
        <v>3</v>
      </c>
      <c r="O870" t="str" cm="1">
        <f t="array" ref="O870">_xlfn.IFS(N870=1,"low",N870=2,"medium",N870=3,"high",N870=4,"very high")</f>
        <v>high</v>
      </c>
      <c r="P870">
        <v>3</v>
      </c>
      <c r="Q870" t="str" cm="1">
        <f t="array" ref="Q870">_xlfn.IFS(P870=1,"junior",P870=2,"mid level",P870=3,"senior",P870=4,"lead",P870=5,"executive")</f>
        <v>senior</v>
      </c>
      <c r="R870" t="s">
        <v>49</v>
      </c>
      <c r="S870">
        <v>3</v>
      </c>
      <c r="T870" t="str" cm="1">
        <f t="array" ref="T870">_xlfn.IFS(S870=1,"low",S870=2,"medium",S870=3,"high",S870=4,"very high")</f>
        <v>high</v>
      </c>
      <c r="U870" t="s">
        <v>35</v>
      </c>
      <c r="V870">
        <v>10920</v>
      </c>
      <c r="W870">
        <v>3</v>
      </c>
      <c r="X870" t="str" cm="1">
        <f t="array" ref="X870">_xlfn.IFS(W870=0,"fresher",W870&lt;=3,"stable",W870&lt;=6,"moderate hopper",W870&lt;=9,"frequent hopper")</f>
        <v>stable</v>
      </c>
      <c r="Y870" t="s">
        <v>29</v>
      </c>
      <c r="Z870">
        <v>21</v>
      </c>
      <c r="AA870" t="str" cm="1">
        <f t="array" ref="AA870">_xlfn.IFS(Z870&lt;=14,"low hike",Z870&lt;=18,"moderate hike",Z870&lt;=22,"good hike",Z870&lt;=25,"high hike")</f>
        <v>good hike</v>
      </c>
      <c r="AB870">
        <v>4</v>
      </c>
      <c r="AC870" t="str" cm="1">
        <f t="array" ref="AC870">_xlfn.IFS(AB870=1,"low",AB870=2,"good",AB870=3,"excellent",AB870=4,"outstanding")</f>
        <v>outstanding</v>
      </c>
      <c r="AD870">
        <v>2</v>
      </c>
      <c r="AE870" t="str" cm="1">
        <f t="array" ref="AE870">_xlfn.IFS(AD870=1,"low",AD870=2,"medium",AD870=3,"high",AD870=4,"very high")</f>
        <v>medium</v>
      </c>
      <c r="AG870">
        <v>1</v>
      </c>
      <c r="AH870" t="str" cm="1">
        <f t="array" ref="AH870">_xlfn.IFS(AG870=0,"no stock options",AG870=2,"medium",AG870=3,"high",AG870=1,"low")</f>
        <v>low</v>
      </c>
      <c r="AI870">
        <v>13</v>
      </c>
      <c r="AJ870" s="1" t="str" cm="1">
        <f t="array" ref="AJ870">_xlfn.IFS(AI870&lt;=2,"fresher",AI870&lt;=7,"early career",AI870&lt;=15,"mid career",AI870&lt;=25,"experienced",AI870&gt;=26,"expert")</f>
        <v>mid career</v>
      </c>
      <c r="AK870">
        <v>2</v>
      </c>
      <c r="AL870" s="1" t="str" cm="1">
        <f t="array" ref="AL870">_xlfn.IFS(AK870=0,"no training",AK870&lt;=2,"low",AK870&lt;=4,"moderate",AK870&lt;=6,"high")</f>
        <v>low</v>
      </c>
      <c r="AM870">
        <v>3</v>
      </c>
      <c r="AN870" t="str" cm="1">
        <f t="array" ref="AN870">_xlfn.IFS(AM870=1,"low",AM870=2,"medium",AM870=3,"high",AM870=4,"very high")</f>
        <v>high</v>
      </c>
      <c r="AO870">
        <v>6</v>
      </c>
      <c r="AP870" s="1" t="str" cm="1">
        <f t="array" ref="AP870">_xlfn.IFS(AO870&lt;=1,"new",AO870&lt;=5,"early tenure",AO870&lt;=10,"established",AO870&lt;=20,"loyal",AO870&gt;=21,"long term")</f>
        <v>established</v>
      </c>
      <c r="AQ870">
        <v>4</v>
      </c>
      <c r="AR870" s="1" t="str" cm="1">
        <f t="array" ref="AR870">_xlfn.IFS(AQ870&lt;=1,"new",AQ870&lt;=4,"settling",AQ870&lt;=7,"established",AQ870&lt;=12,"stagnant risk",AQ870&gt;12,"highly stagnant")</f>
        <v>settling</v>
      </c>
      <c r="AS870">
        <v>0</v>
      </c>
      <c r="AT870" t="str" cm="1">
        <f t="array" ref="AT870">_xlfn.IFS(AS870&lt;=1,"recently promoted",AS870&lt;=3,"due soon",AS870&lt;=6,"over due",AS870&gt;=7,"critically overdue")</f>
        <v>recently promoted</v>
      </c>
      <c r="AU870">
        <v>5</v>
      </c>
      <c r="AV870" t="str" cm="1">
        <f t="array" ref="AV870">_xlfn.IFS(AU870&lt;=1,"new under manager",AU870&lt;=4,"settling",AU870&lt;=8,"established",AU870&gt;=9,"long term")</f>
        <v>established</v>
      </c>
    </row>
    <row r="871" spans="1:48">
      <c r="A871">
        <v>27</v>
      </c>
      <c r="B871" s="1" t="str" cm="1">
        <f t="array" ref="B871">_xlfn.IFS(A871&lt;=25,"early career",A871&lt;=35,"mid career",A871&lt;=45,"experienced",A871&gt;=46,"senior")</f>
        <v>mid career</v>
      </c>
      <c r="C871" t="s">
        <v>29</v>
      </c>
      <c r="D871" t="s">
        <v>30</v>
      </c>
      <c r="E871" t="s">
        <v>45</v>
      </c>
      <c r="F871">
        <v>10</v>
      </c>
      <c r="G871" s="1" t="str" cm="1">
        <f t="array" ref="G871">_xlfn.IFS(F871&lt;=5,"very near",F871&lt;=10,"near",F871&lt;=20,"moderate",F871&lt;=29,"far")</f>
        <v>near</v>
      </c>
      <c r="H871">
        <v>3</v>
      </c>
      <c r="I871" t="str" cm="1">
        <f t="array" ref="I871">_xlfn.IFS(H871=1,"Below College",H871=
2,"College",H871=
3,"Bachelor",H871=
4,"Master",H871=
5,"Doctor")</f>
        <v>Bachelor</v>
      </c>
      <c r="J871" t="s">
        <v>47</v>
      </c>
      <c r="K871">
        <v>4</v>
      </c>
      <c r="L871" t="str" cm="1">
        <f t="array" ref="L871">_xlfn.IFS(K871=1,"low",K871=2,"medium",K871=3,"high",K871=4,"very high")</f>
        <v>very high</v>
      </c>
      <c r="M871" t="s">
        <v>43</v>
      </c>
      <c r="N871">
        <v>2</v>
      </c>
      <c r="O871" t="str" cm="1">
        <f t="array" ref="O871">_xlfn.IFS(N871=1,"low",N871=2,"medium",N871=3,"high",N871=4,"very high")</f>
        <v>medium</v>
      </c>
      <c r="P871">
        <v>2</v>
      </c>
      <c r="Q871" t="str" cm="1">
        <f t="array" ref="Q871">_xlfn.IFS(P871=1,"junior",P871=2,"mid level",P871=3,"senior",P871=4,"lead",P871=5,"executive")</f>
        <v>mid level</v>
      </c>
      <c r="R871" t="s">
        <v>51</v>
      </c>
      <c r="S871">
        <v>4</v>
      </c>
      <c r="T871" t="str" cm="1">
        <f t="array" ref="T871">_xlfn.IFS(S871=1,"low",S871=2,"medium",S871=3,"high",S871=4,"very high")</f>
        <v>very high</v>
      </c>
      <c r="U871" t="s">
        <v>35</v>
      </c>
      <c r="V871">
        <v>5769</v>
      </c>
      <c r="W871">
        <v>1</v>
      </c>
      <c r="X871" t="str" cm="1">
        <f t="array" ref="X871">_xlfn.IFS(W871=0,"fresher",W871&lt;=3,"stable",W871&lt;=6,"moderate hopper",W871&lt;=9,"frequent hopper")</f>
        <v>stable</v>
      </c>
      <c r="Y871" t="s">
        <v>39</v>
      </c>
      <c r="Z871">
        <v>11</v>
      </c>
      <c r="AA871" t="str" cm="1">
        <f t="array" ref="AA871">_xlfn.IFS(Z871&lt;=14,"low hike",Z871&lt;=18,"moderate hike",Z871&lt;=22,"good hike",Z871&lt;=25,"high hike")</f>
        <v>low hike</v>
      </c>
      <c r="AB871">
        <v>3</v>
      </c>
      <c r="AC871" t="str" cm="1">
        <f t="array" ref="AC871">_xlfn.IFS(AB871=1,"low",AB871=2,"good",AB871=3,"excellent",AB871=4,"outstanding")</f>
        <v>excellent</v>
      </c>
      <c r="AD871">
        <v>4</v>
      </c>
      <c r="AE871" t="str" cm="1">
        <f t="array" ref="AE871">_xlfn.IFS(AD871=1,"low",AD871=2,"medium",AD871=3,"high",AD871=4,"very high")</f>
        <v>very high</v>
      </c>
      <c r="AG871">
        <v>0</v>
      </c>
      <c r="AH871" t="str" cm="1">
        <f t="array" ref="AH871">_xlfn.IFS(AG871=0,"no stock options",AG871=2,"medium",AG871=3,"high",AG871=1,"low")</f>
        <v>no stock options</v>
      </c>
      <c r="AI871">
        <v>6</v>
      </c>
      <c r="AJ871" s="1" t="str" cm="1">
        <f t="array" ref="AJ871">_xlfn.IFS(AI871&lt;=2,"fresher",AI871&lt;=7,"early career",AI871&lt;=15,"mid career",AI871&lt;=25,"experienced",AI871&gt;=26,"expert")</f>
        <v>early career</v>
      </c>
      <c r="AK871">
        <v>3</v>
      </c>
      <c r="AL871" s="1" t="str" cm="1">
        <f t="array" ref="AL871">_xlfn.IFS(AK871=0,"no training",AK871&lt;=2,"low",AK871&lt;=4,"moderate",AK871&lt;=6,"high")</f>
        <v>moderate</v>
      </c>
      <c r="AM871">
        <v>3</v>
      </c>
      <c r="AN871" t="str" cm="1">
        <f t="array" ref="AN871">_xlfn.IFS(AM871=1,"low",AM871=2,"medium",AM871=3,"high",AM871=4,"very high")</f>
        <v>high</v>
      </c>
      <c r="AO871">
        <v>6</v>
      </c>
      <c r="AP871" s="1" t="str" cm="1">
        <f t="array" ref="AP871">_xlfn.IFS(AO871&lt;=1,"new",AO871&lt;=5,"early tenure",AO871&lt;=10,"established",AO871&lt;=20,"loyal",AO871&gt;=21,"long term")</f>
        <v>established</v>
      </c>
      <c r="AQ871">
        <v>2</v>
      </c>
      <c r="AR871" s="1" t="str" cm="1">
        <f t="array" ref="AR871">_xlfn.IFS(AQ871&lt;=1,"new",AQ871&lt;=4,"settling",AQ871&lt;=7,"established",AQ871&lt;=12,"stagnant risk",AQ871&gt;12,"highly stagnant")</f>
        <v>settling</v>
      </c>
      <c r="AS871">
        <v>4</v>
      </c>
      <c r="AT871" t="str" cm="1">
        <f t="array" ref="AT871">_xlfn.IFS(AS871&lt;=1,"recently promoted",AS871&lt;=3,"due soon",AS871&lt;=6,"over due",AS871&gt;=7,"critically overdue")</f>
        <v>over due</v>
      </c>
      <c r="AU871">
        <v>4</v>
      </c>
      <c r="AV871" t="str" cm="1">
        <f t="array" ref="AV871">_xlfn.IFS(AU871&lt;=1,"new under manager",AU871&lt;=4,"settling",AU871&lt;=8,"established",AU871&gt;=9,"long term")</f>
        <v>settling</v>
      </c>
    </row>
    <row r="872" spans="1:48">
      <c r="A872">
        <v>27</v>
      </c>
      <c r="B872" s="1" t="str" cm="1">
        <f t="array" ref="B872">_xlfn.IFS(A872&lt;=25,"early career",A872&lt;=35,"mid career",A872&lt;=45,"experienced",A872&gt;=46,"senior")</f>
        <v>mid career</v>
      </c>
      <c r="C872" t="s">
        <v>39</v>
      </c>
      <c r="D872" t="s">
        <v>30</v>
      </c>
      <c r="E872" t="s">
        <v>31</v>
      </c>
      <c r="F872">
        <v>17</v>
      </c>
      <c r="G872" s="1" t="str" cm="1">
        <f t="array" ref="G872">_xlfn.IFS(F872&lt;=5,"very near",F872&lt;=10,"near",F872&lt;=20,"moderate",F872&lt;=29,"far")</f>
        <v>moderate</v>
      </c>
      <c r="H872">
        <v>4</v>
      </c>
      <c r="I872" t="str" cm="1">
        <f t="array" ref="I872">_xlfn.IFS(H872=1,"Below College",H872=
2,"College",H872=
3,"Bachelor",H872=
4,"Master",H872=
5,"Doctor")</f>
        <v>Master</v>
      </c>
      <c r="J872" t="s">
        <v>36</v>
      </c>
      <c r="K872">
        <v>4</v>
      </c>
      <c r="L872" t="str" cm="1">
        <f t="array" ref="L872">_xlfn.IFS(K872=1,"low",K872=2,"medium",K872=3,"high",K872=4,"very high")</f>
        <v>very high</v>
      </c>
      <c r="M872" t="s">
        <v>43</v>
      </c>
      <c r="N872">
        <v>3</v>
      </c>
      <c r="O872" t="str" cm="1">
        <f t="array" ref="O872">_xlfn.IFS(N872=1,"low",N872=2,"medium",N872=3,"high",N872=4,"very high")</f>
        <v>high</v>
      </c>
      <c r="P872">
        <v>1</v>
      </c>
      <c r="Q872" t="str" cm="1">
        <f t="array" ref="Q872">_xlfn.IFS(P872=1,"junior",P872=2,"mid level",P872=3,"senior",P872=4,"lead",P872=5,"executive")</f>
        <v>junior</v>
      </c>
      <c r="R872" t="s">
        <v>37</v>
      </c>
      <c r="S872">
        <v>3</v>
      </c>
      <c r="T872" t="str" cm="1">
        <f t="array" ref="T872">_xlfn.IFS(S872=1,"low",S872=2,"medium",S872=3,"high",S872=4,"very high")</f>
        <v>high</v>
      </c>
      <c r="U872" t="s">
        <v>40</v>
      </c>
      <c r="V872">
        <v>2394</v>
      </c>
      <c r="W872">
        <v>1</v>
      </c>
      <c r="X872" t="str" cm="1">
        <f t="array" ref="X872">_xlfn.IFS(W872=0,"fresher",W872&lt;=3,"stable",W872&lt;=6,"moderate hopper",W872&lt;=9,"frequent hopper")</f>
        <v>stable</v>
      </c>
      <c r="Y872" t="s">
        <v>39</v>
      </c>
      <c r="Z872">
        <v>13</v>
      </c>
      <c r="AA872" t="str" cm="1">
        <f t="array" ref="AA872">_xlfn.IFS(Z872&lt;=14,"low hike",Z872&lt;=18,"moderate hike",Z872&lt;=22,"good hike",Z872&lt;=25,"high hike")</f>
        <v>low hike</v>
      </c>
      <c r="AB872">
        <v>3</v>
      </c>
      <c r="AC872" t="str" cm="1">
        <f t="array" ref="AC872">_xlfn.IFS(AB872=1,"low",AB872=2,"good",AB872=3,"excellent",AB872=4,"outstanding")</f>
        <v>excellent</v>
      </c>
      <c r="AD872">
        <v>4</v>
      </c>
      <c r="AE872" t="str" cm="1">
        <f t="array" ref="AE872">_xlfn.IFS(AD872=1,"low",AD872=2,"medium",AD872=3,"high",AD872=4,"very high")</f>
        <v>very high</v>
      </c>
      <c r="AG872">
        <v>0</v>
      </c>
      <c r="AH872" t="str" cm="1">
        <f t="array" ref="AH872">_xlfn.IFS(AG872=0,"no stock options",AG872=2,"medium",AG872=3,"high",AG872=1,"low")</f>
        <v>no stock options</v>
      </c>
      <c r="AI872">
        <v>8</v>
      </c>
      <c r="AJ872" s="1" t="str" cm="1">
        <f t="array" ref="AJ872">_xlfn.IFS(AI872&lt;=2,"fresher",AI872&lt;=7,"early career",AI872&lt;=15,"mid career",AI872&lt;=25,"experienced",AI872&gt;=26,"expert")</f>
        <v>mid career</v>
      </c>
      <c r="AK872">
        <v>2</v>
      </c>
      <c r="AL872" s="1" t="str" cm="1">
        <f t="array" ref="AL872">_xlfn.IFS(AK872=0,"no training",AK872&lt;=2,"low",AK872&lt;=4,"moderate",AK872&lt;=6,"high")</f>
        <v>low</v>
      </c>
      <c r="AM872">
        <v>3</v>
      </c>
      <c r="AN872" t="str" cm="1">
        <f t="array" ref="AN872">_xlfn.IFS(AM872=1,"low",AM872=2,"medium",AM872=3,"high",AM872=4,"very high")</f>
        <v>high</v>
      </c>
      <c r="AO872">
        <v>8</v>
      </c>
      <c r="AP872" s="1" t="str" cm="1">
        <f t="array" ref="AP872">_xlfn.IFS(AO872&lt;=1,"new",AO872&lt;=5,"early tenure",AO872&lt;=10,"established",AO872&lt;=20,"loyal",AO872&gt;=21,"long term")</f>
        <v>established</v>
      </c>
      <c r="AQ872">
        <v>2</v>
      </c>
      <c r="AR872" s="1" t="str" cm="1">
        <f t="array" ref="AR872">_xlfn.IFS(AQ872&lt;=1,"new",AQ872&lt;=4,"settling",AQ872&lt;=7,"established",AQ872&lt;=12,"stagnant risk",AQ872&gt;12,"highly stagnant")</f>
        <v>settling</v>
      </c>
      <c r="AS872">
        <v>7</v>
      </c>
      <c r="AT872" t="str" cm="1">
        <f t="array" ref="AT872">_xlfn.IFS(AS872&lt;=1,"recently promoted",AS872&lt;=3,"due soon",AS872&lt;=6,"over due",AS872&gt;=7,"critically overdue")</f>
        <v>critically overdue</v>
      </c>
      <c r="AU872">
        <v>7</v>
      </c>
      <c r="AV872" t="str" cm="1">
        <f t="array" ref="AV872">_xlfn.IFS(AU872&lt;=1,"new under manager",AU872&lt;=4,"settling",AU872&lt;=8,"established",AU872&gt;=9,"long term")</f>
        <v>established</v>
      </c>
    </row>
    <row r="873" spans="1:48">
      <c r="A873">
        <v>26</v>
      </c>
      <c r="B873" s="1" t="str" cm="1">
        <f t="array" ref="B873">_xlfn.IFS(A873&lt;=25,"early career",A873&lt;=35,"mid career",A873&lt;=45,"experienced",A873&gt;=46,"senior")</f>
        <v>mid career</v>
      </c>
      <c r="C873" t="s">
        <v>29</v>
      </c>
      <c r="D873" t="s">
        <v>30</v>
      </c>
      <c r="E873" t="s">
        <v>31</v>
      </c>
      <c r="F873">
        <v>7</v>
      </c>
      <c r="G873" s="1" t="str" cm="1">
        <f t="array" ref="G873">_xlfn.IFS(F873&lt;=5,"very near",F873&lt;=10,"near",F873&lt;=20,"moderate",F873&lt;=29,"far")</f>
        <v>near</v>
      </c>
      <c r="H873">
        <v>3</v>
      </c>
      <c r="I873" t="str" cm="1">
        <f t="array" ref="I873">_xlfn.IFS(H873=1,"Below College",H873=
2,"College",H873=
3,"Bachelor",H873=
4,"Master",H873=
5,"Doctor")</f>
        <v>Bachelor</v>
      </c>
      <c r="J873" t="s">
        <v>42</v>
      </c>
      <c r="K873">
        <v>3</v>
      </c>
      <c r="L873" t="str" cm="1">
        <f t="array" ref="L873">_xlfn.IFS(K873=1,"low",K873=2,"medium",K873=3,"high",K873=4,"very high")</f>
        <v>high</v>
      </c>
      <c r="M873" t="s">
        <v>33</v>
      </c>
      <c r="N873">
        <v>4</v>
      </c>
      <c r="O873" t="str" cm="1">
        <f t="array" ref="O873">_xlfn.IFS(N873=1,"low",N873=2,"medium",N873=3,"high",N873=4,"very high")</f>
        <v>very high</v>
      </c>
      <c r="P873">
        <v>1</v>
      </c>
      <c r="Q873" t="str" cm="1">
        <f t="array" ref="Q873">_xlfn.IFS(P873=1,"junior",P873=2,"mid level",P873=3,"senior",P873=4,"lead",P873=5,"executive")</f>
        <v>junior</v>
      </c>
      <c r="R873" t="s">
        <v>34</v>
      </c>
      <c r="S873">
        <v>1</v>
      </c>
      <c r="T873" t="str" cm="1">
        <f t="array" ref="T873">_xlfn.IFS(S873=1,"low",S873=2,"medium",S873=3,"high",S873=4,"very high")</f>
        <v>low</v>
      </c>
      <c r="U873" t="s">
        <v>40</v>
      </c>
      <c r="V873">
        <v>3578</v>
      </c>
      <c r="W873">
        <v>0</v>
      </c>
      <c r="X873" t="str" cm="1">
        <f t="array" ref="X873">_xlfn.IFS(W873=0,"fresher",W873&lt;=3,"stable",W873&lt;=6,"moderate hopper",W873&lt;=9,"frequent hopper")</f>
        <v>fresher</v>
      </c>
      <c r="Y873" t="s">
        <v>29</v>
      </c>
      <c r="Z873">
        <v>12</v>
      </c>
      <c r="AA873" t="str" cm="1">
        <f t="array" ref="AA873">_xlfn.IFS(Z873&lt;=14,"low hike",Z873&lt;=18,"moderate hike",Z873&lt;=22,"good hike",Z873&lt;=25,"high hike")</f>
        <v>low hike</v>
      </c>
      <c r="AB873">
        <v>3</v>
      </c>
      <c r="AC873" t="str" cm="1">
        <f t="array" ref="AC873">_xlfn.IFS(AB873=1,"low",AB873=2,"good",AB873=3,"excellent",AB873=4,"outstanding")</f>
        <v>excellent</v>
      </c>
      <c r="AD873">
        <v>4</v>
      </c>
      <c r="AE873" t="str" cm="1">
        <f t="array" ref="AE873">_xlfn.IFS(AD873=1,"low",AD873=2,"medium",AD873=3,"high",AD873=4,"very high")</f>
        <v>very high</v>
      </c>
      <c r="AG873">
        <v>0</v>
      </c>
      <c r="AH873" t="str" cm="1">
        <f t="array" ref="AH873">_xlfn.IFS(AG873=0,"no stock options",AG873=2,"medium",AG873=3,"high",AG873=1,"low")</f>
        <v>no stock options</v>
      </c>
      <c r="AI873">
        <v>8</v>
      </c>
      <c r="AJ873" s="1" t="str" cm="1">
        <f t="array" ref="AJ873">_xlfn.IFS(AI873&lt;=2,"fresher",AI873&lt;=7,"early career",AI873&lt;=15,"mid career",AI873&lt;=25,"experienced",AI873&gt;=26,"expert")</f>
        <v>mid career</v>
      </c>
      <c r="AK873">
        <v>2</v>
      </c>
      <c r="AL873" s="1" t="str" cm="1">
        <f t="array" ref="AL873">_xlfn.IFS(AK873=0,"no training",AK873&lt;=2,"low",AK873&lt;=4,"moderate",AK873&lt;=6,"high")</f>
        <v>low</v>
      </c>
      <c r="AM873">
        <v>3</v>
      </c>
      <c r="AN873" t="str" cm="1">
        <f t="array" ref="AN873">_xlfn.IFS(AM873=1,"low",AM873=2,"medium",AM873=3,"high",AM873=4,"very high")</f>
        <v>high</v>
      </c>
      <c r="AO873">
        <v>7</v>
      </c>
      <c r="AP873" s="1" t="str" cm="1">
        <f t="array" ref="AP873">_xlfn.IFS(AO873&lt;=1,"new",AO873&lt;=5,"early tenure",AO873&lt;=10,"established",AO873&lt;=20,"loyal",AO873&gt;=21,"long term")</f>
        <v>established</v>
      </c>
      <c r="AQ873">
        <v>7</v>
      </c>
      <c r="AR873" s="1" t="str" cm="1">
        <f t="array" ref="AR873">_xlfn.IFS(AQ873&lt;=1,"new",AQ873&lt;=4,"settling",AQ873&lt;=7,"established",AQ873&lt;=12,"stagnant risk",AQ873&gt;12,"highly stagnant")</f>
        <v>established</v>
      </c>
      <c r="AS873">
        <v>0</v>
      </c>
      <c r="AT873" t="str" cm="1">
        <f t="array" ref="AT873">_xlfn.IFS(AS873&lt;=1,"recently promoted",AS873&lt;=3,"due soon",AS873&lt;=6,"over due",AS873&gt;=7,"critically overdue")</f>
        <v>recently promoted</v>
      </c>
      <c r="AU873">
        <v>7</v>
      </c>
      <c r="AV873" t="str" cm="1">
        <f t="array" ref="AV873">_xlfn.IFS(AU873&lt;=1,"new under manager",AU873&lt;=4,"settling",AU873&lt;=8,"established",AU873&gt;=9,"long term")</f>
        <v>established</v>
      </c>
    </row>
    <row r="874" spans="1:48">
      <c r="A874">
        <v>29</v>
      </c>
      <c r="B874" s="1" t="str" cm="1">
        <f t="array" ref="B874">_xlfn.IFS(A874&lt;=25,"early career",A874&lt;=35,"mid career",A874&lt;=45,"experienced",A874&gt;=46,"senior")</f>
        <v>mid career</v>
      </c>
      <c r="C874" t="s">
        <v>29</v>
      </c>
      <c r="D874" t="s">
        <v>30</v>
      </c>
      <c r="E874" t="s">
        <v>54</v>
      </c>
      <c r="F874">
        <v>17</v>
      </c>
      <c r="G874" s="1" t="str" cm="1">
        <f t="array" ref="G874">_xlfn.IFS(F874&lt;=5,"very near",F874&lt;=10,"near",F874&lt;=20,"moderate",F874&lt;=29,"far")</f>
        <v>moderate</v>
      </c>
      <c r="H874">
        <v>3</v>
      </c>
      <c r="I874" t="str" cm="1">
        <f t="array" ref="I874">_xlfn.IFS(H874=1,"Below College",H874=
2,"College",H874=
3,"Bachelor",H874=
4,"Master",H874=
5,"Doctor")</f>
        <v>Bachelor</v>
      </c>
      <c r="J874" t="s">
        <v>42</v>
      </c>
      <c r="K874">
        <v>2</v>
      </c>
      <c r="L874" t="str" cm="1">
        <f t="array" ref="L874">_xlfn.IFS(K874=1,"low",K874=2,"medium",K874=3,"high",K874=4,"very high")</f>
        <v>medium</v>
      </c>
      <c r="M874" t="s">
        <v>33</v>
      </c>
      <c r="N874">
        <v>2</v>
      </c>
      <c r="O874" t="str" cm="1">
        <f t="array" ref="O874">_xlfn.IFS(N874=1,"low",N874=2,"medium",N874=3,"high",N874=4,"very high")</f>
        <v>medium</v>
      </c>
      <c r="P874">
        <v>3</v>
      </c>
      <c r="Q874" t="str" cm="1">
        <f t="array" ref="Q874">_xlfn.IFS(P874=1,"junior",P874=2,"mid level",P874=3,"senior",P874=4,"lead",P874=5,"executive")</f>
        <v>senior</v>
      </c>
      <c r="R874" t="s">
        <v>54</v>
      </c>
      <c r="S874">
        <v>1</v>
      </c>
      <c r="T874" t="str" cm="1">
        <f t="array" ref="T874">_xlfn.IFS(S874=1,"low",S874=2,"medium",S874=3,"high",S874=4,"very high")</f>
        <v>low</v>
      </c>
      <c r="U874" t="s">
        <v>40</v>
      </c>
      <c r="V874">
        <v>7988</v>
      </c>
      <c r="W874">
        <v>1</v>
      </c>
      <c r="X874" t="str" cm="1">
        <f t="array" ref="X874">_xlfn.IFS(W874=0,"fresher",W874&lt;=3,"stable",W874&lt;=6,"moderate hopper",W874&lt;=9,"frequent hopper")</f>
        <v>stable</v>
      </c>
      <c r="Y874" t="s">
        <v>29</v>
      </c>
      <c r="Z874">
        <v>13</v>
      </c>
      <c r="AA874" t="str" cm="1">
        <f t="array" ref="AA874">_xlfn.IFS(Z874&lt;=14,"low hike",Z874&lt;=18,"moderate hike",Z874&lt;=22,"good hike",Z874&lt;=25,"high hike")</f>
        <v>low hike</v>
      </c>
      <c r="AB874">
        <v>3</v>
      </c>
      <c r="AC874" t="str" cm="1">
        <f t="array" ref="AC874">_xlfn.IFS(AB874=1,"low",AB874=2,"good",AB874=3,"excellent",AB874=4,"outstanding")</f>
        <v>excellent</v>
      </c>
      <c r="AD874">
        <v>1</v>
      </c>
      <c r="AE874" t="str" cm="1">
        <f t="array" ref="AE874">_xlfn.IFS(AD874=1,"low",AD874=2,"medium",AD874=3,"high",AD874=4,"very high")</f>
        <v>low</v>
      </c>
      <c r="AG874">
        <v>0</v>
      </c>
      <c r="AH874" t="str" cm="1">
        <f t="array" ref="AH874">_xlfn.IFS(AG874=0,"no stock options",AG874=2,"medium",AG874=3,"high",AG874=1,"low")</f>
        <v>no stock options</v>
      </c>
      <c r="AI874">
        <v>10</v>
      </c>
      <c r="AJ874" s="1" t="str" cm="1">
        <f t="array" ref="AJ874">_xlfn.IFS(AI874&lt;=2,"fresher",AI874&lt;=7,"early career",AI874&lt;=15,"mid career",AI874&lt;=25,"experienced",AI874&gt;=26,"expert")</f>
        <v>mid career</v>
      </c>
      <c r="AK874">
        <v>3</v>
      </c>
      <c r="AL874" s="1" t="str" cm="1">
        <f t="array" ref="AL874">_xlfn.IFS(AK874=0,"no training",AK874&lt;=2,"low",AK874&lt;=4,"moderate",AK874&lt;=6,"high")</f>
        <v>moderate</v>
      </c>
      <c r="AM874">
        <v>2</v>
      </c>
      <c r="AN874" t="str" cm="1">
        <f t="array" ref="AN874">_xlfn.IFS(AM874=1,"low",AM874=2,"medium",AM874=3,"high",AM874=4,"very high")</f>
        <v>medium</v>
      </c>
      <c r="AO874">
        <v>10</v>
      </c>
      <c r="AP874" s="1" t="str" cm="1">
        <f t="array" ref="AP874">_xlfn.IFS(AO874&lt;=1,"new",AO874&lt;=5,"early tenure",AO874&lt;=10,"established",AO874&lt;=20,"loyal",AO874&gt;=21,"long term")</f>
        <v>established</v>
      </c>
      <c r="AQ874">
        <v>9</v>
      </c>
      <c r="AR874" s="1" t="str" cm="1">
        <f t="array" ref="AR874">_xlfn.IFS(AQ874&lt;=1,"new",AQ874&lt;=4,"settling",AQ874&lt;=7,"established",AQ874&lt;=12,"stagnant risk",AQ874&gt;12,"highly stagnant")</f>
        <v>stagnant risk</v>
      </c>
      <c r="AS874">
        <v>0</v>
      </c>
      <c r="AT874" t="str" cm="1">
        <f t="array" ref="AT874">_xlfn.IFS(AS874&lt;=1,"recently promoted",AS874&lt;=3,"due soon",AS874&lt;=6,"over due",AS874&gt;=7,"critically overdue")</f>
        <v>recently promoted</v>
      </c>
      <c r="AU874">
        <v>9</v>
      </c>
      <c r="AV874" t="str" cm="1">
        <f t="array" ref="AV874">_xlfn.IFS(AU874&lt;=1,"new under manager",AU874&lt;=4,"settling",AU874&lt;=8,"established",AU874&gt;=9,"long term")</f>
        <v>long term</v>
      </c>
    </row>
    <row r="875" spans="1:48">
      <c r="A875">
        <v>29</v>
      </c>
      <c r="B875" s="1" t="str" cm="1">
        <f t="array" ref="B875">_xlfn.IFS(A875&lt;=25,"early career",A875&lt;=35,"mid career",A875&lt;=45,"experienced",A875&gt;=46,"senior")</f>
        <v>mid career</v>
      </c>
      <c r="C875" t="s">
        <v>39</v>
      </c>
      <c r="D875" t="s">
        <v>50</v>
      </c>
      <c r="E875" t="s">
        <v>31</v>
      </c>
      <c r="F875">
        <v>14</v>
      </c>
      <c r="G875" s="1" t="str" cm="1">
        <f t="array" ref="G875">_xlfn.IFS(F875&lt;=5,"very near",F875&lt;=10,"near",F875&lt;=20,"moderate",F875&lt;=29,"far")</f>
        <v>moderate</v>
      </c>
      <c r="H875">
        <v>1</v>
      </c>
      <c r="I875" t="str" cm="1">
        <f t="array" ref="I875">_xlfn.IFS(H875=1,"Below College",H875=
2,"College",H875=
3,"Bachelor",H875=
4,"Master",H875=
5,"Doctor")</f>
        <v>Below College</v>
      </c>
      <c r="J875" t="s">
        <v>42</v>
      </c>
      <c r="K875">
        <v>3</v>
      </c>
      <c r="L875" t="str" cm="1">
        <f t="array" ref="L875">_xlfn.IFS(K875=1,"low",K875=2,"medium",K875=3,"high",K875=4,"very high")</f>
        <v>high</v>
      </c>
      <c r="M875" t="s">
        <v>43</v>
      </c>
      <c r="N875">
        <v>3</v>
      </c>
      <c r="O875" t="str" cm="1">
        <f t="array" ref="O875">_xlfn.IFS(N875=1,"low",N875=2,"medium",N875=3,"high",N875=4,"very high")</f>
        <v>high</v>
      </c>
      <c r="P875">
        <v>3</v>
      </c>
      <c r="Q875" t="str" cm="1">
        <f t="array" ref="Q875">_xlfn.IFS(P875=1,"junior",P875=2,"mid level",P875=3,"senior",P875=4,"lead",P875=5,"executive")</f>
        <v>senior</v>
      </c>
      <c r="R875" t="s">
        <v>49</v>
      </c>
      <c r="S875">
        <v>4</v>
      </c>
      <c r="T875" t="str" cm="1">
        <f t="array" ref="T875">_xlfn.IFS(S875=1,"low",S875=2,"medium",S875=3,"high",S875=4,"very high")</f>
        <v>very high</v>
      </c>
      <c r="U875" t="s">
        <v>40</v>
      </c>
      <c r="V875">
        <v>7553</v>
      </c>
      <c r="W875">
        <v>0</v>
      </c>
      <c r="X875" t="str" cm="1">
        <f t="array" ref="X875">_xlfn.IFS(W875=0,"fresher",W875&lt;=3,"stable",W875&lt;=6,"moderate hopper",W875&lt;=9,"frequent hopper")</f>
        <v>fresher</v>
      </c>
      <c r="Y875" t="s">
        <v>39</v>
      </c>
      <c r="Z875">
        <v>12</v>
      </c>
      <c r="AA875" t="str" cm="1">
        <f t="array" ref="AA875">_xlfn.IFS(Z875&lt;=14,"low hike",Z875&lt;=18,"moderate hike",Z875&lt;=22,"good hike",Z875&lt;=25,"high hike")</f>
        <v>low hike</v>
      </c>
      <c r="AB875">
        <v>3</v>
      </c>
      <c r="AC875" t="str" cm="1">
        <f t="array" ref="AC875">_xlfn.IFS(AB875=1,"low",AB875=2,"good",AB875=3,"excellent",AB875=4,"outstanding")</f>
        <v>excellent</v>
      </c>
      <c r="AD875">
        <v>1</v>
      </c>
      <c r="AE875" t="str" cm="1">
        <f t="array" ref="AE875">_xlfn.IFS(AD875=1,"low",AD875=2,"medium",AD875=3,"high",AD875=4,"very high")</f>
        <v>low</v>
      </c>
      <c r="AG875">
        <v>0</v>
      </c>
      <c r="AH875" t="str" cm="1">
        <f t="array" ref="AH875">_xlfn.IFS(AG875=0,"no stock options",AG875=2,"medium",AG875=3,"high",AG875=1,"low")</f>
        <v>no stock options</v>
      </c>
      <c r="AI875">
        <v>9</v>
      </c>
      <c r="AJ875" s="1" t="str" cm="1">
        <f t="array" ref="AJ875">_xlfn.IFS(AI875&lt;=2,"fresher",AI875&lt;=7,"early career",AI875&lt;=15,"mid career",AI875&lt;=25,"experienced",AI875&gt;=26,"expert")</f>
        <v>mid career</v>
      </c>
      <c r="AK875">
        <v>1</v>
      </c>
      <c r="AL875" s="1" t="str" cm="1">
        <f t="array" ref="AL875">_xlfn.IFS(AK875=0,"no training",AK875&lt;=2,"low",AK875&lt;=4,"moderate",AK875&lt;=6,"high")</f>
        <v>low</v>
      </c>
      <c r="AM875">
        <v>3</v>
      </c>
      <c r="AN875" t="str" cm="1">
        <f t="array" ref="AN875">_xlfn.IFS(AM875=1,"low",AM875=2,"medium",AM875=3,"high",AM875=4,"very high")</f>
        <v>high</v>
      </c>
      <c r="AO875">
        <v>8</v>
      </c>
      <c r="AP875" s="1" t="str" cm="1">
        <f t="array" ref="AP875">_xlfn.IFS(AO875&lt;=1,"new",AO875&lt;=5,"early tenure",AO875&lt;=10,"established",AO875&lt;=20,"loyal",AO875&gt;=21,"long term")</f>
        <v>established</v>
      </c>
      <c r="AQ875">
        <v>7</v>
      </c>
      <c r="AR875" s="1" t="str" cm="1">
        <f t="array" ref="AR875">_xlfn.IFS(AQ875&lt;=1,"new",AQ875&lt;=4,"settling",AQ875&lt;=7,"established",AQ875&lt;=12,"stagnant risk",AQ875&gt;12,"highly stagnant")</f>
        <v>established</v>
      </c>
      <c r="AS875">
        <v>7</v>
      </c>
      <c r="AT875" t="str" cm="1">
        <f t="array" ref="AT875">_xlfn.IFS(AS875&lt;=1,"recently promoted",AS875&lt;=3,"due soon",AS875&lt;=6,"over due",AS875&gt;=7,"critically overdue")</f>
        <v>critically overdue</v>
      </c>
      <c r="AU875">
        <v>7</v>
      </c>
      <c r="AV875" t="str" cm="1">
        <f t="array" ref="AV875">_xlfn.IFS(AU875&lt;=1,"new under manager",AU875&lt;=4,"settling",AU875&lt;=8,"established",AU875&gt;=9,"long term")</f>
        <v>established</v>
      </c>
    </row>
    <row r="876" spans="1:48">
      <c r="A876">
        <v>58</v>
      </c>
      <c r="B876" s="1" t="str" cm="1">
        <f t="array" ref="B876">_xlfn.IFS(A876&lt;=25,"early career",A876&lt;=35,"mid career",A876&lt;=45,"experienced",A876&gt;=46,"senior")</f>
        <v>senior</v>
      </c>
      <c r="C876" t="s">
        <v>29</v>
      </c>
      <c r="D876" t="s">
        <v>30</v>
      </c>
      <c r="E876" t="s">
        <v>31</v>
      </c>
      <c r="F876">
        <v>1</v>
      </c>
      <c r="G876" s="1" t="str" cm="1">
        <f t="array" ref="G876">_xlfn.IFS(F876&lt;=5,"very near",F876&lt;=10,"near",F876&lt;=20,"moderate",F876&lt;=29,"far")</f>
        <v>very near</v>
      </c>
      <c r="H876">
        <v>3</v>
      </c>
      <c r="I876" t="str" cm="1">
        <f t="array" ref="I876">_xlfn.IFS(H876=1,"Below College",H876=
2,"College",H876=
3,"Bachelor",H876=
4,"Master",H876=
5,"Doctor")</f>
        <v>Bachelor</v>
      </c>
      <c r="J876" t="s">
        <v>32</v>
      </c>
      <c r="K876">
        <v>4</v>
      </c>
      <c r="L876" t="str" cm="1">
        <f t="array" ref="L876">_xlfn.IFS(K876=1,"low",K876=2,"medium",K876=3,"high",K876=4,"very high")</f>
        <v>very high</v>
      </c>
      <c r="M876" t="s">
        <v>43</v>
      </c>
      <c r="N876">
        <v>3</v>
      </c>
      <c r="O876" t="str" cm="1">
        <f t="array" ref="O876">_xlfn.IFS(N876=1,"low",N876=2,"medium",N876=3,"high",N876=4,"very high")</f>
        <v>high</v>
      </c>
      <c r="P876">
        <v>5</v>
      </c>
      <c r="Q876" t="str" cm="1">
        <f t="array" ref="Q876">_xlfn.IFS(P876=1,"junior",P876=2,"mid level",P876=3,"senior",P876=4,"lead",P876=5,"executive")</f>
        <v>executive</v>
      </c>
      <c r="R876" t="s">
        <v>53</v>
      </c>
      <c r="S876">
        <v>1</v>
      </c>
      <c r="T876" t="str" cm="1">
        <f t="array" ref="T876">_xlfn.IFS(S876=1,"low",S876=2,"medium",S876=3,"high",S876=4,"very high")</f>
        <v>low</v>
      </c>
      <c r="U876" t="s">
        <v>35</v>
      </c>
      <c r="V876">
        <v>19701</v>
      </c>
      <c r="W876">
        <v>3</v>
      </c>
      <c r="X876" t="str" cm="1">
        <f t="array" ref="X876">_xlfn.IFS(W876=0,"fresher",W876&lt;=3,"stable",W876&lt;=6,"moderate hopper",W876&lt;=9,"frequent hopper")</f>
        <v>stable</v>
      </c>
      <c r="Y876" t="s">
        <v>39</v>
      </c>
      <c r="Z876">
        <v>21</v>
      </c>
      <c r="AA876" t="str" cm="1">
        <f t="array" ref="AA876">_xlfn.IFS(Z876&lt;=14,"low hike",Z876&lt;=18,"moderate hike",Z876&lt;=22,"good hike",Z876&lt;=25,"high hike")</f>
        <v>good hike</v>
      </c>
      <c r="AB876">
        <v>4</v>
      </c>
      <c r="AC876" t="str" cm="1">
        <f t="array" ref="AC876">_xlfn.IFS(AB876=1,"low",AB876=2,"good",AB876=3,"excellent",AB876=4,"outstanding")</f>
        <v>outstanding</v>
      </c>
      <c r="AD876">
        <v>3</v>
      </c>
      <c r="AE876" t="str" cm="1">
        <f t="array" ref="AE876">_xlfn.IFS(AD876=1,"low",AD876=2,"medium",AD876=3,"high",AD876=4,"very high")</f>
        <v>high</v>
      </c>
      <c r="AG876">
        <v>1</v>
      </c>
      <c r="AH876" t="str" cm="1">
        <f t="array" ref="AH876">_xlfn.IFS(AG876=0,"no stock options",AG876=2,"medium",AG876=3,"high",AG876=1,"low")</f>
        <v>low</v>
      </c>
      <c r="AI876">
        <v>32</v>
      </c>
      <c r="AJ876" s="1" t="str" cm="1">
        <f t="array" ref="AJ876">_xlfn.IFS(AI876&lt;=2,"fresher",AI876&lt;=7,"early career",AI876&lt;=15,"mid career",AI876&lt;=25,"experienced",AI876&gt;=26,"expert")</f>
        <v>expert</v>
      </c>
      <c r="AK876">
        <v>3</v>
      </c>
      <c r="AL876" s="1" t="str" cm="1">
        <f t="array" ref="AL876">_xlfn.IFS(AK876=0,"no training",AK876&lt;=2,"low",AK876&lt;=4,"moderate",AK876&lt;=6,"high")</f>
        <v>moderate</v>
      </c>
      <c r="AM876">
        <v>3</v>
      </c>
      <c r="AN876" t="str" cm="1">
        <f t="array" ref="AN876">_xlfn.IFS(AM876=1,"low",AM876=2,"medium",AM876=3,"high",AM876=4,"very high")</f>
        <v>high</v>
      </c>
      <c r="AO876">
        <v>9</v>
      </c>
      <c r="AP876" s="1" t="str" cm="1">
        <f t="array" ref="AP876">_xlfn.IFS(AO876&lt;=1,"new",AO876&lt;=5,"early tenure",AO876&lt;=10,"established",AO876&lt;=20,"loyal",AO876&gt;=21,"long term")</f>
        <v>established</v>
      </c>
      <c r="AQ876">
        <v>8</v>
      </c>
      <c r="AR876" s="1" t="str" cm="1">
        <f t="array" ref="AR876">_xlfn.IFS(AQ876&lt;=1,"new",AQ876&lt;=4,"settling",AQ876&lt;=7,"established",AQ876&lt;=12,"stagnant risk",AQ876&gt;12,"highly stagnant")</f>
        <v>stagnant risk</v>
      </c>
      <c r="AS876">
        <v>1</v>
      </c>
      <c r="AT876" t="str" cm="1">
        <f t="array" ref="AT876">_xlfn.IFS(AS876&lt;=1,"recently promoted",AS876&lt;=3,"due soon",AS876&lt;=6,"over due",AS876&gt;=7,"critically overdue")</f>
        <v>recently promoted</v>
      </c>
      <c r="AU876">
        <v>5</v>
      </c>
      <c r="AV876" t="str" cm="1">
        <f t="array" ref="AV876">_xlfn.IFS(AU876&lt;=1,"new under manager",AU876&lt;=4,"settling",AU876&lt;=8,"established",AU876&gt;=9,"long term")</f>
        <v>established</v>
      </c>
    </row>
    <row r="877" spans="1:48">
      <c r="A877">
        <v>55</v>
      </c>
      <c r="B877" s="1" t="str" cm="1">
        <f t="array" ref="B877">_xlfn.IFS(A877&lt;=25,"early career",A877&lt;=35,"mid career",A877&lt;=45,"experienced",A877&gt;=46,"senior")</f>
        <v>senior</v>
      </c>
      <c r="C877" t="s">
        <v>29</v>
      </c>
      <c r="D877" t="s">
        <v>30</v>
      </c>
      <c r="E877" t="s">
        <v>31</v>
      </c>
      <c r="F877">
        <v>1</v>
      </c>
      <c r="G877" s="1" t="str" cm="1">
        <f t="array" ref="G877">_xlfn.IFS(F877&lt;=5,"very near",F877&lt;=10,"near",F877&lt;=20,"moderate",F877&lt;=29,"far")</f>
        <v>very near</v>
      </c>
      <c r="H877">
        <v>4</v>
      </c>
      <c r="I877" t="str" cm="1">
        <f t="array" ref="I877">_xlfn.IFS(H877=1,"Below College",H877=
2,"College",H877=
3,"Bachelor",H877=
4,"Master",H877=
5,"Doctor")</f>
        <v>Master</v>
      </c>
      <c r="J877" t="s">
        <v>32</v>
      </c>
      <c r="K877">
        <v>2</v>
      </c>
      <c r="L877" t="str" cm="1">
        <f t="array" ref="L877">_xlfn.IFS(K877=1,"low",K877=2,"medium",K877=3,"high",K877=4,"very high")</f>
        <v>medium</v>
      </c>
      <c r="M877" t="s">
        <v>33</v>
      </c>
      <c r="N877">
        <v>4</v>
      </c>
      <c r="O877" t="str" cm="1">
        <f t="array" ref="O877">_xlfn.IFS(N877=1,"low",N877=2,"medium",N877=3,"high",N877=4,"very high")</f>
        <v>very high</v>
      </c>
      <c r="P877">
        <v>4</v>
      </c>
      <c r="Q877" t="str" cm="1">
        <f t="array" ref="Q877">_xlfn.IFS(P877=1,"junior",P877=2,"mid level",P877=3,"senior",P877=4,"lead",P877=5,"executive")</f>
        <v>lead</v>
      </c>
      <c r="R877" t="s">
        <v>53</v>
      </c>
      <c r="S877">
        <v>4</v>
      </c>
      <c r="T877" t="str" cm="1">
        <f t="array" ref="T877">_xlfn.IFS(S877=1,"low",S877=2,"medium",S877=3,"high",S877=4,"very high")</f>
        <v>very high</v>
      </c>
      <c r="U877" t="s">
        <v>38</v>
      </c>
      <c r="V877">
        <v>14732</v>
      </c>
      <c r="W877">
        <v>2</v>
      </c>
      <c r="X877" t="str" cm="1">
        <f t="array" ref="X877">_xlfn.IFS(W877=0,"fresher",W877&lt;=3,"stable",W877&lt;=6,"moderate hopper",W877&lt;=9,"frequent hopper")</f>
        <v>stable</v>
      </c>
      <c r="Y877" t="s">
        <v>29</v>
      </c>
      <c r="Z877">
        <v>13</v>
      </c>
      <c r="AA877" t="str" cm="1">
        <f t="array" ref="AA877">_xlfn.IFS(Z877&lt;=14,"low hike",Z877&lt;=18,"moderate hike",Z877&lt;=22,"good hike",Z877&lt;=25,"high hike")</f>
        <v>low hike</v>
      </c>
      <c r="AB877">
        <v>3</v>
      </c>
      <c r="AC877" t="str" cm="1">
        <f t="array" ref="AC877">_xlfn.IFS(AB877=1,"low",AB877=2,"good",AB877=3,"excellent",AB877=4,"outstanding")</f>
        <v>excellent</v>
      </c>
      <c r="AD877">
        <v>4</v>
      </c>
      <c r="AE877" t="str" cm="1">
        <f t="array" ref="AE877">_xlfn.IFS(AD877=1,"low",AD877=2,"medium",AD877=3,"high",AD877=4,"very high")</f>
        <v>very high</v>
      </c>
      <c r="AG877">
        <v>2</v>
      </c>
      <c r="AH877" t="str" cm="1">
        <f t="array" ref="AH877">_xlfn.IFS(AG877=0,"no stock options",AG877=2,"medium",AG877=3,"high",AG877=1,"low")</f>
        <v>medium</v>
      </c>
      <c r="AI877">
        <v>31</v>
      </c>
      <c r="AJ877" s="1" t="str" cm="1">
        <f t="array" ref="AJ877">_xlfn.IFS(AI877&lt;=2,"fresher",AI877&lt;=7,"early career",AI877&lt;=15,"mid career",AI877&lt;=25,"experienced",AI877&gt;=26,"expert")</f>
        <v>expert</v>
      </c>
      <c r="AK877">
        <v>4</v>
      </c>
      <c r="AL877" s="1" t="str" cm="1">
        <f t="array" ref="AL877">_xlfn.IFS(AK877=0,"no training",AK877&lt;=2,"low",AK877&lt;=4,"moderate",AK877&lt;=6,"high")</f>
        <v>moderate</v>
      </c>
      <c r="AM877">
        <v>4</v>
      </c>
      <c r="AN877" t="str" cm="1">
        <f t="array" ref="AN877">_xlfn.IFS(AM877=1,"low",AM877=2,"medium",AM877=3,"high",AM877=4,"very high")</f>
        <v>very high</v>
      </c>
      <c r="AO877">
        <v>7</v>
      </c>
      <c r="AP877" s="1" t="str" cm="1">
        <f t="array" ref="AP877">_xlfn.IFS(AO877&lt;=1,"new",AO877&lt;=5,"early tenure",AO877&lt;=10,"established",AO877&lt;=20,"loyal",AO877&gt;=21,"long term")</f>
        <v>established</v>
      </c>
      <c r="AQ877">
        <v>7</v>
      </c>
      <c r="AR877" s="1" t="str" cm="1">
        <f t="array" ref="AR877">_xlfn.IFS(AQ877&lt;=1,"new",AQ877&lt;=4,"settling",AQ877&lt;=7,"established",AQ877&lt;=12,"stagnant risk",AQ877&gt;12,"highly stagnant")</f>
        <v>established</v>
      </c>
      <c r="AS877">
        <v>0</v>
      </c>
      <c r="AT877" t="str" cm="1">
        <f t="array" ref="AT877">_xlfn.IFS(AS877&lt;=1,"recently promoted",AS877&lt;=3,"due soon",AS877&lt;=6,"over due",AS877&gt;=7,"critically overdue")</f>
        <v>recently promoted</v>
      </c>
      <c r="AU877">
        <v>0</v>
      </c>
      <c r="AV877" t="str" cm="1">
        <f t="array" ref="AV877">_xlfn.IFS(AU877&lt;=1,"new under manager",AU877&lt;=4,"settling",AU877&lt;=8,"established",AU877&gt;=9,"long term")</f>
        <v>new under manager</v>
      </c>
    </row>
    <row r="878" spans="1:48">
      <c r="A878">
        <v>36</v>
      </c>
      <c r="B878" s="1" t="str" cm="1">
        <f t="array" ref="B878">_xlfn.IFS(A878&lt;=25,"early career",A878&lt;=35,"mid career",A878&lt;=45,"experienced",A878&gt;=46,"senior")</f>
        <v>experienced</v>
      </c>
      <c r="C878" t="s">
        <v>29</v>
      </c>
      <c r="D878" t="s">
        <v>30</v>
      </c>
      <c r="E878" t="s">
        <v>31</v>
      </c>
      <c r="F878">
        <v>4</v>
      </c>
      <c r="G878" s="1" t="str" cm="1">
        <f t="array" ref="G878">_xlfn.IFS(F878&lt;=5,"very near",F878&lt;=10,"near",F878&lt;=20,"moderate",F878&lt;=29,"far")</f>
        <v>very near</v>
      </c>
      <c r="H878">
        <v>4</v>
      </c>
      <c r="I878" t="str" cm="1">
        <f t="array" ref="I878">_xlfn.IFS(H878=1,"Below College",H878=
2,"College",H878=
3,"Bachelor",H878=
4,"Master",H878=
5,"Doctor")</f>
        <v>Master</v>
      </c>
      <c r="J878" t="s">
        <v>36</v>
      </c>
      <c r="K878">
        <v>1</v>
      </c>
      <c r="L878" t="str" cm="1">
        <f t="array" ref="L878">_xlfn.IFS(K878=1,"low",K878=2,"medium",K878=3,"high",K878=4,"very high")</f>
        <v>low</v>
      </c>
      <c r="M878" t="s">
        <v>33</v>
      </c>
      <c r="N878">
        <v>2</v>
      </c>
      <c r="O878" t="str" cm="1">
        <f t="array" ref="O878">_xlfn.IFS(N878=1,"low",N878=2,"medium",N878=3,"high",N878=4,"very high")</f>
        <v>medium</v>
      </c>
      <c r="P878">
        <v>2</v>
      </c>
      <c r="Q878" t="str" cm="1">
        <f t="array" ref="Q878">_xlfn.IFS(P878=1,"junior",P878=2,"mid level",P878=3,"senior",P878=4,"lead",P878=5,"executive")</f>
        <v>mid level</v>
      </c>
      <c r="R878" t="s">
        <v>34</v>
      </c>
      <c r="S878">
        <v>4</v>
      </c>
      <c r="T878" t="str" cm="1">
        <f t="array" ref="T878">_xlfn.IFS(S878=1,"low",S878=2,"medium",S878=3,"high",S878=4,"very high")</f>
        <v>very high</v>
      </c>
      <c r="U878" t="s">
        <v>40</v>
      </c>
      <c r="V878">
        <v>5810</v>
      </c>
      <c r="W878">
        <v>1</v>
      </c>
      <c r="X878" t="str" cm="1">
        <f t="array" ref="X878">_xlfn.IFS(W878=0,"fresher",W878&lt;=3,"stable",W878&lt;=6,"moderate hopper",W878&lt;=9,"frequent hopper")</f>
        <v>stable</v>
      </c>
      <c r="Y878" t="s">
        <v>29</v>
      </c>
      <c r="Z878">
        <v>16</v>
      </c>
      <c r="AA878" t="str" cm="1">
        <f t="array" ref="AA878">_xlfn.IFS(Z878&lt;=14,"low hike",Z878&lt;=18,"moderate hike",Z878&lt;=22,"good hike",Z878&lt;=25,"high hike")</f>
        <v>moderate hike</v>
      </c>
      <c r="AB878">
        <v>3</v>
      </c>
      <c r="AC878" t="str" cm="1">
        <f t="array" ref="AC878">_xlfn.IFS(AB878=1,"low",AB878=2,"good",AB878=3,"excellent",AB878=4,"outstanding")</f>
        <v>excellent</v>
      </c>
      <c r="AD878">
        <v>3</v>
      </c>
      <c r="AE878" t="str" cm="1">
        <f t="array" ref="AE878">_xlfn.IFS(AD878=1,"low",AD878=2,"medium",AD878=3,"high",AD878=4,"very high")</f>
        <v>high</v>
      </c>
      <c r="AG878">
        <v>0</v>
      </c>
      <c r="AH878" t="str" cm="1">
        <f t="array" ref="AH878">_xlfn.IFS(AG878=0,"no stock options",AG878=2,"medium",AG878=3,"high",AG878=1,"low")</f>
        <v>no stock options</v>
      </c>
      <c r="AI878">
        <v>10</v>
      </c>
      <c r="AJ878" s="1" t="str" cm="1">
        <f t="array" ref="AJ878">_xlfn.IFS(AI878&lt;=2,"fresher",AI878&lt;=7,"early career",AI878&lt;=15,"mid career",AI878&lt;=25,"experienced",AI878&gt;=26,"expert")</f>
        <v>mid career</v>
      </c>
      <c r="AK878">
        <v>2</v>
      </c>
      <c r="AL878" s="1" t="str" cm="1">
        <f t="array" ref="AL878">_xlfn.IFS(AK878=0,"no training",AK878&lt;=2,"low",AK878&lt;=4,"moderate",AK878&lt;=6,"high")</f>
        <v>low</v>
      </c>
      <c r="AM878">
        <v>2</v>
      </c>
      <c r="AN878" t="str" cm="1">
        <f t="array" ref="AN878">_xlfn.IFS(AM878=1,"low",AM878=2,"medium",AM878=3,"high",AM878=4,"very high")</f>
        <v>medium</v>
      </c>
      <c r="AO878">
        <v>10</v>
      </c>
      <c r="AP878" s="1" t="str" cm="1">
        <f t="array" ref="AP878">_xlfn.IFS(AO878&lt;=1,"new",AO878&lt;=5,"early tenure",AO878&lt;=10,"established",AO878&lt;=20,"loyal",AO878&gt;=21,"long term")</f>
        <v>established</v>
      </c>
      <c r="AQ878">
        <v>4</v>
      </c>
      <c r="AR878" s="1" t="str" cm="1">
        <f t="array" ref="AR878">_xlfn.IFS(AQ878&lt;=1,"new",AQ878&lt;=4,"settling",AQ878&lt;=7,"established",AQ878&lt;=12,"stagnant risk",AQ878&gt;12,"highly stagnant")</f>
        <v>settling</v>
      </c>
      <c r="AS878">
        <v>1</v>
      </c>
      <c r="AT878" t="str" cm="1">
        <f t="array" ref="AT878">_xlfn.IFS(AS878&lt;=1,"recently promoted",AS878&lt;=3,"due soon",AS878&lt;=6,"over due",AS878&gt;=7,"critically overdue")</f>
        <v>recently promoted</v>
      </c>
      <c r="AU878">
        <v>8</v>
      </c>
      <c r="AV878" t="str" cm="1">
        <f t="array" ref="AV878">_xlfn.IFS(AU878&lt;=1,"new under manager",AU878&lt;=4,"settling",AU878&lt;=8,"established",AU878&gt;=9,"long term")</f>
        <v>established</v>
      </c>
    </row>
    <row r="879" spans="1:48">
      <c r="A879">
        <v>47</v>
      </c>
      <c r="B879" s="1" t="str" cm="1">
        <f t="array" ref="B879">_xlfn.IFS(A879&lt;=25,"early career",A879&lt;=35,"mid career",A879&lt;=45,"experienced",A879&gt;=46,"senior")</f>
        <v>senior</v>
      </c>
      <c r="C879" t="s">
        <v>29</v>
      </c>
      <c r="D879" t="s">
        <v>30</v>
      </c>
      <c r="E879" t="s">
        <v>31</v>
      </c>
      <c r="F879">
        <v>1</v>
      </c>
      <c r="G879" s="1" t="str" cm="1">
        <f t="array" ref="G879">_xlfn.IFS(F879&lt;=5,"very near",F879&lt;=10,"near",F879&lt;=20,"moderate",F879&lt;=29,"far")</f>
        <v>very near</v>
      </c>
      <c r="H879">
        <v>3</v>
      </c>
      <c r="I879" t="str" cm="1">
        <f t="array" ref="I879">_xlfn.IFS(H879=1,"Below College",H879=
2,"College",H879=
3,"Bachelor",H879=
4,"Master",H879=
5,"Doctor")</f>
        <v>Bachelor</v>
      </c>
      <c r="J879" t="s">
        <v>52</v>
      </c>
      <c r="K879">
        <v>1</v>
      </c>
      <c r="L879" t="str" cm="1">
        <f t="array" ref="L879">_xlfn.IFS(K879=1,"low",K879=2,"medium",K879=3,"high",K879=4,"very high")</f>
        <v>low</v>
      </c>
      <c r="M879" t="s">
        <v>33</v>
      </c>
      <c r="N879">
        <v>3</v>
      </c>
      <c r="O879" t="str" cm="1">
        <f t="array" ref="O879">_xlfn.IFS(N879=1,"low",N879=2,"medium",N879=3,"high",N879=4,"very high")</f>
        <v>high</v>
      </c>
      <c r="P879">
        <v>1</v>
      </c>
      <c r="Q879" t="str" cm="1">
        <f t="array" ref="Q879">_xlfn.IFS(P879=1,"junior",P879=2,"mid level",P879=3,"senior",P879=4,"lead",P879=5,"executive")</f>
        <v>junior</v>
      </c>
      <c r="R879" t="s">
        <v>37</v>
      </c>
      <c r="S879">
        <v>4</v>
      </c>
      <c r="T879" t="str" cm="1">
        <f t="array" ref="T879">_xlfn.IFS(S879=1,"low",S879=2,"medium",S879=3,"high",S879=4,"very high")</f>
        <v>very high</v>
      </c>
      <c r="U879" t="s">
        <v>35</v>
      </c>
      <c r="V879">
        <v>3420</v>
      </c>
      <c r="W879">
        <v>7</v>
      </c>
      <c r="X879" t="str" cm="1">
        <f t="array" ref="X879">_xlfn.IFS(W879=0,"fresher",W879&lt;=3,"stable",W879&lt;=6,"moderate hopper",W879&lt;=9,"frequent hopper")</f>
        <v>frequent hopper</v>
      </c>
      <c r="Y879" t="s">
        <v>29</v>
      </c>
      <c r="Z879">
        <v>12</v>
      </c>
      <c r="AA879" t="str" cm="1">
        <f t="array" ref="AA879">_xlfn.IFS(Z879&lt;=14,"low hike",Z879&lt;=18,"moderate hike",Z879&lt;=22,"good hike",Z879&lt;=25,"high hike")</f>
        <v>low hike</v>
      </c>
      <c r="AB879">
        <v>3</v>
      </c>
      <c r="AC879" t="str" cm="1">
        <f t="array" ref="AC879">_xlfn.IFS(AB879=1,"low",AB879=2,"good",AB879=3,"excellent",AB879=4,"outstanding")</f>
        <v>excellent</v>
      </c>
      <c r="AD879">
        <v>3</v>
      </c>
      <c r="AE879" t="str" cm="1">
        <f t="array" ref="AE879">_xlfn.IFS(AD879=1,"low",AD879=2,"medium",AD879=3,"high",AD879=4,"very high")</f>
        <v>high</v>
      </c>
      <c r="AG879">
        <v>1</v>
      </c>
      <c r="AH879" t="str" cm="1">
        <f t="array" ref="AH879">_xlfn.IFS(AG879=0,"no stock options",AG879=2,"medium",AG879=3,"high",AG879=1,"low")</f>
        <v>low</v>
      </c>
      <c r="AI879">
        <v>17</v>
      </c>
      <c r="AJ879" s="1" t="str" cm="1">
        <f t="array" ref="AJ879">_xlfn.IFS(AI879&lt;=2,"fresher",AI879&lt;=7,"early career",AI879&lt;=15,"mid career",AI879&lt;=25,"experienced",AI879&gt;=26,"expert")</f>
        <v>experienced</v>
      </c>
      <c r="AK879">
        <v>2</v>
      </c>
      <c r="AL879" s="1" t="str" cm="1">
        <f t="array" ref="AL879">_xlfn.IFS(AK879=0,"no training",AK879&lt;=2,"low",AK879&lt;=4,"moderate",AK879&lt;=6,"high")</f>
        <v>low</v>
      </c>
      <c r="AM879">
        <v>2</v>
      </c>
      <c r="AN879" t="str" cm="1">
        <f t="array" ref="AN879">_xlfn.IFS(AM879=1,"low",AM879=2,"medium",AM879=3,"high",AM879=4,"very high")</f>
        <v>medium</v>
      </c>
      <c r="AO879">
        <v>6</v>
      </c>
      <c r="AP879" s="1" t="str" cm="1">
        <f t="array" ref="AP879">_xlfn.IFS(AO879&lt;=1,"new",AO879&lt;=5,"early tenure",AO879&lt;=10,"established",AO879&lt;=20,"loyal",AO879&gt;=21,"long term")</f>
        <v>established</v>
      </c>
      <c r="AQ879">
        <v>5</v>
      </c>
      <c r="AR879" s="1" t="str" cm="1">
        <f t="array" ref="AR879">_xlfn.IFS(AQ879&lt;=1,"new",AQ879&lt;=4,"settling",AQ879&lt;=7,"established",AQ879&lt;=12,"stagnant risk",AQ879&gt;12,"highly stagnant")</f>
        <v>established</v>
      </c>
      <c r="AS879">
        <v>1</v>
      </c>
      <c r="AT879" t="str" cm="1">
        <f t="array" ref="AT879">_xlfn.IFS(AS879&lt;=1,"recently promoted",AS879&lt;=3,"due soon",AS879&lt;=6,"over due",AS879&gt;=7,"critically overdue")</f>
        <v>recently promoted</v>
      </c>
      <c r="AU879">
        <v>2</v>
      </c>
      <c r="AV879" t="str" cm="1">
        <f t="array" ref="AV879">_xlfn.IFS(AU879&lt;=1,"new under manager",AU879&lt;=4,"settling",AU879&lt;=8,"established",AU879&gt;=9,"long term")</f>
        <v>settling</v>
      </c>
    </row>
    <row r="880" spans="1:48">
      <c r="A880">
        <v>37</v>
      </c>
      <c r="B880" s="1" t="str" cm="1">
        <f t="array" ref="B880">_xlfn.IFS(A880&lt;=25,"early career",A880&lt;=35,"mid career",A880&lt;=45,"experienced",A880&gt;=46,"senior")</f>
        <v>experienced</v>
      </c>
      <c r="C880" t="s">
        <v>29</v>
      </c>
      <c r="D880" t="s">
        <v>41</v>
      </c>
      <c r="E880" t="s">
        <v>31</v>
      </c>
      <c r="F880">
        <v>5</v>
      </c>
      <c r="G880" s="1" t="str" cm="1">
        <f t="array" ref="G880">_xlfn.IFS(F880&lt;=5,"very near",F880&lt;=10,"near",F880&lt;=20,"moderate",F880&lt;=29,"far")</f>
        <v>very near</v>
      </c>
      <c r="H880">
        <v>2</v>
      </c>
      <c r="I880" t="str" cm="1">
        <f t="array" ref="I880">_xlfn.IFS(H880=1,"Below College",H880=
2,"College",H880=
3,"Bachelor",H880=
4,"Master",H880=
5,"Doctor")</f>
        <v>College</v>
      </c>
      <c r="J880" t="s">
        <v>52</v>
      </c>
      <c r="K880">
        <v>3</v>
      </c>
      <c r="L880" t="str" cm="1">
        <f t="array" ref="L880">_xlfn.IFS(K880=1,"low",K880=2,"medium",K880=3,"high",K880=4,"very high")</f>
        <v>high</v>
      </c>
      <c r="M880" t="s">
        <v>33</v>
      </c>
      <c r="N880">
        <v>4</v>
      </c>
      <c r="O880" t="str" cm="1">
        <f t="array" ref="O880">_xlfn.IFS(N880=1,"low",N880=2,"medium",N880=3,"high",N880=4,"very high")</f>
        <v>very high</v>
      </c>
      <c r="P880">
        <v>1</v>
      </c>
      <c r="Q880" t="str" cm="1">
        <f t="array" ref="Q880">_xlfn.IFS(P880=1,"junior",P880=2,"mid level",P880=3,"senior",P880=4,"lead",P880=5,"executive")</f>
        <v>junior</v>
      </c>
      <c r="R880" t="s">
        <v>34</v>
      </c>
      <c r="S880">
        <v>3</v>
      </c>
      <c r="T880" t="str" cm="1">
        <f t="array" ref="T880">_xlfn.IFS(S880=1,"low",S880=2,"medium",S880=3,"high",S880=4,"very high")</f>
        <v>high</v>
      </c>
      <c r="U880" t="s">
        <v>40</v>
      </c>
      <c r="V880">
        <v>3500</v>
      </c>
      <c r="W880">
        <v>0</v>
      </c>
      <c r="X880" t="str" cm="1">
        <f t="array" ref="X880">_xlfn.IFS(W880=0,"fresher",W880&lt;=3,"stable",W880&lt;=6,"moderate hopper",W880&lt;=9,"frequent hopper")</f>
        <v>fresher</v>
      </c>
      <c r="Y880" t="s">
        <v>29</v>
      </c>
      <c r="Z880">
        <v>14</v>
      </c>
      <c r="AA880" t="str" cm="1">
        <f t="array" ref="AA880">_xlfn.IFS(Z880&lt;=14,"low hike",Z880&lt;=18,"moderate hike",Z880&lt;=22,"good hike",Z880&lt;=25,"high hike")</f>
        <v>low hike</v>
      </c>
      <c r="AB880">
        <v>3</v>
      </c>
      <c r="AC880" t="str" cm="1">
        <f t="array" ref="AC880">_xlfn.IFS(AB880=1,"low",AB880=2,"good",AB880=3,"excellent",AB880=4,"outstanding")</f>
        <v>excellent</v>
      </c>
      <c r="AD880">
        <v>1</v>
      </c>
      <c r="AE880" t="str" cm="1">
        <f t="array" ref="AE880">_xlfn.IFS(AD880=1,"low",AD880=2,"medium",AD880=3,"high",AD880=4,"very high")</f>
        <v>low</v>
      </c>
      <c r="AG880">
        <v>0</v>
      </c>
      <c r="AH880" t="str" cm="1">
        <f t="array" ref="AH880">_xlfn.IFS(AG880=0,"no stock options",AG880=2,"medium",AG880=3,"high",AG880=1,"low")</f>
        <v>no stock options</v>
      </c>
      <c r="AI880">
        <v>7</v>
      </c>
      <c r="AJ880" s="1" t="str" cm="1">
        <f t="array" ref="AJ880">_xlfn.IFS(AI880&lt;=2,"fresher",AI880&lt;=7,"early career",AI880&lt;=15,"mid career",AI880&lt;=25,"experienced",AI880&gt;=26,"expert")</f>
        <v>early career</v>
      </c>
      <c r="AK880">
        <v>2</v>
      </c>
      <c r="AL880" s="1" t="str" cm="1">
        <f t="array" ref="AL880">_xlfn.IFS(AK880=0,"no training",AK880&lt;=2,"low",AK880&lt;=4,"moderate",AK880&lt;=6,"high")</f>
        <v>low</v>
      </c>
      <c r="AM880">
        <v>1</v>
      </c>
      <c r="AN880" t="str" cm="1">
        <f t="array" ref="AN880">_xlfn.IFS(AM880=1,"low",AM880=2,"medium",AM880=3,"high",AM880=4,"very high")</f>
        <v>low</v>
      </c>
      <c r="AO880">
        <v>6</v>
      </c>
      <c r="AP880" s="1" t="str" cm="1">
        <f t="array" ref="AP880">_xlfn.IFS(AO880&lt;=1,"new",AO880&lt;=5,"early tenure",AO880&lt;=10,"established",AO880&lt;=20,"loyal",AO880&gt;=21,"long term")</f>
        <v>established</v>
      </c>
      <c r="AQ880">
        <v>5</v>
      </c>
      <c r="AR880" s="1" t="str" cm="1">
        <f t="array" ref="AR880">_xlfn.IFS(AQ880&lt;=1,"new",AQ880&lt;=4,"settling",AQ880&lt;=7,"established",AQ880&lt;=12,"stagnant risk",AQ880&gt;12,"highly stagnant")</f>
        <v>established</v>
      </c>
      <c r="AS880">
        <v>1</v>
      </c>
      <c r="AT880" t="str" cm="1">
        <f t="array" ref="AT880">_xlfn.IFS(AS880&lt;=1,"recently promoted",AS880&lt;=3,"due soon",AS880&lt;=6,"over due",AS880&gt;=7,"critically overdue")</f>
        <v>recently promoted</v>
      </c>
      <c r="AU880">
        <v>3</v>
      </c>
      <c r="AV880" t="str" cm="1">
        <f t="array" ref="AV880">_xlfn.IFS(AU880&lt;=1,"new under manager",AU880&lt;=4,"settling",AU880&lt;=8,"established",AU880&gt;=9,"long term")</f>
        <v>settling</v>
      </c>
    </row>
    <row r="881" spans="1:48">
      <c r="A881">
        <v>40</v>
      </c>
      <c r="B881" s="1" t="str" cm="1">
        <f t="array" ref="B881">_xlfn.IFS(A881&lt;=25,"early career",A881&lt;=35,"mid career",A881&lt;=45,"experienced",A881&gt;=46,"senior")</f>
        <v>experienced</v>
      </c>
      <c r="C881" t="s">
        <v>29</v>
      </c>
      <c r="D881" t="s">
        <v>41</v>
      </c>
      <c r="E881" t="s">
        <v>31</v>
      </c>
      <c r="F881">
        <v>9</v>
      </c>
      <c r="G881" s="1" t="str" cm="1">
        <f t="array" ref="G881">_xlfn.IFS(F881&lt;=5,"very near",F881&lt;=10,"near",F881&lt;=20,"moderate",F881&lt;=29,"far")</f>
        <v>near</v>
      </c>
      <c r="H881">
        <v>4</v>
      </c>
      <c r="I881" t="str" cm="1">
        <f t="array" ref="I881">_xlfn.IFS(H881=1,"Below College",H881=
2,"College",H881=
3,"Bachelor",H881=
4,"Master",H881=
5,"Doctor")</f>
        <v>Master</v>
      </c>
      <c r="J881" t="s">
        <v>42</v>
      </c>
      <c r="K881">
        <v>3</v>
      </c>
      <c r="L881" t="str" cm="1">
        <f t="array" ref="L881">_xlfn.IFS(K881=1,"low",K881=2,"medium",K881=3,"high",K881=4,"very high")</f>
        <v>high</v>
      </c>
      <c r="M881" t="s">
        <v>33</v>
      </c>
      <c r="N881">
        <v>3</v>
      </c>
      <c r="O881" t="str" cm="1">
        <f t="array" ref="O881">_xlfn.IFS(N881=1,"low",N881=2,"medium",N881=3,"high",N881=4,"very high")</f>
        <v>high</v>
      </c>
      <c r="P881">
        <v>2</v>
      </c>
      <c r="Q881" t="str" cm="1">
        <f t="array" ref="Q881">_xlfn.IFS(P881=1,"junior",P881=2,"mid level",P881=3,"senior",P881=4,"lead",P881=5,"executive")</f>
        <v>mid level</v>
      </c>
      <c r="R881" t="s">
        <v>34</v>
      </c>
      <c r="S881">
        <v>3</v>
      </c>
      <c r="T881" t="str" cm="1">
        <f t="array" ref="T881">_xlfn.IFS(S881=1,"low",S881=2,"medium",S881=3,"high",S881=4,"very high")</f>
        <v>high</v>
      </c>
      <c r="U881" t="s">
        <v>38</v>
      </c>
      <c r="V881">
        <v>3975</v>
      </c>
      <c r="W881">
        <v>3</v>
      </c>
      <c r="X881" t="str" cm="1">
        <f t="array" ref="X881">_xlfn.IFS(W881=0,"fresher",W881&lt;=3,"stable",W881&lt;=6,"moderate hopper",W881&lt;=9,"frequent hopper")</f>
        <v>stable</v>
      </c>
      <c r="Y881" t="s">
        <v>29</v>
      </c>
      <c r="Z881">
        <v>11</v>
      </c>
      <c r="AA881" t="str" cm="1">
        <f t="array" ref="AA881">_xlfn.IFS(Z881&lt;=14,"low hike",Z881&lt;=18,"moderate hike",Z881&lt;=22,"good hike",Z881&lt;=25,"high hike")</f>
        <v>low hike</v>
      </c>
      <c r="AB881">
        <v>3</v>
      </c>
      <c r="AC881" t="str" cm="1">
        <f t="array" ref="AC881">_xlfn.IFS(AB881=1,"low",AB881=2,"good",AB881=3,"excellent",AB881=4,"outstanding")</f>
        <v>excellent</v>
      </c>
      <c r="AD881">
        <v>3</v>
      </c>
      <c r="AE881" t="str" cm="1">
        <f t="array" ref="AE881">_xlfn.IFS(AD881=1,"low",AD881=2,"medium",AD881=3,"high",AD881=4,"very high")</f>
        <v>high</v>
      </c>
      <c r="AG881">
        <v>2</v>
      </c>
      <c r="AH881" t="str" cm="1">
        <f t="array" ref="AH881">_xlfn.IFS(AG881=0,"no stock options",AG881=2,"medium",AG881=3,"high",AG881=1,"low")</f>
        <v>medium</v>
      </c>
      <c r="AI881">
        <v>11</v>
      </c>
      <c r="AJ881" s="1" t="str" cm="1">
        <f t="array" ref="AJ881">_xlfn.IFS(AI881&lt;=2,"fresher",AI881&lt;=7,"early career",AI881&lt;=15,"mid career",AI881&lt;=25,"experienced",AI881&gt;=26,"expert")</f>
        <v>mid career</v>
      </c>
      <c r="AK881">
        <v>2</v>
      </c>
      <c r="AL881" s="1" t="str" cm="1">
        <f t="array" ref="AL881">_xlfn.IFS(AK881=0,"no training",AK881&lt;=2,"low",AK881&lt;=4,"moderate",AK881&lt;=6,"high")</f>
        <v>low</v>
      </c>
      <c r="AM881">
        <v>4</v>
      </c>
      <c r="AN881" t="str" cm="1">
        <f t="array" ref="AN881">_xlfn.IFS(AM881=1,"low",AM881=2,"medium",AM881=3,"high",AM881=4,"very high")</f>
        <v>very high</v>
      </c>
      <c r="AO881">
        <v>8</v>
      </c>
      <c r="AP881" s="1" t="str" cm="1">
        <f t="array" ref="AP881">_xlfn.IFS(AO881&lt;=1,"new",AO881&lt;=5,"early tenure",AO881&lt;=10,"established",AO881&lt;=20,"loyal",AO881&gt;=21,"long term")</f>
        <v>established</v>
      </c>
      <c r="AQ881">
        <v>7</v>
      </c>
      <c r="AR881" s="1" t="str" cm="1">
        <f t="array" ref="AR881">_xlfn.IFS(AQ881&lt;=1,"new",AQ881&lt;=4,"settling",AQ881&lt;=7,"established",AQ881&lt;=12,"stagnant risk",AQ881&gt;12,"highly stagnant")</f>
        <v>established</v>
      </c>
      <c r="AS881">
        <v>0</v>
      </c>
      <c r="AT881" t="str" cm="1">
        <f t="array" ref="AT881">_xlfn.IFS(AS881&lt;=1,"recently promoted",AS881&lt;=3,"due soon",AS881&lt;=6,"over due",AS881&gt;=7,"critically overdue")</f>
        <v>recently promoted</v>
      </c>
      <c r="AU881">
        <v>7</v>
      </c>
      <c r="AV881" t="str" cm="1">
        <f t="array" ref="AV881">_xlfn.IFS(AU881&lt;=1,"new under manager",AU881&lt;=4,"settling",AU881&lt;=8,"established",AU881&gt;=9,"long term")</f>
        <v>established</v>
      </c>
    </row>
    <row r="882" spans="1:48">
      <c r="A882">
        <v>46</v>
      </c>
      <c r="B882" s="1" t="str" cm="1">
        <f t="array" ref="B882">_xlfn.IFS(A882&lt;=25,"early career",A882&lt;=35,"mid career",A882&lt;=45,"experienced",A882&gt;=46,"senior")</f>
        <v>senior</v>
      </c>
      <c r="C882" t="s">
        <v>39</v>
      </c>
      <c r="D882" t="s">
        <v>30</v>
      </c>
      <c r="E882" t="s">
        <v>45</v>
      </c>
      <c r="F882">
        <v>9</v>
      </c>
      <c r="G882" s="1" t="str" cm="1">
        <f t="array" ref="G882">_xlfn.IFS(F882&lt;=5,"very near",F882&lt;=10,"near",F882&lt;=20,"moderate",F882&lt;=29,"far")</f>
        <v>near</v>
      </c>
      <c r="H882">
        <v>3</v>
      </c>
      <c r="I882" t="str" cm="1">
        <f t="array" ref="I882">_xlfn.IFS(H882=1,"Below College",H882=
2,"College",H882=
3,"Bachelor",H882=
4,"Master",H882=
5,"Doctor")</f>
        <v>Bachelor</v>
      </c>
      <c r="J882" t="s">
        <v>47</v>
      </c>
      <c r="K882">
        <v>1</v>
      </c>
      <c r="L882" t="str" cm="1">
        <f t="array" ref="L882">_xlfn.IFS(K882=1,"low",K882=2,"medium",K882=3,"high",K882=4,"very high")</f>
        <v>low</v>
      </c>
      <c r="M882" t="s">
        <v>33</v>
      </c>
      <c r="N882">
        <v>3</v>
      </c>
      <c r="O882" t="str" cm="1">
        <f t="array" ref="O882">_xlfn.IFS(N882=1,"low",N882=2,"medium",N882=3,"high",N882=4,"very high")</f>
        <v>high</v>
      </c>
      <c r="P882">
        <v>3</v>
      </c>
      <c r="Q882" t="str" cm="1">
        <f t="array" ref="Q882">_xlfn.IFS(P882=1,"junior",P882=2,"mid level",P882=3,"senior",P882=4,"lead",P882=5,"executive")</f>
        <v>senior</v>
      </c>
      <c r="R882" t="s">
        <v>51</v>
      </c>
      <c r="S882">
        <v>4</v>
      </c>
      <c r="T882" t="str" cm="1">
        <f t="array" ref="T882">_xlfn.IFS(S882=1,"low",S882=2,"medium",S882=3,"high",S882=4,"very high")</f>
        <v>very high</v>
      </c>
      <c r="U882" t="s">
        <v>38</v>
      </c>
      <c r="V882">
        <v>10096</v>
      </c>
      <c r="W882">
        <v>4</v>
      </c>
      <c r="X882" t="str" cm="1">
        <f t="array" ref="X882">_xlfn.IFS(W882=0,"fresher",W882&lt;=3,"stable",W882&lt;=6,"moderate hopper",W882&lt;=9,"frequent hopper")</f>
        <v>moderate hopper</v>
      </c>
      <c r="Y882" t="s">
        <v>29</v>
      </c>
      <c r="Z882">
        <v>11</v>
      </c>
      <c r="AA882" t="str" cm="1">
        <f t="array" ref="AA882">_xlfn.IFS(Z882&lt;=14,"low hike",Z882&lt;=18,"moderate hike",Z882&lt;=22,"good hike",Z882&lt;=25,"high hike")</f>
        <v>low hike</v>
      </c>
      <c r="AB882">
        <v>3</v>
      </c>
      <c r="AC882" t="str" cm="1">
        <f t="array" ref="AC882">_xlfn.IFS(AB882=1,"low",AB882=2,"good",AB882=3,"excellent",AB882=4,"outstanding")</f>
        <v>excellent</v>
      </c>
      <c r="AD882">
        <v>1</v>
      </c>
      <c r="AE882" t="str" cm="1">
        <f t="array" ref="AE882">_xlfn.IFS(AD882=1,"low",AD882=2,"medium",AD882=3,"high",AD882=4,"very high")</f>
        <v>low</v>
      </c>
      <c r="AG882">
        <v>1</v>
      </c>
      <c r="AH882" t="str" cm="1">
        <f t="array" ref="AH882">_xlfn.IFS(AG882=0,"no stock options",AG882=2,"medium",AG882=3,"high",AG882=1,"low")</f>
        <v>low</v>
      </c>
      <c r="AI882">
        <v>28</v>
      </c>
      <c r="AJ882" s="1" t="str" cm="1">
        <f t="array" ref="AJ882">_xlfn.IFS(AI882&lt;=2,"fresher",AI882&lt;=7,"early career",AI882&lt;=15,"mid career",AI882&lt;=25,"experienced",AI882&gt;=26,"expert")</f>
        <v>expert</v>
      </c>
      <c r="AK882">
        <v>1</v>
      </c>
      <c r="AL882" s="1" t="str" cm="1">
        <f t="array" ref="AL882">_xlfn.IFS(AK882=0,"no training",AK882&lt;=2,"low",AK882&lt;=4,"moderate",AK882&lt;=6,"high")</f>
        <v>low</v>
      </c>
      <c r="AM882">
        <v>4</v>
      </c>
      <c r="AN882" t="str" cm="1">
        <f t="array" ref="AN882">_xlfn.IFS(AM882=1,"low",AM882=2,"medium",AM882=3,"high",AM882=4,"very high")</f>
        <v>very high</v>
      </c>
      <c r="AO882">
        <v>7</v>
      </c>
      <c r="AP882" s="1" t="str" cm="1">
        <f t="array" ref="AP882">_xlfn.IFS(AO882&lt;=1,"new",AO882&lt;=5,"early tenure",AO882&lt;=10,"established",AO882&lt;=20,"loyal",AO882&gt;=21,"long term")</f>
        <v>established</v>
      </c>
      <c r="AQ882">
        <v>7</v>
      </c>
      <c r="AR882" s="1" t="str" cm="1">
        <f t="array" ref="AR882">_xlfn.IFS(AQ882&lt;=1,"new",AQ882&lt;=4,"settling",AQ882&lt;=7,"established",AQ882&lt;=12,"stagnant risk",AQ882&gt;12,"highly stagnant")</f>
        <v>established</v>
      </c>
      <c r="AS882">
        <v>4</v>
      </c>
      <c r="AT882" t="str" cm="1">
        <f t="array" ref="AT882">_xlfn.IFS(AS882&lt;=1,"recently promoted",AS882&lt;=3,"due soon",AS882&lt;=6,"over due",AS882&gt;=7,"critically overdue")</f>
        <v>over due</v>
      </c>
      <c r="AU882">
        <v>3</v>
      </c>
      <c r="AV882" t="str" cm="1">
        <f t="array" ref="AV882">_xlfn.IFS(AU882&lt;=1,"new under manager",AU882&lt;=4,"settling",AU882&lt;=8,"established",AU882&gt;=9,"long term")</f>
        <v>settling</v>
      </c>
    </row>
    <row r="883" spans="1:48">
      <c r="A883">
        <v>31</v>
      </c>
      <c r="B883" s="1" t="str" cm="1">
        <f t="array" ref="B883">_xlfn.IFS(A883&lt;=25,"early career",A883&lt;=35,"mid career",A883&lt;=45,"experienced",A883&gt;=46,"senior")</f>
        <v>mid career</v>
      </c>
      <c r="C883" t="s">
        <v>39</v>
      </c>
      <c r="D883" t="s">
        <v>50</v>
      </c>
      <c r="E883" t="s">
        <v>31</v>
      </c>
      <c r="F883">
        <v>1</v>
      </c>
      <c r="G883" s="1" t="str" cm="1">
        <f t="array" ref="G883">_xlfn.IFS(F883&lt;=5,"very near",F883&lt;=10,"near",F883&lt;=20,"moderate",F883&lt;=29,"far")</f>
        <v>very near</v>
      </c>
      <c r="H883">
        <v>5</v>
      </c>
      <c r="I883" t="str" cm="1">
        <f t="array" ref="I883">_xlfn.IFS(H883=1,"Below College",H883=
2,"College",H883=
3,"Bachelor",H883=
4,"Master",H883=
5,"Doctor")</f>
        <v>Doctor</v>
      </c>
      <c r="J883" t="s">
        <v>36</v>
      </c>
      <c r="K883">
        <v>3</v>
      </c>
      <c r="L883" t="str" cm="1">
        <f t="array" ref="L883">_xlfn.IFS(K883=1,"low",K883=2,"medium",K883=3,"high",K883=4,"very high")</f>
        <v>high</v>
      </c>
      <c r="M883" t="s">
        <v>43</v>
      </c>
      <c r="N883">
        <v>4</v>
      </c>
      <c r="O883" t="str" cm="1">
        <f t="array" ref="O883">_xlfn.IFS(N883=1,"low",N883=2,"medium",N883=3,"high",N883=4,"very high")</f>
        <v>very high</v>
      </c>
      <c r="P883">
        <v>3</v>
      </c>
      <c r="Q883" t="str" cm="1">
        <f t="array" ref="Q883">_xlfn.IFS(P883=1,"junior",P883=2,"mid level",P883=3,"senior",P883=4,"lead",P883=5,"executive")</f>
        <v>senior</v>
      </c>
      <c r="R883" t="s">
        <v>44</v>
      </c>
      <c r="S883">
        <v>2</v>
      </c>
      <c r="T883" t="str" cm="1">
        <f t="array" ref="T883">_xlfn.IFS(S883=1,"low",S883=2,"medium",S883=3,"high",S883=4,"very high")</f>
        <v>medium</v>
      </c>
      <c r="U883" t="s">
        <v>40</v>
      </c>
      <c r="V883">
        <v>7446</v>
      </c>
      <c r="W883">
        <v>1</v>
      </c>
      <c r="X883" t="str" cm="1">
        <f t="array" ref="X883">_xlfn.IFS(W883=0,"fresher",W883&lt;=3,"stable",W883&lt;=6,"moderate hopper",W883&lt;=9,"frequent hopper")</f>
        <v>stable</v>
      </c>
      <c r="Y883" t="s">
        <v>29</v>
      </c>
      <c r="Z883">
        <v>11</v>
      </c>
      <c r="AA883" t="str" cm="1">
        <f t="array" ref="AA883">_xlfn.IFS(Z883&lt;=14,"low hike",Z883&lt;=18,"moderate hike",Z883&lt;=22,"good hike",Z883&lt;=25,"high hike")</f>
        <v>low hike</v>
      </c>
      <c r="AB883">
        <v>3</v>
      </c>
      <c r="AC883" t="str" cm="1">
        <f t="array" ref="AC883">_xlfn.IFS(AB883=1,"low",AB883=2,"good",AB883=3,"excellent",AB883=4,"outstanding")</f>
        <v>excellent</v>
      </c>
      <c r="AD883">
        <v>1</v>
      </c>
      <c r="AE883" t="str" cm="1">
        <f t="array" ref="AE883">_xlfn.IFS(AD883=1,"low",AD883=2,"medium",AD883=3,"high",AD883=4,"very high")</f>
        <v>low</v>
      </c>
      <c r="AG883">
        <v>0</v>
      </c>
      <c r="AH883" t="str" cm="1">
        <f t="array" ref="AH883">_xlfn.IFS(AG883=0,"no stock options",AG883=2,"medium",AG883=3,"high",AG883=1,"low")</f>
        <v>no stock options</v>
      </c>
      <c r="AI883">
        <v>10</v>
      </c>
      <c r="AJ883" s="1" t="str" cm="1">
        <f t="array" ref="AJ883">_xlfn.IFS(AI883&lt;=2,"fresher",AI883&lt;=7,"early career",AI883&lt;=15,"mid career",AI883&lt;=25,"experienced",AI883&gt;=26,"expert")</f>
        <v>mid career</v>
      </c>
      <c r="AK883">
        <v>2</v>
      </c>
      <c r="AL883" s="1" t="str" cm="1">
        <f t="array" ref="AL883">_xlfn.IFS(AK883=0,"no training",AK883&lt;=2,"low",AK883&lt;=4,"moderate",AK883&lt;=6,"high")</f>
        <v>low</v>
      </c>
      <c r="AM883">
        <v>3</v>
      </c>
      <c r="AN883" t="str" cm="1">
        <f t="array" ref="AN883">_xlfn.IFS(AM883=1,"low",AM883=2,"medium",AM883=3,"high",AM883=4,"very high")</f>
        <v>high</v>
      </c>
      <c r="AO883">
        <v>10</v>
      </c>
      <c r="AP883" s="1" t="str" cm="1">
        <f t="array" ref="AP883">_xlfn.IFS(AO883&lt;=1,"new",AO883&lt;=5,"early tenure",AO883&lt;=10,"established",AO883&lt;=20,"loyal",AO883&gt;=21,"long term")</f>
        <v>established</v>
      </c>
      <c r="AQ883">
        <v>8</v>
      </c>
      <c r="AR883" s="1" t="str" cm="1">
        <f t="array" ref="AR883">_xlfn.IFS(AQ883&lt;=1,"new",AQ883&lt;=4,"settling",AQ883&lt;=7,"established",AQ883&lt;=12,"stagnant risk",AQ883&gt;12,"highly stagnant")</f>
        <v>stagnant risk</v>
      </c>
      <c r="AS883">
        <v>4</v>
      </c>
      <c r="AT883" t="str" cm="1">
        <f t="array" ref="AT883">_xlfn.IFS(AS883&lt;=1,"recently promoted",AS883&lt;=3,"due soon",AS883&lt;=6,"over due",AS883&gt;=7,"critically overdue")</f>
        <v>over due</v>
      </c>
      <c r="AU883">
        <v>7</v>
      </c>
      <c r="AV883" t="str" cm="1">
        <f t="array" ref="AV883">_xlfn.IFS(AU883&lt;=1,"new under manager",AU883&lt;=4,"settling",AU883&lt;=8,"established",AU883&gt;=9,"long term")</f>
        <v>established</v>
      </c>
    </row>
    <row r="884" spans="1:48">
      <c r="A884">
        <v>45</v>
      </c>
      <c r="B884" s="1" t="str" cm="1">
        <f t="array" ref="B884">_xlfn.IFS(A884&lt;=25,"early career",A884&lt;=35,"mid career",A884&lt;=45,"experienced",A884&gt;=46,"senior")</f>
        <v>experienced</v>
      </c>
      <c r="C884" t="s">
        <v>29</v>
      </c>
      <c r="D884" t="s">
        <v>30</v>
      </c>
      <c r="E884" t="s">
        <v>31</v>
      </c>
      <c r="F884">
        <v>20</v>
      </c>
      <c r="G884" s="1" t="str" cm="1">
        <f t="array" ref="G884">_xlfn.IFS(F884&lt;=5,"very near",F884&lt;=10,"near",F884&lt;=20,"moderate",F884&lt;=29,"far")</f>
        <v>moderate</v>
      </c>
      <c r="H884">
        <v>3</v>
      </c>
      <c r="I884" t="str" cm="1">
        <f t="array" ref="I884">_xlfn.IFS(H884=1,"Below College",H884=
2,"College",H884=
3,"Bachelor",H884=
4,"Master",H884=
5,"Doctor")</f>
        <v>Bachelor</v>
      </c>
      <c r="J884" t="s">
        <v>32</v>
      </c>
      <c r="K884">
        <v>2</v>
      </c>
      <c r="L884" t="str" cm="1">
        <f t="array" ref="L884">_xlfn.IFS(K884=1,"low",K884=2,"medium",K884=3,"high",K884=4,"very high")</f>
        <v>medium</v>
      </c>
      <c r="M884" t="s">
        <v>33</v>
      </c>
      <c r="N884">
        <v>1</v>
      </c>
      <c r="O884" t="str" cm="1">
        <f t="array" ref="O884">_xlfn.IFS(N884=1,"low",N884=2,"medium",N884=3,"high",N884=4,"very high")</f>
        <v>low</v>
      </c>
      <c r="P884">
        <v>3</v>
      </c>
      <c r="Q884" t="str" cm="1">
        <f t="array" ref="Q884">_xlfn.IFS(P884=1,"junior",P884=2,"mid level",P884=3,"senior",P884=4,"lead",P884=5,"executive")</f>
        <v>senior</v>
      </c>
      <c r="R884" t="s">
        <v>49</v>
      </c>
      <c r="S884">
        <v>1</v>
      </c>
      <c r="T884" t="str" cm="1">
        <f t="array" ref="T884">_xlfn.IFS(S884=1,"low",S884=2,"medium",S884=3,"high",S884=4,"very high")</f>
        <v>low</v>
      </c>
      <c r="U884" t="s">
        <v>38</v>
      </c>
      <c r="V884">
        <v>10851</v>
      </c>
      <c r="W884">
        <v>2</v>
      </c>
      <c r="X884" t="str" cm="1">
        <f t="array" ref="X884">_xlfn.IFS(W884=0,"fresher",W884&lt;=3,"stable",W884&lt;=6,"moderate hopper",W884&lt;=9,"frequent hopper")</f>
        <v>stable</v>
      </c>
      <c r="Y884" t="s">
        <v>39</v>
      </c>
      <c r="Z884">
        <v>18</v>
      </c>
      <c r="AA884" t="str" cm="1">
        <f t="array" ref="AA884">_xlfn.IFS(Z884&lt;=14,"low hike",Z884&lt;=18,"moderate hike",Z884&lt;=22,"good hike",Z884&lt;=25,"high hike")</f>
        <v>moderate hike</v>
      </c>
      <c r="AB884">
        <v>3</v>
      </c>
      <c r="AC884" t="str" cm="1">
        <f t="array" ref="AC884">_xlfn.IFS(AB884=1,"low",AB884=2,"good",AB884=3,"excellent",AB884=4,"outstanding")</f>
        <v>excellent</v>
      </c>
      <c r="AD884">
        <v>2</v>
      </c>
      <c r="AE884" t="str" cm="1">
        <f t="array" ref="AE884">_xlfn.IFS(AD884=1,"low",AD884=2,"medium",AD884=3,"high",AD884=4,"very high")</f>
        <v>medium</v>
      </c>
      <c r="AG884">
        <v>1</v>
      </c>
      <c r="AH884" t="str" cm="1">
        <f t="array" ref="AH884">_xlfn.IFS(AG884=0,"no stock options",AG884=2,"medium",AG884=3,"high",AG884=1,"low")</f>
        <v>low</v>
      </c>
      <c r="AI884">
        <v>24</v>
      </c>
      <c r="AJ884" s="1" t="str" cm="1">
        <f t="array" ref="AJ884">_xlfn.IFS(AI884&lt;=2,"fresher",AI884&lt;=7,"early career",AI884&lt;=15,"mid career",AI884&lt;=25,"experienced",AI884&gt;=26,"expert")</f>
        <v>experienced</v>
      </c>
      <c r="AK884">
        <v>2</v>
      </c>
      <c r="AL884" s="1" t="str" cm="1">
        <f t="array" ref="AL884">_xlfn.IFS(AK884=0,"no training",AK884&lt;=2,"low",AK884&lt;=4,"moderate",AK884&lt;=6,"high")</f>
        <v>low</v>
      </c>
      <c r="AM884">
        <v>3</v>
      </c>
      <c r="AN884" t="str" cm="1">
        <f t="array" ref="AN884">_xlfn.IFS(AM884=1,"low",AM884=2,"medium",AM884=3,"high",AM884=4,"very high")</f>
        <v>high</v>
      </c>
      <c r="AO884">
        <v>7</v>
      </c>
      <c r="AP884" s="1" t="str" cm="1">
        <f t="array" ref="AP884">_xlfn.IFS(AO884&lt;=1,"new",AO884&lt;=5,"early tenure",AO884&lt;=10,"established",AO884&lt;=20,"loyal",AO884&gt;=21,"long term")</f>
        <v>established</v>
      </c>
      <c r="AQ884">
        <v>7</v>
      </c>
      <c r="AR884" s="1" t="str" cm="1">
        <f t="array" ref="AR884">_xlfn.IFS(AQ884&lt;=1,"new",AQ884&lt;=4,"settling",AQ884&lt;=7,"established",AQ884&lt;=12,"stagnant risk",AQ884&gt;12,"highly stagnant")</f>
        <v>established</v>
      </c>
      <c r="AS884">
        <v>0</v>
      </c>
      <c r="AT884" t="str" cm="1">
        <f t="array" ref="AT884">_xlfn.IFS(AS884&lt;=1,"recently promoted",AS884&lt;=3,"due soon",AS884&lt;=6,"over due",AS884&gt;=7,"critically overdue")</f>
        <v>recently promoted</v>
      </c>
      <c r="AU884">
        <v>7</v>
      </c>
      <c r="AV884" t="str" cm="1">
        <f t="array" ref="AV884">_xlfn.IFS(AU884&lt;=1,"new under manager",AU884&lt;=4,"settling",AU884&lt;=8,"established",AU884&gt;=9,"long term")</f>
        <v>established</v>
      </c>
    </row>
    <row r="885" spans="1:48">
      <c r="A885">
        <v>40</v>
      </c>
      <c r="B885" s="1" t="str" cm="1">
        <f t="array" ref="B885">_xlfn.IFS(A885&lt;=25,"early career",A885&lt;=35,"mid career",A885&lt;=45,"experienced",A885&gt;=46,"senior")</f>
        <v>experienced</v>
      </c>
      <c r="C885" t="s">
        <v>29</v>
      </c>
      <c r="D885" t="s">
        <v>41</v>
      </c>
      <c r="E885" t="s">
        <v>31</v>
      </c>
      <c r="F885">
        <v>8</v>
      </c>
      <c r="G885" s="1" t="str" cm="1">
        <f t="array" ref="G885">_xlfn.IFS(F885&lt;=5,"very near",F885&lt;=10,"near",F885&lt;=20,"moderate",F885&lt;=29,"far")</f>
        <v>near</v>
      </c>
      <c r="H885">
        <v>1</v>
      </c>
      <c r="I885" t="str" cm="1">
        <f t="array" ref="I885">_xlfn.IFS(H885=1,"Below College",H885=
2,"College",H885=
3,"Bachelor",H885=
4,"Master",H885=
5,"Doctor")</f>
        <v>Below College</v>
      </c>
      <c r="J885" t="s">
        <v>32</v>
      </c>
      <c r="K885">
        <v>4</v>
      </c>
      <c r="L885" t="str" cm="1">
        <f t="array" ref="L885">_xlfn.IFS(K885=1,"low",K885=2,"medium",K885=3,"high",K885=4,"very high")</f>
        <v>very high</v>
      </c>
      <c r="M885" t="s">
        <v>33</v>
      </c>
      <c r="N885">
        <v>2</v>
      </c>
      <c r="O885" t="str" cm="1">
        <f t="array" ref="O885">_xlfn.IFS(N885=1,"low",N885=2,"medium",N885=3,"high",N885=4,"very high")</f>
        <v>medium</v>
      </c>
      <c r="P885">
        <v>3</v>
      </c>
      <c r="Q885" t="str" cm="1">
        <f t="array" ref="Q885">_xlfn.IFS(P885=1,"junior",P885=2,"mid level",P885=3,"senior",P885=4,"lead",P885=5,"executive")</f>
        <v>senior</v>
      </c>
      <c r="R885" t="s">
        <v>53</v>
      </c>
      <c r="S885">
        <v>2</v>
      </c>
      <c r="T885" t="str" cm="1">
        <f t="array" ref="T885">_xlfn.IFS(S885=1,"low",S885=2,"medium",S885=3,"high",S885=4,"very high")</f>
        <v>medium</v>
      </c>
      <c r="U885" t="s">
        <v>38</v>
      </c>
      <c r="V885">
        <v>13757</v>
      </c>
      <c r="W885">
        <v>2</v>
      </c>
      <c r="X885" t="str" cm="1">
        <f t="array" ref="X885">_xlfn.IFS(W885=0,"fresher",W885&lt;=3,"stable",W885&lt;=6,"moderate hopper",W885&lt;=9,"frequent hopper")</f>
        <v>stable</v>
      </c>
      <c r="Y885" t="s">
        <v>29</v>
      </c>
      <c r="Z885">
        <v>11</v>
      </c>
      <c r="AA885" t="str" cm="1">
        <f t="array" ref="AA885">_xlfn.IFS(Z885&lt;=14,"low hike",Z885&lt;=18,"moderate hike",Z885&lt;=22,"good hike",Z885&lt;=25,"high hike")</f>
        <v>low hike</v>
      </c>
      <c r="AB885">
        <v>3</v>
      </c>
      <c r="AC885" t="str" cm="1">
        <f t="array" ref="AC885">_xlfn.IFS(AB885=1,"low",AB885=2,"good",AB885=3,"excellent",AB885=4,"outstanding")</f>
        <v>excellent</v>
      </c>
      <c r="AD885">
        <v>3</v>
      </c>
      <c r="AE885" t="str" cm="1">
        <f t="array" ref="AE885">_xlfn.IFS(AD885=1,"low",AD885=2,"medium",AD885=3,"high",AD885=4,"very high")</f>
        <v>high</v>
      </c>
      <c r="AG885">
        <v>1</v>
      </c>
      <c r="AH885" t="str" cm="1">
        <f t="array" ref="AH885">_xlfn.IFS(AG885=0,"no stock options",AG885=2,"medium",AG885=3,"high",AG885=1,"low")</f>
        <v>low</v>
      </c>
      <c r="AI885">
        <v>16</v>
      </c>
      <c r="AJ885" s="1" t="str" cm="1">
        <f t="array" ref="AJ885">_xlfn.IFS(AI885&lt;=2,"fresher",AI885&lt;=7,"early career",AI885&lt;=15,"mid career",AI885&lt;=25,"experienced",AI885&gt;=26,"expert")</f>
        <v>experienced</v>
      </c>
      <c r="AK885">
        <v>5</v>
      </c>
      <c r="AL885" s="1" t="str" cm="1">
        <f t="array" ref="AL885">_xlfn.IFS(AK885=0,"no training",AK885&lt;=2,"low",AK885&lt;=4,"moderate",AK885&lt;=6,"high")</f>
        <v>high</v>
      </c>
      <c r="AM885">
        <v>3</v>
      </c>
      <c r="AN885" t="str" cm="1">
        <f t="array" ref="AN885">_xlfn.IFS(AM885=1,"low",AM885=2,"medium",AM885=3,"high",AM885=4,"very high")</f>
        <v>high</v>
      </c>
      <c r="AO885">
        <v>9</v>
      </c>
      <c r="AP885" s="1" t="str" cm="1">
        <f t="array" ref="AP885">_xlfn.IFS(AO885&lt;=1,"new",AO885&lt;=5,"early tenure",AO885&lt;=10,"established",AO885&lt;=20,"loyal",AO885&gt;=21,"long term")</f>
        <v>established</v>
      </c>
      <c r="AQ885">
        <v>8</v>
      </c>
      <c r="AR885" s="1" t="str" cm="1">
        <f t="array" ref="AR885">_xlfn.IFS(AQ885&lt;=1,"new",AQ885&lt;=4,"settling",AQ885&lt;=7,"established",AQ885&lt;=12,"stagnant risk",AQ885&gt;12,"highly stagnant")</f>
        <v>stagnant risk</v>
      </c>
      <c r="AS885">
        <v>4</v>
      </c>
      <c r="AT885" t="str" cm="1">
        <f t="array" ref="AT885">_xlfn.IFS(AS885&lt;=1,"recently promoted",AS885&lt;=3,"due soon",AS885&lt;=6,"over due",AS885&gt;=7,"critically overdue")</f>
        <v>over due</v>
      </c>
      <c r="AU885">
        <v>8</v>
      </c>
      <c r="AV885" t="str" cm="1">
        <f t="array" ref="AV885">_xlfn.IFS(AU885&lt;=1,"new under manager",AU885&lt;=4,"settling",AU885&lt;=8,"established",AU885&gt;=9,"long term")</f>
        <v>established</v>
      </c>
    </row>
    <row r="886" spans="1:48">
      <c r="A886">
        <v>53</v>
      </c>
      <c r="B886" s="1" t="str" cm="1">
        <f t="array" ref="B886">_xlfn.IFS(A886&lt;=25,"early career",A886&lt;=35,"mid career",A886&lt;=45,"experienced",A886&gt;=46,"senior")</f>
        <v>senior</v>
      </c>
      <c r="C886" t="s">
        <v>29</v>
      </c>
      <c r="D886" t="s">
        <v>30</v>
      </c>
      <c r="E886" t="s">
        <v>31</v>
      </c>
      <c r="F886">
        <v>2</v>
      </c>
      <c r="G886" s="1" t="str" cm="1">
        <f t="array" ref="G886">_xlfn.IFS(F886&lt;=5,"very near",F886&lt;=10,"near",F886&lt;=20,"moderate",F886&lt;=29,"far")</f>
        <v>very near</v>
      </c>
      <c r="H886">
        <v>3</v>
      </c>
      <c r="I886" t="str" cm="1">
        <f t="array" ref="I886">_xlfn.IFS(H886=1,"Below College",H886=
2,"College",H886=
3,"Bachelor",H886=
4,"Master",H886=
5,"Doctor")</f>
        <v>Bachelor</v>
      </c>
      <c r="J886" t="s">
        <v>32</v>
      </c>
      <c r="K886">
        <v>4</v>
      </c>
      <c r="L886" t="str" cm="1">
        <f t="array" ref="L886">_xlfn.IFS(K886=1,"low",K886=2,"medium",K886=3,"high",K886=4,"very high")</f>
        <v>very high</v>
      </c>
      <c r="M886" t="s">
        <v>33</v>
      </c>
      <c r="N886">
        <v>4</v>
      </c>
      <c r="O886" t="str" cm="1">
        <f t="array" ref="O886">_xlfn.IFS(N886=1,"low",N886=2,"medium",N886=3,"high",N886=4,"very high")</f>
        <v>very high</v>
      </c>
      <c r="P886">
        <v>4</v>
      </c>
      <c r="Q886" t="str" cm="1">
        <f t="array" ref="Q886">_xlfn.IFS(P886=1,"junior",P886=2,"mid level",P886=3,"senior",P886=4,"lead",P886=5,"executive")</f>
        <v>lead</v>
      </c>
      <c r="R886" t="s">
        <v>53</v>
      </c>
      <c r="S886">
        <v>2</v>
      </c>
      <c r="T886" t="str" cm="1">
        <f t="array" ref="T886">_xlfn.IFS(S886=1,"low",S886=2,"medium",S886=3,"high",S886=4,"very high")</f>
        <v>medium</v>
      </c>
      <c r="U886" t="s">
        <v>40</v>
      </c>
      <c r="V886">
        <v>16598</v>
      </c>
      <c r="W886">
        <v>4</v>
      </c>
      <c r="X886" t="str" cm="1">
        <f t="array" ref="X886">_xlfn.IFS(W886=0,"fresher",W886&lt;=3,"stable",W886&lt;=6,"moderate hopper",W886&lt;=9,"frequent hopper")</f>
        <v>moderate hopper</v>
      </c>
      <c r="Y886" t="s">
        <v>29</v>
      </c>
      <c r="Z886">
        <v>12</v>
      </c>
      <c r="AA886" t="str" cm="1">
        <f t="array" ref="AA886">_xlfn.IFS(Z886&lt;=14,"low hike",Z886&lt;=18,"moderate hike",Z886&lt;=22,"good hike",Z886&lt;=25,"high hike")</f>
        <v>low hike</v>
      </c>
      <c r="AB886">
        <v>3</v>
      </c>
      <c r="AC886" t="str" cm="1">
        <f t="array" ref="AC886">_xlfn.IFS(AB886=1,"low",AB886=2,"good",AB886=3,"excellent",AB886=4,"outstanding")</f>
        <v>excellent</v>
      </c>
      <c r="AD886">
        <v>2</v>
      </c>
      <c r="AE886" t="str" cm="1">
        <f t="array" ref="AE886">_xlfn.IFS(AD886=1,"low",AD886=2,"medium",AD886=3,"high",AD886=4,"very high")</f>
        <v>medium</v>
      </c>
      <c r="AG886">
        <v>0</v>
      </c>
      <c r="AH886" t="str" cm="1">
        <f t="array" ref="AH886">_xlfn.IFS(AG886=0,"no stock options",AG886=2,"medium",AG886=3,"high",AG886=1,"low")</f>
        <v>no stock options</v>
      </c>
      <c r="AI886">
        <v>35</v>
      </c>
      <c r="AJ886" s="1" t="str" cm="1">
        <f t="array" ref="AJ886">_xlfn.IFS(AI886&lt;=2,"fresher",AI886&lt;=7,"early career",AI886&lt;=15,"mid career",AI886&lt;=25,"experienced",AI886&gt;=26,"expert")</f>
        <v>expert</v>
      </c>
      <c r="AK886">
        <v>2</v>
      </c>
      <c r="AL886" s="1" t="str" cm="1">
        <f t="array" ref="AL886">_xlfn.IFS(AK886=0,"no training",AK886&lt;=2,"low",AK886&lt;=4,"moderate",AK886&lt;=6,"high")</f>
        <v>low</v>
      </c>
      <c r="AM886">
        <v>2</v>
      </c>
      <c r="AN886" t="str" cm="1">
        <f t="array" ref="AN886">_xlfn.IFS(AM886=1,"low",AM886=2,"medium",AM886=3,"high",AM886=4,"very high")</f>
        <v>medium</v>
      </c>
      <c r="AO886">
        <v>9</v>
      </c>
      <c r="AP886" s="1" t="str" cm="1">
        <f t="array" ref="AP886">_xlfn.IFS(AO886&lt;=1,"new",AO886&lt;=5,"early tenure",AO886&lt;=10,"established",AO886&lt;=20,"loyal",AO886&gt;=21,"long term")</f>
        <v>established</v>
      </c>
      <c r="AQ886">
        <v>8</v>
      </c>
      <c r="AR886" s="1" t="str" cm="1">
        <f t="array" ref="AR886">_xlfn.IFS(AQ886&lt;=1,"new",AQ886&lt;=4,"settling",AQ886&lt;=7,"established",AQ886&lt;=12,"stagnant risk",AQ886&gt;12,"highly stagnant")</f>
        <v>stagnant risk</v>
      </c>
      <c r="AS886">
        <v>8</v>
      </c>
      <c r="AT886" t="str" cm="1">
        <f t="array" ref="AT886">_xlfn.IFS(AS886&lt;=1,"recently promoted",AS886&lt;=3,"due soon",AS886&lt;=6,"over due",AS886&gt;=7,"critically overdue")</f>
        <v>critically overdue</v>
      </c>
      <c r="AU886">
        <v>8</v>
      </c>
      <c r="AV886" t="str" cm="1">
        <f t="array" ref="AV886">_xlfn.IFS(AU886&lt;=1,"new under manager",AU886&lt;=4,"settling",AU886&lt;=8,"established",AU886&gt;=9,"long term")</f>
        <v>established</v>
      </c>
    </row>
    <row r="887" spans="1:48">
      <c r="A887">
        <v>49</v>
      </c>
      <c r="B887" s="1" t="str" cm="1">
        <f t="array" ref="B887">_xlfn.IFS(A887&lt;=25,"early career",A887&lt;=35,"mid career",A887&lt;=45,"experienced",A887&gt;=46,"senior")</f>
        <v>senior</v>
      </c>
      <c r="C887" t="s">
        <v>29</v>
      </c>
      <c r="D887" t="s">
        <v>30</v>
      </c>
      <c r="E887" t="s">
        <v>31</v>
      </c>
      <c r="F887">
        <v>7</v>
      </c>
      <c r="G887" s="1" t="str" cm="1">
        <f t="array" ref="G887">_xlfn.IFS(F887&lt;=5,"very near",F887&lt;=10,"near",F887&lt;=20,"moderate",F887&lt;=29,"far")</f>
        <v>near</v>
      </c>
      <c r="H887">
        <v>4</v>
      </c>
      <c r="I887" t="str" cm="1">
        <f t="array" ref="I887">_xlfn.IFS(H887=1,"Below College",H887=
2,"College",H887=
3,"Bachelor",H887=
4,"Master",H887=
5,"Doctor")</f>
        <v>Master</v>
      </c>
      <c r="J887" t="s">
        <v>36</v>
      </c>
      <c r="K887">
        <v>3</v>
      </c>
      <c r="L887" t="str" cm="1">
        <f t="array" ref="L887">_xlfn.IFS(K887=1,"low",K887=2,"medium",K887=3,"high",K887=4,"very high")</f>
        <v>high</v>
      </c>
      <c r="M887" t="s">
        <v>33</v>
      </c>
      <c r="N887">
        <v>3</v>
      </c>
      <c r="O887" t="str" cm="1">
        <f t="array" ref="O887">_xlfn.IFS(N887=1,"low",N887=2,"medium",N887=3,"high",N887=4,"very high")</f>
        <v>high</v>
      </c>
      <c r="P887">
        <v>3</v>
      </c>
      <c r="Q887" t="str" cm="1">
        <f t="array" ref="Q887">_xlfn.IFS(P887=1,"junior",P887=2,"mid level",P887=3,"senior",P887=4,"lead",P887=5,"executive")</f>
        <v>senior</v>
      </c>
      <c r="R887" t="s">
        <v>49</v>
      </c>
      <c r="S887">
        <v>2</v>
      </c>
      <c r="T887" t="str" cm="1">
        <f t="array" ref="T887">_xlfn.IFS(S887=1,"low",S887=2,"medium",S887=3,"high",S887=4,"very high")</f>
        <v>medium</v>
      </c>
      <c r="U887" t="s">
        <v>38</v>
      </c>
      <c r="V887">
        <v>10466</v>
      </c>
      <c r="W887">
        <v>3</v>
      </c>
      <c r="X887" t="str" cm="1">
        <f t="array" ref="X887">_xlfn.IFS(W887=0,"fresher",W887&lt;=3,"stable",W887&lt;=6,"moderate hopper",W887&lt;=9,"frequent hopper")</f>
        <v>stable</v>
      </c>
      <c r="Y887" t="s">
        <v>29</v>
      </c>
      <c r="Z887">
        <v>14</v>
      </c>
      <c r="AA887" t="str" cm="1">
        <f t="array" ref="AA887">_xlfn.IFS(Z887&lt;=14,"low hike",Z887&lt;=18,"moderate hike",Z887&lt;=22,"good hike",Z887&lt;=25,"high hike")</f>
        <v>low hike</v>
      </c>
      <c r="AB887">
        <v>3</v>
      </c>
      <c r="AC887" t="str" cm="1">
        <f t="array" ref="AC887">_xlfn.IFS(AB887=1,"low",AB887=2,"good",AB887=3,"excellent",AB887=4,"outstanding")</f>
        <v>excellent</v>
      </c>
      <c r="AD887">
        <v>2</v>
      </c>
      <c r="AE887" t="str" cm="1">
        <f t="array" ref="AE887">_xlfn.IFS(AD887=1,"low",AD887=2,"medium",AD887=3,"high",AD887=4,"very high")</f>
        <v>medium</v>
      </c>
      <c r="AG887">
        <v>2</v>
      </c>
      <c r="AH887" t="str" cm="1">
        <f t="array" ref="AH887">_xlfn.IFS(AG887=0,"no stock options",AG887=2,"medium",AG887=3,"high",AG887=1,"low")</f>
        <v>medium</v>
      </c>
      <c r="AI887">
        <v>29</v>
      </c>
      <c r="AJ887" s="1" t="str" cm="1">
        <f t="array" ref="AJ887">_xlfn.IFS(AI887&lt;=2,"fresher",AI887&lt;=7,"early career",AI887&lt;=15,"mid career",AI887&lt;=25,"experienced",AI887&gt;=26,"expert")</f>
        <v>expert</v>
      </c>
      <c r="AK887">
        <v>3</v>
      </c>
      <c r="AL887" s="1" t="str" cm="1">
        <f t="array" ref="AL887">_xlfn.IFS(AK887=0,"no training",AK887&lt;=2,"low",AK887&lt;=4,"moderate",AK887&lt;=6,"high")</f>
        <v>moderate</v>
      </c>
      <c r="AM887">
        <v>3</v>
      </c>
      <c r="AN887" t="str" cm="1">
        <f t="array" ref="AN887">_xlfn.IFS(AM887=1,"low",AM887=2,"medium",AM887=3,"high",AM887=4,"very high")</f>
        <v>high</v>
      </c>
      <c r="AO887">
        <v>8</v>
      </c>
      <c r="AP887" s="1" t="str" cm="1">
        <f t="array" ref="AP887">_xlfn.IFS(AO887&lt;=1,"new",AO887&lt;=5,"early tenure",AO887&lt;=10,"established",AO887&lt;=20,"loyal",AO887&gt;=21,"long term")</f>
        <v>established</v>
      </c>
      <c r="AQ887">
        <v>7</v>
      </c>
      <c r="AR887" s="1" t="str" cm="1">
        <f t="array" ref="AR887">_xlfn.IFS(AQ887&lt;=1,"new",AQ887&lt;=4,"settling",AQ887&lt;=7,"established",AQ887&lt;=12,"stagnant risk",AQ887&gt;12,"highly stagnant")</f>
        <v>established</v>
      </c>
      <c r="AS887">
        <v>0</v>
      </c>
      <c r="AT887" t="str" cm="1">
        <f t="array" ref="AT887">_xlfn.IFS(AS887&lt;=1,"recently promoted",AS887&lt;=3,"due soon",AS887&lt;=6,"over due",AS887&gt;=7,"critically overdue")</f>
        <v>recently promoted</v>
      </c>
      <c r="AU887">
        <v>7</v>
      </c>
      <c r="AV887" t="str" cm="1">
        <f t="array" ref="AV887">_xlfn.IFS(AU887&lt;=1,"new under manager",AU887&lt;=4,"settling",AU887&lt;=8,"established",AU887&gt;=9,"long term")</f>
        <v>established</v>
      </c>
    </row>
    <row r="888" spans="1:48">
      <c r="A888">
        <v>29</v>
      </c>
      <c r="B888" s="1" t="str" cm="1">
        <f t="array" ref="B888">_xlfn.IFS(A888&lt;=25,"early career",A888&lt;=35,"mid career",A888&lt;=45,"experienced",A888&gt;=46,"senior")</f>
        <v>mid career</v>
      </c>
      <c r="C888" t="s">
        <v>29</v>
      </c>
      <c r="D888" t="s">
        <v>30</v>
      </c>
      <c r="E888" t="s">
        <v>45</v>
      </c>
      <c r="F888">
        <v>19</v>
      </c>
      <c r="G888" s="1" t="str" cm="1">
        <f t="array" ref="G888">_xlfn.IFS(F888&lt;=5,"very near",F888&lt;=10,"near",F888&lt;=20,"moderate",F888&lt;=29,"far")</f>
        <v>moderate</v>
      </c>
      <c r="H888">
        <v>3</v>
      </c>
      <c r="I888" t="str" cm="1">
        <f t="array" ref="I888">_xlfn.IFS(H888=1,"Below College",H888=
2,"College",H888=
3,"Bachelor",H888=
4,"Master",H888=
5,"Doctor")</f>
        <v>Bachelor</v>
      </c>
      <c r="J888" t="s">
        <v>36</v>
      </c>
      <c r="K888">
        <v>3</v>
      </c>
      <c r="L888" t="str" cm="1">
        <f t="array" ref="L888">_xlfn.IFS(K888=1,"low",K888=2,"medium",K888=3,"high",K888=4,"very high")</f>
        <v>high</v>
      </c>
      <c r="M888" t="s">
        <v>33</v>
      </c>
      <c r="N888">
        <v>2</v>
      </c>
      <c r="O888" t="str" cm="1">
        <f t="array" ref="O888">_xlfn.IFS(N888=1,"low",N888=2,"medium",N888=3,"high",N888=4,"very high")</f>
        <v>medium</v>
      </c>
      <c r="P888">
        <v>2</v>
      </c>
      <c r="Q888" t="str" cm="1">
        <f t="array" ref="Q888">_xlfn.IFS(P888=1,"junior",P888=2,"mid level",P888=3,"senior",P888=4,"lead",P888=5,"executive")</f>
        <v>mid level</v>
      </c>
      <c r="R888" t="s">
        <v>51</v>
      </c>
      <c r="S888">
        <v>3</v>
      </c>
      <c r="T888" t="str" cm="1">
        <f t="array" ref="T888">_xlfn.IFS(S888=1,"low",S888=2,"medium",S888=3,"high",S888=4,"very high")</f>
        <v>high</v>
      </c>
      <c r="U888" t="s">
        <v>38</v>
      </c>
      <c r="V888">
        <v>8620</v>
      </c>
      <c r="W888">
        <v>1</v>
      </c>
      <c r="X888" t="str" cm="1">
        <f t="array" ref="X888">_xlfn.IFS(W888=0,"fresher",W888&lt;=3,"stable",W888&lt;=6,"moderate hopper",W888&lt;=9,"frequent hopper")</f>
        <v>stable</v>
      </c>
      <c r="Y888" t="s">
        <v>29</v>
      </c>
      <c r="Z888">
        <v>14</v>
      </c>
      <c r="AA888" t="str" cm="1">
        <f t="array" ref="AA888">_xlfn.IFS(Z888&lt;=14,"low hike",Z888&lt;=18,"moderate hike",Z888&lt;=22,"good hike",Z888&lt;=25,"high hike")</f>
        <v>low hike</v>
      </c>
      <c r="AB888">
        <v>3</v>
      </c>
      <c r="AC888" t="str" cm="1">
        <f t="array" ref="AC888">_xlfn.IFS(AB888=1,"low",AB888=2,"good",AB888=3,"excellent",AB888=4,"outstanding")</f>
        <v>excellent</v>
      </c>
      <c r="AD888">
        <v>3</v>
      </c>
      <c r="AE888" t="str" cm="1">
        <f t="array" ref="AE888">_xlfn.IFS(AD888=1,"low",AD888=2,"medium",AD888=3,"high",AD888=4,"very high")</f>
        <v>high</v>
      </c>
      <c r="AG888">
        <v>2</v>
      </c>
      <c r="AH888" t="str" cm="1">
        <f t="array" ref="AH888">_xlfn.IFS(AG888=0,"no stock options",AG888=2,"medium",AG888=3,"high",AG888=1,"low")</f>
        <v>medium</v>
      </c>
      <c r="AI888">
        <v>10</v>
      </c>
      <c r="AJ888" s="1" t="str" cm="1">
        <f t="array" ref="AJ888">_xlfn.IFS(AI888&lt;=2,"fresher",AI888&lt;=7,"early career",AI888&lt;=15,"mid career",AI888&lt;=25,"experienced",AI888&gt;=26,"expert")</f>
        <v>mid career</v>
      </c>
      <c r="AK888">
        <v>3</v>
      </c>
      <c r="AL888" s="1" t="str" cm="1">
        <f t="array" ref="AL888">_xlfn.IFS(AK888=0,"no training",AK888&lt;=2,"low",AK888&lt;=4,"moderate",AK888&lt;=6,"high")</f>
        <v>moderate</v>
      </c>
      <c r="AM888">
        <v>3</v>
      </c>
      <c r="AN888" t="str" cm="1">
        <f t="array" ref="AN888">_xlfn.IFS(AM888=1,"low",AM888=2,"medium",AM888=3,"high",AM888=4,"very high")</f>
        <v>high</v>
      </c>
      <c r="AO888">
        <v>10</v>
      </c>
      <c r="AP888" s="1" t="str" cm="1">
        <f t="array" ref="AP888">_xlfn.IFS(AO888&lt;=1,"new",AO888&lt;=5,"early tenure",AO888&lt;=10,"established",AO888&lt;=20,"loyal",AO888&gt;=21,"long term")</f>
        <v>established</v>
      </c>
      <c r="AQ888">
        <v>7</v>
      </c>
      <c r="AR888" s="1" t="str" cm="1">
        <f t="array" ref="AR888">_xlfn.IFS(AQ888&lt;=1,"new",AQ888&lt;=4,"settling",AQ888&lt;=7,"established",AQ888&lt;=12,"stagnant risk",AQ888&gt;12,"highly stagnant")</f>
        <v>established</v>
      </c>
      <c r="AS888">
        <v>0</v>
      </c>
      <c r="AT888" t="str" cm="1">
        <f t="array" ref="AT888">_xlfn.IFS(AS888&lt;=1,"recently promoted",AS888&lt;=3,"due soon",AS888&lt;=6,"over due",AS888&gt;=7,"critically overdue")</f>
        <v>recently promoted</v>
      </c>
      <c r="AU888">
        <v>4</v>
      </c>
      <c r="AV888" t="str" cm="1">
        <f t="array" ref="AV888">_xlfn.IFS(AU888&lt;=1,"new under manager",AU888&lt;=4,"settling",AU888&lt;=8,"established",AU888&gt;=9,"long term")</f>
        <v>settling</v>
      </c>
    </row>
    <row r="889" spans="1:48">
      <c r="A889">
        <v>28</v>
      </c>
      <c r="B889" s="1" t="str" cm="1">
        <f t="array" ref="B889">_xlfn.IFS(A889&lt;=25,"early career",A889&lt;=35,"mid career",A889&lt;=45,"experienced",A889&gt;=46,"senior")</f>
        <v>mid career</v>
      </c>
      <c r="C889" t="s">
        <v>29</v>
      </c>
      <c r="D889" t="s">
        <v>30</v>
      </c>
      <c r="E889" t="s">
        <v>31</v>
      </c>
      <c r="F889">
        <v>29</v>
      </c>
      <c r="G889" s="1" t="str" cm="1">
        <f t="array" ref="G889">_xlfn.IFS(F889&lt;=5,"very near",F889&lt;=10,"near",F889&lt;=20,"moderate",F889&lt;=29,"far")</f>
        <v>far</v>
      </c>
      <c r="H889">
        <v>1</v>
      </c>
      <c r="I889" t="str" cm="1">
        <f t="array" ref="I889">_xlfn.IFS(H889=1,"Below College",H889=
2,"College",H889=
3,"Bachelor",H889=
4,"Master",H889=
5,"Doctor")</f>
        <v>Below College</v>
      </c>
      <c r="J889" t="s">
        <v>36</v>
      </c>
      <c r="K889">
        <v>3</v>
      </c>
      <c r="L889" t="str" cm="1">
        <f t="array" ref="L889">_xlfn.IFS(K889=1,"low",K889=2,"medium",K889=3,"high",K889=4,"very high")</f>
        <v>high</v>
      </c>
      <c r="M889" t="s">
        <v>33</v>
      </c>
      <c r="N889">
        <v>1</v>
      </c>
      <c r="O889" t="str" cm="1">
        <f t="array" ref="O889">_xlfn.IFS(N889=1,"low",N889=2,"medium",N889=3,"high",N889=4,"very high")</f>
        <v>low</v>
      </c>
      <c r="P889">
        <v>2</v>
      </c>
      <c r="Q889" t="str" cm="1">
        <f t="array" ref="Q889">_xlfn.IFS(P889=1,"junior",P889=2,"mid level",P889=3,"senior",P889=4,"lead",P889=5,"executive")</f>
        <v>mid level</v>
      </c>
      <c r="R889" t="s">
        <v>44</v>
      </c>
      <c r="S889">
        <v>2</v>
      </c>
      <c r="T889" t="str" cm="1">
        <f t="array" ref="T889">_xlfn.IFS(S889=1,"low",S889=2,"medium",S889=3,"high",S889=4,"very high")</f>
        <v>medium</v>
      </c>
      <c r="U889" t="s">
        <v>35</v>
      </c>
      <c r="V889">
        <v>6549</v>
      </c>
      <c r="W889">
        <v>1</v>
      </c>
      <c r="X889" t="str" cm="1">
        <f t="array" ref="X889">_xlfn.IFS(W889=0,"fresher",W889&lt;=3,"stable",W889&lt;=6,"moderate hopper",W889&lt;=9,"frequent hopper")</f>
        <v>stable</v>
      </c>
      <c r="Y889" t="s">
        <v>29</v>
      </c>
      <c r="Z889">
        <v>14</v>
      </c>
      <c r="AA889" t="str" cm="1">
        <f t="array" ref="AA889">_xlfn.IFS(Z889&lt;=14,"low hike",Z889&lt;=18,"moderate hike",Z889&lt;=22,"good hike",Z889&lt;=25,"high hike")</f>
        <v>low hike</v>
      </c>
      <c r="AB889">
        <v>3</v>
      </c>
      <c r="AC889" t="str" cm="1">
        <f t="array" ref="AC889">_xlfn.IFS(AB889=1,"low",AB889=2,"good",AB889=3,"excellent",AB889=4,"outstanding")</f>
        <v>excellent</v>
      </c>
      <c r="AD889">
        <v>2</v>
      </c>
      <c r="AE889" t="str" cm="1">
        <f t="array" ref="AE889">_xlfn.IFS(AD889=1,"low",AD889=2,"medium",AD889=3,"high",AD889=4,"very high")</f>
        <v>medium</v>
      </c>
      <c r="AG889">
        <v>2</v>
      </c>
      <c r="AH889" t="str" cm="1">
        <f t="array" ref="AH889">_xlfn.IFS(AG889=0,"no stock options",AG889=2,"medium",AG889=3,"high",AG889=1,"low")</f>
        <v>medium</v>
      </c>
      <c r="AI889">
        <v>8</v>
      </c>
      <c r="AJ889" s="1" t="str" cm="1">
        <f t="array" ref="AJ889">_xlfn.IFS(AI889&lt;=2,"fresher",AI889&lt;=7,"early career",AI889&lt;=15,"mid career",AI889&lt;=25,"experienced",AI889&gt;=26,"expert")</f>
        <v>mid career</v>
      </c>
      <c r="AK889">
        <v>2</v>
      </c>
      <c r="AL889" s="1" t="str" cm="1">
        <f t="array" ref="AL889">_xlfn.IFS(AK889=0,"no training",AK889&lt;=2,"low",AK889&lt;=4,"moderate",AK889&lt;=6,"high")</f>
        <v>low</v>
      </c>
      <c r="AM889">
        <v>2</v>
      </c>
      <c r="AN889" t="str" cm="1">
        <f t="array" ref="AN889">_xlfn.IFS(AM889=1,"low",AM889=2,"medium",AM889=3,"high",AM889=4,"very high")</f>
        <v>medium</v>
      </c>
      <c r="AO889">
        <v>8</v>
      </c>
      <c r="AP889" s="1" t="str" cm="1">
        <f t="array" ref="AP889">_xlfn.IFS(AO889&lt;=1,"new",AO889&lt;=5,"early tenure",AO889&lt;=10,"established",AO889&lt;=20,"loyal",AO889&gt;=21,"long term")</f>
        <v>established</v>
      </c>
      <c r="AQ889">
        <v>6</v>
      </c>
      <c r="AR889" s="1" t="str" cm="1">
        <f t="array" ref="AR889">_xlfn.IFS(AQ889&lt;=1,"new",AQ889&lt;=4,"settling",AQ889&lt;=7,"established",AQ889&lt;=12,"stagnant risk",AQ889&gt;12,"highly stagnant")</f>
        <v>established</v>
      </c>
      <c r="AS889">
        <v>1</v>
      </c>
      <c r="AT889" t="str" cm="1">
        <f t="array" ref="AT889">_xlfn.IFS(AS889&lt;=1,"recently promoted",AS889&lt;=3,"due soon",AS889&lt;=6,"over due",AS889&gt;=7,"critically overdue")</f>
        <v>recently promoted</v>
      </c>
      <c r="AU889">
        <v>7</v>
      </c>
      <c r="AV889" t="str" cm="1">
        <f t="array" ref="AV889">_xlfn.IFS(AU889&lt;=1,"new under manager",AU889&lt;=4,"settling",AU889&lt;=8,"established",AU889&gt;=9,"long term")</f>
        <v>established</v>
      </c>
    </row>
    <row r="890" spans="1:48">
      <c r="A890">
        <v>29</v>
      </c>
      <c r="B890" s="1" t="str" cm="1">
        <f t="array" ref="B890">_xlfn.IFS(A890&lt;=25,"early career",A890&lt;=35,"mid career",A890&lt;=45,"experienced",A890&gt;=46,"senior")</f>
        <v>mid career</v>
      </c>
      <c r="C890" t="s">
        <v>39</v>
      </c>
      <c r="D890" t="s">
        <v>30</v>
      </c>
      <c r="E890" t="s">
        <v>31</v>
      </c>
      <c r="F890">
        <v>1</v>
      </c>
      <c r="G890" s="1" t="str" cm="1">
        <f t="array" ref="G890">_xlfn.IFS(F890&lt;=5,"very near",F890&lt;=10,"near",F890&lt;=20,"moderate",F890&lt;=29,"far")</f>
        <v>very near</v>
      </c>
      <c r="H890">
        <v>4</v>
      </c>
      <c r="I890" t="str" cm="1">
        <f t="array" ref="I890">_xlfn.IFS(H890=1,"Below College",H890=
2,"College",H890=
3,"Bachelor",H890=
4,"Master",H890=
5,"Doctor")</f>
        <v>Master</v>
      </c>
      <c r="J890" t="s">
        <v>52</v>
      </c>
      <c r="K890">
        <v>1</v>
      </c>
      <c r="L890" t="str" cm="1">
        <f t="array" ref="L890">_xlfn.IFS(K890=1,"low",K890=2,"medium",K890=3,"high",K890=4,"very high")</f>
        <v>low</v>
      </c>
      <c r="M890" t="s">
        <v>33</v>
      </c>
      <c r="N890">
        <v>2</v>
      </c>
      <c r="O890" t="str" cm="1">
        <f t="array" ref="O890">_xlfn.IFS(N890=1,"low",N890=2,"medium",N890=3,"high",N890=4,"very high")</f>
        <v>medium</v>
      </c>
      <c r="P890">
        <v>1</v>
      </c>
      <c r="Q890" t="str" cm="1">
        <f t="array" ref="Q890">_xlfn.IFS(P890=1,"junior",P890=2,"mid level",P890=3,"senior",P890=4,"lead",P890=5,"executive")</f>
        <v>junior</v>
      </c>
      <c r="R890" t="s">
        <v>37</v>
      </c>
      <c r="S890">
        <v>1</v>
      </c>
      <c r="T890" t="str" cm="1">
        <f t="array" ref="T890">_xlfn.IFS(S890=1,"low",S890=2,"medium",S890=3,"high",S890=4,"very high")</f>
        <v>low</v>
      </c>
      <c r="U890" t="s">
        <v>40</v>
      </c>
      <c r="V890">
        <v>2362</v>
      </c>
      <c r="W890">
        <v>6</v>
      </c>
      <c r="X890" t="str" cm="1">
        <f t="array" ref="X890">_xlfn.IFS(W890=0,"fresher",W890&lt;=3,"stable",W890&lt;=6,"moderate hopper",W890&lt;=9,"frequent hopper")</f>
        <v>moderate hopper</v>
      </c>
      <c r="Y890" t="s">
        <v>29</v>
      </c>
      <c r="Z890">
        <v>13</v>
      </c>
      <c r="AA890" t="str" cm="1">
        <f t="array" ref="AA890">_xlfn.IFS(Z890&lt;=14,"low hike",Z890&lt;=18,"moderate hike",Z890&lt;=22,"good hike",Z890&lt;=25,"high hike")</f>
        <v>low hike</v>
      </c>
      <c r="AB890">
        <v>3</v>
      </c>
      <c r="AC890" t="str" cm="1">
        <f t="array" ref="AC890">_xlfn.IFS(AB890=1,"low",AB890=2,"good",AB890=3,"excellent",AB890=4,"outstanding")</f>
        <v>excellent</v>
      </c>
      <c r="AD890">
        <v>3</v>
      </c>
      <c r="AE890" t="str" cm="1">
        <f t="array" ref="AE890">_xlfn.IFS(AD890=1,"low",AD890=2,"medium",AD890=3,"high",AD890=4,"very high")</f>
        <v>high</v>
      </c>
      <c r="AG890">
        <v>0</v>
      </c>
      <c r="AH890" t="str" cm="1">
        <f t="array" ref="AH890">_xlfn.IFS(AG890=0,"no stock options",AG890=2,"medium",AG890=3,"high",AG890=1,"low")</f>
        <v>no stock options</v>
      </c>
      <c r="AI890">
        <v>11</v>
      </c>
      <c r="AJ890" s="1" t="str" cm="1">
        <f t="array" ref="AJ890">_xlfn.IFS(AI890&lt;=2,"fresher",AI890&lt;=7,"early career",AI890&lt;=15,"mid career",AI890&lt;=25,"experienced",AI890&gt;=26,"expert")</f>
        <v>mid career</v>
      </c>
      <c r="AK890">
        <v>2</v>
      </c>
      <c r="AL890" s="1" t="str" cm="1">
        <f t="array" ref="AL890">_xlfn.IFS(AK890=0,"no training",AK890&lt;=2,"low",AK890&lt;=4,"moderate",AK890&lt;=6,"high")</f>
        <v>low</v>
      </c>
      <c r="AM890">
        <v>1</v>
      </c>
      <c r="AN890" t="str" cm="1">
        <f t="array" ref="AN890">_xlfn.IFS(AM890=1,"low",AM890=2,"medium",AM890=3,"high",AM890=4,"very high")</f>
        <v>low</v>
      </c>
      <c r="AO890">
        <v>9</v>
      </c>
      <c r="AP890" s="1" t="str" cm="1">
        <f t="array" ref="AP890">_xlfn.IFS(AO890&lt;=1,"new",AO890&lt;=5,"early tenure",AO890&lt;=10,"established",AO890&lt;=20,"loyal",AO890&gt;=21,"long term")</f>
        <v>established</v>
      </c>
      <c r="AQ890">
        <v>7</v>
      </c>
      <c r="AR890" s="1" t="str" cm="1">
        <f t="array" ref="AR890">_xlfn.IFS(AQ890&lt;=1,"new",AQ890&lt;=4,"settling",AQ890&lt;=7,"established",AQ890&lt;=12,"stagnant risk",AQ890&gt;12,"highly stagnant")</f>
        <v>established</v>
      </c>
      <c r="AS890">
        <v>0</v>
      </c>
      <c r="AT890" t="str" cm="1">
        <f t="array" ref="AT890">_xlfn.IFS(AS890&lt;=1,"recently promoted",AS890&lt;=3,"due soon",AS890&lt;=6,"over due",AS890&gt;=7,"critically overdue")</f>
        <v>recently promoted</v>
      </c>
      <c r="AU890">
        <v>7</v>
      </c>
      <c r="AV890" t="str" cm="1">
        <f t="array" ref="AV890">_xlfn.IFS(AU890&lt;=1,"new under manager",AU890&lt;=4,"settling",AU890&lt;=8,"established",AU890&gt;=9,"long term")</f>
        <v>established</v>
      </c>
    </row>
    <row r="891" spans="1:48">
      <c r="A891">
        <v>34</v>
      </c>
      <c r="B891" s="1" t="str" cm="1">
        <f t="array" ref="B891">_xlfn.IFS(A891&lt;=25,"early career",A891&lt;=35,"mid career",A891&lt;=45,"experienced",A891&gt;=46,"senior")</f>
        <v>mid career</v>
      </c>
      <c r="C891" t="s">
        <v>29</v>
      </c>
      <c r="D891" t="s">
        <v>30</v>
      </c>
      <c r="E891" t="s">
        <v>45</v>
      </c>
      <c r="F891">
        <v>1</v>
      </c>
      <c r="G891" s="1" t="str" cm="1">
        <f t="array" ref="G891">_xlfn.IFS(F891&lt;=5,"very near",F891&lt;=10,"near",F891&lt;=20,"moderate",F891&lt;=29,"far")</f>
        <v>very near</v>
      </c>
      <c r="H891">
        <v>3</v>
      </c>
      <c r="I891" t="str" cm="1">
        <f t="array" ref="I891">_xlfn.IFS(H891=1,"Below College",H891=
2,"College",H891=
3,"Bachelor",H891=
4,"Master",H891=
5,"Doctor")</f>
        <v>Bachelor</v>
      </c>
      <c r="J891" t="s">
        <v>52</v>
      </c>
      <c r="K891">
        <v>4</v>
      </c>
      <c r="L891" t="str" cm="1">
        <f t="array" ref="L891">_xlfn.IFS(K891=1,"low",K891=2,"medium",K891=3,"high",K891=4,"very high")</f>
        <v>very high</v>
      </c>
      <c r="M891" t="s">
        <v>33</v>
      </c>
      <c r="N891">
        <v>2</v>
      </c>
      <c r="O891" t="str" cm="1">
        <f t="array" ref="O891">_xlfn.IFS(N891=1,"low",N891=2,"medium",N891=3,"high",N891=4,"very high")</f>
        <v>medium</v>
      </c>
      <c r="P891">
        <v>3</v>
      </c>
      <c r="Q891" t="str" cm="1">
        <f t="array" ref="Q891">_xlfn.IFS(P891=1,"junior",P891=2,"mid level",P891=3,"senior",P891=4,"lead",P891=5,"executive")</f>
        <v>senior</v>
      </c>
      <c r="R891" t="s">
        <v>51</v>
      </c>
      <c r="S891">
        <v>3</v>
      </c>
      <c r="T891" t="str" cm="1">
        <f t="array" ref="T891">_xlfn.IFS(S891=1,"low",S891=2,"medium",S891=3,"high",S891=4,"very high")</f>
        <v>high</v>
      </c>
      <c r="U891" t="s">
        <v>35</v>
      </c>
      <c r="V891">
        <v>7083</v>
      </c>
      <c r="W891">
        <v>1</v>
      </c>
      <c r="X891" t="str" cm="1">
        <f t="array" ref="X891">_xlfn.IFS(W891=0,"fresher",W891&lt;=3,"stable",W891&lt;=6,"moderate hopper",W891&lt;=9,"frequent hopper")</f>
        <v>stable</v>
      </c>
      <c r="Y891" t="s">
        <v>39</v>
      </c>
      <c r="Z891">
        <v>14</v>
      </c>
      <c r="AA891" t="str" cm="1">
        <f t="array" ref="AA891">_xlfn.IFS(Z891&lt;=14,"low hike",Z891&lt;=18,"moderate hike",Z891&lt;=22,"good hike",Z891&lt;=25,"high hike")</f>
        <v>low hike</v>
      </c>
      <c r="AB891">
        <v>3</v>
      </c>
      <c r="AC891" t="str" cm="1">
        <f t="array" ref="AC891">_xlfn.IFS(AB891=1,"low",AB891=2,"good",AB891=3,"excellent",AB891=4,"outstanding")</f>
        <v>excellent</v>
      </c>
      <c r="AD891">
        <v>4</v>
      </c>
      <c r="AE891" t="str" cm="1">
        <f t="array" ref="AE891">_xlfn.IFS(AD891=1,"low",AD891=2,"medium",AD891=3,"high",AD891=4,"very high")</f>
        <v>very high</v>
      </c>
      <c r="AG891">
        <v>0</v>
      </c>
      <c r="AH891" t="str" cm="1">
        <f t="array" ref="AH891">_xlfn.IFS(AG891=0,"no stock options",AG891=2,"medium",AG891=3,"high",AG891=1,"low")</f>
        <v>no stock options</v>
      </c>
      <c r="AI891">
        <v>10</v>
      </c>
      <c r="AJ891" s="1" t="str" cm="1">
        <f t="array" ref="AJ891">_xlfn.IFS(AI891&lt;=2,"fresher",AI891&lt;=7,"early career",AI891&lt;=15,"mid career",AI891&lt;=25,"experienced",AI891&gt;=26,"expert")</f>
        <v>mid career</v>
      </c>
      <c r="AK891">
        <v>3</v>
      </c>
      <c r="AL891" s="1" t="str" cm="1">
        <f t="array" ref="AL891">_xlfn.IFS(AK891=0,"no training",AK891&lt;=2,"low",AK891&lt;=4,"moderate",AK891&lt;=6,"high")</f>
        <v>moderate</v>
      </c>
      <c r="AM891">
        <v>3</v>
      </c>
      <c r="AN891" t="str" cm="1">
        <f t="array" ref="AN891">_xlfn.IFS(AM891=1,"low",AM891=2,"medium",AM891=3,"high",AM891=4,"very high")</f>
        <v>high</v>
      </c>
      <c r="AO891">
        <v>10</v>
      </c>
      <c r="AP891" s="1" t="str" cm="1">
        <f t="array" ref="AP891">_xlfn.IFS(AO891&lt;=1,"new",AO891&lt;=5,"early tenure",AO891&lt;=10,"established",AO891&lt;=20,"loyal",AO891&gt;=21,"long term")</f>
        <v>established</v>
      </c>
      <c r="AQ891">
        <v>9</v>
      </c>
      <c r="AR891" s="1" t="str" cm="1">
        <f t="array" ref="AR891">_xlfn.IFS(AQ891&lt;=1,"new",AQ891&lt;=4,"settling",AQ891&lt;=7,"established",AQ891&lt;=12,"stagnant risk",AQ891&gt;12,"highly stagnant")</f>
        <v>stagnant risk</v>
      </c>
      <c r="AS891">
        <v>8</v>
      </c>
      <c r="AT891" t="str" cm="1">
        <f t="array" ref="AT891">_xlfn.IFS(AS891&lt;=1,"recently promoted",AS891&lt;=3,"due soon",AS891&lt;=6,"over due",AS891&gt;=7,"critically overdue")</f>
        <v>critically overdue</v>
      </c>
      <c r="AU891">
        <v>6</v>
      </c>
      <c r="AV891" t="str" cm="1">
        <f t="array" ref="AV891">_xlfn.IFS(AU891&lt;=1,"new under manager",AU891&lt;=4,"settling",AU891&lt;=8,"established",AU891&gt;=9,"long term")</f>
        <v>established</v>
      </c>
    </row>
    <row r="892" spans="1:48">
      <c r="A892">
        <v>31</v>
      </c>
      <c r="B892" s="1" t="str" cm="1">
        <f t="array" ref="B892">_xlfn.IFS(A892&lt;=25,"early career",A892&lt;=35,"mid career",A892&lt;=45,"experienced",A892&gt;=46,"senior")</f>
        <v>mid career</v>
      </c>
      <c r="C892" t="s">
        <v>39</v>
      </c>
      <c r="D892" t="s">
        <v>50</v>
      </c>
      <c r="E892" t="s">
        <v>31</v>
      </c>
      <c r="F892">
        <v>3</v>
      </c>
      <c r="G892" s="1" t="str" cm="1">
        <f t="array" ref="G892">_xlfn.IFS(F892&lt;=5,"very near",F892&lt;=10,"near",F892&lt;=20,"moderate",F892&lt;=29,"far")</f>
        <v>very near</v>
      </c>
      <c r="H892">
        <v>3</v>
      </c>
      <c r="I892" t="str" cm="1">
        <f t="array" ref="I892">_xlfn.IFS(H892=1,"Below College",H892=
2,"College",H892=
3,"Bachelor",H892=
4,"Master",H892=
5,"Doctor")</f>
        <v>Bachelor</v>
      </c>
      <c r="J892" t="s">
        <v>36</v>
      </c>
      <c r="K892">
        <v>4</v>
      </c>
      <c r="L892" t="str" cm="1">
        <f t="array" ref="L892">_xlfn.IFS(K892=1,"low",K892=2,"medium",K892=3,"high",K892=4,"very high")</f>
        <v>very high</v>
      </c>
      <c r="M892" t="s">
        <v>43</v>
      </c>
      <c r="N892">
        <v>3</v>
      </c>
      <c r="O892" t="str" cm="1">
        <f t="array" ref="O892">_xlfn.IFS(N892=1,"low",N892=2,"medium",N892=3,"high",N892=4,"very high")</f>
        <v>high</v>
      </c>
      <c r="P892">
        <v>1</v>
      </c>
      <c r="Q892" t="str" cm="1">
        <f t="array" ref="Q892">_xlfn.IFS(P892=1,"junior",P892=2,"mid level",P892=3,"senior",P892=4,"lead",P892=5,"executive")</f>
        <v>junior</v>
      </c>
      <c r="R892" t="s">
        <v>37</v>
      </c>
      <c r="S892">
        <v>3</v>
      </c>
      <c r="T892" t="str" cm="1">
        <f t="array" ref="T892">_xlfn.IFS(S892=1,"low",S892=2,"medium",S892=3,"high",S892=4,"very high")</f>
        <v>high</v>
      </c>
      <c r="U892" t="s">
        <v>40</v>
      </c>
      <c r="V892">
        <v>4084</v>
      </c>
      <c r="W892">
        <v>1</v>
      </c>
      <c r="X892" t="str" cm="1">
        <f t="array" ref="X892">_xlfn.IFS(W892=0,"fresher",W892&lt;=3,"stable",W892&lt;=6,"moderate hopper",W892&lt;=9,"frequent hopper")</f>
        <v>stable</v>
      </c>
      <c r="Y892" t="s">
        <v>29</v>
      </c>
      <c r="Z892">
        <v>12</v>
      </c>
      <c r="AA892" t="str" cm="1">
        <f t="array" ref="AA892">_xlfn.IFS(Z892&lt;=14,"low hike",Z892&lt;=18,"moderate hike",Z892&lt;=22,"good hike",Z892&lt;=25,"high hike")</f>
        <v>low hike</v>
      </c>
      <c r="AB892">
        <v>3</v>
      </c>
      <c r="AC892" t="str" cm="1">
        <f t="array" ref="AC892">_xlfn.IFS(AB892=1,"low",AB892=2,"good",AB892=3,"excellent",AB892=4,"outstanding")</f>
        <v>excellent</v>
      </c>
      <c r="AD892">
        <v>1</v>
      </c>
      <c r="AE892" t="str" cm="1">
        <f t="array" ref="AE892">_xlfn.IFS(AD892=1,"low",AD892=2,"medium",AD892=3,"high",AD892=4,"very high")</f>
        <v>low</v>
      </c>
      <c r="AG892">
        <v>0</v>
      </c>
      <c r="AH892" t="str" cm="1">
        <f t="array" ref="AH892">_xlfn.IFS(AG892=0,"no stock options",AG892=2,"medium",AG892=3,"high",AG892=1,"low")</f>
        <v>no stock options</v>
      </c>
      <c r="AI892">
        <v>7</v>
      </c>
      <c r="AJ892" s="1" t="str" cm="1">
        <f t="array" ref="AJ892">_xlfn.IFS(AI892&lt;=2,"fresher",AI892&lt;=7,"early career",AI892&lt;=15,"mid career",AI892&lt;=25,"experienced",AI892&gt;=26,"expert")</f>
        <v>early career</v>
      </c>
      <c r="AK892">
        <v>2</v>
      </c>
      <c r="AL892" s="1" t="str" cm="1">
        <f t="array" ref="AL892">_xlfn.IFS(AK892=0,"no training",AK892&lt;=2,"low",AK892&lt;=4,"moderate",AK892&lt;=6,"high")</f>
        <v>low</v>
      </c>
      <c r="AM892">
        <v>1</v>
      </c>
      <c r="AN892" t="str" cm="1">
        <f t="array" ref="AN892">_xlfn.IFS(AM892=1,"low",AM892=2,"medium",AM892=3,"high",AM892=4,"very high")</f>
        <v>low</v>
      </c>
      <c r="AO892">
        <v>7</v>
      </c>
      <c r="AP892" s="1" t="str" cm="1">
        <f t="array" ref="AP892">_xlfn.IFS(AO892&lt;=1,"new",AO892&lt;=5,"early tenure",AO892&lt;=10,"established",AO892&lt;=20,"loyal",AO892&gt;=21,"long term")</f>
        <v>established</v>
      </c>
      <c r="AQ892">
        <v>2</v>
      </c>
      <c r="AR892" s="1" t="str" cm="1">
        <f t="array" ref="AR892">_xlfn.IFS(AQ892&lt;=1,"new",AQ892&lt;=4,"settling",AQ892&lt;=7,"established",AQ892&lt;=12,"stagnant risk",AQ892&gt;12,"highly stagnant")</f>
        <v>settling</v>
      </c>
      <c r="AS892">
        <v>7</v>
      </c>
      <c r="AT892" t="str" cm="1">
        <f t="array" ref="AT892">_xlfn.IFS(AS892&lt;=1,"recently promoted",AS892&lt;=3,"due soon",AS892&lt;=6,"over due",AS892&gt;=7,"critically overdue")</f>
        <v>critically overdue</v>
      </c>
      <c r="AU892">
        <v>7</v>
      </c>
      <c r="AV892" t="str" cm="1">
        <f t="array" ref="AV892">_xlfn.IFS(AU892&lt;=1,"new under manager",AU892&lt;=4,"settling",AU892&lt;=8,"established",AU892&gt;=9,"long term")</f>
        <v>established</v>
      </c>
    </row>
    <row r="893" spans="1:48">
      <c r="A893">
        <v>37</v>
      </c>
      <c r="B893" s="1" t="str" cm="1">
        <f t="array" ref="B893">_xlfn.IFS(A893&lt;=25,"early career",A893&lt;=35,"mid career",A893&lt;=45,"experienced",A893&gt;=46,"senior")</f>
        <v>experienced</v>
      </c>
      <c r="C893" t="s">
        <v>29</v>
      </c>
      <c r="D893" t="s">
        <v>30</v>
      </c>
      <c r="E893" t="s">
        <v>31</v>
      </c>
      <c r="F893">
        <v>13</v>
      </c>
      <c r="G893" s="1" t="str" cm="1">
        <f t="array" ref="G893">_xlfn.IFS(F893&lt;=5,"very near",F893&lt;=10,"near",F893&lt;=20,"moderate",F893&lt;=29,"far")</f>
        <v>moderate</v>
      </c>
      <c r="H893">
        <v>3</v>
      </c>
      <c r="I893" t="str" cm="1">
        <f t="array" ref="I893">_xlfn.IFS(H893=1,"Below College",H893=
2,"College",H893=
3,"Bachelor",H893=
4,"Master",H893=
5,"Doctor")</f>
        <v>Bachelor</v>
      </c>
      <c r="J893" t="s">
        <v>32</v>
      </c>
      <c r="K893">
        <v>1</v>
      </c>
      <c r="L893" t="str" cm="1">
        <f t="array" ref="L893">_xlfn.IFS(K893=1,"low",K893=2,"medium",K893=3,"high",K893=4,"very high")</f>
        <v>low</v>
      </c>
      <c r="M893" t="s">
        <v>33</v>
      </c>
      <c r="N893">
        <v>3</v>
      </c>
      <c r="O893" t="str" cm="1">
        <f t="array" ref="O893">_xlfn.IFS(N893=1,"low",N893=2,"medium",N893=3,"high",N893=4,"very high")</f>
        <v>high</v>
      </c>
      <c r="P893">
        <v>2</v>
      </c>
      <c r="Q893" t="str" cm="1">
        <f t="array" ref="Q893">_xlfn.IFS(P893=1,"junior",P893=2,"mid level",P893=3,"senior",P893=4,"lead",P893=5,"executive")</f>
        <v>mid level</v>
      </c>
      <c r="R893" t="s">
        <v>37</v>
      </c>
      <c r="S893">
        <v>4</v>
      </c>
      <c r="T893" t="str" cm="1">
        <f t="array" ref="T893">_xlfn.IFS(S893=1,"low",S893=2,"medium",S893=3,"high",S893=4,"very high")</f>
        <v>very high</v>
      </c>
      <c r="U893" t="s">
        <v>35</v>
      </c>
      <c r="V893">
        <v>4285</v>
      </c>
      <c r="W893">
        <v>1</v>
      </c>
      <c r="X893" t="str" cm="1">
        <f t="array" ref="X893">_xlfn.IFS(W893=0,"fresher",W893&lt;=3,"stable",W893&lt;=6,"moderate hopper",W893&lt;=9,"frequent hopper")</f>
        <v>stable</v>
      </c>
      <c r="Y893" t="s">
        <v>29</v>
      </c>
      <c r="Z893">
        <v>17</v>
      </c>
      <c r="AA893" t="str" cm="1">
        <f t="array" ref="AA893">_xlfn.IFS(Z893&lt;=14,"low hike",Z893&lt;=18,"moderate hike",Z893&lt;=22,"good hike",Z893&lt;=25,"high hike")</f>
        <v>moderate hike</v>
      </c>
      <c r="AB893">
        <v>3</v>
      </c>
      <c r="AC893" t="str" cm="1">
        <f t="array" ref="AC893">_xlfn.IFS(AB893=1,"low",AB893=2,"good",AB893=3,"excellent",AB893=4,"outstanding")</f>
        <v>excellent</v>
      </c>
      <c r="AD893">
        <v>1</v>
      </c>
      <c r="AE893" t="str" cm="1">
        <f t="array" ref="AE893">_xlfn.IFS(AD893=1,"low",AD893=2,"medium",AD893=3,"high",AD893=4,"very high")</f>
        <v>low</v>
      </c>
      <c r="AG893">
        <v>0</v>
      </c>
      <c r="AH893" t="str" cm="1">
        <f t="array" ref="AH893">_xlfn.IFS(AG893=0,"no stock options",AG893=2,"medium",AG893=3,"high",AG893=1,"low")</f>
        <v>no stock options</v>
      </c>
      <c r="AI893">
        <v>10</v>
      </c>
      <c r="AJ893" s="1" t="str" cm="1">
        <f t="array" ref="AJ893">_xlfn.IFS(AI893&lt;=2,"fresher",AI893&lt;=7,"early career",AI893&lt;=15,"mid career",AI893&lt;=25,"experienced",AI893&gt;=26,"expert")</f>
        <v>mid career</v>
      </c>
      <c r="AK893">
        <v>2</v>
      </c>
      <c r="AL893" s="1" t="str" cm="1">
        <f t="array" ref="AL893">_xlfn.IFS(AK893=0,"no training",AK893&lt;=2,"low",AK893&lt;=4,"moderate",AK893&lt;=6,"high")</f>
        <v>low</v>
      </c>
      <c r="AM893">
        <v>3</v>
      </c>
      <c r="AN893" t="str" cm="1">
        <f t="array" ref="AN893">_xlfn.IFS(AM893=1,"low",AM893=2,"medium",AM893=3,"high",AM893=4,"very high")</f>
        <v>high</v>
      </c>
      <c r="AO893">
        <v>10</v>
      </c>
      <c r="AP893" s="1" t="str" cm="1">
        <f t="array" ref="AP893">_xlfn.IFS(AO893&lt;=1,"new",AO893&lt;=5,"early tenure",AO893&lt;=10,"established",AO893&lt;=20,"loyal",AO893&gt;=21,"long term")</f>
        <v>established</v>
      </c>
      <c r="AQ893">
        <v>8</v>
      </c>
      <c r="AR893" s="1" t="str" cm="1">
        <f t="array" ref="AR893">_xlfn.IFS(AQ893&lt;=1,"new",AQ893&lt;=4,"settling",AQ893&lt;=7,"established",AQ893&lt;=12,"stagnant risk",AQ893&gt;12,"highly stagnant")</f>
        <v>stagnant risk</v>
      </c>
      <c r="AS893">
        <v>3</v>
      </c>
      <c r="AT893" t="str" cm="1">
        <f t="array" ref="AT893">_xlfn.IFS(AS893&lt;=1,"recently promoted",AS893&lt;=3,"due soon",AS893&lt;=6,"over due",AS893&gt;=7,"critically overdue")</f>
        <v>due soon</v>
      </c>
      <c r="AU893">
        <v>7</v>
      </c>
      <c r="AV893" t="str" cm="1">
        <f t="array" ref="AV893">_xlfn.IFS(AU893&lt;=1,"new under manager",AU893&lt;=4,"settling",AU893&lt;=8,"established",AU893&gt;=9,"long term")</f>
        <v>established</v>
      </c>
    </row>
    <row r="894" spans="1:48">
      <c r="A894">
        <v>29</v>
      </c>
      <c r="B894" s="1" t="str" cm="1">
        <f t="array" ref="B894">_xlfn.IFS(A894&lt;=25,"early career",A894&lt;=35,"mid career",A894&lt;=45,"experienced",A894&gt;=46,"senior")</f>
        <v>mid career</v>
      </c>
      <c r="C894" t="s">
        <v>29</v>
      </c>
      <c r="D894" t="s">
        <v>30</v>
      </c>
      <c r="E894" t="s">
        <v>31</v>
      </c>
      <c r="F894">
        <v>8</v>
      </c>
      <c r="G894" s="1" t="str" cm="1">
        <f t="array" ref="G894">_xlfn.IFS(F894&lt;=5,"very near",F894&lt;=10,"near",F894&lt;=20,"moderate",F894&lt;=29,"far")</f>
        <v>near</v>
      </c>
      <c r="H894">
        <v>1</v>
      </c>
      <c r="I894" t="str" cm="1">
        <f t="array" ref="I894">_xlfn.IFS(H894=1,"Below College",H894=
2,"College",H894=
3,"Bachelor",H894=
4,"Master",H894=
5,"Doctor")</f>
        <v>Below College</v>
      </c>
      <c r="J894" t="s">
        <v>42</v>
      </c>
      <c r="K894">
        <v>3</v>
      </c>
      <c r="L894" t="str" cm="1">
        <f t="array" ref="L894">_xlfn.IFS(K894=1,"low",K894=2,"medium",K894=3,"high",K894=4,"very high")</f>
        <v>high</v>
      </c>
      <c r="M894" t="s">
        <v>43</v>
      </c>
      <c r="N894">
        <v>1</v>
      </c>
      <c r="O894" t="str" cm="1">
        <f t="array" ref="O894">_xlfn.IFS(N894=1,"low",N894=2,"medium",N894=3,"high",N894=4,"very high")</f>
        <v>low</v>
      </c>
      <c r="P894">
        <v>2</v>
      </c>
      <c r="Q894" t="str" cm="1">
        <f t="array" ref="Q894">_xlfn.IFS(P894=1,"junior",P894=2,"mid level",P894=3,"senior",P894=4,"lead",P894=5,"executive")</f>
        <v>mid level</v>
      </c>
      <c r="R894" t="s">
        <v>49</v>
      </c>
      <c r="S894">
        <v>1</v>
      </c>
      <c r="T894" t="str" cm="1">
        <f t="array" ref="T894">_xlfn.IFS(S894=1,"low",S894=2,"medium",S894=3,"high",S894=4,"very high")</f>
        <v>low</v>
      </c>
      <c r="U894" t="s">
        <v>35</v>
      </c>
      <c r="V894">
        <v>9715</v>
      </c>
      <c r="W894">
        <v>3</v>
      </c>
      <c r="X894" t="str" cm="1">
        <f t="array" ref="X894">_xlfn.IFS(W894=0,"fresher",W894&lt;=3,"stable",W894&lt;=6,"moderate hopper",W894&lt;=9,"frequent hopper")</f>
        <v>stable</v>
      </c>
      <c r="Y894" t="s">
        <v>29</v>
      </c>
      <c r="Z894">
        <v>13</v>
      </c>
      <c r="AA894" t="str" cm="1">
        <f t="array" ref="AA894">_xlfn.IFS(Z894&lt;=14,"low hike",Z894&lt;=18,"moderate hike",Z894&lt;=22,"good hike",Z894&lt;=25,"high hike")</f>
        <v>low hike</v>
      </c>
      <c r="AB894">
        <v>3</v>
      </c>
      <c r="AC894" t="str" cm="1">
        <f t="array" ref="AC894">_xlfn.IFS(AB894=1,"low",AB894=2,"good",AB894=3,"excellent",AB894=4,"outstanding")</f>
        <v>excellent</v>
      </c>
      <c r="AD894">
        <v>3</v>
      </c>
      <c r="AE894" t="str" cm="1">
        <f t="array" ref="AE894">_xlfn.IFS(AD894=1,"low",AD894=2,"medium",AD894=3,"high",AD894=4,"very high")</f>
        <v>high</v>
      </c>
      <c r="AG894">
        <v>1</v>
      </c>
      <c r="AH894" t="str" cm="1">
        <f t="array" ref="AH894">_xlfn.IFS(AG894=0,"no stock options",AG894=2,"medium",AG894=3,"high",AG894=1,"low")</f>
        <v>low</v>
      </c>
      <c r="AI894">
        <v>9</v>
      </c>
      <c r="AJ894" s="1" t="str" cm="1">
        <f t="array" ref="AJ894">_xlfn.IFS(AI894&lt;=2,"fresher",AI894&lt;=7,"early career",AI894&lt;=15,"mid career",AI894&lt;=25,"experienced",AI894&gt;=26,"expert")</f>
        <v>mid career</v>
      </c>
      <c r="AK894">
        <v>3</v>
      </c>
      <c r="AL894" s="1" t="str" cm="1">
        <f t="array" ref="AL894">_xlfn.IFS(AK894=0,"no training",AK894&lt;=2,"low",AK894&lt;=4,"moderate",AK894&lt;=6,"high")</f>
        <v>moderate</v>
      </c>
      <c r="AM894">
        <v>3</v>
      </c>
      <c r="AN894" t="str" cm="1">
        <f t="array" ref="AN894">_xlfn.IFS(AM894=1,"low",AM894=2,"medium",AM894=3,"high",AM894=4,"very high")</f>
        <v>high</v>
      </c>
      <c r="AO894">
        <v>7</v>
      </c>
      <c r="AP894" s="1" t="str" cm="1">
        <f t="array" ref="AP894">_xlfn.IFS(AO894&lt;=1,"new",AO894&lt;=5,"early tenure",AO894&lt;=10,"established",AO894&lt;=20,"loyal",AO894&gt;=21,"long term")</f>
        <v>established</v>
      </c>
      <c r="AQ894">
        <v>7</v>
      </c>
      <c r="AR894" s="1" t="str" cm="1">
        <f t="array" ref="AR894">_xlfn.IFS(AQ894&lt;=1,"new",AQ894&lt;=4,"settling",AQ894&lt;=7,"established",AQ894&lt;=12,"stagnant risk",AQ894&gt;12,"highly stagnant")</f>
        <v>established</v>
      </c>
      <c r="AS894">
        <v>0</v>
      </c>
      <c r="AT894" t="str" cm="1">
        <f t="array" ref="AT894">_xlfn.IFS(AS894&lt;=1,"recently promoted",AS894&lt;=3,"due soon",AS894&lt;=6,"over due",AS894&gt;=7,"critically overdue")</f>
        <v>recently promoted</v>
      </c>
      <c r="AU894">
        <v>7</v>
      </c>
      <c r="AV894" t="str" cm="1">
        <f t="array" ref="AV894">_xlfn.IFS(AU894&lt;=1,"new under manager",AU894&lt;=4,"settling",AU894&lt;=8,"established",AU894&gt;=9,"long term")</f>
        <v>established</v>
      </c>
    </row>
    <row r="895" spans="1:48">
      <c r="A895">
        <v>40</v>
      </c>
      <c r="B895" s="1" t="str" cm="1">
        <f t="array" ref="B895">_xlfn.IFS(A895&lt;=25,"early career",A895&lt;=35,"mid career",A895&lt;=45,"experienced",A895&gt;=46,"senior")</f>
        <v>experienced</v>
      </c>
      <c r="C895" t="s">
        <v>29</v>
      </c>
      <c r="D895" t="s">
        <v>30</v>
      </c>
      <c r="E895" t="s">
        <v>45</v>
      </c>
      <c r="F895">
        <v>9</v>
      </c>
      <c r="G895" s="1" t="str" cm="1">
        <f t="array" ref="G895">_xlfn.IFS(F895&lt;=5,"very near",F895&lt;=10,"near",F895&lt;=20,"moderate",F895&lt;=29,"far")</f>
        <v>near</v>
      </c>
      <c r="H895">
        <v>2</v>
      </c>
      <c r="I895" t="str" cm="1">
        <f t="array" ref="I895">_xlfn.IFS(H895=1,"Below College",H895=
2,"College",H895=
3,"Bachelor",H895=
4,"Master",H895=
5,"Doctor")</f>
        <v>College</v>
      </c>
      <c r="J895" t="s">
        <v>32</v>
      </c>
      <c r="K895">
        <v>1</v>
      </c>
      <c r="L895" t="str" cm="1">
        <f t="array" ref="L895">_xlfn.IFS(K895=1,"low",K895=2,"medium",K895=3,"high",K895=4,"very high")</f>
        <v>low</v>
      </c>
      <c r="M895" t="s">
        <v>33</v>
      </c>
      <c r="N895">
        <v>3</v>
      </c>
      <c r="O895" t="str" cm="1">
        <f t="array" ref="O895">_xlfn.IFS(N895=1,"low",N895=2,"medium",N895=3,"high",N895=4,"very high")</f>
        <v>high</v>
      </c>
      <c r="P895">
        <v>2</v>
      </c>
      <c r="Q895" t="str" cm="1">
        <f t="array" ref="Q895">_xlfn.IFS(P895=1,"junior",P895=2,"mid level",P895=3,"senior",P895=4,"lead",P895=5,"executive")</f>
        <v>mid level</v>
      </c>
      <c r="R895" t="s">
        <v>51</v>
      </c>
      <c r="S895">
        <v>1</v>
      </c>
      <c r="T895" t="str" cm="1">
        <f t="array" ref="T895">_xlfn.IFS(S895=1,"low",S895=2,"medium",S895=3,"high",S895=4,"very high")</f>
        <v>low</v>
      </c>
      <c r="U895" t="s">
        <v>35</v>
      </c>
      <c r="V895">
        <v>5473</v>
      </c>
      <c r="W895">
        <v>0</v>
      </c>
      <c r="X895" t="str" cm="1">
        <f t="array" ref="X895">_xlfn.IFS(W895=0,"fresher",W895&lt;=3,"stable",W895&lt;=6,"moderate hopper",W895&lt;=9,"frequent hopper")</f>
        <v>fresher</v>
      </c>
      <c r="Y895" t="s">
        <v>29</v>
      </c>
      <c r="Z895">
        <v>12</v>
      </c>
      <c r="AA895" t="str" cm="1">
        <f t="array" ref="AA895">_xlfn.IFS(Z895&lt;=14,"low hike",Z895&lt;=18,"moderate hike",Z895&lt;=22,"good hike",Z895&lt;=25,"high hike")</f>
        <v>low hike</v>
      </c>
      <c r="AB895">
        <v>3</v>
      </c>
      <c r="AC895" t="str" cm="1">
        <f t="array" ref="AC895">_xlfn.IFS(AB895=1,"low",AB895=2,"good",AB895=3,"excellent",AB895=4,"outstanding")</f>
        <v>excellent</v>
      </c>
      <c r="AD895">
        <v>4</v>
      </c>
      <c r="AE895" t="str" cm="1">
        <f t="array" ref="AE895">_xlfn.IFS(AD895=1,"low",AD895=2,"medium",AD895=3,"high",AD895=4,"very high")</f>
        <v>very high</v>
      </c>
      <c r="AG895">
        <v>0</v>
      </c>
      <c r="AH895" t="str" cm="1">
        <f t="array" ref="AH895">_xlfn.IFS(AG895=0,"no stock options",AG895=2,"medium",AG895=3,"high",AG895=1,"low")</f>
        <v>no stock options</v>
      </c>
      <c r="AI895">
        <v>9</v>
      </c>
      <c r="AJ895" s="1" t="str" cm="1">
        <f t="array" ref="AJ895">_xlfn.IFS(AI895&lt;=2,"fresher",AI895&lt;=7,"early career",AI895&lt;=15,"mid career",AI895&lt;=25,"experienced",AI895&gt;=26,"expert")</f>
        <v>mid career</v>
      </c>
      <c r="AK895">
        <v>5</v>
      </c>
      <c r="AL895" s="1" t="str" cm="1">
        <f t="array" ref="AL895">_xlfn.IFS(AK895=0,"no training",AK895&lt;=2,"low",AK895&lt;=4,"moderate",AK895&lt;=6,"high")</f>
        <v>high</v>
      </c>
      <c r="AM895">
        <v>4</v>
      </c>
      <c r="AN895" t="str" cm="1">
        <f t="array" ref="AN895">_xlfn.IFS(AM895=1,"low",AM895=2,"medium",AM895=3,"high",AM895=4,"very high")</f>
        <v>very high</v>
      </c>
      <c r="AO895">
        <v>8</v>
      </c>
      <c r="AP895" s="1" t="str" cm="1">
        <f t="array" ref="AP895">_xlfn.IFS(AO895&lt;=1,"new",AO895&lt;=5,"early tenure",AO895&lt;=10,"established",AO895&lt;=20,"loyal",AO895&gt;=21,"long term")</f>
        <v>established</v>
      </c>
      <c r="AQ895">
        <v>4</v>
      </c>
      <c r="AR895" s="1" t="str" cm="1">
        <f t="array" ref="AR895">_xlfn.IFS(AQ895&lt;=1,"new",AQ895&lt;=4,"settling",AQ895&lt;=7,"established",AQ895&lt;=12,"stagnant risk",AQ895&gt;12,"highly stagnant")</f>
        <v>settling</v>
      </c>
      <c r="AS895">
        <v>7</v>
      </c>
      <c r="AT895" t="str" cm="1">
        <f t="array" ref="AT895">_xlfn.IFS(AS895&lt;=1,"recently promoted",AS895&lt;=3,"due soon",AS895&lt;=6,"over due",AS895&gt;=7,"critically overdue")</f>
        <v>critically overdue</v>
      </c>
      <c r="AU895">
        <v>1</v>
      </c>
      <c r="AV895" t="str" cm="1">
        <f t="array" ref="AV895">_xlfn.IFS(AU895&lt;=1,"new under manager",AU895&lt;=4,"settling",AU895&lt;=8,"established",AU895&gt;=9,"long term")</f>
        <v>new under manager</v>
      </c>
    </row>
    <row r="896" spans="1:48">
      <c r="A896">
        <v>45</v>
      </c>
      <c r="B896" s="1" t="str" cm="1">
        <f t="array" ref="B896">_xlfn.IFS(A896&lt;=25,"early career",A896&lt;=35,"mid career",A896&lt;=45,"experienced",A896&gt;=46,"senior")</f>
        <v>experienced</v>
      </c>
      <c r="C896" t="s">
        <v>29</v>
      </c>
      <c r="D896" t="s">
        <v>30</v>
      </c>
      <c r="E896" t="s">
        <v>31</v>
      </c>
      <c r="F896">
        <v>1</v>
      </c>
      <c r="G896" s="1" t="str" cm="1">
        <f t="array" ref="G896">_xlfn.IFS(F896&lt;=5,"very near",F896&lt;=10,"near",F896&lt;=20,"moderate",F896&lt;=29,"far")</f>
        <v>very near</v>
      </c>
      <c r="H896">
        <v>4</v>
      </c>
      <c r="I896" t="str" cm="1">
        <f t="array" ref="I896">_xlfn.IFS(H896=1,"Below College",H896=
2,"College",H896=
3,"Bachelor",H896=
4,"Master",H896=
5,"Doctor")</f>
        <v>Master</v>
      </c>
      <c r="J896" t="s">
        <v>52</v>
      </c>
      <c r="K896">
        <v>1</v>
      </c>
      <c r="L896" t="str" cm="1">
        <f t="array" ref="L896">_xlfn.IFS(K896=1,"low",K896=2,"medium",K896=3,"high",K896=4,"very high")</f>
        <v>low</v>
      </c>
      <c r="M896" t="s">
        <v>33</v>
      </c>
      <c r="N896">
        <v>3</v>
      </c>
      <c r="O896" t="str" cm="1">
        <f t="array" ref="O896">_xlfn.IFS(N896=1,"low",N896=2,"medium",N896=3,"high",N896=4,"very high")</f>
        <v>high</v>
      </c>
      <c r="P896">
        <v>3</v>
      </c>
      <c r="Q896" t="str" cm="1">
        <f t="array" ref="Q896">_xlfn.IFS(P896=1,"junior",P896=2,"mid level",P896=3,"senior",P896=4,"lead",P896=5,"executive")</f>
        <v>senior</v>
      </c>
      <c r="R896" t="s">
        <v>49</v>
      </c>
      <c r="S896">
        <v>2</v>
      </c>
      <c r="T896" t="str" cm="1">
        <f t="array" ref="T896">_xlfn.IFS(S896=1,"low",S896=2,"medium",S896=3,"high",S896=4,"very high")</f>
        <v>medium</v>
      </c>
      <c r="U896" t="s">
        <v>38</v>
      </c>
      <c r="V896">
        <v>7441</v>
      </c>
      <c r="W896">
        <v>1</v>
      </c>
      <c r="X896" t="str" cm="1">
        <f t="array" ref="X896">_xlfn.IFS(W896=0,"fresher",W896&lt;=3,"stable",W896&lt;=6,"moderate hopper",W896&lt;=9,"frequent hopper")</f>
        <v>stable</v>
      </c>
      <c r="Y896" t="s">
        <v>29</v>
      </c>
      <c r="Z896">
        <v>12</v>
      </c>
      <c r="AA896" t="str" cm="1">
        <f t="array" ref="AA896">_xlfn.IFS(Z896&lt;=14,"low hike",Z896&lt;=18,"moderate hike",Z896&lt;=22,"good hike",Z896&lt;=25,"high hike")</f>
        <v>low hike</v>
      </c>
      <c r="AB896">
        <v>3</v>
      </c>
      <c r="AC896" t="str" cm="1">
        <f t="array" ref="AC896">_xlfn.IFS(AB896=1,"low",AB896=2,"good",AB896=3,"excellent",AB896=4,"outstanding")</f>
        <v>excellent</v>
      </c>
      <c r="AD896">
        <v>1</v>
      </c>
      <c r="AE896" t="str" cm="1">
        <f t="array" ref="AE896">_xlfn.IFS(AD896=1,"low",AD896=2,"medium",AD896=3,"high",AD896=4,"very high")</f>
        <v>low</v>
      </c>
      <c r="AG896">
        <v>3</v>
      </c>
      <c r="AH896" t="str" cm="1">
        <f t="array" ref="AH896">_xlfn.IFS(AG896=0,"no stock options",AG896=2,"medium",AG896=3,"high",AG896=1,"low")</f>
        <v>high</v>
      </c>
      <c r="AI896">
        <v>10</v>
      </c>
      <c r="AJ896" s="1" t="str" cm="1">
        <f t="array" ref="AJ896">_xlfn.IFS(AI896&lt;=2,"fresher",AI896&lt;=7,"early career",AI896&lt;=15,"mid career",AI896&lt;=25,"experienced",AI896&gt;=26,"expert")</f>
        <v>mid career</v>
      </c>
      <c r="AK896">
        <v>4</v>
      </c>
      <c r="AL896" s="1" t="str" cm="1">
        <f t="array" ref="AL896">_xlfn.IFS(AK896=0,"no training",AK896&lt;=2,"low",AK896&lt;=4,"moderate",AK896&lt;=6,"high")</f>
        <v>moderate</v>
      </c>
      <c r="AM896">
        <v>3</v>
      </c>
      <c r="AN896" t="str" cm="1">
        <f t="array" ref="AN896">_xlfn.IFS(AM896=1,"low",AM896=2,"medium",AM896=3,"high",AM896=4,"very high")</f>
        <v>high</v>
      </c>
      <c r="AO896">
        <v>10</v>
      </c>
      <c r="AP896" s="1" t="str" cm="1">
        <f t="array" ref="AP896">_xlfn.IFS(AO896&lt;=1,"new",AO896&lt;=5,"early tenure",AO896&lt;=10,"established",AO896&lt;=20,"loyal",AO896&gt;=21,"long term")</f>
        <v>established</v>
      </c>
      <c r="AQ896">
        <v>8</v>
      </c>
      <c r="AR896" s="1" t="str" cm="1">
        <f t="array" ref="AR896">_xlfn.IFS(AQ896&lt;=1,"new",AQ896&lt;=4,"settling",AQ896&lt;=7,"established",AQ896&lt;=12,"stagnant risk",AQ896&gt;12,"highly stagnant")</f>
        <v>stagnant risk</v>
      </c>
      <c r="AS896">
        <v>7</v>
      </c>
      <c r="AT896" t="str" cm="1">
        <f t="array" ref="AT896">_xlfn.IFS(AS896&lt;=1,"recently promoted",AS896&lt;=3,"due soon",AS896&lt;=6,"over due",AS896&gt;=7,"critically overdue")</f>
        <v>critically overdue</v>
      </c>
      <c r="AU896">
        <v>7</v>
      </c>
      <c r="AV896" t="str" cm="1">
        <f t="array" ref="AV896">_xlfn.IFS(AU896&lt;=1,"new under manager",AU896&lt;=4,"settling",AU896&lt;=8,"established",AU896&gt;=9,"long term")</f>
        <v>established</v>
      </c>
    </row>
    <row r="897" spans="1:48">
      <c r="A897">
        <v>32</v>
      </c>
      <c r="B897" s="1" t="str" cm="1">
        <f t="array" ref="B897">_xlfn.IFS(A897&lt;=25,"early career",A897&lt;=35,"mid career",A897&lt;=45,"experienced",A897&gt;=46,"senior")</f>
        <v>mid career</v>
      </c>
      <c r="C897" t="s">
        <v>29</v>
      </c>
      <c r="D897" t="s">
        <v>30</v>
      </c>
      <c r="E897" t="s">
        <v>31</v>
      </c>
      <c r="F897">
        <v>5</v>
      </c>
      <c r="G897" s="1" t="str" cm="1">
        <f t="array" ref="G897">_xlfn.IFS(F897&lt;=5,"very near",F897&lt;=10,"near",F897&lt;=20,"moderate",F897&lt;=29,"far")</f>
        <v>very near</v>
      </c>
      <c r="H897">
        <v>2</v>
      </c>
      <c r="I897" t="str" cm="1">
        <f t="array" ref="I897">_xlfn.IFS(H897=1,"Below College",H897=
2,"College",H897=
3,"Bachelor",H897=
4,"Master",H897=
5,"Doctor")</f>
        <v>College</v>
      </c>
      <c r="J897" t="s">
        <v>36</v>
      </c>
      <c r="K897">
        <v>4</v>
      </c>
      <c r="L897" t="str" cm="1">
        <f t="array" ref="L897">_xlfn.IFS(K897=1,"low",K897=2,"medium",K897=3,"high",K897=4,"very high")</f>
        <v>very high</v>
      </c>
      <c r="M897" t="s">
        <v>43</v>
      </c>
      <c r="N897">
        <v>2</v>
      </c>
      <c r="O897" t="str" cm="1">
        <f t="array" ref="O897">_xlfn.IFS(N897=1,"low",N897=2,"medium",N897=3,"high",N897=4,"very high")</f>
        <v>medium</v>
      </c>
      <c r="P897">
        <v>2</v>
      </c>
      <c r="Q897" t="str" cm="1">
        <f t="array" ref="Q897">_xlfn.IFS(P897=1,"junior",P897=2,"mid level",P897=3,"senior",P897=4,"lead",P897=5,"executive")</f>
        <v>mid level</v>
      </c>
      <c r="R897" t="s">
        <v>37</v>
      </c>
      <c r="S897">
        <v>2</v>
      </c>
      <c r="T897" t="str" cm="1">
        <f t="array" ref="T897">_xlfn.IFS(S897=1,"low",S897=2,"medium",S897=3,"high",S897=4,"very high")</f>
        <v>medium</v>
      </c>
      <c r="U897" t="s">
        <v>35</v>
      </c>
      <c r="V897">
        <v>5878</v>
      </c>
      <c r="W897">
        <v>3</v>
      </c>
      <c r="X897" t="str" cm="1">
        <f t="array" ref="X897">_xlfn.IFS(W897=0,"fresher",W897&lt;=3,"stable",W897&lt;=6,"moderate hopper",W897&lt;=9,"frequent hopper")</f>
        <v>stable</v>
      </c>
      <c r="Y897" t="s">
        <v>29</v>
      </c>
      <c r="Z897">
        <v>12</v>
      </c>
      <c r="AA897" t="str" cm="1">
        <f t="array" ref="AA897">_xlfn.IFS(Z897&lt;=14,"low hike",Z897&lt;=18,"moderate hike",Z897&lt;=22,"good hike",Z897&lt;=25,"high hike")</f>
        <v>low hike</v>
      </c>
      <c r="AB897">
        <v>3</v>
      </c>
      <c r="AC897" t="str" cm="1">
        <f t="array" ref="AC897">_xlfn.IFS(AB897=1,"low",AB897=2,"good",AB897=3,"excellent",AB897=4,"outstanding")</f>
        <v>excellent</v>
      </c>
      <c r="AD897">
        <v>1</v>
      </c>
      <c r="AE897" t="str" cm="1">
        <f t="array" ref="AE897">_xlfn.IFS(AD897=1,"low",AD897=2,"medium",AD897=3,"high",AD897=4,"very high")</f>
        <v>low</v>
      </c>
      <c r="AG897">
        <v>1</v>
      </c>
      <c r="AH897" t="str" cm="1">
        <f t="array" ref="AH897">_xlfn.IFS(AG897=0,"no stock options",AG897=2,"medium",AG897=3,"high",AG897=1,"low")</f>
        <v>low</v>
      </c>
      <c r="AI897">
        <v>12</v>
      </c>
      <c r="AJ897" s="1" t="str" cm="1">
        <f t="array" ref="AJ897">_xlfn.IFS(AI897&lt;=2,"fresher",AI897&lt;=7,"early career",AI897&lt;=15,"mid career",AI897&lt;=25,"experienced",AI897&gt;=26,"expert")</f>
        <v>mid career</v>
      </c>
      <c r="AK897">
        <v>2</v>
      </c>
      <c r="AL897" s="1" t="str" cm="1">
        <f t="array" ref="AL897">_xlfn.IFS(AK897=0,"no training",AK897&lt;=2,"low",AK897&lt;=4,"moderate",AK897&lt;=6,"high")</f>
        <v>low</v>
      </c>
      <c r="AM897">
        <v>3</v>
      </c>
      <c r="AN897" t="str" cm="1">
        <f t="array" ref="AN897">_xlfn.IFS(AM897=1,"low",AM897=2,"medium",AM897=3,"high",AM897=4,"very high")</f>
        <v>high</v>
      </c>
      <c r="AO897">
        <v>7</v>
      </c>
      <c r="AP897" s="1" t="str" cm="1">
        <f t="array" ref="AP897">_xlfn.IFS(AO897&lt;=1,"new",AO897&lt;=5,"early tenure",AO897&lt;=10,"established",AO897&lt;=20,"loyal",AO897&gt;=21,"long term")</f>
        <v>established</v>
      </c>
      <c r="AQ897">
        <v>1</v>
      </c>
      <c r="AR897" s="1" t="str" cm="1">
        <f t="array" ref="AR897">_xlfn.IFS(AQ897&lt;=1,"new",AQ897&lt;=4,"settling",AQ897&lt;=7,"established",AQ897&lt;=12,"stagnant risk",AQ897&gt;12,"highly stagnant")</f>
        <v>new</v>
      </c>
      <c r="AS897">
        <v>2</v>
      </c>
      <c r="AT897" t="str" cm="1">
        <f t="array" ref="AT897">_xlfn.IFS(AS897&lt;=1,"recently promoted",AS897&lt;=3,"due soon",AS897&lt;=6,"over due",AS897&gt;=7,"critically overdue")</f>
        <v>due soon</v>
      </c>
      <c r="AU897">
        <v>5</v>
      </c>
      <c r="AV897" t="str" cm="1">
        <f t="array" ref="AV897">_xlfn.IFS(AU897&lt;=1,"new under manager",AU897&lt;=4,"settling",AU897&lt;=8,"established",AU897&gt;=9,"long term")</f>
        <v>established</v>
      </c>
    </row>
    <row r="898" spans="1:48">
      <c r="A898">
        <v>48</v>
      </c>
      <c r="B898" s="1" t="str" cm="1">
        <f t="array" ref="B898">_xlfn.IFS(A898&lt;=25,"early career",A898&lt;=35,"mid career",A898&lt;=45,"experienced",A898&gt;=46,"senior")</f>
        <v>senior</v>
      </c>
      <c r="C898" t="s">
        <v>29</v>
      </c>
      <c r="D898" t="s">
        <v>30</v>
      </c>
      <c r="E898" t="s">
        <v>45</v>
      </c>
      <c r="F898">
        <v>16</v>
      </c>
      <c r="G898" s="1" t="str" cm="1">
        <f t="array" ref="G898">_xlfn.IFS(F898&lt;=5,"very near",F898&lt;=10,"near",F898&lt;=20,"moderate",F898&lt;=29,"far")</f>
        <v>moderate</v>
      </c>
      <c r="H898">
        <v>4</v>
      </c>
      <c r="I898" t="str" cm="1">
        <f t="array" ref="I898">_xlfn.IFS(H898=1,"Below College",H898=
2,"College",H898=
3,"Bachelor",H898=
4,"Master",H898=
5,"Doctor")</f>
        <v>Master</v>
      </c>
      <c r="J898" t="s">
        <v>36</v>
      </c>
      <c r="K898">
        <v>3</v>
      </c>
      <c r="L898" t="str" cm="1">
        <f t="array" ref="L898">_xlfn.IFS(K898=1,"low",K898=2,"medium",K898=3,"high",K898=4,"very high")</f>
        <v>high</v>
      </c>
      <c r="M898" t="s">
        <v>43</v>
      </c>
      <c r="N898">
        <v>3</v>
      </c>
      <c r="O898" t="str" cm="1">
        <f t="array" ref="O898">_xlfn.IFS(N898=1,"low",N898=2,"medium",N898=3,"high",N898=4,"very high")</f>
        <v>high</v>
      </c>
      <c r="P898">
        <v>2</v>
      </c>
      <c r="Q898" t="str" cm="1">
        <f t="array" ref="Q898">_xlfn.IFS(P898=1,"junior",P898=2,"mid level",P898=3,"senior",P898=4,"lead",P898=5,"executive")</f>
        <v>mid level</v>
      </c>
      <c r="R898" t="s">
        <v>51</v>
      </c>
      <c r="S898">
        <v>3</v>
      </c>
      <c r="T898" t="str" cm="1">
        <f t="array" ref="T898">_xlfn.IFS(S898=1,"low",S898=2,"medium",S898=3,"high",S898=4,"very high")</f>
        <v>high</v>
      </c>
      <c r="U898" t="s">
        <v>38</v>
      </c>
      <c r="V898">
        <v>6439</v>
      </c>
      <c r="W898">
        <v>8</v>
      </c>
      <c r="X898" t="str" cm="1">
        <f t="array" ref="X898">_xlfn.IFS(W898=0,"fresher",W898&lt;=3,"stable",W898&lt;=6,"moderate hopper",W898&lt;=9,"frequent hopper")</f>
        <v>frequent hopper</v>
      </c>
      <c r="Y898" t="s">
        <v>29</v>
      </c>
      <c r="Z898">
        <v>14</v>
      </c>
      <c r="AA898" t="str" cm="1">
        <f t="array" ref="AA898">_xlfn.IFS(Z898&lt;=14,"low hike",Z898&lt;=18,"moderate hike",Z898&lt;=22,"good hike",Z898&lt;=25,"high hike")</f>
        <v>low hike</v>
      </c>
      <c r="AB898">
        <v>3</v>
      </c>
      <c r="AC898" t="str" cm="1">
        <f t="array" ref="AC898">_xlfn.IFS(AB898=1,"low",AB898=2,"good",AB898=3,"excellent",AB898=4,"outstanding")</f>
        <v>excellent</v>
      </c>
      <c r="AD898">
        <v>3</v>
      </c>
      <c r="AE898" t="str" cm="1">
        <f t="array" ref="AE898">_xlfn.IFS(AD898=1,"low",AD898=2,"medium",AD898=3,"high",AD898=4,"very high")</f>
        <v>high</v>
      </c>
      <c r="AG898">
        <v>1</v>
      </c>
      <c r="AH898" t="str" cm="1">
        <f t="array" ref="AH898">_xlfn.IFS(AG898=0,"no stock options",AG898=2,"medium",AG898=3,"high",AG898=1,"low")</f>
        <v>low</v>
      </c>
      <c r="AI898">
        <v>18</v>
      </c>
      <c r="AJ898" s="1" t="str" cm="1">
        <f t="array" ref="AJ898">_xlfn.IFS(AI898&lt;=2,"fresher",AI898&lt;=7,"early career",AI898&lt;=15,"mid career",AI898&lt;=25,"experienced",AI898&gt;=26,"expert")</f>
        <v>experienced</v>
      </c>
      <c r="AK898">
        <v>2</v>
      </c>
      <c r="AL898" s="1" t="str" cm="1">
        <f t="array" ref="AL898">_xlfn.IFS(AK898=0,"no training",AK898&lt;=2,"low",AK898&lt;=4,"moderate",AK898&lt;=6,"high")</f>
        <v>low</v>
      </c>
      <c r="AM898">
        <v>3</v>
      </c>
      <c r="AN898" t="str" cm="1">
        <f t="array" ref="AN898">_xlfn.IFS(AM898=1,"low",AM898=2,"medium",AM898=3,"high",AM898=4,"very high")</f>
        <v>high</v>
      </c>
      <c r="AO898">
        <v>8</v>
      </c>
      <c r="AP898" s="1" t="str" cm="1">
        <f t="array" ref="AP898">_xlfn.IFS(AO898&lt;=1,"new",AO898&lt;=5,"early tenure",AO898&lt;=10,"established",AO898&lt;=20,"loyal",AO898&gt;=21,"long term")</f>
        <v>established</v>
      </c>
      <c r="AQ898">
        <v>7</v>
      </c>
      <c r="AR898" s="1" t="str" cm="1">
        <f t="array" ref="AR898">_xlfn.IFS(AQ898&lt;=1,"new",AQ898&lt;=4,"settling",AQ898&lt;=7,"established",AQ898&lt;=12,"stagnant risk",AQ898&gt;12,"highly stagnant")</f>
        <v>established</v>
      </c>
      <c r="AS898">
        <v>7</v>
      </c>
      <c r="AT898" t="str" cm="1">
        <f t="array" ref="AT898">_xlfn.IFS(AS898&lt;=1,"recently promoted",AS898&lt;=3,"due soon",AS898&lt;=6,"over due",AS898&gt;=7,"critically overdue")</f>
        <v>critically overdue</v>
      </c>
      <c r="AU898">
        <v>7</v>
      </c>
      <c r="AV898" t="str" cm="1">
        <f t="array" ref="AV898">_xlfn.IFS(AU898&lt;=1,"new under manager",AU898&lt;=4,"settling",AU898&lt;=8,"established",AU898&gt;=9,"long term")</f>
        <v>established</v>
      </c>
    </row>
    <row r="899" spans="1:48">
      <c r="A899">
        <v>30</v>
      </c>
      <c r="B899" s="1" t="str" cm="1">
        <f t="array" ref="B899">_xlfn.IFS(A899&lt;=25,"early career",A899&lt;=35,"mid career",A899&lt;=45,"experienced",A899&gt;=46,"senior")</f>
        <v>mid career</v>
      </c>
      <c r="C899" t="s">
        <v>39</v>
      </c>
      <c r="D899" t="s">
        <v>30</v>
      </c>
      <c r="E899" t="s">
        <v>45</v>
      </c>
      <c r="F899">
        <v>1</v>
      </c>
      <c r="G899" s="1" t="str" cm="1">
        <f t="array" ref="G899">_xlfn.IFS(F899&lt;=5,"very near",F899&lt;=10,"near",F899&lt;=20,"moderate",F899&lt;=29,"far")</f>
        <v>very near</v>
      </c>
      <c r="H899">
        <v>3</v>
      </c>
      <c r="I899" t="str" cm="1">
        <f t="array" ref="I899">_xlfn.IFS(H899=1,"Below College",H899=
2,"College",H899=
3,"Bachelor",H899=
4,"Master",H899=
5,"Doctor")</f>
        <v>Bachelor</v>
      </c>
      <c r="J899" t="s">
        <v>36</v>
      </c>
      <c r="K899">
        <v>2</v>
      </c>
      <c r="L899" t="str" cm="1">
        <f t="array" ref="L899">_xlfn.IFS(K899=1,"low",K899=2,"medium",K899=3,"high",K899=4,"very high")</f>
        <v>medium</v>
      </c>
      <c r="M899" t="s">
        <v>33</v>
      </c>
      <c r="N899">
        <v>2</v>
      </c>
      <c r="O899" t="str" cm="1">
        <f t="array" ref="O899">_xlfn.IFS(N899=1,"low",N899=2,"medium",N899=3,"high",N899=4,"very high")</f>
        <v>medium</v>
      </c>
      <c r="P899">
        <v>2</v>
      </c>
      <c r="Q899" t="str" cm="1">
        <f t="array" ref="Q899">_xlfn.IFS(P899=1,"junior",P899=2,"mid level",P899=3,"senior",P899=4,"lead",P899=5,"executive")</f>
        <v>mid level</v>
      </c>
      <c r="R899" t="s">
        <v>51</v>
      </c>
      <c r="S899">
        <v>1</v>
      </c>
      <c r="T899" t="str" cm="1">
        <f t="array" ref="T899">_xlfn.IFS(S899=1,"low",S899=2,"medium",S899=3,"high",S899=4,"very high")</f>
        <v>low</v>
      </c>
      <c r="U899" t="s">
        <v>35</v>
      </c>
      <c r="V899">
        <v>9714</v>
      </c>
      <c r="W899">
        <v>1</v>
      </c>
      <c r="X899" t="str" cm="1">
        <f t="array" ref="X899">_xlfn.IFS(W899=0,"fresher",W899&lt;=3,"stable",W899&lt;=6,"moderate hopper",W899&lt;=9,"frequent hopper")</f>
        <v>stable</v>
      </c>
      <c r="Y899" t="s">
        <v>29</v>
      </c>
      <c r="Z899">
        <v>11</v>
      </c>
      <c r="AA899" t="str" cm="1">
        <f t="array" ref="AA899">_xlfn.IFS(Z899&lt;=14,"low hike",Z899&lt;=18,"moderate hike",Z899&lt;=22,"good hike",Z899&lt;=25,"high hike")</f>
        <v>low hike</v>
      </c>
      <c r="AB899">
        <v>3</v>
      </c>
      <c r="AC899" t="str" cm="1">
        <f t="array" ref="AC899">_xlfn.IFS(AB899=1,"low",AB899=2,"good",AB899=3,"excellent",AB899=4,"outstanding")</f>
        <v>excellent</v>
      </c>
      <c r="AD899">
        <v>4</v>
      </c>
      <c r="AE899" t="str" cm="1">
        <f t="array" ref="AE899">_xlfn.IFS(AD899=1,"low",AD899=2,"medium",AD899=3,"high",AD899=4,"very high")</f>
        <v>very high</v>
      </c>
      <c r="AG899">
        <v>1</v>
      </c>
      <c r="AH899" t="str" cm="1">
        <f t="array" ref="AH899">_xlfn.IFS(AG899=0,"no stock options",AG899=2,"medium",AG899=3,"high",AG899=1,"low")</f>
        <v>low</v>
      </c>
      <c r="AI899">
        <v>10</v>
      </c>
      <c r="AJ899" s="1" t="str" cm="1">
        <f t="array" ref="AJ899">_xlfn.IFS(AI899&lt;=2,"fresher",AI899&lt;=7,"early career",AI899&lt;=15,"mid career",AI899&lt;=25,"experienced",AI899&gt;=26,"expert")</f>
        <v>mid career</v>
      </c>
      <c r="AK899">
        <v>4</v>
      </c>
      <c r="AL899" s="1" t="str" cm="1">
        <f t="array" ref="AL899">_xlfn.IFS(AK899=0,"no training",AK899&lt;=2,"low",AK899&lt;=4,"moderate",AK899&lt;=6,"high")</f>
        <v>moderate</v>
      </c>
      <c r="AM899">
        <v>3</v>
      </c>
      <c r="AN899" t="str" cm="1">
        <f t="array" ref="AN899">_xlfn.IFS(AM899=1,"low",AM899=2,"medium",AM899=3,"high",AM899=4,"very high")</f>
        <v>high</v>
      </c>
      <c r="AO899">
        <v>10</v>
      </c>
      <c r="AP899" s="1" t="str" cm="1">
        <f t="array" ref="AP899">_xlfn.IFS(AO899&lt;=1,"new",AO899&lt;=5,"early tenure",AO899&lt;=10,"established",AO899&lt;=20,"loyal",AO899&gt;=21,"long term")</f>
        <v>established</v>
      </c>
      <c r="AQ899">
        <v>8</v>
      </c>
      <c r="AR899" s="1" t="str" cm="1">
        <f t="array" ref="AR899">_xlfn.IFS(AQ899&lt;=1,"new",AQ899&lt;=4,"settling",AQ899&lt;=7,"established",AQ899&lt;=12,"stagnant risk",AQ899&gt;12,"highly stagnant")</f>
        <v>stagnant risk</v>
      </c>
      <c r="AS899">
        <v>6</v>
      </c>
      <c r="AT899" t="str" cm="1">
        <f t="array" ref="AT899">_xlfn.IFS(AS899&lt;=1,"recently promoted",AS899&lt;=3,"due soon",AS899&lt;=6,"over due",AS899&gt;=7,"critically overdue")</f>
        <v>over due</v>
      </c>
      <c r="AU899">
        <v>7</v>
      </c>
      <c r="AV899" t="str" cm="1">
        <f t="array" ref="AV899">_xlfn.IFS(AU899&lt;=1,"new under manager",AU899&lt;=4,"settling",AU899&lt;=8,"established",AU899&gt;=9,"long term")</f>
        <v>established</v>
      </c>
    </row>
    <row r="900" spans="1:48">
      <c r="A900">
        <v>38</v>
      </c>
      <c r="B900" s="1" t="str" cm="1">
        <f t="array" ref="B900">_xlfn.IFS(A900&lt;=25,"early career",A900&lt;=35,"mid career",A900&lt;=45,"experienced",A900&gt;=46,"senior")</f>
        <v>experienced</v>
      </c>
      <c r="C900" t="s">
        <v>29</v>
      </c>
      <c r="D900" t="s">
        <v>50</v>
      </c>
      <c r="E900" t="s">
        <v>54</v>
      </c>
      <c r="F900">
        <v>10</v>
      </c>
      <c r="G900" s="1" t="str" cm="1">
        <f t="array" ref="G900">_xlfn.IFS(F900&lt;=5,"very near",F900&lt;=10,"near",F900&lt;=20,"moderate",F900&lt;=29,"far")</f>
        <v>near</v>
      </c>
      <c r="H900">
        <v>4</v>
      </c>
      <c r="I900" t="str" cm="1">
        <f t="array" ref="I900">_xlfn.IFS(H900=1,"Below College",H900=
2,"College",H900=
3,"Bachelor",H900=
4,"Master",H900=
5,"Doctor")</f>
        <v>Master</v>
      </c>
      <c r="J900" t="s">
        <v>54</v>
      </c>
      <c r="K900">
        <v>3</v>
      </c>
      <c r="L900" t="str" cm="1">
        <f t="array" ref="L900">_xlfn.IFS(K900=1,"low",K900=2,"medium",K900=3,"high",K900=4,"very high")</f>
        <v>high</v>
      </c>
      <c r="M900" t="s">
        <v>33</v>
      </c>
      <c r="N900">
        <v>3</v>
      </c>
      <c r="O900" t="str" cm="1">
        <f t="array" ref="O900">_xlfn.IFS(N900=1,"low",N900=2,"medium",N900=3,"high",N900=4,"very high")</f>
        <v>high</v>
      </c>
      <c r="P900">
        <v>2</v>
      </c>
      <c r="Q900" t="str" cm="1">
        <f t="array" ref="Q900">_xlfn.IFS(P900=1,"junior",P900=2,"mid level",P900=3,"senior",P900=4,"lead",P900=5,"executive")</f>
        <v>mid level</v>
      </c>
      <c r="R900" t="s">
        <v>54</v>
      </c>
      <c r="S900">
        <v>3</v>
      </c>
      <c r="T900" t="str" cm="1">
        <f t="array" ref="T900">_xlfn.IFS(S900=1,"low",S900=2,"medium",S900=3,"high",S900=4,"very high")</f>
        <v>high</v>
      </c>
      <c r="U900" t="s">
        <v>35</v>
      </c>
      <c r="V900">
        <v>6077</v>
      </c>
      <c r="W900">
        <v>3</v>
      </c>
      <c r="X900" t="str" cm="1">
        <f t="array" ref="X900">_xlfn.IFS(W900=0,"fresher",W900&lt;=3,"stable",W900&lt;=6,"moderate hopper",W900&lt;=9,"frequent hopper")</f>
        <v>stable</v>
      </c>
      <c r="Y900" t="s">
        <v>29</v>
      </c>
      <c r="Z900">
        <v>11</v>
      </c>
      <c r="AA900" t="str" cm="1">
        <f t="array" ref="AA900">_xlfn.IFS(Z900&lt;=14,"low hike",Z900&lt;=18,"moderate hike",Z900&lt;=22,"good hike",Z900&lt;=25,"high hike")</f>
        <v>low hike</v>
      </c>
      <c r="AB900">
        <v>3</v>
      </c>
      <c r="AC900" t="str" cm="1">
        <f t="array" ref="AC900">_xlfn.IFS(AB900=1,"low",AB900=2,"good",AB900=3,"excellent",AB900=4,"outstanding")</f>
        <v>excellent</v>
      </c>
      <c r="AD900">
        <v>3</v>
      </c>
      <c r="AE900" t="str" cm="1">
        <f t="array" ref="AE900">_xlfn.IFS(AD900=1,"low",AD900=2,"medium",AD900=3,"high",AD900=4,"very high")</f>
        <v>high</v>
      </c>
      <c r="AG900">
        <v>0</v>
      </c>
      <c r="AH900" t="str" cm="1">
        <f t="array" ref="AH900">_xlfn.IFS(AG900=0,"no stock options",AG900=2,"medium",AG900=3,"high",AG900=1,"low")</f>
        <v>no stock options</v>
      </c>
      <c r="AI900">
        <v>10</v>
      </c>
      <c r="AJ900" s="1" t="str" cm="1">
        <f t="array" ref="AJ900">_xlfn.IFS(AI900&lt;=2,"fresher",AI900&lt;=7,"early career",AI900&lt;=15,"mid career",AI900&lt;=25,"experienced",AI900&gt;=26,"expert")</f>
        <v>mid career</v>
      </c>
      <c r="AK900">
        <v>2</v>
      </c>
      <c r="AL900" s="1" t="str" cm="1">
        <f t="array" ref="AL900">_xlfn.IFS(AK900=0,"no training",AK900&lt;=2,"low",AK900&lt;=4,"moderate",AK900&lt;=6,"high")</f>
        <v>low</v>
      </c>
      <c r="AM900">
        <v>3</v>
      </c>
      <c r="AN900" t="str" cm="1">
        <f t="array" ref="AN900">_xlfn.IFS(AM900=1,"low",AM900=2,"medium",AM900=3,"high",AM900=4,"very high")</f>
        <v>high</v>
      </c>
      <c r="AO900">
        <v>6</v>
      </c>
      <c r="AP900" s="1" t="str" cm="1">
        <f t="array" ref="AP900">_xlfn.IFS(AO900&lt;=1,"new",AO900&lt;=5,"early tenure",AO900&lt;=10,"established",AO900&lt;=20,"loyal",AO900&gt;=21,"long term")</f>
        <v>established</v>
      </c>
      <c r="AQ900">
        <v>3</v>
      </c>
      <c r="AR900" s="1" t="str" cm="1">
        <f t="array" ref="AR900">_xlfn.IFS(AQ900&lt;=1,"new",AQ900&lt;=4,"settling",AQ900&lt;=7,"established",AQ900&lt;=12,"stagnant risk",AQ900&gt;12,"highly stagnant")</f>
        <v>settling</v>
      </c>
      <c r="AS900">
        <v>1</v>
      </c>
      <c r="AT900" t="str" cm="1">
        <f t="array" ref="AT900">_xlfn.IFS(AS900&lt;=1,"recently promoted",AS900&lt;=3,"due soon",AS900&lt;=6,"over due",AS900&gt;=7,"critically overdue")</f>
        <v>recently promoted</v>
      </c>
      <c r="AU900">
        <v>2</v>
      </c>
      <c r="AV900" t="str" cm="1">
        <f t="array" ref="AV900">_xlfn.IFS(AU900&lt;=1,"new under manager",AU900&lt;=4,"settling",AU900&lt;=8,"established",AU900&gt;=9,"long term")</f>
        <v>settling</v>
      </c>
    </row>
    <row r="901" spans="1:48">
      <c r="A901">
        <v>32</v>
      </c>
      <c r="B901" s="1" t="str" cm="1">
        <f t="array" ref="B901">_xlfn.IFS(A901&lt;=25,"early career",A901&lt;=35,"mid career",A901&lt;=45,"experienced",A901&gt;=46,"senior")</f>
        <v>mid career</v>
      </c>
      <c r="C901" t="s">
        <v>29</v>
      </c>
      <c r="D901" t="s">
        <v>41</v>
      </c>
      <c r="E901" t="s">
        <v>31</v>
      </c>
      <c r="F901">
        <v>1</v>
      </c>
      <c r="G901" s="1" t="str" cm="1">
        <f t="array" ref="G901">_xlfn.IFS(F901&lt;=5,"very near",F901&lt;=10,"near",F901&lt;=20,"moderate",F901&lt;=29,"far")</f>
        <v>very near</v>
      </c>
      <c r="H901">
        <v>4</v>
      </c>
      <c r="I901" t="str" cm="1">
        <f t="array" ref="I901">_xlfn.IFS(H901=1,"Below College",H901=
2,"College",H901=
3,"Bachelor",H901=
4,"Master",H901=
5,"Doctor")</f>
        <v>Master</v>
      </c>
      <c r="J901" t="s">
        <v>52</v>
      </c>
      <c r="K901">
        <v>4</v>
      </c>
      <c r="L901" t="str" cm="1">
        <f t="array" ref="L901">_xlfn.IFS(K901=1,"low",K901=2,"medium",K901=3,"high",K901=4,"very high")</f>
        <v>very high</v>
      </c>
      <c r="M901" t="s">
        <v>33</v>
      </c>
      <c r="N901">
        <v>3</v>
      </c>
      <c r="O901" t="str" cm="1">
        <f t="array" ref="O901">_xlfn.IFS(N901=1,"low",N901=2,"medium",N901=3,"high",N901=4,"very high")</f>
        <v>high</v>
      </c>
      <c r="P901">
        <v>2</v>
      </c>
      <c r="Q901" t="str" cm="1">
        <f t="array" ref="Q901">_xlfn.IFS(P901=1,"junior",P901=2,"mid level",P901=3,"senior",P901=4,"lead",P901=5,"executive")</f>
        <v>mid level</v>
      </c>
      <c r="R901" t="s">
        <v>37</v>
      </c>
      <c r="S901">
        <v>1</v>
      </c>
      <c r="T901" t="str" cm="1">
        <f t="array" ref="T901">_xlfn.IFS(S901=1,"low",S901=2,"medium",S901=3,"high",S901=4,"very high")</f>
        <v>low</v>
      </c>
      <c r="U901" t="s">
        <v>35</v>
      </c>
      <c r="V901">
        <v>4087</v>
      </c>
      <c r="W901">
        <v>4</v>
      </c>
      <c r="X901" t="str" cm="1">
        <f t="array" ref="X901">_xlfn.IFS(W901=0,"fresher",W901&lt;=3,"stable",W901&lt;=6,"moderate hopper",W901&lt;=9,"frequent hopper")</f>
        <v>moderate hopper</v>
      </c>
      <c r="Y901" t="s">
        <v>29</v>
      </c>
      <c r="Z901">
        <v>14</v>
      </c>
      <c r="AA901" t="str" cm="1">
        <f t="array" ref="AA901">_xlfn.IFS(Z901&lt;=14,"low hike",Z901&lt;=18,"moderate hike",Z901&lt;=22,"good hike",Z901&lt;=25,"high hike")</f>
        <v>low hike</v>
      </c>
      <c r="AB901">
        <v>3</v>
      </c>
      <c r="AC901" t="str" cm="1">
        <f t="array" ref="AC901">_xlfn.IFS(AB901=1,"low",AB901=2,"good",AB901=3,"excellent",AB901=4,"outstanding")</f>
        <v>excellent</v>
      </c>
      <c r="AD901">
        <v>2</v>
      </c>
      <c r="AE901" t="str" cm="1">
        <f t="array" ref="AE901">_xlfn.IFS(AD901=1,"low",AD901=2,"medium",AD901=3,"high",AD901=4,"very high")</f>
        <v>medium</v>
      </c>
      <c r="AG901">
        <v>1</v>
      </c>
      <c r="AH901" t="str" cm="1">
        <f t="array" ref="AH901">_xlfn.IFS(AG901=0,"no stock options",AG901=2,"medium",AG901=3,"high",AG901=1,"low")</f>
        <v>low</v>
      </c>
      <c r="AI901">
        <v>9</v>
      </c>
      <c r="AJ901" s="1" t="str" cm="1">
        <f t="array" ref="AJ901">_xlfn.IFS(AI901&lt;=2,"fresher",AI901&lt;=7,"early career",AI901&lt;=15,"mid career",AI901&lt;=25,"experienced",AI901&gt;=26,"expert")</f>
        <v>mid career</v>
      </c>
      <c r="AK901">
        <v>3</v>
      </c>
      <c r="AL901" s="1" t="str" cm="1">
        <f t="array" ref="AL901">_xlfn.IFS(AK901=0,"no training",AK901&lt;=2,"low",AK901&lt;=4,"moderate",AK901&lt;=6,"high")</f>
        <v>moderate</v>
      </c>
      <c r="AM901">
        <v>2</v>
      </c>
      <c r="AN901" t="str" cm="1">
        <f t="array" ref="AN901">_xlfn.IFS(AM901=1,"low",AM901=2,"medium",AM901=3,"high",AM901=4,"very high")</f>
        <v>medium</v>
      </c>
      <c r="AO901">
        <v>6</v>
      </c>
      <c r="AP901" s="1" t="str" cm="1">
        <f t="array" ref="AP901">_xlfn.IFS(AO901&lt;=1,"new",AO901&lt;=5,"early tenure",AO901&lt;=10,"established",AO901&lt;=20,"loyal",AO901&gt;=21,"long term")</f>
        <v>established</v>
      </c>
      <c r="AQ901">
        <v>5</v>
      </c>
      <c r="AR901" s="1" t="str" cm="1">
        <f t="array" ref="AR901">_xlfn.IFS(AQ901&lt;=1,"new",AQ901&lt;=4,"settling",AQ901&lt;=7,"established",AQ901&lt;=12,"stagnant risk",AQ901&gt;12,"highly stagnant")</f>
        <v>established</v>
      </c>
      <c r="AS901">
        <v>1</v>
      </c>
      <c r="AT901" t="str" cm="1">
        <f t="array" ref="AT901">_xlfn.IFS(AS901&lt;=1,"recently promoted",AS901&lt;=3,"due soon",AS901&lt;=6,"over due",AS901&gt;=7,"critically overdue")</f>
        <v>recently promoted</v>
      </c>
      <c r="AU901">
        <v>2</v>
      </c>
      <c r="AV901" t="str" cm="1">
        <f t="array" ref="AV901">_xlfn.IFS(AU901&lt;=1,"new under manager",AU901&lt;=4,"settling",AU901&lt;=8,"established",AU901&gt;=9,"long term")</f>
        <v>settling</v>
      </c>
    </row>
    <row r="902" spans="1:48">
      <c r="A902">
        <v>48</v>
      </c>
      <c r="B902" s="1" t="str" cm="1">
        <f t="array" ref="B902">_xlfn.IFS(A902&lt;=25,"early career",A902&lt;=35,"mid career",A902&lt;=45,"experienced",A902&gt;=46,"senior")</f>
        <v>senior</v>
      </c>
      <c r="C902" t="s">
        <v>29</v>
      </c>
      <c r="D902" t="s">
        <v>30</v>
      </c>
      <c r="E902" t="s">
        <v>31</v>
      </c>
      <c r="F902">
        <v>15</v>
      </c>
      <c r="G902" s="1" t="str" cm="1">
        <f t="array" ref="G902">_xlfn.IFS(F902&lt;=5,"very near",F902&lt;=10,"near",F902&lt;=20,"moderate",F902&lt;=29,"far")</f>
        <v>moderate</v>
      </c>
      <c r="H902">
        <v>4</v>
      </c>
      <c r="I902" t="str" cm="1">
        <f t="array" ref="I902">_xlfn.IFS(H902=1,"Below College",H902=
2,"College",H902=
3,"Bachelor",H902=
4,"Master",H902=
5,"Doctor")</f>
        <v>Master</v>
      </c>
      <c r="J902" t="s">
        <v>42</v>
      </c>
      <c r="K902">
        <v>3</v>
      </c>
      <c r="L902" t="str" cm="1">
        <f t="array" ref="L902">_xlfn.IFS(K902=1,"low",K902=2,"medium",K902=3,"high",K902=4,"very high")</f>
        <v>high</v>
      </c>
      <c r="M902" t="s">
        <v>43</v>
      </c>
      <c r="N902">
        <v>3</v>
      </c>
      <c r="O902" t="str" cm="1">
        <f t="array" ref="O902">_xlfn.IFS(N902=1,"low",N902=2,"medium",N902=3,"high",N902=4,"very high")</f>
        <v>high</v>
      </c>
      <c r="P902">
        <v>1</v>
      </c>
      <c r="Q902" t="str" cm="1">
        <f t="array" ref="Q902">_xlfn.IFS(P902=1,"junior",P902=2,"mid level",P902=3,"senior",P902=4,"lead",P902=5,"executive")</f>
        <v>junior</v>
      </c>
      <c r="R902" t="s">
        <v>37</v>
      </c>
      <c r="S902">
        <v>1</v>
      </c>
      <c r="T902" t="str" cm="1">
        <f t="array" ref="T902">_xlfn.IFS(S902=1,"low",S902=2,"medium",S902=3,"high",S902=4,"very high")</f>
        <v>low</v>
      </c>
      <c r="U902" t="s">
        <v>35</v>
      </c>
      <c r="V902">
        <v>2367</v>
      </c>
      <c r="W902">
        <v>8</v>
      </c>
      <c r="X902" t="str" cm="1">
        <f t="array" ref="X902">_xlfn.IFS(W902=0,"fresher",W902&lt;=3,"stable",W902&lt;=6,"moderate hopper",W902&lt;=9,"frequent hopper")</f>
        <v>frequent hopper</v>
      </c>
      <c r="Y902" t="s">
        <v>29</v>
      </c>
      <c r="Z902">
        <v>12</v>
      </c>
      <c r="AA902" t="str" cm="1">
        <f t="array" ref="AA902">_xlfn.IFS(Z902&lt;=14,"low hike",Z902&lt;=18,"moderate hike",Z902&lt;=22,"good hike",Z902&lt;=25,"high hike")</f>
        <v>low hike</v>
      </c>
      <c r="AB902">
        <v>3</v>
      </c>
      <c r="AC902" t="str" cm="1">
        <f t="array" ref="AC902">_xlfn.IFS(AB902=1,"low",AB902=2,"good",AB902=3,"excellent",AB902=4,"outstanding")</f>
        <v>excellent</v>
      </c>
      <c r="AD902">
        <v>4</v>
      </c>
      <c r="AE902" t="str" cm="1">
        <f t="array" ref="AE902">_xlfn.IFS(AD902=1,"low",AD902=2,"medium",AD902=3,"high",AD902=4,"very high")</f>
        <v>very high</v>
      </c>
      <c r="AG902">
        <v>1</v>
      </c>
      <c r="AH902" t="str" cm="1">
        <f t="array" ref="AH902">_xlfn.IFS(AG902=0,"no stock options",AG902=2,"medium",AG902=3,"high",AG902=1,"low")</f>
        <v>low</v>
      </c>
      <c r="AI902">
        <v>10</v>
      </c>
      <c r="AJ902" s="1" t="str" cm="1">
        <f t="array" ref="AJ902">_xlfn.IFS(AI902&lt;=2,"fresher",AI902&lt;=7,"early career",AI902&lt;=15,"mid career",AI902&lt;=25,"experienced",AI902&gt;=26,"expert")</f>
        <v>mid career</v>
      </c>
      <c r="AK902">
        <v>3</v>
      </c>
      <c r="AL902" s="1" t="str" cm="1">
        <f t="array" ref="AL902">_xlfn.IFS(AK902=0,"no training",AK902&lt;=2,"low",AK902&lt;=4,"moderate",AK902&lt;=6,"high")</f>
        <v>moderate</v>
      </c>
      <c r="AM902">
        <v>2</v>
      </c>
      <c r="AN902" t="str" cm="1">
        <f t="array" ref="AN902">_xlfn.IFS(AM902=1,"low",AM902=2,"medium",AM902=3,"high",AM902=4,"very high")</f>
        <v>medium</v>
      </c>
      <c r="AO902">
        <v>8</v>
      </c>
      <c r="AP902" s="1" t="str" cm="1">
        <f t="array" ref="AP902">_xlfn.IFS(AO902&lt;=1,"new",AO902&lt;=5,"early tenure",AO902&lt;=10,"established",AO902&lt;=20,"loyal",AO902&gt;=21,"long term")</f>
        <v>established</v>
      </c>
      <c r="AQ902">
        <v>2</v>
      </c>
      <c r="AR902" s="1" t="str" cm="1">
        <f t="array" ref="AR902">_xlfn.IFS(AQ902&lt;=1,"new",AQ902&lt;=4,"settling",AQ902&lt;=7,"established",AQ902&lt;=12,"stagnant risk",AQ902&gt;12,"highly stagnant")</f>
        <v>settling</v>
      </c>
      <c r="AS902">
        <v>7</v>
      </c>
      <c r="AT902" t="str" cm="1">
        <f t="array" ref="AT902">_xlfn.IFS(AS902&lt;=1,"recently promoted",AS902&lt;=3,"due soon",AS902&lt;=6,"over due",AS902&gt;=7,"critically overdue")</f>
        <v>critically overdue</v>
      </c>
      <c r="AU902">
        <v>6</v>
      </c>
      <c r="AV902" t="str" cm="1">
        <f t="array" ref="AV902">_xlfn.IFS(AU902&lt;=1,"new under manager",AU902&lt;=4,"settling",AU902&lt;=8,"established",AU902&gt;=9,"long term")</f>
        <v>established</v>
      </c>
    </row>
    <row r="903" spans="1:48">
      <c r="A903">
        <v>38</v>
      </c>
      <c r="B903" s="1" t="str" cm="1">
        <f t="array" ref="B903">_xlfn.IFS(A903&lt;=25,"early career",A903&lt;=35,"mid career",A903&lt;=45,"experienced",A903&gt;=46,"senior")</f>
        <v>experienced</v>
      </c>
      <c r="C903" t="s">
        <v>29</v>
      </c>
      <c r="D903" t="s">
        <v>30</v>
      </c>
      <c r="E903" t="s">
        <v>45</v>
      </c>
      <c r="F903">
        <v>14</v>
      </c>
      <c r="G903" s="1" t="str" cm="1">
        <f t="array" ref="G903">_xlfn.IFS(F903&lt;=5,"very near",F903&lt;=10,"near",F903&lt;=20,"moderate",F903&lt;=29,"far")</f>
        <v>moderate</v>
      </c>
      <c r="H903">
        <v>3</v>
      </c>
      <c r="I903" t="str" cm="1">
        <f t="array" ref="I903">_xlfn.IFS(H903=1,"Below College",H903=
2,"College",H903=
3,"Bachelor",H903=
4,"Master",H903=
5,"Doctor")</f>
        <v>Bachelor</v>
      </c>
      <c r="J903" t="s">
        <v>36</v>
      </c>
      <c r="K903">
        <v>3</v>
      </c>
      <c r="L903" t="str" cm="1">
        <f t="array" ref="L903">_xlfn.IFS(K903=1,"low",K903=2,"medium",K903=3,"high",K903=4,"very high")</f>
        <v>high</v>
      </c>
      <c r="M903" t="s">
        <v>33</v>
      </c>
      <c r="N903">
        <v>3</v>
      </c>
      <c r="O903" t="str" cm="1">
        <f t="array" ref="O903">_xlfn.IFS(N903=1,"low",N903=2,"medium",N903=3,"high",N903=4,"very high")</f>
        <v>high</v>
      </c>
      <c r="P903">
        <v>2</v>
      </c>
      <c r="Q903" t="str" cm="1">
        <f t="array" ref="Q903">_xlfn.IFS(P903=1,"junior",P903=2,"mid level",P903=3,"senior",P903=4,"lead",P903=5,"executive")</f>
        <v>mid level</v>
      </c>
      <c r="R903" t="s">
        <v>51</v>
      </c>
      <c r="S903">
        <v>2</v>
      </c>
      <c r="T903" t="str" cm="1">
        <f t="array" ref="T903">_xlfn.IFS(S903=1,"low",S903=2,"medium",S903=3,"high",S903=4,"very high")</f>
        <v>medium</v>
      </c>
      <c r="U903" t="s">
        <v>35</v>
      </c>
      <c r="V903">
        <v>9924</v>
      </c>
      <c r="W903">
        <v>0</v>
      </c>
      <c r="X903" t="str" cm="1">
        <f t="array" ref="X903">_xlfn.IFS(W903=0,"fresher",W903&lt;=3,"stable",W903&lt;=6,"moderate hopper",W903&lt;=9,"frequent hopper")</f>
        <v>fresher</v>
      </c>
      <c r="Y903" t="s">
        <v>29</v>
      </c>
      <c r="Z903">
        <v>11</v>
      </c>
      <c r="AA903" t="str" cm="1">
        <f t="array" ref="AA903">_xlfn.IFS(Z903&lt;=14,"low hike",Z903&lt;=18,"moderate hike",Z903&lt;=22,"good hike",Z903&lt;=25,"high hike")</f>
        <v>low hike</v>
      </c>
      <c r="AB903">
        <v>3</v>
      </c>
      <c r="AC903" t="str" cm="1">
        <f t="array" ref="AC903">_xlfn.IFS(AB903=1,"low",AB903=2,"good",AB903=3,"excellent",AB903=4,"outstanding")</f>
        <v>excellent</v>
      </c>
      <c r="AD903">
        <v>4</v>
      </c>
      <c r="AE903" t="str" cm="1">
        <f t="array" ref="AE903">_xlfn.IFS(AD903=1,"low",AD903=2,"medium",AD903=3,"high",AD903=4,"very high")</f>
        <v>very high</v>
      </c>
      <c r="AG903">
        <v>1</v>
      </c>
      <c r="AH903" t="str" cm="1">
        <f t="array" ref="AH903">_xlfn.IFS(AG903=0,"no stock options",AG903=2,"medium",AG903=3,"high",AG903=1,"low")</f>
        <v>low</v>
      </c>
      <c r="AI903">
        <v>10</v>
      </c>
      <c r="AJ903" s="1" t="str" cm="1">
        <f t="array" ref="AJ903">_xlfn.IFS(AI903&lt;=2,"fresher",AI903&lt;=7,"early career",AI903&lt;=15,"mid career",AI903&lt;=25,"experienced",AI903&gt;=26,"expert")</f>
        <v>mid career</v>
      </c>
      <c r="AK903">
        <v>3</v>
      </c>
      <c r="AL903" s="1" t="str" cm="1">
        <f t="array" ref="AL903">_xlfn.IFS(AK903=0,"no training",AK903&lt;=2,"low",AK903&lt;=4,"moderate",AK903&lt;=6,"high")</f>
        <v>moderate</v>
      </c>
      <c r="AM903">
        <v>3</v>
      </c>
      <c r="AN903" t="str" cm="1">
        <f t="array" ref="AN903">_xlfn.IFS(AM903=1,"low",AM903=2,"medium",AM903=3,"high",AM903=4,"very high")</f>
        <v>high</v>
      </c>
      <c r="AO903">
        <v>9</v>
      </c>
      <c r="AP903" s="1" t="str" cm="1">
        <f t="array" ref="AP903">_xlfn.IFS(AO903&lt;=1,"new",AO903&lt;=5,"early tenure",AO903&lt;=10,"established",AO903&lt;=20,"loyal",AO903&gt;=21,"long term")</f>
        <v>established</v>
      </c>
      <c r="AQ903">
        <v>8</v>
      </c>
      <c r="AR903" s="1" t="str" cm="1">
        <f t="array" ref="AR903">_xlfn.IFS(AQ903&lt;=1,"new",AQ903&lt;=4,"settling",AQ903&lt;=7,"established",AQ903&lt;=12,"stagnant risk",AQ903&gt;12,"highly stagnant")</f>
        <v>stagnant risk</v>
      </c>
      <c r="AS903">
        <v>7</v>
      </c>
      <c r="AT903" t="str" cm="1">
        <f t="array" ref="AT903">_xlfn.IFS(AS903&lt;=1,"recently promoted",AS903&lt;=3,"due soon",AS903&lt;=6,"over due",AS903&gt;=7,"critically overdue")</f>
        <v>critically overdue</v>
      </c>
      <c r="AU903">
        <v>7</v>
      </c>
      <c r="AV903" t="str" cm="1">
        <f t="array" ref="AV903">_xlfn.IFS(AU903&lt;=1,"new under manager",AU903&lt;=4,"settling",AU903&lt;=8,"established",AU903&gt;=9,"long term")</f>
        <v>established</v>
      </c>
    </row>
    <row r="904" spans="1:48">
      <c r="A904">
        <v>29</v>
      </c>
      <c r="B904" s="1" t="str" cm="1">
        <f t="array" ref="B904">_xlfn.IFS(A904&lt;=25,"early career",A904&lt;=35,"mid career",A904&lt;=45,"experienced",A904&gt;=46,"senior")</f>
        <v>mid career</v>
      </c>
      <c r="C904" t="s">
        <v>29</v>
      </c>
      <c r="D904" t="s">
        <v>30</v>
      </c>
      <c r="E904" t="s">
        <v>31</v>
      </c>
      <c r="F904">
        <v>3</v>
      </c>
      <c r="G904" s="1" t="str" cm="1">
        <f t="array" ref="G904">_xlfn.IFS(F904&lt;=5,"very near",F904&lt;=10,"near",F904&lt;=20,"moderate",F904&lt;=29,"far")</f>
        <v>very near</v>
      </c>
      <c r="H904">
        <v>1</v>
      </c>
      <c r="I904" t="str" cm="1">
        <f t="array" ref="I904">_xlfn.IFS(H904=1,"Below College",H904=
2,"College",H904=
3,"Bachelor",H904=
4,"Master",H904=
5,"Doctor")</f>
        <v>Below College</v>
      </c>
      <c r="J904" t="s">
        <v>32</v>
      </c>
      <c r="K904">
        <v>2</v>
      </c>
      <c r="L904" t="str" cm="1">
        <f t="array" ref="L904">_xlfn.IFS(K904=1,"low",K904=2,"medium",K904=3,"high",K904=4,"very high")</f>
        <v>medium</v>
      </c>
      <c r="M904" t="s">
        <v>33</v>
      </c>
      <c r="N904">
        <v>3</v>
      </c>
      <c r="O904" t="str" cm="1">
        <f t="array" ref="O904">_xlfn.IFS(N904=1,"low",N904=2,"medium",N904=3,"high",N904=4,"very high")</f>
        <v>high</v>
      </c>
      <c r="P904">
        <v>1</v>
      </c>
      <c r="Q904" t="str" cm="1">
        <f t="array" ref="Q904">_xlfn.IFS(P904=1,"junior",P904=2,"mid level",P904=3,"senior",P904=4,"lead",P904=5,"executive")</f>
        <v>junior</v>
      </c>
      <c r="R904" t="s">
        <v>34</v>
      </c>
      <c r="S904">
        <v>1</v>
      </c>
      <c r="T904" t="str" cm="1">
        <f t="array" ref="T904">_xlfn.IFS(S904=1,"low",S904=2,"medium",S904=3,"high",S904=4,"very high")</f>
        <v>low</v>
      </c>
      <c r="U904" t="s">
        <v>40</v>
      </c>
      <c r="V904">
        <v>4723</v>
      </c>
      <c r="W904">
        <v>1</v>
      </c>
      <c r="X904" t="str" cm="1">
        <f t="array" ref="X904">_xlfn.IFS(W904=0,"fresher",W904&lt;=3,"stable",W904&lt;=6,"moderate hopper",W904&lt;=9,"frequent hopper")</f>
        <v>stable</v>
      </c>
      <c r="Y904" t="s">
        <v>39</v>
      </c>
      <c r="Z904">
        <v>18</v>
      </c>
      <c r="AA904" t="str" cm="1">
        <f t="array" ref="AA904">_xlfn.IFS(Z904&lt;=14,"low hike",Z904&lt;=18,"moderate hike",Z904&lt;=22,"good hike",Z904&lt;=25,"high hike")</f>
        <v>moderate hike</v>
      </c>
      <c r="AB904">
        <v>3</v>
      </c>
      <c r="AC904" t="str" cm="1">
        <f t="array" ref="AC904">_xlfn.IFS(AB904=1,"low",AB904=2,"good",AB904=3,"excellent",AB904=4,"outstanding")</f>
        <v>excellent</v>
      </c>
      <c r="AD904">
        <v>4</v>
      </c>
      <c r="AE904" t="str" cm="1">
        <f t="array" ref="AE904">_xlfn.IFS(AD904=1,"low",AD904=2,"medium",AD904=3,"high",AD904=4,"very high")</f>
        <v>very high</v>
      </c>
      <c r="AG904">
        <v>0</v>
      </c>
      <c r="AH904" t="str" cm="1">
        <f t="array" ref="AH904">_xlfn.IFS(AG904=0,"no stock options",AG904=2,"medium",AG904=3,"high",AG904=1,"low")</f>
        <v>no stock options</v>
      </c>
      <c r="AI904">
        <v>10</v>
      </c>
      <c r="AJ904" s="1" t="str" cm="1">
        <f t="array" ref="AJ904">_xlfn.IFS(AI904&lt;=2,"fresher",AI904&lt;=7,"early career",AI904&lt;=15,"mid career",AI904&lt;=25,"experienced",AI904&gt;=26,"expert")</f>
        <v>mid career</v>
      </c>
      <c r="AK904">
        <v>3</v>
      </c>
      <c r="AL904" s="1" t="str" cm="1">
        <f t="array" ref="AL904">_xlfn.IFS(AK904=0,"no training",AK904&lt;=2,"low",AK904&lt;=4,"moderate",AK904&lt;=6,"high")</f>
        <v>moderate</v>
      </c>
      <c r="AM904">
        <v>3</v>
      </c>
      <c r="AN904" t="str" cm="1">
        <f t="array" ref="AN904">_xlfn.IFS(AM904=1,"low",AM904=2,"medium",AM904=3,"high",AM904=4,"very high")</f>
        <v>high</v>
      </c>
      <c r="AO904">
        <v>10</v>
      </c>
      <c r="AP904" s="1" t="str" cm="1">
        <f t="array" ref="AP904">_xlfn.IFS(AO904&lt;=1,"new",AO904&lt;=5,"early tenure",AO904&lt;=10,"established",AO904&lt;=20,"loyal",AO904&gt;=21,"long term")</f>
        <v>established</v>
      </c>
      <c r="AQ904">
        <v>9</v>
      </c>
      <c r="AR904" s="1" t="str" cm="1">
        <f t="array" ref="AR904">_xlfn.IFS(AQ904&lt;=1,"new",AQ904&lt;=4,"settling",AQ904&lt;=7,"established",AQ904&lt;=12,"stagnant risk",AQ904&gt;12,"highly stagnant")</f>
        <v>stagnant risk</v>
      </c>
      <c r="AS904">
        <v>1</v>
      </c>
      <c r="AT904" t="str" cm="1">
        <f t="array" ref="AT904">_xlfn.IFS(AS904&lt;=1,"recently promoted",AS904&lt;=3,"due soon",AS904&lt;=6,"over due",AS904&gt;=7,"critically overdue")</f>
        <v>recently promoted</v>
      </c>
      <c r="AU904">
        <v>5</v>
      </c>
      <c r="AV904" t="str" cm="1">
        <f t="array" ref="AV904">_xlfn.IFS(AU904&lt;=1,"new under manager",AU904&lt;=4,"settling",AU904&lt;=8,"established",AU904&gt;=9,"long term")</f>
        <v>established</v>
      </c>
    </row>
    <row r="905" spans="1:48">
      <c r="A905">
        <v>39</v>
      </c>
      <c r="B905" s="1" t="str" cm="1">
        <f t="array" ref="B905">_xlfn.IFS(A905&lt;=25,"early career",A905&lt;=35,"mid career",A905&lt;=45,"experienced",A905&gt;=46,"senior")</f>
        <v>experienced</v>
      </c>
      <c r="C905" t="s">
        <v>29</v>
      </c>
      <c r="D905" t="s">
        <v>30</v>
      </c>
      <c r="E905" t="s">
        <v>45</v>
      </c>
      <c r="F905">
        <v>6</v>
      </c>
      <c r="G905" s="1" t="str" cm="1">
        <f t="array" ref="G905">_xlfn.IFS(F905&lt;=5,"very near",F905&lt;=10,"near",F905&lt;=20,"moderate",F905&lt;=29,"far")</f>
        <v>near</v>
      </c>
      <c r="H905">
        <v>3</v>
      </c>
      <c r="I905" t="str" cm="1">
        <f t="array" ref="I905">_xlfn.IFS(H905=1,"Below College",H905=
2,"College",H905=
3,"Bachelor",H905=
4,"Master",H905=
5,"Doctor")</f>
        <v>Bachelor</v>
      </c>
      <c r="J905" t="s">
        <v>32</v>
      </c>
      <c r="K905">
        <v>4</v>
      </c>
      <c r="L905" t="str" cm="1">
        <f t="array" ref="L905">_xlfn.IFS(K905=1,"low",K905=2,"medium",K905=3,"high",K905=4,"very high")</f>
        <v>very high</v>
      </c>
      <c r="M905" t="s">
        <v>33</v>
      </c>
      <c r="N905">
        <v>4</v>
      </c>
      <c r="O905" t="str" cm="1">
        <f t="array" ref="O905">_xlfn.IFS(N905=1,"low",N905=2,"medium",N905=3,"high",N905=4,"very high")</f>
        <v>very high</v>
      </c>
      <c r="P905">
        <v>3</v>
      </c>
      <c r="Q905" t="str" cm="1">
        <f t="array" ref="Q905">_xlfn.IFS(P905=1,"junior",P905=2,"mid level",P905=3,"senior",P905=4,"lead",P905=5,"executive")</f>
        <v>senior</v>
      </c>
      <c r="R905" t="s">
        <v>51</v>
      </c>
      <c r="S905">
        <v>3</v>
      </c>
      <c r="T905" t="str" cm="1">
        <f t="array" ref="T905">_xlfn.IFS(S905=1,"low",S905=2,"medium",S905=3,"high",S905=4,"very high")</f>
        <v>high</v>
      </c>
      <c r="U905" t="s">
        <v>35</v>
      </c>
      <c r="V905">
        <v>8237</v>
      </c>
      <c r="W905">
        <v>2</v>
      </c>
      <c r="X905" t="str" cm="1">
        <f t="array" ref="X905">_xlfn.IFS(W905=0,"fresher",W905&lt;=3,"stable",W905&lt;=6,"moderate hopper",W905&lt;=9,"frequent hopper")</f>
        <v>stable</v>
      </c>
      <c r="Y905" t="s">
        <v>29</v>
      </c>
      <c r="Z905">
        <v>11</v>
      </c>
      <c r="AA905" t="str" cm="1">
        <f t="array" ref="AA905">_xlfn.IFS(Z905&lt;=14,"low hike",Z905&lt;=18,"moderate hike",Z905&lt;=22,"good hike",Z905&lt;=25,"high hike")</f>
        <v>low hike</v>
      </c>
      <c r="AB905">
        <v>3</v>
      </c>
      <c r="AC905" t="str" cm="1">
        <f t="array" ref="AC905">_xlfn.IFS(AB905=1,"low",AB905=2,"good",AB905=3,"excellent",AB905=4,"outstanding")</f>
        <v>excellent</v>
      </c>
      <c r="AD905">
        <v>1</v>
      </c>
      <c r="AE905" t="str" cm="1">
        <f t="array" ref="AE905">_xlfn.IFS(AD905=1,"low",AD905=2,"medium",AD905=3,"high",AD905=4,"very high")</f>
        <v>low</v>
      </c>
      <c r="AG905">
        <v>1</v>
      </c>
      <c r="AH905" t="str" cm="1">
        <f t="array" ref="AH905">_xlfn.IFS(AG905=0,"no stock options",AG905=2,"medium",AG905=3,"high",AG905=1,"low")</f>
        <v>low</v>
      </c>
      <c r="AI905">
        <v>11</v>
      </c>
      <c r="AJ905" s="1" t="str" cm="1">
        <f t="array" ref="AJ905">_xlfn.IFS(AI905&lt;=2,"fresher",AI905&lt;=7,"early career",AI905&lt;=15,"mid career",AI905&lt;=25,"experienced",AI905&gt;=26,"expert")</f>
        <v>mid career</v>
      </c>
      <c r="AK905">
        <v>3</v>
      </c>
      <c r="AL905" s="1" t="str" cm="1">
        <f t="array" ref="AL905">_xlfn.IFS(AK905=0,"no training",AK905&lt;=2,"low",AK905&lt;=4,"moderate",AK905&lt;=6,"high")</f>
        <v>moderate</v>
      </c>
      <c r="AM905">
        <v>3</v>
      </c>
      <c r="AN905" t="str" cm="1">
        <f t="array" ref="AN905">_xlfn.IFS(AM905=1,"low",AM905=2,"medium",AM905=3,"high",AM905=4,"very high")</f>
        <v>high</v>
      </c>
      <c r="AO905">
        <v>7</v>
      </c>
      <c r="AP905" s="1" t="str" cm="1">
        <f t="array" ref="AP905">_xlfn.IFS(AO905&lt;=1,"new",AO905&lt;=5,"early tenure",AO905&lt;=10,"established",AO905&lt;=20,"loyal",AO905&gt;=21,"long term")</f>
        <v>established</v>
      </c>
      <c r="AQ905">
        <v>6</v>
      </c>
      <c r="AR905" s="1" t="str" cm="1">
        <f t="array" ref="AR905">_xlfn.IFS(AQ905&lt;=1,"new",AQ905&lt;=4,"settling",AQ905&lt;=7,"established",AQ905&lt;=12,"stagnant risk",AQ905&gt;12,"highly stagnant")</f>
        <v>established</v>
      </c>
      <c r="AS905">
        <v>7</v>
      </c>
      <c r="AT905" t="str" cm="1">
        <f t="array" ref="AT905">_xlfn.IFS(AS905&lt;=1,"recently promoted",AS905&lt;=3,"due soon",AS905&lt;=6,"over due",AS905&gt;=7,"critically overdue")</f>
        <v>critically overdue</v>
      </c>
      <c r="AU905">
        <v>6</v>
      </c>
      <c r="AV905" t="str" cm="1">
        <f t="array" ref="AV905">_xlfn.IFS(AU905&lt;=1,"new under manager",AU905&lt;=4,"settling",AU905&lt;=8,"established",AU905&gt;=9,"long term")</f>
        <v>established</v>
      </c>
    </row>
    <row r="906" spans="1:48">
      <c r="A906">
        <v>29</v>
      </c>
      <c r="B906" s="1" t="str" cm="1">
        <f t="array" ref="B906">_xlfn.IFS(A906&lt;=25,"early career",A906&lt;=35,"mid career",A906&lt;=45,"experienced",A906&gt;=46,"senior")</f>
        <v>mid career</v>
      </c>
      <c r="C906" t="s">
        <v>29</v>
      </c>
      <c r="D906" t="s">
        <v>50</v>
      </c>
      <c r="E906" t="s">
        <v>31</v>
      </c>
      <c r="F906">
        <v>2</v>
      </c>
      <c r="G906" s="1" t="str" cm="1">
        <f t="array" ref="G906">_xlfn.IFS(F906&lt;=5,"very near",F906&lt;=10,"near",F906&lt;=20,"moderate",F906&lt;=29,"far")</f>
        <v>very near</v>
      </c>
      <c r="H906">
        <v>1</v>
      </c>
      <c r="I906" t="str" cm="1">
        <f t="array" ref="I906">_xlfn.IFS(H906=1,"Below College",H906=
2,"College",H906=
3,"Bachelor",H906=
4,"Master",H906=
5,"Doctor")</f>
        <v>Below College</v>
      </c>
      <c r="J906" t="s">
        <v>36</v>
      </c>
      <c r="K906">
        <v>1</v>
      </c>
      <c r="L906" t="str" cm="1">
        <f t="array" ref="L906">_xlfn.IFS(K906=1,"low",K906=2,"medium",K906=3,"high",K906=4,"very high")</f>
        <v>low</v>
      </c>
      <c r="M906" t="s">
        <v>33</v>
      </c>
      <c r="N906">
        <v>3</v>
      </c>
      <c r="O906" t="str" cm="1">
        <f t="array" ref="O906">_xlfn.IFS(N906=1,"low",N906=2,"medium",N906=3,"high",N906=4,"very high")</f>
        <v>high</v>
      </c>
      <c r="P906">
        <v>2</v>
      </c>
      <c r="Q906" t="str" cm="1">
        <f t="array" ref="Q906">_xlfn.IFS(P906=1,"junior",P906=2,"mid level",P906=3,"senior",P906=4,"lead",P906=5,"executive")</f>
        <v>mid level</v>
      </c>
      <c r="R906" t="s">
        <v>49</v>
      </c>
      <c r="S906">
        <v>4</v>
      </c>
      <c r="T906" t="str" cm="1">
        <f t="array" ref="T906">_xlfn.IFS(S906=1,"low",S906=2,"medium",S906=3,"high",S906=4,"very high")</f>
        <v>very high</v>
      </c>
      <c r="U906" t="s">
        <v>38</v>
      </c>
      <c r="V906">
        <v>8853</v>
      </c>
      <c r="W906">
        <v>1</v>
      </c>
      <c r="X906" t="str" cm="1">
        <f t="array" ref="X906">_xlfn.IFS(W906=0,"fresher",W906&lt;=3,"stable",W906&lt;=6,"moderate hopper",W906&lt;=9,"frequent hopper")</f>
        <v>stable</v>
      </c>
      <c r="Y906" t="s">
        <v>29</v>
      </c>
      <c r="Z906">
        <v>19</v>
      </c>
      <c r="AA906" t="str" cm="1">
        <f t="array" ref="AA906">_xlfn.IFS(Z906&lt;=14,"low hike",Z906&lt;=18,"moderate hike",Z906&lt;=22,"good hike",Z906&lt;=25,"high hike")</f>
        <v>good hike</v>
      </c>
      <c r="AB906">
        <v>3</v>
      </c>
      <c r="AC906" t="str" cm="1">
        <f t="array" ref="AC906">_xlfn.IFS(AB906=1,"low",AB906=2,"good",AB906=3,"excellent",AB906=4,"outstanding")</f>
        <v>excellent</v>
      </c>
      <c r="AD906">
        <v>4</v>
      </c>
      <c r="AE906" t="str" cm="1">
        <f t="array" ref="AE906">_xlfn.IFS(AD906=1,"low",AD906=2,"medium",AD906=3,"high",AD906=4,"very high")</f>
        <v>very high</v>
      </c>
      <c r="AG906">
        <v>1</v>
      </c>
      <c r="AH906" t="str" cm="1">
        <f t="array" ref="AH906">_xlfn.IFS(AG906=0,"no stock options",AG906=2,"medium",AG906=3,"high",AG906=1,"low")</f>
        <v>low</v>
      </c>
      <c r="AI906">
        <v>6</v>
      </c>
      <c r="AJ906" s="1" t="str" cm="1">
        <f t="array" ref="AJ906">_xlfn.IFS(AI906&lt;=2,"fresher",AI906&lt;=7,"early career",AI906&lt;=15,"mid career",AI906&lt;=25,"experienced",AI906&gt;=26,"expert")</f>
        <v>early career</v>
      </c>
      <c r="AK906">
        <v>0</v>
      </c>
      <c r="AL906" s="1" t="str" cm="1">
        <f t="array" ref="AL906">_xlfn.IFS(AK906=0,"no training",AK906&lt;=2,"low",AK906&lt;=4,"moderate",AK906&lt;=6,"high")</f>
        <v>no training</v>
      </c>
      <c r="AM906">
        <v>4</v>
      </c>
      <c r="AN906" t="str" cm="1">
        <f t="array" ref="AN906">_xlfn.IFS(AM906=1,"low",AM906=2,"medium",AM906=3,"high",AM906=4,"very high")</f>
        <v>very high</v>
      </c>
      <c r="AO906">
        <v>6</v>
      </c>
      <c r="AP906" s="1" t="str" cm="1">
        <f t="array" ref="AP906">_xlfn.IFS(AO906&lt;=1,"new",AO906&lt;=5,"early tenure",AO906&lt;=10,"established",AO906&lt;=20,"loyal",AO906&gt;=21,"long term")</f>
        <v>established</v>
      </c>
      <c r="AQ906">
        <v>4</v>
      </c>
      <c r="AR906" s="1" t="str" cm="1">
        <f t="array" ref="AR906">_xlfn.IFS(AQ906&lt;=1,"new",AQ906&lt;=4,"settling",AQ906&lt;=7,"established",AQ906&lt;=12,"stagnant risk",AQ906&gt;12,"highly stagnant")</f>
        <v>settling</v>
      </c>
      <c r="AS906">
        <v>1</v>
      </c>
      <c r="AT906" t="str" cm="1">
        <f t="array" ref="AT906">_xlfn.IFS(AS906&lt;=1,"recently promoted",AS906&lt;=3,"due soon",AS906&lt;=6,"over due",AS906&gt;=7,"critically overdue")</f>
        <v>recently promoted</v>
      </c>
      <c r="AU906">
        <v>3</v>
      </c>
      <c r="AV906" t="str" cm="1">
        <f t="array" ref="AV906">_xlfn.IFS(AU906&lt;=1,"new under manager",AU906&lt;=4,"settling",AU906&lt;=8,"established",AU906&gt;=9,"long term")</f>
        <v>settling</v>
      </c>
    </row>
    <row r="907" spans="1:48">
      <c r="A907">
        <v>35</v>
      </c>
      <c r="B907" s="1" t="str" cm="1">
        <f t="array" ref="B907">_xlfn.IFS(A907&lt;=25,"early career",A907&lt;=35,"mid career",A907&lt;=45,"experienced",A907&gt;=46,"senior")</f>
        <v>mid career</v>
      </c>
      <c r="C907" t="s">
        <v>29</v>
      </c>
      <c r="D907" t="s">
        <v>30</v>
      </c>
      <c r="E907" t="s">
        <v>31</v>
      </c>
      <c r="F907">
        <v>28</v>
      </c>
      <c r="G907" s="1" t="str" cm="1">
        <f t="array" ref="G907">_xlfn.IFS(F907&lt;=5,"very near",F907&lt;=10,"near",F907&lt;=20,"moderate",F907&lt;=29,"far")</f>
        <v>far</v>
      </c>
      <c r="H907">
        <v>3</v>
      </c>
      <c r="I907" t="str" cm="1">
        <f t="array" ref="I907">_xlfn.IFS(H907=1,"Below College",H907=
2,"College",H907=
3,"Bachelor",H907=
4,"Master",H907=
5,"Doctor")</f>
        <v>Bachelor</v>
      </c>
      <c r="J907" t="s">
        <v>36</v>
      </c>
      <c r="K907">
        <v>2</v>
      </c>
      <c r="L907" t="str" cm="1">
        <f t="array" ref="L907">_xlfn.IFS(K907=1,"low",K907=2,"medium",K907=3,"high",K907=4,"very high")</f>
        <v>medium</v>
      </c>
      <c r="M907" t="s">
        <v>33</v>
      </c>
      <c r="N907">
        <v>4</v>
      </c>
      <c r="O907" t="str" cm="1">
        <f t="array" ref="O907">_xlfn.IFS(N907=1,"low",N907=2,"medium",N907=3,"high",N907=4,"very high")</f>
        <v>very high</v>
      </c>
      <c r="P907">
        <v>2</v>
      </c>
      <c r="Q907" t="str" cm="1">
        <f t="array" ref="Q907">_xlfn.IFS(P907=1,"junior",P907=2,"mid level",P907=3,"senior",P907=4,"lead",P907=5,"executive")</f>
        <v>mid level</v>
      </c>
      <c r="R907" t="s">
        <v>34</v>
      </c>
      <c r="S907">
        <v>3</v>
      </c>
      <c r="T907" t="str" cm="1">
        <f t="array" ref="T907">_xlfn.IFS(S907=1,"low",S907=2,"medium",S907=3,"high",S907=4,"very high")</f>
        <v>high</v>
      </c>
      <c r="U907" t="s">
        <v>35</v>
      </c>
      <c r="V907">
        <v>3407</v>
      </c>
      <c r="W907">
        <v>1</v>
      </c>
      <c r="X907" t="str" cm="1">
        <f t="array" ref="X907">_xlfn.IFS(W907=0,"fresher",W907&lt;=3,"stable",W907&lt;=6,"moderate hopper",W907&lt;=9,"frequent hopper")</f>
        <v>stable</v>
      </c>
      <c r="Y907" t="s">
        <v>29</v>
      </c>
      <c r="Z907">
        <v>17</v>
      </c>
      <c r="AA907" t="str" cm="1">
        <f t="array" ref="AA907">_xlfn.IFS(Z907&lt;=14,"low hike",Z907&lt;=18,"moderate hike",Z907&lt;=22,"good hike",Z907&lt;=25,"high hike")</f>
        <v>moderate hike</v>
      </c>
      <c r="AB907">
        <v>3</v>
      </c>
      <c r="AC907" t="str" cm="1">
        <f t="array" ref="AC907">_xlfn.IFS(AB907=1,"low",AB907=2,"good",AB907=3,"excellent",AB907=4,"outstanding")</f>
        <v>excellent</v>
      </c>
      <c r="AD907">
        <v>4</v>
      </c>
      <c r="AE907" t="str" cm="1">
        <f t="array" ref="AE907">_xlfn.IFS(AD907=1,"low",AD907=2,"medium",AD907=3,"high",AD907=4,"very high")</f>
        <v>very high</v>
      </c>
      <c r="AG907">
        <v>2</v>
      </c>
      <c r="AH907" t="str" cm="1">
        <f t="array" ref="AH907">_xlfn.IFS(AG907=0,"no stock options",AG907=2,"medium",AG907=3,"high",AG907=1,"low")</f>
        <v>medium</v>
      </c>
      <c r="AI907">
        <v>10</v>
      </c>
      <c r="AJ907" s="1" t="str" cm="1">
        <f t="array" ref="AJ907">_xlfn.IFS(AI907&lt;=2,"fresher",AI907&lt;=7,"early career",AI907&lt;=15,"mid career",AI907&lt;=25,"experienced",AI907&gt;=26,"expert")</f>
        <v>mid career</v>
      </c>
      <c r="AK907">
        <v>3</v>
      </c>
      <c r="AL907" s="1" t="str" cm="1">
        <f t="array" ref="AL907">_xlfn.IFS(AK907=0,"no training",AK907&lt;=2,"low",AK907&lt;=4,"moderate",AK907&lt;=6,"high")</f>
        <v>moderate</v>
      </c>
      <c r="AM907">
        <v>2</v>
      </c>
      <c r="AN907" t="str" cm="1">
        <f t="array" ref="AN907">_xlfn.IFS(AM907=1,"low",AM907=2,"medium",AM907=3,"high",AM907=4,"very high")</f>
        <v>medium</v>
      </c>
      <c r="AO907">
        <v>10</v>
      </c>
      <c r="AP907" s="1" t="str" cm="1">
        <f t="array" ref="AP907">_xlfn.IFS(AO907&lt;=1,"new",AO907&lt;=5,"early tenure",AO907&lt;=10,"established",AO907&lt;=20,"loyal",AO907&gt;=21,"long term")</f>
        <v>established</v>
      </c>
      <c r="AQ907">
        <v>9</v>
      </c>
      <c r="AR907" s="1" t="str" cm="1">
        <f t="array" ref="AR907">_xlfn.IFS(AQ907&lt;=1,"new",AQ907&lt;=4,"settling",AQ907&lt;=7,"established",AQ907&lt;=12,"stagnant risk",AQ907&gt;12,"highly stagnant")</f>
        <v>stagnant risk</v>
      </c>
      <c r="AS907">
        <v>6</v>
      </c>
      <c r="AT907" t="str" cm="1">
        <f t="array" ref="AT907">_xlfn.IFS(AS907&lt;=1,"recently promoted",AS907&lt;=3,"due soon",AS907&lt;=6,"over due",AS907&gt;=7,"critically overdue")</f>
        <v>over due</v>
      </c>
      <c r="AU907">
        <v>8</v>
      </c>
      <c r="AV907" t="str" cm="1">
        <f t="array" ref="AV907">_xlfn.IFS(AU907&lt;=1,"new under manager",AU907&lt;=4,"settling",AU907&lt;=8,"established",AU907&gt;=9,"long term")</f>
        <v>established</v>
      </c>
    </row>
    <row r="908" spans="1:48">
      <c r="A908">
        <v>34</v>
      </c>
      <c r="B908" s="1" t="str" cm="1">
        <f t="array" ref="B908">_xlfn.IFS(A908&lt;=25,"early career",A908&lt;=35,"mid career",A908&lt;=45,"experienced",A908&gt;=46,"senior")</f>
        <v>mid career</v>
      </c>
      <c r="C908" t="s">
        <v>29</v>
      </c>
      <c r="D908" t="s">
        <v>50</v>
      </c>
      <c r="E908" t="s">
        <v>31</v>
      </c>
      <c r="F908">
        <v>10</v>
      </c>
      <c r="G908" s="1" t="str" cm="1">
        <f t="array" ref="G908">_xlfn.IFS(F908&lt;=5,"very near",F908&lt;=10,"near",F908&lt;=20,"moderate",F908&lt;=29,"far")</f>
        <v>near</v>
      </c>
      <c r="H908">
        <v>4</v>
      </c>
      <c r="I908" t="str" cm="1">
        <f t="array" ref="I908">_xlfn.IFS(H908=1,"Below College",H908=
2,"College",H908=
3,"Bachelor",H908=
4,"Master",H908=
5,"Doctor")</f>
        <v>Master</v>
      </c>
      <c r="J908" t="s">
        <v>52</v>
      </c>
      <c r="K908">
        <v>4</v>
      </c>
      <c r="L908" t="str" cm="1">
        <f t="array" ref="L908">_xlfn.IFS(K908=1,"low",K908=2,"medium",K908=3,"high",K908=4,"very high")</f>
        <v>very high</v>
      </c>
      <c r="M908" t="s">
        <v>33</v>
      </c>
      <c r="N908">
        <v>2</v>
      </c>
      <c r="O908" t="str" cm="1">
        <f t="array" ref="O908">_xlfn.IFS(N908=1,"low",N908=2,"medium",N908=3,"high",N908=4,"very high")</f>
        <v>medium</v>
      </c>
      <c r="P908">
        <v>2</v>
      </c>
      <c r="Q908" t="str" cm="1">
        <f t="array" ref="Q908">_xlfn.IFS(P908=1,"junior",P908=2,"mid level",P908=3,"senior",P908=4,"lead",P908=5,"executive")</f>
        <v>mid level</v>
      </c>
      <c r="R908" t="s">
        <v>49</v>
      </c>
      <c r="S908">
        <v>3</v>
      </c>
      <c r="T908" t="str" cm="1">
        <f t="array" ref="T908">_xlfn.IFS(S908=1,"low",S908=2,"medium",S908=3,"high",S908=4,"very high")</f>
        <v>high</v>
      </c>
      <c r="U908" t="s">
        <v>35</v>
      </c>
      <c r="V908">
        <v>5063</v>
      </c>
      <c r="W908">
        <v>1</v>
      </c>
      <c r="X908" t="str" cm="1">
        <f t="array" ref="X908">_xlfn.IFS(W908=0,"fresher",W908&lt;=3,"stable",W908&lt;=6,"moderate hopper",W908&lt;=9,"frequent hopper")</f>
        <v>stable</v>
      </c>
      <c r="Y908" t="s">
        <v>29</v>
      </c>
      <c r="Z908">
        <v>14</v>
      </c>
      <c r="AA908" t="str" cm="1">
        <f t="array" ref="AA908">_xlfn.IFS(Z908&lt;=14,"low hike",Z908&lt;=18,"moderate hike",Z908&lt;=22,"good hike",Z908&lt;=25,"high hike")</f>
        <v>low hike</v>
      </c>
      <c r="AB908">
        <v>3</v>
      </c>
      <c r="AC908" t="str" cm="1">
        <f t="array" ref="AC908">_xlfn.IFS(AB908=1,"low",AB908=2,"good",AB908=3,"excellent",AB908=4,"outstanding")</f>
        <v>excellent</v>
      </c>
      <c r="AD908">
        <v>2</v>
      </c>
      <c r="AE908" t="str" cm="1">
        <f t="array" ref="AE908">_xlfn.IFS(AD908=1,"low",AD908=2,"medium",AD908=3,"high",AD908=4,"very high")</f>
        <v>medium</v>
      </c>
      <c r="AG908">
        <v>1</v>
      </c>
      <c r="AH908" t="str" cm="1">
        <f t="array" ref="AH908">_xlfn.IFS(AG908=0,"no stock options",AG908=2,"medium",AG908=3,"high",AG908=1,"low")</f>
        <v>low</v>
      </c>
      <c r="AI908">
        <v>8</v>
      </c>
      <c r="AJ908" s="1" t="str" cm="1">
        <f t="array" ref="AJ908">_xlfn.IFS(AI908&lt;=2,"fresher",AI908&lt;=7,"early career",AI908&lt;=15,"mid career",AI908&lt;=25,"experienced",AI908&gt;=26,"expert")</f>
        <v>mid career</v>
      </c>
      <c r="AK908">
        <v>3</v>
      </c>
      <c r="AL908" s="1" t="str" cm="1">
        <f t="array" ref="AL908">_xlfn.IFS(AK908=0,"no training",AK908&lt;=2,"low",AK908&lt;=4,"moderate",AK908&lt;=6,"high")</f>
        <v>moderate</v>
      </c>
      <c r="AM908">
        <v>2</v>
      </c>
      <c r="AN908" t="str" cm="1">
        <f t="array" ref="AN908">_xlfn.IFS(AM908=1,"low",AM908=2,"medium",AM908=3,"high",AM908=4,"very high")</f>
        <v>medium</v>
      </c>
      <c r="AO908">
        <v>8</v>
      </c>
      <c r="AP908" s="1" t="str" cm="1">
        <f t="array" ref="AP908">_xlfn.IFS(AO908&lt;=1,"new",AO908&lt;=5,"early tenure",AO908&lt;=10,"established",AO908&lt;=20,"loyal",AO908&gt;=21,"long term")</f>
        <v>established</v>
      </c>
      <c r="AQ908">
        <v>2</v>
      </c>
      <c r="AR908" s="1" t="str" cm="1">
        <f t="array" ref="AR908">_xlfn.IFS(AQ908&lt;=1,"new",AQ908&lt;=4,"settling",AQ908&lt;=7,"established",AQ908&lt;=12,"stagnant risk",AQ908&gt;12,"highly stagnant")</f>
        <v>settling</v>
      </c>
      <c r="AS908">
        <v>7</v>
      </c>
      <c r="AT908" t="str" cm="1">
        <f t="array" ref="AT908">_xlfn.IFS(AS908&lt;=1,"recently promoted",AS908&lt;=3,"due soon",AS908&lt;=6,"over due",AS908&gt;=7,"critically overdue")</f>
        <v>critically overdue</v>
      </c>
      <c r="AU908">
        <v>7</v>
      </c>
      <c r="AV908" t="str" cm="1">
        <f t="array" ref="AV908">_xlfn.IFS(AU908&lt;=1,"new under manager",AU908&lt;=4,"settling",AU908&lt;=8,"established",AU908&gt;=9,"long term")</f>
        <v>established</v>
      </c>
    </row>
    <row r="909" spans="1:48">
      <c r="A909">
        <v>43</v>
      </c>
      <c r="B909" s="1" t="str" cm="1">
        <f t="array" ref="B909">_xlfn.IFS(A909&lt;=25,"early career",A909&lt;=35,"mid career",A909&lt;=45,"experienced",A909&gt;=46,"senior")</f>
        <v>experienced</v>
      </c>
      <c r="C909" t="s">
        <v>29</v>
      </c>
      <c r="D909" t="s">
        <v>30</v>
      </c>
      <c r="E909" t="s">
        <v>31</v>
      </c>
      <c r="F909">
        <v>27</v>
      </c>
      <c r="G909" s="1" t="str" cm="1">
        <f t="array" ref="G909">_xlfn.IFS(F909&lt;=5,"very near",F909&lt;=10,"near",F909&lt;=20,"moderate",F909&lt;=29,"far")</f>
        <v>far</v>
      </c>
      <c r="H909">
        <v>3</v>
      </c>
      <c r="I909" t="str" cm="1">
        <f t="array" ref="I909">_xlfn.IFS(H909=1,"Below College",H909=
2,"College",H909=
3,"Bachelor",H909=
4,"Master",H909=
5,"Doctor")</f>
        <v>Bachelor</v>
      </c>
      <c r="J909" t="s">
        <v>52</v>
      </c>
      <c r="K909">
        <v>4</v>
      </c>
      <c r="L909" t="str" cm="1">
        <f t="array" ref="L909">_xlfn.IFS(K909=1,"low",K909=2,"medium",K909=3,"high",K909=4,"very high")</f>
        <v>very high</v>
      </c>
      <c r="M909" t="s">
        <v>33</v>
      </c>
      <c r="N909">
        <v>4</v>
      </c>
      <c r="O909" t="str" cm="1">
        <f t="array" ref="O909">_xlfn.IFS(N909=1,"low",N909=2,"medium",N909=3,"high",N909=4,"very high")</f>
        <v>very high</v>
      </c>
      <c r="P909">
        <v>1</v>
      </c>
      <c r="Q909" t="str" cm="1">
        <f t="array" ref="Q909">_xlfn.IFS(P909=1,"junior",P909=2,"mid level",P909=3,"senior",P909=4,"lead",P909=5,"executive")</f>
        <v>junior</v>
      </c>
      <c r="R909" t="s">
        <v>34</v>
      </c>
      <c r="S909">
        <v>2</v>
      </c>
      <c r="T909" t="str" cm="1">
        <f t="array" ref="T909">_xlfn.IFS(S909=1,"low",S909=2,"medium",S909=3,"high",S909=4,"very high")</f>
        <v>medium</v>
      </c>
      <c r="U909" t="s">
        <v>38</v>
      </c>
      <c r="V909">
        <v>4876</v>
      </c>
      <c r="W909">
        <v>5</v>
      </c>
      <c r="X909" t="str" cm="1">
        <f t="array" ref="X909">_xlfn.IFS(W909=0,"fresher",W909&lt;=3,"stable",W909&lt;=6,"moderate hopper",W909&lt;=9,"frequent hopper")</f>
        <v>moderate hopper</v>
      </c>
      <c r="Y909" t="s">
        <v>29</v>
      </c>
      <c r="Z909">
        <v>12</v>
      </c>
      <c r="AA909" t="str" cm="1">
        <f t="array" ref="AA909">_xlfn.IFS(Z909&lt;=14,"low hike",Z909&lt;=18,"moderate hike",Z909&lt;=22,"good hike",Z909&lt;=25,"high hike")</f>
        <v>low hike</v>
      </c>
      <c r="AB909">
        <v>3</v>
      </c>
      <c r="AC909" t="str" cm="1">
        <f t="array" ref="AC909">_xlfn.IFS(AB909=1,"low",AB909=2,"good",AB909=3,"excellent",AB909=4,"outstanding")</f>
        <v>excellent</v>
      </c>
      <c r="AD909">
        <v>3</v>
      </c>
      <c r="AE909" t="str" cm="1">
        <f t="array" ref="AE909">_xlfn.IFS(AD909=1,"low",AD909=2,"medium",AD909=3,"high",AD909=4,"very high")</f>
        <v>high</v>
      </c>
      <c r="AG909">
        <v>1</v>
      </c>
      <c r="AH909" t="str" cm="1">
        <f t="array" ref="AH909">_xlfn.IFS(AG909=0,"no stock options",AG909=2,"medium",AG909=3,"high",AG909=1,"low")</f>
        <v>low</v>
      </c>
      <c r="AI909">
        <v>8</v>
      </c>
      <c r="AJ909" s="1" t="str" cm="1">
        <f t="array" ref="AJ909">_xlfn.IFS(AI909&lt;=2,"fresher",AI909&lt;=7,"early career",AI909&lt;=15,"mid career",AI909&lt;=25,"experienced",AI909&gt;=26,"expert")</f>
        <v>mid career</v>
      </c>
      <c r="AK909">
        <v>0</v>
      </c>
      <c r="AL909" s="1" t="str" cm="1">
        <f t="array" ref="AL909">_xlfn.IFS(AK909=0,"no training",AK909&lt;=2,"low",AK909&lt;=4,"moderate",AK909&lt;=6,"high")</f>
        <v>no training</v>
      </c>
      <c r="AM909">
        <v>3</v>
      </c>
      <c r="AN909" t="str" cm="1">
        <f t="array" ref="AN909">_xlfn.IFS(AM909=1,"low",AM909=2,"medium",AM909=3,"high",AM909=4,"very high")</f>
        <v>high</v>
      </c>
      <c r="AO909">
        <v>6</v>
      </c>
      <c r="AP909" s="1" t="str" cm="1">
        <f t="array" ref="AP909">_xlfn.IFS(AO909&lt;=1,"new",AO909&lt;=5,"early tenure",AO909&lt;=10,"established",AO909&lt;=20,"loyal",AO909&gt;=21,"long term")</f>
        <v>established</v>
      </c>
      <c r="AQ909">
        <v>4</v>
      </c>
      <c r="AR909" s="1" t="str" cm="1">
        <f t="array" ref="AR909">_xlfn.IFS(AQ909&lt;=1,"new",AQ909&lt;=4,"settling",AQ909&lt;=7,"established",AQ909&lt;=12,"stagnant risk",AQ909&gt;12,"highly stagnant")</f>
        <v>settling</v>
      </c>
      <c r="AS909">
        <v>0</v>
      </c>
      <c r="AT909" t="str" cm="1">
        <f t="array" ref="AT909">_xlfn.IFS(AS909&lt;=1,"recently promoted",AS909&lt;=3,"due soon",AS909&lt;=6,"over due",AS909&gt;=7,"critically overdue")</f>
        <v>recently promoted</v>
      </c>
      <c r="AU909">
        <v>2</v>
      </c>
      <c r="AV909" t="str" cm="1">
        <f t="array" ref="AV909">_xlfn.IFS(AU909&lt;=1,"new under manager",AU909&lt;=4,"settling",AU909&lt;=8,"established",AU909&gt;=9,"long term")</f>
        <v>settling</v>
      </c>
    </row>
    <row r="910" spans="1:48">
      <c r="A910">
        <v>30</v>
      </c>
      <c r="B910" s="1" t="str" cm="1">
        <f t="array" ref="B910">_xlfn.IFS(A910&lt;=25,"early career",A910&lt;=35,"mid career",A910&lt;=45,"experienced",A910&gt;=46,"senior")</f>
        <v>mid career</v>
      </c>
      <c r="C910" t="s">
        <v>29</v>
      </c>
      <c r="D910" t="s">
        <v>30</v>
      </c>
      <c r="E910" t="s">
        <v>31</v>
      </c>
      <c r="F910">
        <v>7</v>
      </c>
      <c r="G910" s="1" t="str" cm="1">
        <f t="array" ref="G910">_xlfn.IFS(F910&lt;=5,"very near",F910&lt;=10,"near",F910&lt;=20,"moderate",F910&lt;=29,"far")</f>
        <v>near</v>
      </c>
      <c r="H910">
        <v>3</v>
      </c>
      <c r="I910" t="str" cm="1">
        <f t="array" ref="I910">_xlfn.IFS(H910=1,"Below College",H910=
2,"College",H910=
3,"Bachelor",H910=
4,"Master",H910=
5,"Doctor")</f>
        <v>Bachelor</v>
      </c>
      <c r="J910" t="s">
        <v>32</v>
      </c>
      <c r="K910">
        <v>2</v>
      </c>
      <c r="L910" t="str" cm="1">
        <f t="array" ref="L910">_xlfn.IFS(K910=1,"low",K910=2,"medium",K910=3,"high",K910=4,"very high")</f>
        <v>medium</v>
      </c>
      <c r="M910" t="s">
        <v>33</v>
      </c>
      <c r="N910">
        <v>2</v>
      </c>
      <c r="O910" t="str" cm="1">
        <f t="array" ref="O910">_xlfn.IFS(N910=1,"low",N910=2,"medium",N910=3,"high",N910=4,"very high")</f>
        <v>medium</v>
      </c>
      <c r="P910">
        <v>1</v>
      </c>
      <c r="Q910" t="str" cm="1">
        <f t="array" ref="Q910">_xlfn.IFS(P910=1,"junior",P910=2,"mid level",P910=3,"senior",P910=4,"lead",P910=5,"executive")</f>
        <v>junior</v>
      </c>
      <c r="R910" t="s">
        <v>37</v>
      </c>
      <c r="S910">
        <v>2</v>
      </c>
      <c r="T910" t="str" cm="1">
        <f t="array" ref="T910">_xlfn.IFS(S910=1,"low",S910=2,"medium",S910=3,"high",S910=4,"very high")</f>
        <v>medium</v>
      </c>
      <c r="U910" t="s">
        <v>35</v>
      </c>
      <c r="V910">
        <v>2141</v>
      </c>
      <c r="W910">
        <v>1</v>
      </c>
      <c r="X910" t="str" cm="1">
        <f t="array" ref="X910">_xlfn.IFS(W910=0,"fresher",W910&lt;=3,"stable",W910&lt;=6,"moderate hopper",W910&lt;=9,"frequent hopper")</f>
        <v>stable</v>
      </c>
      <c r="Y910" t="s">
        <v>29</v>
      </c>
      <c r="Z910">
        <v>12</v>
      </c>
      <c r="AA910" t="str" cm="1">
        <f t="array" ref="AA910">_xlfn.IFS(Z910&lt;=14,"low hike",Z910&lt;=18,"moderate hike",Z910&lt;=22,"good hike",Z910&lt;=25,"high hike")</f>
        <v>low hike</v>
      </c>
      <c r="AB910">
        <v>3</v>
      </c>
      <c r="AC910" t="str" cm="1">
        <f t="array" ref="AC910">_xlfn.IFS(AB910=1,"low",AB910=2,"good",AB910=3,"excellent",AB910=4,"outstanding")</f>
        <v>excellent</v>
      </c>
      <c r="AD910">
        <v>2</v>
      </c>
      <c r="AE910" t="str" cm="1">
        <f t="array" ref="AE910">_xlfn.IFS(AD910=1,"low",AD910=2,"medium",AD910=3,"high",AD910=4,"very high")</f>
        <v>medium</v>
      </c>
      <c r="AG910">
        <v>1</v>
      </c>
      <c r="AH910" t="str" cm="1">
        <f t="array" ref="AH910">_xlfn.IFS(AG910=0,"no stock options",AG910=2,"medium",AG910=3,"high",AG910=1,"low")</f>
        <v>low</v>
      </c>
      <c r="AI910">
        <v>6</v>
      </c>
      <c r="AJ910" s="1" t="str" cm="1">
        <f t="array" ref="AJ910">_xlfn.IFS(AI910&lt;=2,"fresher",AI910&lt;=7,"early career",AI910&lt;=15,"mid career",AI910&lt;=25,"experienced",AI910&gt;=26,"expert")</f>
        <v>early career</v>
      </c>
      <c r="AK910">
        <v>3</v>
      </c>
      <c r="AL910" s="1" t="str" cm="1">
        <f t="array" ref="AL910">_xlfn.IFS(AK910=0,"no training",AK910&lt;=2,"low",AK910&lt;=4,"moderate",AK910&lt;=6,"high")</f>
        <v>moderate</v>
      </c>
      <c r="AM910">
        <v>2</v>
      </c>
      <c r="AN910" t="str" cm="1">
        <f t="array" ref="AN910">_xlfn.IFS(AM910=1,"low",AM910=2,"medium",AM910=3,"high",AM910=4,"very high")</f>
        <v>medium</v>
      </c>
      <c r="AO910">
        <v>6</v>
      </c>
      <c r="AP910" s="1" t="str" cm="1">
        <f t="array" ref="AP910">_xlfn.IFS(AO910&lt;=1,"new",AO910&lt;=5,"early tenure",AO910&lt;=10,"established",AO910&lt;=20,"loyal",AO910&gt;=21,"long term")</f>
        <v>established</v>
      </c>
      <c r="AQ910">
        <v>4</v>
      </c>
      <c r="AR910" s="1" t="str" cm="1">
        <f t="array" ref="AR910">_xlfn.IFS(AQ910&lt;=1,"new",AQ910&lt;=4,"settling",AQ910&lt;=7,"established",AQ910&lt;=12,"stagnant risk",AQ910&gt;12,"highly stagnant")</f>
        <v>settling</v>
      </c>
      <c r="AS910">
        <v>1</v>
      </c>
      <c r="AT910" t="str" cm="1">
        <f t="array" ref="AT910">_xlfn.IFS(AS910&lt;=1,"recently promoted",AS910&lt;=3,"due soon",AS910&lt;=6,"over due",AS910&gt;=7,"critically overdue")</f>
        <v>recently promoted</v>
      </c>
      <c r="AU910">
        <v>1</v>
      </c>
      <c r="AV910" t="str" cm="1">
        <f t="array" ref="AV910">_xlfn.IFS(AU910&lt;=1,"new under manager",AU910&lt;=4,"settling",AU910&lt;=8,"established",AU910&gt;=9,"long term")</f>
        <v>new under manager</v>
      </c>
    </row>
    <row r="911" spans="1:48">
      <c r="A911">
        <v>45</v>
      </c>
      <c r="B911" s="1" t="str" cm="1">
        <f t="array" ref="B911">_xlfn.IFS(A911&lt;=25,"early career",A911&lt;=35,"mid career",A911&lt;=45,"experienced",A911&gt;=46,"senior")</f>
        <v>experienced</v>
      </c>
      <c r="C911" t="s">
        <v>29</v>
      </c>
      <c r="D911" t="s">
        <v>30</v>
      </c>
      <c r="E911" t="s">
        <v>31</v>
      </c>
      <c r="F911">
        <v>5</v>
      </c>
      <c r="G911" s="1" t="str" cm="1">
        <f t="array" ref="G911">_xlfn.IFS(F911&lt;=5,"very near",F911&lt;=10,"near",F911&lt;=20,"moderate",F911&lt;=29,"far")</f>
        <v>very near</v>
      </c>
      <c r="H911">
        <v>5</v>
      </c>
      <c r="I911" t="str" cm="1">
        <f t="array" ref="I911">_xlfn.IFS(H911=1,"Below College",H911=
2,"College",H911=
3,"Bachelor",H911=
4,"Master",H911=
5,"Doctor")</f>
        <v>Doctor</v>
      </c>
      <c r="J911" t="s">
        <v>32</v>
      </c>
      <c r="K911">
        <v>3</v>
      </c>
      <c r="L911" t="str" cm="1">
        <f t="array" ref="L911">_xlfn.IFS(K911=1,"low",K911=2,"medium",K911=3,"high",K911=4,"very high")</f>
        <v>high</v>
      </c>
      <c r="M911" t="s">
        <v>43</v>
      </c>
      <c r="N911">
        <v>1</v>
      </c>
      <c r="O911" t="str" cm="1">
        <f t="array" ref="O911">_xlfn.IFS(N911=1,"low",N911=2,"medium",N911=3,"high",N911=4,"very high")</f>
        <v>low</v>
      </c>
      <c r="P911">
        <v>2</v>
      </c>
      <c r="Q911" t="str" cm="1">
        <f t="array" ref="Q911">_xlfn.IFS(P911=1,"junior",P911=2,"mid level",P911=3,"senior",P911=4,"lead",P911=5,"executive")</f>
        <v>mid level</v>
      </c>
      <c r="R911" t="s">
        <v>34</v>
      </c>
      <c r="S911">
        <v>1</v>
      </c>
      <c r="T911" t="str" cm="1">
        <f t="array" ref="T911">_xlfn.IFS(S911=1,"low",S911=2,"medium",S911=3,"high",S911=4,"very high")</f>
        <v>low</v>
      </c>
      <c r="U911" t="s">
        <v>40</v>
      </c>
      <c r="V911">
        <v>5769</v>
      </c>
      <c r="W911">
        <v>1</v>
      </c>
      <c r="X911" t="str" cm="1">
        <f t="array" ref="X911">_xlfn.IFS(W911=0,"fresher",W911&lt;=3,"stable",W911&lt;=6,"moderate hopper",W911&lt;=9,"frequent hopper")</f>
        <v>stable</v>
      </c>
      <c r="Y911" t="s">
        <v>39</v>
      </c>
      <c r="Z911">
        <v>14</v>
      </c>
      <c r="AA911" t="str" cm="1">
        <f t="array" ref="AA911">_xlfn.IFS(Z911&lt;=14,"low hike",Z911&lt;=18,"moderate hike",Z911&lt;=22,"good hike",Z911&lt;=25,"high hike")</f>
        <v>low hike</v>
      </c>
      <c r="AB911">
        <v>3</v>
      </c>
      <c r="AC911" t="str" cm="1">
        <f t="array" ref="AC911">_xlfn.IFS(AB911=1,"low",AB911=2,"good",AB911=3,"excellent",AB911=4,"outstanding")</f>
        <v>excellent</v>
      </c>
      <c r="AD911">
        <v>1</v>
      </c>
      <c r="AE911" t="str" cm="1">
        <f t="array" ref="AE911">_xlfn.IFS(AD911=1,"low",AD911=2,"medium",AD911=3,"high",AD911=4,"very high")</f>
        <v>low</v>
      </c>
      <c r="AG911">
        <v>0</v>
      </c>
      <c r="AH911" t="str" cm="1">
        <f t="array" ref="AH911">_xlfn.IFS(AG911=0,"no stock options",AG911=2,"medium",AG911=3,"high",AG911=1,"low")</f>
        <v>no stock options</v>
      </c>
      <c r="AI911">
        <v>10</v>
      </c>
      <c r="AJ911" s="1" t="str" cm="1">
        <f t="array" ref="AJ911">_xlfn.IFS(AI911&lt;=2,"fresher",AI911&lt;=7,"early career",AI911&lt;=15,"mid career",AI911&lt;=25,"experienced",AI911&gt;=26,"expert")</f>
        <v>mid career</v>
      </c>
      <c r="AK911">
        <v>3</v>
      </c>
      <c r="AL911" s="1" t="str" cm="1">
        <f t="array" ref="AL911">_xlfn.IFS(AK911=0,"no training",AK911&lt;=2,"low",AK911&lt;=4,"moderate",AK911&lt;=6,"high")</f>
        <v>moderate</v>
      </c>
      <c r="AM911">
        <v>3</v>
      </c>
      <c r="AN911" t="str" cm="1">
        <f t="array" ref="AN911">_xlfn.IFS(AM911=1,"low",AM911=2,"medium",AM911=3,"high",AM911=4,"very high")</f>
        <v>high</v>
      </c>
      <c r="AO911">
        <v>10</v>
      </c>
      <c r="AP911" s="1" t="str" cm="1">
        <f t="array" ref="AP911">_xlfn.IFS(AO911&lt;=1,"new",AO911&lt;=5,"early tenure",AO911&lt;=10,"established",AO911&lt;=20,"loyal",AO911&gt;=21,"long term")</f>
        <v>established</v>
      </c>
      <c r="AQ911">
        <v>7</v>
      </c>
      <c r="AR911" s="1" t="str" cm="1">
        <f t="array" ref="AR911">_xlfn.IFS(AQ911&lt;=1,"new",AQ911&lt;=4,"settling",AQ911&lt;=7,"established",AQ911&lt;=12,"stagnant risk",AQ911&gt;12,"highly stagnant")</f>
        <v>established</v>
      </c>
      <c r="AS911">
        <v>1</v>
      </c>
      <c r="AT911" t="str" cm="1">
        <f t="array" ref="AT911">_xlfn.IFS(AS911&lt;=1,"recently promoted",AS911&lt;=3,"due soon",AS911&lt;=6,"over due",AS911&gt;=7,"critically overdue")</f>
        <v>recently promoted</v>
      </c>
      <c r="AU911">
        <v>4</v>
      </c>
      <c r="AV911" t="str" cm="1">
        <f t="array" ref="AV911">_xlfn.IFS(AU911&lt;=1,"new under manager",AU911&lt;=4,"settling",AU911&lt;=8,"established",AU911&gt;=9,"long term")</f>
        <v>settling</v>
      </c>
    </row>
    <row r="912" spans="1:48">
      <c r="A912">
        <v>45</v>
      </c>
      <c r="B912" s="1" t="str" cm="1">
        <f t="array" ref="B912">_xlfn.IFS(A912&lt;=25,"early career",A912&lt;=35,"mid career",A912&lt;=45,"experienced",A912&gt;=46,"senior")</f>
        <v>experienced</v>
      </c>
      <c r="C912" t="s">
        <v>29</v>
      </c>
      <c r="D912" t="s">
        <v>41</v>
      </c>
      <c r="E912" t="s">
        <v>45</v>
      </c>
      <c r="F912">
        <v>26</v>
      </c>
      <c r="G912" s="1" t="str" cm="1">
        <f t="array" ref="G912">_xlfn.IFS(F912&lt;=5,"very near",F912&lt;=10,"near",F912&lt;=20,"moderate",F912&lt;=29,"far")</f>
        <v>far</v>
      </c>
      <c r="H912">
        <v>3</v>
      </c>
      <c r="I912" t="str" cm="1">
        <f t="array" ref="I912">_xlfn.IFS(H912=1,"Below College",H912=
2,"College",H912=
3,"Bachelor",H912=
4,"Master",H912=
5,"Doctor")</f>
        <v>Bachelor</v>
      </c>
      <c r="J912" t="s">
        <v>47</v>
      </c>
      <c r="K912">
        <v>1</v>
      </c>
      <c r="L912" t="str" cm="1">
        <f t="array" ref="L912">_xlfn.IFS(K912=1,"low",K912=2,"medium",K912=3,"high",K912=4,"very high")</f>
        <v>low</v>
      </c>
      <c r="M912" t="s">
        <v>33</v>
      </c>
      <c r="N912">
        <v>2</v>
      </c>
      <c r="O912" t="str" cm="1">
        <f t="array" ref="O912">_xlfn.IFS(N912=1,"low",N912=2,"medium",N912=3,"high",N912=4,"very high")</f>
        <v>medium</v>
      </c>
      <c r="P912">
        <v>2</v>
      </c>
      <c r="Q912" t="str" cm="1">
        <f t="array" ref="Q912">_xlfn.IFS(P912=1,"junior",P912=2,"mid level",P912=3,"senior",P912=4,"lead",P912=5,"executive")</f>
        <v>mid level</v>
      </c>
      <c r="R912" t="s">
        <v>51</v>
      </c>
      <c r="S912">
        <v>1</v>
      </c>
      <c r="T912" t="str" cm="1">
        <f t="array" ref="T912">_xlfn.IFS(S912=1,"low",S912=2,"medium",S912=3,"high",S912=4,"very high")</f>
        <v>low</v>
      </c>
      <c r="U912" t="s">
        <v>35</v>
      </c>
      <c r="V912">
        <v>4385</v>
      </c>
      <c r="W912">
        <v>1</v>
      </c>
      <c r="X912" t="str" cm="1">
        <f t="array" ref="X912">_xlfn.IFS(W912=0,"fresher",W912&lt;=3,"stable",W912&lt;=6,"moderate hopper",W912&lt;=9,"frequent hopper")</f>
        <v>stable</v>
      </c>
      <c r="Y912" t="s">
        <v>29</v>
      </c>
      <c r="Z912">
        <v>15</v>
      </c>
      <c r="AA912" t="str" cm="1">
        <f t="array" ref="AA912">_xlfn.IFS(Z912&lt;=14,"low hike",Z912&lt;=18,"moderate hike",Z912&lt;=22,"good hike",Z912&lt;=25,"high hike")</f>
        <v>moderate hike</v>
      </c>
      <c r="AB912">
        <v>3</v>
      </c>
      <c r="AC912" t="str" cm="1">
        <f t="array" ref="AC912">_xlfn.IFS(AB912=1,"low",AB912=2,"good",AB912=3,"excellent",AB912=4,"outstanding")</f>
        <v>excellent</v>
      </c>
      <c r="AD912">
        <v>1</v>
      </c>
      <c r="AE912" t="str" cm="1">
        <f t="array" ref="AE912">_xlfn.IFS(AD912=1,"low",AD912=2,"medium",AD912=3,"high",AD912=4,"very high")</f>
        <v>low</v>
      </c>
      <c r="AG912">
        <v>1</v>
      </c>
      <c r="AH912" t="str" cm="1">
        <f t="array" ref="AH912">_xlfn.IFS(AG912=0,"no stock options",AG912=2,"medium",AG912=3,"high",AG912=1,"low")</f>
        <v>low</v>
      </c>
      <c r="AI912">
        <v>10</v>
      </c>
      <c r="AJ912" s="1" t="str" cm="1">
        <f t="array" ref="AJ912">_xlfn.IFS(AI912&lt;=2,"fresher",AI912&lt;=7,"early career",AI912&lt;=15,"mid career",AI912&lt;=25,"experienced",AI912&gt;=26,"expert")</f>
        <v>mid career</v>
      </c>
      <c r="AK912">
        <v>2</v>
      </c>
      <c r="AL912" s="1" t="str" cm="1">
        <f t="array" ref="AL912">_xlfn.IFS(AK912=0,"no training",AK912&lt;=2,"low",AK912&lt;=4,"moderate",AK912&lt;=6,"high")</f>
        <v>low</v>
      </c>
      <c r="AM912">
        <v>3</v>
      </c>
      <c r="AN912" t="str" cm="1">
        <f t="array" ref="AN912">_xlfn.IFS(AM912=1,"low",AM912=2,"medium",AM912=3,"high",AM912=4,"very high")</f>
        <v>high</v>
      </c>
      <c r="AO912">
        <v>10</v>
      </c>
      <c r="AP912" s="1" t="str" cm="1">
        <f t="array" ref="AP912">_xlfn.IFS(AO912&lt;=1,"new",AO912&lt;=5,"early tenure",AO912&lt;=10,"established",AO912&lt;=20,"loyal",AO912&gt;=21,"long term")</f>
        <v>established</v>
      </c>
      <c r="AQ912">
        <v>7</v>
      </c>
      <c r="AR912" s="1" t="str" cm="1">
        <f t="array" ref="AR912">_xlfn.IFS(AQ912&lt;=1,"new",AQ912&lt;=4,"settling",AQ912&lt;=7,"established",AQ912&lt;=12,"stagnant risk",AQ912&gt;12,"highly stagnant")</f>
        <v>established</v>
      </c>
      <c r="AS912">
        <v>4</v>
      </c>
      <c r="AT912" t="str" cm="1">
        <f t="array" ref="AT912">_xlfn.IFS(AS912&lt;=1,"recently promoted",AS912&lt;=3,"due soon",AS912&lt;=6,"over due",AS912&gt;=7,"critically overdue")</f>
        <v>over due</v>
      </c>
      <c r="AU912">
        <v>5</v>
      </c>
      <c r="AV912" t="str" cm="1">
        <f t="array" ref="AV912">_xlfn.IFS(AU912&lt;=1,"new under manager",AU912&lt;=4,"settling",AU912&lt;=8,"established",AU912&gt;=9,"long term")</f>
        <v>established</v>
      </c>
    </row>
    <row r="913" spans="1:48">
      <c r="A913">
        <v>34</v>
      </c>
      <c r="B913" s="1" t="str" cm="1">
        <f t="array" ref="B913">_xlfn.IFS(A913&lt;=25,"early career",A913&lt;=35,"mid career",A913&lt;=45,"experienced",A913&gt;=46,"senior")</f>
        <v>mid career</v>
      </c>
      <c r="C913" t="s">
        <v>29</v>
      </c>
      <c r="D913" t="s">
        <v>50</v>
      </c>
      <c r="E913" t="s">
        <v>31</v>
      </c>
      <c r="F913">
        <v>10</v>
      </c>
      <c r="G913" s="1" t="str" cm="1">
        <f t="array" ref="G913">_xlfn.IFS(F913&lt;=5,"very near",F913&lt;=10,"near",F913&lt;=20,"moderate",F913&lt;=29,"far")</f>
        <v>near</v>
      </c>
      <c r="H913">
        <v>4</v>
      </c>
      <c r="I913" t="str" cm="1">
        <f t="array" ref="I913">_xlfn.IFS(H913=1,"Below College",H913=
2,"College",H913=
3,"Bachelor",H913=
4,"Master",H913=
5,"Doctor")</f>
        <v>Master</v>
      </c>
      <c r="J913" t="s">
        <v>36</v>
      </c>
      <c r="K913">
        <v>3</v>
      </c>
      <c r="L913" t="str" cm="1">
        <f t="array" ref="L913">_xlfn.IFS(K913=1,"low",K913=2,"medium",K913=3,"high",K913=4,"very high")</f>
        <v>high</v>
      </c>
      <c r="M913" t="s">
        <v>33</v>
      </c>
      <c r="N913">
        <v>4</v>
      </c>
      <c r="O913" t="str" cm="1">
        <f t="array" ref="O913">_xlfn.IFS(N913=1,"low",N913=2,"medium",N913=3,"high",N913=4,"very high")</f>
        <v>very high</v>
      </c>
      <c r="P913">
        <v>2</v>
      </c>
      <c r="Q913" t="str" cm="1">
        <f t="array" ref="Q913">_xlfn.IFS(P913=1,"junior",P913=2,"mid level",P913=3,"senior",P913=4,"lead",P913=5,"executive")</f>
        <v>mid level</v>
      </c>
      <c r="R913" t="s">
        <v>44</v>
      </c>
      <c r="S913">
        <v>4</v>
      </c>
      <c r="T913" t="str" cm="1">
        <f t="array" ref="T913">_xlfn.IFS(S913=1,"low",S913=2,"medium",S913=3,"high",S913=4,"very high")</f>
        <v>very high</v>
      </c>
      <c r="U913" t="s">
        <v>38</v>
      </c>
      <c r="V913">
        <v>4724</v>
      </c>
      <c r="W913">
        <v>1</v>
      </c>
      <c r="X913" t="str" cm="1">
        <f t="array" ref="X913">_xlfn.IFS(W913=0,"fresher",W913&lt;=3,"stable",W913&lt;=6,"moderate hopper",W913&lt;=9,"frequent hopper")</f>
        <v>stable</v>
      </c>
      <c r="Y913" t="s">
        <v>29</v>
      </c>
      <c r="Z913">
        <v>13</v>
      </c>
      <c r="AA913" t="str" cm="1">
        <f t="array" ref="AA913">_xlfn.IFS(Z913&lt;=14,"low hike",Z913&lt;=18,"moderate hike",Z913&lt;=22,"good hike",Z913&lt;=25,"high hike")</f>
        <v>low hike</v>
      </c>
      <c r="AB913">
        <v>3</v>
      </c>
      <c r="AC913" t="str" cm="1">
        <f t="array" ref="AC913">_xlfn.IFS(AB913=1,"low",AB913=2,"good",AB913=3,"excellent",AB913=4,"outstanding")</f>
        <v>excellent</v>
      </c>
      <c r="AD913">
        <v>1</v>
      </c>
      <c r="AE913" t="str" cm="1">
        <f t="array" ref="AE913">_xlfn.IFS(AD913=1,"low",AD913=2,"medium",AD913=3,"high",AD913=4,"very high")</f>
        <v>low</v>
      </c>
      <c r="AG913">
        <v>1</v>
      </c>
      <c r="AH913" t="str" cm="1">
        <f t="array" ref="AH913">_xlfn.IFS(AG913=0,"no stock options",AG913=2,"medium",AG913=3,"high",AG913=1,"low")</f>
        <v>low</v>
      </c>
      <c r="AI913">
        <v>9</v>
      </c>
      <c r="AJ913" s="1" t="str" cm="1">
        <f t="array" ref="AJ913">_xlfn.IFS(AI913&lt;=2,"fresher",AI913&lt;=7,"early career",AI913&lt;=15,"mid career",AI913&lt;=25,"experienced",AI913&gt;=26,"expert")</f>
        <v>mid career</v>
      </c>
      <c r="AK913">
        <v>3</v>
      </c>
      <c r="AL913" s="1" t="str" cm="1">
        <f t="array" ref="AL913">_xlfn.IFS(AK913=0,"no training",AK913&lt;=2,"low",AK913&lt;=4,"moderate",AK913&lt;=6,"high")</f>
        <v>moderate</v>
      </c>
      <c r="AM913">
        <v>3</v>
      </c>
      <c r="AN913" t="str" cm="1">
        <f t="array" ref="AN913">_xlfn.IFS(AM913=1,"low",AM913=2,"medium",AM913=3,"high",AM913=4,"very high")</f>
        <v>high</v>
      </c>
      <c r="AO913">
        <v>9</v>
      </c>
      <c r="AP913" s="1" t="str" cm="1">
        <f t="array" ref="AP913">_xlfn.IFS(AO913&lt;=1,"new",AO913&lt;=5,"early tenure",AO913&lt;=10,"established",AO913&lt;=20,"loyal",AO913&gt;=21,"long term")</f>
        <v>established</v>
      </c>
      <c r="AQ913">
        <v>7</v>
      </c>
      <c r="AR913" s="1" t="str" cm="1">
        <f t="array" ref="AR913">_xlfn.IFS(AQ913&lt;=1,"new",AQ913&lt;=4,"settling",AQ913&lt;=7,"established",AQ913&lt;=12,"stagnant risk",AQ913&gt;12,"highly stagnant")</f>
        <v>established</v>
      </c>
      <c r="AS913">
        <v>7</v>
      </c>
      <c r="AT913" t="str" cm="1">
        <f t="array" ref="AT913">_xlfn.IFS(AS913&lt;=1,"recently promoted",AS913&lt;=3,"due soon",AS913&lt;=6,"over due",AS913&gt;=7,"critically overdue")</f>
        <v>critically overdue</v>
      </c>
      <c r="AU913">
        <v>2</v>
      </c>
      <c r="AV913" t="str" cm="1">
        <f t="array" ref="AV913">_xlfn.IFS(AU913&lt;=1,"new under manager",AU913&lt;=4,"settling",AU913&lt;=8,"established",AU913&gt;=9,"long term")</f>
        <v>settling</v>
      </c>
    </row>
    <row r="914" spans="1:48">
      <c r="A914">
        <v>49</v>
      </c>
      <c r="B914" s="1" t="str" cm="1">
        <f t="array" ref="B914">_xlfn.IFS(A914&lt;=25,"early career",A914&lt;=35,"mid career",A914&lt;=45,"experienced",A914&gt;=46,"senior")</f>
        <v>senior</v>
      </c>
      <c r="C914" t="s">
        <v>29</v>
      </c>
      <c r="D914" t="s">
        <v>30</v>
      </c>
      <c r="E914" t="s">
        <v>31</v>
      </c>
      <c r="F914">
        <v>25</v>
      </c>
      <c r="G914" s="1" t="str" cm="1">
        <f t="array" ref="G914">_xlfn.IFS(F914&lt;=5,"very near",F914&lt;=10,"near",F914&lt;=20,"moderate",F914&lt;=29,"far")</f>
        <v>far</v>
      </c>
      <c r="H914">
        <v>4</v>
      </c>
      <c r="I914" t="str" cm="1">
        <f t="array" ref="I914">_xlfn.IFS(H914=1,"Below College",H914=
2,"College",H914=
3,"Bachelor",H914=
4,"Master",H914=
5,"Doctor")</f>
        <v>Master</v>
      </c>
      <c r="J914" t="s">
        <v>36</v>
      </c>
      <c r="K914">
        <v>3</v>
      </c>
      <c r="L914" t="str" cm="1">
        <f t="array" ref="L914">_xlfn.IFS(K914=1,"low",K914=2,"medium",K914=3,"high",K914=4,"very high")</f>
        <v>high</v>
      </c>
      <c r="M914" t="s">
        <v>43</v>
      </c>
      <c r="N914">
        <v>3</v>
      </c>
      <c r="O914" t="str" cm="1">
        <f t="array" ref="O914">_xlfn.IFS(N914=1,"low",N914=2,"medium",N914=3,"high",N914=4,"very high")</f>
        <v>high</v>
      </c>
      <c r="P914">
        <v>1</v>
      </c>
      <c r="Q914" t="str" cm="1">
        <f t="array" ref="Q914">_xlfn.IFS(P914=1,"junior",P914=2,"mid level",P914=3,"senior",P914=4,"lead",P914=5,"executive")</f>
        <v>junior</v>
      </c>
      <c r="R914" t="s">
        <v>34</v>
      </c>
      <c r="S914">
        <v>1</v>
      </c>
      <c r="T914" t="str" cm="1">
        <f t="array" ref="T914">_xlfn.IFS(S914=1,"low",S914=2,"medium",S914=3,"high",S914=4,"very high")</f>
        <v>low</v>
      </c>
      <c r="U914" t="s">
        <v>35</v>
      </c>
      <c r="V914">
        <v>3211</v>
      </c>
      <c r="W914">
        <v>1</v>
      </c>
      <c r="X914" t="str" cm="1">
        <f t="array" ref="X914">_xlfn.IFS(W914=0,"fresher",W914&lt;=3,"stable",W914&lt;=6,"moderate hopper",W914&lt;=9,"frequent hopper")</f>
        <v>stable</v>
      </c>
      <c r="Y914" t="s">
        <v>29</v>
      </c>
      <c r="Z914">
        <v>14</v>
      </c>
      <c r="AA914" t="str" cm="1">
        <f t="array" ref="AA914">_xlfn.IFS(Z914&lt;=14,"low hike",Z914&lt;=18,"moderate hike",Z914&lt;=22,"good hike",Z914&lt;=25,"high hike")</f>
        <v>low hike</v>
      </c>
      <c r="AB914">
        <v>3</v>
      </c>
      <c r="AC914" t="str" cm="1">
        <f t="array" ref="AC914">_xlfn.IFS(AB914=1,"low",AB914=2,"good",AB914=3,"excellent",AB914=4,"outstanding")</f>
        <v>excellent</v>
      </c>
      <c r="AD914">
        <v>4</v>
      </c>
      <c r="AE914" t="str" cm="1">
        <f t="array" ref="AE914">_xlfn.IFS(AD914=1,"low",AD914=2,"medium",AD914=3,"high",AD914=4,"very high")</f>
        <v>very high</v>
      </c>
      <c r="AG914">
        <v>1</v>
      </c>
      <c r="AH914" t="str" cm="1">
        <f t="array" ref="AH914">_xlfn.IFS(AG914=0,"no stock options",AG914=2,"medium",AG914=3,"high",AG914=1,"low")</f>
        <v>low</v>
      </c>
      <c r="AI914">
        <v>10</v>
      </c>
      <c r="AJ914" s="1" t="str" cm="1">
        <f t="array" ref="AJ914">_xlfn.IFS(AI914&lt;=2,"fresher",AI914&lt;=7,"early career",AI914&lt;=15,"mid career",AI914&lt;=25,"experienced",AI914&gt;=26,"expert")</f>
        <v>mid career</v>
      </c>
      <c r="AK914">
        <v>3</v>
      </c>
      <c r="AL914" s="1" t="str" cm="1">
        <f t="array" ref="AL914">_xlfn.IFS(AK914=0,"no training",AK914&lt;=2,"low",AK914&lt;=4,"moderate",AK914&lt;=6,"high")</f>
        <v>moderate</v>
      </c>
      <c r="AM914">
        <v>2</v>
      </c>
      <c r="AN914" t="str" cm="1">
        <f t="array" ref="AN914">_xlfn.IFS(AM914=1,"low",AM914=2,"medium",AM914=3,"high",AM914=4,"very high")</f>
        <v>medium</v>
      </c>
      <c r="AO914">
        <v>9</v>
      </c>
      <c r="AP914" s="1" t="str" cm="1">
        <f t="array" ref="AP914">_xlfn.IFS(AO914&lt;=1,"new",AO914&lt;=5,"early tenure",AO914&lt;=10,"established",AO914&lt;=20,"loyal",AO914&gt;=21,"long term")</f>
        <v>established</v>
      </c>
      <c r="AQ914">
        <v>6</v>
      </c>
      <c r="AR914" s="1" t="str" cm="1">
        <f t="array" ref="AR914">_xlfn.IFS(AQ914&lt;=1,"new",AQ914&lt;=4,"settling",AQ914&lt;=7,"established",AQ914&lt;=12,"stagnant risk",AQ914&gt;12,"highly stagnant")</f>
        <v>established</v>
      </c>
      <c r="AS914">
        <v>1</v>
      </c>
      <c r="AT914" t="str" cm="1">
        <f t="array" ref="AT914">_xlfn.IFS(AS914&lt;=1,"recently promoted",AS914&lt;=3,"due soon",AS914&lt;=6,"over due",AS914&gt;=7,"critically overdue")</f>
        <v>recently promoted</v>
      </c>
      <c r="AU914">
        <v>4</v>
      </c>
      <c r="AV914" t="str" cm="1">
        <f t="array" ref="AV914">_xlfn.IFS(AU914&lt;=1,"new under manager",AU914&lt;=4,"settling",AU914&lt;=8,"established",AU914&gt;=9,"long term")</f>
        <v>settling</v>
      </c>
    </row>
    <row r="915" spans="1:48">
      <c r="A915">
        <v>39</v>
      </c>
      <c r="B915" s="1" t="str" cm="1">
        <f t="array" ref="B915">_xlfn.IFS(A915&lt;=25,"early career",A915&lt;=35,"mid career",A915&lt;=45,"experienced",A915&gt;=46,"senior")</f>
        <v>experienced</v>
      </c>
      <c r="C915" t="s">
        <v>29</v>
      </c>
      <c r="D915" t="s">
        <v>30</v>
      </c>
      <c r="E915" t="s">
        <v>31</v>
      </c>
      <c r="F915">
        <v>10</v>
      </c>
      <c r="G915" s="1" t="str" cm="1">
        <f t="array" ref="G915">_xlfn.IFS(F915&lt;=5,"very near",F915&lt;=10,"near",F915&lt;=20,"moderate",F915&lt;=29,"far")</f>
        <v>near</v>
      </c>
      <c r="H915">
        <v>5</v>
      </c>
      <c r="I915" t="str" cm="1">
        <f t="array" ref="I915">_xlfn.IFS(H915=1,"Below College",H915=
2,"College",H915=
3,"Bachelor",H915=
4,"Master",H915=
5,"Doctor")</f>
        <v>Doctor</v>
      </c>
      <c r="J915" t="s">
        <v>32</v>
      </c>
      <c r="K915">
        <v>2</v>
      </c>
      <c r="L915" t="str" cm="1">
        <f t="array" ref="L915">_xlfn.IFS(K915=1,"low",K915=2,"medium",K915=3,"high",K915=4,"very high")</f>
        <v>medium</v>
      </c>
      <c r="M915" t="s">
        <v>33</v>
      </c>
      <c r="N915">
        <v>3</v>
      </c>
      <c r="O915" t="str" cm="1">
        <f t="array" ref="O915">_xlfn.IFS(N915=1,"low",N915=2,"medium",N915=3,"high",N915=4,"very high")</f>
        <v>high</v>
      </c>
      <c r="P915">
        <v>2</v>
      </c>
      <c r="Q915" t="str" cm="1">
        <f t="array" ref="Q915">_xlfn.IFS(P915=1,"junior",P915=2,"mid level",P915=3,"senior",P915=4,"lead",P915=5,"executive")</f>
        <v>mid level</v>
      </c>
      <c r="R915" t="s">
        <v>44</v>
      </c>
      <c r="S915">
        <v>1</v>
      </c>
      <c r="T915" t="str" cm="1">
        <f t="array" ref="T915">_xlfn.IFS(S915=1,"low",S915=2,"medium",S915=3,"high",S915=4,"very high")</f>
        <v>low</v>
      </c>
      <c r="U915" t="s">
        <v>35</v>
      </c>
      <c r="V915">
        <v>5377</v>
      </c>
      <c r="W915">
        <v>2</v>
      </c>
      <c r="X915" t="str" cm="1">
        <f t="array" ref="X915">_xlfn.IFS(W915=0,"fresher",W915&lt;=3,"stable",W915&lt;=6,"moderate hopper",W915&lt;=9,"frequent hopper")</f>
        <v>stable</v>
      </c>
      <c r="Y915" t="s">
        <v>29</v>
      </c>
      <c r="Z915">
        <v>13</v>
      </c>
      <c r="AA915" t="str" cm="1">
        <f t="array" ref="AA915">_xlfn.IFS(Z915&lt;=14,"low hike",Z915&lt;=18,"moderate hike",Z915&lt;=22,"good hike",Z915&lt;=25,"high hike")</f>
        <v>low hike</v>
      </c>
      <c r="AB915">
        <v>3</v>
      </c>
      <c r="AC915" t="str" cm="1">
        <f t="array" ref="AC915">_xlfn.IFS(AB915=1,"low",AB915=2,"good",AB915=3,"excellent",AB915=4,"outstanding")</f>
        <v>excellent</v>
      </c>
      <c r="AD915">
        <v>4</v>
      </c>
      <c r="AE915" t="str" cm="1">
        <f t="array" ref="AE915">_xlfn.IFS(AD915=1,"low",AD915=2,"medium",AD915=3,"high",AD915=4,"very high")</f>
        <v>very high</v>
      </c>
      <c r="AG915">
        <v>3</v>
      </c>
      <c r="AH915" t="str" cm="1">
        <f t="array" ref="AH915">_xlfn.IFS(AG915=0,"no stock options",AG915=2,"medium",AG915=3,"high",AG915=1,"low")</f>
        <v>high</v>
      </c>
      <c r="AI915">
        <v>10</v>
      </c>
      <c r="AJ915" s="1" t="str" cm="1">
        <f t="array" ref="AJ915">_xlfn.IFS(AI915&lt;=2,"fresher",AI915&lt;=7,"early career",AI915&lt;=15,"mid career",AI915&lt;=25,"experienced",AI915&gt;=26,"expert")</f>
        <v>mid career</v>
      </c>
      <c r="AK915">
        <v>3</v>
      </c>
      <c r="AL915" s="1" t="str" cm="1">
        <f t="array" ref="AL915">_xlfn.IFS(AK915=0,"no training",AK915&lt;=2,"low",AK915&lt;=4,"moderate",AK915&lt;=6,"high")</f>
        <v>moderate</v>
      </c>
      <c r="AM915">
        <v>3</v>
      </c>
      <c r="AN915" t="str" cm="1">
        <f t="array" ref="AN915">_xlfn.IFS(AM915=1,"low",AM915=2,"medium",AM915=3,"high",AM915=4,"very high")</f>
        <v>high</v>
      </c>
      <c r="AO915">
        <v>7</v>
      </c>
      <c r="AP915" s="1" t="str" cm="1">
        <f t="array" ref="AP915">_xlfn.IFS(AO915&lt;=1,"new",AO915&lt;=5,"early tenure",AO915&lt;=10,"established",AO915&lt;=20,"loyal",AO915&gt;=21,"long term")</f>
        <v>established</v>
      </c>
      <c r="AQ915">
        <v>7</v>
      </c>
      <c r="AR915" s="1" t="str" cm="1">
        <f t="array" ref="AR915">_xlfn.IFS(AQ915&lt;=1,"new",AQ915&lt;=4,"settling",AQ915&lt;=7,"established",AQ915&lt;=12,"stagnant risk",AQ915&gt;12,"highly stagnant")</f>
        <v>established</v>
      </c>
      <c r="AS915">
        <v>7</v>
      </c>
      <c r="AT915" t="str" cm="1">
        <f t="array" ref="AT915">_xlfn.IFS(AS915&lt;=1,"recently promoted",AS915&lt;=3,"due soon",AS915&lt;=6,"over due",AS915&gt;=7,"critically overdue")</f>
        <v>critically overdue</v>
      </c>
      <c r="AU915">
        <v>7</v>
      </c>
      <c r="AV915" t="str" cm="1">
        <f t="array" ref="AV915">_xlfn.IFS(AU915&lt;=1,"new under manager",AU915&lt;=4,"settling",AU915&lt;=8,"established",AU915&gt;=9,"long term")</f>
        <v>established</v>
      </c>
    </row>
    <row r="916" spans="1:48">
      <c r="A916">
        <v>27</v>
      </c>
      <c r="B916" s="1" t="str" cm="1">
        <f t="array" ref="B916">_xlfn.IFS(A916&lt;=25,"early career",A916&lt;=35,"mid career",A916&lt;=45,"experienced",A916&gt;=46,"senior")</f>
        <v>mid career</v>
      </c>
      <c r="C916" t="s">
        <v>29</v>
      </c>
      <c r="D916" t="s">
        <v>30</v>
      </c>
      <c r="E916" t="s">
        <v>31</v>
      </c>
      <c r="F916">
        <v>19</v>
      </c>
      <c r="G916" s="1" t="str" cm="1">
        <f t="array" ref="G916">_xlfn.IFS(F916&lt;=5,"very near",F916&lt;=10,"near",F916&lt;=20,"moderate",F916&lt;=29,"far")</f>
        <v>moderate</v>
      </c>
      <c r="H916">
        <v>3</v>
      </c>
      <c r="I916" t="str" cm="1">
        <f t="array" ref="I916">_xlfn.IFS(H916=1,"Below College",H916=
2,"College",H916=
3,"Bachelor",H916=
4,"Master",H916=
5,"Doctor")</f>
        <v>Bachelor</v>
      </c>
      <c r="J916" t="s">
        <v>42</v>
      </c>
      <c r="K916">
        <v>4</v>
      </c>
      <c r="L916" t="str" cm="1">
        <f t="array" ref="L916">_xlfn.IFS(K916=1,"low",K916=2,"medium",K916=3,"high",K916=4,"very high")</f>
        <v>very high</v>
      </c>
      <c r="M916" t="s">
        <v>33</v>
      </c>
      <c r="N916">
        <v>2</v>
      </c>
      <c r="O916" t="str" cm="1">
        <f t="array" ref="O916">_xlfn.IFS(N916=1,"low",N916=2,"medium",N916=3,"high",N916=4,"very high")</f>
        <v>medium</v>
      </c>
      <c r="P916">
        <v>1</v>
      </c>
      <c r="Q916" t="str" cm="1">
        <f t="array" ref="Q916">_xlfn.IFS(P916=1,"junior",P916=2,"mid level",P916=3,"senior",P916=4,"lead",P916=5,"executive")</f>
        <v>junior</v>
      </c>
      <c r="R916" t="s">
        <v>34</v>
      </c>
      <c r="S916">
        <v>1</v>
      </c>
      <c r="T916" t="str" cm="1">
        <f t="array" ref="T916">_xlfn.IFS(S916=1,"low",S916=2,"medium",S916=3,"high",S916=4,"very high")</f>
        <v>low</v>
      </c>
      <c r="U916" t="s">
        <v>38</v>
      </c>
      <c r="V916">
        <v>4066</v>
      </c>
      <c r="W916">
        <v>1</v>
      </c>
      <c r="X916" t="str" cm="1">
        <f t="array" ref="X916">_xlfn.IFS(W916=0,"fresher",W916&lt;=3,"stable",W916&lt;=6,"moderate hopper",W916&lt;=9,"frequent hopper")</f>
        <v>stable</v>
      </c>
      <c r="Y916" t="s">
        <v>29</v>
      </c>
      <c r="Z916">
        <v>11</v>
      </c>
      <c r="AA916" t="str" cm="1">
        <f t="array" ref="AA916">_xlfn.IFS(Z916&lt;=14,"low hike",Z916&lt;=18,"moderate hike",Z916&lt;=22,"good hike",Z916&lt;=25,"high hike")</f>
        <v>low hike</v>
      </c>
      <c r="AB916">
        <v>3</v>
      </c>
      <c r="AC916" t="str" cm="1">
        <f t="array" ref="AC916">_xlfn.IFS(AB916=1,"low",AB916=2,"good",AB916=3,"excellent",AB916=4,"outstanding")</f>
        <v>excellent</v>
      </c>
      <c r="AD916">
        <v>1</v>
      </c>
      <c r="AE916" t="str" cm="1">
        <f t="array" ref="AE916">_xlfn.IFS(AD916=1,"low",AD916=2,"medium",AD916=3,"high",AD916=4,"very high")</f>
        <v>low</v>
      </c>
      <c r="AG916">
        <v>2</v>
      </c>
      <c r="AH916" t="str" cm="1">
        <f t="array" ref="AH916">_xlfn.IFS(AG916=0,"no stock options",AG916=2,"medium",AG916=3,"high",AG916=1,"low")</f>
        <v>medium</v>
      </c>
      <c r="AI916">
        <v>7</v>
      </c>
      <c r="AJ916" s="1" t="str" cm="1">
        <f t="array" ref="AJ916">_xlfn.IFS(AI916&lt;=2,"fresher",AI916&lt;=7,"early career",AI916&lt;=15,"mid career",AI916&lt;=25,"experienced",AI916&gt;=26,"expert")</f>
        <v>early career</v>
      </c>
      <c r="AK916">
        <v>3</v>
      </c>
      <c r="AL916" s="1" t="str" cm="1">
        <f t="array" ref="AL916">_xlfn.IFS(AK916=0,"no training",AK916&lt;=2,"low",AK916&lt;=4,"moderate",AK916&lt;=6,"high")</f>
        <v>moderate</v>
      </c>
      <c r="AM916">
        <v>3</v>
      </c>
      <c r="AN916" t="str" cm="1">
        <f t="array" ref="AN916">_xlfn.IFS(AM916=1,"low",AM916=2,"medium",AM916=3,"high",AM916=4,"very high")</f>
        <v>high</v>
      </c>
      <c r="AO916">
        <v>7</v>
      </c>
      <c r="AP916" s="1" t="str" cm="1">
        <f t="array" ref="AP916">_xlfn.IFS(AO916&lt;=1,"new",AO916&lt;=5,"early tenure",AO916&lt;=10,"established",AO916&lt;=20,"loyal",AO916&gt;=21,"long term")</f>
        <v>established</v>
      </c>
      <c r="AQ916">
        <v>7</v>
      </c>
      <c r="AR916" s="1" t="str" cm="1">
        <f t="array" ref="AR916">_xlfn.IFS(AQ916&lt;=1,"new",AQ916&lt;=4,"settling",AQ916&lt;=7,"established",AQ916&lt;=12,"stagnant risk",AQ916&gt;12,"highly stagnant")</f>
        <v>established</v>
      </c>
      <c r="AS916">
        <v>0</v>
      </c>
      <c r="AT916" t="str" cm="1">
        <f t="array" ref="AT916">_xlfn.IFS(AS916&lt;=1,"recently promoted",AS916&lt;=3,"due soon",AS916&lt;=6,"over due",AS916&gt;=7,"critically overdue")</f>
        <v>recently promoted</v>
      </c>
      <c r="AU916">
        <v>7</v>
      </c>
      <c r="AV916" t="str" cm="1">
        <f t="array" ref="AV916">_xlfn.IFS(AU916&lt;=1,"new under manager",AU916&lt;=4,"settling",AU916&lt;=8,"established",AU916&gt;=9,"long term")</f>
        <v>established</v>
      </c>
    </row>
    <row r="917" spans="1:48">
      <c r="A917">
        <v>39</v>
      </c>
      <c r="B917" s="1" t="str" cm="1">
        <f t="array" ref="B917">_xlfn.IFS(A917&lt;=25,"early career",A917&lt;=35,"mid career",A917&lt;=45,"experienced",A917&gt;=46,"senior")</f>
        <v>experienced</v>
      </c>
      <c r="C917" t="s">
        <v>29</v>
      </c>
      <c r="D917" t="s">
        <v>30</v>
      </c>
      <c r="E917" t="s">
        <v>31</v>
      </c>
      <c r="F917">
        <v>3</v>
      </c>
      <c r="G917" s="1" t="str" cm="1">
        <f t="array" ref="G917">_xlfn.IFS(F917&lt;=5,"very near",F917&lt;=10,"near",F917&lt;=20,"moderate",F917&lt;=29,"far")</f>
        <v>very near</v>
      </c>
      <c r="H917">
        <v>2</v>
      </c>
      <c r="I917" t="str" cm="1">
        <f t="array" ref="I917">_xlfn.IFS(H917=1,"Below College",H917=
2,"College",H917=
3,"Bachelor",H917=
4,"Master",H917=
5,"Doctor")</f>
        <v>College</v>
      </c>
      <c r="J917" t="s">
        <v>32</v>
      </c>
      <c r="K917">
        <v>3</v>
      </c>
      <c r="L917" t="str" cm="1">
        <f t="array" ref="L917">_xlfn.IFS(K917=1,"low",K917=2,"medium",K917=3,"high",K917=4,"very high")</f>
        <v>high</v>
      </c>
      <c r="M917" t="s">
        <v>33</v>
      </c>
      <c r="N917">
        <v>2</v>
      </c>
      <c r="O917" t="str" cm="1">
        <f t="array" ref="O917">_xlfn.IFS(N917=1,"low",N917=2,"medium",N917=3,"high",N917=4,"very high")</f>
        <v>medium</v>
      </c>
      <c r="P917">
        <v>2</v>
      </c>
      <c r="Q917" t="str" cm="1">
        <f t="array" ref="Q917">_xlfn.IFS(P917=1,"junior",P917=2,"mid level",P917=3,"senior",P917=4,"lead",P917=5,"executive")</f>
        <v>mid level</v>
      </c>
      <c r="R917" t="s">
        <v>34</v>
      </c>
      <c r="S917">
        <v>3</v>
      </c>
      <c r="T917" t="str" cm="1">
        <f t="array" ref="T917">_xlfn.IFS(S917=1,"low",S917=2,"medium",S917=3,"high",S917=4,"very high")</f>
        <v>high</v>
      </c>
      <c r="U917" t="s">
        <v>38</v>
      </c>
      <c r="V917">
        <v>3069</v>
      </c>
      <c r="W917">
        <v>0</v>
      </c>
      <c r="X917" t="str" cm="1">
        <f t="array" ref="X917">_xlfn.IFS(W917=0,"fresher",W917&lt;=3,"stable",W917&lt;=6,"moderate hopper",W917&lt;=9,"frequent hopper")</f>
        <v>fresher</v>
      </c>
      <c r="Y917" t="s">
        <v>29</v>
      </c>
      <c r="Z917">
        <v>15</v>
      </c>
      <c r="AA917" t="str" cm="1">
        <f t="array" ref="AA917">_xlfn.IFS(Z917&lt;=14,"low hike",Z917&lt;=18,"moderate hike",Z917&lt;=22,"good hike",Z917&lt;=25,"high hike")</f>
        <v>moderate hike</v>
      </c>
      <c r="AB917">
        <v>3</v>
      </c>
      <c r="AC917" t="str" cm="1">
        <f t="array" ref="AC917">_xlfn.IFS(AB917=1,"low",AB917=2,"good",AB917=3,"excellent",AB917=4,"outstanding")</f>
        <v>excellent</v>
      </c>
      <c r="AD917">
        <v>4</v>
      </c>
      <c r="AE917" t="str" cm="1">
        <f t="array" ref="AE917">_xlfn.IFS(AD917=1,"low",AD917=2,"medium",AD917=3,"high",AD917=4,"very high")</f>
        <v>very high</v>
      </c>
      <c r="AG917">
        <v>1</v>
      </c>
      <c r="AH917" t="str" cm="1">
        <f t="array" ref="AH917">_xlfn.IFS(AG917=0,"no stock options",AG917=2,"medium",AG917=3,"high",AG917=1,"low")</f>
        <v>low</v>
      </c>
      <c r="AI917">
        <v>11</v>
      </c>
      <c r="AJ917" s="1" t="str" cm="1">
        <f t="array" ref="AJ917">_xlfn.IFS(AI917&lt;=2,"fresher",AI917&lt;=7,"early career",AI917&lt;=15,"mid career",AI917&lt;=25,"experienced",AI917&gt;=26,"expert")</f>
        <v>mid career</v>
      </c>
      <c r="AK917">
        <v>3</v>
      </c>
      <c r="AL917" s="1" t="str" cm="1">
        <f t="array" ref="AL917">_xlfn.IFS(AK917=0,"no training",AK917&lt;=2,"low",AK917&lt;=4,"moderate",AK917&lt;=6,"high")</f>
        <v>moderate</v>
      </c>
      <c r="AM917">
        <v>3</v>
      </c>
      <c r="AN917" t="str" cm="1">
        <f t="array" ref="AN917">_xlfn.IFS(AM917=1,"low",AM917=2,"medium",AM917=3,"high",AM917=4,"very high")</f>
        <v>high</v>
      </c>
      <c r="AO917">
        <v>10</v>
      </c>
      <c r="AP917" s="1" t="str" cm="1">
        <f t="array" ref="AP917">_xlfn.IFS(AO917&lt;=1,"new",AO917&lt;=5,"early tenure",AO917&lt;=10,"established",AO917&lt;=20,"loyal",AO917&gt;=21,"long term")</f>
        <v>established</v>
      </c>
      <c r="AQ917">
        <v>8</v>
      </c>
      <c r="AR917" s="1" t="str" cm="1">
        <f t="array" ref="AR917">_xlfn.IFS(AQ917&lt;=1,"new",AQ917&lt;=4,"settling",AQ917&lt;=7,"established",AQ917&lt;=12,"stagnant risk",AQ917&gt;12,"highly stagnant")</f>
        <v>stagnant risk</v>
      </c>
      <c r="AS917">
        <v>0</v>
      </c>
      <c r="AT917" t="str" cm="1">
        <f t="array" ref="AT917">_xlfn.IFS(AS917&lt;=1,"recently promoted",AS917&lt;=3,"due soon",AS917&lt;=6,"over due",AS917&gt;=7,"critically overdue")</f>
        <v>recently promoted</v>
      </c>
      <c r="AU917">
        <v>7</v>
      </c>
      <c r="AV917" t="str" cm="1">
        <f t="array" ref="AV917">_xlfn.IFS(AU917&lt;=1,"new under manager",AU917&lt;=4,"settling",AU917&lt;=8,"established",AU917&gt;=9,"long term")</f>
        <v>established</v>
      </c>
    </row>
    <row r="918" spans="1:48">
      <c r="A918">
        <v>39</v>
      </c>
      <c r="B918" s="1" t="str" cm="1">
        <f t="array" ref="B918">_xlfn.IFS(A918&lt;=25,"early career",A918&lt;=35,"mid career",A918&lt;=45,"experienced",A918&gt;=46,"senior")</f>
        <v>experienced</v>
      </c>
      <c r="C918" t="s">
        <v>29</v>
      </c>
      <c r="D918" t="s">
        <v>50</v>
      </c>
      <c r="E918" t="s">
        <v>31</v>
      </c>
      <c r="F918">
        <v>4</v>
      </c>
      <c r="G918" s="1" t="str" cm="1">
        <f t="array" ref="G918">_xlfn.IFS(F918&lt;=5,"very near",F918&lt;=10,"near",F918&lt;=20,"moderate",F918&lt;=29,"far")</f>
        <v>very near</v>
      </c>
      <c r="H918">
        <v>3</v>
      </c>
      <c r="I918" t="str" cm="1">
        <f t="array" ref="I918">_xlfn.IFS(H918=1,"Below College",H918=
2,"College",H918=
3,"Bachelor",H918=
4,"Master",H918=
5,"Doctor")</f>
        <v>Bachelor</v>
      </c>
      <c r="J918" t="s">
        <v>32</v>
      </c>
      <c r="K918">
        <v>1</v>
      </c>
      <c r="L918" t="str" cm="1">
        <f t="array" ref="L918">_xlfn.IFS(K918=1,"low",K918=2,"medium",K918=3,"high",K918=4,"very high")</f>
        <v>low</v>
      </c>
      <c r="M918" t="s">
        <v>43</v>
      </c>
      <c r="N918">
        <v>3</v>
      </c>
      <c r="O918" t="str" cm="1">
        <f t="array" ref="O918">_xlfn.IFS(N918=1,"low",N918=2,"medium",N918=3,"high",N918=4,"very high")</f>
        <v>high</v>
      </c>
      <c r="P918">
        <v>2</v>
      </c>
      <c r="Q918" t="str" cm="1">
        <f t="array" ref="Q918">_xlfn.IFS(P918=1,"junior",P918=2,"mid level",P918=3,"senior",P918=4,"lead",P918=5,"executive")</f>
        <v>mid level</v>
      </c>
      <c r="R918" t="s">
        <v>44</v>
      </c>
      <c r="S918">
        <v>3</v>
      </c>
      <c r="T918" t="str" cm="1">
        <f t="array" ref="T918">_xlfn.IFS(S918=1,"low",S918=2,"medium",S918=3,"high",S918=4,"very high")</f>
        <v>high</v>
      </c>
      <c r="U918" t="s">
        <v>40</v>
      </c>
      <c r="V918">
        <v>5042</v>
      </c>
      <c r="W918">
        <v>0</v>
      </c>
      <c r="X918" t="str" cm="1">
        <f t="array" ref="X918">_xlfn.IFS(W918=0,"fresher",W918&lt;=3,"stable",W918&lt;=6,"moderate hopper",W918&lt;=9,"frequent hopper")</f>
        <v>fresher</v>
      </c>
      <c r="Y918" t="s">
        <v>29</v>
      </c>
      <c r="Z918">
        <v>13</v>
      </c>
      <c r="AA918" t="str" cm="1">
        <f t="array" ref="AA918">_xlfn.IFS(Z918&lt;=14,"low hike",Z918&lt;=18,"moderate hike",Z918&lt;=22,"good hike",Z918&lt;=25,"high hike")</f>
        <v>low hike</v>
      </c>
      <c r="AB918">
        <v>3</v>
      </c>
      <c r="AC918" t="str" cm="1">
        <f t="array" ref="AC918">_xlfn.IFS(AB918=1,"low",AB918=2,"good",AB918=3,"excellent",AB918=4,"outstanding")</f>
        <v>excellent</v>
      </c>
      <c r="AD918">
        <v>4</v>
      </c>
      <c r="AE918" t="str" cm="1">
        <f t="array" ref="AE918">_xlfn.IFS(AD918=1,"low",AD918=2,"medium",AD918=3,"high",AD918=4,"very high")</f>
        <v>very high</v>
      </c>
      <c r="AG918">
        <v>0</v>
      </c>
      <c r="AH918" t="str" cm="1">
        <f t="array" ref="AH918">_xlfn.IFS(AG918=0,"no stock options",AG918=2,"medium",AG918=3,"high",AG918=1,"low")</f>
        <v>no stock options</v>
      </c>
      <c r="AI918">
        <v>10</v>
      </c>
      <c r="AJ918" s="1" t="str" cm="1">
        <f t="array" ref="AJ918">_xlfn.IFS(AI918&lt;=2,"fresher",AI918&lt;=7,"early career",AI918&lt;=15,"mid career",AI918&lt;=25,"experienced",AI918&gt;=26,"expert")</f>
        <v>mid career</v>
      </c>
      <c r="AK918">
        <v>2</v>
      </c>
      <c r="AL918" s="1" t="str" cm="1">
        <f t="array" ref="AL918">_xlfn.IFS(AK918=0,"no training",AK918&lt;=2,"low",AK918&lt;=4,"moderate",AK918&lt;=6,"high")</f>
        <v>low</v>
      </c>
      <c r="AM918">
        <v>1</v>
      </c>
      <c r="AN918" t="str" cm="1">
        <f t="array" ref="AN918">_xlfn.IFS(AM918=1,"low",AM918=2,"medium",AM918=3,"high",AM918=4,"very high")</f>
        <v>low</v>
      </c>
      <c r="AO918">
        <v>9</v>
      </c>
      <c r="AP918" s="1" t="str" cm="1">
        <f t="array" ref="AP918">_xlfn.IFS(AO918&lt;=1,"new",AO918&lt;=5,"early tenure",AO918&lt;=10,"established",AO918&lt;=20,"loyal",AO918&gt;=21,"long term")</f>
        <v>established</v>
      </c>
      <c r="AQ918">
        <v>2</v>
      </c>
      <c r="AR918" s="1" t="str" cm="1">
        <f t="array" ref="AR918">_xlfn.IFS(AQ918&lt;=1,"new",AQ918&lt;=4,"settling",AQ918&lt;=7,"established",AQ918&lt;=12,"stagnant risk",AQ918&gt;12,"highly stagnant")</f>
        <v>settling</v>
      </c>
      <c r="AS918">
        <v>3</v>
      </c>
      <c r="AT918" t="str" cm="1">
        <f t="array" ref="AT918">_xlfn.IFS(AS918&lt;=1,"recently promoted",AS918&lt;=3,"due soon",AS918&lt;=6,"over due",AS918&gt;=7,"critically overdue")</f>
        <v>due soon</v>
      </c>
      <c r="AU918">
        <v>8</v>
      </c>
      <c r="AV918" t="str" cm="1">
        <f t="array" ref="AV918">_xlfn.IFS(AU918&lt;=1,"new under manager",AU918&lt;=4,"settling",AU918&lt;=8,"established",AU918&gt;=9,"long term")</f>
        <v>established</v>
      </c>
    </row>
    <row r="919" spans="1:48">
      <c r="A919">
        <v>45</v>
      </c>
      <c r="B919" s="1" t="str" cm="1">
        <f t="array" ref="B919">_xlfn.IFS(A919&lt;=25,"early career",A919&lt;=35,"mid career",A919&lt;=45,"experienced",A919&gt;=46,"senior")</f>
        <v>experienced</v>
      </c>
      <c r="C919" t="s">
        <v>29</v>
      </c>
      <c r="D919" t="s">
        <v>30</v>
      </c>
      <c r="E919" t="s">
        <v>31</v>
      </c>
      <c r="F919">
        <v>2</v>
      </c>
      <c r="G919" s="1" t="str" cm="1">
        <f t="array" ref="G919">_xlfn.IFS(F919&lt;=5,"very near",F919&lt;=10,"near",F919&lt;=20,"moderate",F919&lt;=29,"far")</f>
        <v>very near</v>
      </c>
      <c r="H919">
        <v>2</v>
      </c>
      <c r="I919" t="str" cm="1">
        <f t="array" ref="I919">_xlfn.IFS(H919=1,"Below College",H919=
2,"College",H919=
3,"Bachelor",H919=
4,"Master",H919=
5,"Doctor")</f>
        <v>College</v>
      </c>
      <c r="J919" t="s">
        <v>42</v>
      </c>
      <c r="K919">
        <v>4</v>
      </c>
      <c r="L919" t="str" cm="1">
        <f t="array" ref="L919">_xlfn.IFS(K919=1,"low",K919=2,"medium",K919=3,"high",K919=4,"very high")</f>
        <v>very high</v>
      </c>
      <c r="M919" t="s">
        <v>43</v>
      </c>
      <c r="N919">
        <v>2</v>
      </c>
      <c r="O919" t="str" cm="1">
        <f t="array" ref="O919">_xlfn.IFS(N919=1,"low",N919=2,"medium",N919=3,"high",N919=4,"very high")</f>
        <v>medium</v>
      </c>
      <c r="P919">
        <v>2</v>
      </c>
      <c r="Q919" t="str" cm="1">
        <f t="array" ref="Q919">_xlfn.IFS(P919=1,"junior",P919=2,"mid level",P919=3,"senior",P919=4,"lead",P919=5,"executive")</f>
        <v>mid level</v>
      </c>
      <c r="R919" t="s">
        <v>44</v>
      </c>
      <c r="S919">
        <v>4</v>
      </c>
      <c r="T919" t="str" cm="1">
        <f t="array" ref="T919">_xlfn.IFS(S919=1,"low",S919=2,"medium",S919=3,"high",S919=4,"very high")</f>
        <v>very high</v>
      </c>
      <c r="U919" t="s">
        <v>38</v>
      </c>
      <c r="V919">
        <v>5770</v>
      </c>
      <c r="W919">
        <v>1</v>
      </c>
      <c r="X919" t="str" cm="1">
        <f t="array" ref="X919">_xlfn.IFS(W919=0,"fresher",W919&lt;=3,"stable",W919&lt;=6,"moderate hopper",W919&lt;=9,"frequent hopper")</f>
        <v>stable</v>
      </c>
      <c r="Y919" t="s">
        <v>29</v>
      </c>
      <c r="Z919">
        <v>19</v>
      </c>
      <c r="AA919" t="str" cm="1">
        <f t="array" ref="AA919">_xlfn.IFS(Z919&lt;=14,"low hike",Z919&lt;=18,"moderate hike",Z919&lt;=22,"good hike",Z919&lt;=25,"high hike")</f>
        <v>good hike</v>
      </c>
      <c r="AB919">
        <v>3</v>
      </c>
      <c r="AC919" t="str" cm="1">
        <f t="array" ref="AC919">_xlfn.IFS(AB919=1,"low",AB919=2,"good",AB919=3,"excellent",AB919=4,"outstanding")</f>
        <v>excellent</v>
      </c>
      <c r="AD919">
        <v>1</v>
      </c>
      <c r="AE919" t="str" cm="1">
        <f t="array" ref="AE919">_xlfn.IFS(AD919=1,"low",AD919=2,"medium",AD919=3,"high",AD919=4,"very high")</f>
        <v>low</v>
      </c>
      <c r="AG919">
        <v>2</v>
      </c>
      <c r="AH919" t="str" cm="1">
        <f t="array" ref="AH919">_xlfn.IFS(AG919=0,"no stock options",AG919=2,"medium",AG919=3,"high",AG919=1,"low")</f>
        <v>medium</v>
      </c>
      <c r="AI919">
        <v>10</v>
      </c>
      <c r="AJ919" s="1" t="str" cm="1">
        <f t="array" ref="AJ919">_xlfn.IFS(AI919&lt;=2,"fresher",AI919&lt;=7,"early career",AI919&lt;=15,"mid career",AI919&lt;=25,"experienced",AI919&gt;=26,"expert")</f>
        <v>mid career</v>
      </c>
      <c r="AK919">
        <v>3</v>
      </c>
      <c r="AL919" s="1" t="str" cm="1">
        <f t="array" ref="AL919">_xlfn.IFS(AK919=0,"no training",AK919&lt;=2,"low",AK919&lt;=4,"moderate",AK919&lt;=6,"high")</f>
        <v>moderate</v>
      </c>
      <c r="AM919">
        <v>3</v>
      </c>
      <c r="AN919" t="str" cm="1">
        <f t="array" ref="AN919">_xlfn.IFS(AM919=1,"low",AM919=2,"medium",AM919=3,"high",AM919=4,"very high")</f>
        <v>high</v>
      </c>
      <c r="AO919">
        <v>10</v>
      </c>
      <c r="AP919" s="1" t="str" cm="1">
        <f t="array" ref="AP919">_xlfn.IFS(AO919&lt;=1,"new",AO919&lt;=5,"early tenure",AO919&lt;=10,"established",AO919&lt;=20,"loyal",AO919&gt;=21,"long term")</f>
        <v>established</v>
      </c>
      <c r="AQ919">
        <v>7</v>
      </c>
      <c r="AR919" s="1" t="str" cm="1">
        <f t="array" ref="AR919">_xlfn.IFS(AQ919&lt;=1,"new",AQ919&lt;=4,"settling",AQ919&lt;=7,"established",AQ919&lt;=12,"stagnant risk",AQ919&gt;12,"highly stagnant")</f>
        <v>established</v>
      </c>
      <c r="AS919">
        <v>3</v>
      </c>
      <c r="AT919" t="str" cm="1">
        <f t="array" ref="AT919">_xlfn.IFS(AS919&lt;=1,"recently promoted",AS919&lt;=3,"due soon",AS919&lt;=6,"over due",AS919&gt;=7,"critically overdue")</f>
        <v>due soon</v>
      </c>
      <c r="AU919">
        <v>9</v>
      </c>
      <c r="AV919" t="str" cm="1">
        <f t="array" ref="AV919">_xlfn.IFS(AU919&lt;=1,"new under manager",AU919&lt;=4,"settling",AU919&lt;=8,"established",AU919&gt;=9,"long term")</f>
        <v>long term</v>
      </c>
    </row>
    <row r="920" spans="1:48">
      <c r="A920">
        <v>37</v>
      </c>
      <c r="B920" s="1" t="str" cm="1">
        <f t="array" ref="B920">_xlfn.IFS(A920&lt;=25,"early career",A920&lt;=35,"mid career",A920&lt;=45,"experienced",A920&gt;=46,"senior")</f>
        <v>experienced</v>
      </c>
      <c r="C920" t="s">
        <v>29</v>
      </c>
      <c r="D920" t="s">
        <v>30</v>
      </c>
      <c r="E920" t="s">
        <v>31</v>
      </c>
      <c r="F920">
        <v>10</v>
      </c>
      <c r="G920" s="1" t="str" cm="1">
        <f t="array" ref="G920">_xlfn.IFS(F920&lt;=5,"very near",F920&lt;=10,"near",F920&lt;=20,"moderate",F920&lt;=29,"far")</f>
        <v>near</v>
      </c>
      <c r="H920">
        <v>3</v>
      </c>
      <c r="I920" t="str" cm="1">
        <f t="array" ref="I920">_xlfn.IFS(H920=1,"Below College",H920=
2,"College",H920=
3,"Bachelor",H920=
4,"Master",H920=
5,"Doctor")</f>
        <v>Bachelor</v>
      </c>
      <c r="J920" t="s">
        <v>32</v>
      </c>
      <c r="K920">
        <v>2</v>
      </c>
      <c r="L920" t="str" cm="1">
        <f t="array" ref="L920">_xlfn.IFS(K920=1,"low",K920=2,"medium",K920=3,"high",K920=4,"very high")</f>
        <v>medium</v>
      </c>
      <c r="M920" t="s">
        <v>43</v>
      </c>
      <c r="N920">
        <v>3</v>
      </c>
      <c r="O920" t="str" cm="1">
        <f t="array" ref="O920">_xlfn.IFS(N920=1,"low",N920=2,"medium",N920=3,"high",N920=4,"very high")</f>
        <v>high</v>
      </c>
      <c r="P920">
        <v>1</v>
      </c>
      <c r="Q920" t="str" cm="1">
        <f t="array" ref="Q920">_xlfn.IFS(P920=1,"junior",P920=2,"mid level",P920=3,"senior",P920=4,"lead",P920=5,"executive")</f>
        <v>junior</v>
      </c>
      <c r="R920" t="s">
        <v>37</v>
      </c>
      <c r="S920">
        <v>2</v>
      </c>
      <c r="T920" t="str" cm="1">
        <f t="array" ref="T920">_xlfn.IFS(S920=1,"low",S920=2,"medium",S920=3,"high",S920=4,"very high")</f>
        <v>medium</v>
      </c>
      <c r="U920" t="s">
        <v>35</v>
      </c>
      <c r="V920">
        <v>3936</v>
      </c>
      <c r="W920">
        <v>1</v>
      </c>
      <c r="X920" t="str" cm="1">
        <f t="array" ref="X920">_xlfn.IFS(W920=0,"fresher",W920&lt;=3,"stable",W920&lt;=6,"moderate hopper",W920&lt;=9,"frequent hopper")</f>
        <v>stable</v>
      </c>
      <c r="Y920" t="s">
        <v>29</v>
      </c>
      <c r="Z920">
        <v>11</v>
      </c>
      <c r="AA920" t="str" cm="1">
        <f t="array" ref="AA920">_xlfn.IFS(Z920&lt;=14,"low hike",Z920&lt;=18,"moderate hike",Z920&lt;=22,"good hike",Z920&lt;=25,"high hike")</f>
        <v>low hike</v>
      </c>
      <c r="AB920">
        <v>3</v>
      </c>
      <c r="AC920" t="str" cm="1">
        <f t="array" ref="AC920">_xlfn.IFS(AB920=1,"low",AB920=2,"good",AB920=3,"excellent",AB920=4,"outstanding")</f>
        <v>excellent</v>
      </c>
      <c r="AD920">
        <v>1</v>
      </c>
      <c r="AE920" t="str" cm="1">
        <f t="array" ref="AE920">_xlfn.IFS(AD920=1,"low",AD920=2,"medium",AD920=3,"high",AD920=4,"very high")</f>
        <v>low</v>
      </c>
      <c r="AG920">
        <v>1</v>
      </c>
      <c r="AH920" t="str" cm="1">
        <f t="array" ref="AH920">_xlfn.IFS(AG920=0,"no stock options",AG920=2,"medium",AG920=3,"high",AG920=1,"low")</f>
        <v>low</v>
      </c>
      <c r="AI920">
        <v>8</v>
      </c>
      <c r="AJ920" s="1" t="str" cm="1">
        <f t="array" ref="AJ920">_xlfn.IFS(AI920&lt;=2,"fresher",AI920&lt;=7,"early career",AI920&lt;=15,"mid career",AI920&lt;=25,"experienced",AI920&gt;=26,"expert")</f>
        <v>mid career</v>
      </c>
      <c r="AK920">
        <v>2</v>
      </c>
      <c r="AL920" s="1" t="str" cm="1">
        <f t="array" ref="AL920">_xlfn.IFS(AK920=0,"no training",AK920&lt;=2,"low",AK920&lt;=4,"moderate",AK920&lt;=6,"high")</f>
        <v>low</v>
      </c>
      <c r="AM920">
        <v>1</v>
      </c>
      <c r="AN920" t="str" cm="1">
        <f t="array" ref="AN920">_xlfn.IFS(AM920=1,"low",AM920=2,"medium",AM920=3,"high",AM920=4,"very high")</f>
        <v>low</v>
      </c>
      <c r="AO920">
        <v>8</v>
      </c>
      <c r="AP920" s="1" t="str" cm="1">
        <f t="array" ref="AP920">_xlfn.IFS(AO920&lt;=1,"new",AO920&lt;=5,"early tenure",AO920&lt;=10,"established",AO920&lt;=20,"loyal",AO920&gt;=21,"long term")</f>
        <v>established</v>
      </c>
      <c r="AQ920">
        <v>4</v>
      </c>
      <c r="AR920" s="1" t="str" cm="1">
        <f t="array" ref="AR920">_xlfn.IFS(AQ920&lt;=1,"new",AQ920&lt;=4,"settling",AQ920&lt;=7,"established",AQ920&lt;=12,"stagnant risk",AQ920&gt;12,"highly stagnant")</f>
        <v>settling</v>
      </c>
      <c r="AS920">
        <v>7</v>
      </c>
      <c r="AT920" t="str" cm="1">
        <f t="array" ref="AT920">_xlfn.IFS(AS920&lt;=1,"recently promoted",AS920&lt;=3,"due soon",AS920&lt;=6,"over due",AS920&gt;=7,"critically overdue")</f>
        <v>critically overdue</v>
      </c>
      <c r="AU920">
        <v>7</v>
      </c>
      <c r="AV920" t="str" cm="1">
        <f t="array" ref="AV920">_xlfn.IFS(AU920&lt;=1,"new under manager",AU920&lt;=4,"settling",AU920&lt;=8,"established",AU920&gt;=9,"long term")</f>
        <v>established</v>
      </c>
    </row>
    <row r="921" spans="1:48">
      <c r="A921">
        <v>44</v>
      </c>
      <c r="B921" s="1" t="str" cm="1">
        <f t="array" ref="B921">_xlfn.IFS(A921&lt;=25,"early career",A921&lt;=35,"mid career",A921&lt;=45,"experienced",A921&gt;=46,"senior")</f>
        <v>experienced</v>
      </c>
      <c r="C921" t="s">
        <v>29</v>
      </c>
      <c r="D921" t="s">
        <v>50</v>
      </c>
      <c r="E921" t="s">
        <v>54</v>
      </c>
      <c r="F921">
        <v>1</v>
      </c>
      <c r="G921" s="1" t="str" cm="1">
        <f t="array" ref="G921">_xlfn.IFS(F921&lt;=5,"very near",F921&lt;=10,"near",F921&lt;=20,"moderate",F921&lt;=29,"far")</f>
        <v>very near</v>
      </c>
      <c r="H921">
        <v>5</v>
      </c>
      <c r="I921" t="str" cm="1">
        <f t="array" ref="I921">_xlfn.IFS(H921=1,"Below College",H921=
2,"College",H921=
3,"Bachelor",H921=
4,"Master",H921=
5,"Doctor")</f>
        <v>Doctor</v>
      </c>
      <c r="J921" t="s">
        <v>54</v>
      </c>
      <c r="K921">
        <v>1</v>
      </c>
      <c r="L921" t="str" cm="1">
        <f t="array" ref="L921">_xlfn.IFS(K921=1,"low",K921=2,"medium",K921=3,"high",K921=4,"very high")</f>
        <v>low</v>
      </c>
      <c r="M921" t="s">
        <v>33</v>
      </c>
      <c r="N921">
        <v>3</v>
      </c>
      <c r="O921" t="str" cm="1">
        <f t="array" ref="O921">_xlfn.IFS(N921=1,"low",N921=2,"medium",N921=3,"high",N921=4,"very high")</f>
        <v>high</v>
      </c>
      <c r="P921">
        <v>2</v>
      </c>
      <c r="Q921" t="str" cm="1">
        <f t="array" ref="Q921">_xlfn.IFS(P921=1,"junior",P921=2,"mid level",P921=3,"senior",P921=4,"lead",P921=5,"executive")</f>
        <v>mid level</v>
      </c>
      <c r="R921" t="s">
        <v>54</v>
      </c>
      <c r="S921">
        <v>4</v>
      </c>
      <c r="T921" t="str" cm="1">
        <f t="array" ref="T921">_xlfn.IFS(S921=1,"low",S921=2,"medium",S921=3,"high",S921=4,"very high")</f>
        <v>very high</v>
      </c>
      <c r="U921" t="s">
        <v>35</v>
      </c>
      <c r="V921">
        <v>5743</v>
      </c>
      <c r="W921">
        <v>4</v>
      </c>
      <c r="X921" t="str" cm="1">
        <f t="array" ref="X921">_xlfn.IFS(W921=0,"fresher",W921&lt;=3,"stable",W921&lt;=6,"moderate hopper",W921&lt;=9,"frequent hopper")</f>
        <v>moderate hopper</v>
      </c>
      <c r="Y921" t="s">
        <v>39</v>
      </c>
      <c r="Z921">
        <v>11</v>
      </c>
      <c r="AA921" t="str" cm="1">
        <f t="array" ref="AA921">_xlfn.IFS(Z921&lt;=14,"low hike",Z921&lt;=18,"moderate hike",Z921&lt;=22,"good hike",Z921&lt;=25,"high hike")</f>
        <v>low hike</v>
      </c>
      <c r="AB921">
        <v>3</v>
      </c>
      <c r="AC921" t="str" cm="1">
        <f t="array" ref="AC921">_xlfn.IFS(AB921=1,"low",AB921=2,"good",AB921=3,"excellent",AB921=4,"outstanding")</f>
        <v>excellent</v>
      </c>
      <c r="AD921">
        <v>3</v>
      </c>
      <c r="AE921" t="str" cm="1">
        <f t="array" ref="AE921">_xlfn.IFS(AD921=1,"low",AD921=2,"medium",AD921=3,"high",AD921=4,"very high")</f>
        <v>high</v>
      </c>
      <c r="AG921">
        <v>0</v>
      </c>
      <c r="AH921" t="str" cm="1">
        <f t="array" ref="AH921">_xlfn.IFS(AG921=0,"no stock options",AG921=2,"medium",AG921=3,"high",AG921=1,"low")</f>
        <v>no stock options</v>
      </c>
      <c r="AI921">
        <v>14</v>
      </c>
      <c r="AJ921" s="1" t="str" cm="1">
        <f t="array" ref="AJ921">_xlfn.IFS(AI921&lt;=2,"fresher",AI921&lt;=7,"early career",AI921&lt;=15,"mid career",AI921&lt;=25,"experienced",AI921&gt;=26,"expert")</f>
        <v>mid career</v>
      </c>
      <c r="AK921">
        <v>3</v>
      </c>
      <c r="AL921" s="1" t="str" cm="1">
        <f t="array" ref="AL921">_xlfn.IFS(AK921=0,"no training",AK921&lt;=2,"low",AK921&lt;=4,"moderate",AK921&lt;=6,"high")</f>
        <v>moderate</v>
      </c>
      <c r="AM921">
        <v>3</v>
      </c>
      <c r="AN921" t="str" cm="1">
        <f t="array" ref="AN921">_xlfn.IFS(AM921=1,"low",AM921=2,"medium",AM921=3,"high",AM921=4,"very high")</f>
        <v>high</v>
      </c>
      <c r="AO921">
        <v>10</v>
      </c>
      <c r="AP921" s="1" t="str" cm="1">
        <f t="array" ref="AP921">_xlfn.IFS(AO921&lt;=1,"new",AO921&lt;=5,"early tenure",AO921&lt;=10,"established",AO921&lt;=20,"loyal",AO921&gt;=21,"long term")</f>
        <v>established</v>
      </c>
      <c r="AQ921">
        <v>7</v>
      </c>
      <c r="AR921" s="1" t="str" cm="1">
        <f t="array" ref="AR921">_xlfn.IFS(AQ921&lt;=1,"new",AQ921&lt;=4,"settling",AQ921&lt;=7,"established",AQ921&lt;=12,"stagnant risk",AQ921&gt;12,"highly stagnant")</f>
        <v>established</v>
      </c>
      <c r="AS921">
        <v>0</v>
      </c>
      <c r="AT921" t="str" cm="1">
        <f t="array" ref="AT921">_xlfn.IFS(AS921&lt;=1,"recently promoted",AS921&lt;=3,"due soon",AS921&lt;=6,"over due",AS921&gt;=7,"critically overdue")</f>
        <v>recently promoted</v>
      </c>
      <c r="AU921">
        <v>2</v>
      </c>
      <c r="AV921" t="str" cm="1">
        <f t="array" ref="AV921">_xlfn.IFS(AU921&lt;=1,"new under manager",AU921&lt;=4,"settling",AU921&lt;=8,"established",AU921&gt;=9,"long term")</f>
        <v>settling</v>
      </c>
    </row>
    <row r="922" spans="1:48">
      <c r="A922">
        <v>24</v>
      </c>
      <c r="B922" s="1" t="str" cm="1">
        <f t="array" ref="B922">_xlfn.IFS(A922&lt;=25,"early career",A922&lt;=35,"mid career",A922&lt;=45,"experienced",A922&gt;=46,"senior")</f>
        <v>early career</v>
      </c>
      <c r="C922" t="s">
        <v>29</v>
      </c>
      <c r="D922" t="s">
        <v>50</v>
      </c>
      <c r="E922" t="s">
        <v>31</v>
      </c>
      <c r="F922">
        <v>2</v>
      </c>
      <c r="G922" s="1" t="str" cm="1">
        <f t="array" ref="G922">_xlfn.IFS(F922&lt;=5,"very near",F922&lt;=10,"near",F922&lt;=20,"moderate",F922&lt;=29,"far")</f>
        <v>very near</v>
      </c>
      <c r="H922">
        <v>1</v>
      </c>
      <c r="I922" t="str" cm="1">
        <f t="array" ref="I922">_xlfn.IFS(H922=1,"Below College",H922=
2,"College",H922=
3,"Bachelor",H922=
4,"Master",H922=
5,"Doctor")</f>
        <v>Below College</v>
      </c>
      <c r="J922" t="s">
        <v>52</v>
      </c>
      <c r="K922">
        <v>1</v>
      </c>
      <c r="L922" t="str" cm="1">
        <f t="array" ref="L922">_xlfn.IFS(K922=1,"low",K922=2,"medium",K922=3,"high",K922=4,"very high")</f>
        <v>low</v>
      </c>
      <c r="M922" t="s">
        <v>43</v>
      </c>
      <c r="N922">
        <v>3</v>
      </c>
      <c r="O922" t="str" cm="1">
        <f t="array" ref="O922">_xlfn.IFS(N922=1,"low",N922=2,"medium",N922=3,"high",N922=4,"very high")</f>
        <v>high</v>
      </c>
      <c r="P922">
        <v>1</v>
      </c>
      <c r="Q922" t="str" cm="1">
        <f t="array" ref="Q922">_xlfn.IFS(P922=1,"junior",P922=2,"mid level",P922=3,"senior",P922=4,"lead",P922=5,"executive")</f>
        <v>junior</v>
      </c>
      <c r="R922" t="s">
        <v>37</v>
      </c>
      <c r="S922">
        <v>4</v>
      </c>
      <c r="T922" t="str" cm="1">
        <f t="array" ref="T922">_xlfn.IFS(S922=1,"low",S922=2,"medium",S922=3,"high",S922=4,"very high")</f>
        <v>very high</v>
      </c>
      <c r="U922" t="s">
        <v>40</v>
      </c>
      <c r="V922">
        <v>3760</v>
      </c>
      <c r="W922">
        <v>1</v>
      </c>
      <c r="X922" t="str" cm="1">
        <f t="array" ref="X922">_xlfn.IFS(W922=0,"fresher",W922&lt;=3,"stable",W922&lt;=6,"moderate hopper",W922&lt;=9,"frequent hopper")</f>
        <v>stable</v>
      </c>
      <c r="Y922" t="s">
        <v>39</v>
      </c>
      <c r="Z922">
        <v>13</v>
      </c>
      <c r="AA922" t="str" cm="1">
        <f t="array" ref="AA922">_xlfn.IFS(Z922&lt;=14,"low hike",Z922&lt;=18,"moderate hike",Z922&lt;=22,"good hike",Z922&lt;=25,"high hike")</f>
        <v>low hike</v>
      </c>
      <c r="AB922">
        <v>3</v>
      </c>
      <c r="AC922" t="str" cm="1">
        <f t="array" ref="AC922">_xlfn.IFS(AB922=1,"low",AB922=2,"good",AB922=3,"excellent",AB922=4,"outstanding")</f>
        <v>excellent</v>
      </c>
      <c r="AD922">
        <v>3</v>
      </c>
      <c r="AE922" t="str" cm="1">
        <f t="array" ref="AE922">_xlfn.IFS(AD922=1,"low",AD922=2,"medium",AD922=3,"high",AD922=4,"very high")</f>
        <v>high</v>
      </c>
      <c r="AG922">
        <v>0</v>
      </c>
      <c r="AH922" t="str" cm="1">
        <f t="array" ref="AH922">_xlfn.IFS(AG922=0,"no stock options",AG922=2,"medium",AG922=3,"high",AG922=1,"low")</f>
        <v>no stock options</v>
      </c>
      <c r="AI922">
        <v>6</v>
      </c>
      <c r="AJ922" s="1" t="str" cm="1">
        <f t="array" ref="AJ922">_xlfn.IFS(AI922&lt;=2,"fresher",AI922&lt;=7,"early career",AI922&lt;=15,"mid career",AI922&lt;=25,"experienced",AI922&gt;=26,"expert")</f>
        <v>early career</v>
      </c>
      <c r="AK922">
        <v>2</v>
      </c>
      <c r="AL922" s="1" t="str" cm="1">
        <f t="array" ref="AL922">_xlfn.IFS(AK922=0,"no training",AK922&lt;=2,"low",AK922&lt;=4,"moderate",AK922&lt;=6,"high")</f>
        <v>low</v>
      </c>
      <c r="AM922">
        <v>3</v>
      </c>
      <c r="AN922" t="str" cm="1">
        <f t="array" ref="AN922">_xlfn.IFS(AM922=1,"low",AM922=2,"medium",AM922=3,"high",AM922=4,"very high")</f>
        <v>high</v>
      </c>
      <c r="AO922">
        <v>6</v>
      </c>
      <c r="AP922" s="1" t="str" cm="1">
        <f t="array" ref="AP922">_xlfn.IFS(AO922&lt;=1,"new",AO922&lt;=5,"early tenure",AO922&lt;=10,"established",AO922&lt;=20,"loyal",AO922&gt;=21,"long term")</f>
        <v>established</v>
      </c>
      <c r="AQ922">
        <v>3</v>
      </c>
      <c r="AR922" s="1" t="str" cm="1">
        <f t="array" ref="AR922">_xlfn.IFS(AQ922&lt;=1,"new",AQ922&lt;=4,"settling",AQ922&lt;=7,"established",AQ922&lt;=12,"stagnant risk",AQ922&gt;12,"highly stagnant")</f>
        <v>settling</v>
      </c>
      <c r="AS922">
        <v>1</v>
      </c>
      <c r="AT922" t="str" cm="1">
        <f t="array" ref="AT922">_xlfn.IFS(AS922&lt;=1,"recently promoted",AS922&lt;=3,"due soon",AS922&lt;=6,"over due",AS922&gt;=7,"critically overdue")</f>
        <v>recently promoted</v>
      </c>
      <c r="AU922">
        <v>3</v>
      </c>
      <c r="AV922" t="str" cm="1">
        <f t="array" ref="AV922">_xlfn.IFS(AU922&lt;=1,"new under manager",AU922&lt;=4,"settling",AU922&lt;=8,"established",AU922&gt;=9,"long term")</f>
        <v>settling</v>
      </c>
    </row>
    <row r="923" spans="1:48">
      <c r="A923">
        <v>25</v>
      </c>
      <c r="B923" s="1" t="str" cm="1">
        <f t="array" ref="B923">_xlfn.IFS(A923&lt;=25,"early career",A923&lt;=35,"mid career",A923&lt;=45,"experienced",A923&gt;=46,"senior")</f>
        <v>early career</v>
      </c>
      <c r="C923" t="s">
        <v>29</v>
      </c>
      <c r="D923" t="s">
        <v>50</v>
      </c>
      <c r="E923" t="s">
        <v>31</v>
      </c>
      <c r="F923">
        <v>2</v>
      </c>
      <c r="G923" s="1" t="str" cm="1">
        <f t="array" ref="G923">_xlfn.IFS(F923&lt;=5,"very near",F923&lt;=10,"near",F923&lt;=20,"moderate",F923&lt;=29,"far")</f>
        <v>very near</v>
      </c>
      <c r="H923">
        <v>1</v>
      </c>
      <c r="I923" t="str" cm="1">
        <f t="array" ref="I923">_xlfn.IFS(H923=1,"Below College",H923=
2,"College",H923=
3,"Bachelor",H923=
4,"Master",H923=
5,"Doctor")</f>
        <v>Below College</v>
      </c>
      <c r="J923" t="s">
        <v>36</v>
      </c>
      <c r="K923">
        <v>4</v>
      </c>
      <c r="L923" t="str" cm="1">
        <f t="array" ref="L923">_xlfn.IFS(K923=1,"low",K923=2,"medium",K923=3,"high",K923=4,"very high")</f>
        <v>very high</v>
      </c>
      <c r="M923" t="s">
        <v>33</v>
      </c>
      <c r="N923">
        <v>4</v>
      </c>
      <c r="O923" t="str" cm="1">
        <f t="array" ref="O923">_xlfn.IFS(N923=1,"low",N923=2,"medium",N923=3,"high",N923=4,"very high")</f>
        <v>very high</v>
      </c>
      <c r="P923">
        <v>2</v>
      </c>
      <c r="Q923" t="str" cm="1">
        <f t="array" ref="Q923">_xlfn.IFS(P923=1,"junior",P923=2,"mid level",P923=3,"senior",P923=4,"lead",P923=5,"executive")</f>
        <v>mid level</v>
      </c>
      <c r="R923" t="s">
        <v>44</v>
      </c>
      <c r="S923">
        <v>3</v>
      </c>
      <c r="T923" t="str" cm="1">
        <f t="array" ref="T923">_xlfn.IFS(S923=1,"low",S923=2,"medium",S923=3,"high",S923=4,"very high")</f>
        <v>high</v>
      </c>
      <c r="U923" t="s">
        <v>38</v>
      </c>
      <c r="V923">
        <v>5206</v>
      </c>
      <c r="W923">
        <v>1</v>
      </c>
      <c r="X923" t="str" cm="1">
        <f t="array" ref="X923">_xlfn.IFS(W923=0,"fresher",W923&lt;=3,"stable",W923&lt;=6,"moderate hopper",W923&lt;=9,"frequent hopper")</f>
        <v>stable</v>
      </c>
      <c r="Y923" t="s">
        <v>29</v>
      </c>
      <c r="Z923">
        <v>17</v>
      </c>
      <c r="AA923" t="str" cm="1">
        <f t="array" ref="AA923">_xlfn.IFS(Z923&lt;=14,"low hike",Z923&lt;=18,"moderate hike",Z923&lt;=22,"good hike",Z923&lt;=25,"high hike")</f>
        <v>moderate hike</v>
      </c>
      <c r="AB923">
        <v>3</v>
      </c>
      <c r="AC923" t="str" cm="1">
        <f t="array" ref="AC923">_xlfn.IFS(AB923=1,"low",AB923=2,"good",AB923=3,"excellent",AB923=4,"outstanding")</f>
        <v>excellent</v>
      </c>
      <c r="AD923">
        <v>3</v>
      </c>
      <c r="AE923" t="str" cm="1">
        <f t="array" ref="AE923">_xlfn.IFS(AD923=1,"low",AD923=2,"medium",AD923=3,"high",AD923=4,"very high")</f>
        <v>high</v>
      </c>
      <c r="AG923">
        <v>2</v>
      </c>
      <c r="AH923" t="str" cm="1">
        <f t="array" ref="AH923">_xlfn.IFS(AG923=0,"no stock options",AG923=2,"medium",AG923=3,"high",AG923=1,"low")</f>
        <v>medium</v>
      </c>
      <c r="AI923">
        <v>7</v>
      </c>
      <c r="AJ923" s="1" t="str" cm="1">
        <f t="array" ref="AJ923">_xlfn.IFS(AI923&lt;=2,"fresher",AI923&lt;=7,"early career",AI923&lt;=15,"mid career",AI923&lt;=25,"experienced",AI923&gt;=26,"expert")</f>
        <v>early career</v>
      </c>
      <c r="AK923">
        <v>6</v>
      </c>
      <c r="AL923" s="1" t="str" cm="1">
        <f t="array" ref="AL923">_xlfn.IFS(AK923=0,"no training",AK923&lt;=2,"low",AK923&lt;=4,"moderate",AK923&lt;=6,"high")</f>
        <v>high</v>
      </c>
      <c r="AM923">
        <v>3</v>
      </c>
      <c r="AN923" t="str" cm="1">
        <f t="array" ref="AN923">_xlfn.IFS(AM923=1,"low",AM923=2,"medium",AM923=3,"high",AM923=4,"very high")</f>
        <v>high</v>
      </c>
      <c r="AO923">
        <v>7</v>
      </c>
      <c r="AP923" s="1" t="str" cm="1">
        <f t="array" ref="AP923">_xlfn.IFS(AO923&lt;=1,"new",AO923&lt;=5,"early tenure",AO923&lt;=10,"established",AO923&lt;=20,"loyal",AO923&gt;=21,"long term")</f>
        <v>established</v>
      </c>
      <c r="AQ923">
        <v>7</v>
      </c>
      <c r="AR923" s="1" t="str" cm="1">
        <f t="array" ref="AR923">_xlfn.IFS(AQ923&lt;=1,"new",AQ923&lt;=4,"settling",AQ923&lt;=7,"established",AQ923&lt;=12,"stagnant risk",AQ923&gt;12,"highly stagnant")</f>
        <v>established</v>
      </c>
      <c r="AS923">
        <v>0</v>
      </c>
      <c r="AT923" t="str" cm="1">
        <f t="array" ref="AT923">_xlfn.IFS(AS923&lt;=1,"recently promoted",AS923&lt;=3,"due soon",AS923&lt;=6,"over due",AS923&gt;=7,"critically overdue")</f>
        <v>recently promoted</v>
      </c>
      <c r="AU923">
        <v>7</v>
      </c>
      <c r="AV923" t="str" cm="1">
        <f t="array" ref="AV923">_xlfn.IFS(AU923&lt;=1,"new under manager",AU923&lt;=4,"settling",AU923&lt;=8,"established",AU923&gt;=9,"long term")</f>
        <v>established</v>
      </c>
    </row>
    <row r="924" spans="1:48">
      <c r="A924">
        <v>54</v>
      </c>
      <c r="B924" s="1" t="str" cm="1">
        <f t="array" ref="B924">_xlfn.IFS(A924&lt;=25,"early career",A924&lt;=35,"mid career",A924&lt;=45,"experienced",A924&gt;=46,"senior")</f>
        <v>senior</v>
      </c>
      <c r="C924" t="s">
        <v>29</v>
      </c>
      <c r="D924" t="s">
        <v>30</v>
      </c>
      <c r="E924" t="s">
        <v>31</v>
      </c>
      <c r="F924">
        <v>22</v>
      </c>
      <c r="G924" s="1" t="str" cm="1">
        <f t="array" ref="G924">_xlfn.IFS(F924&lt;=5,"very near",F924&lt;=10,"near",F924&lt;=20,"moderate",F924&lt;=29,"far")</f>
        <v>far</v>
      </c>
      <c r="H924">
        <v>5</v>
      </c>
      <c r="I924" t="str" cm="1">
        <f t="array" ref="I924">_xlfn.IFS(H924=1,"Below College",H924=
2,"College",H924=
3,"Bachelor",H924=
4,"Master",H924=
5,"Doctor")</f>
        <v>Doctor</v>
      </c>
      <c r="J924" t="s">
        <v>32</v>
      </c>
      <c r="K924">
        <v>2</v>
      </c>
      <c r="L924" t="str" cm="1">
        <f t="array" ref="L924">_xlfn.IFS(K924=1,"low",K924=2,"medium",K924=3,"high",K924=4,"very high")</f>
        <v>medium</v>
      </c>
      <c r="M924" t="s">
        <v>43</v>
      </c>
      <c r="N924">
        <v>3</v>
      </c>
      <c r="O924" t="str" cm="1">
        <f t="array" ref="O924">_xlfn.IFS(N924=1,"low",N924=2,"medium",N924=3,"high",N924=4,"very high")</f>
        <v>high</v>
      </c>
      <c r="P924">
        <v>4</v>
      </c>
      <c r="Q924" t="str" cm="1">
        <f t="array" ref="Q924">_xlfn.IFS(P924=1,"junior",P924=2,"mid level",P924=3,"senior",P924=4,"lead",P924=5,"executive")</f>
        <v>lead</v>
      </c>
      <c r="R924" t="s">
        <v>48</v>
      </c>
      <c r="S924">
        <v>3</v>
      </c>
      <c r="T924" t="str" cm="1">
        <f t="array" ref="T924">_xlfn.IFS(S924=1,"low",S924=2,"medium",S924=3,"high",S924=4,"very high")</f>
        <v>high</v>
      </c>
      <c r="U924" t="s">
        <v>35</v>
      </c>
      <c r="V924">
        <v>17426</v>
      </c>
      <c r="W924">
        <v>3</v>
      </c>
      <c r="X924" t="str" cm="1">
        <f t="array" ref="X924">_xlfn.IFS(W924=0,"fresher",W924&lt;=3,"stable",W924&lt;=6,"moderate hopper",W924&lt;=9,"frequent hopper")</f>
        <v>stable</v>
      </c>
      <c r="Y924" t="s">
        <v>29</v>
      </c>
      <c r="Z924">
        <v>25</v>
      </c>
      <c r="AA924" t="str" cm="1">
        <f t="array" ref="AA924">_xlfn.IFS(Z924&lt;=14,"low hike",Z924&lt;=18,"moderate hike",Z924&lt;=22,"good hike",Z924&lt;=25,"high hike")</f>
        <v>high hike</v>
      </c>
      <c r="AB924">
        <v>4</v>
      </c>
      <c r="AC924" t="str" cm="1">
        <f t="array" ref="AC924">_xlfn.IFS(AB924=1,"low",AB924=2,"good",AB924=3,"excellent",AB924=4,"outstanding")</f>
        <v>outstanding</v>
      </c>
      <c r="AD924">
        <v>3</v>
      </c>
      <c r="AE924" t="str" cm="1">
        <f t="array" ref="AE924">_xlfn.IFS(AD924=1,"low",AD924=2,"medium",AD924=3,"high",AD924=4,"very high")</f>
        <v>high</v>
      </c>
      <c r="AG924">
        <v>1</v>
      </c>
      <c r="AH924" t="str" cm="1">
        <f t="array" ref="AH924">_xlfn.IFS(AG924=0,"no stock options",AG924=2,"medium",AG924=3,"high",AG924=1,"low")</f>
        <v>low</v>
      </c>
      <c r="AI924">
        <v>36</v>
      </c>
      <c r="AJ924" s="1" t="str" cm="1">
        <f t="array" ref="AJ924">_xlfn.IFS(AI924&lt;=2,"fresher",AI924&lt;=7,"early career",AI924&lt;=15,"mid career",AI924&lt;=25,"experienced",AI924&gt;=26,"expert")</f>
        <v>expert</v>
      </c>
      <c r="AK924">
        <v>6</v>
      </c>
      <c r="AL924" s="1" t="str" cm="1">
        <f t="array" ref="AL924">_xlfn.IFS(AK924=0,"no training",AK924&lt;=2,"low",AK924&lt;=4,"moderate",AK924&lt;=6,"high")</f>
        <v>high</v>
      </c>
      <c r="AM924">
        <v>3</v>
      </c>
      <c r="AN924" t="str" cm="1">
        <f t="array" ref="AN924">_xlfn.IFS(AM924=1,"low",AM924=2,"medium",AM924=3,"high",AM924=4,"very high")</f>
        <v>high</v>
      </c>
      <c r="AO924">
        <v>10</v>
      </c>
      <c r="AP924" s="1" t="str" cm="1">
        <f t="array" ref="AP924">_xlfn.IFS(AO924&lt;=1,"new",AO924&lt;=5,"early tenure",AO924&lt;=10,"established",AO924&lt;=20,"loyal",AO924&gt;=21,"long term")</f>
        <v>established</v>
      </c>
      <c r="AQ924">
        <v>8</v>
      </c>
      <c r="AR924" s="1" t="str" cm="1">
        <f t="array" ref="AR924">_xlfn.IFS(AQ924&lt;=1,"new",AQ924&lt;=4,"settling",AQ924&lt;=7,"established",AQ924&lt;=12,"stagnant risk",AQ924&gt;12,"highly stagnant")</f>
        <v>stagnant risk</v>
      </c>
      <c r="AS924">
        <v>4</v>
      </c>
      <c r="AT924" t="str" cm="1">
        <f t="array" ref="AT924">_xlfn.IFS(AS924&lt;=1,"recently promoted",AS924&lt;=3,"due soon",AS924&lt;=6,"over due",AS924&gt;=7,"critically overdue")</f>
        <v>over due</v>
      </c>
      <c r="AU924">
        <v>7</v>
      </c>
      <c r="AV924" t="str" cm="1">
        <f t="array" ref="AV924">_xlfn.IFS(AU924&lt;=1,"new under manager",AU924&lt;=4,"settling",AU924&lt;=8,"established",AU924&gt;=9,"long term")</f>
        <v>established</v>
      </c>
    </row>
    <row r="925" spans="1:48">
      <c r="A925">
        <v>29</v>
      </c>
      <c r="B925" s="1" t="str" cm="1">
        <f t="array" ref="B925">_xlfn.IFS(A925&lt;=25,"early career",A925&lt;=35,"mid career",A925&lt;=45,"experienced",A925&gt;=46,"senior")</f>
        <v>mid career</v>
      </c>
      <c r="C925" t="s">
        <v>29</v>
      </c>
      <c r="D925" t="s">
        <v>30</v>
      </c>
      <c r="E925" t="s">
        <v>45</v>
      </c>
      <c r="F925">
        <v>5</v>
      </c>
      <c r="G925" s="1" t="str" cm="1">
        <f t="array" ref="G925">_xlfn.IFS(F925&lt;=5,"very near",F925&lt;=10,"near",F925&lt;=20,"moderate",F925&lt;=29,"far")</f>
        <v>very near</v>
      </c>
      <c r="H925">
        <v>3</v>
      </c>
      <c r="I925" t="str" cm="1">
        <f t="array" ref="I925">_xlfn.IFS(H925=1,"Below College",H925=
2,"College",H925=
3,"Bachelor",H925=
4,"Master",H925=
5,"Doctor")</f>
        <v>Bachelor</v>
      </c>
      <c r="J925" t="s">
        <v>32</v>
      </c>
      <c r="K925">
        <v>1</v>
      </c>
      <c r="L925" t="str" cm="1">
        <f t="array" ref="L925">_xlfn.IFS(K925=1,"low",K925=2,"medium",K925=3,"high",K925=4,"very high")</f>
        <v>low</v>
      </c>
      <c r="M925" t="s">
        <v>33</v>
      </c>
      <c r="N925">
        <v>2</v>
      </c>
      <c r="O925" t="str" cm="1">
        <f t="array" ref="O925">_xlfn.IFS(N925=1,"low",N925=2,"medium",N925=3,"high",N925=4,"very high")</f>
        <v>medium</v>
      </c>
      <c r="P925">
        <v>2</v>
      </c>
      <c r="Q925" t="str" cm="1">
        <f t="array" ref="Q925">_xlfn.IFS(P925=1,"junior",P925=2,"mid level",P925=3,"senior",P925=4,"lead",P925=5,"executive")</f>
        <v>mid level</v>
      </c>
      <c r="R925" t="s">
        <v>51</v>
      </c>
      <c r="S925">
        <v>2</v>
      </c>
      <c r="T925" t="str" cm="1">
        <f t="array" ref="T925">_xlfn.IFS(S925=1,"low",S925=2,"medium",S925=3,"high",S925=4,"very high")</f>
        <v>medium</v>
      </c>
      <c r="U925" t="s">
        <v>38</v>
      </c>
      <c r="V925">
        <v>4187</v>
      </c>
      <c r="W925">
        <v>1</v>
      </c>
      <c r="X925" t="str" cm="1">
        <f t="array" ref="X925">_xlfn.IFS(W925=0,"fresher",W925&lt;=3,"stable",W925&lt;=6,"moderate hopper",W925&lt;=9,"frequent hopper")</f>
        <v>stable</v>
      </c>
      <c r="Y925" t="s">
        <v>39</v>
      </c>
      <c r="Z925">
        <v>13</v>
      </c>
      <c r="AA925" t="str" cm="1">
        <f t="array" ref="AA925">_xlfn.IFS(Z925&lt;=14,"low hike",Z925&lt;=18,"moderate hike",Z925&lt;=22,"good hike",Z925&lt;=25,"high hike")</f>
        <v>low hike</v>
      </c>
      <c r="AB925">
        <v>3</v>
      </c>
      <c r="AC925" t="str" cm="1">
        <f t="array" ref="AC925">_xlfn.IFS(AB925=1,"low",AB925=2,"good",AB925=3,"excellent",AB925=4,"outstanding")</f>
        <v>excellent</v>
      </c>
      <c r="AD925">
        <v>2</v>
      </c>
      <c r="AE925" t="str" cm="1">
        <f t="array" ref="AE925">_xlfn.IFS(AD925=1,"low",AD925=2,"medium",AD925=3,"high",AD925=4,"very high")</f>
        <v>medium</v>
      </c>
      <c r="AG925">
        <v>1</v>
      </c>
      <c r="AH925" t="str" cm="1">
        <f t="array" ref="AH925">_xlfn.IFS(AG925=0,"no stock options",AG925=2,"medium",AG925=3,"high",AG925=1,"low")</f>
        <v>low</v>
      </c>
      <c r="AI925">
        <v>10</v>
      </c>
      <c r="AJ925" s="1" t="str" cm="1">
        <f t="array" ref="AJ925">_xlfn.IFS(AI925&lt;=2,"fresher",AI925&lt;=7,"early career",AI925&lt;=15,"mid career",AI925&lt;=25,"experienced",AI925&gt;=26,"expert")</f>
        <v>mid career</v>
      </c>
      <c r="AK925">
        <v>3</v>
      </c>
      <c r="AL925" s="1" t="str" cm="1">
        <f t="array" ref="AL925">_xlfn.IFS(AK925=0,"no training",AK925&lt;=2,"low",AK925&lt;=4,"moderate",AK925&lt;=6,"high")</f>
        <v>moderate</v>
      </c>
      <c r="AM925">
        <v>2</v>
      </c>
      <c r="AN925" t="str" cm="1">
        <f t="array" ref="AN925">_xlfn.IFS(AM925=1,"low",AM925=2,"medium",AM925=3,"high",AM925=4,"very high")</f>
        <v>medium</v>
      </c>
      <c r="AO925">
        <v>10</v>
      </c>
      <c r="AP925" s="1" t="str" cm="1">
        <f t="array" ref="AP925">_xlfn.IFS(AO925&lt;=1,"new",AO925&lt;=5,"early tenure",AO925&lt;=10,"established",AO925&lt;=20,"loyal",AO925&gt;=21,"long term")</f>
        <v>established</v>
      </c>
      <c r="AQ925">
        <v>0</v>
      </c>
      <c r="AR925" s="1" t="str" cm="1">
        <f t="array" ref="AR925">_xlfn.IFS(AQ925&lt;=1,"new",AQ925&lt;=4,"settling",AQ925&lt;=7,"established",AQ925&lt;=12,"stagnant risk",AQ925&gt;12,"highly stagnant")</f>
        <v>new</v>
      </c>
      <c r="AS925">
        <v>0</v>
      </c>
      <c r="AT925" t="str" cm="1">
        <f t="array" ref="AT925">_xlfn.IFS(AS925&lt;=1,"recently promoted",AS925&lt;=3,"due soon",AS925&lt;=6,"over due",AS925&gt;=7,"critically overdue")</f>
        <v>recently promoted</v>
      </c>
      <c r="AU925">
        <v>9</v>
      </c>
      <c r="AV925" t="str" cm="1">
        <f t="array" ref="AV925">_xlfn.IFS(AU925&lt;=1,"new under manager",AU925&lt;=4,"settling",AU925&lt;=8,"established",AU925&gt;=9,"long term")</f>
        <v>long term</v>
      </c>
    </row>
    <row r="926" spans="1:48">
      <c r="A926">
        <v>33</v>
      </c>
      <c r="B926" s="1" t="str" cm="1">
        <f t="array" ref="B926">_xlfn.IFS(A926&lt;=25,"early career",A926&lt;=35,"mid career",A926&lt;=45,"experienced",A926&gt;=46,"senior")</f>
        <v>mid career</v>
      </c>
      <c r="C926" t="s">
        <v>29</v>
      </c>
      <c r="D926" t="s">
        <v>30</v>
      </c>
      <c r="E926" t="s">
        <v>45</v>
      </c>
      <c r="F926">
        <v>2</v>
      </c>
      <c r="G926" s="1" t="str" cm="1">
        <f t="array" ref="G926">_xlfn.IFS(F926&lt;=5,"very near",F926&lt;=10,"near",F926&lt;=20,"moderate",F926&lt;=29,"far")</f>
        <v>very near</v>
      </c>
      <c r="H926">
        <v>4</v>
      </c>
      <c r="I926" t="str" cm="1">
        <f t="array" ref="I926">_xlfn.IFS(H926=1,"Below College",H926=
2,"College",H926=
3,"Bachelor",H926=
4,"Master",H926=
5,"Doctor")</f>
        <v>Master</v>
      </c>
      <c r="J926" t="s">
        <v>32</v>
      </c>
      <c r="K926">
        <v>4</v>
      </c>
      <c r="L926" t="str" cm="1">
        <f t="array" ref="L926">_xlfn.IFS(K926=1,"low",K926=2,"medium",K926=3,"high",K926=4,"very high")</f>
        <v>very high</v>
      </c>
      <c r="M926" t="s">
        <v>33</v>
      </c>
      <c r="N926">
        <v>3</v>
      </c>
      <c r="O926" t="str" cm="1">
        <f t="array" ref="O926">_xlfn.IFS(N926=1,"low",N926=2,"medium",N926=3,"high",N926=4,"very high")</f>
        <v>high</v>
      </c>
      <c r="P926">
        <v>2</v>
      </c>
      <c r="Q926" t="str" cm="1">
        <f t="array" ref="Q926">_xlfn.IFS(P926=1,"junior",P926=2,"mid level",P926=3,"senior",P926=4,"lead",P926=5,"executive")</f>
        <v>mid level</v>
      </c>
      <c r="R926" t="s">
        <v>51</v>
      </c>
      <c r="S926">
        <v>4</v>
      </c>
      <c r="T926" t="str" cm="1">
        <f t="array" ref="T926">_xlfn.IFS(S926=1,"low",S926=2,"medium",S926=3,"high",S926=4,"very high")</f>
        <v>very high</v>
      </c>
      <c r="U926" t="s">
        <v>38</v>
      </c>
      <c r="V926">
        <v>5505</v>
      </c>
      <c r="W926">
        <v>1</v>
      </c>
      <c r="X926" t="str" cm="1">
        <f t="array" ref="X926">_xlfn.IFS(W926=0,"fresher",W926&lt;=3,"stable",W926&lt;=6,"moderate hopper",W926&lt;=9,"frequent hopper")</f>
        <v>stable</v>
      </c>
      <c r="Y926" t="s">
        <v>29</v>
      </c>
      <c r="Z926">
        <v>14</v>
      </c>
      <c r="AA926" t="str" cm="1">
        <f t="array" ref="AA926">_xlfn.IFS(Z926&lt;=14,"low hike",Z926&lt;=18,"moderate hike",Z926&lt;=22,"good hike",Z926&lt;=25,"high hike")</f>
        <v>low hike</v>
      </c>
      <c r="AB926">
        <v>3</v>
      </c>
      <c r="AC926" t="str" cm="1">
        <f t="array" ref="AC926">_xlfn.IFS(AB926=1,"low",AB926=2,"good",AB926=3,"excellent",AB926=4,"outstanding")</f>
        <v>excellent</v>
      </c>
      <c r="AD926">
        <v>3</v>
      </c>
      <c r="AE926" t="str" cm="1">
        <f t="array" ref="AE926">_xlfn.IFS(AD926=1,"low",AD926=2,"medium",AD926=3,"high",AD926=4,"very high")</f>
        <v>high</v>
      </c>
      <c r="AG926">
        <v>2</v>
      </c>
      <c r="AH926" t="str" cm="1">
        <f t="array" ref="AH926">_xlfn.IFS(AG926=0,"no stock options",AG926=2,"medium",AG926=3,"high",AG926=1,"low")</f>
        <v>medium</v>
      </c>
      <c r="AI926">
        <v>6</v>
      </c>
      <c r="AJ926" s="1" t="str" cm="1">
        <f t="array" ref="AJ926">_xlfn.IFS(AI926&lt;=2,"fresher",AI926&lt;=7,"early career",AI926&lt;=15,"mid career",AI926&lt;=25,"experienced",AI926&gt;=26,"expert")</f>
        <v>early career</v>
      </c>
      <c r="AK926">
        <v>5</v>
      </c>
      <c r="AL926" s="1" t="str" cm="1">
        <f t="array" ref="AL926">_xlfn.IFS(AK926=0,"no training",AK926&lt;=2,"low",AK926&lt;=4,"moderate",AK926&lt;=6,"high")</f>
        <v>high</v>
      </c>
      <c r="AM926">
        <v>3</v>
      </c>
      <c r="AN926" t="str" cm="1">
        <f t="array" ref="AN926">_xlfn.IFS(AM926=1,"low",AM926=2,"medium",AM926=3,"high",AM926=4,"very high")</f>
        <v>high</v>
      </c>
      <c r="AO926">
        <v>6</v>
      </c>
      <c r="AP926" s="1" t="str" cm="1">
        <f t="array" ref="AP926">_xlfn.IFS(AO926&lt;=1,"new",AO926&lt;=5,"early tenure",AO926&lt;=10,"established",AO926&lt;=20,"loyal",AO926&gt;=21,"long term")</f>
        <v>established</v>
      </c>
      <c r="AQ926">
        <v>2</v>
      </c>
      <c r="AR926" s="1" t="str" cm="1">
        <f t="array" ref="AR926">_xlfn.IFS(AQ926&lt;=1,"new",AQ926&lt;=4,"settling",AQ926&lt;=7,"established",AQ926&lt;=12,"stagnant risk",AQ926&gt;12,"highly stagnant")</f>
        <v>settling</v>
      </c>
      <c r="AS926">
        <v>0</v>
      </c>
      <c r="AT926" t="str" cm="1">
        <f t="array" ref="AT926">_xlfn.IFS(AS926&lt;=1,"recently promoted",AS926&lt;=3,"due soon",AS926&lt;=6,"over due",AS926&gt;=7,"critically overdue")</f>
        <v>recently promoted</v>
      </c>
      <c r="AU926">
        <v>4</v>
      </c>
      <c r="AV926" t="str" cm="1">
        <f t="array" ref="AV926">_xlfn.IFS(AU926&lt;=1,"new under manager",AU926&lt;=4,"settling",AU926&lt;=8,"established",AU926&gt;=9,"long term")</f>
        <v>settling</v>
      </c>
    </row>
    <row r="927" spans="1:48">
      <c r="A927">
        <v>32</v>
      </c>
      <c r="B927" s="1" t="str" cm="1">
        <f t="array" ref="B927">_xlfn.IFS(A927&lt;=25,"early career",A927&lt;=35,"mid career",A927&lt;=45,"experienced",A927&gt;=46,"senior")</f>
        <v>mid career</v>
      </c>
      <c r="C927" t="s">
        <v>29</v>
      </c>
      <c r="D927" t="s">
        <v>30</v>
      </c>
      <c r="E927" t="s">
        <v>31</v>
      </c>
      <c r="F927">
        <v>2</v>
      </c>
      <c r="G927" s="1" t="str" cm="1">
        <f t="array" ref="G927">_xlfn.IFS(F927&lt;=5,"very near",F927&lt;=10,"near",F927&lt;=20,"moderate",F927&lt;=29,"far")</f>
        <v>very near</v>
      </c>
      <c r="H927">
        <v>3</v>
      </c>
      <c r="I927" t="str" cm="1">
        <f t="array" ref="I927">_xlfn.IFS(H927=1,"Below College",H927=
2,"College",H927=
3,"Bachelor",H927=
4,"Master",H927=
5,"Doctor")</f>
        <v>Bachelor</v>
      </c>
      <c r="J927" t="s">
        <v>32</v>
      </c>
      <c r="K927">
        <v>4</v>
      </c>
      <c r="L927" t="str" cm="1">
        <f t="array" ref="L927">_xlfn.IFS(K927=1,"low",K927=2,"medium",K927=3,"high",K927=4,"very high")</f>
        <v>very high</v>
      </c>
      <c r="M927" t="s">
        <v>33</v>
      </c>
      <c r="N927">
        <v>3</v>
      </c>
      <c r="O927" t="str" cm="1">
        <f t="array" ref="O927">_xlfn.IFS(N927=1,"low",N927=2,"medium",N927=3,"high",N927=4,"very high")</f>
        <v>high</v>
      </c>
      <c r="P927">
        <v>2</v>
      </c>
      <c r="Q927" t="str" cm="1">
        <f t="array" ref="Q927">_xlfn.IFS(P927=1,"junior",P927=2,"mid level",P927=3,"senior",P927=4,"lead",P927=5,"executive")</f>
        <v>mid level</v>
      </c>
      <c r="R927" t="s">
        <v>37</v>
      </c>
      <c r="S927">
        <v>2</v>
      </c>
      <c r="T927" t="str" cm="1">
        <f t="array" ref="T927">_xlfn.IFS(S927=1,"low",S927=2,"medium",S927=3,"high",S927=4,"very high")</f>
        <v>medium</v>
      </c>
      <c r="U927" t="s">
        <v>38</v>
      </c>
      <c r="V927">
        <v>5470</v>
      </c>
      <c r="W927">
        <v>0</v>
      </c>
      <c r="X927" t="str" cm="1">
        <f t="array" ref="X927">_xlfn.IFS(W927=0,"fresher",W927&lt;=3,"stable",W927&lt;=6,"moderate hopper",W927&lt;=9,"frequent hopper")</f>
        <v>fresher</v>
      </c>
      <c r="Y927" t="s">
        <v>29</v>
      </c>
      <c r="Z927">
        <v>13</v>
      </c>
      <c r="AA927" t="str" cm="1">
        <f t="array" ref="AA927">_xlfn.IFS(Z927&lt;=14,"low hike",Z927&lt;=18,"moderate hike",Z927&lt;=22,"good hike",Z927&lt;=25,"high hike")</f>
        <v>low hike</v>
      </c>
      <c r="AB927">
        <v>3</v>
      </c>
      <c r="AC927" t="str" cm="1">
        <f t="array" ref="AC927">_xlfn.IFS(AB927=1,"low",AB927=2,"good",AB927=3,"excellent",AB927=4,"outstanding")</f>
        <v>excellent</v>
      </c>
      <c r="AD927">
        <v>3</v>
      </c>
      <c r="AE927" t="str" cm="1">
        <f t="array" ref="AE927">_xlfn.IFS(AD927=1,"low",AD927=2,"medium",AD927=3,"high",AD927=4,"very high")</f>
        <v>high</v>
      </c>
      <c r="AG927">
        <v>2</v>
      </c>
      <c r="AH927" t="str" cm="1">
        <f t="array" ref="AH927">_xlfn.IFS(AG927=0,"no stock options",AG927=2,"medium",AG927=3,"high",AG927=1,"low")</f>
        <v>medium</v>
      </c>
      <c r="AI927">
        <v>10</v>
      </c>
      <c r="AJ927" s="1" t="str" cm="1">
        <f t="array" ref="AJ927">_xlfn.IFS(AI927&lt;=2,"fresher",AI927&lt;=7,"early career",AI927&lt;=15,"mid career",AI927&lt;=25,"experienced",AI927&gt;=26,"expert")</f>
        <v>mid career</v>
      </c>
      <c r="AK927">
        <v>4</v>
      </c>
      <c r="AL927" s="1" t="str" cm="1">
        <f t="array" ref="AL927">_xlfn.IFS(AK927=0,"no training",AK927&lt;=2,"low",AK927&lt;=4,"moderate",AK927&lt;=6,"high")</f>
        <v>moderate</v>
      </c>
      <c r="AM927">
        <v>2</v>
      </c>
      <c r="AN927" t="str" cm="1">
        <f t="array" ref="AN927">_xlfn.IFS(AM927=1,"low",AM927=2,"medium",AM927=3,"high",AM927=4,"very high")</f>
        <v>medium</v>
      </c>
      <c r="AO927">
        <v>9</v>
      </c>
      <c r="AP927" s="1" t="str" cm="1">
        <f t="array" ref="AP927">_xlfn.IFS(AO927&lt;=1,"new",AO927&lt;=5,"early tenure",AO927&lt;=10,"established",AO927&lt;=20,"loyal",AO927&gt;=21,"long term")</f>
        <v>established</v>
      </c>
      <c r="AQ927">
        <v>5</v>
      </c>
      <c r="AR927" s="1" t="str" cm="1">
        <f t="array" ref="AR927">_xlfn.IFS(AQ927&lt;=1,"new",AQ927&lt;=4,"settling",AQ927&lt;=7,"established",AQ927&lt;=12,"stagnant risk",AQ927&gt;12,"highly stagnant")</f>
        <v>established</v>
      </c>
      <c r="AS927">
        <v>1</v>
      </c>
      <c r="AT927" t="str" cm="1">
        <f t="array" ref="AT927">_xlfn.IFS(AS927&lt;=1,"recently promoted",AS927&lt;=3,"due soon",AS927&lt;=6,"over due",AS927&gt;=7,"critically overdue")</f>
        <v>recently promoted</v>
      </c>
      <c r="AU927">
        <v>6</v>
      </c>
      <c r="AV927" t="str" cm="1">
        <f t="array" ref="AV927">_xlfn.IFS(AU927&lt;=1,"new under manager",AU927&lt;=4,"settling",AU927&lt;=8,"established",AU927&gt;=9,"long term")</f>
        <v>established</v>
      </c>
    </row>
    <row r="928" spans="1:48">
      <c r="A928">
        <v>31</v>
      </c>
      <c r="B928" s="1" t="str" cm="1">
        <f t="array" ref="B928">_xlfn.IFS(A928&lt;=25,"early career",A928&lt;=35,"mid career",A928&lt;=45,"experienced",A928&gt;=46,"senior")</f>
        <v>mid career</v>
      </c>
      <c r="C928" t="s">
        <v>29</v>
      </c>
      <c r="D928" t="s">
        <v>30</v>
      </c>
      <c r="E928" t="s">
        <v>45</v>
      </c>
      <c r="F928">
        <v>5</v>
      </c>
      <c r="G928" s="1" t="str" cm="1">
        <f t="array" ref="G928">_xlfn.IFS(F928&lt;=5,"very near",F928&lt;=10,"near",F928&lt;=20,"moderate",F928&lt;=29,"far")</f>
        <v>very near</v>
      </c>
      <c r="H928">
        <v>4</v>
      </c>
      <c r="I928" t="str" cm="1">
        <f t="array" ref="I928">_xlfn.IFS(H928=1,"Below College",H928=
2,"College",H928=
3,"Bachelor",H928=
4,"Master",H928=
5,"Doctor")</f>
        <v>Master</v>
      </c>
      <c r="J928" t="s">
        <v>36</v>
      </c>
      <c r="K928">
        <v>1</v>
      </c>
      <c r="L928" t="str" cm="1">
        <f t="array" ref="L928">_xlfn.IFS(K928=1,"low",K928=2,"medium",K928=3,"high",K928=4,"very high")</f>
        <v>low</v>
      </c>
      <c r="M928" t="s">
        <v>43</v>
      </c>
      <c r="N928">
        <v>3</v>
      </c>
      <c r="O928" t="str" cm="1">
        <f t="array" ref="O928">_xlfn.IFS(N928=1,"low",N928=2,"medium",N928=3,"high",N928=4,"very high")</f>
        <v>high</v>
      </c>
      <c r="P928">
        <v>2</v>
      </c>
      <c r="Q928" t="str" cm="1">
        <f t="array" ref="Q928">_xlfn.IFS(P928=1,"junior",P928=2,"mid level",P928=3,"senior",P928=4,"lead",P928=5,"executive")</f>
        <v>mid level</v>
      </c>
      <c r="R928" t="s">
        <v>51</v>
      </c>
      <c r="S928">
        <v>4</v>
      </c>
      <c r="T928" t="str" cm="1">
        <f t="array" ref="T928">_xlfn.IFS(S928=1,"low",S928=2,"medium",S928=3,"high",S928=4,"very high")</f>
        <v>very high</v>
      </c>
      <c r="U928" t="s">
        <v>35</v>
      </c>
      <c r="V928">
        <v>5476</v>
      </c>
      <c r="W928">
        <v>1</v>
      </c>
      <c r="X928" t="str" cm="1">
        <f t="array" ref="X928">_xlfn.IFS(W928=0,"fresher",W928&lt;=3,"stable",W928&lt;=6,"moderate hopper",W928&lt;=9,"frequent hopper")</f>
        <v>stable</v>
      </c>
      <c r="Y928" t="s">
        <v>29</v>
      </c>
      <c r="Z928">
        <v>11</v>
      </c>
      <c r="AA928" t="str" cm="1">
        <f t="array" ref="AA928">_xlfn.IFS(Z928&lt;=14,"low hike",Z928&lt;=18,"moderate hike",Z928&lt;=22,"good hike",Z928&lt;=25,"high hike")</f>
        <v>low hike</v>
      </c>
      <c r="AB928">
        <v>3</v>
      </c>
      <c r="AC928" t="str" cm="1">
        <f t="array" ref="AC928">_xlfn.IFS(AB928=1,"low",AB928=2,"good",AB928=3,"excellent",AB928=4,"outstanding")</f>
        <v>excellent</v>
      </c>
      <c r="AD928">
        <v>1</v>
      </c>
      <c r="AE928" t="str" cm="1">
        <f t="array" ref="AE928">_xlfn.IFS(AD928=1,"low",AD928=2,"medium",AD928=3,"high",AD928=4,"very high")</f>
        <v>low</v>
      </c>
      <c r="AG928">
        <v>2</v>
      </c>
      <c r="AH928" t="str" cm="1">
        <f t="array" ref="AH928">_xlfn.IFS(AG928=0,"no stock options",AG928=2,"medium",AG928=3,"high",AG928=1,"low")</f>
        <v>medium</v>
      </c>
      <c r="AI928">
        <v>10</v>
      </c>
      <c r="AJ928" s="1" t="str" cm="1">
        <f t="array" ref="AJ928">_xlfn.IFS(AI928&lt;=2,"fresher",AI928&lt;=7,"early career",AI928&lt;=15,"mid career",AI928&lt;=25,"experienced",AI928&gt;=26,"expert")</f>
        <v>mid career</v>
      </c>
      <c r="AK928">
        <v>2</v>
      </c>
      <c r="AL928" s="1" t="str" cm="1">
        <f t="array" ref="AL928">_xlfn.IFS(AK928=0,"no training",AK928&lt;=2,"low",AK928&lt;=4,"moderate",AK928&lt;=6,"high")</f>
        <v>low</v>
      </c>
      <c r="AM928">
        <v>3</v>
      </c>
      <c r="AN928" t="str" cm="1">
        <f t="array" ref="AN928">_xlfn.IFS(AM928=1,"low",AM928=2,"medium",AM928=3,"high",AM928=4,"very high")</f>
        <v>high</v>
      </c>
      <c r="AO928">
        <v>10</v>
      </c>
      <c r="AP928" s="1" t="str" cm="1">
        <f t="array" ref="AP928">_xlfn.IFS(AO928&lt;=1,"new",AO928&lt;=5,"early tenure",AO928&lt;=10,"established",AO928&lt;=20,"loyal",AO928&gt;=21,"long term")</f>
        <v>established</v>
      </c>
      <c r="AQ928">
        <v>0</v>
      </c>
      <c r="AR928" s="1" t="str" cm="1">
        <f t="array" ref="AR928">_xlfn.IFS(AQ928&lt;=1,"new",AQ928&lt;=4,"settling",AQ928&lt;=7,"established",AQ928&lt;=12,"stagnant risk",AQ928&gt;12,"highly stagnant")</f>
        <v>new</v>
      </c>
      <c r="AS928">
        <v>0</v>
      </c>
      <c r="AT928" t="str" cm="1">
        <f t="array" ref="AT928">_xlfn.IFS(AS928&lt;=1,"recently promoted",AS928&lt;=3,"due soon",AS928&lt;=6,"over due",AS928&gt;=7,"critically overdue")</f>
        <v>recently promoted</v>
      </c>
      <c r="AU928">
        <v>2</v>
      </c>
      <c r="AV928" t="str" cm="1">
        <f t="array" ref="AV928">_xlfn.IFS(AU928&lt;=1,"new under manager",AU928&lt;=4,"settling",AU928&lt;=8,"established",AU928&gt;=9,"long term")</f>
        <v>settling</v>
      </c>
    </row>
    <row r="929" spans="1:48">
      <c r="A929">
        <v>49</v>
      </c>
      <c r="B929" s="1" t="str" cm="1">
        <f t="array" ref="B929">_xlfn.IFS(A929&lt;=25,"early career",A929&lt;=35,"mid career",A929&lt;=45,"experienced",A929&gt;=46,"senior")</f>
        <v>senior</v>
      </c>
      <c r="C929" t="s">
        <v>29</v>
      </c>
      <c r="D929" t="s">
        <v>30</v>
      </c>
      <c r="E929" t="s">
        <v>31</v>
      </c>
      <c r="F929">
        <v>1</v>
      </c>
      <c r="G929" s="1" t="str" cm="1">
        <f t="array" ref="G929">_xlfn.IFS(F929&lt;=5,"very near",F929&lt;=10,"near",F929&lt;=20,"moderate",F929&lt;=29,"far")</f>
        <v>very near</v>
      </c>
      <c r="H929">
        <v>3</v>
      </c>
      <c r="I929" t="str" cm="1">
        <f t="array" ref="I929">_xlfn.IFS(H929=1,"Below College",H929=
2,"College",H929=
3,"Bachelor",H929=
4,"Master",H929=
5,"Doctor")</f>
        <v>Bachelor</v>
      </c>
      <c r="J929" t="s">
        <v>36</v>
      </c>
      <c r="K929">
        <v>3</v>
      </c>
      <c r="L929" t="str" cm="1">
        <f t="array" ref="L929">_xlfn.IFS(K929=1,"low",K929=2,"medium",K929=3,"high",K929=4,"very high")</f>
        <v>high</v>
      </c>
      <c r="M929" t="s">
        <v>33</v>
      </c>
      <c r="N929">
        <v>3</v>
      </c>
      <c r="O929" t="str" cm="1">
        <f t="array" ref="O929">_xlfn.IFS(N929=1,"low",N929=2,"medium",N929=3,"high",N929=4,"very high")</f>
        <v>high</v>
      </c>
      <c r="P929">
        <v>4</v>
      </c>
      <c r="Q929" t="str" cm="1">
        <f t="array" ref="Q929">_xlfn.IFS(P929=1,"junior",P929=2,"mid level",P929=3,"senior",P929=4,"lead",P929=5,"executive")</f>
        <v>lead</v>
      </c>
      <c r="R929" t="s">
        <v>48</v>
      </c>
      <c r="S929">
        <v>3</v>
      </c>
      <c r="T929" t="str" cm="1">
        <f t="array" ref="T929">_xlfn.IFS(S929=1,"low",S929=2,"medium",S929=3,"high",S929=4,"very high")</f>
        <v>high</v>
      </c>
      <c r="U929" t="s">
        <v>40</v>
      </c>
      <c r="V929">
        <v>15379</v>
      </c>
      <c r="W929">
        <v>4</v>
      </c>
      <c r="X929" t="str" cm="1">
        <f t="array" ref="X929">_xlfn.IFS(W929=0,"fresher",W929&lt;=3,"stable",W929&lt;=6,"moderate hopper",W929&lt;=9,"frequent hopper")</f>
        <v>moderate hopper</v>
      </c>
      <c r="Y929" t="s">
        <v>29</v>
      </c>
      <c r="Z929">
        <v>14</v>
      </c>
      <c r="AA929" t="str" cm="1">
        <f t="array" ref="AA929">_xlfn.IFS(Z929&lt;=14,"low hike",Z929&lt;=18,"moderate hike",Z929&lt;=22,"good hike",Z929&lt;=25,"high hike")</f>
        <v>low hike</v>
      </c>
      <c r="AB929">
        <v>3</v>
      </c>
      <c r="AC929" t="str" cm="1">
        <f t="array" ref="AC929">_xlfn.IFS(AB929=1,"low",AB929=2,"good",AB929=3,"excellent",AB929=4,"outstanding")</f>
        <v>excellent</v>
      </c>
      <c r="AD929">
        <v>1</v>
      </c>
      <c r="AE929" t="str" cm="1">
        <f t="array" ref="AE929">_xlfn.IFS(AD929=1,"low",AD929=2,"medium",AD929=3,"high",AD929=4,"very high")</f>
        <v>low</v>
      </c>
      <c r="AG929">
        <v>0</v>
      </c>
      <c r="AH929" t="str" cm="1">
        <f t="array" ref="AH929">_xlfn.IFS(AG929=0,"no stock options",AG929=2,"medium",AG929=3,"high",AG929=1,"low")</f>
        <v>no stock options</v>
      </c>
      <c r="AI929">
        <v>23</v>
      </c>
      <c r="AJ929" s="1" t="str" cm="1">
        <f t="array" ref="AJ929">_xlfn.IFS(AI929&lt;=2,"fresher",AI929&lt;=7,"early career",AI929&lt;=15,"mid career",AI929&lt;=25,"experienced",AI929&gt;=26,"expert")</f>
        <v>experienced</v>
      </c>
      <c r="AK929">
        <v>2</v>
      </c>
      <c r="AL929" s="1" t="str" cm="1">
        <f t="array" ref="AL929">_xlfn.IFS(AK929=0,"no training",AK929&lt;=2,"low",AK929&lt;=4,"moderate",AK929&lt;=6,"high")</f>
        <v>low</v>
      </c>
      <c r="AM929">
        <v>3</v>
      </c>
      <c r="AN929" t="str" cm="1">
        <f t="array" ref="AN929">_xlfn.IFS(AM929=1,"low",AM929=2,"medium",AM929=3,"high",AM929=4,"very high")</f>
        <v>high</v>
      </c>
      <c r="AO929">
        <v>8</v>
      </c>
      <c r="AP929" s="1" t="str" cm="1">
        <f t="array" ref="AP929">_xlfn.IFS(AO929&lt;=1,"new",AO929&lt;=5,"early tenure",AO929&lt;=10,"established",AO929&lt;=20,"loyal",AO929&gt;=21,"long term")</f>
        <v>established</v>
      </c>
      <c r="AQ929">
        <v>7</v>
      </c>
      <c r="AR929" s="1" t="str" cm="1">
        <f t="array" ref="AR929">_xlfn.IFS(AQ929&lt;=1,"new",AQ929&lt;=4,"settling",AQ929&lt;=7,"established",AQ929&lt;=12,"stagnant risk",AQ929&gt;12,"highly stagnant")</f>
        <v>established</v>
      </c>
      <c r="AS929">
        <v>0</v>
      </c>
      <c r="AT929" t="str" cm="1">
        <f t="array" ref="AT929">_xlfn.IFS(AS929&lt;=1,"recently promoted",AS929&lt;=3,"due soon",AS929&lt;=6,"over due",AS929&gt;=7,"critically overdue")</f>
        <v>recently promoted</v>
      </c>
      <c r="AU929">
        <v>0</v>
      </c>
      <c r="AV929" t="str" cm="1">
        <f t="array" ref="AV929">_xlfn.IFS(AU929&lt;=1,"new under manager",AU929&lt;=4,"settling",AU929&lt;=8,"established",AU929&gt;=9,"long term")</f>
        <v>new under manager</v>
      </c>
    </row>
    <row r="930" spans="1:48">
      <c r="A930">
        <v>33</v>
      </c>
      <c r="B930" s="1" t="str" cm="1">
        <f t="array" ref="B930">_xlfn.IFS(A930&lt;=25,"early career",A930&lt;=35,"mid career",A930&lt;=45,"experienced",A930&gt;=46,"senior")</f>
        <v>mid career</v>
      </c>
      <c r="C930" t="s">
        <v>29</v>
      </c>
      <c r="D930" t="s">
        <v>41</v>
      </c>
      <c r="E930" t="s">
        <v>45</v>
      </c>
      <c r="F930">
        <v>16</v>
      </c>
      <c r="G930" s="1" t="str" cm="1">
        <f t="array" ref="G930">_xlfn.IFS(F930&lt;=5,"very near",F930&lt;=10,"near",F930&lt;=20,"moderate",F930&lt;=29,"far")</f>
        <v>moderate</v>
      </c>
      <c r="H930">
        <v>3</v>
      </c>
      <c r="I930" t="str" cm="1">
        <f t="array" ref="I930">_xlfn.IFS(H930=1,"Below College",H930=
2,"College",H930=
3,"Bachelor",H930=
4,"Master",H930=
5,"Doctor")</f>
        <v>Bachelor</v>
      </c>
      <c r="J930" t="s">
        <v>36</v>
      </c>
      <c r="K930">
        <v>3</v>
      </c>
      <c r="L930" t="str" cm="1">
        <f t="array" ref="L930">_xlfn.IFS(K930=1,"low",K930=2,"medium",K930=3,"high",K930=4,"very high")</f>
        <v>high</v>
      </c>
      <c r="M930" t="s">
        <v>43</v>
      </c>
      <c r="N930">
        <v>3</v>
      </c>
      <c r="O930" t="str" cm="1">
        <f t="array" ref="O930">_xlfn.IFS(N930=1,"low",N930=2,"medium",N930=3,"high",N930=4,"very high")</f>
        <v>high</v>
      </c>
      <c r="P930">
        <v>2</v>
      </c>
      <c r="Q930" t="str" cm="1">
        <f t="array" ref="Q930">_xlfn.IFS(P930=1,"junior",P930=2,"mid level",P930=3,"senior",P930=4,"lead",P930=5,"executive")</f>
        <v>mid level</v>
      </c>
      <c r="R930" t="s">
        <v>51</v>
      </c>
      <c r="S930">
        <v>4</v>
      </c>
      <c r="T930" t="str" cm="1">
        <f t="array" ref="T930">_xlfn.IFS(S930=1,"low",S930=2,"medium",S930=3,"high",S930=4,"very high")</f>
        <v>very high</v>
      </c>
      <c r="U930" t="s">
        <v>38</v>
      </c>
      <c r="V930">
        <v>5368</v>
      </c>
      <c r="W930">
        <v>1</v>
      </c>
      <c r="X930" t="str" cm="1">
        <f t="array" ref="X930">_xlfn.IFS(W930=0,"fresher",W930&lt;=3,"stable",W930&lt;=6,"moderate hopper",W930&lt;=9,"frequent hopper")</f>
        <v>stable</v>
      </c>
      <c r="Y930" t="s">
        <v>39</v>
      </c>
      <c r="Z930">
        <v>25</v>
      </c>
      <c r="AA930" t="str" cm="1">
        <f t="array" ref="AA930">_xlfn.IFS(Z930&lt;=14,"low hike",Z930&lt;=18,"moderate hike",Z930&lt;=22,"good hike",Z930&lt;=25,"high hike")</f>
        <v>high hike</v>
      </c>
      <c r="AB930">
        <v>4</v>
      </c>
      <c r="AC930" t="str" cm="1">
        <f t="array" ref="AC930">_xlfn.IFS(AB930=1,"low",AB930=2,"good",AB930=3,"excellent",AB930=4,"outstanding")</f>
        <v>outstanding</v>
      </c>
      <c r="AD930">
        <v>3</v>
      </c>
      <c r="AE930" t="str" cm="1">
        <f t="array" ref="AE930">_xlfn.IFS(AD930=1,"low",AD930=2,"medium",AD930=3,"high",AD930=4,"very high")</f>
        <v>high</v>
      </c>
      <c r="AG930">
        <v>1</v>
      </c>
      <c r="AH930" t="str" cm="1">
        <f t="array" ref="AH930">_xlfn.IFS(AG930=0,"no stock options",AG930=2,"medium",AG930=3,"high",AG930=1,"low")</f>
        <v>low</v>
      </c>
      <c r="AI930">
        <v>7</v>
      </c>
      <c r="AJ930" s="1" t="str" cm="1">
        <f t="array" ref="AJ930">_xlfn.IFS(AI930&lt;=2,"fresher",AI930&lt;=7,"early career",AI930&lt;=15,"mid career",AI930&lt;=25,"experienced",AI930&gt;=26,"expert")</f>
        <v>early career</v>
      </c>
      <c r="AK930">
        <v>2</v>
      </c>
      <c r="AL930" s="1" t="str" cm="1">
        <f t="array" ref="AL930">_xlfn.IFS(AK930=0,"no training",AK930&lt;=2,"low",AK930&lt;=4,"moderate",AK930&lt;=6,"high")</f>
        <v>low</v>
      </c>
      <c r="AM930">
        <v>3</v>
      </c>
      <c r="AN930" t="str" cm="1">
        <f t="array" ref="AN930">_xlfn.IFS(AM930=1,"low",AM930=2,"medium",AM930=3,"high",AM930=4,"very high")</f>
        <v>high</v>
      </c>
      <c r="AO930">
        <v>6</v>
      </c>
      <c r="AP930" s="1" t="str" cm="1">
        <f t="array" ref="AP930">_xlfn.IFS(AO930&lt;=1,"new",AO930&lt;=5,"early tenure",AO930&lt;=10,"established",AO930&lt;=20,"loyal",AO930&gt;=21,"long term")</f>
        <v>established</v>
      </c>
      <c r="AQ930">
        <v>5</v>
      </c>
      <c r="AR930" s="1" t="str" cm="1">
        <f t="array" ref="AR930">_xlfn.IFS(AQ930&lt;=1,"new",AQ930&lt;=4,"settling",AQ930&lt;=7,"established",AQ930&lt;=12,"stagnant risk",AQ930&gt;12,"highly stagnant")</f>
        <v>established</v>
      </c>
      <c r="AS930">
        <v>1</v>
      </c>
      <c r="AT930" t="str" cm="1">
        <f t="array" ref="AT930">_xlfn.IFS(AS930&lt;=1,"recently promoted",AS930&lt;=3,"due soon",AS930&lt;=6,"over due",AS930&gt;=7,"critically overdue")</f>
        <v>recently promoted</v>
      </c>
      <c r="AU930">
        <v>2</v>
      </c>
      <c r="AV930" t="str" cm="1">
        <f t="array" ref="AV930">_xlfn.IFS(AU930&lt;=1,"new under manager",AU930&lt;=4,"settling",AU930&lt;=8,"established",AU930&gt;=9,"long term")</f>
        <v>settling</v>
      </c>
    </row>
    <row r="931" spans="1:48">
      <c r="A931">
        <v>48</v>
      </c>
      <c r="B931" s="1" t="str" cm="1">
        <f t="array" ref="B931">_xlfn.IFS(A931&lt;=25,"early career",A931&lt;=35,"mid career",A931&lt;=45,"experienced",A931&gt;=46,"senior")</f>
        <v>senior</v>
      </c>
      <c r="C931" t="s">
        <v>39</v>
      </c>
      <c r="D931" t="s">
        <v>50</v>
      </c>
      <c r="E931" t="s">
        <v>45</v>
      </c>
      <c r="F931">
        <v>7</v>
      </c>
      <c r="G931" s="1" t="str" cm="1">
        <f t="array" ref="G931">_xlfn.IFS(F931&lt;=5,"very near",F931&lt;=10,"near",F931&lt;=20,"moderate",F931&lt;=29,"far")</f>
        <v>near</v>
      </c>
      <c r="H931">
        <v>2</v>
      </c>
      <c r="I931" t="str" cm="1">
        <f t="array" ref="I931">_xlfn.IFS(H931=1,"Below College",H931=
2,"College",H931=
3,"Bachelor",H931=
4,"Master",H931=
5,"Doctor")</f>
        <v>College</v>
      </c>
      <c r="J931" t="s">
        <v>32</v>
      </c>
      <c r="K931">
        <v>4</v>
      </c>
      <c r="L931" t="str" cm="1">
        <f t="array" ref="L931">_xlfn.IFS(K931=1,"low",K931=2,"medium",K931=3,"high",K931=4,"very high")</f>
        <v>very high</v>
      </c>
      <c r="M931" t="s">
        <v>43</v>
      </c>
      <c r="N931">
        <v>3</v>
      </c>
      <c r="O931" t="str" cm="1">
        <f t="array" ref="O931">_xlfn.IFS(N931=1,"low",N931=2,"medium",N931=3,"high",N931=4,"very high")</f>
        <v>high</v>
      </c>
      <c r="P931">
        <v>1</v>
      </c>
      <c r="Q931" t="str" cm="1">
        <f t="array" ref="Q931">_xlfn.IFS(P931=1,"junior",P931=2,"mid level",P931=3,"senior",P931=4,"lead",P931=5,"executive")</f>
        <v>junior</v>
      </c>
      <c r="R931" t="s">
        <v>46</v>
      </c>
      <c r="S931">
        <v>3</v>
      </c>
      <c r="T931" t="str" cm="1">
        <f t="array" ref="T931">_xlfn.IFS(S931=1,"low",S931=2,"medium",S931=3,"high",S931=4,"very high")</f>
        <v>high</v>
      </c>
      <c r="U931" t="s">
        <v>35</v>
      </c>
      <c r="V931">
        <v>2655</v>
      </c>
      <c r="W931">
        <v>2</v>
      </c>
      <c r="X931" t="str" cm="1">
        <f t="array" ref="X931">_xlfn.IFS(W931=0,"fresher",W931&lt;=3,"stable",W931&lt;=6,"moderate hopper",W931&lt;=9,"frequent hopper")</f>
        <v>stable</v>
      </c>
      <c r="Y931" t="s">
        <v>39</v>
      </c>
      <c r="Z931">
        <v>11</v>
      </c>
      <c r="AA931" t="str" cm="1">
        <f t="array" ref="AA931">_xlfn.IFS(Z931&lt;=14,"low hike",Z931&lt;=18,"moderate hike",Z931&lt;=22,"good hike",Z931&lt;=25,"high hike")</f>
        <v>low hike</v>
      </c>
      <c r="AB931">
        <v>3</v>
      </c>
      <c r="AC931" t="str" cm="1">
        <f t="array" ref="AC931">_xlfn.IFS(AB931=1,"low",AB931=2,"good",AB931=3,"excellent",AB931=4,"outstanding")</f>
        <v>excellent</v>
      </c>
      <c r="AD931">
        <v>3</v>
      </c>
      <c r="AE931" t="str" cm="1">
        <f t="array" ref="AE931">_xlfn.IFS(AD931=1,"low",AD931=2,"medium",AD931=3,"high",AD931=4,"very high")</f>
        <v>high</v>
      </c>
      <c r="AG931">
        <v>2</v>
      </c>
      <c r="AH931" t="str" cm="1">
        <f t="array" ref="AH931">_xlfn.IFS(AG931=0,"no stock options",AG931=2,"medium",AG931=3,"high",AG931=1,"low")</f>
        <v>medium</v>
      </c>
      <c r="AI931">
        <v>19</v>
      </c>
      <c r="AJ931" s="1" t="str" cm="1">
        <f t="array" ref="AJ931">_xlfn.IFS(AI931&lt;=2,"fresher",AI931&lt;=7,"early career",AI931&lt;=15,"mid career",AI931&lt;=25,"experienced",AI931&gt;=26,"expert")</f>
        <v>experienced</v>
      </c>
      <c r="AK931">
        <v>3</v>
      </c>
      <c r="AL931" s="1" t="str" cm="1">
        <f t="array" ref="AL931">_xlfn.IFS(AK931=0,"no training",AK931&lt;=2,"low",AK931&lt;=4,"moderate",AK931&lt;=6,"high")</f>
        <v>moderate</v>
      </c>
      <c r="AM931">
        <v>3</v>
      </c>
      <c r="AN931" t="str" cm="1">
        <f t="array" ref="AN931">_xlfn.IFS(AM931=1,"low",AM931=2,"medium",AM931=3,"high",AM931=4,"very high")</f>
        <v>high</v>
      </c>
      <c r="AO931">
        <v>9</v>
      </c>
      <c r="AP931" s="1" t="str" cm="1">
        <f t="array" ref="AP931">_xlfn.IFS(AO931&lt;=1,"new",AO931&lt;=5,"early tenure",AO931&lt;=10,"established",AO931&lt;=20,"loyal",AO931&gt;=21,"long term")</f>
        <v>established</v>
      </c>
      <c r="AQ931">
        <v>7</v>
      </c>
      <c r="AR931" s="1" t="str" cm="1">
        <f t="array" ref="AR931">_xlfn.IFS(AQ931&lt;=1,"new",AQ931&lt;=4,"settling",AQ931&lt;=7,"established",AQ931&lt;=12,"stagnant risk",AQ931&gt;12,"highly stagnant")</f>
        <v>established</v>
      </c>
      <c r="AS931">
        <v>7</v>
      </c>
      <c r="AT931" t="str" cm="1">
        <f t="array" ref="AT931">_xlfn.IFS(AS931&lt;=1,"recently promoted",AS931&lt;=3,"due soon",AS931&lt;=6,"over due",AS931&gt;=7,"critically overdue")</f>
        <v>critically overdue</v>
      </c>
      <c r="AU931">
        <v>7</v>
      </c>
      <c r="AV931" t="str" cm="1">
        <f t="array" ref="AV931">_xlfn.IFS(AU931&lt;=1,"new under manager",AU931&lt;=4,"settling",AU931&lt;=8,"established",AU931&gt;=9,"long term")</f>
        <v>established</v>
      </c>
    </row>
    <row r="932" spans="1:48">
      <c r="A932">
        <v>26</v>
      </c>
      <c r="B932" s="1" t="str" cm="1">
        <f t="array" ref="B932">_xlfn.IFS(A932&lt;=25,"early career",A932&lt;=35,"mid career",A932&lt;=45,"experienced",A932&gt;=46,"senior")</f>
        <v>mid career</v>
      </c>
      <c r="C932" t="s">
        <v>29</v>
      </c>
      <c r="D932" t="s">
        <v>41</v>
      </c>
      <c r="E932" t="s">
        <v>31</v>
      </c>
      <c r="F932">
        <v>7</v>
      </c>
      <c r="G932" s="1" t="str" cm="1">
        <f t="array" ref="G932">_xlfn.IFS(F932&lt;=5,"very near",F932&lt;=10,"near",F932&lt;=20,"moderate",F932&lt;=29,"far")</f>
        <v>near</v>
      </c>
      <c r="H932">
        <v>3</v>
      </c>
      <c r="I932" t="str" cm="1">
        <f t="array" ref="I932">_xlfn.IFS(H932=1,"Below College",H932=
2,"College",H932=
3,"Bachelor",H932=
4,"Master",H932=
5,"Doctor")</f>
        <v>Bachelor</v>
      </c>
      <c r="J932" t="s">
        <v>32</v>
      </c>
      <c r="K932">
        <v>4</v>
      </c>
      <c r="L932" t="str" cm="1">
        <f t="array" ref="L932">_xlfn.IFS(K932=1,"low",K932=2,"medium",K932=3,"high",K932=4,"very high")</f>
        <v>very high</v>
      </c>
      <c r="M932" t="s">
        <v>33</v>
      </c>
      <c r="N932">
        <v>3</v>
      </c>
      <c r="O932" t="str" cm="1">
        <f t="array" ref="O932">_xlfn.IFS(N932=1,"low",N932=2,"medium",N932=3,"high",N932=4,"very high")</f>
        <v>high</v>
      </c>
      <c r="P932">
        <v>1</v>
      </c>
      <c r="Q932" t="str" cm="1">
        <f t="array" ref="Q932">_xlfn.IFS(P932=1,"junior",P932=2,"mid level",P932=3,"senior",P932=4,"lead",P932=5,"executive")</f>
        <v>junior</v>
      </c>
      <c r="R932" t="s">
        <v>34</v>
      </c>
      <c r="S932">
        <v>4</v>
      </c>
      <c r="T932" t="str" cm="1">
        <f t="array" ref="T932">_xlfn.IFS(S932=1,"low",S932=2,"medium",S932=3,"high",S932=4,"very high")</f>
        <v>very high</v>
      </c>
      <c r="U932" t="s">
        <v>40</v>
      </c>
      <c r="V932">
        <v>2570</v>
      </c>
      <c r="W932">
        <v>1</v>
      </c>
      <c r="X932" t="str" cm="1">
        <f t="array" ref="X932">_xlfn.IFS(W932=0,"fresher",W932&lt;=3,"stable",W932&lt;=6,"moderate hopper",W932&lt;=9,"frequent hopper")</f>
        <v>stable</v>
      </c>
      <c r="Y932" t="s">
        <v>29</v>
      </c>
      <c r="Z932">
        <v>20</v>
      </c>
      <c r="AA932" t="str" cm="1">
        <f t="array" ref="AA932">_xlfn.IFS(Z932&lt;=14,"low hike",Z932&lt;=18,"moderate hike",Z932&lt;=22,"good hike",Z932&lt;=25,"high hike")</f>
        <v>good hike</v>
      </c>
      <c r="AB932">
        <v>4</v>
      </c>
      <c r="AC932" t="str" cm="1">
        <f t="array" ref="AC932">_xlfn.IFS(AB932=1,"low",AB932=2,"good",AB932=3,"excellent",AB932=4,"outstanding")</f>
        <v>outstanding</v>
      </c>
      <c r="AD932">
        <v>3</v>
      </c>
      <c r="AE932" t="str" cm="1">
        <f t="array" ref="AE932">_xlfn.IFS(AD932=1,"low",AD932=2,"medium",AD932=3,"high",AD932=4,"very high")</f>
        <v>high</v>
      </c>
      <c r="AG932">
        <v>0</v>
      </c>
      <c r="AH932" t="str" cm="1">
        <f t="array" ref="AH932">_xlfn.IFS(AG932=0,"no stock options",AG932=2,"medium",AG932=3,"high",AG932=1,"low")</f>
        <v>no stock options</v>
      </c>
      <c r="AI932">
        <v>7</v>
      </c>
      <c r="AJ932" s="1" t="str" cm="1">
        <f t="array" ref="AJ932">_xlfn.IFS(AI932&lt;=2,"fresher",AI932&lt;=7,"early career",AI932&lt;=15,"mid career",AI932&lt;=25,"experienced",AI932&gt;=26,"expert")</f>
        <v>early career</v>
      </c>
      <c r="AK932">
        <v>5</v>
      </c>
      <c r="AL932" s="1" t="str" cm="1">
        <f t="array" ref="AL932">_xlfn.IFS(AK932=0,"no training",AK932&lt;=2,"low",AK932&lt;=4,"moderate",AK932&lt;=6,"high")</f>
        <v>high</v>
      </c>
      <c r="AM932">
        <v>3</v>
      </c>
      <c r="AN932" t="str" cm="1">
        <f t="array" ref="AN932">_xlfn.IFS(AM932=1,"low",AM932=2,"medium",AM932=3,"high",AM932=4,"very high")</f>
        <v>high</v>
      </c>
      <c r="AO932">
        <v>7</v>
      </c>
      <c r="AP932" s="1" t="str" cm="1">
        <f t="array" ref="AP932">_xlfn.IFS(AO932&lt;=1,"new",AO932&lt;=5,"early tenure",AO932&lt;=10,"established",AO932&lt;=20,"loyal",AO932&gt;=21,"long term")</f>
        <v>established</v>
      </c>
      <c r="AQ932">
        <v>7</v>
      </c>
      <c r="AR932" s="1" t="str" cm="1">
        <f t="array" ref="AR932">_xlfn.IFS(AQ932&lt;=1,"new",AQ932&lt;=4,"settling",AQ932&lt;=7,"established",AQ932&lt;=12,"stagnant risk",AQ932&gt;12,"highly stagnant")</f>
        <v>established</v>
      </c>
      <c r="AS932">
        <v>5</v>
      </c>
      <c r="AT932" t="str" cm="1">
        <f t="array" ref="AT932">_xlfn.IFS(AS932&lt;=1,"recently promoted",AS932&lt;=3,"due soon",AS932&lt;=6,"over due",AS932&gt;=7,"critically overdue")</f>
        <v>over due</v>
      </c>
      <c r="AU932">
        <v>7</v>
      </c>
      <c r="AV932" t="str" cm="1">
        <f t="array" ref="AV932">_xlfn.IFS(AU932&lt;=1,"new under manager",AU932&lt;=4,"settling",AU932&lt;=8,"established",AU932&gt;=9,"long term")</f>
        <v>established</v>
      </c>
    </row>
    <row r="933" spans="1:48">
      <c r="A933">
        <v>37</v>
      </c>
      <c r="B933" s="1" t="str" cm="1">
        <f t="array" ref="B933">_xlfn.IFS(A933&lt;=25,"early career",A933&lt;=35,"mid career",A933&lt;=45,"experienced",A933&gt;=46,"senior")</f>
        <v>experienced</v>
      </c>
      <c r="C933" t="s">
        <v>29</v>
      </c>
      <c r="D933" t="s">
        <v>50</v>
      </c>
      <c r="E933" t="s">
        <v>45</v>
      </c>
      <c r="F933">
        <v>1</v>
      </c>
      <c r="G933" s="1" t="str" cm="1">
        <f t="array" ref="G933">_xlfn.IFS(F933&lt;=5,"very near",F933&lt;=10,"near",F933&lt;=20,"moderate",F933&lt;=29,"far")</f>
        <v>very near</v>
      </c>
      <c r="H933">
        <v>4</v>
      </c>
      <c r="I933" t="str" cm="1">
        <f t="array" ref="I933">_xlfn.IFS(H933=1,"Below College",H933=
2,"College",H933=
3,"Bachelor",H933=
4,"Master",H933=
5,"Doctor")</f>
        <v>Master</v>
      </c>
      <c r="J933" t="s">
        <v>32</v>
      </c>
      <c r="K933">
        <v>3</v>
      </c>
      <c r="L933" t="str" cm="1">
        <f t="array" ref="L933">_xlfn.IFS(K933=1,"low",K933=2,"medium",K933=3,"high",K933=4,"very high")</f>
        <v>high</v>
      </c>
      <c r="M933" t="s">
        <v>33</v>
      </c>
      <c r="N933">
        <v>1</v>
      </c>
      <c r="O933" t="str" cm="1">
        <f t="array" ref="O933">_xlfn.IFS(N933=1,"low",N933=2,"medium",N933=3,"high",N933=4,"very high")</f>
        <v>low</v>
      </c>
      <c r="P933">
        <v>2</v>
      </c>
      <c r="Q933" t="str" cm="1">
        <f t="array" ref="Q933">_xlfn.IFS(P933=1,"junior",P933=2,"mid level",P933=3,"senior",P933=4,"lead",P933=5,"executive")</f>
        <v>mid level</v>
      </c>
      <c r="R933" t="s">
        <v>51</v>
      </c>
      <c r="S933">
        <v>4</v>
      </c>
      <c r="T933" t="str" cm="1">
        <f t="array" ref="T933">_xlfn.IFS(S933=1,"low",S933=2,"medium",S933=3,"high",S933=4,"very high")</f>
        <v>very high</v>
      </c>
      <c r="U933" t="s">
        <v>38</v>
      </c>
      <c r="V933">
        <v>9525</v>
      </c>
      <c r="W933">
        <v>1</v>
      </c>
      <c r="X933" t="str" cm="1">
        <f t="array" ref="X933">_xlfn.IFS(W933=0,"fresher",W933&lt;=3,"stable",W933&lt;=6,"moderate hopper",W933&lt;=9,"frequent hopper")</f>
        <v>stable</v>
      </c>
      <c r="Y933" t="s">
        <v>29</v>
      </c>
      <c r="Z933">
        <v>14</v>
      </c>
      <c r="AA933" t="str" cm="1">
        <f t="array" ref="AA933">_xlfn.IFS(Z933&lt;=14,"low hike",Z933&lt;=18,"moderate hike",Z933&lt;=22,"good hike",Z933&lt;=25,"high hike")</f>
        <v>low hike</v>
      </c>
      <c r="AB933">
        <v>3</v>
      </c>
      <c r="AC933" t="str" cm="1">
        <f t="array" ref="AC933">_xlfn.IFS(AB933=1,"low",AB933=2,"good",AB933=3,"excellent",AB933=4,"outstanding")</f>
        <v>excellent</v>
      </c>
      <c r="AD933">
        <v>3</v>
      </c>
      <c r="AE933" t="str" cm="1">
        <f t="array" ref="AE933">_xlfn.IFS(AD933=1,"low",AD933=2,"medium",AD933=3,"high",AD933=4,"very high")</f>
        <v>high</v>
      </c>
      <c r="AG933">
        <v>2</v>
      </c>
      <c r="AH933" t="str" cm="1">
        <f t="array" ref="AH933">_xlfn.IFS(AG933=0,"no stock options",AG933=2,"medium",AG933=3,"high",AG933=1,"low")</f>
        <v>medium</v>
      </c>
      <c r="AI933">
        <v>6</v>
      </c>
      <c r="AJ933" s="1" t="str" cm="1">
        <f t="array" ref="AJ933">_xlfn.IFS(AI933&lt;=2,"fresher",AI933&lt;=7,"early career",AI933&lt;=15,"mid career",AI933&lt;=25,"experienced",AI933&gt;=26,"expert")</f>
        <v>early career</v>
      </c>
      <c r="AK933">
        <v>2</v>
      </c>
      <c r="AL933" s="1" t="str" cm="1">
        <f t="array" ref="AL933">_xlfn.IFS(AK933=0,"no training",AK933&lt;=2,"low",AK933&lt;=4,"moderate",AK933&lt;=6,"high")</f>
        <v>low</v>
      </c>
      <c r="AM933">
        <v>2</v>
      </c>
      <c r="AN933" t="str" cm="1">
        <f t="array" ref="AN933">_xlfn.IFS(AM933=1,"low",AM933=2,"medium",AM933=3,"high",AM933=4,"very high")</f>
        <v>medium</v>
      </c>
      <c r="AO933">
        <v>6</v>
      </c>
      <c r="AP933" s="1" t="str" cm="1">
        <f t="array" ref="AP933">_xlfn.IFS(AO933&lt;=1,"new",AO933&lt;=5,"early tenure",AO933&lt;=10,"established",AO933&lt;=20,"loyal",AO933&gt;=21,"long term")</f>
        <v>established</v>
      </c>
      <c r="AQ933">
        <v>3</v>
      </c>
      <c r="AR933" s="1" t="str" cm="1">
        <f t="array" ref="AR933">_xlfn.IFS(AQ933&lt;=1,"new",AQ933&lt;=4,"settling",AQ933&lt;=7,"established",AQ933&lt;=12,"stagnant risk",AQ933&gt;12,"highly stagnant")</f>
        <v>settling</v>
      </c>
      <c r="AS933">
        <v>1</v>
      </c>
      <c r="AT933" t="str" cm="1">
        <f t="array" ref="AT933">_xlfn.IFS(AS933&lt;=1,"recently promoted",AS933&lt;=3,"due soon",AS933&lt;=6,"over due",AS933&gt;=7,"critically overdue")</f>
        <v>recently promoted</v>
      </c>
      <c r="AU933">
        <v>3</v>
      </c>
      <c r="AV933" t="str" cm="1">
        <f t="array" ref="AV933">_xlfn.IFS(AU933&lt;=1,"new under manager",AU933&lt;=4,"settling",AU933&lt;=8,"established",AU933&gt;=9,"long term")</f>
        <v>settling</v>
      </c>
    </row>
    <row r="934" spans="1:48">
      <c r="A934">
        <v>34</v>
      </c>
      <c r="B934" s="1" t="str" cm="1">
        <f t="array" ref="B934">_xlfn.IFS(A934&lt;=25,"early career",A934&lt;=35,"mid career",A934&lt;=45,"experienced",A934&gt;=46,"senior")</f>
        <v>mid career</v>
      </c>
      <c r="C934" t="s">
        <v>29</v>
      </c>
      <c r="D934" t="s">
        <v>30</v>
      </c>
      <c r="E934" t="s">
        <v>31</v>
      </c>
      <c r="F934">
        <v>19</v>
      </c>
      <c r="G934" s="1" t="str" cm="1">
        <f t="array" ref="G934">_xlfn.IFS(F934&lt;=5,"very near",F934&lt;=10,"near",F934&lt;=20,"moderate",F934&lt;=29,"far")</f>
        <v>moderate</v>
      </c>
      <c r="H934">
        <v>3</v>
      </c>
      <c r="I934" t="str" cm="1">
        <f t="array" ref="I934">_xlfn.IFS(H934=1,"Below College",H934=
2,"College",H934=
3,"Bachelor",H934=
4,"Master",H934=
5,"Doctor")</f>
        <v>Bachelor</v>
      </c>
      <c r="J934" t="s">
        <v>36</v>
      </c>
      <c r="K934">
        <v>2</v>
      </c>
      <c r="L934" t="str" cm="1">
        <f t="array" ref="L934">_xlfn.IFS(K934=1,"low",K934=2,"medium",K934=3,"high",K934=4,"very high")</f>
        <v>medium</v>
      </c>
      <c r="M934" t="s">
        <v>43</v>
      </c>
      <c r="N934">
        <v>2</v>
      </c>
      <c r="O934" t="str" cm="1">
        <f t="array" ref="O934">_xlfn.IFS(N934=1,"low",N934=2,"medium",N934=3,"high",N934=4,"very high")</f>
        <v>medium</v>
      </c>
      <c r="P934">
        <v>1</v>
      </c>
      <c r="Q934" t="str" cm="1">
        <f t="array" ref="Q934">_xlfn.IFS(P934=1,"junior",P934=2,"mid level",P934=3,"senior",P934=4,"lead",P934=5,"executive")</f>
        <v>junior</v>
      </c>
      <c r="R934" t="s">
        <v>37</v>
      </c>
      <c r="S934">
        <v>4</v>
      </c>
      <c r="T934" t="str" cm="1">
        <f t="array" ref="T934">_xlfn.IFS(S934=1,"low",S934=2,"medium",S934=3,"high",S934=4,"very high")</f>
        <v>very high</v>
      </c>
      <c r="U934" t="s">
        <v>35</v>
      </c>
      <c r="V934">
        <v>2929</v>
      </c>
      <c r="W934">
        <v>1</v>
      </c>
      <c r="X934" t="str" cm="1">
        <f t="array" ref="X934">_xlfn.IFS(W934=0,"fresher",W934&lt;=3,"stable",W934&lt;=6,"moderate hopper",W934&lt;=9,"frequent hopper")</f>
        <v>stable</v>
      </c>
      <c r="Y934" t="s">
        <v>29</v>
      </c>
      <c r="Z934">
        <v>12</v>
      </c>
      <c r="AA934" t="str" cm="1">
        <f t="array" ref="AA934">_xlfn.IFS(Z934&lt;=14,"low hike",Z934&lt;=18,"moderate hike",Z934&lt;=22,"good hike",Z934&lt;=25,"high hike")</f>
        <v>low hike</v>
      </c>
      <c r="AB934">
        <v>3</v>
      </c>
      <c r="AC934" t="str" cm="1">
        <f t="array" ref="AC934">_xlfn.IFS(AB934=1,"low",AB934=2,"good",AB934=3,"excellent",AB934=4,"outstanding")</f>
        <v>excellent</v>
      </c>
      <c r="AD934">
        <v>2</v>
      </c>
      <c r="AE934" t="str" cm="1">
        <f t="array" ref="AE934">_xlfn.IFS(AD934=1,"low",AD934=2,"medium",AD934=3,"high",AD934=4,"very high")</f>
        <v>medium</v>
      </c>
      <c r="AG934">
        <v>0</v>
      </c>
      <c r="AH934" t="str" cm="1">
        <f t="array" ref="AH934">_xlfn.IFS(AG934=0,"no stock options",AG934=2,"medium",AG934=3,"high",AG934=1,"low")</f>
        <v>no stock options</v>
      </c>
      <c r="AI934">
        <v>10</v>
      </c>
      <c r="AJ934" s="1" t="str" cm="1">
        <f t="array" ref="AJ934">_xlfn.IFS(AI934&lt;=2,"fresher",AI934&lt;=7,"early career",AI934&lt;=15,"mid career",AI934&lt;=25,"experienced",AI934&gt;=26,"expert")</f>
        <v>mid career</v>
      </c>
      <c r="AK934">
        <v>3</v>
      </c>
      <c r="AL934" s="1" t="str" cm="1">
        <f t="array" ref="AL934">_xlfn.IFS(AK934=0,"no training",AK934&lt;=2,"low",AK934&lt;=4,"moderate",AK934&lt;=6,"high")</f>
        <v>moderate</v>
      </c>
      <c r="AM934">
        <v>3</v>
      </c>
      <c r="AN934" t="str" cm="1">
        <f t="array" ref="AN934">_xlfn.IFS(AM934=1,"low",AM934=2,"medium",AM934=3,"high",AM934=4,"very high")</f>
        <v>high</v>
      </c>
      <c r="AO934">
        <v>10</v>
      </c>
      <c r="AP934" s="1" t="str" cm="1">
        <f t="array" ref="AP934">_xlfn.IFS(AO934&lt;=1,"new",AO934&lt;=5,"early tenure",AO934&lt;=10,"established",AO934&lt;=20,"loyal",AO934&gt;=21,"long term")</f>
        <v>established</v>
      </c>
      <c r="AQ934">
        <v>9</v>
      </c>
      <c r="AR934" s="1" t="str" cm="1">
        <f t="array" ref="AR934">_xlfn.IFS(AQ934&lt;=1,"new",AQ934&lt;=4,"settling",AQ934&lt;=7,"established",AQ934&lt;=12,"stagnant risk",AQ934&gt;12,"highly stagnant")</f>
        <v>stagnant risk</v>
      </c>
      <c r="AS934">
        <v>8</v>
      </c>
      <c r="AT934" t="str" cm="1">
        <f t="array" ref="AT934">_xlfn.IFS(AS934&lt;=1,"recently promoted",AS934&lt;=3,"due soon",AS934&lt;=6,"over due",AS934&gt;=7,"critically overdue")</f>
        <v>critically overdue</v>
      </c>
      <c r="AU934">
        <v>7</v>
      </c>
      <c r="AV934" t="str" cm="1">
        <f t="array" ref="AV934">_xlfn.IFS(AU934&lt;=1,"new under manager",AU934&lt;=4,"settling",AU934&lt;=8,"established",AU934&gt;=9,"long term")</f>
        <v>established</v>
      </c>
    </row>
    <row r="935" spans="1:48">
      <c r="A935">
        <v>44</v>
      </c>
      <c r="B935" s="1" t="str" cm="1">
        <f t="array" ref="B935">_xlfn.IFS(A935&lt;=25,"early career",A935&lt;=35,"mid career",A935&lt;=45,"experienced",A935&gt;=46,"senior")</f>
        <v>experienced</v>
      </c>
      <c r="C935" t="s">
        <v>29</v>
      </c>
      <c r="D935" t="s">
        <v>30</v>
      </c>
      <c r="E935" t="s">
        <v>31</v>
      </c>
      <c r="F935">
        <v>2</v>
      </c>
      <c r="G935" s="1" t="str" cm="1">
        <f t="array" ref="G935">_xlfn.IFS(F935&lt;=5,"very near",F935&lt;=10,"near",F935&lt;=20,"moderate",F935&lt;=29,"far")</f>
        <v>very near</v>
      </c>
      <c r="H935">
        <v>3</v>
      </c>
      <c r="I935" t="str" cm="1">
        <f t="array" ref="I935">_xlfn.IFS(H935=1,"Below College",H935=
2,"College",H935=
3,"Bachelor",H935=
4,"Master",H935=
5,"Doctor")</f>
        <v>Bachelor</v>
      </c>
      <c r="J935" t="s">
        <v>36</v>
      </c>
      <c r="K935">
        <v>3</v>
      </c>
      <c r="L935" t="str" cm="1">
        <f t="array" ref="L935">_xlfn.IFS(K935=1,"low",K935=2,"medium",K935=3,"high",K935=4,"very high")</f>
        <v>high</v>
      </c>
      <c r="M935" t="s">
        <v>43</v>
      </c>
      <c r="N935">
        <v>4</v>
      </c>
      <c r="O935" t="str" cm="1">
        <f t="array" ref="O935">_xlfn.IFS(N935=1,"low",N935=2,"medium",N935=3,"high",N935=4,"very high")</f>
        <v>very high</v>
      </c>
      <c r="P935">
        <v>3</v>
      </c>
      <c r="Q935" t="str" cm="1">
        <f t="array" ref="Q935">_xlfn.IFS(P935=1,"junior",P935=2,"mid level",P935=3,"senior",P935=4,"lead",P935=5,"executive")</f>
        <v>senior</v>
      </c>
      <c r="R935" t="s">
        <v>49</v>
      </c>
      <c r="S935">
        <v>4</v>
      </c>
      <c r="T935" t="str" cm="1">
        <f t="array" ref="T935">_xlfn.IFS(S935=1,"low",S935=2,"medium",S935=3,"high",S935=4,"very high")</f>
        <v>very high</v>
      </c>
      <c r="U935" t="s">
        <v>35</v>
      </c>
      <c r="V935">
        <v>7879</v>
      </c>
      <c r="W935">
        <v>1</v>
      </c>
      <c r="X935" t="str" cm="1">
        <f t="array" ref="X935">_xlfn.IFS(W935=0,"fresher",W935&lt;=3,"stable",W935&lt;=6,"moderate hopper",W935&lt;=9,"frequent hopper")</f>
        <v>stable</v>
      </c>
      <c r="Y935" t="s">
        <v>39</v>
      </c>
      <c r="Z935">
        <v>19</v>
      </c>
      <c r="AA935" t="str" cm="1">
        <f t="array" ref="AA935">_xlfn.IFS(Z935&lt;=14,"low hike",Z935&lt;=18,"moderate hike",Z935&lt;=22,"good hike",Z935&lt;=25,"high hike")</f>
        <v>good hike</v>
      </c>
      <c r="AB935">
        <v>3</v>
      </c>
      <c r="AC935" t="str" cm="1">
        <f t="array" ref="AC935">_xlfn.IFS(AB935=1,"low",AB935=2,"good",AB935=3,"excellent",AB935=4,"outstanding")</f>
        <v>excellent</v>
      </c>
      <c r="AD935">
        <v>2</v>
      </c>
      <c r="AE935" t="str" cm="1">
        <f t="array" ref="AE935">_xlfn.IFS(AD935=1,"low",AD935=2,"medium",AD935=3,"high",AD935=4,"very high")</f>
        <v>medium</v>
      </c>
      <c r="AG935">
        <v>1</v>
      </c>
      <c r="AH935" t="str" cm="1">
        <f t="array" ref="AH935">_xlfn.IFS(AG935=0,"no stock options",AG935=2,"medium",AG935=3,"high",AG935=1,"low")</f>
        <v>low</v>
      </c>
      <c r="AI935">
        <v>9</v>
      </c>
      <c r="AJ935" s="1" t="str" cm="1">
        <f t="array" ref="AJ935">_xlfn.IFS(AI935&lt;=2,"fresher",AI935&lt;=7,"early career",AI935&lt;=15,"mid career",AI935&lt;=25,"experienced",AI935&gt;=26,"expert")</f>
        <v>mid career</v>
      </c>
      <c r="AK935">
        <v>2</v>
      </c>
      <c r="AL935" s="1" t="str" cm="1">
        <f t="array" ref="AL935">_xlfn.IFS(AK935=0,"no training",AK935&lt;=2,"low",AK935&lt;=4,"moderate",AK935&lt;=6,"high")</f>
        <v>low</v>
      </c>
      <c r="AM935">
        <v>3</v>
      </c>
      <c r="AN935" t="str" cm="1">
        <f t="array" ref="AN935">_xlfn.IFS(AM935=1,"low",AM935=2,"medium",AM935=3,"high",AM935=4,"very high")</f>
        <v>high</v>
      </c>
      <c r="AO935">
        <v>8</v>
      </c>
      <c r="AP935" s="1" t="str" cm="1">
        <f t="array" ref="AP935">_xlfn.IFS(AO935&lt;=1,"new",AO935&lt;=5,"early tenure",AO935&lt;=10,"established",AO935&lt;=20,"loyal",AO935&gt;=21,"long term")</f>
        <v>established</v>
      </c>
      <c r="AQ935">
        <v>7</v>
      </c>
      <c r="AR935" s="1" t="str" cm="1">
        <f t="array" ref="AR935">_xlfn.IFS(AQ935&lt;=1,"new",AQ935&lt;=4,"settling",AQ935&lt;=7,"established",AQ935&lt;=12,"stagnant risk",AQ935&gt;12,"highly stagnant")</f>
        <v>established</v>
      </c>
      <c r="AS935">
        <v>6</v>
      </c>
      <c r="AT935" t="str" cm="1">
        <f t="array" ref="AT935">_xlfn.IFS(AS935&lt;=1,"recently promoted",AS935&lt;=3,"due soon",AS935&lt;=6,"over due",AS935&gt;=7,"critically overdue")</f>
        <v>over due</v>
      </c>
      <c r="AU935">
        <v>7</v>
      </c>
      <c r="AV935" t="str" cm="1">
        <f t="array" ref="AV935">_xlfn.IFS(AU935&lt;=1,"new under manager",AU935&lt;=4,"settling",AU935&lt;=8,"established",AU935&gt;=9,"long term")</f>
        <v>established</v>
      </c>
    </row>
    <row r="936" spans="1:48">
      <c r="A936">
        <v>43</v>
      </c>
      <c r="B936" s="1" t="str" cm="1">
        <f t="array" ref="B936">_xlfn.IFS(A936&lt;=25,"early career",A936&lt;=35,"mid career",A936&lt;=45,"experienced",A936&gt;=46,"senior")</f>
        <v>experienced</v>
      </c>
      <c r="C936" t="s">
        <v>29</v>
      </c>
      <c r="D936" t="s">
        <v>30</v>
      </c>
      <c r="E936" t="s">
        <v>45</v>
      </c>
      <c r="F936">
        <v>2</v>
      </c>
      <c r="G936" s="1" t="str" cm="1">
        <f t="array" ref="G936">_xlfn.IFS(F936&lt;=5,"very near",F936&lt;=10,"near",F936&lt;=20,"moderate",F936&lt;=29,"far")</f>
        <v>very near</v>
      </c>
      <c r="H936">
        <v>3</v>
      </c>
      <c r="I936" t="str" cm="1">
        <f t="array" ref="I936">_xlfn.IFS(H936=1,"Below College",H936=
2,"College",H936=
3,"Bachelor",H936=
4,"Master",H936=
5,"Doctor")</f>
        <v>Bachelor</v>
      </c>
      <c r="J936" t="s">
        <v>32</v>
      </c>
      <c r="K936">
        <v>4</v>
      </c>
      <c r="L936" t="str" cm="1">
        <f t="array" ref="L936">_xlfn.IFS(K936=1,"low",K936=2,"medium",K936=3,"high",K936=4,"very high")</f>
        <v>very high</v>
      </c>
      <c r="M936" t="s">
        <v>33</v>
      </c>
      <c r="N936">
        <v>3</v>
      </c>
      <c r="O936" t="str" cm="1">
        <f t="array" ref="O936">_xlfn.IFS(N936=1,"low",N936=2,"medium",N936=3,"high",N936=4,"very high")</f>
        <v>high</v>
      </c>
      <c r="P936">
        <v>2</v>
      </c>
      <c r="Q936" t="str" cm="1">
        <f t="array" ref="Q936">_xlfn.IFS(P936=1,"junior",P936=2,"mid level",P936=3,"senior",P936=4,"lead",P936=5,"executive")</f>
        <v>mid level</v>
      </c>
      <c r="R936" t="s">
        <v>51</v>
      </c>
      <c r="S936">
        <v>4</v>
      </c>
      <c r="T936" t="str" cm="1">
        <f t="array" ref="T936">_xlfn.IFS(S936=1,"low",S936=2,"medium",S936=3,"high",S936=4,"very high")</f>
        <v>very high</v>
      </c>
      <c r="U936" t="s">
        <v>35</v>
      </c>
      <c r="V936">
        <v>7847</v>
      </c>
      <c r="W936">
        <v>1</v>
      </c>
      <c r="X936" t="str" cm="1">
        <f t="array" ref="X936">_xlfn.IFS(W936=0,"fresher",W936&lt;=3,"stable",W936&lt;=6,"moderate hopper",W936&lt;=9,"frequent hopper")</f>
        <v>stable</v>
      </c>
      <c r="Y936" t="s">
        <v>39</v>
      </c>
      <c r="Z936">
        <v>17</v>
      </c>
      <c r="AA936" t="str" cm="1">
        <f t="array" ref="AA936">_xlfn.IFS(Z936&lt;=14,"low hike",Z936&lt;=18,"moderate hike",Z936&lt;=22,"good hike",Z936&lt;=25,"high hike")</f>
        <v>moderate hike</v>
      </c>
      <c r="AB936">
        <v>3</v>
      </c>
      <c r="AC936" t="str" cm="1">
        <f t="array" ref="AC936">_xlfn.IFS(AB936=1,"low",AB936=2,"good",AB936=3,"excellent",AB936=4,"outstanding")</f>
        <v>excellent</v>
      </c>
      <c r="AD936">
        <v>1</v>
      </c>
      <c r="AE936" t="str" cm="1">
        <f t="array" ref="AE936">_xlfn.IFS(AD936=1,"low",AD936=2,"medium",AD936=3,"high",AD936=4,"very high")</f>
        <v>low</v>
      </c>
      <c r="AG936">
        <v>1</v>
      </c>
      <c r="AH936" t="str" cm="1">
        <f t="array" ref="AH936">_xlfn.IFS(AG936=0,"no stock options",AG936=2,"medium",AG936=3,"high",AG936=1,"low")</f>
        <v>low</v>
      </c>
      <c r="AI936">
        <v>10</v>
      </c>
      <c r="AJ936" s="1" t="str" cm="1">
        <f t="array" ref="AJ936">_xlfn.IFS(AI936&lt;=2,"fresher",AI936&lt;=7,"early career",AI936&lt;=15,"mid career",AI936&lt;=25,"experienced",AI936&gt;=26,"expert")</f>
        <v>mid career</v>
      </c>
      <c r="AK936">
        <v>3</v>
      </c>
      <c r="AL936" s="1" t="str" cm="1">
        <f t="array" ref="AL936">_xlfn.IFS(AK936=0,"no training",AK936&lt;=2,"low",AK936&lt;=4,"moderate",AK936&lt;=6,"high")</f>
        <v>moderate</v>
      </c>
      <c r="AM936">
        <v>3</v>
      </c>
      <c r="AN936" t="str" cm="1">
        <f t="array" ref="AN936">_xlfn.IFS(AM936=1,"low",AM936=2,"medium",AM936=3,"high",AM936=4,"very high")</f>
        <v>high</v>
      </c>
      <c r="AO936">
        <v>10</v>
      </c>
      <c r="AP936" s="1" t="str" cm="1">
        <f t="array" ref="AP936">_xlfn.IFS(AO936&lt;=1,"new",AO936&lt;=5,"early tenure",AO936&lt;=10,"established",AO936&lt;=20,"loyal",AO936&gt;=21,"long term")</f>
        <v>established</v>
      </c>
      <c r="AQ936">
        <v>9</v>
      </c>
      <c r="AR936" s="1" t="str" cm="1">
        <f t="array" ref="AR936">_xlfn.IFS(AQ936&lt;=1,"new",AQ936&lt;=4,"settling",AQ936&lt;=7,"established",AQ936&lt;=12,"stagnant risk",AQ936&gt;12,"highly stagnant")</f>
        <v>stagnant risk</v>
      </c>
      <c r="AS936">
        <v>8</v>
      </c>
      <c r="AT936" t="str" cm="1">
        <f t="array" ref="AT936">_xlfn.IFS(AS936&lt;=1,"recently promoted",AS936&lt;=3,"due soon",AS936&lt;=6,"over due",AS936&gt;=7,"critically overdue")</f>
        <v>critically overdue</v>
      </c>
      <c r="AU936">
        <v>8</v>
      </c>
      <c r="AV936" t="str" cm="1">
        <f t="array" ref="AV936">_xlfn.IFS(AU936&lt;=1,"new under manager",AU936&lt;=4,"settling",AU936&lt;=8,"established",AU936&gt;=9,"long term")</f>
        <v>established</v>
      </c>
    </row>
    <row r="937" spans="1:48">
      <c r="A937">
        <v>41</v>
      </c>
      <c r="B937" s="1" t="str" cm="1">
        <f t="array" ref="B937">_xlfn.IFS(A937&lt;=25,"early career",A937&lt;=35,"mid career",A937&lt;=45,"experienced",A937&gt;=46,"senior")</f>
        <v>experienced</v>
      </c>
      <c r="C937" t="s">
        <v>29</v>
      </c>
      <c r="D937" t="s">
        <v>30</v>
      </c>
      <c r="E937" t="s">
        <v>45</v>
      </c>
      <c r="F937">
        <v>6</v>
      </c>
      <c r="G937" s="1" t="str" cm="1">
        <f t="array" ref="G937">_xlfn.IFS(F937&lt;=5,"very near",F937&lt;=10,"near",F937&lt;=20,"moderate",F937&lt;=29,"far")</f>
        <v>near</v>
      </c>
      <c r="H937">
        <v>3</v>
      </c>
      <c r="I937" t="str" cm="1">
        <f t="array" ref="I937">_xlfn.IFS(H937=1,"Below College",H937=
2,"College",H937=
3,"Bachelor",H937=
4,"Master",H937=
5,"Doctor")</f>
        <v>Bachelor</v>
      </c>
      <c r="J937" t="s">
        <v>47</v>
      </c>
      <c r="K937">
        <v>4</v>
      </c>
      <c r="L937" t="str" cm="1">
        <f t="array" ref="L937">_xlfn.IFS(K937=1,"low",K937=2,"medium",K937=3,"high",K937=4,"very high")</f>
        <v>very high</v>
      </c>
      <c r="M937" t="s">
        <v>33</v>
      </c>
      <c r="N937">
        <v>3</v>
      </c>
      <c r="O937" t="str" cm="1">
        <f t="array" ref="O937">_xlfn.IFS(N937=1,"low",N937=2,"medium",N937=3,"high",N937=4,"very high")</f>
        <v>high</v>
      </c>
      <c r="P937">
        <v>3</v>
      </c>
      <c r="Q937" t="str" cm="1">
        <f t="array" ref="Q937">_xlfn.IFS(P937=1,"junior",P937=2,"mid level",P937=3,"senior",P937=4,"lead",P937=5,"executive")</f>
        <v>senior</v>
      </c>
      <c r="R937" t="s">
        <v>51</v>
      </c>
      <c r="S937">
        <v>3</v>
      </c>
      <c r="T937" t="str" cm="1">
        <f t="array" ref="T937">_xlfn.IFS(S937=1,"low",S937=2,"medium",S937=3,"high",S937=4,"very high")</f>
        <v>high</v>
      </c>
      <c r="U937" t="s">
        <v>40</v>
      </c>
      <c r="V937">
        <v>9241</v>
      </c>
      <c r="W937">
        <v>1</v>
      </c>
      <c r="X937" t="str" cm="1">
        <f t="array" ref="X937">_xlfn.IFS(W937=0,"fresher",W937&lt;=3,"stable",W937&lt;=6,"moderate hopper",W937&lt;=9,"frequent hopper")</f>
        <v>stable</v>
      </c>
      <c r="Y937" t="s">
        <v>29</v>
      </c>
      <c r="Z937">
        <v>12</v>
      </c>
      <c r="AA937" t="str" cm="1">
        <f t="array" ref="AA937">_xlfn.IFS(Z937&lt;=14,"low hike",Z937&lt;=18,"moderate hike",Z937&lt;=22,"good hike",Z937&lt;=25,"high hike")</f>
        <v>low hike</v>
      </c>
      <c r="AB937">
        <v>3</v>
      </c>
      <c r="AC937" t="str" cm="1">
        <f t="array" ref="AC937">_xlfn.IFS(AB937=1,"low",AB937=2,"good",AB937=3,"excellent",AB937=4,"outstanding")</f>
        <v>excellent</v>
      </c>
      <c r="AD937">
        <v>2</v>
      </c>
      <c r="AE937" t="str" cm="1">
        <f t="array" ref="AE937">_xlfn.IFS(AD937=1,"low",AD937=2,"medium",AD937=3,"high",AD937=4,"very high")</f>
        <v>medium</v>
      </c>
      <c r="AG937">
        <v>0</v>
      </c>
      <c r="AH937" t="str" cm="1">
        <f t="array" ref="AH937">_xlfn.IFS(AG937=0,"no stock options",AG937=2,"medium",AG937=3,"high",AG937=1,"low")</f>
        <v>no stock options</v>
      </c>
      <c r="AI937">
        <v>10</v>
      </c>
      <c r="AJ937" s="1" t="str" cm="1">
        <f t="array" ref="AJ937">_xlfn.IFS(AI937&lt;=2,"fresher",AI937&lt;=7,"early career",AI937&lt;=15,"mid career",AI937&lt;=25,"experienced",AI937&gt;=26,"expert")</f>
        <v>mid career</v>
      </c>
      <c r="AK937">
        <v>3</v>
      </c>
      <c r="AL937" s="1" t="str" cm="1">
        <f t="array" ref="AL937">_xlfn.IFS(AK937=0,"no training",AK937&lt;=2,"low",AK937&lt;=4,"moderate",AK937&lt;=6,"high")</f>
        <v>moderate</v>
      </c>
      <c r="AM937">
        <v>3</v>
      </c>
      <c r="AN937" t="str" cm="1">
        <f t="array" ref="AN937">_xlfn.IFS(AM937=1,"low",AM937=2,"medium",AM937=3,"high",AM937=4,"very high")</f>
        <v>high</v>
      </c>
      <c r="AO937">
        <v>10</v>
      </c>
      <c r="AP937" s="1" t="str" cm="1">
        <f t="array" ref="AP937">_xlfn.IFS(AO937&lt;=1,"new",AO937&lt;=5,"early tenure",AO937&lt;=10,"established",AO937&lt;=20,"loyal",AO937&gt;=21,"long term")</f>
        <v>established</v>
      </c>
      <c r="AQ937">
        <v>8</v>
      </c>
      <c r="AR937" s="1" t="str" cm="1">
        <f t="array" ref="AR937">_xlfn.IFS(AQ937&lt;=1,"new",AQ937&lt;=4,"settling",AQ937&lt;=7,"established",AQ937&lt;=12,"stagnant risk",AQ937&gt;12,"highly stagnant")</f>
        <v>stagnant risk</v>
      </c>
      <c r="AS937">
        <v>8</v>
      </c>
      <c r="AT937" t="str" cm="1">
        <f t="array" ref="AT937">_xlfn.IFS(AS937&lt;=1,"recently promoted",AS937&lt;=3,"due soon",AS937&lt;=6,"over due",AS937&gt;=7,"critically overdue")</f>
        <v>critically overdue</v>
      </c>
      <c r="AU937">
        <v>7</v>
      </c>
      <c r="AV937" t="str" cm="1">
        <f t="array" ref="AV937">_xlfn.IFS(AU937&lt;=1,"new under manager",AU937&lt;=4,"settling",AU937&lt;=8,"established",AU937&gt;=9,"long term")</f>
        <v>established</v>
      </c>
    </row>
    <row r="938" spans="1:48">
      <c r="A938">
        <v>24</v>
      </c>
      <c r="B938" s="1" t="str" cm="1">
        <f t="array" ref="B938">_xlfn.IFS(A938&lt;=25,"early career",A938&lt;=35,"mid career",A938&lt;=45,"experienced",A938&gt;=46,"senior")</f>
        <v>early career</v>
      </c>
      <c r="C938" t="s">
        <v>29</v>
      </c>
      <c r="D938" t="s">
        <v>30</v>
      </c>
      <c r="E938" t="s">
        <v>31</v>
      </c>
      <c r="F938">
        <v>29</v>
      </c>
      <c r="G938" s="1" t="str" cm="1">
        <f t="array" ref="G938">_xlfn.IFS(F938&lt;=5,"very near",F938&lt;=10,"near",F938&lt;=20,"moderate",F938&lt;=29,"far")</f>
        <v>far</v>
      </c>
      <c r="H938">
        <v>1</v>
      </c>
      <c r="I938" t="str" cm="1">
        <f t="array" ref="I938">_xlfn.IFS(H938=1,"Below College",H938=
2,"College",H938=
3,"Bachelor",H938=
4,"Master",H938=
5,"Doctor")</f>
        <v>Below College</v>
      </c>
      <c r="J938" t="s">
        <v>32</v>
      </c>
      <c r="K938">
        <v>2</v>
      </c>
      <c r="L938" t="str" cm="1">
        <f t="array" ref="L938">_xlfn.IFS(K938=1,"low",K938=2,"medium",K938=3,"high",K938=4,"very high")</f>
        <v>medium</v>
      </c>
      <c r="M938" t="s">
        <v>33</v>
      </c>
      <c r="N938">
        <v>3</v>
      </c>
      <c r="O938" t="str" cm="1">
        <f t="array" ref="O938">_xlfn.IFS(N938=1,"low",N938=2,"medium",N938=3,"high",N938=4,"very high")</f>
        <v>high</v>
      </c>
      <c r="P938">
        <v>1</v>
      </c>
      <c r="Q938" t="str" cm="1">
        <f t="array" ref="Q938">_xlfn.IFS(P938=1,"junior",P938=2,"mid level",P938=3,"senior",P938=4,"lead",P938=5,"executive")</f>
        <v>junior</v>
      </c>
      <c r="R938" t="s">
        <v>34</v>
      </c>
      <c r="S938">
        <v>1</v>
      </c>
      <c r="T938" t="str" cm="1">
        <f t="array" ref="T938">_xlfn.IFS(S938=1,"low",S938=2,"medium",S938=3,"high",S938=4,"very high")</f>
        <v>low</v>
      </c>
      <c r="U938" t="s">
        <v>38</v>
      </c>
      <c r="V938">
        <v>3907</v>
      </c>
      <c r="W938">
        <v>1</v>
      </c>
      <c r="X938" t="str" cm="1">
        <f t="array" ref="X938">_xlfn.IFS(W938=0,"fresher",W938&lt;=3,"stable",W938&lt;=6,"moderate hopper",W938&lt;=9,"frequent hopper")</f>
        <v>stable</v>
      </c>
      <c r="Y938" t="s">
        <v>29</v>
      </c>
      <c r="Z938">
        <v>13</v>
      </c>
      <c r="AA938" t="str" cm="1">
        <f t="array" ref="AA938">_xlfn.IFS(Z938&lt;=14,"low hike",Z938&lt;=18,"moderate hike",Z938&lt;=22,"good hike",Z938&lt;=25,"high hike")</f>
        <v>low hike</v>
      </c>
      <c r="AB938">
        <v>3</v>
      </c>
      <c r="AC938" t="str" cm="1">
        <f t="array" ref="AC938">_xlfn.IFS(AB938=1,"low",AB938=2,"good",AB938=3,"excellent",AB938=4,"outstanding")</f>
        <v>excellent</v>
      </c>
      <c r="AD938">
        <v>2</v>
      </c>
      <c r="AE938" t="str" cm="1">
        <f t="array" ref="AE938">_xlfn.IFS(AD938=1,"low",AD938=2,"medium",AD938=3,"high",AD938=4,"very high")</f>
        <v>medium</v>
      </c>
      <c r="AG938">
        <v>3</v>
      </c>
      <c r="AH938" t="str" cm="1">
        <f t="array" ref="AH938">_xlfn.IFS(AG938=0,"no stock options",AG938=2,"medium",AG938=3,"high",AG938=1,"low")</f>
        <v>high</v>
      </c>
      <c r="AI938">
        <v>6</v>
      </c>
      <c r="AJ938" s="1" t="str" cm="1">
        <f t="array" ref="AJ938">_xlfn.IFS(AI938&lt;=2,"fresher",AI938&lt;=7,"early career",AI938&lt;=15,"mid career",AI938&lt;=25,"experienced",AI938&gt;=26,"expert")</f>
        <v>early career</v>
      </c>
      <c r="AK938">
        <v>2</v>
      </c>
      <c r="AL938" s="1" t="str" cm="1">
        <f t="array" ref="AL938">_xlfn.IFS(AK938=0,"no training",AK938&lt;=2,"low",AK938&lt;=4,"moderate",AK938&lt;=6,"high")</f>
        <v>low</v>
      </c>
      <c r="AM938">
        <v>4</v>
      </c>
      <c r="AN938" t="str" cm="1">
        <f t="array" ref="AN938">_xlfn.IFS(AM938=1,"low",AM938=2,"medium",AM938=3,"high",AM938=4,"very high")</f>
        <v>very high</v>
      </c>
      <c r="AO938">
        <v>6</v>
      </c>
      <c r="AP938" s="1" t="str" cm="1">
        <f t="array" ref="AP938">_xlfn.IFS(AO938&lt;=1,"new",AO938&lt;=5,"early tenure",AO938&lt;=10,"established",AO938&lt;=20,"loyal",AO938&gt;=21,"long term")</f>
        <v>established</v>
      </c>
      <c r="AQ938">
        <v>2</v>
      </c>
      <c r="AR938" s="1" t="str" cm="1">
        <f t="array" ref="AR938">_xlfn.IFS(AQ938&lt;=1,"new",AQ938&lt;=4,"settling",AQ938&lt;=7,"established",AQ938&lt;=12,"stagnant risk",AQ938&gt;12,"highly stagnant")</f>
        <v>settling</v>
      </c>
      <c r="AS938">
        <v>1</v>
      </c>
      <c r="AT938" t="str" cm="1">
        <f t="array" ref="AT938">_xlfn.IFS(AS938&lt;=1,"recently promoted",AS938&lt;=3,"due soon",AS938&lt;=6,"over due",AS938&gt;=7,"critically overdue")</f>
        <v>recently promoted</v>
      </c>
      <c r="AU938">
        <v>2</v>
      </c>
      <c r="AV938" t="str" cm="1">
        <f t="array" ref="AV938">_xlfn.IFS(AU938&lt;=1,"new under manager",AU938&lt;=4,"settling",AU938&lt;=8,"established",AU938&gt;=9,"long term")</f>
        <v>settling</v>
      </c>
    </row>
    <row r="939" spans="1:48">
      <c r="A939">
        <v>46</v>
      </c>
      <c r="B939" s="1" t="str" cm="1">
        <f t="array" ref="B939">_xlfn.IFS(A939&lt;=25,"early career",A939&lt;=35,"mid career",A939&lt;=45,"experienced",A939&gt;=46,"senior")</f>
        <v>senior</v>
      </c>
      <c r="C939" t="s">
        <v>29</v>
      </c>
      <c r="D939" t="s">
        <v>30</v>
      </c>
      <c r="E939" t="s">
        <v>31</v>
      </c>
      <c r="F939">
        <v>13</v>
      </c>
      <c r="G939" s="1" t="str" cm="1">
        <f t="array" ref="G939">_xlfn.IFS(F939&lt;=5,"very near",F939&lt;=10,"near",F939&lt;=20,"moderate",F939&lt;=29,"far")</f>
        <v>moderate</v>
      </c>
      <c r="H939">
        <v>4</v>
      </c>
      <c r="I939" t="str" cm="1">
        <f t="array" ref="I939">_xlfn.IFS(H939=1,"Below College",H939=
2,"College",H939=
3,"Bachelor",H939=
4,"Master",H939=
5,"Doctor")</f>
        <v>Master</v>
      </c>
      <c r="J939" t="s">
        <v>36</v>
      </c>
      <c r="K939">
        <v>3</v>
      </c>
      <c r="L939" t="str" cm="1">
        <f t="array" ref="L939">_xlfn.IFS(K939=1,"low",K939=2,"medium",K939=3,"high",K939=4,"very high")</f>
        <v>high</v>
      </c>
      <c r="M939" t="s">
        <v>33</v>
      </c>
      <c r="N939">
        <v>3</v>
      </c>
      <c r="O939" t="str" cm="1">
        <f t="array" ref="O939">_xlfn.IFS(N939=1,"low",N939=2,"medium",N939=3,"high",N939=4,"very high")</f>
        <v>high</v>
      </c>
      <c r="P939">
        <v>2</v>
      </c>
      <c r="Q939" t="str" cm="1">
        <f t="array" ref="Q939">_xlfn.IFS(P939=1,"junior",P939=2,"mid level",P939=3,"senior",P939=4,"lead",P939=5,"executive")</f>
        <v>mid level</v>
      </c>
      <c r="R939" t="s">
        <v>49</v>
      </c>
      <c r="S939">
        <v>2</v>
      </c>
      <c r="T939" t="str" cm="1">
        <f t="array" ref="T939">_xlfn.IFS(S939=1,"low",S939=2,"medium",S939=3,"high",S939=4,"very high")</f>
        <v>medium</v>
      </c>
      <c r="U939" t="s">
        <v>40</v>
      </c>
      <c r="V939">
        <v>5562</v>
      </c>
      <c r="W939">
        <v>6</v>
      </c>
      <c r="X939" t="str" cm="1">
        <f t="array" ref="X939">_xlfn.IFS(W939=0,"fresher",W939&lt;=3,"stable",W939&lt;=6,"moderate hopper",W939&lt;=9,"frequent hopper")</f>
        <v>moderate hopper</v>
      </c>
      <c r="Y939" t="s">
        <v>29</v>
      </c>
      <c r="Z939">
        <v>14</v>
      </c>
      <c r="AA939" t="str" cm="1">
        <f t="array" ref="AA939">_xlfn.IFS(Z939&lt;=14,"low hike",Z939&lt;=18,"moderate hike",Z939&lt;=22,"good hike",Z939&lt;=25,"high hike")</f>
        <v>low hike</v>
      </c>
      <c r="AB939">
        <v>3</v>
      </c>
      <c r="AC939" t="str" cm="1">
        <f t="array" ref="AC939">_xlfn.IFS(AB939=1,"low",AB939=2,"good",AB939=3,"excellent",AB939=4,"outstanding")</f>
        <v>excellent</v>
      </c>
      <c r="AD939">
        <v>4</v>
      </c>
      <c r="AE939" t="str" cm="1">
        <f t="array" ref="AE939">_xlfn.IFS(AD939=1,"low",AD939=2,"medium",AD939=3,"high",AD939=4,"very high")</f>
        <v>very high</v>
      </c>
      <c r="AG939">
        <v>0</v>
      </c>
      <c r="AH939" t="str" cm="1">
        <f t="array" ref="AH939">_xlfn.IFS(AG939=0,"no stock options",AG939=2,"medium",AG939=3,"high",AG939=1,"low")</f>
        <v>no stock options</v>
      </c>
      <c r="AI939">
        <v>19</v>
      </c>
      <c r="AJ939" s="1" t="str" cm="1">
        <f t="array" ref="AJ939">_xlfn.IFS(AI939&lt;=2,"fresher",AI939&lt;=7,"early career",AI939&lt;=15,"mid career",AI939&lt;=25,"experienced",AI939&gt;=26,"expert")</f>
        <v>experienced</v>
      </c>
      <c r="AK939">
        <v>3</v>
      </c>
      <c r="AL939" s="1" t="str" cm="1">
        <f t="array" ref="AL939">_xlfn.IFS(AK939=0,"no training",AK939&lt;=2,"low",AK939&lt;=4,"moderate",AK939&lt;=6,"high")</f>
        <v>moderate</v>
      </c>
      <c r="AM939">
        <v>3</v>
      </c>
      <c r="AN939" t="str" cm="1">
        <f t="array" ref="AN939">_xlfn.IFS(AM939=1,"low",AM939=2,"medium",AM939=3,"high",AM939=4,"very high")</f>
        <v>high</v>
      </c>
      <c r="AO939">
        <v>10</v>
      </c>
      <c r="AP939" s="1" t="str" cm="1">
        <f t="array" ref="AP939">_xlfn.IFS(AO939&lt;=1,"new",AO939&lt;=5,"early tenure",AO939&lt;=10,"established",AO939&lt;=20,"loyal",AO939&gt;=21,"long term")</f>
        <v>established</v>
      </c>
      <c r="AQ939">
        <v>7</v>
      </c>
      <c r="AR939" s="1" t="str" cm="1">
        <f t="array" ref="AR939">_xlfn.IFS(AQ939&lt;=1,"new",AQ939&lt;=4,"settling",AQ939&lt;=7,"established",AQ939&lt;=12,"stagnant risk",AQ939&gt;12,"highly stagnant")</f>
        <v>established</v>
      </c>
      <c r="AS939">
        <v>0</v>
      </c>
      <c r="AT939" t="str" cm="1">
        <f t="array" ref="AT939">_xlfn.IFS(AS939&lt;=1,"recently promoted",AS939&lt;=3,"due soon",AS939&lt;=6,"over due",AS939&gt;=7,"critically overdue")</f>
        <v>recently promoted</v>
      </c>
      <c r="AU939">
        <v>9</v>
      </c>
      <c r="AV939" t="str" cm="1">
        <f t="array" ref="AV939">_xlfn.IFS(AU939&lt;=1,"new under manager",AU939&lt;=4,"settling",AU939&lt;=8,"established",AU939&gt;=9,"long term")</f>
        <v>long term</v>
      </c>
    </row>
    <row r="940" spans="1:48">
      <c r="A940">
        <v>35</v>
      </c>
      <c r="B940" s="1" t="str" cm="1">
        <f t="array" ref="B940">_xlfn.IFS(A940&lt;=25,"early career",A940&lt;=35,"mid career",A940&lt;=45,"experienced",A940&gt;=46,"senior")</f>
        <v>mid career</v>
      </c>
      <c r="C940" t="s">
        <v>29</v>
      </c>
      <c r="D940" t="s">
        <v>30</v>
      </c>
      <c r="E940" t="s">
        <v>31</v>
      </c>
      <c r="F940">
        <v>27</v>
      </c>
      <c r="G940" s="1" t="str" cm="1">
        <f t="array" ref="G940">_xlfn.IFS(F940&lt;=5,"very near",F940&lt;=10,"near",F940&lt;=20,"moderate",F940&lt;=29,"far")</f>
        <v>far</v>
      </c>
      <c r="H940">
        <v>4</v>
      </c>
      <c r="I940" t="str" cm="1">
        <f t="array" ref="I940">_xlfn.IFS(H940=1,"Below College",H940=
2,"College",H940=
3,"Bachelor",H940=
4,"Master",H940=
5,"Doctor")</f>
        <v>Master</v>
      </c>
      <c r="J940" t="s">
        <v>36</v>
      </c>
      <c r="K940">
        <v>4</v>
      </c>
      <c r="L940" t="str" cm="1">
        <f t="array" ref="L940">_xlfn.IFS(K940=1,"low",K940=2,"medium",K940=3,"high",K940=4,"very high")</f>
        <v>very high</v>
      </c>
      <c r="M940" t="s">
        <v>33</v>
      </c>
      <c r="N940">
        <v>3</v>
      </c>
      <c r="O940" t="str" cm="1">
        <f t="array" ref="O940">_xlfn.IFS(N940=1,"low",N940=2,"medium",N940=3,"high",N940=4,"very high")</f>
        <v>high</v>
      </c>
      <c r="P940">
        <v>2</v>
      </c>
      <c r="Q940" t="str" cm="1">
        <f t="array" ref="Q940">_xlfn.IFS(P940=1,"junior",P940=2,"mid level",P940=3,"senior",P940=4,"lead",P940=5,"executive")</f>
        <v>mid level</v>
      </c>
      <c r="R940" t="s">
        <v>44</v>
      </c>
      <c r="S940">
        <v>3</v>
      </c>
      <c r="T940" t="str" cm="1">
        <f t="array" ref="T940">_xlfn.IFS(S940=1,"low",S940=2,"medium",S940=3,"high",S940=4,"very high")</f>
        <v>high</v>
      </c>
      <c r="U940" t="s">
        <v>35</v>
      </c>
      <c r="V940">
        <v>6883</v>
      </c>
      <c r="W940">
        <v>2</v>
      </c>
      <c r="X940" t="str" cm="1">
        <f t="array" ref="X940">_xlfn.IFS(W940=0,"fresher",W940&lt;=3,"stable",W940&lt;=6,"moderate hopper",W940&lt;=9,"frequent hopper")</f>
        <v>stable</v>
      </c>
      <c r="Y940" t="s">
        <v>29</v>
      </c>
      <c r="Z940">
        <v>16</v>
      </c>
      <c r="AA940" t="str" cm="1">
        <f t="array" ref="AA940">_xlfn.IFS(Z940&lt;=14,"low hike",Z940&lt;=18,"moderate hike",Z940&lt;=22,"good hike",Z940&lt;=25,"high hike")</f>
        <v>moderate hike</v>
      </c>
      <c r="AB940">
        <v>3</v>
      </c>
      <c r="AC940" t="str" cm="1">
        <f t="array" ref="AC940">_xlfn.IFS(AB940=1,"low",AB940=2,"good",AB940=3,"excellent",AB940=4,"outstanding")</f>
        <v>excellent</v>
      </c>
      <c r="AD940">
        <v>2</v>
      </c>
      <c r="AE940" t="str" cm="1">
        <f t="array" ref="AE940">_xlfn.IFS(AD940=1,"low",AD940=2,"medium",AD940=3,"high",AD940=4,"very high")</f>
        <v>medium</v>
      </c>
      <c r="AG940">
        <v>1</v>
      </c>
      <c r="AH940" t="str" cm="1">
        <f t="array" ref="AH940">_xlfn.IFS(AG940=0,"no stock options",AG940=2,"medium",AG940=3,"high",AG940=1,"low")</f>
        <v>low</v>
      </c>
      <c r="AI940">
        <v>17</v>
      </c>
      <c r="AJ940" s="1" t="str" cm="1">
        <f t="array" ref="AJ940">_xlfn.IFS(AI940&lt;=2,"fresher",AI940&lt;=7,"early career",AI940&lt;=15,"mid career",AI940&lt;=25,"experienced",AI940&gt;=26,"expert")</f>
        <v>experienced</v>
      </c>
      <c r="AK940">
        <v>3</v>
      </c>
      <c r="AL940" s="1" t="str" cm="1">
        <f t="array" ref="AL940">_xlfn.IFS(AK940=0,"no training",AK940&lt;=2,"low",AK940&lt;=4,"moderate",AK940&lt;=6,"high")</f>
        <v>moderate</v>
      </c>
      <c r="AM940">
        <v>3</v>
      </c>
      <c r="AN940" t="str" cm="1">
        <f t="array" ref="AN940">_xlfn.IFS(AM940=1,"low",AM940=2,"medium",AM940=3,"high",AM940=4,"very high")</f>
        <v>high</v>
      </c>
      <c r="AO940">
        <v>7</v>
      </c>
      <c r="AP940" s="1" t="str" cm="1">
        <f t="array" ref="AP940">_xlfn.IFS(AO940&lt;=1,"new",AO940&lt;=5,"early tenure",AO940&lt;=10,"established",AO940&lt;=20,"loyal",AO940&gt;=21,"long term")</f>
        <v>established</v>
      </c>
      <c r="AQ940">
        <v>7</v>
      </c>
      <c r="AR940" s="1" t="str" cm="1">
        <f t="array" ref="AR940">_xlfn.IFS(AQ940&lt;=1,"new",AQ940&lt;=4,"settling",AQ940&lt;=7,"established",AQ940&lt;=12,"stagnant risk",AQ940&gt;12,"highly stagnant")</f>
        <v>established</v>
      </c>
      <c r="AS940">
        <v>0</v>
      </c>
      <c r="AT940" t="str" cm="1">
        <f t="array" ref="AT940">_xlfn.IFS(AS940&lt;=1,"recently promoted",AS940&lt;=3,"due soon",AS940&lt;=6,"over due",AS940&gt;=7,"critically overdue")</f>
        <v>recently promoted</v>
      </c>
      <c r="AU940">
        <v>7</v>
      </c>
      <c r="AV940" t="str" cm="1">
        <f t="array" ref="AV940">_xlfn.IFS(AU940&lt;=1,"new under manager",AU940&lt;=4,"settling",AU940&lt;=8,"established",AU940&gt;=9,"long term")</f>
        <v>established</v>
      </c>
    </row>
    <row r="941" spans="1:48">
      <c r="A941">
        <v>30</v>
      </c>
      <c r="B941" s="1" t="str" cm="1">
        <f t="array" ref="B941">_xlfn.IFS(A941&lt;=25,"early career",A941&lt;=35,"mid career",A941&lt;=45,"experienced",A941&gt;=46,"senior")</f>
        <v>mid career</v>
      </c>
      <c r="C941" t="s">
        <v>29</v>
      </c>
      <c r="D941" t="s">
        <v>30</v>
      </c>
      <c r="E941" t="s">
        <v>31</v>
      </c>
      <c r="F941">
        <v>16</v>
      </c>
      <c r="G941" s="1" t="str" cm="1">
        <f t="array" ref="G941">_xlfn.IFS(F941&lt;=5,"very near",F941&lt;=10,"near",F941&lt;=20,"moderate",F941&lt;=29,"far")</f>
        <v>moderate</v>
      </c>
      <c r="H941">
        <v>1</v>
      </c>
      <c r="I941" t="str" cm="1">
        <f t="array" ref="I941">_xlfn.IFS(H941=1,"Below College",H941=
2,"College",H941=
3,"Bachelor",H941=
4,"Master",H941=
5,"Doctor")</f>
        <v>Below College</v>
      </c>
      <c r="J941" t="s">
        <v>36</v>
      </c>
      <c r="K941">
        <v>2</v>
      </c>
      <c r="L941" t="str" cm="1">
        <f t="array" ref="L941">_xlfn.IFS(K941=1,"low",K941=2,"medium",K941=3,"high",K941=4,"very high")</f>
        <v>medium</v>
      </c>
      <c r="M941" t="s">
        <v>33</v>
      </c>
      <c r="N941">
        <v>3</v>
      </c>
      <c r="O941" t="str" cm="1">
        <f t="array" ref="O941">_xlfn.IFS(N941=1,"low",N941=2,"medium",N941=3,"high",N941=4,"very high")</f>
        <v>high</v>
      </c>
      <c r="P941">
        <v>1</v>
      </c>
      <c r="Q941" t="str" cm="1">
        <f t="array" ref="Q941">_xlfn.IFS(P941=1,"junior",P941=2,"mid level",P941=3,"senior",P941=4,"lead",P941=5,"executive")</f>
        <v>junior</v>
      </c>
      <c r="R941" t="s">
        <v>37</v>
      </c>
      <c r="S941">
        <v>4</v>
      </c>
      <c r="T941" t="str" cm="1">
        <f t="array" ref="T941">_xlfn.IFS(S941=1,"low",S941=2,"medium",S941=3,"high",S941=4,"very high")</f>
        <v>very high</v>
      </c>
      <c r="U941" t="s">
        <v>35</v>
      </c>
      <c r="V941">
        <v>2862</v>
      </c>
      <c r="W941">
        <v>1</v>
      </c>
      <c r="X941" t="str" cm="1">
        <f t="array" ref="X941">_xlfn.IFS(W941=0,"fresher",W941&lt;=3,"stable",W941&lt;=6,"moderate hopper",W941&lt;=9,"frequent hopper")</f>
        <v>stable</v>
      </c>
      <c r="Y941" t="s">
        <v>29</v>
      </c>
      <c r="Z941">
        <v>12</v>
      </c>
      <c r="AA941" t="str" cm="1">
        <f t="array" ref="AA941">_xlfn.IFS(Z941&lt;=14,"low hike",Z941&lt;=18,"moderate hike",Z941&lt;=22,"good hike",Z941&lt;=25,"high hike")</f>
        <v>low hike</v>
      </c>
      <c r="AB941">
        <v>3</v>
      </c>
      <c r="AC941" t="str" cm="1">
        <f t="array" ref="AC941">_xlfn.IFS(AB941=1,"low",AB941=2,"good",AB941=3,"excellent",AB941=4,"outstanding")</f>
        <v>excellent</v>
      </c>
      <c r="AD941">
        <v>2</v>
      </c>
      <c r="AE941" t="str" cm="1">
        <f t="array" ref="AE941">_xlfn.IFS(AD941=1,"low",AD941=2,"medium",AD941=3,"high",AD941=4,"very high")</f>
        <v>medium</v>
      </c>
      <c r="AG941">
        <v>1</v>
      </c>
      <c r="AH941" t="str" cm="1">
        <f t="array" ref="AH941">_xlfn.IFS(AG941=0,"no stock options",AG941=2,"medium",AG941=3,"high",AG941=1,"low")</f>
        <v>low</v>
      </c>
      <c r="AI941">
        <v>10</v>
      </c>
      <c r="AJ941" s="1" t="str" cm="1">
        <f t="array" ref="AJ941">_xlfn.IFS(AI941&lt;=2,"fresher",AI941&lt;=7,"early career",AI941&lt;=15,"mid career",AI941&lt;=25,"experienced",AI941&gt;=26,"expert")</f>
        <v>mid career</v>
      </c>
      <c r="AK941">
        <v>2</v>
      </c>
      <c r="AL941" s="1" t="str" cm="1">
        <f t="array" ref="AL941">_xlfn.IFS(AK941=0,"no training",AK941&lt;=2,"low",AK941&lt;=4,"moderate",AK941&lt;=6,"high")</f>
        <v>low</v>
      </c>
      <c r="AM941">
        <v>2</v>
      </c>
      <c r="AN941" t="str" cm="1">
        <f t="array" ref="AN941">_xlfn.IFS(AM941=1,"low",AM941=2,"medium",AM941=3,"high",AM941=4,"very high")</f>
        <v>medium</v>
      </c>
      <c r="AO941">
        <v>10</v>
      </c>
      <c r="AP941" s="1" t="str" cm="1">
        <f t="array" ref="AP941">_xlfn.IFS(AO941&lt;=1,"new",AO941&lt;=5,"early tenure",AO941&lt;=10,"established",AO941&lt;=20,"loyal",AO941&gt;=21,"long term")</f>
        <v>established</v>
      </c>
      <c r="AQ941">
        <v>0</v>
      </c>
      <c r="AR941" s="1" t="str" cm="1">
        <f t="array" ref="AR941">_xlfn.IFS(AQ941&lt;=1,"new",AQ941&lt;=4,"settling",AQ941&lt;=7,"established",AQ941&lt;=12,"stagnant risk",AQ941&gt;12,"highly stagnant")</f>
        <v>new</v>
      </c>
      <c r="AS941">
        <v>0</v>
      </c>
      <c r="AT941" t="str" cm="1">
        <f t="array" ref="AT941">_xlfn.IFS(AS941&lt;=1,"recently promoted",AS941&lt;=3,"due soon",AS941&lt;=6,"over due",AS941&gt;=7,"critically overdue")</f>
        <v>recently promoted</v>
      </c>
      <c r="AU941">
        <v>8</v>
      </c>
      <c r="AV941" t="str" cm="1">
        <f t="array" ref="AV941">_xlfn.IFS(AU941&lt;=1,"new under manager",AU941&lt;=4,"settling",AU941&lt;=8,"established",AU941&gt;=9,"long term")</f>
        <v>established</v>
      </c>
    </row>
    <row r="942" spans="1:48">
      <c r="A942">
        <v>46</v>
      </c>
      <c r="B942" s="1" t="str" cm="1">
        <f t="array" ref="B942">_xlfn.IFS(A942&lt;=25,"early career",A942&lt;=35,"mid career",A942&lt;=45,"experienced",A942&gt;=46,"senior")</f>
        <v>senior</v>
      </c>
      <c r="C942" t="s">
        <v>29</v>
      </c>
      <c r="D942" t="s">
        <v>30</v>
      </c>
      <c r="E942" t="s">
        <v>45</v>
      </c>
      <c r="F942">
        <v>2</v>
      </c>
      <c r="G942" s="1" t="str" cm="1">
        <f t="array" ref="G942">_xlfn.IFS(F942&lt;=5,"very near",F942&lt;=10,"near",F942&lt;=20,"moderate",F942&lt;=29,"far")</f>
        <v>very near</v>
      </c>
      <c r="H942">
        <v>3</v>
      </c>
      <c r="I942" t="str" cm="1">
        <f t="array" ref="I942">_xlfn.IFS(H942=1,"Below College",H942=
2,"College",H942=
3,"Bachelor",H942=
4,"Master",H942=
5,"Doctor")</f>
        <v>Bachelor</v>
      </c>
      <c r="J942" t="s">
        <v>36</v>
      </c>
      <c r="K942">
        <v>3</v>
      </c>
      <c r="L942" t="str" cm="1">
        <f t="array" ref="L942">_xlfn.IFS(K942=1,"low",K942=2,"medium",K942=3,"high",K942=4,"very high")</f>
        <v>high</v>
      </c>
      <c r="M942" t="s">
        <v>33</v>
      </c>
      <c r="N942">
        <v>3</v>
      </c>
      <c r="O942" t="str" cm="1">
        <f t="array" ref="O942">_xlfn.IFS(N942=1,"low",N942=2,"medium",N942=3,"high",N942=4,"very high")</f>
        <v>high</v>
      </c>
      <c r="P942">
        <v>3</v>
      </c>
      <c r="Q942" t="str" cm="1">
        <f t="array" ref="Q942">_xlfn.IFS(P942=1,"junior",P942=2,"mid level",P942=3,"senior",P942=4,"lead",P942=5,"executive")</f>
        <v>senior</v>
      </c>
      <c r="R942" t="s">
        <v>51</v>
      </c>
      <c r="S942">
        <v>4</v>
      </c>
      <c r="T942" t="str" cm="1">
        <f t="array" ref="T942">_xlfn.IFS(S942=1,"low",S942=2,"medium",S942=3,"high",S942=4,"very high")</f>
        <v>very high</v>
      </c>
      <c r="U942" t="s">
        <v>38</v>
      </c>
      <c r="V942">
        <v>10368</v>
      </c>
      <c r="W942">
        <v>4</v>
      </c>
      <c r="X942" t="str" cm="1">
        <f t="array" ref="X942">_xlfn.IFS(W942=0,"fresher",W942&lt;=3,"stable",W942&lt;=6,"moderate hopper",W942&lt;=9,"frequent hopper")</f>
        <v>moderate hopper</v>
      </c>
      <c r="Y942" t="s">
        <v>39</v>
      </c>
      <c r="Z942">
        <v>12</v>
      </c>
      <c r="AA942" t="str" cm="1">
        <f t="array" ref="AA942">_xlfn.IFS(Z942&lt;=14,"low hike",Z942&lt;=18,"moderate hike",Z942&lt;=22,"good hike",Z942&lt;=25,"high hike")</f>
        <v>low hike</v>
      </c>
      <c r="AB942">
        <v>3</v>
      </c>
      <c r="AC942" t="str" cm="1">
        <f t="array" ref="AC942">_xlfn.IFS(AB942=1,"low",AB942=2,"good",AB942=3,"excellent",AB942=4,"outstanding")</f>
        <v>excellent</v>
      </c>
      <c r="AD942">
        <v>2</v>
      </c>
      <c r="AE942" t="str" cm="1">
        <f t="array" ref="AE942">_xlfn.IFS(AD942=1,"low",AD942=2,"medium",AD942=3,"high",AD942=4,"very high")</f>
        <v>medium</v>
      </c>
      <c r="AG942">
        <v>1</v>
      </c>
      <c r="AH942" t="str" cm="1">
        <f t="array" ref="AH942">_xlfn.IFS(AG942=0,"no stock options",AG942=2,"medium",AG942=3,"high",AG942=1,"low")</f>
        <v>low</v>
      </c>
      <c r="AI942">
        <v>13</v>
      </c>
      <c r="AJ942" s="1" t="str" cm="1">
        <f t="array" ref="AJ942">_xlfn.IFS(AI942&lt;=2,"fresher",AI942&lt;=7,"early career",AI942&lt;=15,"mid career",AI942&lt;=25,"experienced",AI942&gt;=26,"expert")</f>
        <v>mid career</v>
      </c>
      <c r="AK942">
        <v>5</v>
      </c>
      <c r="AL942" s="1" t="str" cm="1">
        <f t="array" ref="AL942">_xlfn.IFS(AK942=0,"no training",AK942&lt;=2,"low",AK942&lt;=4,"moderate",AK942&lt;=6,"high")</f>
        <v>high</v>
      </c>
      <c r="AM942">
        <v>2</v>
      </c>
      <c r="AN942" t="str" cm="1">
        <f t="array" ref="AN942">_xlfn.IFS(AM942=1,"low",AM942=2,"medium",AM942=3,"high",AM942=4,"very high")</f>
        <v>medium</v>
      </c>
      <c r="AO942">
        <v>10</v>
      </c>
      <c r="AP942" s="1" t="str" cm="1">
        <f t="array" ref="AP942">_xlfn.IFS(AO942&lt;=1,"new",AO942&lt;=5,"early tenure",AO942&lt;=10,"established",AO942&lt;=20,"loyal",AO942&gt;=21,"long term")</f>
        <v>established</v>
      </c>
      <c r="AQ942">
        <v>6</v>
      </c>
      <c r="AR942" s="1" t="str" cm="1">
        <f t="array" ref="AR942">_xlfn.IFS(AQ942&lt;=1,"new",AQ942&lt;=4,"settling",AQ942&lt;=7,"established",AQ942&lt;=12,"stagnant risk",AQ942&gt;12,"highly stagnant")</f>
        <v>established</v>
      </c>
      <c r="AS942">
        <v>0</v>
      </c>
      <c r="AT942" t="str" cm="1">
        <f t="array" ref="AT942">_xlfn.IFS(AS942&lt;=1,"recently promoted",AS942&lt;=3,"due soon",AS942&lt;=6,"over due",AS942&gt;=7,"critically overdue")</f>
        <v>recently promoted</v>
      </c>
      <c r="AU942">
        <v>3</v>
      </c>
      <c r="AV942" t="str" cm="1">
        <f t="array" ref="AV942">_xlfn.IFS(AU942&lt;=1,"new under manager",AU942&lt;=4,"settling",AU942&lt;=8,"established",AU942&gt;=9,"long term")</f>
        <v>settling</v>
      </c>
    </row>
    <row r="943" spans="1:48">
      <c r="A943">
        <v>39</v>
      </c>
      <c r="B943" s="1" t="str" cm="1">
        <f t="array" ref="B943">_xlfn.IFS(A943&lt;=25,"early career",A943&lt;=35,"mid career",A943&lt;=45,"experienced",A943&gt;=46,"senior")</f>
        <v>experienced</v>
      </c>
      <c r="C943" t="s">
        <v>29</v>
      </c>
      <c r="D943" t="s">
        <v>41</v>
      </c>
      <c r="E943" t="s">
        <v>31</v>
      </c>
      <c r="F943">
        <v>1</v>
      </c>
      <c r="G943" s="1" t="str" cm="1">
        <f t="array" ref="G943">_xlfn.IFS(F943&lt;=5,"very near",F943&lt;=10,"near",F943&lt;=20,"moderate",F943&lt;=29,"far")</f>
        <v>very near</v>
      </c>
      <c r="H943">
        <v>3</v>
      </c>
      <c r="I943" t="str" cm="1">
        <f t="array" ref="I943">_xlfn.IFS(H943=1,"Below College",H943=
2,"College",H943=
3,"Bachelor",H943=
4,"Master",H943=
5,"Doctor")</f>
        <v>Bachelor</v>
      </c>
      <c r="J943" t="s">
        <v>36</v>
      </c>
      <c r="K943">
        <v>4</v>
      </c>
      <c r="L943" t="str" cm="1">
        <f t="array" ref="L943">_xlfn.IFS(K943=1,"low",K943=2,"medium",K943=3,"high",K943=4,"very high")</f>
        <v>very high</v>
      </c>
      <c r="M943" t="s">
        <v>33</v>
      </c>
      <c r="N943">
        <v>3</v>
      </c>
      <c r="O943" t="str" cm="1">
        <f t="array" ref="O943">_xlfn.IFS(N943=1,"low",N943=2,"medium",N943=3,"high",N943=4,"very high")</f>
        <v>high</v>
      </c>
      <c r="P943">
        <v>2</v>
      </c>
      <c r="Q943" t="str" cm="1">
        <f t="array" ref="Q943">_xlfn.IFS(P943=1,"junior",P943=2,"mid level",P943=3,"senior",P943=4,"lead",P943=5,"executive")</f>
        <v>mid level</v>
      </c>
      <c r="R943" t="s">
        <v>34</v>
      </c>
      <c r="S943">
        <v>4</v>
      </c>
      <c r="T943" t="str" cm="1">
        <f t="array" ref="T943">_xlfn.IFS(S943=1,"low",S943=2,"medium",S943=3,"high",S943=4,"very high")</f>
        <v>very high</v>
      </c>
      <c r="U943" t="s">
        <v>35</v>
      </c>
      <c r="V943">
        <v>6472</v>
      </c>
      <c r="W943">
        <v>1</v>
      </c>
      <c r="X943" t="str" cm="1">
        <f t="array" ref="X943">_xlfn.IFS(W943=0,"fresher",W943&lt;=3,"stable",W943&lt;=6,"moderate hopper",W943&lt;=9,"frequent hopper")</f>
        <v>stable</v>
      </c>
      <c r="Y943" t="s">
        <v>39</v>
      </c>
      <c r="Z943">
        <v>15</v>
      </c>
      <c r="AA943" t="str" cm="1">
        <f t="array" ref="AA943">_xlfn.IFS(Z943&lt;=14,"low hike",Z943&lt;=18,"moderate hike",Z943&lt;=22,"good hike",Z943&lt;=25,"high hike")</f>
        <v>moderate hike</v>
      </c>
      <c r="AB943">
        <v>3</v>
      </c>
      <c r="AC943" t="str" cm="1">
        <f t="array" ref="AC943">_xlfn.IFS(AB943=1,"low",AB943=2,"good",AB943=3,"excellent",AB943=4,"outstanding")</f>
        <v>excellent</v>
      </c>
      <c r="AD943">
        <v>4</v>
      </c>
      <c r="AE943" t="str" cm="1">
        <f t="array" ref="AE943">_xlfn.IFS(AD943=1,"low",AD943=2,"medium",AD943=3,"high",AD943=4,"very high")</f>
        <v>very high</v>
      </c>
      <c r="AG943">
        <v>1</v>
      </c>
      <c r="AH943" t="str" cm="1">
        <f t="array" ref="AH943">_xlfn.IFS(AG943=0,"no stock options",AG943=2,"medium",AG943=3,"high",AG943=1,"low")</f>
        <v>low</v>
      </c>
      <c r="AI943">
        <v>9</v>
      </c>
      <c r="AJ943" s="1" t="str" cm="1">
        <f t="array" ref="AJ943">_xlfn.IFS(AI943&lt;=2,"fresher",AI943&lt;=7,"early career",AI943&lt;=15,"mid career",AI943&lt;=25,"experienced",AI943&gt;=26,"expert")</f>
        <v>mid career</v>
      </c>
      <c r="AK943">
        <v>2</v>
      </c>
      <c r="AL943" s="1" t="str" cm="1">
        <f t="array" ref="AL943">_xlfn.IFS(AK943=0,"no training",AK943&lt;=2,"low",AK943&lt;=4,"moderate",AK943&lt;=6,"high")</f>
        <v>low</v>
      </c>
      <c r="AM943">
        <v>3</v>
      </c>
      <c r="AN943" t="str" cm="1">
        <f t="array" ref="AN943">_xlfn.IFS(AM943=1,"low",AM943=2,"medium",AM943=3,"high",AM943=4,"very high")</f>
        <v>high</v>
      </c>
      <c r="AO943">
        <v>9</v>
      </c>
      <c r="AP943" s="1" t="str" cm="1">
        <f t="array" ref="AP943">_xlfn.IFS(AO943&lt;=1,"new",AO943&lt;=5,"early tenure",AO943&lt;=10,"established",AO943&lt;=20,"loyal",AO943&gt;=21,"long term")</f>
        <v>established</v>
      </c>
      <c r="AQ943">
        <v>8</v>
      </c>
      <c r="AR943" s="1" t="str" cm="1">
        <f t="array" ref="AR943">_xlfn.IFS(AQ943&lt;=1,"new",AQ943&lt;=4,"settling",AQ943&lt;=7,"established",AQ943&lt;=12,"stagnant risk",AQ943&gt;12,"highly stagnant")</f>
        <v>stagnant risk</v>
      </c>
      <c r="AS943">
        <v>5</v>
      </c>
      <c r="AT943" t="str" cm="1">
        <f t="array" ref="AT943">_xlfn.IFS(AS943&lt;=1,"recently promoted",AS943&lt;=3,"due soon",AS943&lt;=6,"over due",AS943&gt;=7,"critically overdue")</f>
        <v>over due</v>
      </c>
      <c r="AU943">
        <v>8</v>
      </c>
      <c r="AV943" t="str" cm="1">
        <f t="array" ref="AV943">_xlfn.IFS(AU943&lt;=1,"new under manager",AU943&lt;=4,"settling",AU943&lt;=8,"established",AU943&gt;=9,"long term")</f>
        <v>established</v>
      </c>
    </row>
    <row r="944" spans="1:48">
      <c r="A944">
        <v>30</v>
      </c>
      <c r="B944" s="1" t="str" cm="1">
        <f t="array" ref="B944">_xlfn.IFS(A944&lt;=25,"early career",A944&lt;=35,"mid career",A944&lt;=45,"experienced",A944&gt;=46,"senior")</f>
        <v>mid career</v>
      </c>
      <c r="C944" t="s">
        <v>29</v>
      </c>
      <c r="D944" t="s">
        <v>50</v>
      </c>
      <c r="E944" t="s">
        <v>31</v>
      </c>
      <c r="F944">
        <v>2</v>
      </c>
      <c r="G944" s="1" t="str" cm="1">
        <f t="array" ref="G944">_xlfn.IFS(F944&lt;=5,"very near",F944&lt;=10,"near",F944&lt;=20,"moderate",F944&lt;=29,"far")</f>
        <v>very near</v>
      </c>
      <c r="H944">
        <v>4</v>
      </c>
      <c r="I944" t="str" cm="1">
        <f t="array" ref="I944">_xlfn.IFS(H944=1,"Below College",H944=
2,"College",H944=
3,"Bachelor",H944=
4,"Master",H944=
5,"Doctor")</f>
        <v>Master</v>
      </c>
      <c r="J944" t="s">
        <v>52</v>
      </c>
      <c r="K944">
        <v>4</v>
      </c>
      <c r="L944" t="str" cm="1">
        <f t="array" ref="L944">_xlfn.IFS(K944=1,"low",K944=2,"medium",K944=3,"high",K944=4,"very high")</f>
        <v>very high</v>
      </c>
      <c r="M944" t="s">
        <v>43</v>
      </c>
      <c r="N944">
        <v>2</v>
      </c>
      <c r="O944" t="str" cm="1">
        <f t="array" ref="O944">_xlfn.IFS(N944=1,"low",N944=2,"medium",N944=3,"high",N944=4,"very high")</f>
        <v>medium</v>
      </c>
      <c r="P944">
        <v>1</v>
      </c>
      <c r="Q944" t="str" cm="1">
        <f t="array" ref="Q944">_xlfn.IFS(P944=1,"junior",P944=2,"mid level",P944=3,"senior",P944=4,"lead",P944=5,"executive")</f>
        <v>junior</v>
      </c>
      <c r="R944" t="s">
        <v>37</v>
      </c>
      <c r="S944">
        <v>1</v>
      </c>
      <c r="T944" t="str" cm="1">
        <f t="array" ref="T944">_xlfn.IFS(S944=1,"low",S944=2,"medium",S944=3,"high",S944=4,"very high")</f>
        <v>low</v>
      </c>
      <c r="U944" t="s">
        <v>40</v>
      </c>
      <c r="V944">
        <v>4968</v>
      </c>
      <c r="W944">
        <v>0</v>
      </c>
      <c r="X944" t="str" cm="1">
        <f t="array" ref="X944">_xlfn.IFS(W944=0,"fresher",W944&lt;=3,"stable",W944&lt;=6,"moderate hopper",W944&lt;=9,"frequent hopper")</f>
        <v>fresher</v>
      </c>
      <c r="Y944" t="s">
        <v>29</v>
      </c>
      <c r="Z944">
        <v>16</v>
      </c>
      <c r="AA944" t="str" cm="1">
        <f t="array" ref="AA944">_xlfn.IFS(Z944&lt;=14,"low hike",Z944&lt;=18,"moderate hike",Z944&lt;=22,"good hike",Z944&lt;=25,"high hike")</f>
        <v>moderate hike</v>
      </c>
      <c r="AB944">
        <v>3</v>
      </c>
      <c r="AC944" t="str" cm="1">
        <f t="array" ref="AC944">_xlfn.IFS(AB944=1,"low",AB944=2,"good",AB944=3,"excellent",AB944=4,"outstanding")</f>
        <v>excellent</v>
      </c>
      <c r="AD944">
        <v>4</v>
      </c>
      <c r="AE944" t="str" cm="1">
        <f t="array" ref="AE944">_xlfn.IFS(AD944=1,"low",AD944=2,"medium",AD944=3,"high",AD944=4,"very high")</f>
        <v>very high</v>
      </c>
      <c r="AG944">
        <v>0</v>
      </c>
      <c r="AH944" t="str" cm="1">
        <f t="array" ref="AH944">_xlfn.IFS(AG944=0,"no stock options",AG944=2,"medium",AG944=3,"high",AG944=1,"low")</f>
        <v>no stock options</v>
      </c>
      <c r="AI944">
        <v>10</v>
      </c>
      <c r="AJ944" s="1" t="str" cm="1">
        <f t="array" ref="AJ944">_xlfn.IFS(AI944&lt;=2,"fresher",AI944&lt;=7,"early career",AI944&lt;=15,"mid career",AI944&lt;=25,"experienced",AI944&gt;=26,"expert")</f>
        <v>mid career</v>
      </c>
      <c r="AK944">
        <v>2</v>
      </c>
      <c r="AL944" s="1" t="str" cm="1">
        <f t="array" ref="AL944">_xlfn.IFS(AK944=0,"no training",AK944&lt;=2,"low",AK944&lt;=4,"moderate",AK944&lt;=6,"high")</f>
        <v>low</v>
      </c>
      <c r="AM944">
        <v>3</v>
      </c>
      <c r="AN944" t="str" cm="1">
        <f t="array" ref="AN944">_xlfn.IFS(AM944=1,"low",AM944=2,"medium",AM944=3,"high",AM944=4,"very high")</f>
        <v>high</v>
      </c>
      <c r="AO944">
        <v>9</v>
      </c>
      <c r="AP944" s="1" t="str" cm="1">
        <f t="array" ref="AP944">_xlfn.IFS(AO944&lt;=1,"new",AO944&lt;=5,"early tenure",AO944&lt;=10,"established",AO944&lt;=20,"loyal",AO944&gt;=21,"long term")</f>
        <v>established</v>
      </c>
      <c r="AQ944">
        <v>7</v>
      </c>
      <c r="AR944" s="1" t="str" cm="1">
        <f t="array" ref="AR944">_xlfn.IFS(AQ944&lt;=1,"new",AQ944&lt;=4,"settling",AQ944&lt;=7,"established",AQ944&lt;=12,"stagnant risk",AQ944&gt;12,"highly stagnant")</f>
        <v>established</v>
      </c>
      <c r="AS944">
        <v>0</v>
      </c>
      <c r="AT944" t="str" cm="1">
        <f t="array" ref="AT944">_xlfn.IFS(AS944&lt;=1,"recently promoted",AS944&lt;=3,"due soon",AS944&lt;=6,"over due",AS944&gt;=7,"critically overdue")</f>
        <v>recently promoted</v>
      </c>
      <c r="AU944">
        <v>7</v>
      </c>
      <c r="AV944" t="str" cm="1">
        <f t="array" ref="AV944">_xlfn.IFS(AU944&lt;=1,"new under manager",AU944&lt;=4,"settling",AU944&lt;=8,"established",AU944&gt;=9,"long term")</f>
        <v>established</v>
      </c>
    </row>
    <row r="945" spans="1:48">
      <c r="A945">
        <v>27</v>
      </c>
      <c r="B945" s="1" t="str" cm="1">
        <f t="array" ref="B945">_xlfn.IFS(A945&lt;=25,"early career",A945&lt;=35,"mid career",A945&lt;=45,"experienced",A945&gt;=46,"senior")</f>
        <v>mid career</v>
      </c>
      <c r="C945" t="s">
        <v>29</v>
      </c>
      <c r="D945" t="s">
        <v>30</v>
      </c>
      <c r="E945" t="s">
        <v>31</v>
      </c>
      <c r="F945">
        <v>8</v>
      </c>
      <c r="G945" s="1" t="str" cm="1">
        <f t="array" ref="G945">_xlfn.IFS(F945&lt;=5,"very near",F945&lt;=10,"near",F945&lt;=20,"moderate",F945&lt;=29,"far")</f>
        <v>near</v>
      </c>
      <c r="H945">
        <v>3</v>
      </c>
      <c r="I945" t="str" cm="1">
        <f t="array" ref="I945">_xlfn.IFS(H945=1,"Below College",H945=
2,"College",H945=
3,"Bachelor",H945=
4,"Master",H945=
5,"Doctor")</f>
        <v>Bachelor</v>
      </c>
      <c r="J945" t="s">
        <v>32</v>
      </c>
      <c r="K945">
        <v>3</v>
      </c>
      <c r="L945" t="str" cm="1">
        <f t="array" ref="L945">_xlfn.IFS(K945=1,"low",K945=2,"medium",K945=3,"high",K945=4,"very high")</f>
        <v>high</v>
      </c>
      <c r="M945" t="s">
        <v>43</v>
      </c>
      <c r="N945">
        <v>3</v>
      </c>
      <c r="O945" t="str" cm="1">
        <f t="array" ref="O945">_xlfn.IFS(N945=1,"low",N945=2,"medium",N945=3,"high",N945=4,"very high")</f>
        <v>high</v>
      </c>
      <c r="P945">
        <v>1</v>
      </c>
      <c r="Q945" t="str" cm="1">
        <f t="array" ref="Q945">_xlfn.IFS(P945=1,"junior",P945=2,"mid level",P945=3,"senior",P945=4,"lead",P945=5,"executive")</f>
        <v>junior</v>
      </c>
      <c r="R945" t="s">
        <v>37</v>
      </c>
      <c r="S945">
        <v>4</v>
      </c>
      <c r="T945" t="str" cm="1">
        <f t="array" ref="T945">_xlfn.IFS(S945=1,"low",S945=2,"medium",S945=3,"high",S945=4,"very high")</f>
        <v>very high</v>
      </c>
      <c r="U945" t="s">
        <v>40</v>
      </c>
      <c r="V945">
        <v>3445</v>
      </c>
      <c r="W945">
        <v>1</v>
      </c>
      <c r="X945" t="str" cm="1">
        <f t="array" ref="X945">_xlfn.IFS(W945=0,"fresher",W945&lt;=3,"stable",W945&lt;=6,"moderate hopper",W945&lt;=9,"frequent hopper")</f>
        <v>stable</v>
      </c>
      <c r="Y945" t="s">
        <v>29</v>
      </c>
      <c r="Z945">
        <v>11</v>
      </c>
      <c r="AA945" t="str" cm="1">
        <f t="array" ref="AA945">_xlfn.IFS(Z945&lt;=14,"low hike",Z945&lt;=18,"moderate hike",Z945&lt;=22,"good hike",Z945&lt;=25,"high hike")</f>
        <v>low hike</v>
      </c>
      <c r="AB945">
        <v>3</v>
      </c>
      <c r="AC945" t="str" cm="1">
        <f t="array" ref="AC945">_xlfn.IFS(AB945=1,"low",AB945=2,"good",AB945=3,"excellent",AB945=4,"outstanding")</f>
        <v>excellent</v>
      </c>
      <c r="AD945">
        <v>3</v>
      </c>
      <c r="AE945" t="str" cm="1">
        <f t="array" ref="AE945">_xlfn.IFS(AD945=1,"low",AD945=2,"medium",AD945=3,"high",AD945=4,"very high")</f>
        <v>high</v>
      </c>
      <c r="AG945">
        <v>0</v>
      </c>
      <c r="AH945" t="str" cm="1">
        <f t="array" ref="AH945">_xlfn.IFS(AG945=0,"no stock options",AG945=2,"medium",AG945=3,"high",AG945=1,"low")</f>
        <v>no stock options</v>
      </c>
      <c r="AI945">
        <v>6</v>
      </c>
      <c r="AJ945" s="1" t="str" cm="1">
        <f t="array" ref="AJ945">_xlfn.IFS(AI945&lt;=2,"fresher",AI945&lt;=7,"early career",AI945&lt;=15,"mid career",AI945&lt;=25,"experienced",AI945&gt;=26,"expert")</f>
        <v>early career</v>
      </c>
      <c r="AK945">
        <v>5</v>
      </c>
      <c r="AL945" s="1" t="str" cm="1">
        <f t="array" ref="AL945">_xlfn.IFS(AK945=0,"no training",AK945&lt;=2,"low",AK945&lt;=4,"moderate",AK945&lt;=6,"high")</f>
        <v>high</v>
      </c>
      <c r="AM945">
        <v>2</v>
      </c>
      <c r="AN945" t="str" cm="1">
        <f t="array" ref="AN945">_xlfn.IFS(AM945=1,"low",AM945=2,"medium",AM945=3,"high",AM945=4,"very high")</f>
        <v>medium</v>
      </c>
      <c r="AO945">
        <v>6</v>
      </c>
      <c r="AP945" s="1" t="str" cm="1">
        <f t="array" ref="AP945">_xlfn.IFS(AO945&lt;=1,"new",AO945&lt;=5,"early tenure",AO945&lt;=10,"established",AO945&lt;=20,"loyal",AO945&gt;=21,"long term")</f>
        <v>established</v>
      </c>
      <c r="AQ945">
        <v>2</v>
      </c>
      <c r="AR945" s="1" t="str" cm="1">
        <f t="array" ref="AR945">_xlfn.IFS(AQ945&lt;=1,"new",AQ945&lt;=4,"settling",AQ945&lt;=7,"established",AQ945&lt;=12,"stagnant risk",AQ945&gt;12,"highly stagnant")</f>
        <v>settling</v>
      </c>
      <c r="AS945">
        <v>1</v>
      </c>
      <c r="AT945" t="str" cm="1">
        <f t="array" ref="AT945">_xlfn.IFS(AS945&lt;=1,"recently promoted",AS945&lt;=3,"due soon",AS945&lt;=6,"over due",AS945&gt;=7,"critically overdue")</f>
        <v>recently promoted</v>
      </c>
      <c r="AU945">
        <v>4</v>
      </c>
      <c r="AV945" t="str" cm="1">
        <f t="array" ref="AV945">_xlfn.IFS(AU945&lt;=1,"new under manager",AU945&lt;=4,"settling",AU945&lt;=8,"established",AU945&gt;=9,"long term")</f>
        <v>settling</v>
      </c>
    </row>
    <row r="946" spans="1:48">
      <c r="A946">
        <v>30</v>
      </c>
      <c r="B946" s="1" t="str" cm="1">
        <f t="array" ref="B946">_xlfn.IFS(A946&lt;=25,"early career",A946&lt;=35,"mid career",A946&lt;=45,"experienced",A946&gt;=46,"senior")</f>
        <v>mid career</v>
      </c>
      <c r="C946" t="s">
        <v>29</v>
      </c>
      <c r="D946" t="s">
        <v>30</v>
      </c>
      <c r="E946" t="s">
        <v>45</v>
      </c>
      <c r="F946">
        <v>15</v>
      </c>
      <c r="G946" s="1" t="str" cm="1">
        <f t="array" ref="G946">_xlfn.IFS(F946&lt;=5,"very near",F946&lt;=10,"near",F946&lt;=20,"moderate",F946&lt;=29,"far")</f>
        <v>moderate</v>
      </c>
      <c r="H946">
        <v>2</v>
      </c>
      <c r="I946" t="str" cm="1">
        <f t="array" ref="I946">_xlfn.IFS(H946=1,"Below College",H946=
2,"College",H946=
3,"Bachelor",H946=
4,"Master",H946=
5,"Doctor")</f>
        <v>College</v>
      </c>
      <c r="J946" t="s">
        <v>47</v>
      </c>
      <c r="K946">
        <v>3</v>
      </c>
      <c r="L946" t="str" cm="1">
        <f t="array" ref="L946">_xlfn.IFS(K946=1,"low",K946=2,"medium",K946=3,"high",K946=4,"very high")</f>
        <v>high</v>
      </c>
      <c r="M946" t="s">
        <v>33</v>
      </c>
      <c r="N946">
        <v>2</v>
      </c>
      <c r="O946" t="str" cm="1">
        <f t="array" ref="O946">_xlfn.IFS(N946=1,"low",N946=2,"medium",N946=3,"high",N946=4,"very high")</f>
        <v>medium</v>
      </c>
      <c r="P946">
        <v>3</v>
      </c>
      <c r="Q946" t="str" cm="1">
        <f t="array" ref="Q946">_xlfn.IFS(P946=1,"junior",P946=2,"mid level",P946=3,"senior",P946=4,"lead",P946=5,"executive")</f>
        <v>senior</v>
      </c>
      <c r="R946" t="s">
        <v>51</v>
      </c>
      <c r="S946">
        <v>1</v>
      </c>
      <c r="T946" t="str" cm="1">
        <f t="array" ref="T946">_xlfn.IFS(S946=1,"low",S946=2,"medium",S946=3,"high",S946=4,"very high")</f>
        <v>low</v>
      </c>
      <c r="U946" t="s">
        <v>38</v>
      </c>
      <c r="V946">
        <v>7140</v>
      </c>
      <c r="W946">
        <v>2</v>
      </c>
      <c r="X946" t="str" cm="1">
        <f t="array" ref="X946">_xlfn.IFS(W946=0,"fresher",W946&lt;=3,"stable",W946&lt;=6,"moderate hopper",W946&lt;=9,"frequent hopper")</f>
        <v>stable</v>
      </c>
      <c r="Y946" t="s">
        <v>29</v>
      </c>
      <c r="Z946">
        <v>11</v>
      </c>
      <c r="AA946" t="str" cm="1">
        <f t="array" ref="AA946">_xlfn.IFS(Z946&lt;=14,"low hike",Z946&lt;=18,"moderate hike",Z946&lt;=22,"good hike",Z946&lt;=25,"high hike")</f>
        <v>low hike</v>
      </c>
      <c r="AB946">
        <v>3</v>
      </c>
      <c r="AC946" t="str" cm="1">
        <f t="array" ref="AC946">_xlfn.IFS(AB946=1,"low",AB946=2,"good",AB946=3,"excellent",AB946=4,"outstanding")</f>
        <v>excellent</v>
      </c>
      <c r="AD946">
        <v>1</v>
      </c>
      <c r="AE946" t="str" cm="1">
        <f t="array" ref="AE946">_xlfn.IFS(AD946=1,"low",AD946=2,"medium",AD946=3,"high",AD946=4,"very high")</f>
        <v>low</v>
      </c>
      <c r="AG946">
        <v>1</v>
      </c>
      <c r="AH946" t="str" cm="1">
        <f t="array" ref="AH946">_xlfn.IFS(AG946=0,"no stock options",AG946=2,"medium",AG946=3,"high",AG946=1,"low")</f>
        <v>low</v>
      </c>
      <c r="AI946">
        <v>12</v>
      </c>
      <c r="AJ946" s="1" t="str" cm="1">
        <f t="array" ref="AJ946">_xlfn.IFS(AI946&lt;=2,"fresher",AI946&lt;=7,"early career",AI946&lt;=15,"mid career",AI946&lt;=25,"experienced",AI946&gt;=26,"expert")</f>
        <v>mid career</v>
      </c>
      <c r="AK946">
        <v>2</v>
      </c>
      <c r="AL946" s="1" t="str" cm="1">
        <f t="array" ref="AL946">_xlfn.IFS(AK946=0,"no training",AK946&lt;=2,"low",AK946&lt;=4,"moderate",AK946&lt;=6,"high")</f>
        <v>low</v>
      </c>
      <c r="AM946">
        <v>3</v>
      </c>
      <c r="AN946" t="str" cm="1">
        <f t="array" ref="AN946">_xlfn.IFS(AM946=1,"low",AM946=2,"medium",AM946=3,"high",AM946=4,"very high")</f>
        <v>high</v>
      </c>
      <c r="AO946">
        <v>7</v>
      </c>
      <c r="AP946" s="1" t="str" cm="1">
        <f t="array" ref="AP946">_xlfn.IFS(AO946&lt;=1,"new",AO946&lt;=5,"early tenure",AO946&lt;=10,"established",AO946&lt;=20,"loyal",AO946&gt;=21,"long term")</f>
        <v>established</v>
      </c>
      <c r="AQ946">
        <v>7</v>
      </c>
      <c r="AR946" s="1" t="str" cm="1">
        <f t="array" ref="AR946">_xlfn.IFS(AQ946&lt;=1,"new",AQ946&lt;=4,"settling",AQ946&lt;=7,"established",AQ946&lt;=12,"stagnant risk",AQ946&gt;12,"highly stagnant")</f>
        <v>established</v>
      </c>
      <c r="AS946">
        <v>1</v>
      </c>
      <c r="AT946" t="str" cm="1">
        <f t="array" ref="AT946">_xlfn.IFS(AS946&lt;=1,"recently promoted",AS946&lt;=3,"due soon",AS946&lt;=6,"over due",AS946&gt;=7,"critically overdue")</f>
        <v>recently promoted</v>
      </c>
      <c r="AU946">
        <v>7</v>
      </c>
      <c r="AV946" t="str" cm="1">
        <f t="array" ref="AV946">_xlfn.IFS(AU946&lt;=1,"new under manager",AU946&lt;=4,"settling",AU946&lt;=8,"established",AU946&gt;=9,"long term")</f>
        <v>established</v>
      </c>
    </row>
    <row r="947" spans="1:48">
      <c r="A947">
        <v>38</v>
      </c>
      <c r="B947" s="1" t="str" cm="1">
        <f t="array" ref="B947">_xlfn.IFS(A947&lt;=25,"early career",A947&lt;=35,"mid career",A947&lt;=45,"experienced",A947&gt;=46,"senior")</f>
        <v>experienced</v>
      </c>
      <c r="C947" t="s">
        <v>29</v>
      </c>
      <c r="D947" t="s">
        <v>50</v>
      </c>
      <c r="E947" t="s">
        <v>31</v>
      </c>
      <c r="F947">
        <v>2</v>
      </c>
      <c r="G947" s="1" t="str" cm="1">
        <f t="array" ref="G947">_xlfn.IFS(F947&lt;=5,"very near",F947&lt;=10,"near",F947&lt;=20,"moderate",F947&lt;=29,"far")</f>
        <v>very near</v>
      </c>
      <c r="H947">
        <v>2</v>
      </c>
      <c r="I947" t="str" cm="1">
        <f t="array" ref="I947">_xlfn.IFS(H947=1,"Below College",H947=
2,"College",H947=
3,"Bachelor",H947=
4,"Master",H947=
5,"Doctor")</f>
        <v>College</v>
      </c>
      <c r="J947" t="s">
        <v>32</v>
      </c>
      <c r="K947">
        <v>3</v>
      </c>
      <c r="L947" t="str" cm="1">
        <f t="array" ref="L947">_xlfn.IFS(K947=1,"low",K947=2,"medium",K947=3,"high",K947=4,"very high")</f>
        <v>high</v>
      </c>
      <c r="M947" t="s">
        <v>43</v>
      </c>
      <c r="N947">
        <v>2</v>
      </c>
      <c r="O947" t="str" cm="1">
        <f t="array" ref="O947">_xlfn.IFS(N947=1,"low",N947=2,"medium",N947=3,"high",N947=4,"very high")</f>
        <v>medium</v>
      </c>
      <c r="P947">
        <v>1</v>
      </c>
      <c r="Q947" t="str" cm="1">
        <f t="array" ref="Q947">_xlfn.IFS(P947=1,"junior",P947=2,"mid level",P947=3,"senior",P947=4,"lead",P947=5,"executive")</f>
        <v>junior</v>
      </c>
      <c r="R947" t="s">
        <v>34</v>
      </c>
      <c r="S947">
        <v>2</v>
      </c>
      <c r="T947" t="str" cm="1">
        <f t="array" ref="T947">_xlfn.IFS(S947=1,"low",S947=2,"medium",S947=3,"high",S947=4,"very high")</f>
        <v>medium</v>
      </c>
      <c r="U947" t="s">
        <v>35</v>
      </c>
      <c r="V947">
        <v>2468</v>
      </c>
      <c r="W947">
        <v>4</v>
      </c>
      <c r="X947" t="str" cm="1">
        <f t="array" ref="X947">_xlfn.IFS(W947=0,"fresher",W947&lt;=3,"stable",W947&lt;=6,"moderate hopper",W947&lt;=9,"frequent hopper")</f>
        <v>moderate hopper</v>
      </c>
      <c r="Y947" t="s">
        <v>29</v>
      </c>
      <c r="Z947">
        <v>14</v>
      </c>
      <c r="AA947" t="str" cm="1">
        <f t="array" ref="AA947">_xlfn.IFS(Z947&lt;=14,"low hike",Z947&lt;=18,"moderate hike",Z947&lt;=22,"good hike",Z947&lt;=25,"high hike")</f>
        <v>low hike</v>
      </c>
      <c r="AB947">
        <v>3</v>
      </c>
      <c r="AC947" t="str" cm="1">
        <f t="array" ref="AC947">_xlfn.IFS(AB947=1,"low",AB947=2,"good",AB947=3,"excellent",AB947=4,"outstanding")</f>
        <v>excellent</v>
      </c>
      <c r="AD947">
        <v>2</v>
      </c>
      <c r="AE947" t="str" cm="1">
        <f t="array" ref="AE947">_xlfn.IFS(AD947=1,"low",AD947=2,"medium",AD947=3,"high",AD947=4,"very high")</f>
        <v>medium</v>
      </c>
      <c r="AG947">
        <v>1</v>
      </c>
      <c r="AH947" t="str" cm="1">
        <f t="array" ref="AH947">_xlfn.IFS(AG947=0,"no stock options",AG947=2,"medium",AG947=3,"high",AG947=1,"low")</f>
        <v>low</v>
      </c>
      <c r="AI947">
        <v>9</v>
      </c>
      <c r="AJ947" s="1" t="str" cm="1">
        <f t="array" ref="AJ947">_xlfn.IFS(AI947&lt;=2,"fresher",AI947&lt;=7,"early career",AI947&lt;=15,"mid career",AI947&lt;=25,"experienced",AI947&gt;=26,"expert")</f>
        <v>mid career</v>
      </c>
      <c r="AK947">
        <v>4</v>
      </c>
      <c r="AL947" s="1" t="str" cm="1">
        <f t="array" ref="AL947">_xlfn.IFS(AK947=0,"no training",AK947&lt;=2,"low",AK947&lt;=4,"moderate",AK947&lt;=6,"high")</f>
        <v>moderate</v>
      </c>
      <c r="AM947">
        <v>2</v>
      </c>
      <c r="AN947" t="str" cm="1">
        <f t="array" ref="AN947">_xlfn.IFS(AM947=1,"low",AM947=2,"medium",AM947=3,"high",AM947=4,"very high")</f>
        <v>medium</v>
      </c>
      <c r="AO947">
        <v>6</v>
      </c>
      <c r="AP947" s="1" t="str" cm="1">
        <f t="array" ref="AP947">_xlfn.IFS(AO947&lt;=1,"new",AO947&lt;=5,"early tenure",AO947&lt;=10,"established",AO947&lt;=20,"loyal",AO947&gt;=21,"long term")</f>
        <v>established</v>
      </c>
      <c r="AQ947">
        <v>1</v>
      </c>
      <c r="AR947" s="1" t="str" cm="1">
        <f t="array" ref="AR947">_xlfn.IFS(AQ947&lt;=1,"new",AQ947&lt;=4,"settling",AQ947&lt;=7,"established",AQ947&lt;=12,"stagnant risk",AQ947&gt;12,"highly stagnant")</f>
        <v>new</v>
      </c>
      <c r="AS947">
        <v>0</v>
      </c>
      <c r="AT947" t="str" cm="1">
        <f t="array" ref="AT947">_xlfn.IFS(AS947&lt;=1,"recently promoted",AS947&lt;=3,"due soon",AS947&lt;=6,"over due",AS947&gt;=7,"critically overdue")</f>
        <v>recently promoted</v>
      </c>
      <c r="AU947">
        <v>5</v>
      </c>
      <c r="AV947" t="str" cm="1">
        <f t="array" ref="AV947">_xlfn.IFS(AU947&lt;=1,"new under manager",AU947&lt;=4,"settling",AU947&lt;=8,"established",AU947&gt;=9,"long term")</f>
        <v>established</v>
      </c>
    </row>
    <row r="948" spans="1:48">
      <c r="A948">
        <v>30</v>
      </c>
      <c r="B948" s="1" t="str" cm="1">
        <f t="array" ref="B948">_xlfn.IFS(A948&lt;=25,"early career",A948&lt;=35,"mid career",A948&lt;=45,"experienced",A948&gt;=46,"senior")</f>
        <v>mid career</v>
      </c>
      <c r="C948" t="s">
        <v>29</v>
      </c>
      <c r="D948" t="s">
        <v>30</v>
      </c>
      <c r="E948" t="s">
        <v>31</v>
      </c>
      <c r="F948">
        <v>16</v>
      </c>
      <c r="G948" s="1" t="str" cm="1">
        <f t="array" ref="G948">_xlfn.IFS(F948&lt;=5,"very near",F948&lt;=10,"near",F948&lt;=20,"moderate",F948&lt;=29,"far")</f>
        <v>moderate</v>
      </c>
      <c r="H948">
        <v>3</v>
      </c>
      <c r="I948" t="str" cm="1">
        <f t="array" ref="I948">_xlfn.IFS(H948=1,"Below College",H948=
2,"College",H948=
3,"Bachelor",H948=
4,"Master",H948=
5,"Doctor")</f>
        <v>Bachelor</v>
      </c>
      <c r="J948" t="s">
        <v>36</v>
      </c>
      <c r="K948">
        <v>3</v>
      </c>
      <c r="L948" t="str" cm="1">
        <f t="array" ref="L948">_xlfn.IFS(K948=1,"low",K948=2,"medium",K948=3,"high",K948=4,"very high")</f>
        <v>high</v>
      </c>
      <c r="M948" t="s">
        <v>33</v>
      </c>
      <c r="N948">
        <v>4</v>
      </c>
      <c r="O948" t="str" cm="1">
        <f t="array" ref="O948">_xlfn.IFS(N948=1,"low",N948=2,"medium",N948=3,"high",N948=4,"very high")</f>
        <v>very high</v>
      </c>
      <c r="P948">
        <v>2</v>
      </c>
      <c r="Q948" t="str" cm="1">
        <f t="array" ref="Q948">_xlfn.IFS(P948=1,"junior",P948=2,"mid level",P948=3,"senior",P948=4,"lead",P948=5,"executive")</f>
        <v>mid level</v>
      </c>
      <c r="R948" t="s">
        <v>49</v>
      </c>
      <c r="S948">
        <v>3</v>
      </c>
      <c r="T948" t="str" cm="1">
        <f t="array" ref="T948">_xlfn.IFS(S948=1,"low",S948=2,"medium",S948=3,"high",S948=4,"very high")</f>
        <v>high</v>
      </c>
      <c r="U948" t="s">
        <v>35</v>
      </c>
      <c r="V948">
        <v>5294</v>
      </c>
      <c r="W948">
        <v>3</v>
      </c>
      <c r="X948" t="str" cm="1">
        <f t="array" ref="X948">_xlfn.IFS(W948=0,"fresher",W948&lt;=3,"stable",W948&lt;=6,"moderate hopper",W948&lt;=9,"frequent hopper")</f>
        <v>stable</v>
      </c>
      <c r="Y948" t="s">
        <v>29</v>
      </c>
      <c r="Z948">
        <v>16</v>
      </c>
      <c r="AA948" t="str" cm="1">
        <f t="array" ref="AA948">_xlfn.IFS(Z948&lt;=14,"low hike",Z948&lt;=18,"moderate hike",Z948&lt;=22,"good hike",Z948&lt;=25,"high hike")</f>
        <v>moderate hike</v>
      </c>
      <c r="AB948">
        <v>3</v>
      </c>
      <c r="AC948" t="str" cm="1">
        <f t="array" ref="AC948">_xlfn.IFS(AB948=1,"low",AB948=2,"good",AB948=3,"excellent",AB948=4,"outstanding")</f>
        <v>excellent</v>
      </c>
      <c r="AD948">
        <v>3</v>
      </c>
      <c r="AE948" t="str" cm="1">
        <f t="array" ref="AE948">_xlfn.IFS(AD948=1,"low",AD948=2,"medium",AD948=3,"high",AD948=4,"very high")</f>
        <v>high</v>
      </c>
      <c r="AG948">
        <v>1</v>
      </c>
      <c r="AH948" t="str" cm="1">
        <f t="array" ref="AH948">_xlfn.IFS(AG948=0,"no stock options",AG948=2,"medium",AG948=3,"high",AG948=1,"low")</f>
        <v>low</v>
      </c>
      <c r="AI948">
        <v>10</v>
      </c>
      <c r="AJ948" s="1" t="str" cm="1">
        <f t="array" ref="AJ948">_xlfn.IFS(AI948&lt;=2,"fresher",AI948&lt;=7,"early career",AI948&lt;=15,"mid career",AI948&lt;=25,"experienced",AI948&gt;=26,"expert")</f>
        <v>mid career</v>
      </c>
      <c r="AK948">
        <v>3</v>
      </c>
      <c r="AL948" s="1" t="str" cm="1">
        <f t="array" ref="AL948">_xlfn.IFS(AK948=0,"no training",AK948&lt;=2,"low",AK948&lt;=4,"moderate",AK948&lt;=6,"high")</f>
        <v>moderate</v>
      </c>
      <c r="AM948">
        <v>3</v>
      </c>
      <c r="AN948" t="str" cm="1">
        <f t="array" ref="AN948">_xlfn.IFS(AM948=1,"low",AM948=2,"medium",AM948=3,"high",AM948=4,"very high")</f>
        <v>high</v>
      </c>
      <c r="AO948">
        <v>7</v>
      </c>
      <c r="AP948" s="1" t="str" cm="1">
        <f t="array" ref="AP948">_xlfn.IFS(AO948&lt;=1,"new",AO948&lt;=5,"early tenure",AO948&lt;=10,"established",AO948&lt;=20,"loyal",AO948&gt;=21,"long term")</f>
        <v>established</v>
      </c>
      <c r="AQ948">
        <v>0</v>
      </c>
      <c r="AR948" s="1" t="str" cm="1">
        <f t="array" ref="AR948">_xlfn.IFS(AQ948&lt;=1,"new",AQ948&lt;=4,"settling",AQ948&lt;=7,"established",AQ948&lt;=12,"stagnant risk",AQ948&gt;12,"highly stagnant")</f>
        <v>new</v>
      </c>
      <c r="AS948">
        <v>1</v>
      </c>
      <c r="AT948" t="str" cm="1">
        <f t="array" ref="AT948">_xlfn.IFS(AS948&lt;=1,"recently promoted",AS948&lt;=3,"due soon",AS948&lt;=6,"over due",AS948&gt;=7,"critically overdue")</f>
        <v>recently promoted</v>
      </c>
      <c r="AU948">
        <v>7</v>
      </c>
      <c r="AV948" t="str" cm="1">
        <f t="array" ref="AV948">_xlfn.IFS(AU948&lt;=1,"new under manager",AU948&lt;=4,"settling",AU948&lt;=8,"established",AU948&gt;=9,"long term")</f>
        <v>established</v>
      </c>
    </row>
    <row r="949" spans="1:48">
      <c r="A949">
        <v>32</v>
      </c>
      <c r="B949" s="1" t="str" cm="1">
        <f t="array" ref="B949">_xlfn.IFS(A949&lt;=25,"early career",A949&lt;=35,"mid career",A949&lt;=45,"experienced",A949&gt;=46,"senior")</f>
        <v>mid career</v>
      </c>
      <c r="C949" t="s">
        <v>29</v>
      </c>
      <c r="D949" t="s">
        <v>41</v>
      </c>
      <c r="E949" t="s">
        <v>31</v>
      </c>
      <c r="F949">
        <v>5</v>
      </c>
      <c r="G949" s="1" t="str" cm="1">
        <f t="array" ref="G949">_xlfn.IFS(F949&lt;=5,"very near",F949&lt;=10,"near",F949&lt;=20,"moderate",F949&lt;=29,"far")</f>
        <v>very near</v>
      </c>
      <c r="H949">
        <v>4</v>
      </c>
      <c r="I949" t="str" cm="1">
        <f t="array" ref="I949">_xlfn.IFS(H949=1,"Below College",H949=
2,"College",H949=
3,"Bachelor",H949=
4,"Master",H949=
5,"Doctor")</f>
        <v>Master</v>
      </c>
      <c r="J949" t="s">
        <v>52</v>
      </c>
      <c r="K949">
        <v>2</v>
      </c>
      <c r="L949" t="str" cm="1">
        <f t="array" ref="L949">_xlfn.IFS(K949=1,"low",K949=2,"medium",K949=3,"high",K949=4,"very high")</f>
        <v>medium</v>
      </c>
      <c r="M949" t="s">
        <v>33</v>
      </c>
      <c r="N949">
        <v>3</v>
      </c>
      <c r="O949" t="str" cm="1">
        <f t="array" ref="O949">_xlfn.IFS(N949=1,"low",N949=2,"medium",N949=3,"high",N949=4,"very high")</f>
        <v>high</v>
      </c>
      <c r="P949">
        <v>1</v>
      </c>
      <c r="Q949" t="str" cm="1">
        <f t="array" ref="Q949">_xlfn.IFS(P949=1,"junior",P949=2,"mid level",P949=3,"senior",P949=4,"lead",P949=5,"executive")</f>
        <v>junior</v>
      </c>
      <c r="R949" t="s">
        <v>37</v>
      </c>
      <c r="S949">
        <v>2</v>
      </c>
      <c r="T949" t="str" cm="1">
        <f t="array" ref="T949">_xlfn.IFS(S949=1,"low",S949=2,"medium",S949=3,"high",S949=4,"very high")</f>
        <v>medium</v>
      </c>
      <c r="U949" t="s">
        <v>40</v>
      </c>
      <c r="V949">
        <v>2718</v>
      </c>
      <c r="W949">
        <v>2</v>
      </c>
      <c r="X949" t="str" cm="1">
        <f t="array" ref="X949">_xlfn.IFS(W949=0,"fresher",W949&lt;=3,"stable",W949&lt;=6,"moderate hopper",W949&lt;=9,"frequent hopper")</f>
        <v>stable</v>
      </c>
      <c r="Y949" t="s">
        <v>29</v>
      </c>
      <c r="Z949">
        <v>14</v>
      </c>
      <c r="AA949" t="str" cm="1">
        <f t="array" ref="AA949">_xlfn.IFS(Z949&lt;=14,"low hike",Z949&lt;=18,"moderate hike",Z949&lt;=22,"good hike",Z949&lt;=25,"high hike")</f>
        <v>low hike</v>
      </c>
      <c r="AB949">
        <v>3</v>
      </c>
      <c r="AC949" t="str" cm="1">
        <f t="array" ref="AC949">_xlfn.IFS(AB949=1,"low",AB949=2,"good",AB949=3,"excellent",AB949=4,"outstanding")</f>
        <v>excellent</v>
      </c>
      <c r="AD949">
        <v>2</v>
      </c>
      <c r="AE949" t="str" cm="1">
        <f t="array" ref="AE949">_xlfn.IFS(AD949=1,"low",AD949=2,"medium",AD949=3,"high",AD949=4,"very high")</f>
        <v>medium</v>
      </c>
      <c r="AG949">
        <v>0</v>
      </c>
      <c r="AH949" t="str" cm="1">
        <f t="array" ref="AH949">_xlfn.IFS(AG949=0,"no stock options",AG949=2,"medium",AG949=3,"high",AG949=1,"low")</f>
        <v>no stock options</v>
      </c>
      <c r="AI949">
        <v>12</v>
      </c>
      <c r="AJ949" s="1" t="str" cm="1">
        <f t="array" ref="AJ949">_xlfn.IFS(AI949&lt;=2,"fresher",AI949&lt;=7,"early career",AI949&lt;=15,"mid career",AI949&lt;=25,"experienced",AI949&gt;=26,"expert")</f>
        <v>mid career</v>
      </c>
      <c r="AK949">
        <v>3</v>
      </c>
      <c r="AL949" s="1" t="str" cm="1">
        <f t="array" ref="AL949">_xlfn.IFS(AK949=0,"no training",AK949&lt;=2,"low",AK949&lt;=4,"moderate",AK949&lt;=6,"high")</f>
        <v>moderate</v>
      </c>
      <c r="AM949">
        <v>3</v>
      </c>
      <c r="AN949" t="str" cm="1">
        <f t="array" ref="AN949">_xlfn.IFS(AM949=1,"low",AM949=2,"medium",AM949=3,"high",AM949=4,"very high")</f>
        <v>high</v>
      </c>
      <c r="AO949">
        <v>7</v>
      </c>
      <c r="AP949" s="1" t="str" cm="1">
        <f t="array" ref="AP949">_xlfn.IFS(AO949&lt;=1,"new",AO949&lt;=5,"early tenure",AO949&lt;=10,"established",AO949&lt;=20,"loyal",AO949&gt;=21,"long term")</f>
        <v>established</v>
      </c>
      <c r="AQ949">
        <v>7</v>
      </c>
      <c r="AR949" s="1" t="str" cm="1">
        <f t="array" ref="AR949">_xlfn.IFS(AQ949&lt;=1,"new",AQ949&lt;=4,"settling",AQ949&lt;=7,"established",AQ949&lt;=12,"stagnant risk",AQ949&gt;12,"highly stagnant")</f>
        <v>established</v>
      </c>
      <c r="AS949">
        <v>0</v>
      </c>
      <c r="AT949" t="str" cm="1">
        <f t="array" ref="AT949">_xlfn.IFS(AS949&lt;=1,"recently promoted",AS949&lt;=3,"due soon",AS949&lt;=6,"over due",AS949&gt;=7,"critically overdue")</f>
        <v>recently promoted</v>
      </c>
      <c r="AU949">
        <v>7</v>
      </c>
      <c r="AV949" t="str" cm="1">
        <f t="array" ref="AV949">_xlfn.IFS(AU949&lt;=1,"new under manager",AU949&lt;=4,"settling",AU949&lt;=8,"established",AU949&gt;=9,"long term")</f>
        <v>established</v>
      </c>
    </row>
    <row r="950" spans="1:48">
      <c r="A950">
        <v>33</v>
      </c>
      <c r="B950" s="1" t="str" cm="1">
        <f t="array" ref="B950">_xlfn.IFS(A950&lt;=25,"early career",A950&lt;=35,"mid career",A950&lt;=45,"experienced",A950&gt;=46,"senior")</f>
        <v>mid career</v>
      </c>
      <c r="C950" t="s">
        <v>29</v>
      </c>
      <c r="D950" t="s">
        <v>41</v>
      </c>
      <c r="E950" t="s">
        <v>31</v>
      </c>
      <c r="F950">
        <v>4</v>
      </c>
      <c r="G950" s="1" t="str" cm="1">
        <f t="array" ref="G950">_xlfn.IFS(F950&lt;=5,"very near",F950&lt;=10,"near",F950&lt;=20,"moderate",F950&lt;=29,"far")</f>
        <v>very near</v>
      </c>
      <c r="H950">
        <v>3</v>
      </c>
      <c r="I950" t="str" cm="1">
        <f t="array" ref="I950">_xlfn.IFS(H950=1,"Below College",H950=
2,"College",H950=
3,"Bachelor",H950=
4,"Master",H950=
5,"Doctor")</f>
        <v>Bachelor</v>
      </c>
      <c r="J950" t="s">
        <v>52</v>
      </c>
      <c r="K950">
        <v>4</v>
      </c>
      <c r="L950" t="str" cm="1">
        <f t="array" ref="L950">_xlfn.IFS(K950=1,"low",K950=2,"medium",K950=3,"high",K950=4,"very high")</f>
        <v>very high</v>
      </c>
      <c r="M950" t="s">
        <v>33</v>
      </c>
      <c r="N950">
        <v>3</v>
      </c>
      <c r="O950" t="str" cm="1">
        <f t="array" ref="O950">_xlfn.IFS(N950=1,"low",N950=2,"medium",N950=3,"high",N950=4,"very high")</f>
        <v>high</v>
      </c>
      <c r="P950">
        <v>2</v>
      </c>
      <c r="Q950" t="str" cm="1">
        <f t="array" ref="Q950">_xlfn.IFS(P950=1,"junior",P950=2,"mid level",P950=3,"senior",P950=4,"lead",P950=5,"executive")</f>
        <v>mid level</v>
      </c>
      <c r="R950" t="s">
        <v>37</v>
      </c>
      <c r="S950">
        <v>2</v>
      </c>
      <c r="T950" t="str" cm="1">
        <f t="array" ref="T950">_xlfn.IFS(S950=1,"low",S950=2,"medium",S950=3,"high",S950=4,"very high")</f>
        <v>medium</v>
      </c>
      <c r="U950" t="s">
        <v>38</v>
      </c>
      <c r="V950">
        <v>3055</v>
      </c>
      <c r="W950">
        <v>5</v>
      </c>
      <c r="X950" t="str" cm="1">
        <f t="array" ref="X950">_xlfn.IFS(W950=0,"fresher",W950&lt;=3,"stable",W950&lt;=6,"moderate hopper",W950&lt;=9,"frequent hopper")</f>
        <v>moderate hopper</v>
      </c>
      <c r="Y950" t="s">
        <v>29</v>
      </c>
      <c r="Z950">
        <v>15</v>
      </c>
      <c r="AA950" t="str" cm="1">
        <f t="array" ref="AA950">_xlfn.IFS(Z950&lt;=14,"low hike",Z950&lt;=18,"moderate hike",Z950&lt;=22,"good hike",Z950&lt;=25,"high hike")</f>
        <v>moderate hike</v>
      </c>
      <c r="AB950">
        <v>3</v>
      </c>
      <c r="AC950" t="str" cm="1">
        <f t="array" ref="AC950">_xlfn.IFS(AB950=1,"low",AB950=2,"good",AB950=3,"excellent",AB950=4,"outstanding")</f>
        <v>excellent</v>
      </c>
      <c r="AD950">
        <v>4</v>
      </c>
      <c r="AE950" t="str" cm="1">
        <f t="array" ref="AE950">_xlfn.IFS(AD950=1,"low",AD950=2,"medium",AD950=3,"high",AD950=4,"very high")</f>
        <v>very high</v>
      </c>
      <c r="AG950">
        <v>2</v>
      </c>
      <c r="AH950" t="str" cm="1">
        <f t="array" ref="AH950">_xlfn.IFS(AG950=0,"no stock options",AG950=2,"medium",AG950=3,"high",AG950=1,"low")</f>
        <v>medium</v>
      </c>
      <c r="AI950">
        <v>11</v>
      </c>
      <c r="AJ950" s="1" t="str" cm="1">
        <f t="array" ref="AJ950">_xlfn.IFS(AI950&lt;=2,"fresher",AI950&lt;=7,"early career",AI950&lt;=15,"mid career",AI950&lt;=25,"experienced",AI950&gt;=26,"expert")</f>
        <v>mid career</v>
      </c>
      <c r="AK950">
        <v>2</v>
      </c>
      <c r="AL950" s="1" t="str" cm="1">
        <f t="array" ref="AL950">_xlfn.IFS(AK950=0,"no training",AK950&lt;=2,"low",AK950&lt;=4,"moderate",AK950&lt;=6,"high")</f>
        <v>low</v>
      </c>
      <c r="AM950">
        <v>2</v>
      </c>
      <c r="AN950" t="str" cm="1">
        <f t="array" ref="AN950">_xlfn.IFS(AM950=1,"low",AM950=2,"medium",AM950=3,"high",AM950=4,"very high")</f>
        <v>medium</v>
      </c>
      <c r="AO950">
        <v>9</v>
      </c>
      <c r="AP950" s="1" t="str" cm="1">
        <f t="array" ref="AP950">_xlfn.IFS(AO950&lt;=1,"new",AO950&lt;=5,"early tenure",AO950&lt;=10,"established",AO950&lt;=20,"loyal",AO950&gt;=21,"long term")</f>
        <v>established</v>
      </c>
      <c r="AQ950">
        <v>8</v>
      </c>
      <c r="AR950" s="1" t="str" cm="1">
        <f t="array" ref="AR950">_xlfn.IFS(AQ950&lt;=1,"new",AQ950&lt;=4,"settling",AQ950&lt;=7,"established",AQ950&lt;=12,"stagnant risk",AQ950&gt;12,"highly stagnant")</f>
        <v>stagnant risk</v>
      </c>
      <c r="AS950">
        <v>1</v>
      </c>
      <c r="AT950" t="str" cm="1">
        <f t="array" ref="AT950">_xlfn.IFS(AS950&lt;=1,"recently promoted",AS950&lt;=3,"due soon",AS950&lt;=6,"over due",AS950&gt;=7,"critically overdue")</f>
        <v>recently promoted</v>
      </c>
      <c r="AU950">
        <v>7</v>
      </c>
      <c r="AV950" t="str" cm="1">
        <f t="array" ref="AV950">_xlfn.IFS(AU950&lt;=1,"new under manager",AU950&lt;=4,"settling",AU950&lt;=8,"established",AU950&gt;=9,"long term")</f>
        <v>established</v>
      </c>
    </row>
    <row r="951" spans="1:48">
      <c r="A951">
        <v>43</v>
      </c>
      <c r="B951" s="1" t="str" cm="1">
        <f t="array" ref="B951">_xlfn.IFS(A951&lt;=25,"early career",A951&lt;=35,"mid career",A951&lt;=45,"experienced",A951&gt;=46,"senior")</f>
        <v>experienced</v>
      </c>
      <c r="C951" t="s">
        <v>29</v>
      </c>
      <c r="D951" t="s">
        <v>30</v>
      </c>
      <c r="E951" t="s">
        <v>54</v>
      </c>
      <c r="F951">
        <v>2</v>
      </c>
      <c r="G951" s="1" t="str" cm="1">
        <f t="array" ref="G951">_xlfn.IFS(F951&lt;=5,"very near",F951&lt;=10,"near",F951&lt;=20,"moderate",F951&lt;=29,"far")</f>
        <v>very near</v>
      </c>
      <c r="H951">
        <v>3</v>
      </c>
      <c r="I951" t="str" cm="1">
        <f t="array" ref="I951">_xlfn.IFS(H951=1,"Below College",H951=
2,"College",H951=
3,"Bachelor",H951=
4,"Master",H951=
5,"Doctor")</f>
        <v>Bachelor</v>
      </c>
      <c r="J951" t="s">
        <v>36</v>
      </c>
      <c r="K951">
        <v>2</v>
      </c>
      <c r="L951" t="str" cm="1">
        <f t="array" ref="L951">_xlfn.IFS(K951=1,"low",K951=2,"medium",K951=3,"high",K951=4,"very high")</f>
        <v>medium</v>
      </c>
      <c r="M951" t="s">
        <v>33</v>
      </c>
      <c r="N951">
        <v>3</v>
      </c>
      <c r="O951" t="str" cm="1">
        <f t="array" ref="O951">_xlfn.IFS(N951=1,"low",N951=2,"medium",N951=3,"high",N951=4,"very high")</f>
        <v>high</v>
      </c>
      <c r="P951">
        <v>1</v>
      </c>
      <c r="Q951" t="str" cm="1">
        <f t="array" ref="Q951">_xlfn.IFS(P951=1,"junior",P951=2,"mid level",P951=3,"senior",P951=4,"lead",P951=5,"executive")</f>
        <v>junior</v>
      </c>
      <c r="R951" t="s">
        <v>54</v>
      </c>
      <c r="S951">
        <v>4</v>
      </c>
      <c r="T951" t="str" cm="1">
        <f t="array" ref="T951">_xlfn.IFS(S951=1,"low",S951=2,"medium",S951=3,"high",S951=4,"very high")</f>
        <v>very high</v>
      </c>
      <c r="U951" t="s">
        <v>40</v>
      </c>
      <c r="V951">
        <v>3539</v>
      </c>
      <c r="W951">
        <v>0</v>
      </c>
      <c r="X951" t="str" cm="1">
        <f t="array" ref="X951">_xlfn.IFS(W951=0,"fresher",W951&lt;=3,"stable",W951&lt;=6,"moderate hopper",W951&lt;=9,"frequent hopper")</f>
        <v>fresher</v>
      </c>
      <c r="Y951" t="s">
        <v>29</v>
      </c>
      <c r="Z951">
        <v>13</v>
      </c>
      <c r="AA951" t="str" cm="1">
        <f t="array" ref="AA951">_xlfn.IFS(Z951&lt;=14,"low hike",Z951&lt;=18,"moderate hike",Z951&lt;=22,"good hike",Z951&lt;=25,"high hike")</f>
        <v>low hike</v>
      </c>
      <c r="AB951">
        <v>3</v>
      </c>
      <c r="AC951" t="str" cm="1">
        <f t="array" ref="AC951">_xlfn.IFS(AB951=1,"low",AB951=2,"good",AB951=3,"excellent",AB951=4,"outstanding")</f>
        <v>excellent</v>
      </c>
      <c r="AD951">
        <v>2</v>
      </c>
      <c r="AE951" t="str" cm="1">
        <f t="array" ref="AE951">_xlfn.IFS(AD951=1,"low",AD951=2,"medium",AD951=3,"high",AD951=4,"very high")</f>
        <v>medium</v>
      </c>
      <c r="AG951">
        <v>0</v>
      </c>
      <c r="AH951" t="str" cm="1">
        <f t="array" ref="AH951">_xlfn.IFS(AG951=0,"no stock options",AG951=2,"medium",AG951=3,"high",AG951=1,"low")</f>
        <v>no stock options</v>
      </c>
      <c r="AI951">
        <v>10</v>
      </c>
      <c r="AJ951" s="1" t="str" cm="1">
        <f t="array" ref="AJ951">_xlfn.IFS(AI951&lt;=2,"fresher",AI951&lt;=7,"early career",AI951&lt;=15,"mid career",AI951&lt;=25,"experienced",AI951&gt;=26,"expert")</f>
        <v>mid career</v>
      </c>
      <c r="AK951">
        <v>5</v>
      </c>
      <c r="AL951" s="1" t="str" cm="1">
        <f t="array" ref="AL951">_xlfn.IFS(AK951=0,"no training",AK951&lt;=2,"low",AK951&lt;=4,"moderate",AK951&lt;=6,"high")</f>
        <v>high</v>
      </c>
      <c r="AM951">
        <v>3</v>
      </c>
      <c r="AN951" t="str" cm="1">
        <f t="array" ref="AN951">_xlfn.IFS(AM951=1,"low",AM951=2,"medium",AM951=3,"high",AM951=4,"very high")</f>
        <v>high</v>
      </c>
      <c r="AO951">
        <v>9</v>
      </c>
      <c r="AP951" s="1" t="str" cm="1">
        <f t="array" ref="AP951">_xlfn.IFS(AO951&lt;=1,"new",AO951&lt;=5,"early tenure",AO951&lt;=10,"established",AO951&lt;=20,"loyal",AO951&gt;=21,"long term")</f>
        <v>established</v>
      </c>
      <c r="AQ951">
        <v>7</v>
      </c>
      <c r="AR951" s="1" t="str" cm="1">
        <f t="array" ref="AR951">_xlfn.IFS(AQ951&lt;=1,"new",AQ951&lt;=4,"settling",AQ951&lt;=7,"established",AQ951&lt;=12,"stagnant risk",AQ951&gt;12,"highly stagnant")</f>
        <v>established</v>
      </c>
      <c r="AS951">
        <v>1</v>
      </c>
      <c r="AT951" t="str" cm="1">
        <f t="array" ref="AT951">_xlfn.IFS(AS951&lt;=1,"recently promoted",AS951&lt;=3,"due soon",AS951&lt;=6,"over due",AS951&gt;=7,"critically overdue")</f>
        <v>recently promoted</v>
      </c>
      <c r="AU951">
        <v>8</v>
      </c>
      <c r="AV951" t="str" cm="1">
        <f t="array" ref="AV951">_xlfn.IFS(AU951&lt;=1,"new under manager",AU951&lt;=4,"settling",AU951&lt;=8,"established",AU951&gt;=9,"long term")</f>
        <v>established</v>
      </c>
    </row>
    <row r="952" spans="1:48">
      <c r="A952">
        <v>37</v>
      </c>
      <c r="B952" s="1" t="str" cm="1">
        <f t="array" ref="B952">_xlfn.IFS(A952&lt;=25,"early career",A952&lt;=35,"mid career",A952&lt;=45,"experienced",A952&gt;=46,"senior")</f>
        <v>experienced</v>
      </c>
      <c r="C952" t="s">
        <v>29</v>
      </c>
      <c r="D952" t="s">
        <v>30</v>
      </c>
      <c r="E952" t="s">
        <v>54</v>
      </c>
      <c r="F952">
        <v>8</v>
      </c>
      <c r="G952" s="1" t="str" cm="1">
        <f t="array" ref="G952">_xlfn.IFS(F952&lt;=5,"very near",F952&lt;=10,"near",F952&lt;=20,"moderate",F952&lt;=29,"far")</f>
        <v>near</v>
      </c>
      <c r="H952">
        <v>2</v>
      </c>
      <c r="I952" t="str" cm="1">
        <f t="array" ref="I952">_xlfn.IFS(H952=1,"Below College",H952=
2,"College",H952=
3,"Bachelor",H952=
4,"Master",H952=
5,"Doctor")</f>
        <v>College</v>
      </c>
      <c r="J952" t="s">
        <v>42</v>
      </c>
      <c r="K952">
        <v>3</v>
      </c>
      <c r="L952" t="str" cm="1">
        <f t="array" ref="L952">_xlfn.IFS(K952=1,"low",K952=2,"medium",K952=3,"high",K952=4,"very high")</f>
        <v>high</v>
      </c>
      <c r="M952" t="s">
        <v>33</v>
      </c>
      <c r="N952">
        <v>3</v>
      </c>
      <c r="O952" t="str" cm="1">
        <f t="array" ref="O952">_xlfn.IFS(N952=1,"low",N952=2,"medium",N952=3,"high",N952=4,"very high")</f>
        <v>high</v>
      </c>
      <c r="P952">
        <v>2</v>
      </c>
      <c r="Q952" t="str" cm="1">
        <f t="array" ref="Q952">_xlfn.IFS(P952=1,"junior",P952=2,"mid level",P952=3,"senior",P952=4,"lead",P952=5,"executive")</f>
        <v>mid level</v>
      </c>
      <c r="R952" t="s">
        <v>54</v>
      </c>
      <c r="S952">
        <v>2</v>
      </c>
      <c r="T952" t="str" cm="1">
        <f t="array" ref="T952">_xlfn.IFS(S952=1,"low",S952=2,"medium",S952=3,"high",S952=4,"very high")</f>
        <v>medium</v>
      </c>
      <c r="U952" t="s">
        <v>38</v>
      </c>
      <c r="V952">
        <v>4071</v>
      </c>
      <c r="W952">
        <v>2</v>
      </c>
      <c r="X952" t="str" cm="1">
        <f t="array" ref="X952">_xlfn.IFS(W952=0,"fresher",W952&lt;=3,"stable",W952&lt;=6,"moderate hopper",W952&lt;=9,"frequent hopper")</f>
        <v>stable</v>
      </c>
      <c r="Y952" t="s">
        <v>29</v>
      </c>
      <c r="Z952">
        <v>13</v>
      </c>
      <c r="AA952" t="str" cm="1">
        <f t="array" ref="AA952">_xlfn.IFS(Z952&lt;=14,"low hike",Z952&lt;=18,"moderate hike",Z952&lt;=22,"good hike",Z952&lt;=25,"high hike")</f>
        <v>low hike</v>
      </c>
      <c r="AB952">
        <v>3</v>
      </c>
      <c r="AC952" t="str" cm="1">
        <f t="array" ref="AC952">_xlfn.IFS(AB952=1,"low",AB952=2,"good",AB952=3,"excellent",AB952=4,"outstanding")</f>
        <v>excellent</v>
      </c>
      <c r="AD952">
        <v>3</v>
      </c>
      <c r="AE952" t="str" cm="1">
        <f t="array" ref="AE952">_xlfn.IFS(AD952=1,"low",AD952=2,"medium",AD952=3,"high",AD952=4,"very high")</f>
        <v>high</v>
      </c>
      <c r="AG952">
        <v>0</v>
      </c>
      <c r="AH952" t="str" cm="1">
        <f t="array" ref="AH952">_xlfn.IFS(AG952=0,"no stock options",AG952=2,"medium",AG952=3,"high",AG952=1,"low")</f>
        <v>no stock options</v>
      </c>
      <c r="AI952">
        <v>19</v>
      </c>
      <c r="AJ952" s="1" t="str" cm="1">
        <f t="array" ref="AJ952">_xlfn.IFS(AI952&lt;=2,"fresher",AI952&lt;=7,"early career",AI952&lt;=15,"mid career",AI952&lt;=25,"experienced",AI952&gt;=26,"expert")</f>
        <v>experienced</v>
      </c>
      <c r="AK952">
        <v>4</v>
      </c>
      <c r="AL952" s="1" t="str" cm="1">
        <f t="array" ref="AL952">_xlfn.IFS(AK952=0,"no training",AK952&lt;=2,"low",AK952&lt;=4,"moderate",AK952&lt;=6,"high")</f>
        <v>moderate</v>
      </c>
      <c r="AM952">
        <v>2</v>
      </c>
      <c r="AN952" t="str" cm="1">
        <f t="array" ref="AN952">_xlfn.IFS(AM952=1,"low",AM952=2,"medium",AM952=3,"high",AM952=4,"very high")</f>
        <v>medium</v>
      </c>
      <c r="AO952">
        <v>10</v>
      </c>
      <c r="AP952" s="1" t="str" cm="1">
        <f t="array" ref="AP952">_xlfn.IFS(AO952&lt;=1,"new",AO952&lt;=5,"early tenure",AO952&lt;=10,"established",AO952&lt;=20,"loyal",AO952&gt;=21,"long term")</f>
        <v>established</v>
      </c>
      <c r="AQ952">
        <v>0</v>
      </c>
      <c r="AR952" s="1" t="str" cm="1">
        <f t="array" ref="AR952">_xlfn.IFS(AQ952&lt;=1,"new",AQ952&lt;=4,"settling",AQ952&lt;=7,"established",AQ952&lt;=12,"stagnant risk",AQ952&gt;12,"highly stagnant")</f>
        <v>new</v>
      </c>
      <c r="AS952">
        <v>4</v>
      </c>
      <c r="AT952" t="str" cm="1">
        <f t="array" ref="AT952">_xlfn.IFS(AS952&lt;=1,"recently promoted",AS952&lt;=3,"due soon",AS952&lt;=6,"over due",AS952&gt;=7,"critically overdue")</f>
        <v>over due</v>
      </c>
      <c r="AU952">
        <v>7</v>
      </c>
      <c r="AV952" t="str" cm="1">
        <f t="array" ref="AV952">_xlfn.IFS(AU952&lt;=1,"new under manager",AU952&lt;=4,"settling",AU952&lt;=8,"established",AU952&gt;=9,"long term")</f>
        <v>established</v>
      </c>
    </row>
    <row r="953" spans="1:48">
      <c r="A953">
        <v>35</v>
      </c>
      <c r="B953" s="1" t="str" cm="1">
        <f t="array" ref="B953">_xlfn.IFS(A953&lt;=25,"early career",A953&lt;=35,"mid career",A953&lt;=45,"experienced",A953&gt;=46,"senior")</f>
        <v>mid career</v>
      </c>
      <c r="C953" t="s">
        <v>39</v>
      </c>
      <c r="D953" t="s">
        <v>30</v>
      </c>
      <c r="E953" t="s">
        <v>45</v>
      </c>
      <c r="F953">
        <v>27</v>
      </c>
      <c r="G953" s="1" t="str" cm="1">
        <f t="array" ref="G953">_xlfn.IFS(F953&lt;=5,"very near",F953&lt;=10,"near",F953&lt;=20,"moderate",F953&lt;=29,"far")</f>
        <v>far</v>
      </c>
      <c r="H953">
        <v>3</v>
      </c>
      <c r="I953" t="str" cm="1">
        <f t="array" ref="I953">_xlfn.IFS(H953=1,"Below College",H953=
2,"College",H953=
3,"Bachelor",H953=
4,"Master",H953=
5,"Doctor")</f>
        <v>Bachelor</v>
      </c>
      <c r="J953" t="s">
        <v>36</v>
      </c>
      <c r="K953">
        <v>3</v>
      </c>
      <c r="L953" t="str" cm="1">
        <f t="array" ref="L953">_xlfn.IFS(K953=1,"low",K953=2,"medium",K953=3,"high",K953=4,"very high")</f>
        <v>high</v>
      </c>
      <c r="M953" t="s">
        <v>33</v>
      </c>
      <c r="N953">
        <v>3</v>
      </c>
      <c r="O953" t="str" cm="1">
        <f t="array" ref="O953">_xlfn.IFS(N953=1,"low",N953=2,"medium",N953=3,"high",N953=4,"very high")</f>
        <v>high</v>
      </c>
      <c r="P953">
        <v>2</v>
      </c>
      <c r="Q953" t="str" cm="1">
        <f t="array" ref="Q953">_xlfn.IFS(P953=1,"junior",P953=2,"mid level",P953=3,"senior",P953=4,"lead",P953=5,"executive")</f>
        <v>mid level</v>
      </c>
      <c r="R953" t="s">
        <v>51</v>
      </c>
      <c r="S953">
        <v>4</v>
      </c>
      <c r="T953" t="str" cm="1">
        <f t="array" ref="T953">_xlfn.IFS(S953=1,"low",S953=2,"medium",S953=3,"high",S953=4,"very high")</f>
        <v>very high</v>
      </c>
      <c r="U953" t="s">
        <v>40</v>
      </c>
      <c r="V953">
        <v>5813</v>
      </c>
      <c r="W953">
        <v>1</v>
      </c>
      <c r="X953" t="str" cm="1">
        <f t="array" ref="X953">_xlfn.IFS(W953=0,"fresher",W953&lt;=3,"stable",W953&lt;=6,"moderate hopper",W953&lt;=9,"frequent hopper")</f>
        <v>stable</v>
      </c>
      <c r="Y953" t="s">
        <v>39</v>
      </c>
      <c r="Z953">
        <v>18</v>
      </c>
      <c r="AA953" t="str" cm="1">
        <f t="array" ref="AA953">_xlfn.IFS(Z953&lt;=14,"low hike",Z953&lt;=18,"moderate hike",Z953&lt;=22,"good hike",Z953&lt;=25,"high hike")</f>
        <v>moderate hike</v>
      </c>
      <c r="AB953">
        <v>3</v>
      </c>
      <c r="AC953" t="str" cm="1">
        <f t="array" ref="AC953">_xlfn.IFS(AB953=1,"low",AB953=2,"good",AB953=3,"excellent",AB953=4,"outstanding")</f>
        <v>excellent</v>
      </c>
      <c r="AD953">
        <v>4</v>
      </c>
      <c r="AE953" t="str" cm="1">
        <f t="array" ref="AE953">_xlfn.IFS(AD953=1,"low",AD953=2,"medium",AD953=3,"high",AD953=4,"very high")</f>
        <v>very high</v>
      </c>
      <c r="AG953">
        <v>0</v>
      </c>
      <c r="AH953" t="str" cm="1">
        <f t="array" ref="AH953">_xlfn.IFS(AG953=0,"no stock options",AG953=2,"medium",AG953=3,"high",AG953=1,"low")</f>
        <v>no stock options</v>
      </c>
      <c r="AI953">
        <v>10</v>
      </c>
      <c r="AJ953" s="1" t="str" cm="1">
        <f t="array" ref="AJ953">_xlfn.IFS(AI953&lt;=2,"fresher",AI953&lt;=7,"early career",AI953&lt;=15,"mid career",AI953&lt;=25,"experienced",AI953&gt;=26,"expert")</f>
        <v>mid career</v>
      </c>
      <c r="AK953">
        <v>2</v>
      </c>
      <c r="AL953" s="1" t="str" cm="1">
        <f t="array" ref="AL953">_xlfn.IFS(AK953=0,"no training",AK953&lt;=2,"low",AK953&lt;=4,"moderate",AK953&lt;=6,"high")</f>
        <v>low</v>
      </c>
      <c r="AM953">
        <v>3</v>
      </c>
      <c r="AN953" t="str" cm="1">
        <f t="array" ref="AN953">_xlfn.IFS(AM953=1,"low",AM953=2,"medium",AM953=3,"high",AM953=4,"very high")</f>
        <v>high</v>
      </c>
      <c r="AO953">
        <v>10</v>
      </c>
      <c r="AP953" s="1" t="str" cm="1">
        <f t="array" ref="AP953">_xlfn.IFS(AO953&lt;=1,"new",AO953&lt;=5,"early tenure",AO953&lt;=10,"established",AO953&lt;=20,"loyal",AO953&gt;=21,"long term")</f>
        <v>established</v>
      </c>
      <c r="AQ953">
        <v>7</v>
      </c>
      <c r="AR953" s="1" t="str" cm="1">
        <f t="array" ref="AR953">_xlfn.IFS(AQ953&lt;=1,"new",AQ953&lt;=4,"settling",AQ953&lt;=7,"established",AQ953&lt;=12,"stagnant risk",AQ953&gt;12,"highly stagnant")</f>
        <v>established</v>
      </c>
      <c r="AS953">
        <v>7</v>
      </c>
      <c r="AT953" t="str" cm="1">
        <f t="array" ref="AT953">_xlfn.IFS(AS953&lt;=1,"recently promoted",AS953&lt;=3,"due soon",AS953&lt;=6,"over due",AS953&gt;=7,"critically overdue")</f>
        <v>critically overdue</v>
      </c>
      <c r="AU953">
        <v>7</v>
      </c>
      <c r="AV953" t="str" cm="1">
        <f t="array" ref="AV953">_xlfn.IFS(AU953&lt;=1,"new under manager",AU953&lt;=4,"settling",AU953&lt;=8,"established",AU953&gt;=9,"long term")</f>
        <v>established</v>
      </c>
    </row>
    <row r="954" spans="1:48">
      <c r="A954">
        <v>33</v>
      </c>
      <c r="B954" s="1" t="str" cm="1">
        <f t="array" ref="B954">_xlfn.IFS(A954&lt;=25,"early career",A954&lt;=35,"mid career",A954&lt;=45,"experienced",A954&gt;=46,"senior")</f>
        <v>mid career</v>
      </c>
      <c r="C954" t="s">
        <v>29</v>
      </c>
      <c r="D954" t="s">
        <v>30</v>
      </c>
      <c r="E954" t="s">
        <v>31</v>
      </c>
      <c r="F954">
        <v>8</v>
      </c>
      <c r="G954" s="1" t="str" cm="1">
        <f t="array" ref="G954">_xlfn.IFS(F954&lt;=5,"very near",F954&lt;=10,"near",F954&lt;=20,"moderate",F954&lt;=29,"far")</f>
        <v>near</v>
      </c>
      <c r="H954">
        <v>4</v>
      </c>
      <c r="I954" t="str" cm="1">
        <f t="array" ref="I954">_xlfn.IFS(H954=1,"Below College",H954=
2,"College",H954=
3,"Bachelor",H954=
4,"Master",H954=
5,"Doctor")</f>
        <v>Master</v>
      </c>
      <c r="J954" t="s">
        <v>36</v>
      </c>
      <c r="K954">
        <v>4</v>
      </c>
      <c r="L954" t="str" cm="1">
        <f t="array" ref="L954">_xlfn.IFS(K954=1,"low",K954=2,"medium",K954=3,"high",K954=4,"very high")</f>
        <v>very high</v>
      </c>
      <c r="M954" t="s">
        <v>33</v>
      </c>
      <c r="N954">
        <v>4</v>
      </c>
      <c r="O954" t="str" cm="1">
        <f t="array" ref="O954">_xlfn.IFS(N954=1,"low",N954=2,"medium",N954=3,"high",N954=4,"very high")</f>
        <v>very high</v>
      </c>
      <c r="P954">
        <v>1</v>
      </c>
      <c r="Q954" t="str" cm="1">
        <f t="array" ref="Q954">_xlfn.IFS(P954=1,"junior",P954=2,"mid level",P954=3,"senior",P954=4,"lead",P954=5,"executive")</f>
        <v>junior</v>
      </c>
      <c r="R954" t="s">
        <v>37</v>
      </c>
      <c r="S954">
        <v>1</v>
      </c>
      <c r="T954" t="str" cm="1">
        <f t="array" ref="T954">_xlfn.IFS(S954=1,"low",S954=2,"medium",S954=3,"high",S954=4,"very high")</f>
        <v>low</v>
      </c>
      <c r="U954" t="s">
        <v>35</v>
      </c>
      <c r="V954">
        <v>3143</v>
      </c>
      <c r="W954">
        <v>6</v>
      </c>
      <c r="X954" t="str" cm="1">
        <f t="array" ref="X954">_xlfn.IFS(W954=0,"fresher",W954&lt;=3,"stable",W954&lt;=6,"moderate hopper",W954&lt;=9,"frequent hopper")</f>
        <v>moderate hopper</v>
      </c>
      <c r="Y954" t="s">
        <v>29</v>
      </c>
      <c r="Z954">
        <v>19</v>
      </c>
      <c r="AA954" t="str" cm="1">
        <f t="array" ref="AA954">_xlfn.IFS(Z954&lt;=14,"low hike",Z954&lt;=18,"moderate hike",Z954&lt;=22,"good hike",Z954&lt;=25,"high hike")</f>
        <v>good hike</v>
      </c>
      <c r="AB954">
        <v>3</v>
      </c>
      <c r="AC954" t="str" cm="1">
        <f t="array" ref="AC954">_xlfn.IFS(AB954=1,"low",AB954=2,"good",AB954=3,"excellent",AB954=4,"outstanding")</f>
        <v>excellent</v>
      </c>
      <c r="AD954">
        <v>2</v>
      </c>
      <c r="AE954" t="str" cm="1">
        <f t="array" ref="AE954">_xlfn.IFS(AD954=1,"low",AD954=2,"medium",AD954=3,"high",AD954=4,"very high")</f>
        <v>medium</v>
      </c>
      <c r="AG954">
        <v>1</v>
      </c>
      <c r="AH954" t="str" cm="1">
        <f t="array" ref="AH954">_xlfn.IFS(AG954=0,"no stock options",AG954=2,"medium",AG954=3,"high",AG954=1,"low")</f>
        <v>low</v>
      </c>
      <c r="AI954">
        <v>14</v>
      </c>
      <c r="AJ954" s="1" t="str" cm="1">
        <f t="array" ref="AJ954">_xlfn.IFS(AI954&lt;=2,"fresher",AI954&lt;=7,"early career",AI954&lt;=15,"mid career",AI954&lt;=25,"experienced",AI954&gt;=26,"expert")</f>
        <v>mid career</v>
      </c>
      <c r="AK954">
        <v>1</v>
      </c>
      <c r="AL954" s="1" t="str" cm="1">
        <f t="array" ref="AL954">_xlfn.IFS(AK954=0,"no training",AK954&lt;=2,"low",AK954&lt;=4,"moderate",AK954&lt;=6,"high")</f>
        <v>low</v>
      </c>
      <c r="AM954">
        <v>3</v>
      </c>
      <c r="AN954" t="str" cm="1">
        <f t="array" ref="AN954">_xlfn.IFS(AM954=1,"low",AM954=2,"medium",AM954=3,"high",AM954=4,"very high")</f>
        <v>high</v>
      </c>
      <c r="AO954">
        <v>10</v>
      </c>
      <c r="AP954" s="1" t="str" cm="1">
        <f t="array" ref="AP954">_xlfn.IFS(AO954&lt;=1,"new",AO954&lt;=5,"early tenure",AO954&lt;=10,"established",AO954&lt;=20,"loyal",AO954&gt;=21,"long term")</f>
        <v>established</v>
      </c>
      <c r="AQ954">
        <v>8</v>
      </c>
      <c r="AR954" s="1" t="str" cm="1">
        <f t="array" ref="AR954">_xlfn.IFS(AQ954&lt;=1,"new",AQ954&lt;=4,"settling",AQ954&lt;=7,"established",AQ954&lt;=12,"stagnant risk",AQ954&gt;12,"highly stagnant")</f>
        <v>stagnant risk</v>
      </c>
      <c r="AS954">
        <v>7</v>
      </c>
      <c r="AT954" t="str" cm="1">
        <f t="array" ref="AT954">_xlfn.IFS(AS954&lt;=1,"recently promoted",AS954&lt;=3,"due soon",AS954&lt;=6,"over due",AS954&gt;=7,"critically overdue")</f>
        <v>critically overdue</v>
      </c>
      <c r="AU954">
        <v>6</v>
      </c>
      <c r="AV954" t="str" cm="1">
        <f t="array" ref="AV954">_xlfn.IFS(AU954&lt;=1,"new under manager",AU954&lt;=4,"settling",AU954&lt;=8,"established",AU954&gt;=9,"long term")</f>
        <v>established</v>
      </c>
    </row>
    <row r="955" spans="1:48">
      <c r="A955">
        <v>35</v>
      </c>
      <c r="B955" s="1" t="str" cm="1">
        <f t="array" ref="B955">_xlfn.IFS(A955&lt;=25,"early career",A955&lt;=35,"mid career",A955&lt;=45,"experienced",A955&gt;=46,"senior")</f>
        <v>mid career</v>
      </c>
      <c r="C955" t="s">
        <v>29</v>
      </c>
      <c r="D955" t="s">
        <v>41</v>
      </c>
      <c r="E955" t="s">
        <v>31</v>
      </c>
      <c r="F955">
        <v>2</v>
      </c>
      <c r="G955" s="1" t="str" cm="1">
        <f t="array" ref="G955">_xlfn.IFS(F955&lt;=5,"very near",F955&lt;=10,"near",F955&lt;=20,"moderate",F955&lt;=29,"far")</f>
        <v>very near</v>
      </c>
      <c r="H955">
        <v>2</v>
      </c>
      <c r="I955" t="str" cm="1">
        <f t="array" ref="I955">_xlfn.IFS(H955=1,"Below College",H955=
2,"College",H955=
3,"Bachelor",H955=
4,"Master",H955=
5,"Doctor")</f>
        <v>College</v>
      </c>
      <c r="J955" t="s">
        <v>32</v>
      </c>
      <c r="K955">
        <v>2</v>
      </c>
      <c r="L955" t="str" cm="1">
        <f t="array" ref="L955">_xlfn.IFS(K955=1,"low",K955=2,"medium",K955=3,"high",K955=4,"very high")</f>
        <v>medium</v>
      </c>
      <c r="M955" t="s">
        <v>33</v>
      </c>
      <c r="N955">
        <v>3</v>
      </c>
      <c r="O955" t="str" cm="1">
        <f t="array" ref="O955">_xlfn.IFS(N955=1,"low",N955=2,"medium",N955=3,"high",N955=4,"very high")</f>
        <v>high</v>
      </c>
      <c r="P955">
        <v>2</v>
      </c>
      <c r="Q955" t="str" cm="1">
        <f t="array" ref="Q955">_xlfn.IFS(P955=1,"junior",P955=2,"mid level",P955=3,"senior",P955=4,"lead",P955=5,"executive")</f>
        <v>mid level</v>
      </c>
      <c r="R955" t="s">
        <v>44</v>
      </c>
      <c r="S955">
        <v>4</v>
      </c>
      <c r="T955" t="str" cm="1">
        <f t="array" ref="T955">_xlfn.IFS(S955=1,"low",S955=2,"medium",S955=3,"high",S955=4,"very high")</f>
        <v>very high</v>
      </c>
      <c r="U955" t="s">
        <v>38</v>
      </c>
      <c r="V955">
        <v>5762</v>
      </c>
      <c r="W955">
        <v>2</v>
      </c>
      <c r="X955" t="str" cm="1">
        <f t="array" ref="X955">_xlfn.IFS(W955=0,"fresher",W955&lt;=3,"stable",W955&lt;=6,"moderate hopper",W955&lt;=9,"frequent hopper")</f>
        <v>stable</v>
      </c>
      <c r="Y955" t="s">
        <v>29</v>
      </c>
      <c r="Z955">
        <v>14</v>
      </c>
      <c r="AA955" t="str" cm="1">
        <f t="array" ref="AA955">_xlfn.IFS(Z955&lt;=14,"low hike",Z955&lt;=18,"moderate hike",Z955&lt;=22,"good hike",Z955&lt;=25,"high hike")</f>
        <v>low hike</v>
      </c>
      <c r="AB955">
        <v>3</v>
      </c>
      <c r="AC955" t="str" cm="1">
        <f t="array" ref="AC955">_xlfn.IFS(AB955=1,"low",AB955=2,"good",AB955=3,"excellent",AB955=4,"outstanding")</f>
        <v>excellent</v>
      </c>
      <c r="AD955">
        <v>3</v>
      </c>
      <c r="AE955" t="str" cm="1">
        <f t="array" ref="AE955">_xlfn.IFS(AD955=1,"low",AD955=2,"medium",AD955=3,"high",AD955=4,"very high")</f>
        <v>high</v>
      </c>
      <c r="AG955">
        <v>1</v>
      </c>
      <c r="AH955" t="str" cm="1">
        <f t="array" ref="AH955">_xlfn.IFS(AG955=0,"no stock options",AG955=2,"medium",AG955=3,"high",AG955=1,"low")</f>
        <v>low</v>
      </c>
      <c r="AI955">
        <v>15</v>
      </c>
      <c r="AJ955" s="1" t="str" cm="1">
        <f t="array" ref="AJ955">_xlfn.IFS(AI955&lt;=2,"fresher",AI955&lt;=7,"early career",AI955&lt;=15,"mid career",AI955&lt;=25,"experienced",AI955&gt;=26,"expert")</f>
        <v>mid career</v>
      </c>
      <c r="AK955">
        <v>6</v>
      </c>
      <c r="AL955" s="1" t="str" cm="1">
        <f t="array" ref="AL955">_xlfn.IFS(AK955=0,"no training",AK955&lt;=2,"low",AK955&lt;=4,"moderate",AK955&lt;=6,"high")</f>
        <v>high</v>
      </c>
      <c r="AM955">
        <v>3</v>
      </c>
      <c r="AN955" t="str" cm="1">
        <f t="array" ref="AN955">_xlfn.IFS(AM955=1,"low",AM955=2,"medium",AM955=3,"high",AM955=4,"very high")</f>
        <v>high</v>
      </c>
      <c r="AO955">
        <v>7</v>
      </c>
      <c r="AP955" s="1" t="str" cm="1">
        <f t="array" ref="AP955">_xlfn.IFS(AO955&lt;=1,"new",AO955&lt;=5,"early tenure",AO955&lt;=10,"established",AO955&lt;=20,"loyal",AO955&gt;=21,"long term")</f>
        <v>established</v>
      </c>
      <c r="AQ955">
        <v>7</v>
      </c>
      <c r="AR955" s="1" t="str" cm="1">
        <f t="array" ref="AR955">_xlfn.IFS(AQ955&lt;=1,"new",AQ955&lt;=4,"settling",AQ955&lt;=7,"established",AQ955&lt;=12,"stagnant risk",AQ955&gt;12,"highly stagnant")</f>
        <v>established</v>
      </c>
      <c r="AS955">
        <v>1</v>
      </c>
      <c r="AT955" t="str" cm="1">
        <f t="array" ref="AT955">_xlfn.IFS(AS955&lt;=1,"recently promoted",AS955&lt;=3,"due soon",AS955&lt;=6,"over due",AS955&gt;=7,"critically overdue")</f>
        <v>recently promoted</v>
      </c>
      <c r="AU955">
        <v>7</v>
      </c>
      <c r="AV955" t="str" cm="1">
        <f t="array" ref="AV955">_xlfn.IFS(AU955&lt;=1,"new under manager",AU955&lt;=4,"settling",AU955&lt;=8,"established",AU955&gt;=9,"long term")</f>
        <v>established</v>
      </c>
    </row>
    <row r="956" spans="1:48">
      <c r="A956">
        <v>34</v>
      </c>
      <c r="B956" s="1" t="str" cm="1">
        <f t="array" ref="B956">_xlfn.IFS(A956&lt;=25,"early career",A956&lt;=35,"mid career",A956&lt;=45,"experienced",A956&gt;=46,"senior")</f>
        <v>mid career</v>
      </c>
      <c r="C956" t="s">
        <v>39</v>
      </c>
      <c r="D956" t="s">
        <v>50</v>
      </c>
      <c r="E956" t="s">
        <v>31</v>
      </c>
      <c r="F956">
        <v>9</v>
      </c>
      <c r="G956" s="1" t="str" cm="1">
        <f t="array" ref="G956">_xlfn.IFS(F956&lt;=5,"very near",F956&lt;=10,"near",F956&lt;=20,"moderate",F956&lt;=29,"far")</f>
        <v>near</v>
      </c>
      <c r="H956">
        <v>4</v>
      </c>
      <c r="I956" t="str" cm="1">
        <f t="array" ref="I956">_xlfn.IFS(H956=1,"Below College",H956=
2,"College",H956=
3,"Bachelor",H956=
4,"Master",H956=
5,"Doctor")</f>
        <v>Master</v>
      </c>
      <c r="J956" t="s">
        <v>36</v>
      </c>
      <c r="K956">
        <v>4</v>
      </c>
      <c r="L956" t="str" cm="1">
        <f t="array" ref="L956">_xlfn.IFS(K956=1,"low",K956=2,"medium",K956=3,"high",K956=4,"very high")</f>
        <v>very high</v>
      </c>
      <c r="M956" t="s">
        <v>33</v>
      </c>
      <c r="N956">
        <v>3</v>
      </c>
      <c r="O956" t="str" cm="1">
        <f t="array" ref="O956">_xlfn.IFS(N956=1,"low",N956=2,"medium",N956=3,"high",N956=4,"very high")</f>
        <v>high</v>
      </c>
      <c r="P956">
        <v>2</v>
      </c>
      <c r="Q956" t="str" cm="1">
        <f t="array" ref="Q956">_xlfn.IFS(P956=1,"junior",P956=2,"mid level",P956=3,"senior",P956=4,"lead",P956=5,"executive")</f>
        <v>mid level</v>
      </c>
      <c r="R956" t="s">
        <v>34</v>
      </c>
      <c r="S956">
        <v>1</v>
      </c>
      <c r="T956" t="str" cm="1">
        <f t="array" ref="T956">_xlfn.IFS(S956=1,"low",S956=2,"medium",S956=3,"high",S956=4,"very high")</f>
        <v>low</v>
      </c>
      <c r="U956" t="s">
        <v>35</v>
      </c>
      <c r="V956">
        <v>5346</v>
      </c>
      <c r="W956">
        <v>4</v>
      </c>
      <c r="X956" t="str" cm="1">
        <f t="array" ref="X956">_xlfn.IFS(W956=0,"fresher",W956&lt;=3,"stable",W956&lt;=6,"moderate hopper",W956&lt;=9,"frequent hopper")</f>
        <v>moderate hopper</v>
      </c>
      <c r="Y956" t="s">
        <v>29</v>
      </c>
      <c r="Z956">
        <v>17</v>
      </c>
      <c r="AA956" t="str" cm="1">
        <f t="array" ref="AA956">_xlfn.IFS(Z956&lt;=14,"low hike",Z956&lt;=18,"moderate hike",Z956&lt;=22,"good hike",Z956&lt;=25,"high hike")</f>
        <v>moderate hike</v>
      </c>
      <c r="AB956">
        <v>3</v>
      </c>
      <c r="AC956" t="str" cm="1">
        <f t="array" ref="AC956">_xlfn.IFS(AB956=1,"low",AB956=2,"good",AB956=3,"excellent",AB956=4,"outstanding")</f>
        <v>excellent</v>
      </c>
      <c r="AD956">
        <v>3</v>
      </c>
      <c r="AE956" t="str" cm="1">
        <f t="array" ref="AE956">_xlfn.IFS(AD956=1,"low",AD956=2,"medium",AD956=3,"high",AD956=4,"very high")</f>
        <v>high</v>
      </c>
      <c r="AG956">
        <v>1</v>
      </c>
      <c r="AH956" t="str" cm="1">
        <f t="array" ref="AH956">_xlfn.IFS(AG956=0,"no stock options",AG956=2,"medium",AG956=3,"high",AG956=1,"low")</f>
        <v>low</v>
      </c>
      <c r="AI956">
        <v>11</v>
      </c>
      <c r="AJ956" s="1" t="str" cm="1">
        <f t="array" ref="AJ956">_xlfn.IFS(AI956&lt;=2,"fresher",AI956&lt;=7,"early career",AI956&lt;=15,"mid career",AI956&lt;=25,"experienced",AI956&gt;=26,"expert")</f>
        <v>mid career</v>
      </c>
      <c r="AK956">
        <v>3</v>
      </c>
      <c r="AL956" s="1" t="str" cm="1">
        <f t="array" ref="AL956">_xlfn.IFS(AK956=0,"no training",AK956&lt;=2,"low",AK956&lt;=4,"moderate",AK956&lt;=6,"high")</f>
        <v>moderate</v>
      </c>
      <c r="AM956">
        <v>2</v>
      </c>
      <c r="AN956" t="str" cm="1">
        <f t="array" ref="AN956">_xlfn.IFS(AM956=1,"low",AM956=2,"medium",AM956=3,"high",AM956=4,"very high")</f>
        <v>medium</v>
      </c>
      <c r="AO956">
        <v>7</v>
      </c>
      <c r="AP956" s="1" t="str" cm="1">
        <f t="array" ref="AP956">_xlfn.IFS(AO956&lt;=1,"new",AO956&lt;=5,"early tenure",AO956&lt;=10,"established",AO956&lt;=20,"loyal",AO956&gt;=21,"long term")</f>
        <v>established</v>
      </c>
      <c r="AQ956">
        <v>1</v>
      </c>
      <c r="AR956" s="1" t="str" cm="1">
        <f t="array" ref="AR956">_xlfn.IFS(AQ956&lt;=1,"new",AQ956&lt;=4,"settling",AQ956&lt;=7,"established",AQ956&lt;=12,"stagnant risk",AQ956&gt;12,"highly stagnant")</f>
        <v>new</v>
      </c>
      <c r="AS956">
        <v>0</v>
      </c>
      <c r="AT956" t="str" cm="1">
        <f t="array" ref="AT956">_xlfn.IFS(AS956&lt;=1,"recently promoted",AS956&lt;=3,"due soon",AS956&lt;=6,"over due",AS956&gt;=7,"critically overdue")</f>
        <v>recently promoted</v>
      </c>
      <c r="AU956">
        <v>7</v>
      </c>
      <c r="AV956" t="str" cm="1">
        <f t="array" ref="AV956">_xlfn.IFS(AU956&lt;=1,"new under manager",AU956&lt;=4,"settling",AU956&lt;=8,"established",AU956&gt;=9,"long term")</f>
        <v>established</v>
      </c>
    </row>
    <row r="957" spans="1:48">
      <c r="A957">
        <v>37</v>
      </c>
      <c r="B957" s="1" t="str" cm="1">
        <f t="array" ref="B957">_xlfn.IFS(A957&lt;=25,"early career",A957&lt;=35,"mid career",A957&lt;=45,"experienced",A957&gt;=46,"senior")</f>
        <v>experienced</v>
      </c>
      <c r="C957" t="s">
        <v>39</v>
      </c>
      <c r="D957" t="s">
        <v>30</v>
      </c>
      <c r="E957" t="s">
        <v>31</v>
      </c>
      <c r="F957">
        <v>10</v>
      </c>
      <c r="G957" s="1" t="str" cm="1">
        <f t="array" ref="G957">_xlfn.IFS(F957&lt;=5,"very near",F957&lt;=10,"near",F957&lt;=20,"moderate",F957&lt;=29,"far")</f>
        <v>near</v>
      </c>
      <c r="H957">
        <v>4</v>
      </c>
      <c r="I957" t="str" cm="1">
        <f t="array" ref="I957">_xlfn.IFS(H957=1,"Below College",H957=
2,"College",H957=
3,"Bachelor",H957=
4,"Master",H957=
5,"Doctor")</f>
        <v>Master</v>
      </c>
      <c r="J957" t="s">
        <v>32</v>
      </c>
      <c r="K957">
        <v>4</v>
      </c>
      <c r="L957" t="str" cm="1">
        <f t="array" ref="L957">_xlfn.IFS(K957=1,"low",K957=2,"medium",K957=3,"high",K957=4,"very high")</f>
        <v>very high</v>
      </c>
      <c r="M957" t="s">
        <v>33</v>
      </c>
      <c r="N957">
        <v>3</v>
      </c>
      <c r="O957" t="str" cm="1">
        <f t="array" ref="O957">_xlfn.IFS(N957=1,"low",N957=2,"medium",N957=3,"high",N957=4,"very high")</f>
        <v>high</v>
      </c>
      <c r="P957">
        <v>2</v>
      </c>
      <c r="Q957" t="str" cm="1">
        <f t="array" ref="Q957">_xlfn.IFS(P957=1,"junior",P957=2,"mid level",P957=3,"senior",P957=4,"lead",P957=5,"executive")</f>
        <v>mid level</v>
      </c>
      <c r="R957" t="s">
        <v>44</v>
      </c>
      <c r="S957">
        <v>1</v>
      </c>
      <c r="T957" t="str" cm="1">
        <f t="array" ref="T957">_xlfn.IFS(S957=1,"low",S957=2,"medium",S957=3,"high",S957=4,"very high")</f>
        <v>low</v>
      </c>
      <c r="U957" t="s">
        <v>40</v>
      </c>
      <c r="V957">
        <v>4213</v>
      </c>
      <c r="W957">
        <v>1</v>
      </c>
      <c r="X957" t="str" cm="1">
        <f t="array" ref="X957">_xlfn.IFS(W957=0,"fresher",W957&lt;=3,"stable",W957&lt;=6,"moderate hopper",W957&lt;=9,"frequent hopper")</f>
        <v>stable</v>
      </c>
      <c r="Y957" t="s">
        <v>29</v>
      </c>
      <c r="Z957">
        <v>15</v>
      </c>
      <c r="AA957" t="str" cm="1">
        <f t="array" ref="AA957">_xlfn.IFS(Z957&lt;=14,"low hike",Z957&lt;=18,"moderate hike",Z957&lt;=22,"good hike",Z957&lt;=25,"high hike")</f>
        <v>moderate hike</v>
      </c>
      <c r="AB957">
        <v>3</v>
      </c>
      <c r="AC957" t="str" cm="1">
        <f t="array" ref="AC957">_xlfn.IFS(AB957=1,"low",AB957=2,"good",AB957=3,"excellent",AB957=4,"outstanding")</f>
        <v>excellent</v>
      </c>
      <c r="AD957">
        <v>2</v>
      </c>
      <c r="AE957" t="str" cm="1">
        <f t="array" ref="AE957">_xlfn.IFS(AD957=1,"low",AD957=2,"medium",AD957=3,"high",AD957=4,"very high")</f>
        <v>medium</v>
      </c>
      <c r="AG957">
        <v>0</v>
      </c>
      <c r="AH957" t="str" cm="1">
        <f t="array" ref="AH957">_xlfn.IFS(AG957=0,"no stock options",AG957=2,"medium",AG957=3,"high",AG957=1,"low")</f>
        <v>no stock options</v>
      </c>
      <c r="AI957">
        <v>10</v>
      </c>
      <c r="AJ957" s="1" t="str" cm="1">
        <f t="array" ref="AJ957">_xlfn.IFS(AI957&lt;=2,"fresher",AI957&lt;=7,"early career",AI957&lt;=15,"mid career",AI957&lt;=25,"experienced",AI957&gt;=26,"expert")</f>
        <v>mid career</v>
      </c>
      <c r="AK957">
        <v>4</v>
      </c>
      <c r="AL957" s="1" t="str" cm="1">
        <f t="array" ref="AL957">_xlfn.IFS(AK957=0,"no training",AK957&lt;=2,"low",AK957&lt;=4,"moderate",AK957&lt;=6,"high")</f>
        <v>moderate</v>
      </c>
      <c r="AM957">
        <v>1</v>
      </c>
      <c r="AN957" t="str" cm="1">
        <f t="array" ref="AN957">_xlfn.IFS(AM957=1,"low",AM957=2,"medium",AM957=3,"high",AM957=4,"very high")</f>
        <v>low</v>
      </c>
      <c r="AO957">
        <v>10</v>
      </c>
      <c r="AP957" s="1" t="str" cm="1">
        <f t="array" ref="AP957">_xlfn.IFS(AO957&lt;=1,"new",AO957&lt;=5,"early tenure",AO957&lt;=10,"established",AO957&lt;=20,"loyal",AO957&gt;=21,"long term")</f>
        <v>established</v>
      </c>
      <c r="AQ957">
        <v>3</v>
      </c>
      <c r="AR957" s="1" t="str" cm="1">
        <f t="array" ref="AR957">_xlfn.IFS(AQ957&lt;=1,"new",AQ957&lt;=4,"settling",AQ957&lt;=7,"established",AQ957&lt;=12,"stagnant risk",AQ957&gt;12,"highly stagnant")</f>
        <v>settling</v>
      </c>
      <c r="AS957">
        <v>0</v>
      </c>
      <c r="AT957" t="str" cm="1">
        <f t="array" ref="AT957">_xlfn.IFS(AS957&lt;=1,"recently promoted",AS957&lt;=3,"due soon",AS957&lt;=6,"over due",AS957&gt;=7,"critically overdue")</f>
        <v>recently promoted</v>
      </c>
      <c r="AU957">
        <v>8</v>
      </c>
      <c r="AV957" t="str" cm="1">
        <f t="array" ref="AV957">_xlfn.IFS(AU957&lt;=1,"new under manager",AU957&lt;=4,"settling",AU957&lt;=8,"established",AU957&gt;=9,"long term")</f>
        <v>established</v>
      </c>
    </row>
    <row r="958" spans="1:48">
      <c r="A958">
        <v>30</v>
      </c>
      <c r="B958" s="1" t="str" cm="1">
        <f t="array" ref="B958">_xlfn.IFS(A958&lt;=25,"early career",A958&lt;=35,"mid career",A958&lt;=45,"experienced",A958&gt;=46,"senior")</f>
        <v>mid career</v>
      </c>
      <c r="C958" t="s">
        <v>29</v>
      </c>
      <c r="D958" t="s">
        <v>30</v>
      </c>
      <c r="E958" t="s">
        <v>31</v>
      </c>
      <c r="F958">
        <v>10</v>
      </c>
      <c r="G958" s="1" t="str" cm="1">
        <f t="array" ref="G958">_xlfn.IFS(F958&lt;=5,"very near",F958&lt;=10,"near",F958&lt;=20,"moderate",F958&lt;=29,"far")</f>
        <v>near</v>
      </c>
      <c r="H958">
        <v>3</v>
      </c>
      <c r="I958" t="str" cm="1">
        <f t="array" ref="I958">_xlfn.IFS(H958=1,"Below College",H958=
2,"College",H958=
3,"Bachelor",H958=
4,"Master",H958=
5,"Doctor")</f>
        <v>Bachelor</v>
      </c>
      <c r="J958" t="s">
        <v>32</v>
      </c>
      <c r="K958">
        <v>1</v>
      </c>
      <c r="L958" t="str" cm="1">
        <f t="array" ref="L958">_xlfn.IFS(K958=1,"low",K958=2,"medium",K958=3,"high",K958=4,"very high")</f>
        <v>low</v>
      </c>
      <c r="M958" t="s">
        <v>43</v>
      </c>
      <c r="N958">
        <v>3</v>
      </c>
      <c r="O958" t="str" cm="1">
        <f t="array" ref="O958">_xlfn.IFS(N958=1,"low",N958=2,"medium",N958=3,"high",N958=4,"very high")</f>
        <v>high</v>
      </c>
      <c r="P958">
        <v>3</v>
      </c>
      <c r="Q958" t="str" cm="1">
        <f t="array" ref="Q958">_xlfn.IFS(P958=1,"junior",P958=2,"mid level",P958=3,"senior",P958=4,"lead",P958=5,"executive")</f>
        <v>senior</v>
      </c>
      <c r="R958" t="s">
        <v>44</v>
      </c>
      <c r="S958">
        <v>3</v>
      </c>
      <c r="T958" t="str" cm="1">
        <f t="array" ref="T958">_xlfn.IFS(S958=1,"low",S958=2,"medium",S958=3,"high",S958=4,"very high")</f>
        <v>high</v>
      </c>
      <c r="U958" t="s">
        <v>40</v>
      </c>
      <c r="V958">
        <v>9667</v>
      </c>
      <c r="W958">
        <v>9</v>
      </c>
      <c r="X958" t="str" cm="1">
        <f t="array" ref="X958">_xlfn.IFS(W958=0,"fresher",W958&lt;=3,"stable",W958&lt;=6,"moderate hopper",W958&lt;=9,"frequent hopper")</f>
        <v>frequent hopper</v>
      </c>
      <c r="Y958" t="s">
        <v>29</v>
      </c>
      <c r="Z958">
        <v>14</v>
      </c>
      <c r="AA958" t="str" cm="1">
        <f t="array" ref="AA958">_xlfn.IFS(Z958&lt;=14,"low hike",Z958&lt;=18,"moderate hike",Z958&lt;=22,"good hike",Z958&lt;=25,"high hike")</f>
        <v>low hike</v>
      </c>
      <c r="AB958">
        <v>3</v>
      </c>
      <c r="AC958" t="str" cm="1">
        <f t="array" ref="AC958">_xlfn.IFS(AB958=1,"low",AB958=2,"good",AB958=3,"excellent",AB958=4,"outstanding")</f>
        <v>excellent</v>
      </c>
      <c r="AD958">
        <v>2</v>
      </c>
      <c r="AE958" t="str" cm="1">
        <f t="array" ref="AE958">_xlfn.IFS(AD958=1,"low",AD958=2,"medium",AD958=3,"high",AD958=4,"very high")</f>
        <v>medium</v>
      </c>
      <c r="AG958">
        <v>0</v>
      </c>
      <c r="AH958" t="str" cm="1">
        <f t="array" ref="AH958">_xlfn.IFS(AG958=0,"no stock options",AG958=2,"medium",AG958=3,"high",AG958=1,"low")</f>
        <v>no stock options</v>
      </c>
      <c r="AI958">
        <v>9</v>
      </c>
      <c r="AJ958" s="1" t="str" cm="1">
        <f t="array" ref="AJ958">_xlfn.IFS(AI958&lt;=2,"fresher",AI958&lt;=7,"early career",AI958&lt;=15,"mid career",AI958&lt;=25,"experienced",AI958&gt;=26,"expert")</f>
        <v>mid career</v>
      </c>
      <c r="AK958">
        <v>3</v>
      </c>
      <c r="AL958" s="1" t="str" cm="1">
        <f t="array" ref="AL958">_xlfn.IFS(AK958=0,"no training",AK958&lt;=2,"low",AK958&lt;=4,"moderate",AK958&lt;=6,"high")</f>
        <v>moderate</v>
      </c>
      <c r="AM958">
        <v>3</v>
      </c>
      <c r="AN958" t="str" cm="1">
        <f t="array" ref="AN958">_xlfn.IFS(AM958=1,"low",AM958=2,"medium",AM958=3,"high",AM958=4,"very high")</f>
        <v>high</v>
      </c>
      <c r="AO958">
        <v>7</v>
      </c>
      <c r="AP958" s="1" t="str" cm="1">
        <f t="array" ref="AP958">_xlfn.IFS(AO958&lt;=1,"new",AO958&lt;=5,"early tenure",AO958&lt;=10,"established",AO958&lt;=20,"loyal",AO958&gt;=21,"long term")</f>
        <v>established</v>
      </c>
      <c r="AQ958">
        <v>7</v>
      </c>
      <c r="AR958" s="1" t="str" cm="1">
        <f t="array" ref="AR958">_xlfn.IFS(AQ958&lt;=1,"new",AQ958&lt;=4,"settling",AQ958&lt;=7,"established",AQ958&lt;=12,"stagnant risk",AQ958&gt;12,"highly stagnant")</f>
        <v>established</v>
      </c>
      <c r="AS958">
        <v>0</v>
      </c>
      <c r="AT958" t="str" cm="1">
        <f t="array" ref="AT958">_xlfn.IFS(AS958&lt;=1,"recently promoted",AS958&lt;=3,"due soon",AS958&lt;=6,"over due",AS958&gt;=7,"critically overdue")</f>
        <v>recently promoted</v>
      </c>
      <c r="AU958">
        <v>2</v>
      </c>
      <c r="AV958" t="str" cm="1">
        <f t="array" ref="AV958">_xlfn.IFS(AU958&lt;=1,"new under manager",AU958&lt;=4,"settling",AU958&lt;=8,"established",AU958&gt;=9,"long term")</f>
        <v>settling</v>
      </c>
    </row>
    <row r="959" spans="1:48">
      <c r="A959">
        <v>46</v>
      </c>
      <c r="B959" s="1" t="str" cm="1">
        <f t="array" ref="B959">_xlfn.IFS(A959&lt;=25,"early career",A959&lt;=35,"mid career",A959&lt;=45,"experienced",A959&gt;=46,"senior")</f>
        <v>senior</v>
      </c>
      <c r="C959" t="s">
        <v>39</v>
      </c>
      <c r="D959" t="s">
        <v>30</v>
      </c>
      <c r="E959" t="s">
        <v>31</v>
      </c>
      <c r="F959">
        <v>21</v>
      </c>
      <c r="G959" s="1" t="str" cm="1">
        <f t="array" ref="G959">_xlfn.IFS(F959&lt;=5,"very near",F959&lt;=10,"near",F959&lt;=20,"moderate",F959&lt;=29,"far")</f>
        <v>far</v>
      </c>
      <c r="H959">
        <v>2</v>
      </c>
      <c r="I959" t="str" cm="1">
        <f t="array" ref="I959">_xlfn.IFS(H959=1,"Below College",H959=
2,"College",H959=
3,"Bachelor",H959=
4,"Master",H959=
5,"Doctor")</f>
        <v>College</v>
      </c>
      <c r="J959" t="s">
        <v>32</v>
      </c>
      <c r="K959">
        <v>4</v>
      </c>
      <c r="L959" t="str" cm="1">
        <f t="array" ref="L959">_xlfn.IFS(K959=1,"low",K959=2,"medium",K959=3,"high",K959=4,"very high")</f>
        <v>very high</v>
      </c>
      <c r="M959" t="s">
        <v>43</v>
      </c>
      <c r="N959">
        <v>3</v>
      </c>
      <c r="O959" t="str" cm="1">
        <f t="array" ref="O959">_xlfn.IFS(N959=1,"low",N959=2,"medium",N959=3,"high",N959=4,"very high")</f>
        <v>high</v>
      </c>
      <c r="P959">
        <v>2</v>
      </c>
      <c r="Q959" t="str" cm="1">
        <f t="array" ref="Q959">_xlfn.IFS(P959=1,"junior",P959=2,"mid level",P959=3,"senior",P959=4,"lead",P959=5,"executive")</f>
        <v>mid level</v>
      </c>
      <c r="R959" t="s">
        <v>49</v>
      </c>
      <c r="S959">
        <v>2</v>
      </c>
      <c r="T959" t="str" cm="1">
        <f t="array" ref="T959">_xlfn.IFS(S959=1,"low",S959=2,"medium",S959=3,"high",S959=4,"very high")</f>
        <v>medium</v>
      </c>
      <c r="U959" t="s">
        <v>35</v>
      </c>
      <c r="V959">
        <v>8926</v>
      </c>
      <c r="W959">
        <v>4</v>
      </c>
      <c r="X959" t="str" cm="1">
        <f t="array" ref="X959">_xlfn.IFS(W959=0,"fresher",W959&lt;=3,"stable",W959&lt;=6,"moderate hopper",W959&lt;=9,"frequent hopper")</f>
        <v>moderate hopper</v>
      </c>
      <c r="Y959" t="s">
        <v>29</v>
      </c>
      <c r="Z959">
        <v>22</v>
      </c>
      <c r="AA959" t="str" cm="1">
        <f t="array" ref="AA959">_xlfn.IFS(Z959&lt;=14,"low hike",Z959&lt;=18,"moderate hike",Z959&lt;=22,"good hike",Z959&lt;=25,"high hike")</f>
        <v>good hike</v>
      </c>
      <c r="AB959">
        <v>4</v>
      </c>
      <c r="AC959" t="str" cm="1">
        <f t="array" ref="AC959">_xlfn.IFS(AB959=1,"low",AB959=2,"good",AB959=3,"excellent",AB959=4,"outstanding")</f>
        <v>outstanding</v>
      </c>
      <c r="AD959">
        <v>4</v>
      </c>
      <c r="AE959" t="str" cm="1">
        <f t="array" ref="AE959">_xlfn.IFS(AD959=1,"low",AD959=2,"medium",AD959=3,"high",AD959=4,"very high")</f>
        <v>very high</v>
      </c>
      <c r="AG959">
        <v>1</v>
      </c>
      <c r="AH959" t="str" cm="1">
        <f t="array" ref="AH959">_xlfn.IFS(AG959=0,"no stock options",AG959=2,"medium",AG959=3,"high",AG959=1,"low")</f>
        <v>low</v>
      </c>
      <c r="AI959">
        <v>13</v>
      </c>
      <c r="AJ959" s="1" t="str" cm="1">
        <f t="array" ref="AJ959">_xlfn.IFS(AI959&lt;=2,"fresher",AI959&lt;=7,"early career",AI959&lt;=15,"mid career",AI959&lt;=25,"experienced",AI959&gt;=26,"expert")</f>
        <v>mid career</v>
      </c>
      <c r="AK959">
        <v>2</v>
      </c>
      <c r="AL959" s="1" t="str" cm="1">
        <f t="array" ref="AL959">_xlfn.IFS(AK959=0,"no training",AK959&lt;=2,"low",AK959&lt;=4,"moderate",AK959&lt;=6,"high")</f>
        <v>low</v>
      </c>
      <c r="AM959">
        <v>4</v>
      </c>
      <c r="AN959" t="str" cm="1">
        <f t="array" ref="AN959">_xlfn.IFS(AM959=1,"low",AM959=2,"medium",AM959=3,"high",AM959=4,"very high")</f>
        <v>very high</v>
      </c>
      <c r="AO959">
        <v>9</v>
      </c>
      <c r="AP959" s="1" t="str" cm="1">
        <f t="array" ref="AP959">_xlfn.IFS(AO959&lt;=1,"new",AO959&lt;=5,"early tenure",AO959&lt;=10,"established",AO959&lt;=20,"loyal",AO959&gt;=21,"long term")</f>
        <v>established</v>
      </c>
      <c r="AQ959">
        <v>7</v>
      </c>
      <c r="AR959" s="1" t="str" cm="1">
        <f t="array" ref="AR959">_xlfn.IFS(AQ959&lt;=1,"new",AQ959&lt;=4,"settling",AQ959&lt;=7,"established",AQ959&lt;=12,"stagnant risk",AQ959&gt;12,"highly stagnant")</f>
        <v>established</v>
      </c>
      <c r="AS959">
        <v>3</v>
      </c>
      <c r="AT959" t="str" cm="1">
        <f t="array" ref="AT959">_xlfn.IFS(AS959&lt;=1,"recently promoted",AS959&lt;=3,"due soon",AS959&lt;=6,"over due",AS959&gt;=7,"critically overdue")</f>
        <v>due soon</v>
      </c>
      <c r="AU959">
        <v>7</v>
      </c>
      <c r="AV959" t="str" cm="1">
        <f t="array" ref="AV959">_xlfn.IFS(AU959&lt;=1,"new under manager",AU959&lt;=4,"settling",AU959&lt;=8,"established",AU959&gt;=9,"long term")</f>
        <v>established</v>
      </c>
    </row>
    <row r="960" spans="1:48">
      <c r="A960">
        <v>34</v>
      </c>
      <c r="B960" s="1" t="str" cm="1">
        <f t="array" ref="B960">_xlfn.IFS(A960&lt;=25,"early career",A960&lt;=35,"mid career",A960&lt;=45,"experienced",A960&gt;=46,"senior")</f>
        <v>mid career</v>
      </c>
      <c r="C960" t="s">
        <v>29</v>
      </c>
      <c r="D960" t="s">
        <v>30</v>
      </c>
      <c r="E960" t="s">
        <v>45</v>
      </c>
      <c r="F960">
        <v>8</v>
      </c>
      <c r="G960" s="1" t="str" cm="1">
        <f t="array" ref="G960">_xlfn.IFS(F960&lt;=5,"very near",F960&lt;=10,"near",F960&lt;=20,"moderate",F960&lt;=29,"far")</f>
        <v>near</v>
      </c>
      <c r="H960">
        <v>2</v>
      </c>
      <c r="I960" t="str" cm="1">
        <f t="array" ref="I960">_xlfn.IFS(H960=1,"Below College",H960=
2,"College",H960=
3,"Bachelor",H960=
4,"Master",H960=
5,"Doctor")</f>
        <v>College</v>
      </c>
      <c r="J960" t="s">
        <v>52</v>
      </c>
      <c r="K960">
        <v>2</v>
      </c>
      <c r="L960" t="str" cm="1">
        <f t="array" ref="L960">_xlfn.IFS(K960=1,"low",K960=2,"medium",K960=3,"high",K960=4,"very high")</f>
        <v>medium</v>
      </c>
      <c r="M960" t="s">
        <v>33</v>
      </c>
      <c r="N960">
        <v>4</v>
      </c>
      <c r="O960" t="str" cm="1">
        <f t="array" ref="O960">_xlfn.IFS(N960=1,"low",N960=2,"medium",N960=3,"high",N960=4,"very high")</f>
        <v>very high</v>
      </c>
      <c r="P960">
        <v>2</v>
      </c>
      <c r="Q960" t="str" cm="1">
        <f t="array" ref="Q960">_xlfn.IFS(P960=1,"junior",P960=2,"mid level",P960=3,"senior",P960=4,"lead",P960=5,"executive")</f>
        <v>mid level</v>
      </c>
      <c r="R960" t="s">
        <v>51</v>
      </c>
      <c r="S960">
        <v>3</v>
      </c>
      <c r="T960" t="str" cm="1">
        <f t="array" ref="T960">_xlfn.IFS(S960=1,"low",S960=2,"medium",S960=3,"high",S960=4,"very high")</f>
        <v>high</v>
      </c>
      <c r="U960" t="s">
        <v>35</v>
      </c>
      <c r="V960">
        <v>6799</v>
      </c>
      <c r="W960">
        <v>1</v>
      </c>
      <c r="X960" t="str" cm="1">
        <f t="array" ref="X960">_xlfn.IFS(W960=0,"fresher",W960&lt;=3,"stable",W960&lt;=6,"moderate hopper",W960&lt;=9,"frequent hopper")</f>
        <v>stable</v>
      </c>
      <c r="Y960" t="s">
        <v>29</v>
      </c>
      <c r="Z960">
        <v>21</v>
      </c>
      <c r="AA960" t="str" cm="1">
        <f t="array" ref="AA960">_xlfn.IFS(Z960&lt;=14,"low hike",Z960&lt;=18,"moderate hike",Z960&lt;=22,"good hike",Z960&lt;=25,"high hike")</f>
        <v>good hike</v>
      </c>
      <c r="AB960">
        <v>4</v>
      </c>
      <c r="AC960" t="str" cm="1">
        <f t="array" ref="AC960">_xlfn.IFS(AB960=1,"low",AB960=2,"good",AB960=3,"excellent",AB960=4,"outstanding")</f>
        <v>outstanding</v>
      </c>
      <c r="AD960">
        <v>3</v>
      </c>
      <c r="AE960" t="str" cm="1">
        <f t="array" ref="AE960">_xlfn.IFS(AD960=1,"low",AD960=2,"medium",AD960=3,"high",AD960=4,"very high")</f>
        <v>high</v>
      </c>
      <c r="AG960">
        <v>2</v>
      </c>
      <c r="AH960" t="str" cm="1">
        <f t="array" ref="AH960">_xlfn.IFS(AG960=0,"no stock options",AG960=2,"medium",AG960=3,"high",AG960=1,"low")</f>
        <v>medium</v>
      </c>
      <c r="AI960">
        <v>10</v>
      </c>
      <c r="AJ960" s="1" t="str" cm="1">
        <f t="array" ref="AJ960">_xlfn.IFS(AI960&lt;=2,"fresher",AI960&lt;=7,"early career",AI960&lt;=15,"mid career",AI960&lt;=25,"experienced",AI960&gt;=26,"expert")</f>
        <v>mid career</v>
      </c>
      <c r="AK960">
        <v>5</v>
      </c>
      <c r="AL960" s="1" t="str" cm="1">
        <f t="array" ref="AL960">_xlfn.IFS(AK960=0,"no training",AK960&lt;=2,"low",AK960&lt;=4,"moderate",AK960&lt;=6,"high")</f>
        <v>high</v>
      </c>
      <c r="AM960">
        <v>3</v>
      </c>
      <c r="AN960" t="str" cm="1">
        <f t="array" ref="AN960">_xlfn.IFS(AM960=1,"low",AM960=2,"medium",AM960=3,"high",AM960=4,"very high")</f>
        <v>high</v>
      </c>
      <c r="AO960">
        <v>10</v>
      </c>
      <c r="AP960" s="1" t="str" cm="1">
        <f t="array" ref="AP960">_xlfn.IFS(AO960&lt;=1,"new",AO960&lt;=5,"early tenure",AO960&lt;=10,"established",AO960&lt;=20,"loyal",AO960&gt;=21,"long term")</f>
        <v>established</v>
      </c>
      <c r="AQ960">
        <v>8</v>
      </c>
      <c r="AR960" s="1" t="str" cm="1">
        <f t="array" ref="AR960">_xlfn.IFS(AQ960&lt;=1,"new",AQ960&lt;=4,"settling",AQ960&lt;=7,"established",AQ960&lt;=12,"stagnant risk",AQ960&gt;12,"highly stagnant")</f>
        <v>stagnant risk</v>
      </c>
      <c r="AS960">
        <v>4</v>
      </c>
      <c r="AT960" t="str" cm="1">
        <f t="array" ref="AT960">_xlfn.IFS(AS960&lt;=1,"recently promoted",AS960&lt;=3,"due soon",AS960&lt;=6,"over due",AS960&gt;=7,"critically overdue")</f>
        <v>over due</v>
      </c>
      <c r="AU960">
        <v>8</v>
      </c>
      <c r="AV960" t="str" cm="1">
        <f t="array" ref="AV960">_xlfn.IFS(AU960&lt;=1,"new under manager",AU960&lt;=4,"settling",AU960&lt;=8,"established",AU960&gt;=9,"long term")</f>
        <v>established</v>
      </c>
    </row>
    <row r="961" spans="1:48">
      <c r="A961">
        <v>40</v>
      </c>
      <c r="B961" s="1" t="str" cm="1">
        <f t="array" ref="B961">_xlfn.IFS(A961&lt;=25,"early career",A961&lt;=35,"mid career",A961&lt;=45,"experienced",A961&gt;=46,"senior")</f>
        <v>experienced</v>
      </c>
      <c r="C961" t="s">
        <v>29</v>
      </c>
      <c r="D961" t="s">
        <v>30</v>
      </c>
      <c r="E961" t="s">
        <v>31</v>
      </c>
      <c r="F961">
        <v>12</v>
      </c>
      <c r="G961" s="1" t="str" cm="1">
        <f t="array" ref="G961">_xlfn.IFS(F961&lt;=5,"very near",F961&lt;=10,"near",F961&lt;=20,"moderate",F961&lt;=29,"far")</f>
        <v>moderate</v>
      </c>
      <c r="H961">
        <v>3</v>
      </c>
      <c r="I961" t="str" cm="1">
        <f t="array" ref="I961">_xlfn.IFS(H961=1,"Below College",H961=
2,"College",H961=
3,"Bachelor",H961=
4,"Master",H961=
5,"Doctor")</f>
        <v>Bachelor</v>
      </c>
      <c r="J961" t="s">
        <v>36</v>
      </c>
      <c r="K961">
        <v>2</v>
      </c>
      <c r="L961" t="str" cm="1">
        <f t="array" ref="L961">_xlfn.IFS(K961=1,"low",K961=2,"medium",K961=3,"high",K961=4,"very high")</f>
        <v>medium</v>
      </c>
      <c r="M961" t="s">
        <v>43</v>
      </c>
      <c r="N961">
        <v>3</v>
      </c>
      <c r="O961" t="str" cm="1">
        <f t="array" ref="O961">_xlfn.IFS(N961=1,"low",N961=2,"medium",N961=3,"high",N961=4,"very high")</f>
        <v>high</v>
      </c>
      <c r="P961">
        <v>2</v>
      </c>
      <c r="Q961" t="str" cm="1">
        <f t="array" ref="Q961">_xlfn.IFS(P961=1,"junior",P961=2,"mid level",P961=3,"senior",P961=4,"lead",P961=5,"executive")</f>
        <v>mid level</v>
      </c>
      <c r="R961" t="s">
        <v>49</v>
      </c>
      <c r="S961">
        <v>1</v>
      </c>
      <c r="T961" t="str" cm="1">
        <f t="array" ref="T961">_xlfn.IFS(S961=1,"low",S961=2,"medium",S961=3,"high",S961=4,"very high")</f>
        <v>low</v>
      </c>
      <c r="U961" t="s">
        <v>38</v>
      </c>
      <c r="V961">
        <v>4448</v>
      </c>
      <c r="W961">
        <v>2</v>
      </c>
      <c r="X961" t="str" cm="1">
        <f t="array" ref="X961">_xlfn.IFS(W961=0,"fresher",W961&lt;=3,"stable",W961&lt;=6,"moderate hopper",W961&lt;=9,"frequent hopper")</f>
        <v>stable</v>
      </c>
      <c r="Y961" t="s">
        <v>29</v>
      </c>
      <c r="Z961">
        <v>12</v>
      </c>
      <c r="AA961" t="str" cm="1">
        <f t="array" ref="AA961">_xlfn.IFS(Z961&lt;=14,"low hike",Z961&lt;=18,"moderate hike",Z961&lt;=22,"good hike",Z961&lt;=25,"high hike")</f>
        <v>low hike</v>
      </c>
      <c r="AB961">
        <v>3</v>
      </c>
      <c r="AC961" t="str" cm="1">
        <f t="array" ref="AC961">_xlfn.IFS(AB961=1,"low",AB961=2,"good",AB961=3,"excellent",AB961=4,"outstanding")</f>
        <v>excellent</v>
      </c>
      <c r="AD961">
        <v>2</v>
      </c>
      <c r="AE961" t="str" cm="1">
        <f t="array" ref="AE961">_xlfn.IFS(AD961=1,"low",AD961=2,"medium",AD961=3,"high",AD961=4,"very high")</f>
        <v>medium</v>
      </c>
      <c r="AG961">
        <v>1</v>
      </c>
      <c r="AH961" t="str" cm="1">
        <f t="array" ref="AH961">_xlfn.IFS(AG961=0,"no stock options",AG961=2,"medium",AG961=3,"high",AG961=1,"low")</f>
        <v>low</v>
      </c>
      <c r="AI961">
        <v>15</v>
      </c>
      <c r="AJ961" s="1" t="str" cm="1">
        <f t="array" ref="AJ961">_xlfn.IFS(AI961&lt;=2,"fresher",AI961&lt;=7,"early career",AI961&lt;=15,"mid career",AI961&lt;=25,"experienced",AI961&gt;=26,"expert")</f>
        <v>mid career</v>
      </c>
      <c r="AK961">
        <v>3</v>
      </c>
      <c r="AL961" s="1" t="str" cm="1">
        <f t="array" ref="AL961">_xlfn.IFS(AK961=0,"no training",AK961&lt;=2,"low",AK961&lt;=4,"moderate",AK961&lt;=6,"high")</f>
        <v>moderate</v>
      </c>
      <c r="AM961">
        <v>3</v>
      </c>
      <c r="AN961" t="str" cm="1">
        <f t="array" ref="AN961">_xlfn.IFS(AM961=1,"low",AM961=2,"medium",AM961=3,"high",AM961=4,"very high")</f>
        <v>high</v>
      </c>
      <c r="AO961">
        <v>7</v>
      </c>
      <c r="AP961" s="1" t="str" cm="1">
        <f t="array" ref="AP961">_xlfn.IFS(AO961&lt;=1,"new",AO961&lt;=5,"early tenure",AO961&lt;=10,"established",AO961&lt;=20,"loyal",AO961&gt;=21,"long term")</f>
        <v>established</v>
      </c>
      <c r="AQ961">
        <v>4</v>
      </c>
      <c r="AR961" s="1" t="str" cm="1">
        <f t="array" ref="AR961">_xlfn.IFS(AQ961&lt;=1,"new",AQ961&lt;=4,"settling",AQ961&lt;=7,"established",AQ961&lt;=12,"stagnant risk",AQ961&gt;12,"highly stagnant")</f>
        <v>settling</v>
      </c>
      <c r="AS961">
        <v>7</v>
      </c>
      <c r="AT961" t="str" cm="1">
        <f t="array" ref="AT961">_xlfn.IFS(AS961&lt;=1,"recently promoted",AS961&lt;=3,"due soon",AS961&lt;=6,"over due",AS961&gt;=7,"critically overdue")</f>
        <v>critically overdue</v>
      </c>
      <c r="AU961">
        <v>7</v>
      </c>
      <c r="AV961" t="str" cm="1">
        <f t="array" ref="AV961">_xlfn.IFS(AU961&lt;=1,"new under manager",AU961&lt;=4,"settling",AU961&lt;=8,"established",AU961&gt;=9,"long term")</f>
        <v>established</v>
      </c>
    </row>
    <row r="962" spans="1:48">
      <c r="A962">
        <v>54</v>
      </c>
      <c r="B962" s="1" t="str" cm="1">
        <f t="array" ref="B962">_xlfn.IFS(A962&lt;=25,"early career",A962&lt;=35,"mid career",A962&lt;=45,"experienced",A962&gt;=46,"senior")</f>
        <v>senior</v>
      </c>
      <c r="C962" t="s">
        <v>29</v>
      </c>
      <c r="D962" t="s">
        <v>30</v>
      </c>
      <c r="E962" t="s">
        <v>31</v>
      </c>
      <c r="F962">
        <v>7</v>
      </c>
      <c r="G962" s="1" t="str" cm="1">
        <f t="array" ref="G962">_xlfn.IFS(F962&lt;=5,"very near",F962&lt;=10,"near",F962&lt;=20,"moderate",F962&lt;=29,"far")</f>
        <v>near</v>
      </c>
      <c r="H962">
        <v>4</v>
      </c>
      <c r="I962" t="str" cm="1">
        <f t="array" ref="I962">_xlfn.IFS(H962=1,"Below College",H962=
2,"College",H962=
3,"Bachelor",H962=
4,"Master",H962=
5,"Doctor")</f>
        <v>Master</v>
      </c>
      <c r="J962" t="s">
        <v>32</v>
      </c>
      <c r="K962">
        <v>4</v>
      </c>
      <c r="L962" t="str" cm="1">
        <f t="array" ref="L962">_xlfn.IFS(K962=1,"low",K962=2,"medium",K962=3,"high",K962=4,"very high")</f>
        <v>very high</v>
      </c>
      <c r="M962" t="s">
        <v>43</v>
      </c>
      <c r="N962">
        <v>3</v>
      </c>
      <c r="O962" t="str" cm="1">
        <f t="array" ref="O962">_xlfn.IFS(N962=1,"low",N962=2,"medium",N962=3,"high",N962=4,"very high")</f>
        <v>high</v>
      </c>
      <c r="P962">
        <v>2</v>
      </c>
      <c r="Q962" t="str" cm="1">
        <f t="array" ref="Q962">_xlfn.IFS(P962=1,"junior",P962=2,"mid level",P962=3,"senior",P962=4,"lead",P962=5,"executive")</f>
        <v>mid level</v>
      </c>
      <c r="R962" t="s">
        <v>37</v>
      </c>
      <c r="S962">
        <v>4</v>
      </c>
      <c r="T962" t="str" cm="1">
        <f t="array" ref="T962">_xlfn.IFS(S962=1,"low",S962=2,"medium",S962=3,"high",S962=4,"very high")</f>
        <v>very high</v>
      </c>
      <c r="U962" t="s">
        <v>35</v>
      </c>
      <c r="V962">
        <v>6854</v>
      </c>
      <c r="W962">
        <v>4</v>
      </c>
      <c r="X962" t="str" cm="1">
        <f t="array" ref="X962">_xlfn.IFS(W962=0,"fresher",W962&lt;=3,"stable",W962&lt;=6,"moderate hopper",W962&lt;=9,"frequent hopper")</f>
        <v>moderate hopper</v>
      </c>
      <c r="Y962" t="s">
        <v>29</v>
      </c>
      <c r="Z962">
        <v>15</v>
      </c>
      <c r="AA962" t="str" cm="1">
        <f t="array" ref="AA962">_xlfn.IFS(Z962&lt;=14,"low hike",Z962&lt;=18,"moderate hike",Z962&lt;=22,"good hike",Z962&lt;=25,"high hike")</f>
        <v>moderate hike</v>
      </c>
      <c r="AB962">
        <v>3</v>
      </c>
      <c r="AC962" t="str" cm="1">
        <f t="array" ref="AC962">_xlfn.IFS(AB962=1,"low",AB962=2,"good",AB962=3,"excellent",AB962=4,"outstanding")</f>
        <v>excellent</v>
      </c>
      <c r="AD962">
        <v>2</v>
      </c>
      <c r="AE962" t="str" cm="1">
        <f t="array" ref="AE962">_xlfn.IFS(AD962=1,"low",AD962=2,"medium",AD962=3,"high",AD962=4,"very high")</f>
        <v>medium</v>
      </c>
      <c r="AG962">
        <v>1</v>
      </c>
      <c r="AH962" t="str" cm="1">
        <f t="array" ref="AH962">_xlfn.IFS(AG962=0,"no stock options",AG962=2,"medium",AG962=3,"high",AG962=1,"low")</f>
        <v>low</v>
      </c>
      <c r="AI962">
        <v>14</v>
      </c>
      <c r="AJ962" s="1" t="str" cm="1">
        <f t="array" ref="AJ962">_xlfn.IFS(AI962&lt;=2,"fresher",AI962&lt;=7,"early career",AI962&lt;=15,"mid career",AI962&lt;=25,"experienced",AI962&gt;=26,"expert")</f>
        <v>mid career</v>
      </c>
      <c r="AK962">
        <v>2</v>
      </c>
      <c r="AL962" s="1" t="str" cm="1">
        <f t="array" ref="AL962">_xlfn.IFS(AK962=0,"no training",AK962&lt;=2,"low",AK962&lt;=4,"moderate",AK962&lt;=6,"high")</f>
        <v>low</v>
      </c>
      <c r="AM962">
        <v>2</v>
      </c>
      <c r="AN962" t="str" cm="1">
        <f t="array" ref="AN962">_xlfn.IFS(AM962=1,"low",AM962=2,"medium",AM962=3,"high",AM962=4,"very high")</f>
        <v>medium</v>
      </c>
      <c r="AO962">
        <v>7</v>
      </c>
      <c r="AP962" s="1" t="str" cm="1">
        <f t="array" ref="AP962">_xlfn.IFS(AO962&lt;=1,"new",AO962&lt;=5,"early tenure",AO962&lt;=10,"established",AO962&lt;=20,"loyal",AO962&gt;=21,"long term")</f>
        <v>established</v>
      </c>
      <c r="AQ962">
        <v>1</v>
      </c>
      <c r="AR962" s="1" t="str" cm="1">
        <f t="array" ref="AR962">_xlfn.IFS(AQ962&lt;=1,"new",AQ962&lt;=4,"settling",AQ962&lt;=7,"established",AQ962&lt;=12,"stagnant risk",AQ962&gt;12,"highly stagnant")</f>
        <v>new</v>
      </c>
      <c r="AS962">
        <v>1</v>
      </c>
      <c r="AT962" t="str" cm="1">
        <f t="array" ref="AT962">_xlfn.IFS(AS962&lt;=1,"recently promoted",AS962&lt;=3,"due soon",AS962&lt;=6,"over due",AS962&gt;=7,"critically overdue")</f>
        <v>recently promoted</v>
      </c>
      <c r="AU962">
        <v>7</v>
      </c>
      <c r="AV962" t="str" cm="1">
        <f t="array" ref="AV962">_xlfn.IFS(AU962&lt;=1,"new under manager",AU962&lt;=4,"settling",AU962&lt;=8,"established",AU962&gt;=9,"long term")</f>
        <v>established</v>
      </c>
    </row>
    <row r="963" spans="1:48">
      <c r="A963">
        <v>45</v>
      </c>
      <c r="B963" s="1" t="str" cm="1">
        <f t="array" ref="B963">_xlfn.IFS(A963&lt;=25,"early career",A963&lt;=35,"mid career",A963&lt;=45,"experienced",A963&gt;=46,"senior")</f>
        <v>experienced</v>
      </c>
      <c r="C963" t="s">
        <v>29</v>
      </c>
      <c r="D963" t="s">
        <v>41</v>
      </c>
      <c r="E963" t="s">
        <v>45</v>
      </c>
      <c r="F963">
        <v>2</v>
      </c>
      <c r="G963" s="1" t="str" cm="1">
        <f t="array" ref="G963">_xlfn.IFS(F963&lt;=5,"very near",F963&lt;=10,"near",F963&lt;=20,"moderate",F963&lt;=29,"far")</f>
        <v>very near</v>
      </c>
      <c r="H963">
        <v>4</v>
      </c>
      <c r="I963" t="str" cm="1">
        <f t="array" ref="I963">_xlfn.IFS(H963=1,"Below College",H963=
2,"College",H963=
3,"Bachelor",H963=
4,"Master",H963=
5,"Doctor")</f>
        <v>Master</v>
      </c>
      <c r="J963" t="s">
        <v>36</v>
      </c>
      <c r="K963">
        <v>3</v>
      </c>
      <c r="L963" t="str" cm="1">
        <f t="array" ref="L963">_xlfn.IFS(K963=1,"low",K963=2,"medium",K963=3,"high",K963=4,"very high")</f>
        <v>high</v>
      </c>
      <c r="M963" t="s">
        <v>43</v>
      </c>
      <c r="N963">
        <v>3</v>
      </c>
      <c r="O963" t="str" cm="1">
        <f t="array" ref="O963">_xlfn.IFS(N963=1,"low",N963=2,"medium",N963=3,"high",N963=4,"very high")</f>
        <v>high</v>
      </c>
      <c r="P963">
        <v>2</v>
      </c>
      <c r="Q963" t="str" cm="1">
        <f t="array" ref="Q963">_xlfn.IFS(P963=1,"junior",P963=2,"mid level",P963=3,"senior",P963=4,"lead",P963=5,"executive")</f>
        <v>mid level</v>
      </c>
      <c r="R963" t="s">
        <v>51</v>
      </c>
      <c r="S963">
        <v>3</v>
      </c>
      <c r="T963" t="str" cm="1">
        <f t="array" ref="T963">_xlfn.IFS(S963=1,"low",S963=2,"medium",S963=3,"high",S963=4,"very high")</f>
        <v>high</v>
      </c>
      <c r="U963" t="s">
        <v>35</v>
      </c>
      <c r="V963">
        <v>5154</v>
      </c>
      <c r="W963">
        <v>4</v>
      </c>
      <c r="X963" t="str" cm="1">
        <f t="array" ref="X963">_xlfn.IFS(W963=0,"fresher",W963&lt;=3,"stable",W963&lt;=6,"moderate hopper",W963&lt;=9,"frequent hopper")</f>
        <v>moderate hopper</v>
      </c>
      <c r="Y963" t="s">
        <v>29</v>
      </c>
      <c r="Z963">
        <v>22</v>
      </c>
      <c r="AA963" t="str" cm="1">
        <f t="array" ref="AA963">_xlfn.IFS(Z963&lt;=14,"low hike",Z963&lt;=18,"moderate hike",Z963&lt;=22,"good hike",Z963&lt;=25,"high hike")</f>
        <v>good hike</v>
      </c>
      <c r="AB963">
        <v>4</v>
      </c>
      <c r="AC963" t="str" cm="1">
        <f t="array" ref="AC963">_xlfn.IFS(AB963=1,"low",AB963=2,"good",AB963=3,"excellent",AB963=4,"outstanding")</f>
        <v>outstanding</v>
      </c>
      <c r="AD963">
        <v>2</v>
      </c>
      <c r="AE963" t="str" cm="1">
        <f t="array" ref="AE963">_xlfn.IFS(AD963=1,"low",AD963=2,"medium",AD963=3,"high",AD963=4,"very high")</f>
        <v>medium</v>
      </c>
      <c r="AG963">
        <v>2</v>
      </c>
      <c r="AH963" t="str" cm="1">
        <f t="array" ref="AH963">_xlfn.IFS(AG963=0,"no stock options",AG963=2,"medium",AG963=3,"high",AG963=1,"low")</f>
        <v>medium</v>
      </c>
      <c r="AI963">
        <v>10</v>
      </c>
      <c r="AJ963" s="1" t="str" cm="1">
        <f t="array" ref="AJ963">_xlfn.IFS(AI963&lt;=2,"fresher",AI963&lt;=7,"early career",AI963&lt;=15,"mid career",AI963&lt;=25,"experienced",AI963&gt;=26,"expert")</f>
        <v>mid career</v>
      </c>
      <c r="AK963">
        <v>3</v>
      </c>
      <c r="AL963" s="1" t="str" cm="1">
        <f t="array" ref="AL963">_xlfn.IFS(AK963=0,"no training",AK963&lt;=2,"low",AK963&lt;=4,"moderate",AK963&lt;=6,"high")</f>
        <v>moderate</v>
      </c>
      <c r="AM963">
        <v>4</v>
      </c>
      <c r="AN963" t="str" cm="1">
        <f t="array" ref="AN963">_xlfn.IFS(AM963=1,"low",AM963=2,"medium",AM963=3,"high",AM963=4,"very high")</f>
        <v>very high</v>
      </c>
      <c r="AO963">
        <v>8</v>
      </c>
      <c r="AP963" s="1" t="str" cm="1">
        <f t="array" ref="AP963">_xlfn.IFS(AO963&lt;=1,"new",AO963&lt;=5,"early tenure",AO963&lt;=10,"established",AO963&lt;=20,"loyal",AO963&gt;=21,"long term")</f>
        <v>established</v>
      </c>
      <c r="AQ963">
        <v>7</v>
      </c>
      <c r="AR963" s="1" t="str" cm="1">
        <f t="array" ref="AR963">_xlfn.IFS(AQ963&lt;=1,"new",AQ963&lt;=4,"settling",AQ963&lt;=7,"established",AQ963&lt;=12,"stagnant risk",AQ963&gt;12,"highly stagnant")</f>
        <v>established</v>
      </c>
      <c r="AS963">
        <v>5</v>
      </c>
      <c r="AT963" t="str" cm="1">
        <f t="array" ref="AT963">_xlfn.IFS(AS963&lt;=1,"recently promoted",AS963&lt;=3,"due soon",AS963&lt;=6,"over due",AS963&gt;=7,"critically overdue")</f>
        <v>over due</v>
      </c>
      <c r="AU963">
        <v>7</v>
      </c>
      <c r="AV963" t="str" cm="1">
        <f t="array" ref="AV963">_xlfn.IFS(AU963&lt;=1,"new under manager",AU963&lt;=4,"settling",AU963&lt;=8,"established",AU963&gt;=9,"long term")</f>
        <v>established</v>
      </c>
    </row>
    <row r="964" spans="1:48">
      <c r="A964">
        <v>43</v>
      </c>
      <c r="B964" s="1" t="str" cm="1">
        <f t="array" ref="B964">_xlfn.IFS(A964&lt;=25,"early career",A964&lt;=35,"mid career",A964&lt;=45,"experienced",A964&gt;=46,"senior")</f>
        <v>experienced</v>
      </c>
      <c r="C964" t="s">
        <v>29</v>
      </c>
      <c r="D964" t="s">
        <v>50</v>
      </c>
      <c r="E964" t="s">
        <v>45</v>
      </c>
      <c r="F964">
        <v>2</v>
      </c>
      <c r="G964" s="1" t="str" cm="1">
        <f t="array" ref="G964">_xlfn.IFS(F964&lt;=5,"very near",F964&lt;=10,"near",F964&lt;=20,"moderate",F964&lt;=29,"far")</f>
        <v>very near</v>
      </c>
      <c r="H964">
        <v>4</v>
      </c>
      <c r="I964" t="str" cm="1">
        <f t="array" ref="I964">_xlfn.IFS(H964=1,"Below College",H964=
2,"College",H964=
3,"Bachelor",H964=
4,"Master",H964=
5,"Doctor")</f>
        <v>Master</v>
      </c>
      <c r="J964" t="s">
        <v>36</v>
      </c>
      <c r="K964">
        <v>1</v>
      </c>
      <c r="L964" t="str" cm="1">
        <f t="array" ref="L964">_xlfn.IFS(K964=1,"low",K964=2,"medium",K964=3,"high",K964=4,"very high")</f>
        <v>low</v>
      </c>
      <c r="M964" t="s">
        <v>33</v>
      </c>
      <c r="N964">
        <v>3</v>
      </c>
      <c r="O964" t="str" cm="1">
        <f t="array" ref="O964">_xlfn.IFS(N964=1,"low",N964=2,"medium",N964=3,"high",N964=4,"very high")</f>
        <v>high</v>
      </c>
      <c r="P964">
        <v>2</v>
      </c>
      <c r="Q964" t="str" cm="1">
        <f t="array" ref="Q964">_xlfn.IFS(P964=1,"junior",P964=2,"mid level",P964=3,"senior",P964=4,"lead",P964=5,"executive")</f>
        <v>mid level</v>
      </c>
      <c r="R964" t="s">
        <v>51</v>
      </c>
      <c r="S964">
        <v>4</v>
      </c>
      <c r="T964" t="str" cm="1">
        <f t="array" ref="T964">_xlfn.IFS(S964=1,"low",S964=2,"medium",S964=3,"high",S964=4,"very high")</f>
        <v>very high</v>
      </c>
      <c r="U964" t="s">
        <v>35</v>
      </c>
      <c r="V964">
        <v>5675</v>
      </c>
      <c r="W964">
        <v>1</v>
      </c>
      <c r="X964" t="str" cm="1">
        <f t="array" ref="X964">_xlfn.IFS(W964=0,"fresher",W964&lt;=3,"stable",W964&lt;=6,"moderate hopper",W964&lt;=9,"frequent hopper")</f>
        <v>stable</v>
      </c>
      <c r="Y964" t="s">
        <v>29</v>
      </c>
      <c r="Z964">
        <v>20</v>
      </c>
      <c r="AA964" t="str" cm="1">
        <f t="array" ref="AA964">_xlfn.IFS(Z964&lt;=14,"low hike",Z964&lt;=18,"moderate hike",Z964&lt;=22,"good hike",Z964&lt;=25,"high hike")</f>
        <v>good hike</v>
      </c>
      <c r="AB964">
        <v>4</v>
      </c>
      <c r="AC964" t="str" cm="1">
        <f t="array" ref="AC964">_xlfn.IFS(AB964=1,"low",AB964=2,"good",AB964=3,"excellent",AB964=4,"outstanding")</f>
        <v>outstanding</v>
      </c>
      <c r="AD964">
        <v>3</v>
      </c>
      <c r="AE964" t="str" cm="1">
        <f t="array" ref="AE964">_xlfn.IFS(AD964=1,"low",AD964=2,"medium",AD964=3,"high",AD964=4,"very high")</f>
        <v>high</v>
      </c>
      <c r="AG964">
        <v>1</v>
      </c>
      <c r="AH964" t="str" cm="1">
        <f t="array" ref="AH964">_xlfn.IFS(AG964=0,"no stock options",AG964=2,"medium",AG964=3,"high",AG964=1,"low")</f>
        <v>low</v>
      </c>
      <c r="AI964">
        <v>7</v>
      </c>
      <c r="AJ964" s="1" t="str" cm="1">
        <f t="array" ref="AJ964">_xlfn.IFS(AI964&lt;=2,"fresher",AI964&lt;=7,"early career",AI964&lt;=15,"mid career",AI964&lt;=25,"experienced",AI964&gt;=26,"expert")</f>
        <v>early career</v>
      </c>
      <c r="AK964">
        <v>5</v>
      </c>
      <c r="AL964" s="1" t="str" cm="1">
        <f t="array" ref="AL964">_xlfn.IFS(AK964=0,"no training",AK964&lt;=2,"low",AK964&lt;=4,"moderate",AK964&lt;=6,"high")</f>
        <v>high</v>
      </c>
      <c r="AM964">
        <v>3</v>
      </c>
      <c r="AN964" t="str" cm="1">
        <f t="array" ref="AN964">_xlfn.IFS(AM964=1,"low",AM964=2,"medium",AM964=3,"high",AM964=4,"very high")</f>
        <v>high</v>
      </c>
      <c r="AO964">
        <v>7</v>
      </c>
      <c r="AP964" s="1" t="str" cm="1">
        <f t="array" ref="AP964">_xlfn.IFS(AO964&lt;=1,"new",AO964&lt;=5,"early tenure",AO964&lt;=10,"established",AO964&lt;=20,"loyal",AO964&gt;=21,"long term")</f>
        <v>established</v>
      </c>
      <c r="AQ964">
        <v>7</v>
      </c>
      <c r="AR964" s="1" t="str" cm="1">
        <f t="array" ref="AR964">_xlfn.IFS(AQ964&lt;=1,"new",AQ964&lt;=4,"settling",AQ964&lt;=7,"established",AQ964&lt;=12,"stagnant risk",AQ964&gt;12,"highly stagnant")</f>
        <v>established</v>
      </c>
      <c r="AS964">
        <v>7</v>
      </c>
      <c r="AT964" t="str" cm="1">
        <f t="array" ref="AT964">_xlfn.IFS(AS964&lt;=1,"recently promoted",AS964&lt;=3,"due soon",AS964&lt;=6,"over due",AS964&gt;=7,"critically overdue")</f>
        <v>critically overdue</v>
      </c>
      <c r="AU964">
        <v>7</v>
      </c>
      <c r="AV964" t="str" cm="1">
        <f t="array" ref="AV964">_xlfn.IFS(AU964&lt;=1,"new under manager",AU964&lt;=4,"settling",AU964&lt;=8,"established",AU964&gt;=9,"long term")</f>
        <v>established</v>
      </c>
    </row>
    <row r="965" spans="1:48">
      <c r="A965">
        <v>42</v>
      </c>
      <c r="B965" s="1" t="str" cm="1">
        <f t="array" ref="B965">_xlfn.IFS(A965&lt;=25,"early career",A965&lt;=35,"mid career",A965&lt;=45,"experienced",A965&gt;=46,"senior")</f>
        <v>experienced</v>
      </c>
      <c r="C965" t="s">
        <v>29</v>
      </c>
      <c r="D965" t="s">
        <v>41</v>
      </c>
      <c r="E965" t="s">
        <v>31</v>
      </c>
      <c r="F965">
        <v>10</v>
      </c>
      <c r="G965" s="1" t="str" cm="1">
        <f t="array" ref="G965">_xlfn.IFS(F965&lt;=5,"very near",F965&lt;=10,"near",F965&lt;=20,"moderate",F965&lt;=29,"far")</f>
        <v>near</v>
      </c>
      <c r="H965">
        <v>4</v>
      </c>
      <c r="I965" t="str" cm="1">
        <f t="array" ref="I965">_xlfn.IFS(H965=1,"Below College",H965=
2,"College",H965=
3,"Bachelor",H965=
4,"Master",H965=
5,"Doctor")</f>
        <v>Master</v>
      </c>
      <c r="J965" t="s">
        <v>52</v>
      </c>
      <c r="K965">
        <v>3</v>
      </c>
      <c r="L965" t="str" cm="1">
        <f t="array" ref="L965">_xlfn.IFS(K965=1,"low",K965=2,"medium",K965=3,"high",K965=4,"very high")</f>
        <v>high</v>
      </c>
      <c r="M965" t="s">
        <v>33</v>
      </c>
      <c r="N965">
        <v>3</v>
      </c>
      <c r="O965" t="str" cm="1">
        <f t="array" ref="O965">_xlfn.IFS(N965=1,"low",N965=2,"medium",N965=3,"high",N965=4,"very high")</f>
        <v>high</v>
      </c>
      <c r="P965">
        <v>1</v>
      </c>
      <c r="Q965" t="str" cm="1">
        <f t="array" ref="Q965">_xlfn.IFS(P965=1,"junior",P965=2,"mid level",P965=3,"senior",P965=4,"lead",P965=5,"executive")</f>
        <v>junior</v>
      </c>
      <c r="R965" t="s">
        <v>37</v>
      </c>
      <c r="S965">
        <v>3</v>
      </c>
      <c r="T965" t="str" cm="1">
        <f t="array" ref="T965">_xlfn.IFS(S965=1,"low",S965=2,"medium",S965=3,"high",S965=4,"very high")</f>
        <v>high</v>
      </c>
      <c r="U965" t="s">
        <v>35</v>
      </c>
      <c r="V965">
        <v>2936</v>
      </c>
      <c r="W965">
        <v>3</v>
      </c>
      <c r="X965" t="str" cm="1">
        <f t="array" ref="X965">_xlfn.IFS(W965=0,"fresher",W965&lt;=3,"stable",W965&lt;=6,"moderate hopper",W965&lt;=9,"frequent hopper")</f>
        <v>stable</v>
      </c>
      <c r="Y965" t="s">
        <v>29</v>
      </c>
      <c r="Z965">
        <v>22</v>
      </c>
      <c r="AA965" t="str" cm="1">
        <f t="array" ref="AA965">_xlfn.IFS(Z965&lt;=14,"low hike",Z965&lt;=18,"moderate hike",Z965&lt;=22,"good hike",Z965&lt;=25,"high hike")</f>
        <v>good hike</v>
      </c>
      <c r="AB965">
        <v>4</v>
      </c>
      <c r="AC965" t="str" cm="1">
        <f t="array" ref="AC965">_xlfn.IFS(AB965=1,"low",AB965=2,"good",AB965=3,"excellent",AB965=4,"outstanding")</f>
        <v>outstanding</v>
      </c>
      <c r="AD965">
        <v>2</v>
      </c>
      <c r="AE965" t="str" cm="1">
        <f t="array" ref="AE965">_xlfn.IFS(AD965=1,"low",AD965=2,"medium",AD965=3,"high",AD965=4,"very high")</f>
        <v>medium</v>
      </c>
      <c r="AG965">
        <v>2</v>
      </c>
      <c r="AH965" t="str" cm="1">
        <f t="array" ref="AH965">_xlfn.IFS(AG965=0,"no stock options",AG965=2,"medium",AG965=3,"high",AG965=1,"low")</f>
        <v>medium</v>
      </c>
      <c r="AI965">
        <v>10</v>
      </c>
      <c r="AJ965" s="1" t="str" cm="1">
        <f t="array" ref="AJ965">_xlfn.IFS(AI965&lt;=2,"fresher",AI965&lt;=7,"early career",AI965&lt;=15,"mid career",AI965&lt;=25,"experienced",AI965&gt;=26,"expert")</f>
        <v>mid career</v>
      </c>
      <c r="AK965">
        <v>1</v>
      </c>
      <c r="AL965" s="1" t="str" cm="1">
        <f t="array" ref="AL965">_xlfn.IFS(AK965=0,"no training",AK965&lt;=2,"low",AK965&lt;=4,"moderate",AK965&lt;=6,"high")</f>
        <v>low</v>
      </c>
      <c r="AM965">
        <v>2</v>
      </c>
      <c r="AN965" t="str" cm="1">
        <f t="array" ref="AN965">_xlfn.IFS(AM965=1,"low",AM965=2,"medium",AM965=3,"high",AM965=4,"very high")</f>
        <v>medium</v>
      </c>
      <c r="AO965">
        <v>6</v>
      </c>
      <c r="AP965" s="1" t="str" cm="1">
        <f t="array" ref="AP965">_xlfn.IFS(AO965&lt;=1,"new",AO965&lt;=5,"early tenure",AO965&lt;=10,"established",AO965&lt;=20,"loyal",AO965&gt;=21,"long term")</f>
        <v>established</v>
      </c>
      <c r="AQ965">
        <v>3</v>
      </c>
      <c r="AR965" s="1" t="str" cm="1">
        <f t="array" ref="AR965">_xlfn.IFS(AQ965&lt;=1,"new",AQ965&lt;=4,"settling",AQ965&lt;=7,"established",AQ965&lt;=12,"stagnant risk",AQ965&gt;12,"highly stagnant")</f>
        <v>settling</v>
      </c>
      <c r="AS965">
        <v>3</v>
      </c>
      <c r="AT965" t="str" cm="1">
        <f t="array" ref="AT965">_xlfn.IFS(AS965&lt;=1,"recently promoted",AS965&lt;=3,"due soon",AS965&lt;=6,"over due",AS965&gt;=7,"critically overdue")</f>
        <v>due soon</v>
      </c>
      <c r="AU965">
        <v>3</v>
      </c>
      <c r="AV965" t="str" cm="1">
        <f t="array" ref="AV965">_xlfn.IFS(AU965&lt;=1,"new under manager",AU965&lt;=4,"settling",AU965&lt;=8,"established",AU965&gt;=9,"long term")</f>
        <v>settling</v>
      </c>
    </row>
    <row r="966" spans="1:48">
      <c r="A966">
        <v>46</v>
      </c>
      <c r="B966" s="1" t="str" cm="1">
        <f t="array" ref="B966">_xlfn.IFS(A966&lt;=25,"early career",A966&lt;=35,"mid career",A966&lt;=45,"experienced",A966&gt;=46,"senior")</f>
        <v>senior</v>
      </c>
      <c r="C966" t="s">
        <v>29</v>
      </c>
      <c r="D966" t="s">
        <v>30</v>
      </c>
      <c r="E966" t="s">
        <v>31</v>
      </c>
      <c r="F966">
        <v>2</v>
      </c>
      <c r="G966" s="1" t="str" cm="1">
        <f t="array" ref="G966">_xlfn.IFS(F966&lt;=5,"very near",F966&lt;=10,"near",F966&lt;=20,"moderate",F966&lt;=29,"far")</f>
        <v>very near</v>
      </c>
      <c r="H966">
        <v>2</v>
      </c>
      <c r="I966" t="str" cm="1">
        <f t="array" ref="I966">_xlfn.IFS(H966=1,"Below College",H966=
2,"College",H966=
3,"Bachelor",H966=
4,"Master",H966=
5,"Doctor")</f>
        <v>College</v>
      </c>
      <c r="J966" t="s">
        <v>36</v>
      </c>
      <c r="K966">
        <v>4</v>
      </c>
      <c r="L966" t="str" cm="1">
        <f t="array" ref="L966">_xlfn.IFS(K966=1,"low",K966=2,"medium",K966=3,"high",K966=4,"very high")</f>
        <v>very high</v>
      </c>
      <c r="M966" t="s">
        <v>33</v>
      </c>
      <c r="N966">
        <v>3</v>
      </c>
      <c r="O966" t="str" cm="1">
        <f t="array" ref="O966">_xlfn.IFS(N966=1,"low",N966=2,"medium",N966=3,"high",N966=4,"very high")</f>
        <v>high</v>
      </c>
      <c r="P966">
        <v>3</v>
      </c>
      <c r="Q966" t="str" cm="1">
        <f t="array" ref="Q966">_xlfn.IFS(P966=1,"junior",P966=2,"mid level",P966=3,"senior",P966=4,"lead",P966=5,"executive")</f>
        <v>senior</v>
      </c>
      <c r="R966" t="s">
        <v>44</v>
      </c>
      <c r="S966">
        <v>4</v>
      </c>
      <c r="T966" t="str" cm="1">
        <f t="array" ref="T966">_xlfn.IFS(S966=1,"low",S966=2,"medium",S966=3,"high",S966=4,"very high")</f>
        <v>very high</v>
      </c>
      <c r="U966" t="s">
        <v>38</v>
      </c>
      <c r="V966">
        <v>8578</v>
      </c>
      <c r="W966">
        <v>3</v>
      </c>
      <c r="X966" t="str" cm="1">
        <f t="array" ref="X966">_xlfn.IFS(W966=0,"fresher",W966&lt;=3,"stable",W966&lt;=6,"moderate hopper",W966&lt;=9,"frequent hopper")</f>
        <v>stable</v>
      </c>
      <c r="Y966" t="s">
        <v>29</v>
      </c>
      <c r="Z966">
        <v>14</v>
      </c>
      <c r="AA966" t="str" cm="1">
        <f t="array" ref="AA966">_xlfn.IFS(Z966&lt;=14,"low hike",Z966&lt;=18,"moderate hike",Z966&lt;=22,"good hike",Z966&lt;=25,"high hike")</f>
        <v>low hike</v>
      </c>
      <c r="AB966">
        <v>3</v>
      </c>
      <c r="AC966" t="str" cm="1">
        <f t="array" ref="AC966">_xlfn.IFS(AB966=1,"low",AB966=2,"good",AB966=3,"excellent",AB966=4,"outstanding")</f>
        <v>excellent</v>
      </c>
      <c r="AD966">
        <v>3</v>
      </c>
      <c r="AE966" t="str" cm="1">
        <f t="array" ref="AE966">_xlfn.IFS(AD966=1,"low",AD966=2,"medium",AD966=3,"high",AD966=4,"very high")</f>
        <v>high</v>
      </c>
      <c r="AG966">
        <v>1</v>
      </c>
      <c r="AH966" t="str" cm="1">
        <f t="array" ref="AH966">_xlfn.IFS(AG966=0,"no stock options",AG966=2,"medium",AG966=3,"high",AG966=1,"low")</f>
        <v>low</v>
      </c>
      <c r="AI966">
        <v>12</v>
      </c>
      <c r="AJ966" s="1" t="str" cm="1">
        <f t="array" ref="AJ966">_xlfn.IFS(AI966&lt;=2,"fresher",AI966&lt;=7,"early career",AI966&lt;=15,"mid career",AI966&lt;=25,"experienced",AI966&gt;=26,"expert")</f>
        <v>mid career</v>
      </c>
      <c r="AK966">
        <v>4</v>
      </c>
      <c r="AL966" s="1" t="str" cm="1">
        <f t="array" ref="AL966">_xlfn.IFS(AK966=0,"no training",AK966&lt;=2,"low",AK966&lt;=4,"moderate",AK966&lt;=6,"high")</f>
        <v>moderate</v>
      </c>
      <c r="AM966">
        <v>2</v>
      </c>
      <c r="AN966" t="str" cm="1">
        <f t="array" ref="AN966">_xlfn.IFS(AM966=1,"low",AM966=2,"medium",AM966=3,"high",AM966=4,"very high")</f>
        <v>medium</v>
      </c>
      <c r="AO966">
        <v>9</v>
      </c>
      <c r="AP966" s="1" t="str" cm="1">
        <f t="array" ref="AP966">_xlfn.IFS(AO966&lt;=1,"new",AO966&lt;=5,"early tenure",AO966&lt;=10,"established",AO966&lt;=20,"loyal",AO966&gt;=21,"long term")</f>
        <v>established</v>
      </c>
      <c r="AQ966">
        <v>8</v>
      </c>
      <c r="AR966" s="1" t="str" cm="1">
        <f t="array" ref="AR966">_xlfn.IFS(AQ966&lt;=1,"new",AQ966&lt;=4,"settling",AQ966&lt;=7,"established",AQ966&lt;=12,"stagnant risk",AQ966&gt;12,"highly stagnant")</f>
        <v>stagnant risk</v>
      </c>
      <c r="AS966">
        <v>4</v>
      </c>
      <c r="AT966" t="str" cm="1">
        <f t="array" ref="AT966">_xlfn.IFS(AS966&lt;=1,"recently promoted",AS966&lt;=3,"due soon",AS966&lt;=6,"over due",AS966&gt;=7,"critically overdue")</f>
        <v>over due</v>
      </c>
      <c r="AU966">
        <v>7</v>
      </c>
      <c r="AV966" t="str" cm="1">
        <f t="array" ref="AV966">_xlfn.IFS(AU966&lt;=1,"new under manager",AU966&lt;=4,"settling",AU966&lt;=8,"established",AU966&gt;=9,"long term")</f>
        <v>established</v>
      </c>
    </row>
    <row r="967" spans="1:48">
      <c r="A967">
        <v>29</v>
      </c>
      <c r="B967" s="1" t="str" cm="1">
        <f t="array" ref="B967">_xlfn.IFS(A967&lt;=25,"early career",A967&lt;=35,"mid career",A967&lt;=45,"experienced",A967&gt;=46,"senior")</f>
        <v>mid career</v>
      </c>
      <c r="C967" t="s">
        <v>29</v>
      </c>
      <c r="D967" t="s">
        <v>30</v>
      </c>
      <c r="E967" t="s">
        <v>31</v>
      </c>
      <c r="F967">
        <v>29</v>
      </c>
      <c r="G967" s="1" t="str" cm="1">
        <f t="array" ref="G967">_xlfn.IFS(F967&lt;=5,"very near",F967&lt;=10,"near",F967&lt;=20,"moderate",F967&lt;=29,"far")</f>
        <v>far</v>
      </c>
      <c r="H967">
        <v>1</v>
      </c>
      <c r="I967" t="str" cm="1">
        <f t="array" ref="I967">_xlfn.IFS(H967=1,"Below College",H967=
2,"College",H967=
3,"Bachelor",H967=
4,"Master",H967=
5,"Doctor")</f>
        <v>Below College</v>
      </c>
      <c r="J967" t="s">
        <v>36</v>
      </c>
      <c r="K967">
        <v>4</v>
      </c>
      <c r="L967" t="str" cm="1">
        <f t="array" ref="L967">_xlfn.IFS(K967=1,"low",K967=2,"medium",K967=3,"high",K967=4,"very high")</f>
        <v>very high</v>
      </c>
      <c r="M967" t="s">
        <v>33</v>
      </c>
      <c r="N967">
        <v>1</v>
      </c>
      <c r="O967" t="str" cm="1">
        <f t="array" ref="O967">_xlfn.IFS(N967=1,"low",N967=2,"medium",N967=3,"high",N967=4,"very high")</f>
        <v>low</v>
      </c>
      <c r="P967">
        <v>2</v>
      </c>
      <c r="Q967" t="str" cm="1">
        <f t="array" ref="Q967">_xlfn.IFS(P967=1,"junior",P967=2,"mid level",P967=3,"senior",P967=4,"lead",P967=5,"executive")</f>
        <v>mid level</v>
      </c>
      <c r="R967" t="s">
        <v>49</v>
      </c>
      <c r="S967">
        <v>3</v>
      </c>
      <c r="T967" t="str" cm="1">
        <f t="array" ref="T967">_xlfn.IFS(S967=1,"low",S967=2,"medium",S967=3,"high",S967=4,"very high")</f>
        <v>high</v>
      </c>
      <c r="U967" t="s">
        <v>38</v>
      </c>
      <c r="V967">
        <v>6384</v>
      </c>
      <c r="W967">
        <v>8</v>
      </c>
      <c r="X967" t="str" cm="1">
        <f t="array" ref="X967">_xlfn.IFS(W967=0,"fresher",W967&lt;=3,"stable",W967&lt;=6,"moderate hopper",W967&lt;=9,"frequent hopper")</f>
        <v>frequent hopper</v>
      </c>
      <c r="Y967" t="s">
        <v>29</v>
      </c>
      <c r="Z967">
        <v>17</v>
      </c>
      <c r="AA967" t="str" cm="1">
        <f t="array" ref="AA967">_xlfn.IFS(Z967&lt;=14,"low hike",Z967&lt;=18,"moderate hike",Z967&lt;=22,"good hike",Z967&lt;=25,"high hike")</f>
        <v>moderate hike</v>
      </c>
      <c r="AB967">
        <v>3</v>
      </c>
      <c r="AC967" t="str" cm="1">
        <f t="array" ref="AC967">_xlfn.IFS(AB967=1,"low",AB967=2,"good",AB967=3,"excellent",AB967=4,"outstanding")</f>
        <v>excellent</v>
      </c>
      <c r="AD967">
        <v>4</v>
      </c>
      <c r="AE967" t="str" cm="1">
        <f t="array" ref="AE967">_xlfn.IFS(AD967=1,"low",AD967=2,"medium",AD967=3,"high",AD967=4,"very high")</f>
        <v>very high</v>
      </c>
      <c r="AG967">
        <v>2</v>
      </c>
      <c r="AH967" t="str" cm="1">
        <f t="array" ref="AH967">_xlfn.IFS(AG967=0,"no stock options",AG967=2,"medium",AG967=3,"high",AG967=1,"low")</f>
        <v>medium</v>
      </c>
      <c r="AI967">
        <v>11</v>
      </c>
      <c r="AJ967" s="1" t="str" cm="1">
        <f t="array" ref="AJ967">_xlfn.IFS(AI967&lt;=2,"fresher",AI967&lt;=7,"early career",AI967&lt;=15,"mid career",AI967&lt;=25,"experienced",AI967&gt;=26,"expert")</f>
        <v>mid career</v>
      </c>
      <c r="AK967">
        <v>3</v>
      </c>
      <c r="AL967" s="1" t="str" cm="1">
        <f t="array" ref="AL967">_xlfn.IFS(AK967=0,"no training",AK967&lt;=2,"low",AK967&lt;=4,"moderate",AK967&lt;=6,"high")</f>
        <v>moderate</v>
      </c>
      <c r="AM967">
        <v>3</v>
      </c>
      <c r="AN967" t="str" cm="1">
        <f t="array" ref="AN967">_xlfn.IFS(AM967=1,"low",AM967=2,"medium",AM967=3,"high",AM967=4,"very high")</f>
        <v>high</v>
      </c>
      <c r="AO967">
        <v>7</v>
      </c>
      <c r="AP967" s="1" t="str" cm="1">
        <f t="array" ref="AP967">_xlfn.IFS(AO967&lt;=1,"new",AO967&lt;=5,"early tenure",AO967&lt;=10,"established",AO967&lt;=20,"loyal",AO967&gt;=21,"long term")</f>
        <v>established</v>
      </c>
      <c r="AQ967">
        <v>0</v>
      </c>
      <c r="AR967" s="1" t="str" cm="1">
        <f t="array" ref="AR967">_xlfn.IFS(AQ967&lt;=1,"new",AQ967&lt;=4,"settling",AQ967&lt;=7,"established",AQ967&lt;=12,"stagnant risk",AQ967&gt;12,"highly stagnant")</f>
        <v>new</v>
      </c>
      <c r="AS967">
        <v>1</v>
      </c>
      <c r="AT967" t="str" cm="1">
        <f t="array" ref="AT967">_xlfn.IFS(AS967&lt;=1,"recently promoted",AS967&lt;=3,"due soon",AS967&lt;=6,"over due",AS967&gt;=7,"critically overdue")</f>
        <v>recently promoted</v>
      </c>
      <c r="AU967">
        <v>6</v>
      </c>
      <c r="AV967" t="str" cm="1">
        <f t="array" ref="AV967">_xlfn.IFS(AU967&lt;=1,"new under manager",AU967&lt;=4,"settling",AU967&lt;=8,"established",AU967&gt;=9,"long term")</f>
        <v>established</v>
      </c>
    </row>
    <row r="968" spans="1:48">
      <c r="A968">
        <v>27</v>
      </c>
      <c r="B968" s="1" t="str" cm="1">
        <f t="array" ref="B968">_xlfn.IFS(A968&lt;=25,"early career",A968&lt;=35,"mid career",A968&lt;=45,"experienced",A968&gt;=46,"senior")</f>
        <v>mid career</v>
      </c>
      <c r="C968" t="s">
        <v>29</v>
      </c>
      <c r="D968" t="s">
        <v>30</v>
      </c>
      <c r="E968" t="s">
        <v>45</v>
      </c>
      <c r="F968">
        <v>23</v>
      </c>
      <c r="G968" s="1" t="str" cm="1">
        <f t="array" ref="G968">_xlfn.IFS(F968&lt;=5,"very near",F968&lt;=10,"near",F968&lt;=20,"moderate",F968&lt;=29,"far")</f>
        <v>far</v>
      </c>
      <c r="H968">
        <v>1</v>
      </c>
      <c r="I968" t="str" cm="1">
        <f t="array" ref="I968">_xlfn.IFS(H968=1,"Below College",H968=
2,"College",H968=
3,"Bachelor",H968=
4,"Master",H968=
5,"Doctor")</f>
        <v>Below College</v>
      </c>
      <c r="J968" t="s">
        <v>32</v>
      </c>
      <c r="K968">
        <v>2</v>
      </c>
      <c r="L968" t="str" cm="1">
        <f t="array" ref="L968">_xlfn.IFS(K968=1,"low",K968=2,"medium",K968=3,"high",K968=4,"very high")</f>
        <v>medium</v>
      </c>
      <c r="M968" t="s">
        <v>43</v>
      </c>
      <c r="N968">
        <v>2</v>
      </c>
      <c r="O968" t="str" cm="1">
        <f t="array" ref="O968">_xlfn.IFS(N968=1,"low",N968=2,"medium",N968=3,"high",N968=4,"very high")</f>
        <v>medium</v>
      </c>
      <c r="P968">
        <v>2</v>
      </c>
      <c r="Q968" t="str" cm="1">
        <f t="array" ref="Q968">_xlfn.IFS(P968=1,"junior",P968=2,"mid level",P968=3,"senior",P968=4,"lead",P968=5,"executive")</f>
        <v>mid level</v>
      </c>
      <c r="R968" t="s">
        <v>46</v>
      </c>
      <c r="S968">
        <v>3</v>
      </c>
      <c r="T968" t="str" cm="1">
        <f t="array" ref="T968">_xlfn.IFS(S968=1,"low",S968=2,"medium",S968=3,"high",S968=4,"very high")</f>
        <v>high</v>
      </c>
      <c r="U968" t="s">
        <v>35</v>
      </c>
      <c r="V968">
        <v>3540</v>
      </c>
      <c r="W968">
        <v>1</v>
      </c>
      <c r="X968" t="str" cm="1">
        <f t="array" ref="X968">_xlfn.IFS(W968=0,"fresher",W968&lt;=3,"stable",W968&lt;=6,"moderate hopper",W968&lt;=9,"frequent hopper")</f>
        <v>stable</v>
      </c>
      <c r="Y968" t="s">
        <v>29</v>
      </c>
      <c r="Z968">
        <v>21</v>
      </c>
      <c r="AA968" t="str" cm="1">
        <f t="array" ref="AA968">_xlfn.IFS(Z968&lt;=14,"low hike",Z968&lt;=18,"moderate hike",Z968&lt;=22,"good hike",Z968&lt;=25,"high hike")</f>
        <v>good hike</v>
      </c>
      <c r="AB968">
        <v>4</v>
      </c>
      <c r="AC968" t="str" cm="1">
        <f t="array" ref="AC968">_xlfn.IFS(AB968=1,"low",AB968=2,"good",AB968=3,"excellent",AB968=4,"outstanding")</f>
        <v>outstanding</v>
      </c>
      <c r="AD968">
        <v>4</v>
      </c>
      <c r="AE968" t="str" cm="1">
        <f t="array" ref="AE968">_xlfn.IFS(AD968=1,"low",AD968=2,"medium",AD968=3,"high",AD968=4,"very high")</f>
        <v>very high</v>
      </c>
      <c r="AG968">
        <v>1</v>
      </c>
      <c r="AH968" t="str" cm="1">
        <f t="array" ref="AH968">_xlfn.IFS(AG968=0,"no stock options",AG968=2,"medium",AG968=3,"high",AG968=1,"low")</f>
        <v>low</v>
      </c>
      <c r="AI968">
        <v>9</v>
      </c>
      <c r="AJ968" s="1" t="str" cm="1">
        <f t="array" ref="AJ968">_xlfn.IFS(AI968&lt;=2,"fresher",AI968&lt;=7,"early career",AI968&lt;=15,"mid career",AI968&lt;=25,"experienced",AI968&gt;=26,"expert")</f>
        <v>mid career</v>
      </c>
      <c r="AK968">
        <v>5</v>
      </c>
      <c r="AL968" s="1" t="str" cm="1">
        <f t="array" ref="AL968">_xlfn.IFS(AK968=0,"no training",AK968&lt;=2,"low",AK968&lt;=4,"moderate",AK968&lt;=6,"high")</f>
        <v>high</v>
      </c>
      <c r="AM968">
        <v>3</v>
      </c>
      <c r="AN968" t="str" cm="1">
        <f t="array" ref="AN968">_xlfn.IFS(AM968=1,"low",AM968=2,"medium",AM968=3,"high",AM968=4,"very high")</f>
        <v>high</v>
      </c>
      <c r="AO968">
        <v>9</v>
      </c>
      <c r="AP968" s="1" t="str" cm="1">
        <f t="array" ref="AP968">_xlfn.IFS(AO968&lt;=1,"new",AO968&lt;=5,"early tenure",AO968&lt;=10,"established",AO968&lt;=20,"loyal",AO968&gt;=21,"long term")</f>
        <v>established</v>
      </c>
      <c r="AQ968">
        <v>8</v>
      </c>
      <c r="AR968" s="1" t="str" cm="1">
        <f t="array" ref="AR968">_xlfn.IFS(AQ968&lt;=1,"new",AQ968&lt;=4,"settling",AQ968&lt;=7,"established",AQ968&lt;=12,"stagnant risk",AQ968&gt;12,"highly stagnant")</f>
        <v>stagnant risk</v>
      </c>
      <c r="AS968">
        <v>5</v>
      </c>
      <c r="AT968" t="str" cm="1">
        <f t="array" ref="AT968">_xlfn.IFS(AS968&lt;=1,"recently promoted",AS968&lt;=3,"due soon",AS968&lt;=6,"over due",AS968&gt;=7,"critically overdue")</f>
        <v>over due</v>
      </c>
      <c r="AU968">
        <v>8</v>
      </c>
      <c r="AV968" t="str" cm="1">
        <f t="array" ref="AV968">_xlfn.IFS(AU968&lt;=1,"new under manager",AU968&lt;=4,"settling",AU968&lt;=8,"established",AU968&gt;=9,"long term")</f>
        <v>established</v>
      </c>
    </row>
    <row r="969" spans="1:48">
      <c r="A969">
        <v>46</v>
      </c>
      <c r="B969" s="1" t="str" cm="1">
        <f t="array" ref="B969">_xlfn.IFS(A969&lt;=25,"early career",A969&lt;=35,"mid career",A969&lt;=45,"experienced",A969&gt;=46,"senior")</f>
        <v>senior</v>
      </c>
      <c r="C969" t="s">
        <v>39</v>
      </c>
      <c r="D969" t="s">
        <v>30</v>
      </c>
      <c r="E969" t="s">
        <v>45</v>
      </c>
      <c r="F969">
        <v>10</v>
      </c>
      <c r="G969" s="1" t="str" cm="1">
        <f t="array" ref="G969">_xlfn.IFS(F969&lt;=5,"very near",F969&lt;=10,"near",F969&lt;=20,"moderate",F969&lt;=29,"far")</f>
        <v>near</v>
      </c>
      <c r="H969">
        <v>3</v>
      </c>
      <c r="I969" t="str" cm="1">
        <f t="array" ref="I969">_xlfn.IFS(H969=1,"Below College",H969=
2,"College",H969=
3,"Bachelor",H969=
4,"Master",H969=
5,"Doctor")</f>
        <v>Bachelor</v>
      </c>
      <c r="J969" t="s">
        <v>36</v>
      </c>
      <c r="K969">
        <v>3</v>
      </c>
      <c r="L969" t="str" cm="1">
        <f t="array" ref="L969">_xlfn.IFS(K969=1,"low",K969=2,"medium",K969=3,"high",K969=4,"very high")</f>
        <v>high</v>
      </c>
      <c r="M969" t="s">
        <v>43</v>
      </c>
      <c r="N969">
        <v>3</v>
      </c>
      <c r="O969" t="str" cm="1">
        <f t="array" ref="O969">_xlfn.IFS(N969=1,"low",N969=2,"medium",N969=3,"high",N969=4,"very high")</f>
        <v>high</v>
      </c>
      <c r="P969">
        <v>3</v>
      </c>
      <c r="Q969" t="str" cm="1">
        <f t="array" ref="Q969">_xlfn.IFS(P969=1,"junior",P969=2,"mid level",P969=3,"senior",P969=4,"lead",P969=5,"executive")</f>
        <v>senior</v>
      </c>
      <c r="R969" t="s">
        <v>51</v>
      </c>
      <c r="S969">
        <v>2</v>
      </c>
      <c r="T969" t="str" cm="1">
        <f t="array" ref="T969">_xlfn.IFS(S969=1,"low",S969=2,"medium",S969=3,"high",S969=4,"very high")</f>
        <v>medium</v>
      </c>
      <c r="U969" t="s">
        <v>35</v>
      </c>
      <c r="V969">
        <v>7314</v>
      </c>
      <c r="W969">
        <v>5</v>
      </c>
      <c r="X969" t="str" cm="1">
        <f t="array" ref="X969">_xlfn.IFS(W969=0,"fresher",W969&lt;=3,"stable",W969&lt;=6,"moderate hopper",W969&lt;=9,"frequent hopper")</f>
        <v>moderate hopper</v>
      </c>
      <c r="Y969" t="s">
        <v>29</v>
      </c>
      <c r="Z969">
        <v>21</v>
      </c>
      <c r="AA969" t="str" cm="1">
        <f t="array" ref="AA969">_xlfn.IFS(Z969&lt;=14,"low hike",Z969&lt;=18,"moderate hike",Z969&lt;=22,"good hike",Z969&lt;=25,"high hike")</f>
        <v>good hike</v>
      </c>
      <c r="AB969">
        <v>4</v>
      </c>
      <c r="AC969" t="str" cm="1">
        <f t="array" ref="AC969">_xlfn.IFS(AB969=1,"low",AB969=2,"good",AB969=3,"excellent",AB969=4,"outstanding")</f>
        <v>outstanding</v>
      </c>
      <c r="AD969">
        <v>3</v>
      </c>
      <c r="AE969" t="str" cm="1">
        <f t="array" ref="AE969">_xlfn.IFS(AD969=1,"low",AD969=2,"medium",AD969=3,"high",AD969=4,"very high")</f>
        <v>high</v>
      </c>
      <c r="AG969">
        <v>3</v>
      </c>
      <c r="AH969" t="str" cm="1">
        <f t="array" ref="AH969">_xlfn.IFS(AG969=0,"no stock options",AG969=2,"medium",AG969=3,"high",AG969=1,"low")</f>
        <v>high</v>
      </c>
      <c r="AI969">
        <v>14</v>
      </c>
      <c r="AJ969" s="1" t="str" cm="1">
        <f t="array" ref="AJ969">_xlfn.IFS(AI969&lt;=2,"fresher",AI969&lt;=7,"early career",AI969&lt;=15,"mid career",AI969&lt;=25,"experienced",AI969&gt;=26,"expert")</f>
        <v>mid career</v>
      </c>
      <c r="AK969">
        <v>2</v>
      </c>
      <c r="AL969" s="1" t="str" cm="1">
        <f t="array" ref="AL969">_xlfn.IFS(AK969=0,"no training",AK969&lt;=2,"low",AK969&lt;=4,"moderate",AK969&lt;=6,"high")</f>
        <v>low</v>
      </c>
      <c r="AM969">
        <v>3</v>
      </c>
      <c r="AN969" t="str" cm="1">
        <f t="array" ref="AN969">_xlfn.IFS(AM969=1,"low",AM969=2,"medium",AM969=3,"high",AM969=4,"very high")</f>
        <v>high</v>
      </c>
      <c r="AO969">
        <v>8</v>
      </c>
      <c r="AP969" s="1" t="str" cm="1">
        <f t="array" ref="AP969">_xlfn.IFS(AO969&lt;=1,"new",AO969&lt;=5,"early tenure",AO969&lt;=10,"established",AO969&lt;=20,"loyal",AO969&gt;=21,"long term")</f>
        <v>established</v>
      </c>
      <c r="AQ969">
        <v>7</v>
      </c>
      <c r="AR969" s="1" t="str" cm="1">
        <f t="array" ref="AR969">_xlfn.IFS(AQ969&lt;=1,"new",AQ969&lt;=4,"settling",AQ969&lt;=7,"established",AQ969&lt;=12,"stagnant risk",AQ969&gt;12,"highly stagnant")</f>
        <v>established</v>
      </c>
      <c r="AS969">
        <v>0</v>
      </c>
      <c r="AT969" t="str" cm="1">
        <f t="array" ref="AT969">_xlfn.IFS(AS969&lt;=1,"recently promoted",AS969&lt;=3,"due soon",AS969&lt;=6,"over due",AS969&gt;=7,"critically overdue")</f>
        <v>recently promoted</v>
      </c>
      <c r="AU969">
        <v>7</v>
      </c>
      <c r="AV969" t="str" cm="1">
        <f t="array" ref="AV969">_xlfn.IFS(AU969&lt;=1,"new under manager",AU969&lt;=4,"settling",AU969&lt;=8,"established",AU969&gt;=9,"long term")</f>
        <v>established</v>
      </c>
    </row>
    <row r="970" spans="1:48">
      <c r="A970">
        <v>27</v>
      </c>
      <c r="B970" s="1" t="str" cm="1">
        <f t="array" ref="B970">_xlfn.IFS(A970&lt;=25,"early career",A970&lt;=35,"mid career",A970&lt;=45,"experienced",A970&gt;=46,"senior")</f>
        <v>mid career</v>
      </c>
      <c r="C970" t="s">
        <v>29</v>
      </c>
      <c r="D970" t="s">
        <v>50</v>
      </c>
      <c r="E970" t="s">
        <v>31</v>
      </c>
      <c r="F970">
        <v>15</v>
      </c>
      <c r="G970" s="1" t="str" cm="1">
        <f t="array" ref="G970">_xlfn.IFS(F970&lt;=5,"very near",F970&lt;=10,"near",F970&lt;=20,"moderate",F970&lt;=29,"far")</f>
        <v>moderate</v>
      </c>
      <c r="H970">
        <v>3</v>
      </c>
      <c r="I970" t="str" cm="1">
        <f t="array" ref="I970">_xlfn.IFS(H970=1,"Below College",H970=
2,"College",H970=
3,"Bachelor",H970=
4,"Master",H970=
5,"Doctor")</f>
        <v>Bachelor</v>
      </c>
      <c r="J970" t="s">
        <v>36</v>
      </c>
      <c r="K970">
        <v>4</v>
      </c>
      <c r="L970" t="str" cm="1">
        <f t="array" ref="L970">_xlfn.IFS(K970=1,"low",K970=2,"medium",K970=3,"high",K970=4,"very high")</f>
        <v>very high</v>
      </c>
      <c r="M970" t="s">
        <v>43</v>
      </c>
      <c r="N970">
        <v>2</v>
      </c>
      <c r="O970" t="str" cm="1">
        <f t="array" ref="O970">_xlfn.IFS(N970=1,"low",N970=2,"medium",N970=3,"high",N970=4,"very high")</f>
        <v>medium</v>
      </c>
      <c r="P970">
        <v>1</v>
      </c>
      <c r="Q970" t="str" cm="1">
        <f t="array" ref="Q970">_xlfn.IFS(P970=1,"junior",P970=2,"mid level",P970=3,"senior",P970=4,"lead",P970=5,"executive")</f>
        <v>junior</v>
      </c>
      <c r="R970" t="s">
        <v>37</v>
      </c>
      <c r="S970">
        <v>1</v>
      </c>
      <c r="T970" t="str" cm="1">
        <f t="array" ref="T970">_xlfn.IFS(S970=1,"low",S970=2,"medium",S970=3,"high",S970=4,"very high")</f>
        <v>low</v>
      </c>
      <c r="U970" t="s">
        <v>35</v>
      </c>
      <c r="V970">
        <v>4774</v>
      </c>
      <c r="W970">
        <v>0</v>
      </c>
      <c r="X970" t="str" cm="1">
        <f t="array" ref="X970">_xlfn.IFS(W970=0,"fresher",W970&lt;=3,"stable",W970&lt;=6,"moderate hopper",W970&lt;=9,"frequent hopper")</f>
        <v>fresher</v>
      </c>
      <c r="Y970" t="s">
        <v>29</v>
      </c>
      <c r="Z970">
        <v>19</v>
      </c>
      <c r="AA970" t="str" cm="1">
        <f t="array" ref="AA970">_xlfn.IFS(Z970&lt;=14,"low hike",Z970&lt;=18,"moderate hike",Z970&lt;=22,"good hike",Z970&lt;=25,"high hike")</f>
        <v>good hike</v>
      </c>
      <c r="AB970">
        <v>3</v>
      </c>
      <c r="AC970" t="str" cm="1">
        <f t="array" ref="AC970">_xlfn.IFS(AB970=1,"low",AB970=2,"good",AB970=3,"excellent",AB970=4,"outstanding")</f>
        <v>excellent</v>
      </c>
      <c r="AD970">
        <v>4</v>
      </c>
      <c r="AE970" t="str" cm="1">
        <f t="array" ref="AE970">_xlfn.IFS(AD970=1,"low",AD970=2,"medium",AD970=3,"high",AD970=4,"very high")</f>
        <v>very high</v>
      </c>
      <c r="AG970">
        <v>1</v>
      </c>
      <c r="AH970" t="str" cm="1">
        <f t="array" ref="AH970">_xlfn.IFS(AG970=0,"no stock options",AG970=2,"medium",AG970=3,"high",AG970=1,"low")</f>
        <v>low</v>
      </c>
      <c r="AI970">
        <v>8</v>
      </c>
      <c r="AJ970" s="1" t="str" cm="1">
        <f t="array" ref="AJ970">_xlfn.IFS(AI970&lt;=2,"fresher",AI970&lt;=7,"early career",AI970&lt;=15,"mid career",AI970&lt;=25,"experienced",AI970&gt;=26,"expert")</f>
        <v>mid career</v>
      </c>
      <c r="AK970">
        <v>2</v>
      </c>
      <c r="AL970" s="1" t="str" cm="1">
        <f t="array" ref="AL970">_xlfn.IFS(AK970=0,"no training",AK970&lt;=2,"low",AK970&lt;=4,"moderate",AK970&lt;=6,"high")</f>
        <v>low</v>
      </c>
      <c r="AM970">
        <v>2</v>
      </c>
      <c r="AN970" t="str" cm="1">
        <f t="array" ref="AN970">_xlfn.IFS(AM970=1,"low",AM970=2,"medium",AM970=3,"high",AM970=4,"very high")</f>
        <v>medium</v>
      </c>
      <c r="AO970">
        <v>7</v>
      </c>
      <c r="AP970" s="1" t="str" cm="1">
        <f t="array" ref="AP970">_xlfn.IFS(AO970&lt;=1,"new",AO970&lt;=5,"early tenure",AO970&lt;=10,"established",AO970&lt;=20,"loyal",AO970&gt;=21,"long term")</f>
        <v>established</v>
      </c>
      <c r="AQ970">
        <v>6</v>
      </c>
      <c r="AR970" s="1" t="str" cm="1">
        <f t="array" ref="AR970">_xlfn.IFS(AQ970&lt;=1,"new",AQ970&lt;=4,"settling",AQ970&lt;=7,"established",AQ970&lt;=12,"stagnant risk",AQ970&gt;12,"highly stagnant")</f>
        <v>established</v>
      </c>
      <c r="AS970">
        <v>7</v>
      </c>
      <c r="AT970" t="str" cm="1">
        <f t="array" ref="AT970">_xlfn.IFS(AS970&lt;=1,"recently promoted",AS970&lt;=3,"due soon",AS970&lt;=6,"over due",AS970&gt;=7,"critically overdue")</f>
        <v>critically overdue</v>
      </c>
      <c r="AU970">
        <v>3</v>
      </c>
      <c r="AV970" t="str" cm="1">
        <f t="array" ref="AV970">_xlfn.IFS(AU970&lt;=1,"new under manager",AU970&lt;=4,"settling",AU970&lt;=8,"established",AU970&gt;=9,"long term")</f>
        <v>settling</v>
      </c>
    </row>
    <row r="971" spans="1:48">
      <c r="A971">
        <v>36</v>
      </c>
      <c r="B971" s="1" t="str" cm="1">
        <f t="array" ref="B971">_xlfn.IFS(A971&lt;=25,"early career",A971&lt;=35,"mid career",A971&lt;=45,"experienced",A971&gt;=46,"senior")</f>
        <v>experienced</v>
      </c>
      <c r="C971" t="s">
        <v>29</v>
      </c>
      <c r="D971" t="s">
        <v>30</v>
      </c>
      <c r="E971" t="s">
        <v>45</v>
      </c>
      <c r="F971">
        <v>10</v>
      </c>
      <c r="G971" s="1" t="str" cm="1">
        <f t="array" ref="G971">_xlfn.IFS(F971&lt;=5,"very near",F971&lt;=10,"near",F971&lt;=20,"moderate",F971&lt;=29,"far")</f>
        <v>near</v>
      </c>
      <c r="H971">
        <v>4</v>
      </c>
      <c r="I971" t="str" cm="1">
        <f t="array" ref="I971">_xlfn.IFS(H971=1,"Below College",H971=
2,"College",H971=
3,"Bachelor",H971=
4,"Master",H971=
5,"Doctor")</f>
        <v>Master</v>
      </c>
      <c r="J971" t="s">
        <v>52</v>
      </c>
      <c r="K971">
        <v>2</v>
      </c>
      <c r="L971" t="str" cm="1">
        <f t="array" ref="L971">_xlfn.IFS(K971=1,"low",K971=2,"medium",K971=3,"high",K971=4,"very high")</f>
        <v>medium</v>
      </c>
      <c r="M971" t="s">
        <v>43</v>
      </c>
      <c r="N971">
        <v>2</v>
      </c>
      <c r="O971" t="str" cm="1">
        <f t="array" ref="O971">_xlfn.IFS(N971=1,"low",N971=2,"medium",N971=3,"high",N971=4,"very high")</f>
        <v>medium</v>
      </c>
      <c r="P971">
        <v>2</v>
      </c>
      <c r="Q971" t="str" cm="1">
        <f t="array" ref="Q971">_xlfn.IFS(P971=1,"junior",P971=2,"mid level",P971=3,"senior",P971=4,"lead",P971=5,"executive")</f>
        <v>mid level</v>
      </c>
      <c r="R971" t="s">
        <v>51</v>
      </c>
      <c r="S971">
        <v>3</v>
      </c>
      <c r="T971" t="str" cm="1">
        <f t="array" ref="T971">_xlfn.IFS(S971=1,"low",S971=2,"medium",S971=3,"high",S971=4,"very high")</f>
        <v>high</v>
      </c>
      <c r="U971" t="s">
        <v>35</v>
      </c>
      <c r="V971">
        <v>5673</v>
      </c>
      <c r="W971">
        <v>1</v>
      </c>
      <c r="X971" t="str" cm="1">
        <f t="array" ref="X971">_xlfn.IFS(W971=0,"fresher",W971&lt;=3,"stable",W971&lt;=6,"moderate hopper",W971&lt;=9,"frequent hopper")</f>
        <v>stable</v>
      </c>
      <c r="Y971" t="s">
        <v>39</v>
      </c>
      <c r="Z971">
        <v>13</v>
      </c>
      <c r="AA971" t="str" cm="1">
        <f t="array" ref="AA971">_xlfn.IFS(Z971&lt;=14,"low hike",Z971&lt;=18,"moderate hike",Z971&lt;=22,"good hike",Z971&lt;=25,"high hike")</f>
        <v>low hike</v>
      </c>
      <c r="AB971">
        <v>3</v>
      </c>
      <c r="AC971" t="str" cm="1">
        <f t="array" ref="AC971">_xlfn.IFS(AB971=1,"low",AB971=2,"good",AB971=3,"excellent",AB971=4,"outstanding")</f>
        <v>excellent</v>
      </c>
      <c r="AD971">
        <v>1</v>
      </c>
      <c r="AE971" t="str" cm="1">
        <f t="array" ref="AE971">_xlfn.IFS(AD971=1,"low",AD971=2,"medium",AD971=3,"high",AD971=4,"very high")</f>
        <v>low</v>
      </c>
      <c r="AG971">
        <v>1</v>
      </c>
      <c r="AH971" t="str" cm="1">
        <f t="array" ref="AH971">_xlfn.IFS(AG971=0,"no stock options",AG971=2,"medium",AG971=3,"high",AG971=1,"low")</f>
        <v>low</v>
      </c>
      <c r="AI971">
        <v>10</v>
      </c>
      <c r="AJ971" s="1" t="str" cm="1">
        <f t="array" ref="AJ971">_xlfn.IFS(AI971&lt;=2,"fresher",AI971&lt;=7,"early career",AI971&lt;=15,"mid career",AI971&lt;=25,"experienced",AI971&gt;=26,"expert")</f>
        <v>mid career</v>
      </c>
      <c r="AK971">
        <v>4</v>
      </c>
      <c r="AL971" s="1" t="str" cm="1">
        <f t="array" ref="AL971">_xlfn.IFS(AK971=0,"no training",AK971&lt;=2,"low",AK971&lt;=4,"moderate",AK971&lt;=6,"high")</f>
        <v>moderate</v>
      </c>
      <c r="AM971">
        <v>3</v>
      </c>
      <c r="AN971" t="str" cm="1">
        <f t="array" ref="AN971">_xlfn.IFS(AM971=1,"low",AM971=2,"medium",AM971=3,"high",AM971=4,"very high")</f>
        <v>high</v>
      </c>
      <c r="AO971">
        <v>10</v>
      </c>
      <c r="AP971" s="1" t="str" cm="1">
        <f t="array" ref="AP971">_xlfn.IFS(AO971&lt;=1,"new",AO971&lt;=5,"early tenure",AO971&lt;=10,"established",AO971&lt;=20,"loyal",AO971&gt;=21,"long term")</f>
        <v>established</v>
      </c>
      <c r="AQ971">
        <v>9</v>
      </c>
      <c r="AR971" s="1" t="str" cm="1">
        <f t="array" ref="AR971">_xlfn.IFS(AQ971&lt;=1,"new",AQ971&lt;=4,"settling",AQ971&lt;=7,"established",AQ971&lt;=12,"stagnant risk",AQ971&gt;12,"highly stagnant")</f>
        <v>stagnant risk</v>
      </c>
      <c r="AS971">
        <v>1</v>
      </c>
      <c r="AT971" t="str" cm="1">
        <f t="array" ref="AT971">_xlfn.IFS(AS971&lt;=1,"recently promoted",AS971&lt;=3,"due soon",AS971&lt;=6,"over due",AS971&gt;=7,"critically overdue")</f>
        <v>recently promoted</v>
      </c>
      <c r="AU971">
        <v>7</v>
      </c>
      <c r="AV971" t="str" cm="1">
        <f t="array" ref="AV971">_xlfn.IFS(AU971&lt;=1,"new under manager",AU971&lt;=4,"settling",AU971&lt;=8,"established",AU971&gt;=9,"long term")</f>
        <v>established</v>
      </c>
    </row>
    <row r="972" spans="1:48">
      <c r="A972">
        <v>31</v>
      </c>
      <c r="B972" s="1" t="str" cm="1">
        <f t="array" ref="B972">_xlfn.IFS(A972&lt;=25,"early career",A972&lt;=35,"mid career",A972&lt;=45,"experienced",A972&gt;=46,"senior")</f>
        <v>mid career</v>
      </c>
      <c r="C972" t="s">
        <v>29</v>
      </c>
      <c r="D972" t="s">
        <v>30</v>
      </c>
      <c r="E972" t="s">
        <v>31</v>
      </c>
      <c r="F972">
        <v>20</v>
      </c>
      <c r="G972" s="1" t="str" cm="1">
        <f t="array" ref="G972">_xlfn.IFS(F972&lt;=5,"very near",F972&lt;=10,"near",F972&lt;=20,"moderate",F972&lt;=29,"far")</f>
        <v>moderate</v>
      </c>
      <c r="H972">
        <v>3</v>
      </c>
      <c r="I972" t="str" cm="1">
        <f t="array" ref="I972">_xlfn.IFS(H972=1,"Below College",H972=
2,"College",H972=
3,"Bachelor",H972=
4,"Master",H972=
5,"Doctor")</f>
        <v>Bachelor</v>
      </c>
      <c r="J972" t="s">
        <v>36</v>
      </c>
      <c r="K972">
        <v>2</v>
      </c>
      <c r="L972" t="str" cm="1">
        <f t="array" ref="L972">_xlfn.IFS(K972=1,"low",K972=2,"medium",K972=3,"high",K972=4,"very high")</f>
        <v>medium</v>
      </c>
      <c r="M972" t="s">
        <v>33</v>
      </c>
      <c r="N972">
        <v>3</v>
      </c>
      <c r="O972" t="str" cm="1">
        <f t="array" ref="O972">_xlfn.IFS(N972=1,"low",N972=2,"medium",N972=3,"high",N972=4,"very high")</f>
        <v>high</v>
      </c>
      <c r="P972">
        <v>2</v>
      </c>
      <c r="Q972" t="str" cm="1">
        <f t="array" ref="Q972">_xlfn.IFS(P972=1,"junior",P972=2,"mid level",P972=3,"senior",P972=4,"lead",P972=5,"executive")</f>
        <v>mid level</v>
      </c>
      <c r="R972" t="s">
        <v>34</v>
      </c>
      <c r="S972">
        <v>3</v>
      </c>
      <c r="T972" t="str" cm="1">
        <f t="array" ref="T972">_xlfn.IFS(S972=1,"low",S972=2,"medium",S972=3,"high",S972=4,"very high")</f>
        <v>high</v>
      </c>
      <c r="U972" t="s">
        <v>38</v>
      </c>
      <c r="V972">
        <v>4197</v>
      </c>
      <c r="W972">
        <v>1</v>
      </c>
      <c r="X972" t="str" cm="1">
        <f t="array" ref="X972">_xlfn.IFS(W972=0,"fresher",W972&lt;=3,"stable",W972&lt;=6,"moderate hopper",W972&lt;=9,"frequent hopper")</f>
        <v>stable</v>
      </c>
      <c r="Y972" t="s">
        <v>29</v>
      </c>
      <c r="Z972">
        <v>11</v>
      </c>
      <c r="AA972" t="str" cm="1">
        <f t="array" ref="AA972">_xlfn.IFS(Z972&lt;=14,"low hike",Z972&lt;=18,"moderate hike",Z972&lt;=22,"good hike",Z972&lt;=25,"high hike")</f>
        <v>low hike</v>
      </c>
      <c r="AB972">
        <v>3</v>
      </c>
      <c r="AC972" t="str" cm="1">
        <f t="array" ref="AC972">_xlfn.IFS(AB972=1,"low",AB972=2,"good",AB972=3,"excellent",AB972=4,"outstanding")</f>
        <v>excellent</v>
      </c>
      <c r="AD972">
        <v>1</v>
      </c>
      <c r="AE972" t="str" cm="1">
        <f t="array" ref="AE972">_xlfn.IFS(AD972=1,"low",AD972=2,"medium",AD972=3,"high",AD972=4,"very high")</f>
        <v>low</v>
      </c>
      <c r="AG972">
        <v>1</v>
      </c>
      <c r="AH972" t="str" cm="1">
        <f t="array" ref="AH972">_xlfn.IFS(AG972=0,"no stock options",AG972=2,"medium",AG972=3,"high",AG972=1,"low")</f>
        <v>low</v>
      </c>
      <c r="AI972">
        <v>10</v>
      </c>
      <c r="AJ972" s="1" t="str" cm="1">
        <f t="array" ref="AJ972">_xlfn.IFS(AI972&lt;=2,"fresher",AI972&lt;=7,"early career",AI972&lt;=15,"mid career",AI972&lt;=25,"experienced",AI972&gt;=26,"expert")</f>
        <v>mid career</v>
      </c>
      <c r="AK972">
        <v>2</v>
      </c>
      <c r="AL972" s="1" t="str" cm="1">
        <f t="array" ref="AL972">_xlfn.IFS(AK972=0,"no training",AK972&lt;=2,"low",AK972&lt;=4,"moderate",AK972&lt;=6,"high")</f>
        <v>low</v>
      </c>
      <c r="AM972">
        <v>3</v>
      </c>
      <c r="AN972" t="str" cm="1">
        <f t="array" ref="AN972">_xlfn.IFS(AM972=1,"low",AM972=2,"medium",AM972=3,"high",AM972=4,"very high")</f>
        <v>high</v>
      </c>
      <c r="AO972">
        <v>10</v>
      </c>
      <c r="AP972" s="1" t="str" cm="1">
        <f t="array" ref="AP972">_xlfn.IFS(AO972&lt;=1,"new",AO972&lt;=5,"early tenure",AO972&lt;=10,"established",AO972&lt;=20,"loyal",AO972&gt;=21,"long term")</f>
        <v>established</v>
      </c>
      <c r="AQ972">
        <v>8</v>
      </c>
      <c r="AR972" s="1" t="str" cm="1">
        <f t="array" ref="AR972">_xlfn.IFS(AQ972&lt;=1,"new",AQ972&lt;=4,"settling",AQ972&lt;=7,"established",AQ972&lt;=12,"stagnant risk",AQ972&gt;12,"highly stagnant")</f>
        <v>stagnant risk</v>
      </c>
      <c r="AS972">
        <v>0</v>
      </c>
      <c r="AT972" t="str" cm="1">
        <f t="array" ref="AT972">_xlfn.IFS(AS972&lt;=1,"recently promoted",AS972&lt;=3,"due soon",AS972&lt;=6,"over due",AS972&gt;=7,"critically overdue")</f>
        <v>recently promoted</v>
      </c>
      <c r="AU972">
        <v>2</v>
      </c>
      <c r="AV972" t="str" cm="1">
        <f t="array" ref="AV972">_xlfn.IFS(AU972&lt;=1,"new under manager",AU972&lt;=4,"settling",AU972&lt;=8,"established",AU972&gt;=9,"long term")</f>
        <v>settling</v>
      </c>
    </row>
    <row r="973" spans="1:48">
      <c r="A973">
        <v>45</v>
      </c>
      <c r="B973" s="1" t="str" cm="1">
        <f t="array" ref="B973">_xlfn.IFS(A973&lt;=25,"early career",A973&lt;=35,"mid career",A973&lt;=45,"experienced",A973&gt;=46,"senior")</f>
        <v>experienced</v>
      </c>
      <c r="C973" t="s">
        <v>29</v>
      </c>
      <c r="D973" t="s">
        <v>30</v>
      </c>
      <c r="E973" t="s">
        <v>31</v>
      </c>
      <c r="F973">
        <v>25</v>
      </c>
      <c r="G973" s="1" t="str" cm="1">
        <f t="array" ref="G973">_xlfn.IFS(F973&lt;=5,"very near",F973&lt;=10,"near",F973&lt;=20,"moderate",F973&lt;=29,"far")</f>
        <v>far</v>
      </c>
      <c r="H973">
        <v>2</v>
      </c>
      <c r="I973" t="str" cm="1">
        <f t="array" ref="I973">_xlfn.IFS(H973=1,"Below College",H973=
2,"College",H973=
3,"Bachelor",H973=
4,"Master",H973=
5,"Doctor")</f>
        <v>College</v>
      </c>
      <c r="J973" t="s">
        <v>36</v>
      </c>
      <c r="K973">
        <v>2</v>
      </c>
      <c r="L973" t="str" cm="1">
        <f t="array" ref="L973">_xlfn.IFS(K973=1,"low",K973=2,"medium",K973=3,"high",K973=4,"very high")</f>
        <v>medium</v>
      </c>
      <c r="M973" t="s">
        <v>43</v>
      </c>
      <c r="N973">
        <v>2</v>
      </c>
      <c r="O973" t="str" cm="1">
        <f t="array" ref="O973">_xlfn.IFS(N973=1,"low",N973=2,"medium",N973=3,"high",N973=4,"very high")</f>
        <v>medium</v>
      </c>
      <c r="P973">
        <v>2</v>
      </c>
      <c r="Q973" t="str" cm="1">
        <f t="array" ref="Q973">_xlfn.IFS(P973=1,"junior",P973=2,"mid level",P973=3,"senior",P973=4,"lead",P973=5,"executive")</f>
        <v>mid level</v>
      </c>
      <c r="R973" t="s">
        <v>44</v>
      </c>
      <c r="S973">
        <v>4</v>
      </c>
      <c r="T973" t="str" cm="1">
        <f t="array" ref="T973">_xlfn.IFS(S973=1,"low",S973=2,"medium",S973=3,"high",S973=4,"very high")</f>
        <v>very high</v>
      </c>
      <c r="U973" t="s">
        <v>35</v>
      </c>
      <c r="V973">
        <v>5906</v>
      </c>
      <c r="W973">
        <v>0</v>
      </c>
      <c r="X973" t="str" cm="1">
        <f t="array" ref="X973">_xlfn.IFS(W973=0,"fresher",W973&lt;=3,"stable",W973&lt;=6,"moderate hopper",W973&lt;=9,"frequent hopper")</f>
        <v>fresher</v>
      </c>
      <c r="Y973" t="s">
        <v>29</v>
      </c>
      <c r="Z973">
        <v>13</v>
      </c>
      <c r="AA973" t="str" cm="1">
        <f t="array" ref="AA973">_xlfn.IFS(Z973&lt;=14,"low hike",Z973&lt;=18,"moderate hike",Z973&lt;=22,"good hike",Z973&lt;=25,"high hike")</f>
        <v>low hike</v>
      </c>
      <c r="AB973">
        <v>3</v>
      </c>
      <c r="AC973" t="str" cm="1">
        <f t="array" ref="AC973">_xlfn.IFS(AB973=1,"low",AB973=2,"good",AB973=3,"excellent",AB973=4,"outstanding")</f>
        <v>excellent</v>
      </c>
      <c r="AD973">
        <v>4</v>
      </c>
      <c r="AE973" t="str" cm="1">
        <f t="array" ref="AE973">_xlfn.IFS(AD973=1,"low",AD973=2,"medium",AD973=3,"high",AD973=4,"very high")</f>
        <v>very high</v>
      </c>
      <c r="AG973">
        <v>2</v>
      </c>
      <c r="AH973" t="str" cm="1">
        <f t="array" ref="AH973">_xlfn.IFS(AG973=0,"no stock options",AG973=2,"medium",AG973=3,"high",AG973=1,"low")</f>
        <v>medium</v>
      </c>
      <c r="AI973">
        <v>10</v>
      </c>
      <c r="AJ973" s="1" t="str" cm="1">
        <f t="array" ref="AJ973">_xlfn.IFS(AI973&lt;=2,"fresher",AI973&lt;=7,"early career",AI973&lt;=15,"mid career",AI973&lt;=25,"experienced",AI973&gt;=26,"expert")</f>
        <v>mid career</v>
      </c>
      <c r="AK973">
        <v>2</v>
      </c>
      <c r="AL973" s="1" t="str" cm="1">
        <f t="array" ref="AL973">_xlfn.IFS(AK973=0,"no training",AK973&lt;=2,"low",AK973&lt;=4,"moderate",AK973&lt;=6,"high")</f>
        <v>low</v>
      </c>
      <c r="AM973">
        <v>2</v>
      </c>
      <c r="AN973" t="str" cm="1">
        <f t="array" ref="AN973">_xlfn.IFS(AM973=1,"low",AM973=2,"medium",AM973=3,"high",AM973=4,"very high")</f>
        <v>medium</v>
      </c>
      <c r="AO973">
        <v>9</v>
      </c>
      <c r="AP973" s="1" t="str" cm="1">
        <f t="array" ref="AP973">_xlfn.IFS(AO973&lt;=1,"new",AO973&lt;=5,"early tenure",AO973&lt;=10,"established",AO973&lt;=20,"loyal",AO973&gt;=21,"long term")</f>
        <v>established</v>
      </c>
      <c r="AQ973">
        <v>8</v>
      </c>
      <c r="AR973" s="1" t="str" cm="1">
        <f t="array" ref="AR973">_xlfn.IFS(AQ973&lt;=1,"new",AQ973&lt;=4,"settling",AQ973&lt;=7,"established",AQ973&lt;=12,"stagnant risk",AQ973&gt;12,"highly stagnant")</f>
        <v>stagnant risk</v>
      </c>
      <c r="AS973">
        <v>3</v>
      </c>
      <c r="AT973" t="str" cm="1">
        <f t="array" ref="AT973">_xlfn.IFS(AS973&lt;=1,"recently promoted",AS973&lt;=3,"due soon",AS973&lt;=6,"over due",AS973&gt;=7,"critically overdue")</f>
        <v>due soon</v>
      </c>
      <c r="AU973">
        <v>8</v>
      </c>
      <c r="AV973" t="str" cm="1">
        <f t="array" ref="AV973">_xlfn.IFS(AU973&lt;=1,"new under manager",AU973&lt;=4,"settling",AU973&lt;=8,"established",AU973&gt;=9,"long term")</f>
        <v>established</v>
      </c>
    </row>
    <row r="974" spans="1:48">
      <c r="A974">
        <v>36</v>
      </c>
      <c r="B974" s="1" t="str" cm="1">
        <f t="array" ref="B974">_xlfn.IFS(A974&lt;=25,"early career",A974&lt;=35,"mid career",A974&lt;=45,"experienced",A974&gt;=46,"senior")</f>
        <v>experienced</v>
      </c>
      <c r="C974" t="s">
        <v>29</v>
      </c>
      <c r="D974" t="s">
        <v>50</v>
      </c>
      <c r="E974" t="s">
        <v>54</v>
      </c>
      <c r="F974">
        <v>2</v>
      </c>
      <c r="G974" s="1" t="str" cm="1">
        <f t="array" ref="G974">_xlfn.IFS(F974&lt;=5,"very near",F974&lt;=10,"near",F974&lt;=20,"moderate",F974&lt;=29,"far")</f>
        <v>very near</v>
      </c>
      <c r="H974">
        <v>1</v>
      </c>
      <c r="I974" t="str" cm="1">
        <f t="array" ref="I974">_xlfn.IFS(H974=1,"Below College",H974=
2,"College",H974=
3,"Bachelor",H974=
4,"Master",H974=
5,"Doctor")</f>
        <v>Below College</v>
      </c>
      <c r="J974" t="s">
        <v>54</v>
      </c>
      <c r="K974">
        <v>2</v>
      </c>
      <c r="L974" t="str" cm="1">
        <f t="array" ref="L974">_xlfn.IFS(K974=1,"low",K974=2,"medium",K974=3,"high",K974=4,"very high")</f>
        <v>medium</v>
      </c>
      <c r="M974" t="s">
        <v>33</v>
      </c>
      <c r="N974">
        <v>2</v>
      </c>
      <c r="O974" t="str" cm="1">
        <f t="array" ref="O974">_xlfn.IFS(N974=1,"low",N974=2,"medium",N974=3,"high",N974=4,"very high")</f>
        <v>medium</v>
      </c>
      <c r="P974">
        <v>2</v>
      </c>
      <c r="Q974" t="str" cm="1">
        <f t="array" ref="Q974">_xlfn.IFS(P974=1,"junior",P974=2,"mid level",P974=3,"senior",P974=4,"lead",P974=5,"executive")</f>
        <v>mid level</v>
      </c>
      <c r="R974" t="s">
        <v>54</v>
      </c>
      <c r="S974">
        <v>4</v>
      </c>
      <c r="T974" t="str" cm="1">
        <f t="array" ref="T974">_xlfn.IFS(S974=1,"low",S974=2,"medium",S974=3,"high",S974=4,"very high")</f>
        <v>very high</v>
      </c>
      <c r="U974" t="s">
        <v>40</v>
      </c>
      <c r="V974">
        <v>3886</v>
      </c>
      <c r="W974">
        <v>1</v>
      </c>
      <c r="X974" t="str" cm="1">
        <f t="array" ref="X974">_xlfn.IFS(W974=0,"fresher",W974&lt;=3,"stable",W974&lt;=6,"moderate hopper",W974&lt;=9,"frequent hopper")</f>
        <v>stable</v>
      </c>
      <c r="Y974" t="s">
        <v>29</v>
      </c>
      <c r="Z974">
        <v>21</v>
      </c>
      <c r="AA974" t="str" cm="1">
        <f t="array" ref="AA974">_xlfn.IFS(Z974&lt;=14,"low hike",Z974&lt;=18,"moderate hike",Z974&lt;=22,"good hike",Z974&lt;=25,"high hike")</f>
        <v>good hike</v>
      </c>
      <c r="AB974">
        <v>4</v>
      </c>
      <c r="AC974" t="str" cm="1">
        <f t="array" ref="AC974">_xlfn.IFS(AB974=1,"low",AB974=2,"good",AB974=3,"excellent",AB974=4,"outstanding")</f>
        <v>outstanding</v>
      </c>
      <c r="AD974">
        <v>4</v>
      </c>
      <c r="AE974" t="str" cm="1">
        <f t="array" ref="AE974">_xlfn.IFS(AD974=1,"low",AD974=2,"medium",AD974=3,"high",AD974=4,"very high")</f>
        <v>very high</v>
      </c>
      <c r="AG974">
        <v>0</v>
      </c>
      <c r="AH974" t="str" cm="1">
        <f t="array" ref="AH974">_xlfn.IFS(AG974=0,"no stock options",AG974=2,"medium",AG974=3,"high",AG974=1,"low")</f>
        <v>no stock options</v>
      </c>
      <c r="AI974">
        <v>10</v>
      </c>
      <c r="AJ974" s="1" t="str" cm="1">
        <f t="array" ref="AJ974">_xlfn.IFS(AI974&lt;=2,"fresher",AI974&lt;=7,"early career",AI974&lt;=15,"mid career",AI974&lt;=25,"experienced",AI974&gt;=26,"expert")</f>
        <v>mid career</v>
      </c>
      <c r="AK974">
        <v>2</v>
      </c>
      <c r="AL974" s="1" t="str" cm="1">
        <f t="array" ref="AL974">_xlfn.IFS(AK974=0,"no training",AK974&lt;=2,"low",AK974&lt;=4,"moderate",AK974&lt;=6,"high")</f>
        <v>low</v>
      </c>
      <c r="AM974">
        <v>2</v>
      </c>
      <c r="AN974" t="str" cm="1">
        <f t="array" ref="AN974">_xlfn.IFS(AM974=1,"low",AM974=2,"medium",AM974=3,"high",AM974=4,"very high")</f>
        <v>medium</v>
      </c>
      <c r="AO974">
        <v>10</v>
      </c>
      <c r="AP974" s="1" t="str" cm="1">
        <f t="array" ref="AP974">_xlfn.IFS(AO974&lt;=1,"new",AO974&lt;=5,"early tenure",AO974&lt;=10,"established",AO974&lt;=20,"loyal",AO974&gt;=21,"long term")</f>
        <v>established</v>
      </c>
      <c r="AQ974">
        <v>1</v>
      </c>
      <c r="AR974" s="1" t="str" cm="1">
        <f t="array" ref="AR974">_xlfn.IFS(AQ974&lt;=1,"new",AQ974&lt;=4,"settling",AQ974&lt;=7,"established",AQ974&lt;=12,"stagnant risk",AQ974&gt;12,"highly stagnant")</f>
        <v>new</v>
      </c>
      <c r="AS974">
        <v>0</v>
      </c>
      <c r="AT974" t="str" cm="1">
        <f t="array" ref="AT974">_xlfn.IFS(AS974&lt;=1,"recently promoted",AS974&lt;=3,"due soon",AS974&lt;=6,"over due",AS974&gt;=7,"critically overdue")</f>
        <v>recently promoted</v>
      </c>
      <c r="AU974">
        <v>8</v>
      </c>
      <c r="AV974" t="str" cm="1">
        <f t="array" ref="AV974">_xlfn.IFS(AU974&lt;=1,"new under manager",AU974&lt;=4,"settling",AU974&lt;=8,"established",AU974&gt;=9,"long term")</f>
        <v>established</v>
      </c>
    </row>
    <row r="975" spans="1:48">
      <c r="A975">
        <v>27</v>
      </c>
      <c r="B975" s="1" t="str" cm="1">
        <f t="array" ref="B975">_xlfn.IFS(A975&lt;=25,"early career",A975&lt;=35,"mid career",A975&lt;=45,"experienced",A975&gt;=46,"senior")</f>
        <v>mid career</v>
      </c>
      <c r="C975" t="s">
        <v>29</v>
      </c>
      <c r="D975" t="s">
        <v>30</v>
      </c>
      <c r="E975" t="s">
        <v>45</v>
      </c>
      <c r="F975">
        <v>2</v>
      </c>
      <c r="G975" s="1" t="str" cm="1">
        <f t="array" ref="G975">_xlfn.IFS(F975&lt;=5,"very near",F975&lt;=10,"near",F975&lt;=20,"moderate",F975&lt;=29,"far")</f>
        <v>very near</v>
      </c>
      <c r="H975">
        <v>2</v>
      </c>
      <c r="I975" t="str" cm="1">
        <f t="array" ref="I975">_xlfn.IFS(H975=1,"Below College",H975=
2,"College",H975=
3,"Bachelor",H975=
4,"Master",H975=
5,"Doctor")</f>
        <v>College</v>
      </c>
      <c r="J975" t="s">
        <v>32</v>
      </c>
      <c r="K975">
        <v>1</v>
      </c>
      <c r="L975" t="str" cm="1">
        <f t="array" ref="L975">_xlfn.IFS(K975=1,"low",K975=2,"medium",K975=3,"high",K975=4,"very high")</f>
        <v>low</v>
      </c>
      <c r="M975" t="s">
        <v>43</v>
      </c>
      <c r="N975">
        <v>4</v>
      </c>
      <c r="O975" t="str" cm="1">
        <f t="array" ref="O975">_xlfn.IFS(N975=1,"low",N975=2,"medium",N975=3,"high",N975=4,"very high")</f>
        <v>very high</v>
      </c>
      <c r="P975">
        <v>2</v>
      </c>
      <c r="Q975" t="str" cm="1">
        <f t="array" ref="Q975">_xlfn.IFS(P975=1,"junior",P975=2,"mid level",P975=3,"senior",P975=4,"lead",P975=5,"executive")</f>
        <v>mid level</v>
      </c>
      <c r="R975" t="s">
        <v>51</v>
      </c>
      <c r="S975">
        <v>3</v>
      </c>
      <c r="T975" t="str" cm="1">
        <f t="array" ref="T975">_xlfn.IFS(S975=1,"low",S975=2,"medium",S975=3,"high",S975=4,"very high")</f>
        <v>high</v>
      </c>
      <c r="U975" t="s">
        <v>40</v>
      </c>
      <c r="V975">
        <v>6500</v>
      </c>
      <c r="W975">
        <v>0</v>
      </c>
      <c r="X975" t="str" cm="1">
        <f t="array" ref="X975">_xlfn.IFS(W975=0,"fresher",W975&lt;=3,"stable",W975&lt;=6,"moderate hopper",W975&lt;=9,"frequent hopper")</f>
        <v>fresher</v>
      </c>
      <c r="Y975" t="s">
        <v>29</v>
      </c>
      <c r="Z975">
        <v>14</v>
      </c>
      <c r="AA975" t="str" cm="1">
        <f t="array" ref="AA975">_xlfn.IFS(Z975&lt;=14,"low hike",Z975&lt;=18,"moderate hike",Z975&lt;=22,"good hike",Z975&lt;=25,"high hike")</f>
        <v>low hike</v>
      </c>
      <c r="AB975">
        <v>3</v>
      </c>
      <c r="AC975" t="str" cm="1">
        <f t="array" ref="AC975">_xlfn.IFS(AB975=1,"low",AB975=2,"good",AB975=3,"excellent",AB975=4,"outstanding")</f>
        <v>excellent</v>
      </c>
      <c r="AD975">
        <v>2</v>
      </c>
      <c r="AE975" t="str" cm="1">
        <f t="array" ref="AE975">_xlfn.IFS(AD975=1,"low",AD975=2,"medium",AD975=3,"high",AD975=4,"very high")</f>
        <v>medium</v>
      </c>
      <c r="AG975">
        <v>0</v>
      </c>
      <c r="AH975" t="str" cm="1">
        <f t="array" ref="AH975">_xlfn.IFS(AG975=0,"no stock options",AG975=2,"medium",AG975=3,"high",AG975=1,"low")</f>
        <v>no stock options</v>
      </c>
      <c r="AI975">
        <v>9</v>
      </c>
      <c r="AJ975" s="1" t="str" cm="1">
        <f t="array" ref="AJ975">_xlfn.IFS(AI975&lt;=2,"fresher",AI975&lt;=7,"early career",AI975&lt;=15,"mid career",AI975&lt;=25,"experienced",AI975&gt;=26,"expert")</f>
        <v>mid career</v>
      </c>
      <c r="AK975">
        <v>5</v>
      </c>
      <c r="AL975" s="1" t="str" cm="1">
        <f t="array" ref="AL975">_xlfn.IFS(AK975=0,"no training",AK975&lt;=2,"low",AK975&lt;=4,"moderate",AK975&lt;=6,"high")</f>
        <v>high</v>
      </c>
      <c r="AM975">
        <v>2</v>
      </c>
      <c r="AN975" t="str" cm="1">
        <f t="array" ref="AN975">_xlfn.IFS(AM975=1,"low",AM975=2,"medium",AM975=3,"high",AM975=4,"very high")</f>
        <v>medium</v>
      </c>
      <c r="AO975">
        <v>8</v>
      </c>
      <c r="AP975" s="1" t="str" cm="1">
        <f t="array" ref="AP975">_xlfn.IFS(AO975&lt;=1,"new",AO975&lt;=5,"early tenure",AO975&lt;=10,"established",AO975&lt;=20,"loyal",AO975&gt;=21,"long term")</f>
        <v>established</v>
      </c>
      <c r="AQ975">
        <v>7</v>
      </c>
      <c r="AR975" s="1" t="str" cm="1">
        <f t="array" ref="AR975">_xlfn.IFS(AQ975&lt;=1,"new",AQ975&lt;=4,"settling",AQ975&lt;=7,"established",AQ975&lt;=12,"stagnant risk",AQ975&gt;12,"highly stagnant")</f>
        <v>established</v>
      </c>
      <c r="AS975">
        <v>0</v>
      </c>
      <c r="AT975" t="str" cm="1">
        <f t="array" ref="AT975">_xlfn.IFS(AS975&lt;=1,"recently promoted",AS975&lt;=3,"due soon",AS975&lt;=6,"over due",AS975&gt;=7,"critically overdue")</f>
        <v>recently promoted</v>
      </c>
      <c r="AU975">
        <v>7</v>
      </c>
      <c r="AV975" t="str" cm="1">
        <f t="array" ref="AV975">_xlfn.IFS(AU975&lt;=1,"new under manager",AU975&lt;=4,"settling",AU975&lt;=8,"established",AU975&gt;=9,"long term")</f>
        <v>established</v>
      </c>
    </row>
    <row r="976" spans="1:48">
      <c r="A976">
        <v>26</v>
      </c>
      <c r="B976" s="1" t="str" cm="1">
        <f t="array" ref="B976">_xlfn.IFS(A976&lt;=25,"early career",A976&lt;=35,"mid career",A976&lt;=45,"experienced",A976&gt;=46,"senior")</f>
        <v>mid career</v>
      </c>
      <c r="C976" t="s">
        <v>29</v>
      </c>
      <c r="D976" t="s">
        <v>50</v>
      </c>
      <c r="E976" t="s">
        <v>31</v>
      </c>
      <c r="F976">
        <v>6</v>
      </c>
      <c r="G976" s="1" t="str" cm="1">
        <f t="array" ref="G976">_xlfn.IFS(F976&lt;=5,"very near",F976&lt;=10,"near",F976&lt;=20,"moderate",F976&lt;=29,"far")</f>
        <v>near</v>
      </c>
      <c r="H976">
        <v>3</v>
      </c>
      <c r="I976" t="str" cm="1">
        <f t="array" ref="I976">_xlfn.IFS(H976=1,"Below College",H976=
2,"College",H976=
3,"Bachelor",H976=
4,"Master",H976=
5,"Doctor")</f>
        <v>Bachelor</v>
      </c>
      <c r="J976" t="s">
        <v>42</v>
      </c>
      <c r="K976">
        <v>3</v>
      </c>
      <c r="L976" t="str" cm="1">
        <f t="array" ref="L976">_xlfn.IFS(K976=1,"low",K976=2,"medium",K976=3,"high",K976=4,"very high")</f>
        <v>high</v>
      </c>
      <c r="M976" t="s">
        <v>33</v>
      </c>
      <c r="N976">
        <v>4</v>
      </c>
      <c r="O976" t="str" cm="1">
        <f t="array" ref="O976">_xlfn.IFS(N976=1,"low",N976=2,"medium",N976=3,"high",N976=4,"very high")</f>
        <v>very high</v>
      </c>
      <c r="P976">
        <v>1</v>
      </c>
      <c r="Q976" t="str" cm="1">
        <f t="array" ref="Q976">_xlfn.IFS(P976=1,"junior",P976=2,"mid level",P976=3,"senior",P976=4,"lead",P976=5,"executive")</f>
        <v>junior</v>
      </c>
      <c r="R976" t="s">
        <v>34</v>
      </c>
      <c r="S976">
        <v>4</v>
      </c>
      <c r="T976" t="str" cm="1">
        <f t="array" ref="T976">_xlfn.IFS(S976=1,"low",S976=2,"medium",S976=3,"high",S976=4,"very high")</f>
        <v>very high</v>
      </c>
      <c r="U976" t="s">
        <v>35</v>
      </c>
      <c r="V976">
        <v>2544</v>
      </c>
      <c r="W976">
        <v>0</v>
      </c>
      <c r="X976" t="str" cm="1">
        <f t="array" ref="X976">_xlfn.IFS(W976=0,"fresher",W976&lt;=3,"stable",W976&lt;=6,"moderate hopper",W976&lt;=9,"frequent hopper")</f>
        <v>fresher</v>
      </c>
      <c r="Y976" t="s">
        <v>29</v>
      </c>
      <c r="Z976">
        <v>18</v>
      </c>
      <c r="AA976" t="str" cm="1">
        <f t="array" ref="AA976">_xlfn.IFS(Z976&lt;=14,"low hike",Z976&lt;=18,"moderate hike",Z976&lt;=22,"good hike",Z976&lt;=25,"high hike")</f>
        <v>moderate hike</v>
      </c>
      <c r="AB976">
        <v>3</v>
      </c>
      <c r="AC976" t="str" cm="1">
        <f t="array" ref="AC976">_xlfn.IFS(AB976=1,"low",AB976=2,"good",AB976=3,"excellent",AB976=4,"outstanding")</f>
        <v>excellent</v>
      </c>
      <c r="AD976">
        <v>1</v>
      </c>
      <c r="AE976" t="str" cm="1">
        <f t="array" ref="AE976">_xlfn.IFS(AD976=1,"low",AD976=2,"medium",AD976=3,"high",AD976=4,"very high")</f>
        <v>low</v>
      </c>
      <c r="AG976">
        <v>1</v>
      </c>
      <c r="AH976" t="str" cm="1">
        <f t="array" ref="AH976">_xlfn.IFS(AG976=0,"no stock options",AG976=2,"medium",AG976=3,"high",AG976=1,"low")</f>
        <v>low</v>
      </c>
      <c r="AI976">
        <v>8</v>
      </c>
      <c r="AJ976" s="1" t="str" cm="1">
        <f t="array" ref="AJ976">_xlfn.IFS(AI976&lt;=2,"fresher",AI976&lt;=7,"early career",AI976&lt;=15,"mid career",AI976&lt;=25,"experienced",AI976&gt;=26,"expert")</f>
        <v>mid career</v>
      </c>
      <c r="AK976">
        <v>3</v>
      </c>
      <c r="AL976" s="1" t="str" cm="1">
        <f t="array" ref="AL976">_xlfn.IFS(AK976=0,"no training",AK976&lt;=2,"low",AK976&lt;=4,"moderate",AK976&lt;=6,"high")</f>
        <v>moderate</v>
      </c>
      <c r="AM976">
        <v>3</v>
      </c>
      <c r="AN976" t="str" cm="1">
        <f t="array" ref="AN976">_xlfn.IFS(AM976=1,"low",AM976=2,"medium",AM976=3,"high",AM976=4,"very high")</f>
        <v>high</v>
      </c>
      <c r="AO976">
        <v>7</v>
      </c>
      <c r="AP976" s="1" t="str" cm="1">
        <f t="array" ref="AP976">_xlfn.IFS(AO976&lt;=1,"new",AO976&lt;=5,"early tenure",AO976&lt;=10,"established",AO976&lt;=20,"loyal",AO976&gt;=21,"long term")</f>
        <v>established</v>
      </c>
      <c r="AQ976">
        <v>7</v>
      </c>
      <c r="AR976" s="1" t="str" cm="1">
        <f t="array" ref="AR976">_xlfn.IFS(AQ976&lt;=1,"new",AQ976&lt;=4,"settling",AQ976&lt;=7,"established",AQ976&lt;=12,"stagnant risk",AQ976&gt;12,"highly stagnant")</f>
        <v>established</v>
      </c>
      <c r="AS976">
        <v>7</v>
      </c>
      <c r="AT976" t="str" cm="1">
        <f t="array" ref="AT976">_xlfn.IFS(AS976&lt;=1,"recently promoted",AS976&lt;=3,"due soon",AS976&lt;=6,"over due",AS976&gt;=7,"critically overdue")</f>
        <v>critically overdue</v>
      </c>
      <c r="AU976">
        <v>7</v>
      </c>
      <c r="AV976" t="str" cm="1">
        <f t="array" ref="AV976">_xlfn.IFS(AU976&lt;=1,"new under manager",AU976&lt;=4,"settling",AU976&lt;=8,"established",AU976&gt;=9,"long term")</f>
        <v>established</v>
      </c>
    </row>
    <row r="977" spans="1:48">
      <c r="A977">
        <v>33</v>
      </c>
      <c r="B977" s="1" t="str" cm="1">
        <f t="array" ref="B977">_xlfn.IFS(A977&lt;=25,"early career",A977&lt;=35,"mid career",A977&lt;=45,"experienced",A977&gt;=46,"senior")</f>
        <v>mid career</v>
      </c>
      <c r="C977" t="s">
        <v>29</v>
      </c>
      <c r="D977" t="s">
        <v>30</v>
      </c>
      <c r="E977" t="s">
        <v>45</v>
      </c>
      <c r="F977">
        <v>10</v>
      </c>
      <c r="G977" s="1" t="str" cm="1">
        <f t="array" ref="G977">_xlfn.IFS(F977&lt;=5,"very near",F977&lt;=10,"near",F977&lt;=20,"moderate",F977&lt;=29,"far")</f>
        <v>near</v>
      </c>
      <c r="H977">
        <v>4</v>
      </c>
      <c r="I977" t="str" cm="1">
        <f t="array" ref="I977">_xlfn.IFS(H977=1,"Below College",H977=
2,"College",H977=
3,"Bachelor",H977=
4,"Master",H977=
5,"Doctor")</f>
        <v>Master</v>
      </c>
      <c r="J977" t="s">
        <v>47</v>
      </c>
      <c r="K977">
        <v>2</v>
      </c>
      <c r="L977" t="str" cm="1">
        <f t="array" ref="L977">_xlfn.IFS(K977=1,"low",K977=2,"medium",K977=3,"high",K977=4,"very high")</f>
        <v>medium</v>
      </c>
      <c r="M977" t="s">
        <v>33</v>
      </c>
      <c r="N977">
        <v>3</v>
      </c>
      <c r="O977" t="str" cm="1">
        <f t="array" ref="O977">_xlfn.IFS(N977=1,"low",N977=2,"medium",N977=3,"high",N977=4,"very high")</f>
        <v>high</v>
      </c>
      <c r="P977">
        <v>2</v>
      </c>
      <c r="Q977" t="str" cm="1">
        <f t="array" ref="Q977">_xlfn.IFS(P977=1,"junior",P977=2,"mid level",P977=3,"senior",P977=4,"lead",P977=5,"executive")</f>
        <v>mid level</v>
      </c>
      <c r="R977" t="s">
        <v>51</v>
      </c>
      <c r="S977">
        <v>3</v>
      </c>
      <c r="T977" t="str" cm="1">
        <f t="array" ref="T977">_xlfn.IFS(S977=1,"low",S977=2,"medium",S977=3,"high",S977=4,"very high")</f>
        <v>high</v>
      </c>
      <c r="U977" t="s">
        <v>40</v>
      </c>
      <c r="V977">
        <v>5487</v>
      </c>
      <c r="W977">
        <v>1</v>
      </c>
      <c r="X977" t="str" cm="1">
        <f t="array" ref="X977">_xlfn.IFS(W977=0,"fresher",W977&lt;=3,"stable",W977&lt;=6,"moderate hopper",W977&lt;=9,"frequent hopper")</f>
        <v>stable</v>
      </c>
      <c r="Y977" t="s">
        <v>29</v>
      </c>
      <c r="Z977">
        <v>14</v>
      </c>
      <c r="AA977" t="str" cm="1">
        <f t="array" ref="AA977">_xlfn.IFS(Z977&lt;=14,"low hike",Z977&lt;=18,"moderate hike",Z977&lt;=22,"good hike",Z977&lt;=25,"high hike")</f>
        <v>low hike</v>
      </c>
      <c r="AB977">
        <v>3</v>
      </c>
      <c r="AC977" t="str" cm="1">
        <f t="array" ref="AC977">_xlfn.IFS(AB977=1,"low",AB977=2,"good",AB977=3,"excellent",AB977=4,"outstanding")</f>
        <v>excellent</v>
      </c>
      <c r="AD977">
        <v>2</v>
      </c>
      <c r="AE977" t="str" cm="1">
        <f t="array" ref="AE977">_xlfn.IFS(AD977=1,"low",AD977=2,"medium",AD977=3,"high",AD977=4,"very high")</f>
        <v>medium</v>
      </c>
      <c r="AG977">
        <v>0</v>
      </c>
      <c r="AH977" t="str" cm="1">
        <f t="array" ref="AH977">_xlfn.IFS(AG977=0,"no stock options",AG977=2,"medium",AG977=3,"high",AG977=1,"low")</f>
        <v>no stock options</v>
      </c>
      <c r="AI977">
        <v>10</v>
      </c>
      <c r="AJ977" s="1" t="str" cm="1">
        <f t="array" ref="AJ977">_xlfn.IFS(AI977&lt;=2,"fresher",AI977&lt;=7,"early career",AI977&lt;=15,"mid career",AI977&lt;=25,"experienced",AI977&gt;=26,"expert")</f>
        <v>mid career</v>
      </c>
      <c r="AK977">
        <v>2</v>
      </c>
      <c r="AL977" s="1" t="str" cm="1">
        <f t="array" ref="AL977">_xlfn.IFS(AK977=0,"no training",AK977&lt;=2,"low",AK977&lt;=4,"moderate",AK977&lt;=6,"high")</f>
        <v>low</v>
      </c>
      <c r="AM977">
        <v>2</v>
      </c>
      <c r="AN977" t="str" cm="1">
        <f t="array" ref="AN977">_xlfn.IFS(AM977=1,"low",AM977=2,"medium",AM977=3,"high",AM977=4,"very high")</f>
        <v>medium</v>
      </c>
      <c r="AO977">
        <v>10</v>
      </c>
      <c r="AP977" s="1" t="str" cm="1">
        <f t="array" ref="AP977">_xlfn.IFS(AO977&lt;=1,"new",AO977&lt;=5,"early tenure",AO977&lt;=10,"established",AO977&lt;=20,"loyal",AO977&gt;=21,"long term")</f>
        <v>established</v>
      </c>
      <c r="AQ977">
        <v>4</v>
      </c>
      <c r="AR977" s="1" t="str" cm="1">
        <f t="array" ref="AR977">_xlfn.IFS(AQ977&lt;=1,"new",AQ977&lt;=4,"settling",AQ977&lt;=7,"established",AQ977&lt;=12,"stagnant risk",AQ977&gt;12,"highly stagnant")</f>
        <v>settling</v>
      </c>
      <c r="AS977">
        <v>0</v>
      </c>
      <c r="AT977" t="str" cm="1">
        <f t="array" ref="AT977">_xlfn.IFS(AS977&lt;=1,"recently promoted",AS977&lt;=3,"due soon",AS977&lt;=6,"over due",AS977&gt;=7,"critically overdue")</f>
        <v>recently promoted</v>
      </c>
      <c r="AU977">
        <v>9</v>
      </c>
      <c r="AV977" t="str" cm="1">
        <f t="array" ref="AV977">_xlfn.IFS(AU977&lt;=1,"new under manager",AU977&lt;=4,"settling",AU977&lt;=8,"established",AU977&gt;=9,"long term")</f>
        <v>long term</v>
      </c>
    </row>
    <row r="978" spans="1:48">
      <c r="A978">
        <v>28</v>
      </c>
      <c r="B978" s="1" t="str" cm="1">
        <f t="array" ref="B978">_xlfn.IFS(A978&lt;=25,"early career",A978&lt;=35,"mid career",A978&lt;=45,"experienced",A978&gt;=46,"senior")</f>
        <v>mid career</v>
      </c>
      <c r="C978" t="s">
        <v>29</v>
      </c>
      <c r="D978" t="s">
        <v>50</v>
      </c>
      <c r="E978" t="s">
        <v>45</v>
      </c>
      <c r="F978">
        <v>1</v>
      </c>
      <c r="G978" s="1" t="str" cm="1">
        <f t="array" ref="G978">_xlfn.IFS(F978&lt;=5,"very near",F978&lt;=10,"near",F978&lt;=20,"moderate",F978&lt;=29,"far")</f>
        <v>very near</v>
      </c>
      <c r="H978">
        <v>2</v>
      </c>
      <c r="I978" t="str" cm="1">
        <f t="array" ref="I978">_xlfn.IFS(H978=1,"Below College",H978=
2,"College",H978=
3,"Bachelor",H978=
4,"Master",H978=
5,"Doctor")</f>
        <v>College</v>
      </c>
      <c r="J978" t="s">
        <v>36</v>
      </c>
      <c r="K978">
        <v>3</v>
      </c>
      <c r="L978" t="str" cm="1">
        <f t="array" ref="L978">_xlfn.IFS(K978=1,"low",K978=2,"medium",K978=3,"high",K978=4,"very high")</f>
        <v>high</v>
      </c>
      <c r="M978" t="s">
        <v>33</v>
      </c>
      <c r="N978">
        <v>2</v>
      </c>
      <c r="O978" t="str" cm="1">
        <f t="array" ref="O978">_xlfn.IFS(N978=1,"low",N978=2,"medium",N978=3,"high",N978=4,"very high")</f>
        <v>medium</v>
      </c>
      <c r="P978">
        <v>2</v>
      </c>
      <c r="Q978" t="str" cm="1">
        <f t="array" ref="Q978">_xlfn.IFS(P978=1,"junior",P978=2,"mid level",P978=3,"senior",P978=4,"lead",P978=5,"executive")</f>
        <v>mid level</v>
      </c>
      <c r="R978" t="s">
        <v>51</v>
      </c>
      <c r="S978">
        <v>4</v>
      </c>
      <c r="T978" t="str" cm="1">
        <f t="array" ref="T978">_xlfn.IFS(S978=1,"low",S978=2,"medium",S978=3,"high",S978=4,"very high")</f>
        <v>very high</v>
      </c>
      <c r="U978" t="s">
        <v>35</v>
      </c>
      <c r="V978">
        <v>6834</v>
      </c>
      <c r="W978">
        <v>1</v>
      </c>
      <c r="X978" t="str" cm="1">
        <f t="array" ref="X978">_xlfn.IFS(W978=0,"fresher",W978&lt;=3,"stable",W978&lt;=6,"moderate hopper",W978&lt;=9,"frequent hopper")</f>
        <v>stable</v>
      </c>
      <c r="Y978" t="s">
        <v>39</v>
      </c>
      <c r="Z978">
        <v>12</v>
      </c>
      <c r="AA978" t="str" cm="1">
        <f t="array" ref="AA978">_xlfn.IFS(Z978&lt;=14,"low hike",Z978&lt;=18,"moderate hike",Z978&lt;=22,"good hike",Z978&lt;=25,"high hike")</f>
        <v>low hike</v>
      </c>
      <c r="AB978">
        <v>3</v>
      </c>
      <c r="AC978" t="str" cm="1">
        <f t="array" ref="AC978">_xlfn.IFS(AB978=1,"low",AB978=2,"good",AB978=3,"excellent",AB978=4,"outstanding")</f>
        <v>excellent</v>
      </c>
      <c r="AD978">
        <v>3</v>
      </c>
      <c r="AE978" t="str" cm="1">
        <f t="array" ref="AE978">_xlfn.IFS(AD978=1,"low",AD978=2,"medium",AD978=3,"high",AD978=4,"very high")</f>
        <v>high</v>
      </c>
      <c r="AG978">
        <v>1</v>
      </c>
      <c r="AH978" t="str" cm="1">
        <f t="array" ref="AH978">_xlfn.IFS(AG978=0,"no stock options",AG978=2,"medium",AG978=3,"high",AG978=1,"low")</f>
        <v>low</v>
      </c>
      <c r="AI978">
        <v>7</v>
      </c>
      <c r="AJ978" s="1" t="str" cm="1">
        <f t="array" ref="AJ978">_xlfn.IFS(AI978&lt;=2,"fresher",AI978&lt;=7,"early career",AI978&lt;=15,"mid career",AI978&lt;=25,"experienced",AI978&gt;=26,"expert")</f>
        <v>early career</v>
      </c>
      <c r="AK978">
        <v>2</v>
      </c>
      <c r="AL978" s="1" t="str" cm="1">
        <f t="array" ref="AL978">_xlfn.IFS(AK978=0,"no training",AK978&lt;=2,"low",AK978&lt;=4,"moderate",AK978&lt;=6,"high")</f>
        <v>low</v>
      </c>
      <c r="AM978">
        <v>3</v>
      </c>
      <c r="AN978" t="str" cm="1">
        <f t="array" ref="AN978">_xlfn.IFS(AM978=1,"low",AM978=2,"medium",AM978=3,"high",AM978=4,"very high")</f>
        <v>high</v>
      </c>
      <c r="AO978">
        <v>7</v>
      </c>
      <c r="AP978" s="1" t="str" cm="1">
        <f t="array" ref="AP978">_xlfn.IFS(AO978&lt;=1,"new",AO978&lt;=5,"early tenure",AO978&lt;=10,"established",AO978&lt;=20,"loyal",AO978&gt;=21,"long term")</f>
        <v>established</v>
      </c>
      <c r="AQ978">
        <v>7</v>
      </c>
      <c r="AR978" s="1" t="str" cm="1">
        <f t="array" ref="AR978">_xlfn.IFS(AQ978&lt;=1,"new",AQ978&lt;=4,"settling",AQ978&lt;=7,"established",AQ978&lt;=12,"stagnant risk",AQ978&gt;12,"highly stagnant")</f>
        <v>established</v>
      </c>
      <c r="AS978">
        <v>0</v>
      </c>
      <c r="AT978" t="str" cm="1">
        <f t="array" ref="AT978">_xlfn.IFS(AS978&lt;=1,"recently promoted",AS978&lt;=3,"due soon",AS978&lt;=6,"over due",AS978&gt;=7,"critically overdue")</f>
        <v>recently promoted</v>
      </c>
      <c r="AU978">
        <v>7</v>
      </c>
      <c r="AV978" t="str" cm="1">
        <f t="array" ref="AV978">_xlfn.IFS(AU978&lt;=1,"new under manager",AU978&lt;=4,"settling",AU978&lt;=8,"established",AU978&gt;=9,"long term")</f>
        <v>established</v>
      </c>
    </row>
    <row r="979" spans="1:48">
      <c r="A979">
        <v>47</v>
      </c>
      <c r="B979" s="1" t="str" cm="1">
        <f t="array" ref="B979">_xlfn.IFS(A979&lt;=25,"early career",A979&lt;=35,"mid career",A979&lt;=45,"experienced",A979&gt;=46,"senior")</f>
        <v>senior</v>
      </c>
      <c r="C979" t="s">
        <v>29</v>
      </c>
      <c r="D979" t="s">
        <v>41</v>
      </c>
      <c r="E979" t="s">
        <v>31</v>
      </c>
      <c r="F979">
        <v>14</v>
      </c>
      <c r="G979" s="1" t="str" cm="1">
        <f t="array" ref="G979">_xlfn.IFS(F979&lt;=5,"very near",F979&lt;=10,"near",F979&lt;=20,"moderate",F979&lt;=29,"far")</f>
        <v>moderate</v>
      </c>
      <c r="H979">
        <v>4</v>
      </c>
      <c r="I979" t="str" cm="1">
        <f t="array" ref="I979">_xlfn.IFS(H979=1,"Below College",H979=
2,"College",H979=
3,"Bachelor",H979=
4,"Master",H979=
5,"Doctor")</f>
        <v>Master</v>
      </c>
      <c r="J979" t="s">
        <v>52</v>
      </c>
      <c r="K979">
        <v>3</v>
      </c>
      <c r="L979" t="str" cm="1">
        <f t="array" ref="L979">_xlfn.IFS(K979=1,"low",K979=2,"medium",K979=3,"high",K979=4,"very high")</f>
        <v>high</v>
      </c>
      <c r="M979" t="s">
        <v>33</v>
      </c>
      <c r="N979">
        <v>3</v>
      </c>
      <c r="O979" t="str" cm="1">
        <f t="array" ref="O979">_xlfn.IFS(N979=1,"low",N979=2,"medium",N979=3,"high",N979=4,"very high")</f>
        <v>high</v>
      </c>
      <c r="P979">
        <v>2</v>
      </c>
      <c r="Q979" t="str" cm="1">
        <f t="array" ref="Q979">_xlfn.IFS(P979=1,"junior",P979=2,"mid level",P979=3,"senior",P979=4,"lead",P979=5,"executive")</f>
        <v>mid level</v>
      </c>
      <c r="R979" t="s">
        <v>37</v>
      </c>
      <c r="S979">
        <v>2</v>
      </c>
      <c r="T979" t="str" cm="1">
        <f t="array" ref="T979">_xlfn.IFS(S979=1,"low",S979=2,"medium",S979=3,"high",S979=4,"very high")</f>
        <v>medium</v>
      </c>
      <c r="U979" t="s">
        <v>35</v>
      </c>
      <c r="V979">
        <v>5467</v>
      </c>
      <c r="W979">
        <v>8</v>
      </c>
      <c r="X979" t="str" cm="1">
        <f t="array" ref="X979">_xlfn.IFS(W979=0,"fresher",W979&lt;=3,"stable",W979&lt;=6,"moderate hopper",W979&lt;=9,"frequent hopper")</f>
        <v>frequent hopper</v>
      </c>
      <c r="Y979" t="s">
        <v>29</v>
      </c>
      <c r="Z979">
        <v>18</v>
      </c>
      <c r="AA979" t="str" cm="1">
        <f t="array" ref="AA979">_xlfn.IFS(Z979&lt;=14,"low hike",Z979&lt;=18,"moderate hike",Z979&lt;=22,"good hike",Z979&lt;=25,"high hike")</f>
        <v>moderate hike</v>
      </c>
      <c r="AB979">
        <v>3</v>
      </c>
      <c r="AC979" t="str" cm="1">
        <f t="array" ref="AC979">_xlfn.IFS(AB979=1,"low",AB979=2,"good",AB979=3,"excellent",AB979=4,"outstanding")</f>
        <v>excellent</v>
      </c>
      <c r="AD979">
        <v>3</v>
      </c>
      <c r="AE979" t="str" cm="1">
        <f t="array" ref="AE979">_xlfn.IFS(AD979=1,"low",AD979=2,"medium",AD979=3,"high",AD979=4,"very high")</f>
        <v>high</v>
      </c>
      <c r="AG979">
        <v>1</v>
      </c>
      <c r="AH979" t="str" cm="1">
        <f t="array" ref="AH979">_xlfn.IFS(AG979=0,"no stock options",AG979=2,"medium",AG979=3,"high",AG979=1,"low")</f>
        <v>low</v>
      </c>
      <c r="AI979">
        <v>16</v>
      </c>
      <c r="AJ979" s="1" t="str" cm="1">
        <f t="array" ref="AJ979">_xlfn.IFS(AI979&lt;=2,"fresher",AI979&lt;=7,"early career",AI979&lt;=15,"mid career",AI979&lt;=25,"experienced",AI979&gt;=26,"expert")</f>
        <v>experienced</v>
      </c>
      <c r="AK979">
        <v>4</v>
      </c>
      <c r="AL979" s="1" t="str" cm="1">
        <f t="array" ref="AL979">_xlfn.IFS(AK979=0,"no training",AK979&lt;=2,"low",AK979&lt;=4,"moderate",AK979&lt;=6,"high")</f>
        <v>moderate</v>
      </c>
      <c r="AM979">
        <v>4</v>
      </c>
      <c r="AN979" t="str" cm="1">
        <f t="array" ref="AN979">_xlfn.IFS(AM979=1,"low",AM979=2,"medium",AM979=3,"high",AM979=4,"very high")</f>
        <v>very high</v>
      </c>
      <c r="AO979">
        <v>8</v>
      </c>
      <c r="AP979" s="1" t="str" cm="1">
        <f t="array" ref="AP979">_xlfn.IFS(AO979&lt;=1,"new",AO979&lt;=5,"early tenure",AO979&lt;=10,"established",AO979&lt;=20,"loyal",AO979&gt;=21,"long term")</f>
        <v>established</v>
      </c>
      <c r="AQ979">
        <v>7</v>
      </c>
      <c r="AR979" s="1" t="str" cm="1">
        <f t="array" ref="AR979">_xlfn.IFS(AQ979&lt;=1,"new",AQ979&lt;=4,"settling",AQ979&lt;=7,"established",AQ979&lt;=12,"stagnant risk",AQ979&gt;12,"highly stagnant")</f>
        <v>established</v>
      </c>
      <c r="AS979">
        <v>1</v>
      </c>
      <c r="AT979" t="str" cm="1">
        <f t="array" ref="AT979">_xlfn.IFS(AS979&lt;=1,"recently promoted",AS979&lt;=3,"due soon",AS979&lt;=6,"over due",AS979&gt;=7,"critically overdue")</f>
        <v>recently promoted</v>
      </c>
      <c r="AU979">
        <v>7</v>
      </c>
      <c r="AV979" t="str" cm="1">
        <f t="array" ref="AV979">_xlfn.IFS(AU979&lt;=1,"new under manager",AU979&lt;=4,"settling",AU979&lt;=8,"established",AU979&gt;=9,"long term")</f>
        <v>established</v>
      </c>
    </row>
    <row r="980" spans="1:48">
      <c r="A980">
        <v>39</v>
      </c>
      <c r="B980" s="1" t="str" cm="1">
        <f t="array" ref="B980">_xlfn.IFS(A980&lt;=25,"early career",A980&lt;=35,"mid career",A980&lt;=45,"experienced",A980&gt;=46,"senior")</f>
        <v>experienced</v>
      </c>
      <c r="C980" t="s">
        <v>29</v>
      </c>
      <c r="D980" t="s">
        <v>30</v>
      </c>
      <c r="E980" t="s">
        <v>31</v>
      </c>
      <c r="F980">
        <v>9</v>
      </c>
      <c r="G980" s="1" t="str" cm="1">
        <f t="array" ref="G980">_xlfn.IFS(F980&lt;=5,"very near",F980&lt;=10,"near",F980&lt;=20,"moderate",F980&lt;=29,"far")</f>
        <v>near</v>
      </c>
      <c r="H980">
        <v>2</v>
      </c>
      <c r="I980" t="str" cm="1">
        <f t="array" ref="I980">_xlfn.IFS(H980=1,"Below College",H980=
2,"College",H980=
3,"Bachelor",H980=
4,"Master",H980=
5,"Doctor")</f>
        <v>College</v>
      </c>
      <c r="J980" t="s">
        <v>32</v>
      </c>
      <c r="K980">
        <v>1</v>
      </c>
      <c r="L980" t="str" cm="1">
        <f t="array" ref="L980">_xlfn.IFS(K980=1,"low",K980=2,"medium",K980=3,"high",K980=4,"very high")</f>
        <v>low</v>
      </c>
      <c r="M980" t="s">
        <v>33</v>
      </c>
      <c r="N980">
        <v>3</v>
      </c>
      <c r="O980" t="str" cm="1">
        <f t="array" ref="O980">_xlfn.IFS(N980=1,"low",N980=2,"medium",N980=3,"high",N980=4,"very high")</f>
        <v>high</v>
      </c>
      <c r="P980">
        <v>2</v>
      </c>
      <c r="Q980" t="str" cm="1">
        <f t="array" ref="Q980">_xlfn.IFS(P980=1,"junior",P980=2,"mid level",P980=3,"senior",P980=4,"lead",P980=5,"executive")</f>
        <v>mid level</v>
      </c>
      <c r="R980" t="s">
        <v>44</v>
      </c>
      <c r="S980">
        <v>1</v>
      </c>
      <c r="T980" t="str" cm="1">
        <f t="array" ref="T980">_xlfn.IFS(S980=1,"low",S980=2,"medium",S980=3,"high",S980=4,"very high")</f>
        <v>low</v>
      </c>
      <c r="U980" t="s">
        <v>35</v>
      </c>
      <c r="V980">
        <v>5151</v>
      </c>
      <c r="W980">
        <v>1</v>
      </c>
      <c r="X980" t="str" cm="1">
        <f t="array" ref="X980">_xlfn.IFS(W980=0,"fresher",W980&lt;=3,"stable",W980&lt;=6,"moderate hopper",W980&lt;=9,"frequent hopper")</f>
        <v>stable</v>
      </c>
      <c r="Y980" t="s">
        <v>29</v>
      </c>
      <c r="Z980">
        <v>25</v>
      </c>
      <c r="AA980" t="str" cm="1">
        <f t="array" ref="AA980">_xlfn.IFS(Z980&lt;=14,"low hike",Z980&lt;=18,"moderate hike",Z980&lt;=22,"good hike",Z980&lt;=25,"high hike")</f>
        <v>high hike</v>
      </c>
      <c r="AB980">
        <v>4</v>
      </c>
      <c r="AC980" t="str" cm="1">
        <f t="array" ref="AC980">_xlfn.IFS(AB980=1,"low",AB980=2,"good",AB980=3,"excellent",AB980=4,"outstanding")</f>
        <v>outstanding</v>
      </c>
      <c r="AD980">
        <v>4</v>
      </c>
      <c r="AE980" t="str" cm="1">
        <f t="array" ref="AE980">_xlfn.IFS(AD980=1,"low",AD980=2,"medium",AD980=3,"high",AD980=4,"very high")</f>
        <v>very high</v>
      </c>
      <c r="AG980">
        <v>1</v>
      </c>
      <c r="AH980" t="str" cm="1">
        <f t="array" ref="AH980">_xlfn.IFS(AG980=0,"no stock options",AG980=2,"medium",AG980=3,"high",AG980=1,"low")</f>
        <v>low</v>
      </c>
      <c r="AI980">
        <v>10</v>
      </c>
      <c r="AJ980" s="1" t="str" cm="1">
        <f t="array" ref="AJ980">_xlfn.IFS(AI980&lt;=2,"fresher",AI980&lt;=7,"early career",AI980&lt;=15,"mid career",AI980&lt;=25,"experienced",AI980&gt;=26,"expert")</f>
        <v>mid career</v>
      </c>
      <c r="AK980">
        <v>3</v>
      </c>
      <c r="AL980" s="1" t="str" cm="1">
        <f t="array" ref="AL980">_xlfn.IFS(AK980=0,"no training",AK980&lt;=2,"low",AK980&lt;=4,"moderate",AK980&lt;=6,"high")</f>
        <v>moderate</v>
      </c>
      <c r="AM980">
        <v>3</v>
      </c>
      <c r="AN980" t="str" cm="1">
        <f t="array" ref="AN980">_xlfn.IFS(AM980=1,"low",AM980=2,"medium",AM980=3,"high",AM980=4,"very high")</f>
        <v>high</v>
      </c>
      <c r="AO980">
        <v>10</v>
      </c>
      <c r="AP980" s="1" t="str" cm="1">
        <f t="array" ref="AP980">_xlfn.IFS(AO980&lt;=1,"new",AO980&lt;=5,"early tenure",AO980&lt;=10,"established",AO980&lt;=20,"loyal",AO980&gt;=21,"long term")</f>
        <v>established</v>
      </c>
      <c r="AQ980">
        <v>0</v>
      </c>
      <c r="AR980" s="1" t="str" cm="1">
        <f t="array" ref="AR980">_xlfn.IFS(AQ980&lt;=1,"new",AQ980&lt;=4,"settling",AQ980&lt;=7,"established",AQ980&lt;=12,"stagnant risk",AQ980&gt;12,"highly stagnant")</f>
        <v>new</v>
      </c>
      <c r="AS980">
        <v>7</v>
      </c>
      <c r="AT980" t="str" cm="1">
        <f t="array" ref="AT980">_xlfn.IFS(AS980&lt;=1,"recently promoted",AS980&lt;=3,"due soon",AS980&lt;=6,"over due",AS980&gt;=7,"critically overdue")</f>
        <v>critically overdue</v>
      </c>
      <c r="AU980">
        <v>9</v>
      </c>
      <c r="AV980" t="str" cm="1">
        <f t="array" ref="AV980">_xlfn.IFS(AU980&lt;=1,"new under manager",AU980&lt;=4,"settling",AU980&lt;=8,"established",AU980&gt;=9,"long term")</f>
        <v>long term</v>
      </c>
    </row>
    <row r="981" spans="1:48">
      <c r="A981">
        <v>34</v>
      </c>
      <c r="B981" s="1" t="str" cm="1">
        <f t="array" ref="B981">_xlfn.IFS(A981&lt;=25,"early career",A981&lt;=35,"mid career",A981&lt;=45,"experienced",A981&gt;=46,"senior")</f>
        <v>mid career</v>
      </c>
      <c r="C981" t="s">
        <v>29</v>
      </c>
      <c r="D981" t="s">
        <v>30</v>
      </c>
      <c r="E981" t="s">
        <v>45</v>
      </c>
      <c r="F981">
        <v>13</v>
      </c>
      <c r="G981" s="1" t="str" cm="1">
        <f t="array" ref="G981">_xlfn.IFS(F981&lt;=5,"very near",F981&lt;=10,"near",F981&lt;=20,"moderate",F981&lt;=29,"far")</f>
        <v>moderate</v>
      </c>
      <c r="H981">
        <v>4</v>
      </c>
      <c r="I981" t="str" cm="1">
        <f t="array" ref="I981">_xlfn.IFS(H981=1,"Below College",H981=
2,"College",H981=
3,"Bachelor",H981=
4,"Master",H981=
5,"Doctor")</f>
        <v>Master</v>
      </c>
      <c r="J981" t="s">
        <v>32</v>
      </c>
      <c r="K981">
        <v>4</v>
      </c>
      <c r="L981" t="str" cm="1">
        <f t="array" ref="L981">_xlfn.IFS(K981=1,"low",K981=2,"medium",K981=3,"high",K981=4,"very high")</f>
        <v>very high</v>
      </c>
      <c r="M981" t="s">
        <v>33</v>
      </c>
      <c r="N981">
        <v>3</v>
      </c>
      <c r="O981" t="str" cm="1">
        <f t="array" ref="O981">_xlfn.IFS(N981=1,"low",N981=2,"medium",N981=3,"high",N981=4,"very high")</f>
        <v>high</v>
      </c>
      <c r="P981">
        <v>3</v>
      </c>
      <c r="Q981" t="str" cm="1">
        <f t="array" ref="Q981">_xlfn.IFS(P981=1,"junior",P981=2,"mid level",P981=3,"senior",P981=4,"lead",P981=5,"executive")</f>
        <v>senior</v>
      </c>
      <c r="R981" t="s">
        <v>51</v>
      </c>
      <c r="S981">
        <v>3</v>
      </c>
      <c r="T981" t="str" cm="1">
        <f t="array" ref="T981">_xlfn.IFS(S981=1,"low",S981=2,"medium",S981=3,"high",S981=4,"very high")</f>
        <v>high</v>
      </c>
      <c r="U981" t="s">
        <v>38</v>
      </c>
      <c r="V981">
        <v>8628</v>
      </c>
      <c r="W981">
        <v>1</v>
      </c>
      <c r="X981" t="str" cm="1">
        <f t="array" ref="X981">_xlfn.IFS(W981=0,"fresher",W981&lt;=3,"stable",W981&lt;=6,"moderate hopper",W981&lt;=9,"frequent hopper")</f>
        <v>stable</v>
      </c>
      <c r="Y981" t="s">
        <v>29</v>
      </c>
      <c r="Z981">
        <v>18</v>
      </c>
      <c r="AA981" t="str" cm="1">
        <f t="array" ref="AA981">_xlfn.IFS(Z981&lt;=14,"low hike",Z981&lt;=18,"moderate hike",Z981&lt;=22,"good hike",Z981&lt;=25,"high hike")</f>
        <v>moderate hike</v>
      </c>
      <c r="AB981">
        <v>3</v>
      </c>
      <c r="AC981" t="str" cm="1">
        <f t="array" ref="AC981">_xlfn.IFS(AB981=1,"low",AB981=2,"good",AB981=3,"excellent",AB981=4,"outstanding")</f>
        <v>excellent</v>
      </c>
      <c r="AD981">
        <v>3</v>
      </c>
      <c r="AE981" t="str" cm="1">
        <f t="array" ref="AE981">_xlfn.IFS(AD981=1,"low",AD981=2,"medium",AD981=3,"high",AD981=4,"very high")</f>
        <v>high</v>
      </c>
      <c r="AG981">
        <v>1</v>
      </c>
      <c r="AH981" t="str" cm="1">
        <f t="array" ref="AH981">_xlfn.IFS(AG981=0,"no stock options",AG981=2,"medium",AG981=3,"high",AG981=1,"low")</f>
        <v>low</v>
      </c>
      <c r="AI981">
        <v>9</v>
      </c>
      <c r="AJ981" s="1" t="str" cm="1">
        <f t="array" ref="AJ981">_xlfn.IFS(AI981&lt;=2,"fresher",AI981&lt;=7,"early career",AI981&lt;=15,"mid career",AI981&lt;=25,"experienced",AI981&gt;=26,"expert")</f>
        <v>mid career</v>
      </c>
      <c r="AK981">
        <v>2</v>
      </c>
      <c r="AL981" s="1" t="str" cm="1">
        <f t="array" ref="AL981">_xlfn.IFS(AK981=0,"no training",AK981&lt;=2,"low",AK981&lt;=4,"moderate",AK981&lt;=6,"high")</f>
        <v>low</v>
      </c>
      <c r="AM981">
        <v>2</v>
      </c>
      <c r="AN981" t="str" cm="1">
        <f t="array" ref="AN981">_xlfn.IFS(AM981=1,"low",AM981=2,"medium",AM981=3,"high",AM981=4,"very high")</f>
        <v>medium</v>
      </c>
      <c r="AO981">
        <v>8</v>
      </c>
      <c r="AP981" s="1" t="str" cm="1">
        <f t="array" ref="AP981">_xlfn.IFS(AO981&lt;=1,"new",AO981&lt;=5,"early tenure",AO981&lt;=10,"established",AO981&lt;=20,"loyal",AO981&gt;=21,"long term")</f>
        <v>established</v>
      </c>
      <c r="AQ981">
        <v>7</v>
      </c>
      <c r="AR981" s="1" t="str" cm="1">
        <f t="array" ref="AR981">_xlfn.IFS(AQ981&lt;=1,"new",AQ981&lt;=4,"settling",AQ981&lt;=7,"established",AQ981&lt;=12,"stagnant risk",AQ981&gt;12,"highly stagnant")</f>
        <v>established</v>
      </c>
      <c r="AS981">
        <v>1</v>
      </c>
      <c r="AT981" t="str" cm="1">
        <f t="array" ref="AT981">_xlfn.IFS(AS981&lt;=1,"recently promoted",AS981&lt;=3,"due soon",AS981&lt;=6,"over due",AS981&gt;=7,"critically overdue")</f>
        <v>recently promoted</v>
      </c>
      <c r="AU981">
        <v>1</v>
      </c>
      <c r="AV981" t="str" cm="1">
        <f t="array" ref="AV981">_xlfn.IFS(AU981&lt;=1,"new under manager",AU981&lt;=4,"settling",AU981&lt;=8,"established",AU981&gt;=9,"long term")</f>
        <v>new under manager</v>
      </c>
    </row>
    <row r="982" spans="1:48">
      <c r="A982">
        <v>26</v>
      </c>
      <c r="B982" s="1" t="str" cm="1">
        <f t="array" ref="B982">_xlfn.IFS(A982&lt;=25,"early career",A982&lt;=35,"mid career",A982&lt;=45,"experienced",A982&gt;=46,"senior")</f>
        <v>mid career</v>
      </c>
      <c r="C982" t="s">
        <v>29</v>
      </c>
      <c r="D982" t="s">
        <v>30</v>
      </c>
      <c r="E982" t="s">
        <v>31</v>
      </c>
      <c r="F982">
        <v>1</v>
      </c>
      <c r="G982" s="1" t="str" cm="1">
        <f t="array" ref="G982">_xlfn.IFS(F982&lt;=5,"very near",F982&lt;=10,"near",F982&lt;=20,"moderate",F982&lt;=29,"far")</f>
        <v>very near</v>
      </c>
      <c r="H982">
        <v>3</v>
      </c>
      <c r="I982" t="str" cm="1">
        <f t="array" ref="I982">_xlfn.IFS(H982=1,"Below College",H982=
2,"College",H982=
3,"Bachelor",H982=
4,"Master",H982=
5,"Doctor")</f>
        <v>Bachelor</v>
      </c>
      <c r="J982" t="s">
        <v>32</v>
      </c>
      <c r="K982">
        <v>3</v>
      </c>
      <c r="L982" t="str" cm="1">
        <f t="array" ref="L982">_xlfn.IFS(K982=1,"low",K982=2,"medium",K982=3,"high",K982=4,"very high")</f>
        <v>high</v>
      </c>
      <c r="M982" t="s">
        <v>33</v>
      </c>
      <c r="N982">
        <v>3</v>
      </c>
      <c r="O982" t="str" cm="1">
        <f t="array" ref="O982">_xlfn.IFS(N982=1,"low",N982=2,"medium",N982=3,"high",N982=4,"very high")</f>
        <v>high</v>
      </c>
      <c r="P982">
        <v>1</v>
      </c>
      <c r="Q982" t="str" cm="1">
        <f t="array" ref="Q982">_xlfn.IFS(P982=1,"junior",P982=2,"mid level",P982=3,"senior",P982=4,"lead",P982=5,"executive")</f>
        <v>junior</v>
      </c>
      <c r="R982" t="s">
        <v>34</v>
      </c>
      <c r="S982">
        <v>1</v>
      </c>
      <c r="T982" t="str" cm="1">
        <f t="array" ref="T982">_xlfn.IFS(S982=1,"low",S982=2,"medium",S982=3,"high",S982=4,"very high")</f>
        <v>low</v>
      </c>
      <c r="U982" t="s">
        <v>40</v>
      </c>
      <c r="V982">
        <v>2867</v>
      </c>
      <c r="W982">
        <v>0</v>
      </c>
      <c r="X982" t="str" cm="1">
        <f t="array" ref="X982">_xlfn.IFS(W982=0,"fresher",W982&lt;=3,"stable",W982&lt;=6,"moderate hopper",W982&lt;=9,"frequent hopper")</f>
        <v>fresher</v>
      </c>
      <c r="Y982" t="s">
        <v>29</v>
      </c>
      <c r="Z982">
        <v>13</v>
      </c>
      <c r="AA982" t="str" cm="1">
        <f t="array" ref="AA982">_xlfn.IFS(Z982&lt;=14,"low hike",Z982&lt;=18,"moderate hike",Z982&lt;=22,"good hike",Z982&lt;=25,"high hike")</f>
        <v>low hike</v>
      </c>
      <c r="AB982">
        <v>3</v>
      </c>
      <c r="AC982" t="str" cm="1">
        <f t="array" ref="AC982">_xlfn.IFS(AB982=1,"low",AB982=2,"good",AB982=3,"excellent",AB982=4,"outstanding")</f>
        <v>excellent</v>
      </c>
      <c r="AD982">
        <v>4</v>
      </c>
      <c r="AE982" t="str" cm="1">
        <f t="array" ref="AE982">_xlfn.IFS(AD982=1,"low",AD982=2,"medium",AD982=3,"high",AD982=4,"very high")</f>
        <v>very high</v>
      </c>
      <c r="AG982">
        <v>0</v>
      </c>
      <c r="AH982" t="str" cm="1">
        <f t="array" ref="AH982">_xlfn.IFS(AG982=0,"no stock options",AG982=2,"medium",AG982=3,"high",AG982=1,"low")</f>
        <v>no stock options</v>
      </c>
      <c r="AI982">
        <v>8</v>
      </c>
      <c r="AJ982" s="1" t="str" cm="1">
        <f t="array" ref="AJ982">_xlfn.IFS(AI982&lt;=2,"fresher",AI982&lt;=7,"early career",AI982&lt;=15,"mid career",AI982&lt;=25,"experienced",AI982&gt;=26,"expert")</f>
        <v>mid career</v>
      </c>
      <c r="AK982">
        <v>6</v>
      </c>
      <c r="AL982" s="1" t="str" cm="1">
        <f t="array" ref="AL982">_xlfn.IFS(AK982=0,"no training",AK982&lt;=2,"low",AK982&lt;=4,"moderate",AK982&lt;=6,"high")</f>
        <v>high</v>
      </c>
      <c r="AM982">
        <v>2</v>
      </c>
      <c r="AN982" t="str" cm="1">
        <f t="array" ref="AN982">_xlfn.IFS(AM982=1,"low",AM982=2,"medium",AM982=3,"high",AM982=4,"very high")</f>
        <v>medium</v>
      </c>
      <c r="AO982">
        <v>7</v>
      </c>
      <c r="AP982" s="1" t="str" cm="1">
        <f t="array" ref="AP982">_xlfn.IFS(AO982&lt;=1,"new",AO982&lt;=5,"early tenure",AO982&lt;=10,"established",AO982&lt;=20,"loyal",AO982&gt;=21,"long term")</f>
        <v>established</v>
      </c>
      <c r="AQ982">
        <v>7</v>
      </c>
      <c r="AR982" s="1" t="str" cm="1">
        <f t="array" ref="AR982">_xlfn.IFS(AQ982&lt;=1,"new",AQ982&lt;=4,"settling",AQ982&lt;=7,"established",AQ982&lt;=12,"stagnant risk",AQ982&gt;12,"highly stagnant")</f>
        <v>established</v>
      </c>
      <c r="AS982">
        <v>7</v>
      </c>
      <c r="AT982" t="str" cm="1">
        <f t="array" ref="AT982">_xlfn.IFS(AS982&lt;=1,"recently promoted",AS982&lt;=3,"due soon",AS982&lt;=6,"over due",AS982&gt;=7,"critically overdue")</f>
        <v>critically overdue</v>
      </c>
      <c r="AU982">
        <v>6</v>
      </c>
      <c r="AV982" t="str" cm="1">
        <f t="array" ref="AV982">_xlfn.IFS(AU982&lt;=1,"new under manager",AU982&lt;=4,"settling",AU982&lt;=8,"established",AU982&gt;=9,"long term")</f>
        <v>established</v>
      </c>
    </row>
    <row r="983" spans="1:48">
      <c r="A983">
        <v>31</v>
      </c>
      <c r="B983" s="1" t="str" cm="1">
        <f t="array" ref="B983">_xlfn.IFS(A983&lt;=25,"early career",A983&lt;=35,"mid career",A983&lt;=45,"experienced",A983&gt;=46,"senior")</f>
        <v>mid career</v>
      </c>
      <c r="C983" t="s">
        <v>29</v>
      </c>
      <c r="D983" t="s">
        <v>50</v>
      </c>
      <c r="E983" t="s">
        <v>31</v>
      </c>
      <c r="F983">
        <v>1</v>
      </c>
      <c r="G983" s="1" t="str" cm="1">
        <f t="array" ref="G983">_xlfn.IFS(F983&lt;=5,"very near",F983&lt;=10,"near",F983&lt;=20,"moderate",F983&lt;=29,"far")</f>
        <v>very near</v>
      </c>
      <c r="H983">
        <v>3</v>
      </c>
      <c r="I983" t="str" cm="1">
        <f t="array" ref="I983">_xlfn.IFS(H983=1,"Below College",H983=
2,"College",H983=
3,"Bachelor",H983=
4,"Master",H983=
5,"Doctor")</f>
        <v>Bachelor</v>
      </c>
      <c r="J983" t="s">
        <v>36</v>
      </c>
      <c r="K983">
        <v>4</v>
      </c>
      <c r="L983" t="str" cm="1">
        <f t="array" ref="L983">_xlfn.IFS(K983=1,"low",K983=2,"medium",K983=3,"high",K983=4,"very high")</f>
        <v>very high</v>
      </c>
      <c r="M983" t="s">
        <v>33</v>
      </c>
      <c r="N983">
        <v>1</v>
      </c>
      <c r="O983" t="str" cm="1">
        <f t="array" ref="O983">_xlfn.IFS(N983=1,"low",N983=2,"medium",N983=3,"high",N983=4,"very high")</f>
        <v>low</v>
      </c>
      <c r="P983">
        <v>2</v>
      </c>
      <c r="Q983" t="str" cm="1">
        <f t="array" ref="Q983">_xlfn.IFS(P983=1,"junior",P983=2,"mid level",P983=3,"senior",P983=4,"lead",P983=5,"executive")</f>
        <v>mid level</v>
      </c>
      <c r="R983" t="s">
        <v>37</v>
      </c>
      <c r="S983">
        <v>1</v>
      </c>
      <c r="T983" t="str" cm="1">
        <f t="array" ref="T983">_xlfn.IFS(S983=1,"low",S983=2,"medium",S983=3,"high",S983=4,"very high")</f>
        <v>low</v>
      </c>
      <c r="U983" t="s">
        <v>35</v>
      </c>
      <c r="V983">
        <v>5003</v>
      </c>
      <c r="W983">
        <v>1</v>
      </c>
      <c r="X983" t="str" cm="1">
        <f t="array" ref="X983">_xlfn.IFS(W983=0,"fresher",W983&lt;=3,"stable",W983&lt;=6,"moderate hopper",W983&lt;=9,"frequent hopper")</f>
        <v>stable</v>
      </c>
      <c r="Y983" t="s">
        <v>29</v>
      </c>
      <c r="Z983">
        <v>21</v>
      </c>
      <c r="AA983" t="str" cm="1">
        <f t="array" ref="AA983">_xlfn.IFS(Z983&lt;=14,"low hike",Z983&lt;=18,"moderate hike",Z983&lt;=22,"good hike",Z983&lt;=25,"high hike")</f>
        <v>good hike</v>
      </c>
      <c r="AB983">
        <v>4</v>
      </c>
      <c r="AC983" t="str" cm="1">
        <f t="array" ref="AC983">_xlfn.IFS(AB983=1,"low",AB983=2,"good",AB983=3,"excellent",AB983=4,"outstanding")</f>
        <v>outstanding</v>
      </c>
      <c r="AD983">
        <v>2</v>
      </c>
      <c r="AE983" t="str" cm="1">
        <f t="array" ref="AE983">_xlfn.IFS(AD983=1,"low",AD983=2,"medium",AD983=3,"high",AD983=4,"very high")</f>
        <v>medium</v>
      </c>
      <c r="AG983">
        <v>0</v>
      </c>
      <c r="AH983" t="str" cm="1">
        <f t="array" ref="AH983">_xlfn.IFS(AG983=0,"no stock options",AG983=2,"medium",AG983=3,"high",AG983=1,"low")</f>
        <v>no stock options</v>
      </c>
      <c r="AI983">
        <v>10</v>
      </c>
      <c r="AJ983" s="1" t="str" cm="1">
        <f t="array" ref="AJ983">_xlfn.IFS(AI983&lt;=2,"fresher",AI983&lt;=7,"early career",AI983&lt;=15,"mid career",AI983&lt;=25,"experienced",AI983&gt;=26,"expert")</f>
        <v>mid career</v>
      </c>
      <c r="AK983">
        <v>6</v>
      </c>
      <c r="AL983" s="1" t="str" cm="1">
        <f t="array" ref="AL983">_xlfn.IFS(AK983=0,"no training",AK983&lt;=2,"low",AK983&lt;=4,"moderate",AK983&lt;=6,"high")</f>
        <v>high</v>
      </c>
      <c r="AM983">
        <v>3</v>
      </c>
      <c r="AN983" t="str" cm="1">
        <f t="array" ref="AN983">_xlfn.IFS(AM983=1,"low",AM983=2,"medium",AM983=3,"high",AM983=4,"very high")</f>
        <v>high</v>
      </c>
      <c r="AO983">
        <v>10</v>
      </c>
      <c r="AP983" s="1" t="str" cm="1">
        <f t="array" ref="AP983">_xlfn.IFS(AO983&lt;=1,"new",AO983&lt;=5,"early tenure",AO983&lt;=10,"established",AO983&lt;=20,"loyal",AO983&gt;=21,"long term")</f>
        <v>established</v>
      </c>
      <c r="AQ983">
        <v>8</v>
      </c>
      <c r="AR983" s="1" t="str" cm="1">
        <f t="array" ref="AR983">_xlfn.IFS(AQ983&lt;=1,"new",AQ983&lt;=4,"settling",AQ983&lt;=7,"established",AQ983&lt;=12,"stagnant risk",AQ983&gt;12,"highly stagnant")</f>
        <v>stagnant risk</v>
      </c>
      <c r="AS983">
        <v>8</v>
      </c>
      <c r="AT983" t="str" cm="1">
        <f t="array" ref="AT983">_xlfn.IFS(AS983&lt;=1,"recently promoted",AS983&lt;=3,"due soon",AS983&lt;=6,"over due",AS983&gt;=7,"critically overdue")</f>
        <v>critically overdue</v>
      </c>
      <c r="AU983">
        <v>7</v>
      </c>
      <c r="AV983" t="str" cm="1">
        <f t="array" ref="AV983">_xlfn.IFS(AU983&lt;=1,"new under manager",AU983&lt;=4,"settling",AU983&lt;=8,"established",AU983&gt;=9,"long term")</f>
        <v>established</v>
      </c>
    </row>
    <row r="984" spans="1:48">
      <c r="A984">
        <v>35</v>
      </c>
      <c r="B984" s="1" t="str" cm="1">
        <f t="array" ref="B984">_xlfn.IFS(A984&lt;=25,"early career",A984&lt;=35,"mid career",A984&lt;=45,"experienced",A984&gt;=46,"senior")</f>
        <v>mid career</v>
      </c>
      <c r="C984" t="s">
        <v>29</v>
      </c>
      <c r="D984" t="s">
        <v>30</v>
      </c>
      <c r="E984" t="s">
        <v>45</v>
      </c>
      <c r="F984">
        <v>7</v>
      </c>
      <c r="G984" s="1" t="str" cm="1">
        <f t="array" ref="G984">_xlfn.IFS(F984&lt;=5,"very near",F984&lt;=10,"near",F984&lt;=20,"moderate",F984&lt;=29,"far")</f>
        <v>near</v>
      </c>
      <c r="H984">
        <v>4</v>
      </c>
      <c r="I984" t="str" cm="1">
        <f t="array" ref="I984">_xlfn.IFS(H984=1,"Below College",H984=
2,"College",H984=
3,"Bachelor",H984=
4,"Master",H984=
5,"Doctor")</f>
        <v>Master</v>
      </c>
      <c r="J984" t="s">
        <v>36</v>
      </c>
      <c r="K984">
        <v>3</v>
      </c>
      <c r="L984" t="str" cm="1">
        <f t="array" ref="L984">_xlfn.IFS(K984=1,"low",K984=2,"medium",K984=3,"high",K984=4,"very high")</f>
        <v>high</v>
      </c>
      <c r="M984" t="s">
        <v>43</v>
      </c>
      <c r="N984">
        <v>3</v>
      </c>
      <c r="O984" t="str" cm="1">
        <f t="array" ref="O984">_xlfn.IFS(N984=1,"low",N984=2,"medium",N984=3,"high",N984=4,"very high")</f>
        <v>high</v>
      </c>
      <c r="P984">
        <v>2</v>
      </c>
      <c r="Q984" t="str" cm="1">
        <f t="array" ref="Q984">_xlfn.IFS(P984=1,"junior",P984=2,"mid level",P984=3,"senior",P984=4,"lead",P984=5,"executive")</f>
        <v>mid level</v>
      </c>
      <c r="R984" t="s">
        <v>51</v>
      </c>
      <c r="S984">
        <v>4</v>
      </c>
      <c r="T984" t="str" cm="1">
        <f t="array" ref="T984">_xlfn.IFS(S984=1,"low",S984=2,"medium",S984=3,"high",S984=4,"very high")</f>
        <v>very high</v>
      </c>
      <c r="U984" t="s">
        <v>35</v>
      </c>
      <c r="V984">
        <v>5204</v>
      </c>
      <c r="W984">
        <v>1</v>
      </c>
      <c r="X984" t="str" cm="1">
        <f t="array" ref="X984">_xlfn.IFS(W984=0,"fresher",W984&lt;=3,"stable",W984&lt;=6,"moderate hopper",W984&lt;=9,"frequent hopper")</f>
        <v>stable</v>
      </c>
      <c r="Y984" t="s">
        <v>39</v>
      </c>
      <c r="Z984">
        <v>11</v>
      </c>
      <c r="AA984" t="str" cm="1">
        <f t="array" ref="AA984">_xlfn.IFS(Z984&lt;=14,"low hike",Z984&lt;=18,"moderate hike",Z984&lt;=22,"good hike",Z984&lt;=25,"high hike")</f>
        <v>low hike</v>
      </c>
      <c r="AB984">
        <v>3</v>
      </c>
      <c r="AC984" t="str" cm="1">
        <f t="array" ref="AC984">_xlfn.IFS(AB984=1,"low",AB984=2,"good",AB984=3,"excellent",AB984=4,"outstanding")</f>
        <v>excellent</v>
      </c>
      <c r="AD984">
        <v>4</v>
      </c>
      <c r="AE984" t="str" cm="1">
        <f t="array" ref="AE984">_xlfn.IFS(AD984=1,"low",AD984=2,"medium",AD984=3,"high",AD984=4,"very high")</f>
        <v>very high</v>
      </c>
      <c r="AG984">
        <v>0</v>
      </c>
      <c r="AH984" t="str" cm="1">
        <f t="array" ref="AH984">_xlfn.IFS(AG984=0,"no stock options",AG984=2,"medium",AG984=3,"high",AG984=1,"low")</f>
        <v>no stock options</v>
      </c>
      <c r="AI984">
        <v>10</v>
      </c>
      <c r="AJ984" s="1" t="str" cm="1">
        <f t="array" ref="AJ984">_xlfn.IFS(AI984&lt;=2,"fresher",AI984&lt;=7,"early career",AI984&lt;=15,"mid career",AI984&lt;=25,"experienced",AI984&gt;=26,"expert")</f>
        <v>mid career</v>
      </c>
      <c r="AK984">
        <v>2</v>
      </c>
      <c r="AL984" s="1" t="str" cm="1">
        <f t="array" ref="AL984">_xlfn.IFS(AK984=0,"no training",AK984&lt;=2,"low",AK984&lt;=4,"moderate",AK984&lt;=6,"high")</f>
        <v>low</v>
      </c>
      <c r="AM984">
        <v>3</v>
      </c>
      <c r="AN984" t="str" cm="1">
        <f t="array" ref="AN984">_xlfn.IFS(AM984=1,"low",AM984=2,"medium",AM984=3,"high",AM984=4,"very high")</f>
        <v>high</v>
      </c>
      <c r="AO984">
        <v>10</v>
      </c>
      <c r="AP984" s="1" t="str" cm="1">
        <f t="array" ref="AP984">_xlfn.IFS(AO984&lt;=1,"new",AO984&lt;=5,"early tenure",AO984&lt;=10,"established",AO984&lt;=20,"loyal",AO984&gt;=21,"long term")</f>
        <v>established</v>
      </c>
      <c r="AQ984">
        <v>8</v>
      </c>
      <c r="AR984" s="1" t="str" cm="1">
        <f t="array" ref="AR984">_xlfn.IFS(AQ984&lt;=1,"new",AQ984&lt;=4,"settling",AQ984&lt;=7,"established",AQ984&lt;=12,"stagnant risk",AQ984&gt;12,"highly stagnant")</f>
        <v>stagnant risk</v>
      </c>
      <c r="AS984">
        <v>0</v>
      </c>
      <c r="AT984" t="str" cm="1">
        <f t="array" ref="AT984">_xlfn.IFS(AS984&lt;=1,"recently promoted",AS984&lt;=3,"due soon",AS984&lt;=6,"over due",AS984&gt;=7,"critically overdue")</f>
        <v>recently promoted</v>
      </c>
      <c r="AU984">
        <v>9</v>
      </c>
      <c r="AV984" t="str" cm="1">
        <f t="array" ref="AV984">_xlfn.IFS(AU984&lt;=1,"new under manager",AU984&lt;=4,"settling",AU984&lt;=8,"established",AU984&gt;=9,"long term")</f>
        <v>long term</v>
      </c>
    </row>
    <row r="985" spans="1:48">
      <c r="A985">
        <v>27</v>
      </c>
      <c r="B985" s="1" t="str" cm="1">
        <f t="array" ref="B985">_xlfn.IFS(A985&lt;=25,"early career",A985&lt;=35,"mid career",A985&lt;=45,"experienced",A985&gt;=46,"senior")</f>
        <v>mid career</v>
      </c>
      <c r="C985" t="s">
        <v>29</v>
      </c>
      <c r="D985" t="s">
        <v>30</v>
      </c>
      <c r="E985" t="s">
        <v>45</v>
      </c>
      <c r="F985">
        <v>9</v>
      </c>
      <c r="G985" s="1" t="str" cm="1">
        <f t="array" ref="G985">_xlfn.IFS(F985&lt;=5,"very near",F985&lt;=10,"near",F985&lt;=20,"moderate",F985&lt;=29,"far")</f>
        <v>near</v>
      </c>
      <c r="H985">
        <v>3</v>
      </c>
      <c r="I985" t="str" cm="1">
        <f t="array" ref="I985">_xlfn.IFS(H985=1,"Below College",H985=
2,"College",H985=
3,"Bachelor",H985=
4,"Master",H985=
5,"Doctor")</f>
        <v>Bachelor</v>
      </c>
      <c r="J985" t="s">
        <v>47</v>
      </c>
      <c r="K985">
        <v>4</v>
      </c>
      <c r="L985" t="str" cm="1">
        <f t="array" ref="L985">_xlfn.IFS(K985=1,"low",K985=2,"medium",K985=3,"high",K985=4,"very high")</f>
        <v>very high</v>
      </c>
      <c r="M985" t="s">
        <v>33</v>
      </c>
      <c r="N985">
        <v>3</v>
      </c>
      <c r="O985" t="str" cm="1">
        <f t="array" ref="O985">_xlfn.IFS(N985=1,"low",N985=2,"medium",N985=3,"high",N985=4,"very high")</f>
        <v>high</v>
      </c>
      <c r="P985">
        <v>2</v>
      </c>
      <c r="Q985" t="str" cm="1">
        <f t="array" ref="Q985">_xlfn.IFS(P985=1,"junior",P985=2,"mid level",P985=3,"senior",P985=4,"lead",P985=5,"executive")</f>
        <v>mid level</v>
      </c>
      <c r="R985" t="s">
        <v>51</v>
      </c>
      <c r="S985">
        <v>4</v>
      </c>
      <c r="T985" t="str" cm="1">
        <f t="array" ref="T985">_xlfn.IFS(S985=1,"low",S985=2,"medium",S985=3,"high",S985=4,"very high")</f>
        <v>very high</v>
      </c>
      <c r="U985" t="s">
        <v>40</v>
      </c>
      <c r="V985">
        <v>4105</v>
      </c>
      <c r="W985">
        <v>1</v>
      </c>
      <c r="X985" t="str" cm="1">
        <f t="array" ref="X985">_xlfn.IFS(W985=0,"fresher",W985&lt;=3,"stable",W985&lt;=6,"moderate hopper",W985&lt;=9,"frequent hopper")</f>
        <v>stable</v>
      </c>
      <c r="Y985" t="s">
        <v>29</v>
      </c>
      <c r="Z985">
        <v>14</v>
      </c>
      <c r="AA985" t="str" cm="1">
        <f t="array" ref="AA985">_xlfn.IFS(Z985&lt;=14,"low hike",Z985&lt;=18,"moderate hike",Z985&lt;=22,"good hike",Z985&lt;=25,"high hike")</f>
        <v>low hike</v>
      </c>
      <c r="AB985">
        <v>3</v>
      </c>
      <c r="AC985" t="str" cm="1">
        <f t="array" ref="AC985">_xlfn.IFS(AB985=1,"low",AB985=2,"good",AB985=3,"excellent",AB985=4,"outstanding")</f>
        <v>excellent</v>
      </c>
      <c r="AD985">
        <v>1</v>
      </c>
      <c r="AE985" t="str" cm="1">
        <f t="array" ref="AE985">_xlfn.IFS(AD985=1,"low",AD985=2,"medium",AD985=3,"high",AD985=4,"very high")</f>
        <v>low</v>
      </c>
      <c r="AG985">
        <v>0</v>
      </c>
      <c r="AH985" t="str" cm="1">
        <f t="array" ref="AH985">_xlfn.IFS(AG985=0,"no stock options",AG985=2,"medium",AG985=3,"high",AG985=1,"low")</f>
        <v>no stock options</v>
      </c>
      <c r="AI985">
        <v>7</v>
      </c>
      <c r="AJ985" s="1" t="str" cm="1">
        <f t="array" ref="AJ985">_xlfn.IFS(AI985&lt;=2,"fresher",AI985&lt;=7,"early career",AI985&lt;=15,"mid career",AI985&lt;=25,"experienced",AI985&gt;=26,"expert")</f>
        <v>early career</v>
      </c>
      <c r="AK985">
        <v>5</v>
      </c>
      <c r="AL985" s="1" t="str" cm="1">
        <f t="array" ref="AL985">_xlfn.IFS(AK985=0,"no training",AK985&lt;=2,"low",AK985&lt;=4,"moderate",AK985&lt;=6,"high")</f>
        <v>high</v>
      </c>
      <c r="AM985">
        <v>3</v>
      </c>
      <c r="AN985" t="str" cm="1">
        <f t="array" ref="AN985">_xlfn.IFS(AM985=1,"low",AM985=2,"medium",AM985=3,"high",AM985=4,"very high")</f>
        <v>high</v>
      </c>
      <c r="AO985">
        <v>7</v>
      </c>
      <c r="AP985" s="1" t="str" cm="1">
        <f t="array" ref="AP985">_xlfn.IFS(AO985&lt;=1,"new",AO985&lt;=5,"early tenure",AO985&lt;=10,"established",AO985&lt;=20,"loyal",AO985&gt;=21,"long term")</f>
        <v>established</v>
      </c>
      <c r="AQ985">
        <v>7</v>
      </c>
      <c r="AR985" s="1" t="str" cm="1">
        <f t="array" ref="AR985">_xlfn.IFS(AQ985&lt;=1,"new",AQ985&lt;=4,"settling",AQ985&lt;=7,"established",AQ985&lt;=12,"stagnant risk",AQ985&gt;12,"highly stagnant")</f>
        <v>established</v>
      </c>
      <c r="AS985">
        <v>0</v>
      </c>
      <c r="AT985" t="str" cm="1">
        <f t="array" ref="AT985">_xlfn.IFS(AS985&lt;=1,"recently promoted",AS985&lt;=3,"due soon",AS985&lt;=6,"over due",AS985&gt;=7,"critically overdue")</f>
        <v>recently promoted</v>
      </c>
      <c r="AU985">
        <v>7</v>
      </c>
      <c r="AV985" t="str" cm="1">
        <f t="array" ref="AV985">_xlfn.IFS(AU985&lt;=1,"new under manager",AU985&lt;=4,"settling",AU985&lt;=8,"established",AU985&gt;=9,"long term")</f>
        <v>established</v>
      </c>
    </row>
    <row r="986" spans="1:48">
      <c r="A986">
        <v>31</v>
      </c>
      <c r="B986" s="1" t="str" cm="1">
        <f t="array" ref="B986">_xlfn.IFS(A986&lt;=25,"early career",A986&lt;=35,"mid career",A986&lt;=45,"experienced",A986&gt;=46,"senior")</f>
        <v>mid career</v>
      </c>
      <c r="C986" t="s">
        <v>39</v>
      </c>
      <c r="D986" t="s">
        <v>50</v>
      </c>
      <c r="E986" t="s">
        <v>45</v>
      </c>
      <c r="F986">
        <v>26</v>
      </c>
      <c r="G986" s="1" t="str" cm="1">
        <f t="array" ref="G986">_xlfn.IFS(F986&lt;=5,"very near",F986&lt;=10,"near",F986&lt;=20,"moderate",F986&lt;=29,"far")</f>
        <v>far</v>
      </c>
      <c r="H986">
        <v>4</v>
      </c>
      <c r="I986" t="str" cm="1">
        <f t="array" ref="I986">_xlfn.IFS(H986=1,"Below College",H986=
2,"College",H986=
3,"Bachelor",H986=
4,"Master",H986=
5,"Doctor")</f>
        <v>Master</v>
      </c>
      <c r="J986" t="s">
        <v>47</v>
      </c>
      <c r="K986">
        <v>1</v>
      </c>
      <c r="L986" t="str" cm="1">
        <f t="array" ref="L986">_xlfn.IFS(K986=1,"low",K986=2,"medium",K986=3,"high",K986=4,"very high")</f>
        <v>low</v>
      </c>
      <c r="M986" t="s">
        <v>33</v>
      </c>
      <c r="N986">
        <v>3</v>
      </c>
      <c r="O986" t="str" cm="1">
        <f t="array" ref="O986">_xlfn.IFS(N986=1,"low",N986=2,"medium",N986=3,"high",N986=4,"very high")</f>
        <v>high</v>
      </c>
      <c r="P986">
        <v>2</v>
      </c>
      <c r="Q986" t="str" cm="1">
        <f t="array" ref="Q986">_xlfn.IFS(P986=1,"junior",P986=2,"mid level",P986=3,"senior",P986=4,"lead",P986=5,"executive")</f>
        <v>mid level</v>
      </c>
      <c r="R986" t="s">
        <v>51</v>
      </c>
      <c r="S986">
        <v>4</v>
      </c>
      <c r="T986" t="str" cm="1">
        <f t="array" ref="T986">_xlfn.IFS(S986=1,"low",S986=2,"medium",S986=3,"high",S986=4,"very high")</f>
        <v>very high</v>
      </c>
      <c r="U986" t="s">
        <v>35</v>
      </c>
      <c r="V986">
        <v>5617</v>
      </c>
      <c r="W986">
        <v>1</v>
      </c>
      <c r="X986" t="str" cm="1">
        <f t="array" ref="X986">_xlfn.IFS(W986=0,"fresher",W986&lt;=3,"stable",W986&lt;=6,"moderate hopper",W986&lt;=9,"frequent hopper")</f>
        <v>stable</v>
      </c>
      <c r="Y986" t="s">
        <v>39</v>
      </c>
      <c r="Z986">
        <v>11</v>
      </c>
      <c r="AA986" t="str" cm="1">
        <f t="array" ref="AA986">_xlfn.IFS(Z986&lt;=14,"low hike",Z986&lt;=18,"moderate hike",Z986&lt;=22,"good hike",Z986&lt;=25,"high hike")</f>
        <v>low hike</v>
      </c>
      <c r="AB986">
        <v>3</v>
      </c>
      <c r="AC986" t="str" cm="1">
        <f t="array" ref="AC986">_xlfn.IFS(AB986=1,"low",AB986=2,"good",AB986=3,"excellent",AB986=4,"outstanding")</f>
        <v>excellent</v>
      </c>
      <c r="AD986">
        <v>3</v>
      </c>
      <c r="AE986" t="str" cm="1">
        <f t="array" ref="AE986">_xlfn.IFS(AD986=1,"low",AD986=2,"medium",AD986=3,"high",AD986=4,"very high")</f>
        <v>high</v>
      </c>
      <c r="AG986">
        <v>0</v>
      </c>
      <c r="AH986" t="str" cm="1">
        <f t="array" ref="AH986">_xlfn.IFS(AG986=0,"no stock options",AG986=2,"medium",AG986=3,"high",AG986=1,"low")</f>
        <v>no stock options</v>
      </c>
      <c r="AI986">
        <v>10</v>
      </c>
      <c r="AJ986" s="1" t="str" cm="1">
        <f t="array" ref="AJ986">_xlfn.IFS(AI986&lt;=2,"fresher",AI986&lt;=7,"early career",AI986&lt;=15,"mid career",AI986&lt;=25,"experienced",AI986&gt;=26,"expert")</f>
        <v>mid career</v>
      </c>
      <c r="AK986">
        <v>4</v>
      </c>
      <c r="AL986" s="1" t="str" cm="1">
        <f t="array" ref="AL986">_xlfn.IFS(AK986=0,"no training",AK986&lt;=2,"low",AK986&lt;=4,"moderate",AK986&lt;=6,"high")</f>
        <v>moderate</v>
      </c>
      <c r="AM986">
        <v>3</v>
      </c>
      <c r="AN986" t="str" cm="1">
        <f t="array" ref="AN986">_xlfn.IFS(AM986=1,"low",AM986=2,"medium",AM986=3,"high",AM986=4,"very high")</f>
        <v>high</v>
      </c>
      <c r="AO986">
        <v>10</v>
      </c>
      <c r="AP986" s="1" t="str" cm="1">
        <f t="array" ref="AP986">_xlfn.IFS(AO986&lt;=1,"new",AO986&lt;=5,"early tenure",AO986&lt;=10,"established",AO986&lt;=20,"loyal",AO986&gt;=21,"long term")</f>
        <v>established</v>
      </c>
      <c r="AQ986">
        <v>7</v>
      </c>
      <c r="AR986" s="1" t="str" cm="1">
        <f t="array" ref="AR986">_xlfn.IFS(AQ986&lt;=1,"new",AQ986&lt;=4,"settling",AQ986&lt;=7,"established",AQ986&lt;=12,"stagnant risk",AQ986&gt;12,"highly stagnant")</f>
        <v>established</v>
      </c>
      <c r="AS986">
        <v>0</v>
      </c>
      <c r="AT986" t="str" cm="1">
        <f t="array" ref="AT986">_xlfn.IFS(AS986&lt;=1,"recently promoted",AS986&lt;=3,"due soon",AS986&lt;=6,"over due",AS986&gt;=7,"critically overdue")</f>
        <v>recently promoted</v>
      </c>
      <c r="AU986">
        <v>8</v>
      </c>
      <c r="AV986" t="str" cm="1">
        <f t="array" ref="AV986">_xlfn.IFS(AU986&lt;=1,"new under manager",AU986&lt;=4,"settling",AU986&lt;=8,"established",AU986&gt;=9,"long term")</f>
        <v>established</v>
      </c>
    </row>
    <row r="987" spans="1:48">
      <c r="A987">
        <v>33</v>
      </c>
      <c r="B987" s="1" t="str" cm="1">
        <f t="array" ref="B987">_xlfn.IFS(A987&lt;=25,"early career",A987&lt;=35,"mid career",A987&lt;=45,"experienced",A987&gt;=46,"senior")</f>
        <v>mid career</v>
      </c>
      <c r="C987" t="s">
        <v>29</v>
      </c>
      <c r="D987" t="s">
        <v>50</v>
      </c>
      <c r="E987" t="s">
        <v>31</v>
      </c>
      <c r="F987">
        <v>7</v>
      </c>
      <c r="G987" s="1" t="str" cm="1">
        <f t="array" ref="G987">_xlfn.IFS(F987&lt;=5,"very near",F987&lt;=10,"near",F987&lt;=20,"moderate",F987&lt;=29,"far")</f>
        <v>near</v>
      </c>
      <c r="H987">
        <v>2</v>
      </c>
      <c r="I987" t="str" cm="1">
        <f t="array" ref="I987">_xlfn.IFS(H987=1,"Below College",H987=
2,"College",H987=
3,"Bachelor",H987=
4,"Master",H987=
5,"Doctor")</f>
        <v>College</v>
      </c>
      <c r="J987" t="s">
        <v>36</v>
      </c>
      <c r="K987">
        <v>4</v>
      </c>
      <c r="L987" t="str" cm="1">
        <f t="array" ref="L987">_xlfn.IFS(K987=1,"low",K987=2,"medium",K987=3,"high",K987=4,"very high")</f>
        <v>very high</v>
      </c>
      <c r="M987" t="s">
        <v>33</v>
      </c>
      <c r="N987">
        <v>3</v>
      </c>
      <c r="O987" t="str" cm="1">
        <f t="array" ref="O987">_xlfn.IFS(N987=1,"low",N987=2,"medium",N987=3,"high",N987=4,"very high")</f>
        <v>high</v>
      </c>
      <c r="P987">
        <v>2</v>
      </c>
      <c r="Q987" t="str" cm="1">
        <f t="array" ref="Q987">_xlfn.IFS(P987=1,"junior",P987=2,"mid level",P987=3,"senior",P987=4,"lead",P987=5,"executive")</f>
        <v>mid level</v>
      </c>
      <c r="R987" t="s">
        <v>49</v>
      </c>
      <c r="S987">
        <v>3</v>
      </c>
      <c r="T987" t="str" cm="1">
        <f t="array" ref="T987">_xlfn.IFS(S987=1,"low",S987=2,"medium",S987=3,"high",S987=4,"very high")</f>
        <v>high</v>
      </c>
      <c r="U987" t="s">
        <v>38</v>
      </c>
      <c r="V987">
        <v>5968</v>
      </c>
      <c r="W987">
        <v>1</v>
      </c>
      <c r="X987" t="str" cm="1">
        <f t="array" ref="X987">_xlfn.IFS(W987=0,"fresher",W987&lt;=3,"stable",W987&lt;=6,"moderate hopper",W987&lt;=9,"frequent hopper")</f>
        <v>stable</v>
      </c>
      <c r="Y987" t="s">
        <v>29</v>
      </c>
      <c r="Z987">
        <v>20</v>
      </c>
      <c r="AA987" t="str" cm="1">
        <f t="array" ref="AA987">_xlfn.IFS(Z987&lt;=14,"low hike",Z987&lt;=18,"moderate hike",Z987&lt;=22,"good hike",Z987&lt;=25,"high hike")</f>
        <v>good hike</v>
      </c>
      <c r="AB987">
        <v>4</v>
      </c>
      <c r="AC987" t="str" cm="1">
        <f t="array" ref="AC987">_xlfn.IFS(AB987=1,"low",AB987=2,"good",AB987=3,"excellent",AB987=4,"outstanding")</f>
        <v>outstanding</v>
      </c>
      <c r="AD987">
        <v>3</v>
      </c>
      <c r="AE987" t="str" cm="1">
        <f t="array" ref="AE987">_xlfn.IFS(AD987=1,"low",AD987=2,"medium",AD987=3,"high",AD987=4,"very high")</f>
        <v>high</v>
      </c>
      <c r="AG987">
        <v>3</v>
      </c>
      <c r="AH987" t="str" cm="1">
        <f t="array" ref="AH987">_xlfn.IFS(AG987=0,"no stock options",AG987=2,"medium",AG987=3,"high",AG987=1,"low")</f>
        <v>high</v>
      </c>
      <c r="AI987">
        <v>9</v>
      </c>
      <c r="AJ987" s="1" t="str" cm="1">
        <f t="array" ref="AJ987">_xlfn.IFS(AI987&lt;=2,"fresher",AI987&lt;=7,"early career",AI987&lt;=15,"mid career",AI987&lt;=25,"experienced",AI987&gt;=26,"expert")</f>
        <v>mid career</v>
      </c>
      <c r="AK987">
        <v>2</v>
      </c>
      <c r="AL987" s="1" t="str" cm="1">
        <f t="array" ref="AL987">_xlfn.IFS(AK987=0,"no training",AK987&lt;=2,"low",AK987&lt;=4,"moderate",AK987&lt;=6,"high")</f>
        <v>low</v>
      </c>
      <c r="AM987">
        <v>3</v>
      </c>
      <c r="AN987" t="str" cm="1">
        <f t="array" ref="AN987">_xlfn.IFS(AM987=1,"low",AM987=2,"medium",AM987=3,"high",AM987=4,"very high")</f>
        <v>high</v>
      </c>
      <c r="AO987">
        <v>9</v>
      </c>
      <c r="AP987" s="1" t="str" cm="1">
        <f t="array" ref="AP987">_xlfn.IFS(AO987&lt;=1,"new",AO987&lt;=5,"early tenure",AO987&lt;=10,"established",AO987&lt;=20,"loyal",AO987&gt;=21,"long term")</f>
        <v>established</v>
      </c>
      <c r="AQ987">
        <v>7</v>
      </c>
      <c r="AR987" s="1" t="str" cm="1">
        <f t="array" ref="AR987">_xlfn.IFS(AQ987&lt;=1,"new",AQ987&lt;=4,"settling",AQ987&lt;=7,"established",AQ987&lt;=12,"stagnant risk",AQ987&gt;12,"highly stagnant")</f>
        <v>established</v>
      </c>
      <c r="AS987">
        <v>2</v>
      </c>
      <c r="AT987" t="str" cm="1">
        <f t="array" ref="AT987">_xlfn.IFS(AS987&lt;=1,"recently promoted",AS987&lt;=3,"due soon",AS987&lt;=6,"over due",AS987&gt;=7,"critically overdue")</f>
        <v>due soon</v>
      </c>
      <c r="AU987">
        <v>8</v>
      </c>
      <c r="AV987" t="str" cm="1">
        <f t="array" ref="AV987">_xlfn.IFS(AU987&lt;=1,"new under manager",AU987&lt;=4,"settling",AU987&lt;=8,"established",AU987&gt;=9,"long term")</f>
        <v>established</v>
      </c>
    </row>
    <row r="988" spans="1:48">
      <c r="A988">
        <v>43</v>
      </c>
      <c r="B988" s="1" t="str" cm="1">
        <f t="array" ref="B988">_xlfn.IFS(A988&lt;=25,"early career",A988&lt;=35,"mid career",A988&lt;=45,"experienced",A988&gt;=46,"senior")</f>
        <v>experienced</v>
      </c>
      <c r="C988" t="s">
        <v>29</v>
      </c>
      <c r="D988" t="s">
        <v>30</v>
      </c>
      <c r="E988" t="s">
        <v>31</v>
      </c>
      <c r="F988">
        <v>11</v>
      </c>
      <c r="G988" s="1" t="str" cm="1">
        <f t="array" ref="G988">_xlfn.IFS(F988&lt;=5,"very near",F988&lt;=10,"near",F988&lt;=20,"moderate",F988&lt;=29,"far")</f>
        <v>moderate</v>
      </c>
      <c r="H988">
        <v>3</v>
      </c>
      <c r="I988" t="str" cm="1">
        <f t="array" ref="I988">_xlfn.IFS(H988=1,"Below College",H988=
2,"College",H988=
3,"Bachelor",H988=
4,"Master",H988=
5,"Doctor")</f>
        <v>Bachelor</v>
      </c>
      <c r="J988" t="s">
        <v>36</v>
      </c>
      <c r="K988">
        <v>1</v>
      </c>
      <c r="L988" t="str" cm="1">
        <f t="array" ref="L988">_xlfn.IFS(K988=1,"low",K988=2,"medium",K988=3,"high",K988=4,"very high")</f>
        <v>low</v>
      </c>
      <c r="M988" t="s">
        <v>33</v>
      </c>
      <c r="N988">
        <v>3</v>
      </c>
      <c r="O988" t="str" cm="1">
        <f t="array" ref="O988">_xlfn.IFS(N988=1,"low",N988=2,"medium",N988=3,"high",N988=4,"very high")</f>
        <v>high</v>
      </c>
      <c r="P988">
        <v>3</v>
      </c>
      <c r="Q988" t="str" cm="1">
        <f t="array" ref="Q988">_xlfn.IFS(P988=1,"junior",P988=2,"mid level",P988=3,"senior",P988=4,"lead",P988=5,"executive")</f>
        <v>senior</v>
      </c>
      <c r="R988" t="s">
        <v>49</v>
      </c>
      <c r="S988">
        <v>3</v>
      </c>
      <c r="T988" t="str" cm="1">
        <f t="array" ref="T988">_xlfn.IFS(S988=1,"low",S988=2,"medium",S988=3,"high",S988=4,"very high")</f>
        <v>high</v>
      </c>
      <c r="U988" t="s">
        <v>35</v>
      </c>
      <c r="V988">
        <v>7510</v>
      </c>
      <c r="W988">
        <v>1</v>
      </c>
      <c r="X988" t="str" cm="1">
        <f t="array" ref="X988">_xlfn.IFS(W988=0,"fresher",W988&lt;=3,"stable",W988&lt;=6,"moderate hopper",W988&lt;=9,"frequent hopper")</f>
        <v>stable</v>
      </c>
      <c r="Y988" t="s">
        <v>29</v>
      </c>
      <c r="Z988">
        <v>17</v>
      </c>
      <c r="AA988" t="str" cm="1">
        <f t="array" ref="AA988">_xlfn.IFS(Z988&lt;=14,"low hike",Z988&lt;=18,"moderate hike",Z988&lt;=22,"good hike",Z988&lt;=25,"high hike")</f>
        <v>moderate hike</v>
      </c>
      <c r="AB988">
        <v>3</v>
      </c>
      <c r="AC988" t="str" cm="1">
        <f t="array" ref="AC988">_xlfn.IFS(AB988=1,"low",AB988=2,"good",AB988=3,"excellent",AB988=4,"outstanding")</f>
        <v>excellent</v>
      </c>
      <c r="AD988">
        <v>2</v>
      </c>
      <c r="AE988" t="str" cm="1">
        <f t="array" ref="AE988">_xlfn.IFS(AD988=1,"low",AD988=2,"medium",AD988=3,"high",AD988=4,"very high")</f>
        <v>medium</v>
      </c>
      <c r="AG988">
        <v>1</v>
      </c>
      <c r="AH988" t="str" cm="1">
        <f t="array" ref="AH988">_xlfn.IFS(AG988=0,"no stock options",AG988=2,"medium",AG988=3,"high",AG988=1,"low")</f>
        <v>low</v>
      </c>
      <c r="AI988">
        <v>10</v>
      </c>
      <c r="AJ988" s="1" t="str" cm="1">
        <f t="array" ref="AJ988">_xlfn.IFS(AI988&lt;=2,"fresher",AI988&lt;=7,"early career",AI988&lt;=15,"mid career",AI988&lt;=25,"experienced",AI988&gt;=26,"expert")</f>
        <v>mid career</v>
      </c>
      <c r="AK988">
        <v>1</v>
      </c>
      <c r="AL988" s="1" t="str" cm="1">
        <f t="array" ref="AL988">_xlfn.IFS(AK988=0,"no training",AK988&lt;=2,"low",AK988&lt;=4,"moderate",AK988&lt;=6,"high")</f>
        <v>low</v>
      </c>
      <c r="AM988">
        <v>3</v>
      </c>
      <c r="AN988" t="str" cm="1">
        <f t="array" ref="AN988">_xlfn.IFS(AM988=1,"low",AM988=2,"medium",AM988=3,"high",AM988=4,"very high")</f>
        <v>high</v>
      </c>
      <c r="AO988">
        <v>10</v>
      </c>
      <c r="AP988" s="1" t="str" cm="1">
        <f t="array" ref="AP988">_xlfn.IFS(AO988&lt;=1,"new",AO988&lt;=5,"early tenure",AO988&lt;=10,"established",AO988&lt;=20,"loyal",AO988&gt;=21,"long term")</f>
        <v>established</v>
      </c>
      <c r="AQ988">
        <v>9</v>
      </c>
      <c r="AR988" s="1" t="str" cm="1">
        <f t="array" ref="AR988">_xlfn.IFS(AQ988&lt;=1,"new",AQ988&lt;=4,"settling",AQ988&lt;=7,"established",AQ988&lt;=12,"stagnant risk",AQ988&gt;12,"highly stagnant")</f>
        <v>stagnant risk</v>
      </c>
      <c r="AS988">
        <v>0</v>
      </c>
      <c r="AT988" t="str" cm="1">
        <f t="array" ref="AT988">_xlfn.IFS(AS988&lt;=1,"recently promoted",AS988&lt;=3,"due soon",AS988&lt;=6,"over due",AS988&gt;=7,"critically overdue")</f>
        <v>recently promoted</v>
      </c>
      <c r="AU988">
        <v>9</v>
      </c>
      <c r="AV988" t="str" cm="1">
        <f t="array" ref="AV988">_xlfn.IFS(AU988&lt;=1,"new under manager",AU988&lt;=4,"settling",AU988&lt;=8,"established",AU988&gt;=9,"long term")</f>
        <v>long term</v>
      </c>
    </row>
    <row r="989" spans="1:48">
      <c r="A989">
        <v>38</v>
      </c>
      <c r="B989" s="1" t="str" cm="1">
        <f t="array" ref="B989">_xlfn.IFS(A989&lt;=25,"early career",A989&lt;=35,"mid career",A989&lt;=45,"experienced",A989&gt;=46,"senior")</f>
        <v>experienced</v>
      </c>
      <c r="C989" t="s">
        <v>29</v>
      </c>
      <c r="D989" t="s">
        <v>50</v>
      </c>
      <c r="E989" t="s">
        <v>54</v>
      </c>
      <c r="F989">
        <v>1</v>
      </c>
      <c r="G989" s="1" t="str" cm="1">
        <f t="array" ref="G989">_xlfn.IFS(F989&lt;=5,"very near",F989&lt;=10,"near",F989&lt;=20,"moderate",F989&lt;=29,"far")</f>
        <v>very near</v>
      </c>
      <c r="H989">
        <v>4</v>
      </c>
      <c r="I989" t="str" cm="1">
        <f t="array" ref="I989">_xlfn.IFS(H989=1,"Below College",H989=
2,"College",H989=
3,"Bachelor",H989=
4,"Master",H989=
5,"Doctor")</f>
        <v>Master</v>
      </c>
      <c r="J989" t="s">
        <v>42</v>
      </c>
      <c r="K989">
        <v>4</v>
      </c>
      <c r="L989" t="str" cm="1">
        <f t="array" ref="L989">_xlfn.IFS(K989=1,"low",K989=2,"medium",K989=3,"high",K989=4,"very high")</f>
        <v>very high</v>
      </c>
      <c r="M989" t="s">
        <v>33</v>
      </c>
      <c r="N989">
        <v>3</v>
      </c>
      <c r="O989" t="str" cm="1">
        <f t="array" ref="O989">_xlfn.IFS(N989=1,"low",N989=2,"medium",N989=3,"high",N989=4,"very high")</f>
        <v>high</v>
      </c>
      <c r="P989">
        <v>1</v>
      </c>
      <c r="Q989" t="str" cm="1">
        <f t="array" ref="Q989">_xlfn.IFS(P989=1,"junior",P989=2,"mid level",P989=3,"senior",P989=4,"lead",P989=5,"executive")</f>
        <v>junior</v>
      </c>
      <c r="R989" t="s">
        <v>54</v>
      </c>
      <c r="S989">
        <v>2</v>
      </c>
      <c r="T989" t="str" cm="1">
        <f t="array" ref="T989">_xlfn.IFS(S989=1,"low",S989=2,"medium",S989=3,"high",S989=4,"very high")</f>
        <v>medium</v>
      </c>
      <c r="U989" t="s">
        <v>35</v>
      </c>
      <c r="V989">
        <v>2991</v>
      </c>
      <c r="W989">
        <v>0</v>
      </c>
      <c r="X989" t="str" cm="1">
        <f t="array" ref="X989">_xlfn.IFS(W989=0,"fresher",W989&lt;=3,"stable",W989&lt;=6,"moderate hopper",W989&lt;=9,"frequent hopper")</f>
        <v>fresher</v>
      </c>
      <c r="Y989" t="s">
        <v>39</v>
      </c>
      <c r="Z989">
        <v>11</v>
      </c>
      <c r="AA989" t="str" cm="1">
        <f t="array" ref="AA989">_xlfn.IFS(Z989&lt;=14,"low hike",Z989&lt;=18,"moderate hike",Z989&lt;=22,"good hike",Z989&lt;=25,"high hike")</f>
        <v>low hike</v>
      </c>
      <c r="AB989">
        <v>3</v>
      </c>
      <c r="AC989" t="str" cm="1">
        <f t="array" ref="AC989">_xlfn.IFS(AB989=1,"low",AB989=2,"good",AB989=3,"excellent",AB989=4,"outstanding")</f>
        <v>excellent</v>
      </c>
      <c r="AD989">
        <v>2</v>
      </c>
      <c r="AE989" t="str" cm="1">
        <f t="array" ref="AE989">_xlfn.IFS(AD989=1,"low",AD989=2,"medium",AD989=3,"high",AD989=4,"very high")</f>
        <v>medium</v>
      </c>
      <c r="AG989">
        <v>1</v>
      </c>
      <c r="AH989" t="str" cm="1">
        <f t="array" ref="AH989">_xlfn.IFS(AG989=0,"no stock options",AG989=2,"medium",AG989=3,"high",AG989=1,"low")</f>
        <v>low</v>
      </c>
      <c r="AI989">
        <v>7</v>
      </c>
      <c r="AJ989" s="1" t="str" cm="1">
        <f t="array" ref="AJ989">_xlfn.IFS(AI989&lt;=2,"fresher",AI989&lt;=7,"early career",AI989&lt;=15,"mid career",AI989&lt;=25,"experienced",AI989&gt;=26,"expert")</f>
        <v>early career</v>
      </c>
      <c r="AK989">
        <v>2</v>
      </c>
      <c r="AL989" s="1" t="str" cm="1">
        <f t="array" ref="AL989">_xlfn.IFS(AK989=0,"no training",AK989&lt;=2,"low",AK989&lt;=4,"moderate",AK989&lt;=6,"high")</f>
        <v>low</v>
      </c>
      <c r="AM989">
        <v>3</v>
      </c>
      <c r="AN989" t="str" cm="1">
        <f t="array" ref="AN989">_xlfn.IFS(AM989=1,"low",AM989=2,"medium",AM989=3,"high",AM989=4,"very high")</f>
        <v>high</v>
      </c>
      <c r="AO989">
        <v>6</v>
      </c>
      <c r="AP989" s="1" t="str" cm="1">
        <f t="array" ref="AP989">_xlfn.IFS(AO989&lt;=1,"new",AO989&lt;=5,"early tenure",AO989&lt;=10,"established",AO989&lt;=20,"loyal",AO989&gt;=21,"long term")</f>
        <v>established</v>
      </c>
      <c r="AQ989">
        <v>2</v>
      </c>
      <c r="AR989" s="1" t="str" cm="1">
        <f t="array" ref="AR989">_xlfn.IFS(AQ989&lt;=1,"new",AQ989&lt;=4,"settling",AQ989&lt;=7,"established",AQ989&lt;=12,"stagnant risk",AQ989&gt;12,"highly stagnant")</f>
        <v>settling</v>
      </c>
      <c r="AS989">
        <v>1</v>
      </c>
      <c r="AT989" t="str" cm="1">
        <f t="array" ref="AT989">_xlfn.IFS(AS989&lt;=1,"recently promoted",AS989&lt;=3,"due soon",AS989&lt;=6,"over due",AS989&gt;=7,"critically overdue")</f>
        <v>recently promoted</v>
      </c>
      <c r="AU989">
        <v>2</v>
      </c>
      <c r="AV989" t="str" cm="1">
        <f t="array" ref="AV989">_xlfn.IFS(AU989&lt;=1,"new under manager",AU989&lt;=4,"settling",AU989&lt;=8,"established",AU989&gt;=9,"long term")</f>
        <v>settling</v>
      </c>
    </row>
    <row r="990" spans="1:48">
      <c r="A990">
        <v>55</v>
      </c>
      <c r="B990" s="1" t="str" cm="1">
        <f t="array" ref="B990">_xlfn.IFS(A990&lt;=25,"early career",A990&lt;=35,"mid career",A990&lt;=45,"experienced",A990&gt;=46,"senior")</f>
        <v>senior</v>
      </c>
      <c r="C990" t="s">
        <v>29</v>
      </c>
      <c r="D990" t="s">
        <v>30</v>
      </c>
      <c r="E990" t="s">
        <v>54</v>
      </c>
      <c r="F990">
        <v>26</v>
      </c>
      <c r="G990" s="1" t="str" cm="1">
        <f t="array" ref="G990">_xlfn.IFS(F990&lt;=5,"very near",F990&lt;=10,"near",F990&lt;=20,"moderate",F990&lt;=29,"far")</f>
        <v>far</v>
      </c>
      <c r="H990">
        <v>4</v>
      </c>
      <c r="I990" t="str" cm="1">
        <f t="array" ref="I990">_xlfn.IFS(H990=1,"Below College",H990=
2,"College",H990=
3,"Bachelor",H990=
4,"Master",H990=
5,"Doctor")</f>
        <v>Master</v>
      </c>
      <c r="J990" t="s">
        <v>54</v>
      </c>
      <c r="K990">
        <v>3</v>
      </c>
      <c r="L990" t="str" cm="1">
        <f t="array" ref="L990">_xlfn.IFS(K990=1,"low",K990=2,"medium",K990=3,"high",K990=4,"very high")</f>
        <v>high</v>
      </c>
      <c r="M990" t="s">
        <v>33</v>
      </c>
      <c r="N990">
        <v>4</v>
      </c>
      <c r="O990" t="str" cm="1">
        <f t="array" ref="O990">_xlfn.IFS(N990=1,"low",N990=2,"medium",N990=3,"high",N990=4,"very high")</f>
        <v>very high</v>
      </c>
      <c r="P990">
        <v>5</v>
      </c>
      <c r="Q990" t="str" cm="1">
        <f t="array" ref="Q990">_xlfn.IFS(P990=1,"junior",P990=2,"mid level",P990=3,"senior",P990=4,"lead",P990=5,"executive")</f>
        <v>executive</v>
      </c>
      <c r="R990" t="s">
        <v>48</v>
      </c>
      <c r="S990">
        <v>2</v>
      </c>
      <c r="T990" t="str" cm="1">
        <f t="array" ref="T990">_xlfn.IFS(S990=1,"low",S990=2,"medium",S990=3,"high",S990=4,"very high")</f>
        <v>medium</v>
      </c>
      <c r="U990" t="s">
        <v>35</v>
      </c>
      <c r="V990">
        <v>19636</v>
      </c>
      <c r="W990">
        <v>4</v>
      </c>
      <c r="X990" t="str" cm="1">
        <f t="array" ref="X990">_xlfn.IFS(W990=0,"fresher",W990&lt;=3,"stable",W990&lt;=6,"moderate hopper",W990&lt;=9,"frequent hopper")</f>
        <v>moderate hopper</v>
      </c>
      <c r="Y990" t="s">
        <v>39</v>
      </c>
      <c r="Z990">
        <v>18</v>
      </c>
      <c r="AA990" t="str" cm="1">
        <f t="array" ref="AA990">_xlfn.IFS(Z990&lt;=14,"low hike",Z990&lt;=18,"moderate hike",Z990&lt;=22,"good hike",Z990&lt;=25,"high hike")</f>
        <v>moderate hike</v>
      </c>
      <c r="AB990">
        <v>3</v>
      </c>
      <c r="AC990" t="str" cm="1">
        <f t="array" ref="AC990">_xlfn.IFS(AB990=1,"low",AB990=2,"good",AB990=3,"excellent",AB990=4,"outstanding")</f>
        <v>excellent</v>
      </c>
      <c r="AD990">
        <v>1</v>
      </c>
      <c r="AE990" t="str" cm="1">
        <f t="array" ref="AE990">_xlfn.IFS(AD990=1,"low",AD990=2,"medium",AD990=3,"high",AD990=4,"very high")</f>
        <v>low</v>
      </c>
      <c r="AG990">
        <v>1</v>
      </c>
      <c r="AH990" t="str" cm="1">
        <f t="array" ref="AH990">_xlfn.IFS(AG990=0,"no stock options",AG990=2,"medium",AG990=3,"high",AG990=1,"low")</f>
        <v>low</v>
      </c>
      <c r="AI990">
        <v>35</v>
      </c>
      <c r="AJ990" s="1" t="str" cm="1">
        <f t="array" ref="AJ990">_xlfn.IFS(AI990&lt;=2,"fresher",AI990&lt;=7,"early career",AI990&lt;=15,"mid career",AI990&lt;=25,"experienced",AI990&gt;=26,"expert")</f>
        <v>expert</v>
      </c>
      <c r="AK990">
        <v>0</v>
      </c>
      <c r="AL990" s="1" t="str" cm="1">
        <f t="array" ref="AL990">_xlfn.IFS(AK990=0,"no training",AK990&lt;=2,"low",AK990&lt;=4,"moderate",AK990&lt;=6,"high")</f>
        <v>no training</v>
      </c>
      <c r="AM990">
        <v>3</v>
      </c>
      <c r="AN990" t="str" cm="1">
        <f t="array" ref="AN990">_xlfn.IFS(AM990=1,"low",AM990=2,"medium",AM990=3,"high",AM990=4,"very high")</f>
        <v>high</v>
      </c>
      <c r="AO990">
        <v>10</v>
      </c>
      <c r="AP990" s="1" t="str" cm="1">
        <f t="array" ref="AP990">_xlfn.IFS(AO990&lt;=1,"new",AO990&lt;=5,"early tenure",AO990&lt;=10,"established",AO990&lt;=20,"loyal",AO990&gt;=21,"long term")</f>
        <v>established</v>
      </c>
      <c r="AQ990">
        <v>9</v>
      </c>
      <c r="AR990" s="1" t="str" cm="1">
        <f t="array" ref="AR990">_xlfn.IFS(AQ990&lt;=1,"new",AQ990&lt;=4,"settling",AQ990&lt;=7,"established",AQ990&lt;=12,"stagnant risk",AQ990&gt;12,"highly stagnant")</f>
        <v>stagnant risk</v>
      </c>
      <c r="AS990">
        <v>1</v>
      </c>
      <c r="AT990" t="str" cm="1">
        <f t="array" ref="AT990">_xlfn.IFS(AS990&lt;=1,"recently promoted",AS990&lt;=3,"due soon",AS990&lt;=6,"over due",AS990&gt;=7,"critically overdue")</f>
        <v>recently promoted</v>
      </c>
      <c r="AU990">
        <v>4</v>
      </c>
      <c r="AV990" t="str" cm="1">
        <f t="array" ref="AV990">_xlfn.IFS(AU990&lt;=1,"new under manager",AU990&lt;=4,"settling",AU990&lt;=8,"established",AU990&gt;=9,"long term")</f>
        <v>settling</v>
      </c>
    </row>
    <row r="991" spans="1:48">
      <c r="A991">
        <v>40</v>
      </c>
      <c r="B991" s="1" t="str" cm="1">
        <f t="array" ref="B991">_xlfn.IFS(A991&lt;=25,"early career",A991&lt;=35,"mid career",A991&lt;=45,"experienced",A991&gt;=46,"senior")</f>
        <v>experienced</v>
      </c>
      <c r="C991" t="s">
        <v>29</v>
      </c>
      <c r="D991" t="s">
        <v>50</v>
      </c>
      <c r="E991" t="s">
        <v>31</v>
      </c>
      <c r="F991">
        <v>11</v>
      </c>
      <c r="G991" s="1" t="str" cm="1">
        <f t="array" ref="G991">_xlfn.IFS(F991&lt;=5,"very near",F991&lt;=10,"near",F991&lt;=20,"moderate",F991&lt;=29,"far")</f>
        <v>moderate</v>
      </c>
      <c r="H991">
        <v>3</v>
      </c>
      <c r="I991" t="str" cm="1">
        <f t="array" ref="I991">_xlfn.IFS(H991=1,"Below College",H991=
2,"College",H991=
3,"Bachelor",H991=
4,"Master",H991=
5,"Doctor")</f>
        <v>Bachelor</v>
      </c>
      <c r="J991" t="s">
        <v>52</v>
      </c>
      <c r="K991">
        <v>4</v>
      </c>
      <c r="L991" t="str" cm="1">
        <f t="array" ref="L991">_xlfn.IFS(K991=1,"low",K991=2,"medium",K991=3,"high",K991=4,"very high")</f>
        <v>very high</v>
      </c>
      <c r="M991" t="s">
        <v>43</v>
      </c>
      <c r="N991">
        <v>3</v>
      </c>
      <c r="O991" t="str" cm="1">
        <f t="array" ref="O991">_xlfn.IFS(N991=1,"low",N991=2,"medium",N991=3,"high",N991=4,"very high")</f>
        <v>high</v>
      </c>
      <c r="P991">
        <v>2</v>
      </c>
      <c r="Q991" t="str" cm="1">
        <f t="array" ref="Q991">_xlfn.IFS(P991=1,"junior",P991=2,"mid level",P991=3,"senior",P991=4,"lead",P991=5,"executive")</f>
        <v>mid level</v>
      </c>
      <c r="R991" t="s">
        <v>34</v>
      </c>
      <c r="S991">
        <v>3</v>
      </c>
      <c r="T991" t="str" cm="1">
        <f t="array" ref="T991">_xlfn.IFS(S991=1,"low",S991=2,"medium",S991=3,"high",S991=4,"very high")</f>
        <v>high</v>
      </c>
      <c r="U991" t="s">
        <v>35</v>
      </c>
      <c r="V991">
        <v>6323</v>
      </c>
      <c r="W991">
        <v>1</v>
      </c>
      <c r="X991" t="str" cm="1">
        <f t="array" ref="X991">_xlfn.IFS(W991=0,"fresher",W991&lt;=3,"stable",W991&lt;=6,"moderate hopper",W991&lt;=9,"frequent hopper")</f>
        <v>stable</v>
      </c>
      <c r="Y991" t="s">
        <v>29</v>
      </c>
      <c r="Z991">
        <v>11</v>
      </c>
      <c r="AA991" t="str" cm="1">
        <f t="array" ref="AA991">_xlfn.IFS(Z991&lt;=14,"low hike",Z991&lt;=18,"moderate hike",Z991&lt;=22,"good hike",Z991&lt;=25,"high hike")</f>
        <v>low hike</v>
      </c>
      <c r="AB991">
        <v>3</v>
      </c>
      <c r="AC991" t="str" cm="1">
        <f t="array" ref="AC991">_xlfn.IFS(AB991=1,"low",AB991=2,"good",AB991=3,"excellent",AB991=4,"outstanding")</f>
        <v>excellent</v>
      </c>
      <c r="AD991">
        <v>1</v>
      </c>
      <c r="AE991" t="str" cm="1">
        <f t="array" ref="AE991">_xlfn.IFS(AD991=1,"low",AD991=2,"medium",AD991=3,"high",AD991=4,"very high")</f>
        <v>low</v>
      </c>
      <c r="AG991">
        <v>1</v>
      </c>
      <c r="AH991" t="str" cm="1">
        <f t="array" ref="AH991">_xlfn.IFS(AG991=0,"no stock options",AG991=2,"medium",AG991=3,"high",AG991=1,"low")</f>
        <v>low</v>
      </c>
      <c r="AI991">
        <v>10</v>
      </c>
      <c r="AJ991" s="1" t="str" cm="1">
        <f t="array" ref="AJ991">_xlfn.IFS(AI991&lt;=2,"fresher",AI991&lt;=7,"early career",AI991&lt;=15,"mid career",AI991&lt;=25,"experienced",AI991&gt;=26,"expert")</f>
        <v>mid career</v>
      </c>
      <c r="AK991">
        <v>2</v>
      </c>
      <c r="AL991" s="1" t="str" cm="1">
        <f t="array" ref="AL991">_xlfn.IFS(AK991=0,"no training",AK991&lt;=2,"low",AK991&lt;=4,"moderate",AK991&lt;=6,"high")</f>
        <v>low</v>
      </c>
      <c r="AM991">
        <v>4</v>
      </c>
      <c r="AN991" t="str" cm="1">
        <f t="array" ref="AN991">_xlfn.IFS(AM991=1,"low",AM991=2,"medium",AM991=3,"high",AM991=4,"very high")</f>
        <v>very high</v>
      </c>
      <c r="AO991">
        <v>10</v>
      </c>
      <c r="AP991" s="1" t="str" cm="1">
        <f t="array" ref="AP991">_xlfn.IFS(AO991&lt;=1,"new",AO991&lt;=5,"early tenure",AO991&lt;=10,"established",AO991&lt;=20,"loyal",AO991&gt;=21,"long term")</f>
        <v>established</v>
      </c>
      <c r="AQ991">
        <v>9</v>
      </c>
      <c r="AR991" s="1" t="str" cm="1">
        <f t="array" ref="AR991">_xlfn.IFS(AQ991&lt;=1,"new",AQ991&lt;=4,"settling",AQ991&lt;=7,"established",AQ991&lt;=12,"stagnant risk",AQ991&gt;12,"highly stagnant")</f>
        <v>stagnant risk</v>
      </c>
      <c r="AS991">
        <v>9</v>
      </c>
      <c r="AT991" t="str" cm="1">
        <f t="array" ref="AT991">_xlfn.IFS(AS991&lt;=1,"recently promoted",AS991&lt;=3,"due soon",AS991&lt;=6,"over due",AS991&gt;=7,"critically overdue")</f>
        <v>critically overdue</v>
      </c>
      <c r="AU991">
        <v>4</v>
      </c>
      <c r="AV991" t="str" cm="1">
        <f t="array" ref="AV991">_xlfn.IFS(AU991&lt;=1,"new under manager",AU991&lt;=4,"settling",AU991&lt;=8,"established",AU991&gt;=9,"long term")</f>
        <v>settling</v>
      </c>
    </row>
    <row r="992" spans="1:48">
      <c r="A992">
        <v>38</v>
      </c>
      <c r="B992" s="1" t="str" cm="1">
        <f t="array" ref="B992">_xlfn.IFS(A992&lt;=25,"early career",A992&lt;=35,"mid career",A992&lt;=45,"experienced",A992&gt;=46,"senior")</f>
        <v>experienced</v>
      </c>
      <c r="C992" t="s">
        <v>29</v>
      </c>
      <c r="D992" t="s">
        <v>50</v>
      </c>
      <c r="E992" t="s">
        <v>31</v>
      </c>
      <c r="F992">
        <v>6</v>
      </c>
      <c r="G992" s="1" t="str" cm="1">
        <f t="array" ref="G992">_xlfn.IFS(F992&lt;=5,"very near",F992&lt;=10,"near",F992&lt;=20,"moderate",F992&lt;=29,"far")</f>
        <v>near</v>
      </c>
      <c r="H992">
        <v>4</v>
      </c>
      <c r="I992" t="str" cm="1">
        <f t="array" ref="I992">_xlfn.IFS(H992=1,"Below College",H992=
2,"College",H992=
3,"Bachelor",H992=
4,"Master",H992=
5,"Doctor")</f>
        <v>Master</v>
      </c>
      <c r="J992" t="s">
        <v>36</v>
      </c>
      <c r="K992">
        <v>1</v>
      </c>
      <c r="L992" t="str" cm="1">
        <f t="array" ref="L992">_xlfn.IFS(K992=1,"low",K992=2,"medium",K992=3,"high",K992=4,"very high")</f>
        <v>low</v>
      </c>
      <c r="M992" t="s">
        <v>33</v>
      </c>
      <c r="N992">
        <v>2</v>
      </c>
      <c r="O992" t="str" cm="1">
        <f t="array" ref="O992">_xlfn.IFS(N992=1,"low",N992=2,"medium",N992=3,"high",N992=4,"very high")</f>
        <v>medium</v>
      </c>
      <c r="P992">
        <v>2</v>
      </c>
      <c r="Q992" t="str" cm="1">
        <f t="array" ref="Q992">_xlfn.IFS(P992=1,"junior",P992=2,"mid level",P992=3,"senior",P992=4,"lead",P992=5,"executive")</f>
        <v>mid level</v>
      </c>
      <c r="R992" t="s">
        <v>44</v>
      </c>
      <c r="S992">
        <v>3</v>
      </c>
      <c r="T992" t="str" cm="1">
        <f t="array" ref="T992">_xlfn.IFS(S992=1,"low",S992=2,"medium",S992=3,"high",S992=4,"very high")</f>
        <v>high</v>
      </c>
      <c r="U992" t="s">
        <v>35</v>
      </c>
      <c r="V992">
        <v>5321</v>
      </c>
      <c r="W992">
        <v>2</v>
      </c>
      <c r="X992" t="str" cm="1">
        <f t="array" ref="X992">_xlfn.IFS(W992=0,"fresher",W992&lt;=3,"stable",W992&lt;=6,"moderate hopper",W992&lt;=9,"frequent hopper")</f>
        <v>stable</v>
      </c>
      <c r="Y992" t="s">
        <v>29</v>
      </c>
      <c r="Z992">
        <v>11</v>
      </c>
      <c r="AA992" t="str" cm="1">
        <f t="array" ref="AA992">_xlfn.IFS(Z992&lt;=14,"low hike",Z992&lt;=18,"moderate hike",Z992&lt;=22,"good hike",Z992&lt;=25,"high hike")</f>
        <v>low hike</v>
      </c>
      <c r="AB992">
        <v>3</v>
      </c>
      <c r="AC992" t="str" cm="1">
        <f t="array" ref="AC992">_xlfn.IFS(AB992=1,"low",AB992=2,"good",AB992=3,"excellent",AB992=4,"outstanding")</f>
        <v>excellent</v>
      </c>
      <c r="AD992">
        <v>4</v>
      </c>
      <c r="AE992" t="str" cm="1">
        <f t="array" ref="AE992">_xlfn.IFS(AD992=1,"low",AD992=2,"medium",AD992=3,"high",AD992=4,"very high")</f>
        <v>very high</v>
      </c>
      <c r="AG992">
        <v>1</v>
      </c>
      <c r="AH992" t="str" cm="1">
        <f t="array" ref="AH992">_xlfn.IFS(AG992=0,"no stock options",AG992=2,"medium",AG992=3,"high",AG992=1,"low")</f>
        <v>low</v>
      </c>
      <c r="AI992">
        <v>10</v>
      </c>
      <c r="AJ992" s="1" t="str" cm="1">
        <f t="array" ref="AJ992">_xlfn.IFS(AI992&lt;=2,"fresher",AI992&lt;=7,"early career",AI992&lt;=15,"mid career",AI992&lt;=25,"experienced",AI992&gt;=26,"expert")</f>
        <v>mid career</v>
      </c>
      <c r="AK992">
        <v>1</v>
      </c>
      <c r="AL992" s="1" t="str" cm="1">
        <f t="array" ref="AL992">_xlfn.IFS(AK992=0,"no training",AK992&lt;=2,"low",AK992&lt;=4,"moderate",AK992&lt;=6,"high")</f>
        <v>low</v>
      </c>
      <c r="AM992">
        <v>3</v>
      </c>
      <c r="AN992" t="str" cm="1">
        <f t="array" ref="AN992">_xlfn.IFS(AM992=1,"low",AM992=2,"medium",AM992=3,"high",AM992=4,"very high")</f>
        <v>high</v>
      </c>
      <c r="AO992">
        <v>8</v>
      </c>
      <c r="AP992" s="1" t="str" cm="1">
        <f t="array" ref="AP992">_xlfn.IFS(AO992&lt;=1,"new",AO992&lt;=5,"early tenure",AO992&lt;=10,"established",AO992&lt;=20,"loyal",AO992&gt;=21,"long term")</f>
        <v>established</v>
      </c>
      <c r="AQ992">
        <v>3</v>
      </c>
      <c r="AR992" s="1" t="str" cm="1">
        <f t="array" ref="AR992">_xlfn.IFS(AQ992&lt;=1,"new",AQ992&lt;=4,"settling",AQ992&lt;=7,"established",AQ992&lt;=12,"stagnant risk",AQ992&gt;12,"highly stagnant")</f>
        <v>settling</v>
      </c>
      <c r="AS992">
        <v>7</v>
      </c>
      <c r="AT992" t="str" cm="1">
        <f t="array" ref="AT992">_xlfn.IFS(AS992&lt;=1,"recently promoted",AS992&lt;=3,"due soon",AS992&lt;=6,"over due",AS992&gt;=7,"critically overdue")</f>
        <v>critically overdue</v>
      </c>
      <c r="AU992">
        <v>7</v>
      </c>
      <c r="AV992" t="str" cm="1">
        <f t="array" ref="AV992">_xlfn.IFS(AU992&lt;=1,"new under manager",AU992&lt;=4,"settling",AU992&lt;=8,"established",AU992&gt;=9,"long term")</f>
        <v>established</v>
      </c>
    </row>
    <row r="993" spans="1:48">
      <c r="A993">
        <v>35</v>
      </c>
      <c r="B993" s="1" t="str" cm="1">
        <f t="array" ref="B993">_xlfn.IFS(A993&lt;=25,"early career",A993&lt;=35,"mid career",A993&lt;=45,"experienced",A993&gt;=46,"senior")</f>
        <v>mid career</v>
      </c>
      <c r="C993" t="s">
        <v>29</v>
      </c>
      <c r="D993" t="s">
        <v>30</v>
      </c>
      <c r="E993" t="s">
        <v>31</v>
      </c>
      <c r="F993">
        <v>9</v>
      </c>
      <c r="G993" s="1" t="str" cm="1">
        <f t="array" ref="G993">_xlfn.IFS(F993&lt;=5,"very near",F993&lt;=10,"near",F993&lt;=20,"moderate",F993&lt;=29,"far")</f>
        <v>near</v>
      </c>
      <c r="H993">
        <v>4</v>
      </c>
      <c r="I993" t="str" cm="1">
        <f t="array" ref="I993">_xlfn.IFS(H993=1,"Below College",H993=
2,"College",H993=
3,"Bachelor",H993=
4,"Master",H993=
5,"Doctor")</f>
        <v>Master</v>
      </c>
      <c r="J993" t="s">
        <v>32</v>
      </c>
      <c r="K993">
        <v>2</v>
      </c>
      <c r="L993" t="str" cm="1">
        <f t="array" ref="L993">_xlfn.IFS(K993=1,"low",K993=2,"medium",K993=3,"high",K993=4,"very high")</f>
        <v>medium</v>
      </c>
      <c r="M993" t="s">
        <v>33</v>
      </c>
      <c r="N993">
        <v>3</v>
      </c>
      <c r="O993" t="str" cm="1">
        <f t="array" ref="O993">_xlfn.IFS(N993=1,"low",N993=2,"medium",N993=3,"high",N993=4,"very high")</f>
        <v>high</v>
      </c>
      <c r="P993">
        <v>2</v>
      </c>
      <c r="Q993" t="str" cm="1">
        <f t="array" ref="Q993">_xlfn.IFS(P993=1,"junior",P993=2,"mid level",P993=3,"senior",P993=4,"lead",P993=5,"executive")</f>
        <v>mid level</v>
      </c>
      <c r="R993" t="s">
        <v>37</v>
      </c>
      <c r="S993">
        <v>3</v>
      </c>
      <c r="T993" t="str" cm="1">
        <f t="array" ref="T993">_xlfn.IFS(S993=1,"low",S993=2,"medium",S993=3,"high",S993=4,"very high")</f>
        <v>high</v>
      </c>
      <c r="U993" t="s">
        <v>40</v>
      </c>
      <c r="V993">
        <v>5098</v>
      </c>
      <c r="W993">
        <v>1</v>
      </c>
      <c r="X993" t="str" cm="1">
        <f t="array" ref="X993">_xlfn.IFS(W993=0,"fresher",W993&lt;=3,"stable",W993&lt;=6,"moderate hopper",W993&lt;=9,"frequent hopper")</f>
        <v>stable</v>
      </c>
      <c r="Y993" t="s">
        <v>29</v>
      </c>
      <c r="Z993">
        <v>19</v>
      </c>
      <c r="AA993" t="str" cm="1">
        <f t="array" ref="AA993">_xlfn.IFS(Z993&lt;=14,"low hike",Z993&lt;=18,"moderate hike",Z993&lt;=22,"good hike",Z993&lt;=25,"high hike")</f>
        <v>good hike</v>
      </c>
      <c r="AB993">
        <v>3</v>
      </c>
      <c r="AC993" t="str" cm="1">
        <f t="array" ref="AC993">_xlfn.IFS(AB993=1,"low",AB993=2,"good",AB993=3,"excellent",AB993=4,"outstanding")</f>
        <v>excellent</v>
      </c>
      <c r="AD993">
        <v>2</v>
      </c>
      <c r="AE993" t="str" cm="1">
        <f t="array" ref="AE993">_xlfn.IFS(AD993=1,"low",AD993=2,"medium",AD993=3,"high",AD993=4,"very high")</f>
        <v>medium</v>
      </c>
      <c r="AG993">
        <v>0</v>
      </c>
      <c r="AH993" t="str" cm="1">
        <f t="array" ref="AH993">_xlfn.IFS(AG993=0,"no stock options",AG993=2,"medium",AG993=3,"high",AG993=1,"low")</f>
        <v>no stock options</v>
      </c>
      <c r="AI993">
        <v>10</v>
      </c>
      <c r="AJ993" s="1" t="str" cm="1">
        <f t="array" ref="AJ993">_xlfn.IFS(AI993&lt;=2,"fresher",AI993&lt;=7,"early career",AI993&lt;=15,"mid career",AI993&lt;=25,"experienced",AI993&gt;=26,"expert")</f>
        <v>mid career</v>
      </c>
      <c r="AK993">
        <v>5</v>
      </c>
      <c r="AL993" s="1" t="str" cm="1">
        <f t="array" ref="AL993">_xlfn.IFS(AK993=0,"no training",AK993&lt;=2,"low",AK993&lt;=4,"moderate",AK993&lt;=6,"high")</f>
        <v>high</v>
      </c>
      <c r="AM993">
        <v>3</v>
      </c>
      <c r="AN993" t="str" cm="1">
        <f t="array" ref="AN993">_xlfn.IFS(AM993=1,"low",AM993=2,"medium",AM993=3,"high",AM993=4,"very high")</f>
        <v>high</v>
      </c>
      <c r="AO993">
        <v>10</v>
      </c>
      <c r="AP993" s="1" t="str" cm="1">
        <f t="array" ref="AP993">_xlfn.IFS(AO993&lt;=1,"new",AO993&lt;=5,"early tenure",AO993&lt;=10,"established",AO993&lt;=20,"loyal",AO993&gt;=21,"long term")</f>
        <v>established</v>
      </c>
      <c r="AQ993">
        <v>7</v>
      </c>
      <c r="AR993" s="1" t="str" cm="1">
        <f t="array" ref="AR993">_xlfn.IFS(AQ993&lt;=1,"new",AQ993&lt;=4,"settling",AQ993&lt;=7,"established",AQ993&lt;=12,"stagnant risk",AQ993&gt;12,"highly stagnant")</f>
        <v>established</v>
      </c>
      <c r="AS993">
        <v>0</v>
      </c>
      <c r="AT993" t="str" cm="1">
        <f t="array" ref="AT993">_xlfn.IFS(AS993&lt;=1,"recently promoted",AS993&lt;=3,"due soon",AS993&lt;=6,"over due",AS993&gt;=7,"critically overdue")</f>
        <v>recently promoted</v>
      </c>
      <c r="AU993">
        <v>8</v>
      </c>
      <c r="AV993" t="str" cm="1">
        <f t="array" ref="AV993">_xlfn.IFS(AU993&lt;=1,"new under manager",AU993&lt;=4,"settling",AU993&lt;=8,"established",AU993&gt;=9,"long term")</f>
        <v>established</v>
      </c>
    </row>
    <row r="994" spans="1:48">
      <c r="A994">
        <v>33</v>
      </c>
      <c r="B994" s="1" t="str" cm="1">
        <f t="array" ref="B994">_xlfn.IFS(A994&lt;=25,"early career",A994&lt;=35,"mid career",A994&lt;=45,"experienced",A994&gt;=46,"senior")</f>
        <v>mid career</v>
      </c>
      <c r="C994" t="s">
        <v>29</v>
      </c>
      <c r="D994" t="s">
        <v>30</v>
      </c>
      <c r="E994" t="s">
        <v>31</v>
      </c>
      <c r="F994">
        <v>15</v>
      </c>
      <c r="G994" s="1" t="str" cm="1">
        <f t="array" ref="G994">_xlfn.IFS(F994&lt;=5,"very near",F994&lt;=10,"near",F994&lt;=20,"moderate",F994&lt;=29,"far")</f>
        <v>moderate</v>
      </c>
      <c r="H994">
        <v>2</v>
      </c>
      <c r="I994" t="str" cm="1">
        <f t="array" ref="I994">_xlfn.IFS(H994=1,"Below College",H994=
2,"College",H994=
3,"Bachelor",H994=
4,"Master",H994=
5,"Doctor")</f>
        <v>College</v>
      </c>
      <c r="J994" t="s">
        <v>32</v>
      </c>
      <c r="K994">
        <v>2</v>
      </c>
      <c r="L994" t="str" cm="1">
        <f t="array" ref="L994">_xlfn.IFS(K994=1,"low",K994=2,"medium",K994=3,"high",K994=4,"very high")</f>
        <v>medium</v>
      </c>
      <c r="M994" t="s">
        <v>43</v>
      </c>
      <c r="N994">
        <v>3</v>
      </c>
      <c r="O994" t="str" cm="1">
        <f t="array" ref="O994">_xlfn.IFS(N994=1,"low",N994=2,"medium",N994=3,"high",N994=4,"very high")</f>
        <v>high</v>
      </c>
      <c r="P994">
        <v>2</v>
      </c>
      <c r="Q994" t="str" cm="1">
        <f t="array" ref="Q994">_xlfn.IFS(P994=1,"junior",P994=2,"mid level",P994=3,"senior",P994=4,"lead",P994=5,"executive")</f>
        <v>mid level</v>
      </c>
      <c r="R994" t="s">
        <v>49</v>
      </c>
      <c r="S994">
        <v>4</v>
      </c>
      <c r="T994" t="str" cm="1">
        <f t="array" ref="T994">_xlfn.IFS(S994=1,"low",S994=2,"medium",S994=3,"high",S994=4,"very high")</f>
        <v>very high</v>
      </c>
      <c r="U994" t="s">
        <v>35</v>
      </c>
      <c r="V994">
        <v>4878</v>
      </c>
      <c r="W994">
        <v>0</v>
      </c>
      <c r="X994" t="str" cm="1">
        <f t="array" ref="X994">_xlfn.IFS(W994=0,"fresher",W994&lt;=3,"stable",W994&lt;=6,"moderate hopper",W994&lt;=9,"frequent hopper")</f>
        <v>fresher</v>
      </c>
      <c r="Y994" t="s">
        <v>39</v>
      </c>
      <c r="Z994">
        <v>13</v>
      </c>
      <c r="AA994" t="str" cm="1">
        <f t="array" ref="AA994">_xlfn.IFS(Z994&lt;=14,"low hike",Z994&lt;=18,"moderate hike",Z994&lt;=22,"good hike",Z994&lt;=25,"high hike")</f>
        <v>low hike</v>
      </c>
      <c r="AB994">
        <v>3</v>
      </c>
      <c r="AC994" t="str" cm="1">
        <f t="array" ref="AC994">_xlfn.IFS(AB994=1,"low",AB994=2,"good",AB994=3,"excellent",AB994=4,"outstanding")</f>
        <v>excellent</v>
      </c>
      <c r="AD994">
        <v>1</v>
      </c>
      <c r="AE994" t="str" cm="1">
        <f t="array" ref="AE994">_xlfn.IFS(AD994=1,"low",AD994=2,"medium",AD994=3,"high",AD994=4,"very high")</f>
        <v>low</v>
      </c>
      <c r="AG994">
        <v>1</v>
      </c>
      <c r="AH994" t="str" cm="1">
        <f t="array" ref="AH994">_xlfn.IFS(AG994=0,"no stock options",AG994=2,"medium",AG994=3,"high",AG994=1,"low")</f>
        <v>low</v>
      </c>
      <c r="AI994">
        <v>10</v>
      </c>
      <c r="AJ994" s="1" t="str" cm="1">
        <f t="array" ref="AJ994">_xlfn.IFS(AI994&lt;=2,"fresher",AI994&lt;=7,"early career",AI994&lt;=15,"mid career",AI994&lt;=25,"experienced",AI994&gt;=26,"expert")</f>
        <v>mid career</v>
      </c>
      <c r="AK994">
        <v>6</v>
      </c>
      <c r="AL994" s="1" t="str" cm="1">
        <f t="array" ref="AL994">_xlfn.IFS(AK994=0,"no training",AK994&lt;=2,"low",AK994&lt;=4,"moderate",AK994&lt;=6,"high")</f>
        <v>high</v>
      </c>
      <c r="AM994">
        <v>3</v>
      </c>
      <c r="AN994" t="str" cm="1">
        <f t="array" ref="AN994">_xlfn.IFS(AM994=1,"low",AM994=2,"medium",AM994=3,"high",AM994=4,"very high")</f>
        <v>high</v>
      </c>
      <c r="AO994">
        <v>9</v>
      </c>
      <c r="AP994" s="1" t="str" cm="1">
        <f t="array" ref="AP994">_xlfn.IFS(AO994&lt;=1,"new",AO994&lt;=5,"early tenure",AO994&lt;=10,"established",AO994&lt;=20,"loyal",AO994&gt;=21,"long term")</f>
        <v>established</v>
      </c>
      <c r="AQ994">
        <v>7</v>
      </c>
      <c r="AR994" s="1" t="str" cm="1">
        <f t="array" ref="AR994">_xlfn.IFS(AQ994&lt;=1,"new",AQ994&lt;=4,"settling",AQ994&lt;=7,"established",AQ994&lt;=12,"stagnant risk",AQ994&gt;12,"highly stagnant")</f>
        <v>established</v>
      </c>
      <c r="AS994">
        <v>8</v>
      </c>
      <c r="AT994" t="str" cm="1">
        <f t="array" ref="AT994">_xlfn.IFS(AS994&lt;=1,"recently promoted",AS994&lt;=3,"due soon",AS994&lt;=6,"over due",AS994&gt;=7,"critically overdue")</f>
        <v>critically overdue</v>
      </c>
      <c r="AU994">
        <v>1</v>
      </c>
      <c r="AV994" t="str" cm="1">
        <f t="array" ref="AV994">_xlfn.IFS(AU994&lt;=1,"new under manager",AU994&lt;=4,"settling",AU994&lt;=8,"established",AU994&gt;=9,"long term")</f>
        <v>new under manager</v>
      </c>
    </row>
    <row r="995" spans="1:48">
      <c r="A995">
        <v>32</v>
      </c>
      <c r="B995" s="1" t="str" cm="1">
        <f t="array" ref="B995">_xlfn.IFS(A995&lt;=25,"early career",A995&lt;=35,"mid career",A995&lt;=45,"experienced",A995&gt;=46,"senior")</f>
        <v>mid career</v>
      </c>
      <c r="C995" t="s">
        <v>29</v>
      </c>
      <c r="D995" t="s">
        <v>30</v>
      </c>
      <c r="E995" t="s">
        <v>31</v>
      </c>
      <c r="F995">
        <v>29</v>
      </c>
      <c r="G995" s="1" t="str" cm="1">
        <f t="array" ref="G995">_xlfn.IFS(F995&lt;=5,"very near",F995&lt;=10,"near",F995&lt;=20,"moderate",F995&lt;=29,"far")</f>
        <v>far</v>
      </c>
      <c r="H995">
        <v>4</v>
      </c>
      <c r="I995" t="str" cm="1">
        <f t="array" ref="I995">_xlfn.IFS(H995=1,"Below College",H995=
2,"College",H995=
3,"Bachelor",H995=
4,"Master",H995=
5,"Doctor")</f>
        <v>Master</v>
      </c>
      <c r="J995" t="s">
        <v>36</v>
      </c>
      <c r="K995">
        <v>3</v>
      </c>
      <c r="L995" t="str" cm="1">
        <f t="array" ref="L995">_xlfn.IFS(K995=1,"low",K995=2,"medium",K995=3,"high",K995=4,"very high")</f>
        <v>high</v>
      </c>
      <c r="M995" t="s">
        <v>43</v>
      </c>
      <c r="N995">
        <v>2</v>
      </c>
      <c r="O995" t="str" cm="1">
        <f t="array" ref="O995">_xlfn.IFS(N995=1,"low",N995=2,"medium",N995=3,"high",N995=4,"very high")</f>
        <v>medium</v>
      </c>
      <c r="P995">
        <v>1</v>
      </c>
      <c r="Q995" t="str" cm="1">
        <f t="array" ref="Q995">_xlfn.IFS(P995=1,"junior",P995=2,"mid level",P995=3,"senior",P995=4,"lead",P995=5,"executive")</f>
        <v>junior</v>
      </c>
      <c r="R995" t="s">
        <v>34</v>
      </c>
      <c r="S995">
        <v>2</v>
      </c>
      <c r="T995" t="str" cm="1">
        <f t="array" ref="T995">_xlfn.IFS(S995=1,"low",S995=2,"medium",S995=3,"high",S995=4,"very high")</f>
        <v>medium</v>
      </c>
      <c r="U995" t="s">
        <v>40</v>
      </c>
      <c r="V995">
        <v>2837</v>
      </c>
      <c r="W995">
        <v>1</v>
      </c>
      <c r="X995" t="str" cm="1">
        <f t="array" ref="X995">_xlfn.IFS(W995=0,"fresher",W995&lt;=3,"stable",W995&lt;=6,"moderate hopper",W995&lt;=9,"frequent hopper")</f>
        <v>stable</v>
      </c>
      <c r="Y995" t="s">
        <v>29</v>
      </c>
      <c r="Z995">
        <v>13</v>
      </c>
      <c r="AA995" t="str" cm="1">
        <f t="array" ref="AA995">_xlfn.IFS(Z995&lt;=14,"low hike",Z995&lt;=18,"moderate hike",Z995&lt;=22,"good hike",Z995&lt;=25,"high hike")</f>
        <v>low hike</v>
      </c>
      <c r="AB995">
        <v>3</v>
      </c>
      <c r="AC995" t="str" cm="1">
        <f t="array" ref="AC995">_xlfn.IFS(AB995=1,"low",AB995=2,"good",AB995=3,"excellent",AB995=4,"outstanding")</f>
        <v>excellent</v>
      </c>
      <c r="AD995">
        <v>3</v>
      </c>
      <c r="AE995" t="str" cm="1">
        <f t="array" ref="AE995">_xlfn.IFS(AD995=1,"low",AD995=2,"medium",AD995=3,"high",AD995=4,"very high")</f>
        <v>high</v>
      </c>
      <c r="AG995">
        <v>0</v>
      </c>
      <c r="AH995" t="str" cm="1">
        <f t="array" ref="AH995">_xlfn.IFS(AG995=0,"no stock options",AG995=2,"medium",AG995=3,"high",AG995=1,"low")</f>
        <v>no stock options</v>
      </c>
      <c r="AI995">
        <v>6</v>
      </c>
      <c r="AJ995" s="1" t="str" cm="1">
        <f t="array" ref="AJ995">_xlfn.IFS(AI995&lt;=2,"fresher",AI995&lt;=7,"early career",AI995&lt;=15,"mid career",AI995&lt;=25,"experienced",AI995&gt;=26,"expert")</f>
        <v>early career</v>
      </c>
      <c r="AK995">
        <v>3</v>
      </c>
      <c r="AL995" s="1" t="str" cm="1">
        <f t="array" ref="AL995">_xlfn.IFS(AK995=0,"no training",AK995&lt;=2,"low",AK995&lt;=4,"moderate",AK995&lt;=6,"high")</f>
        <v>moderate</v>
      </c>
      <c r="AM995">
        <v>3</v>
      </c>
      <c r="AN995" t="str" cm="1">
        <f t="array" ref="AN995">_xlfn.IFS(AM995=1,"low",AM995=2,"medium",AM995=3,"high",AM995=4,"very high")</f>
        <v>high</v>
      </c>
      <c r="AO995">
        <v>6</v>
      </c>
      <c r="AP995" s="1" t="str" cm="1">
        <f t="array" ref="AP995">_xlfn.IFS(AO995&lt;=1,"new",AO995&lt;=5,"early tenure",AO995&lt;=10,"established",AO995&lt;=20,"loyal",AO995&gt;=21,"long term")</f>
        <v>established</v>
      </c>
      <c r="AQ995">
        <v>2</v>
      </c>
      <c r="AR995" s="1" t="str" cm="1">
        <f t="array" ref="AR995">_xlfn.IFS(AQ995&lt;=1,"new",AQ995&lt;=4,"settling",AQ995&lt;=7,"established",AQ995&lt;=12,"stagnant risk",AQ995&gt;12,"highly stagnant")</f>
        <v>settling</v>
      </c>
      <c r="AS995">
        <v>4</v>
      </c>
      <c r="AT995" t="str" cm="1">
        <f t="array" ref="AT995">_xlfn.IFS(AS995&lt;=1,"recently promoted",AS995&lt;=3,"due soon",AS995&lt;=6,"over due",AS995&gt;=7,"critically overdue")</f>
        <v>over due</v>
      </c>
      <c r="AU995">
        <v>1</v>
      </c>
      <c r="AV995" t="str" cm="1">
        <f t="array" ref="AV995">_xlfn.IFS(AU995&lt;=1,"new under manager",AU995&lt;=4,"settling",AU995&lt;=8,"established",AU995&gt;=9,"long term")</f>
        <v>new under manager</v>
      </c>
    </row>
    <row r="996" spans="1:48">
      <c r="A996">
        <v>39</v>
      </c>
      <c r="B996" s="1" t="str" cm="1">
        <f t="array" ref="B996">_xlfn.IFS(A996&lt;=25,"early career",A996&lt;=35,"mid career",A996&lt;=45,"experienced",A996&gt;=46,"senior")</f>
        <v>experienced</v>
      </c>
      <c r="C996" t="s">
        <v>29</v>
      </c>
      <c r="D996" t="s">
        <v>30</v>
      </c>
      <c r="E996" t="s">
        <v>31</v>
      </c>
      <c r="F996">
        <v>24</v>
      </c>
      <c r="G996" s="1" t="str" cm="1">
        <f t="array" ref="G996">_xlfn.IFS(F996&lt;=5,"very near",F996&lt;=10,"near",F996&lt;=20,"moderate",F996&lt;=29,"far")</f>
        <v>far</v>
      </c>
      <c r="H996">
        <v>1</v>
      </c>
      <c r="I996" t="str" cm="1">
        <f t="array" ref="I996">_xlfn.IFS(H996=1,"Below College",H996=
2,"College",H996=
3,"Bachelor",H996=
4,"Master",H996=
5,"Doctor")</f>
        <v>Below College</v>
      </c>
      <c r="J996" t="s">
        <v>36</v>
      </c>
      <c r="K996">
        <v>1</v>
      </c>
      <c r="L996" t="str" cm="1">
        <f t="array" ref="L996">_xlfn.IFS(K996=1,"low",K996=2,"medium",K996=3,"high",K996=4,"very high")</f>
        <v>low</v>
      </c>
      <c r="M996" t="s">
        <v>33</v>
      </c>
      <c r="N996">
        <v>3</v>
      </c>
      <c r="O996" t="str" cm="1">
        <f t="array" ref="O996">_xlfn.IFS(N996=1,"low",N996=2,"medium",N996=3,"high",N996=4,"very high")</f>
        <v>high</v>
      </c>
      <c r="P996">
        <v>2</v>
      </c>
      <c r="Q996" t="str" cm="1">
        <f t="array" ref="Q996">_xlfn.IFS(P996=1,"junior",P996=2,"mid level",P996=3,"senior",P996=4,"lead",P996=5,"executive")</f>
        <v>mid level</v>
      </c>
      <c r="R996" t="s">
        <v>37</v>
      </c>
      <c r="S996">
        <v>4</v>
      </c>
      <c r="T996" t="str" cm="1">
        <f t="array" ref="T996">_xlfn.IFS(S996=1,"low",S996=2,"medium",S996=3,"high",S996=4,"very high")</f>
        <v>very high</v>
      </c>
      <c r="U996" t="s">
        <v>40</v>
      </c>
      <c r="V996">
        <v>4108</v>
      </c>
      <c r="W996">
        <v>7</v>
      </c>
      <c r="X996" t="str" cm="1">
        <f t="array" ref="X996">_xlfn.IFS(W996=0,"fresher",W996&lt;=3,"stable",W996&lt;=6,"moderate hopper",W996&lt;=9,"frequent hopper")</f>
        <v>frequent hopper</v>
      </c>
      <c r="Y996" t="s">
        <v>29</v>
      </c>
      <c r="Z996">
        <v>13</v>
      </c>
      <c r="AA996" t="str" cm="1">
        <f t="array" ref="AA996">_xlfn.IFS(Z996&lt;=14,"low hike",Z996&lt;=18,"moderate hike",Z996&lt;=22,"good hike",Z996&lt;=25,"high hike")</f>
        <v>low hike</v>
      </c>
      <c r="AB996">
        <v>3</v>
      </c>
      <c r="AC996" t="str" cm="1">
        <f t="array" ref="AC996">_xlfn.IFS(AB996=1,"low",AB996=2,"good",AB996=3,"excellent",AB996=4,"outstanding")</f>
        <v>excellent</v>
      </c>
      <c r="AD996">
        <v>1</v>
      </c>
      <c r="AE996" t="str" cm="1">
        <f t="array" ref="AE996">_xlfn.IFS(AD996=1,"low",AD996=2,"medium",AD996=3,"high",AD996=4,"very high")</f>
        <v>low</v>
      </c>
      <c r="AG996">
        <v>0</v>
      </c>
      <c r="AH996" t="str" cm="1">
        <f t="array" ref="AH996">_xlfn.IFS(AG996=0,"no stock options",AG996=2,"medium",AG996=3,"high",AG996=1,"low")</f>
        <v>no stock options</v>
      </c>
      <c r="AI996">
        <v>18</v>
      </c>
      <c r="AJ996" s="1" t="str" cm="1">
        <f t="array" ref="AJ996">_xlfn.IFS(AI996&lt;=2,"fresher",AI996&lt;=7,"early career",AI996&lt;=15,"mid career",AI996&lt;=25,"experienced",AI996&gt;=26,"expert")</f>
        <v>experienced</v>
      </c>
      <c r="AK996">
        <v>2</v>
      </c>
      <c r="AL996" s="1" t="str" cm="1">
        <f t="array" ref="AL996">_xlfn.IFS(AK996=0,"no training",AK996&lt;=2,"low",AK996&lt;=4,"moderate",AK996&lt;=6,"high")</f>
        <v>low</v>
      </c>
      <c r="AM996">
        <v>3</v>
      </c>
      <c r="AN996" t="str" cm="1">
        <f t="array" ref="AN996">_xlfn.IFS(AM996=1,"low",AM996=2,"medium",AM996=3,"high",AM996=4,"very high")</f>
        <v>high</v>
      </c>
      <c r="AO996">
        <v>7</v>
      </c>
      <c r="AP996" s="1" t="str" cm="1">
        <f t="array" ref="AP996">_xlfn.IFS(AO996&lt;=1,"new",AO996&lt;=5,"early tenure",AO996&lt;=10,"established",AO996&lt;=20,"loyal",AO996&gt;=21,"long term")</f>
        <v>established</v>
      </c>
      <c r="AQ996">
        <v>7</v>
      </c>
      <c r="AR996" s="1" t="str" cm="1">
        <f t="array" ref="AR996">_xlfn.IFS(AQ996&lt;=1,"new",AQ996&lt;=4,"settling",AQ996&lt;=7,"established",AQ996&lt;=12,"stagnant risk",AQ996&gt;12,"highly stagnant")</f>
        <v>established</v>
      </c>
      <c r="AS996">
        <v>1</v>
      </c>
      <c r="AT996" t="str" cm="1">
        <f t="array" ref="AT996">_xlfn.IFS(AS996&lt;=1,"recently promoted",AS996&lt;=3,"due soon",AS996&lt;=6,"over due",AS996&gt;=7,"critically overdue")</f>
        <v>recently promoted</v>
      </c>
      <c r="AU996">
        <v>7</v>
      </c>
      <c r="AV996" t="str" cm="1">
        <f t="array" ref="AV996">_xlfn.IFS(AU996&lt;=1,"new under manager",AU996&lt;=4,"settling",AU996&lt;=8,"established",AU996&gt;=9,"long term")</f>
        <v>established</v>
      </c>
    </row>
    <row r="997" spans="1:48">
      <c r="A997">
        <v>52</v>
      </c>
      <c r="B997" s="1" t="str" cm="1">
        <f t="array" ref="B997">_xlfn.IFS(A997&lt;=25,"early career",A997&lt;=35,"mid career",A997&lt;=45,"experienced",A997&gt;=46,"senior")</f>
        <v>senior</v>
      </c>
      <c r="C997" t="s">
        <v>29</v>
      </c>
      <c r="D997" t="s">
        <v>41</v>
      </c>
      <c r="E997" t="s">
        <v>45</v>
      </c>
      <c r="F997">
        <v>29</v>
      </c>
      <c r="G997" s="1" t="str" cm="1">
        <f t="array" ref="G997">_xlfn.IFS(F997&lt;=5,"very near",F997&lt;=10,"near",F997&lt;=20,"moderate",F997&lt;=29,"far")</f>
        <v>far</v>
      </c>
      <c r="H997">
        <v>4</v>
      </c>
      <c r="I997" t="str" cm="1">
        <f t="array" ref="I997">_xlfn.IFS(H997=1,"Below College",H997=
2,"College",H997=
3,"Bachelor",H997=
4,"Master",H997=
5,"Doctor")</f>
        <v>Master</v>
      </c>
      <c r="J997" t="s">
        <v>36</v>
      </c>
      <c r="K997">
        <v>1</v>
      </c>
      <c r="L997" t="str" cm="1">
        <f t="array" ref="L997">_xlfn.IFS(K997=1,"low",K997=2,"medium",K997=3,"high",K997=4,"very high")</f>
        <v>low</v>
      </c>
      <c r="M997" t="s">
        <v>33</v>
      </c>
      <c r="N997">
        <v>3</v>
      </c>
      <c r="O997" t="str" cm="1">
        <f t="array" ref="O997">_xlfn.IFS(N997=1,"low",N997=2,"medium",N997=3,"high",N997=4,"very high")</f>
        <v>high</v>
      </c>
      <c r="P997">
        <v>1</v>
      </c>
      <c r="Q997" t="str" cm="1">
        <f t="array" ref="Q997">_xlfn.IFS(P997=1,"junior",P997=2,"mid level",P997=3,"senior",P997=4,"lead",P997=5,"executive")</f>
        <v>junior</v>
      </c>
      <c r="R997" t="s">
        <v>46</v>
      </c>
      <c r="S997">
        <v>4</v>
      </c>
      <c r="T997" t="str" cm="1">
        <f t="array" ref="T997">_xlfn.IFS(S997=1,"low",S997=2,"medium",S997=3,"high",S997=4,"very high")</f>
        <v>very high</v>
      </c>
      <c r="U997" t="s">
        <v>38</v>
      </c>
      <c r="V997">
        <v>3482</v>
      </c>
      <c r="W997">
        <v>2</v>
      </c>
      <c r="X997" t="str" cm="1">
        <f t="array" ref="X997">_xlfn.IFS(W997=0,"fresher",W997&lt;=3,"stable",W997&lt;=6,"moderate hopper",W997&lt;=9,"frequent hopper")</f>
        <v>stable</v>
      </c>
      <c r="Y997" t="s">
        <v>29</v>
      </c>
      <c r="Z997">
        <v>15</v>
      </c>
      <c r="AA997" t="str" cm="1">
        <f t="array" ref="AA997">_xlfn.IFS(Z997&lt;=14,"low hike",Z997&lt;=18,"moderate hike",Z997&lt;=22,"good hike",Z997&lt;=25,"high hike")</f>
        <v>moderate hike</v>
      </c>
      <c r="AB997">
        <v>3</v>
      </c>
      <c r="AC997" t="str" cm="1">
        <f t="array" ref="AC997">_xlfn.IFS(AB997=1,"low",AB997=2,"good",AB997=3,"excellent",AB997=4,"outstanding")</f>
        <v>excellent</v>
      </c>
      <c r="AD997">
        <v>2</v>
      </c>
      <c r="AE997" t="str" cm="1">
        <f t="array" ref="AE997">_xlfn.IFS(AD997=1,"low",AD997=2,"medium",AD997=3,"high",AD997=4,"very high")</f>
        <v>medium</v>
      </c>
      <c r="AG997">
        <v>2</v>
      </c>
      <c r="AH997" t="str" cm="1">
        <f t="array" ref="AH997">_xlfn.IFS(AG997=0,"no stock options",AG997=2,"medium",AG997=3,"high",AG997=1,"low")</f>
        <v>medium</v>
      </c>
      <c r="AI997">
        <v>16</v>
      </c>
      <c r="AJ997" s="1" t="str" cm="1">
        <f t="array" ref="AJ997">_xlfn.IFS(AI997&lt;=2,"fresher",AI997&lt;=7,"early career",AI997&lt;=15,"mid career",AI997&lt;=25,"experienced",AI997&gt;=26,"expert")</f>
        <v>experienced</v>
      </c>
      <c r="AK997">
        <v>3</v>
      </c>
      <c r="AL997" s="1" t="str" cm="1">
        <f t="array" ref="AL997">_xlfn.IFS(AK997=0,"no training",AK997&lt;=2,"low",AK997&lt;=4,"moderate",AK997&lt;=6,"high")</f>
        <v>moderate</v>
      </c>
      <c r="AM997">
        <v>2</v>
      </c>
      <c r="AN997" t="str" cm="1">
        <f t="array" ref="AN997">_xlfn.IFS(AM997=1,"low",AM997=2,"medium",AM997=3,"high",AM997=4,"very high")</f>
        <v>medium</v>
      </c>
      <c r="AO997">
        <v>9</v>
      </c>
      <c r="AP997" s="1" t="str" cm="1">
        <f t="array" ref="AP997">_xlfn.IFS(AO997&lt;=1,"new",AO997&lt;=5,"early tenure",AO997&lt;=10,"established",AO997&lt;=20,"loyal",AO997&gt;=21,"long term")</f>
        <v>established</v>
      </c>
      <c r="AQ997">
        <v>8</v>
      </c>
      <c r="AR997" s="1" t="str" cm="1">
        <f t="array" ref="AR997">_xlfn.IFS(AQ997&lt;=1,"new",AQ997&lt;=4,"settling",AQ997&lt;=7,"established",AQ997&lt;=12,"stagnant risk",AQ997&gt;12,"highly stagnant")</f>
        <v>stagnant risk</v>
      </c>
      <c r="AS997">
        <v>0</v>
      </c>
      <c r="AT997" t="str" cm="1">
        <f t="array" ref="AT997">_xlfn.IFS(AS997&lt;=1,"recently promoted",AS997&lt;=3,"due soon",AS997&lt;=6,"over due",AS997&gt;=7,"critically overdue")</f>
        <v>recently promoted</v>
      </c>
      <c r="AU997">
        <v>0</v>
      </c>
      <c r="AV997" t="str" cm="1">
        <f t="array" ref="AV997">_xlfn.IFS(AU997&lt;=1,"new under manager",AU997&lt;=4,"settling",AU997&lt;=8,"established",AU997&gt;=9,"long term")</f>
        <v>new under manager</v>
      </c>
    </row>
    <row r="998" spans="1:48">
      <c r="A998">
        <v>39</v>
      </c>
      <c r="B998" s="1" t="str" cm="1">
        <f t="array" ref="B998">_xlfn.IFS(A998&lt;=25,"early career",A998&lt;=35,"mid career",A998&lt;=45,"experienced",A998&gt;=46,"senior")</f>
        <v>experienced</v>
      </c>
      <c r="C998" t="s">
        <v>29</v>
      </c>
      <c r="D998" t="s">
        <v>41</v>
      </c>
      <c r="E998" t="s">
        <v>31</v>
      </c>
      <c r="F998">
        <v>9</v>
      </c>
      <c r="G998" s="1" t="str" cm="1">
        <f t="array" ref="G998">_xlfn.IFS(F998&lt;=5,"very near",F998&lt;=10,"near",F998&lt;=20,"moderate",F998&lt;=29,"far")</f>
        <v>near</v>
      </c>
      <c r="H998">
        <v>3</v>
      </c>
      <c r="I998" t="str" cm="1">
        <f t="array" ref="I998">_xlfn.IFS(H998=1,"Below College",H998=
2,"College",H998=
3,"Bachelor",H998=
4,"Master",H998=
5,"Doctor")</f>
        <v>Bachelor</v>
      </c>
      <c r="J998" t="s">
        <v>36</v>
      </c>
      <c r="K998">
        <v>4</v>
      </c>
      <c r="L998" t="str" cm="1">
        <f t="array" ref="L998">_xlfn.IFS(K998=1,"low",K998=2,"medium",K998=3,"high",K998=4,"very high")</f>
        <v>very high</v>
      </c>
      <c r="M998" t="s">
        <v>33</v>
      </c>
      <c r="N998">
        <v>3</v>
      </c>
      <c r="O998" t="str" cm="1">
        <f t="array" ref="O998">_xlfn.IFS(N998=1,"low",N998=2,"medium",N998=3,"high",N998=4,"very high")</f>
        <v>high</v>
      </c>
      <c r="P998">
        <v>5</v>
      </c>
      <c r="Q998" t="str" cm="1">
        <f t="array" ref="Q998">_xlfn.IFS(P998=1,"junior",P998=2,"mid level",P998=3,"senior",P998=4,"lead",P998=5,"executive")</f>
        <v>executive</v>
      </c>
      <c r="R998" t="s">
        <v>48</v>
      </c>
      <c r="S998">
        <v>4</v>
      </c>
      <c r="T998" t="str" cm="1">
        <f t="array" ref="T998">_xlfn.IFS(S998=1,"low",S998=2,"medium",S998=3,"high",S998=4,"very high")</f>
        <v>very high</v>
      </c>
      <c r="U998" t="s">
        <v>40</v>
      </c>
      <c r="V998">
        <v>19431</v>
      </c>
      <c r="W998">
        <v>2</v>
      </c>
      <c r="X998" t="str" cm="1">
        <f t="array" ref="X998">_xlfn.IFS(W998=0,"fresher",W998&lt;=3,"stable",W998&lt;=6,"moderate hopper",W998&lt;=9,"frequent hopper")</f>
        <v>stable</v>
      </c>
      <c r="Y998" t="s">
        <v>29</v>
      </c>
      <c r="Z998">
        <v>13</v>
      </c>
      <c r="AA998" t="str" cm="1">
        <f t="array" ref="AA998">_xlfn.IFS(Z998&lt;=14,"low hike",Z998&lt;=18,"moderate hike",Z998&lt;=22,"good hike",Z998&lt;=25,"high hike")</f>
        <v>low hike</v>
      </c>
      <c r="AB998">
        <v>3</v>
      </c>
      <c r="AC998" t="str" cm="1">
        <f t="array" ref="AC998">_xlfn.IFS(AB998=1,"low",AB998=2,"good",AB998=3,"excellent",AB998=4,"outstanding")</f>
        <v>excellent</v>
      </c>
      <c r="AD998">
        <v>3</v>
      </c>
      <c r="AE998" t="str" cm="1">
        <f t="array" ref="AE998">_xlfn.IFS(AD998=1,"low",AD998=2,"medium",AD998=3,"high",AD998=4,"very high")</f>
        <v>high</v>
      </c>
      <c r="AG998">
        <v>0</v>
      </c>
      <c r="AH998" t="str" cm="1">
        <f t="array" ref="AH998">_xlfn.IFS(AG998=0,"no stock options",AG998=2,"medium",AG998=3,"high",AG998=1,"low")</f>
        <v>no stock options</v>
      </c>
      <c r="AI998">
        <v>21</v>
      </c>
      <c r="AJ998" s="1" t="str" cm="1">
        <f t="array" ref="AJ998">_xlfn.IFS(AI998&lt;=2,"fresher",AI998&lt;=7,"early career",AI998&lt;=15,"mid career",AI998&lt;=25,"experienced",AI998&gt;=26,"expert")</f>
        <v>experienced</v>
      </c>
      <c r="AK998">
        <v>3</v>
      </c>
      <c r="AL998" s="1" t="str" cm="1">
        <f t="array" ref="AL998">_xlfn.IFS(AK998=0,"no training",AK998&lt;=2,"low",AK998&lt;=4,"moderate",AK998&lt;=6,"high")</f>
        <v>moderate</v>
      </c>
      <c r="AM998">
        <v>2</v>
      </c>
      <c r="AN998" t="str" cm="1">
        <f t="array" ref="AN998">_xlfn.IFS(AM998=1,"low",AM998=2,"medium",AM998=3,"high",AM998=4,"very high")</f>
        <v>medium</v>
      </c>
      <c r="AO998">
        <v>6</v>
      </c>
      <c r="AP998" s="1" t="str" cm="1">
        <f t="array" ref="AP998">_xlfn.IFS(AO998&lt;=1,"new",AO998&lt;=5,"early tenure",AO998&lt;=10,"established",AO998&lt;=20,"loyal",AO998&gt;=21,"long term")</f>
        <v>established</v>
      </c>
      <c r="AQ998">
        <v>0</v>
      </c>
      <c r="AR998" s="1" t="str" cm="1">
        <f t="array" ref="AR998">_xlfn.IFS(AQ998&lt;=1,"new",AQ998&lt;=4,"settling",AQ998&lt;=7,"established",AQ998&lt;=12,"stagnant risk",AQ998&gt;12,"highly stagnant")</f>
        <v>new</v>
      </c>
      <c r="AS998">
        <v>1</v>
      </c>
      <c r="AT998" t="str" cm="1">
        <f t="array" ref="AT998">_xlfn.IFS(AS998&lt;=1,"recently promoted",AS998&lt;=3,"due soon",AS998&lt;=6,"over due",AS998&gt;=7,"critically overdue")</f>
        <v>recently promoted</v>
      </c>
      <c r="AU998">
        <v>3</v>
      </c>
      <c r="AV998" t="str" cm="1">
        <f t="array" ref="AV998">_xlfn.IFS(AU998&lt;=1,"new under manager",AU998&lt;=4,"settling",AU998&lt;=8,"established",AU998&gt;=9,"long term")</f>
        <v>settling</v>
      </c>
    </row>
    <row r="999" spans="1:48">
      <c r="A999">
        <v>36</v>
      </c>
      <c r="B999" s="1" t="str" cm="1">
        <f t="array" ref="B999">_xlfn.IFS(A999&lt;=25,"early career",A999&lt;=35,"mid career",A999&lt;=45,"experienced",A999&gt;=46,"senior")</f>
        <v>experienced</v>
      </c>
      <c r="C999" t="s">
        <v>29</v>
      </c>
      <c r="D999" t="s">
        <v>30</v>
      </c>
      <c r="E999" t="s">
        <v>45</v>
      </c>
      <c r="F999">
        <v>3</v>
      </c>
      <c r="G999" s="1" t="str" cm="1">
        <f t="array" ref="G999">_xlfn.IFS(F999&lt;=5,"very near",F999&lt;=10,"near",F999&lt;=20,"moderate",F999&lt;=29,"far")</f>
        <v>very near</v>
      </c>
      <c r="H999">
        <v>3</v>
      </c>
      <c r="I999" t="str" cm="1">
        <f t="array" ref="I999">_xlfn.IFS(H999=1,"Below College",H999=
2,"College",H999=
3,"Bachelor",H999=
4,"Master",H999=
5,"Doctor")</f>
        <v>Bachelor</v>
      </c>
      <c r="J999" t="s">
        <v>32</v>
      </c>
      <c r="K999">
        <v>1</v>
      </c>
      <c r="L999" t="str" cm="1">
        <f t="array" ref="L999">_xlfn.IFS(K999=1,"low",K999=2,"medium",K999=3,"high",K999=4,"very high")</f>
        <v>low</v>
      </c>
      <c r="M999" t="s">
        <v>43</v>
      </c>
      <c r="N999">
        <v>2</v>
      </c>
      <c r="O999" t="str" cm="1">
        <f t="array" ref="O999">_xlfn.IFS(N999=1,"low",N999=2,"medium",N999=3,"high",N999=4,"very high")</f>
        <v>medium</v>
      </c>
      <c r="P999">
        <v>3</v>
      </c>
      <c r="Q999" t="str" cm="1">
        <f t="array" ref="Q999">_xlfn.IFS(P999=1,"junior",P999=2,"mid level",P999=3,"senior",P999=4,"lead",P999=5,"executive")</f>
        <v>senior</v>
      </c>
      <c r="R999" t="s">
        <v>51</v>
      </c>
      <c r="S999">
        <v>4</v>
      </c>
      <c r="T999" t="str" cm="1">
        <f t="array" ref="T999">_xlfn.IFS(S999=1,"low",S999=2,"medium",S999=3,"high",S999=4,"very high")</f>
        <v>very high</v>
      </c>
      <c r="U999" t="s">
        <v>35</v>
      </c>
      <c r="V999">
        <v>7644</v>
      </c>
      <c r="W999">
        <v>0</v>
      </c>
      <c r="X999" t="str" cm="1">
        <f t="array" ref="X999">_xlfn.IFS(W999=0,"fresher",W999&lt;=3,"stable",W999&lt;=6,"moderate hopper",W999&lt;=9,"frequent hopper")</f>
        <v>fresher</v>
      </c>
      <c r="Y999" t="s">
        <v>29</v>
      </c>
      <c r="Z999">
        <v>19</v>
      </c>
      <c r="AA999" t="str" cm="1">
        <f t="array" ref="AA999">_xlfn.IFS(Z999&lt;=14,"low hike",Z999&lt;=18,"moderate hike",Z999&lt;=22,"good hike",Z999&lt;=25,"high hike")</f>
        <v>good hike</v>
      </c>
      <c r="AB999">
        <v>3</v>
      </c>
      <c r="AC999" t="str" cm="1">
        <f t="array" ref="AC999">_xlfn.IFS(AB999=1,"low",AB999=2,"good",AB999=3,"excellent",AB999=4,"outstanding")</f>
        <v>excellent</v>
      </c>
      <c r="AD999">
        <v>3</v>
      </c>
      <c r="AE999" t="str" cm="1">
        <f t="array" ref="AE999">_xlfn.IFS(AD999=1,"low",AD999=2,"medium",AD999=3,"high",AD999=4,"very high")</f>
        <v>high</v>
      </c>
      <c r="AG999">
        <v>2</v>
      </c>
      <c r="AH999" t="str" cm="1">
        <f t="array" ref="AH999">_xlfn.IFS(AG999=0,"no stock options",AG999=2,"medium",AG999=3,"high",AG999=1,"low")</f>
        <v>medium</v>
      </c>
      <c r="AI999">
        <v>10</v>
      </c>
      <c r="AJ999" s="1" t="str" cm="1">
        <f t="array" ref="AJ999">_xlfn.IFS(AI999&lt;=2,"fresher",AI999&lt;=7,"early career",AI999&lt;=15,"mid career",AI999&lt;=25,"experienced",AI999&gt;=26,"expert")</f>
        <v>mid career</v>
      </c>
      <c r="AK999">
        <v>2</v>
      </c>
      <c r="AL999" s="1" t="str" cm="1">
        <f t="array" ref="AL999">_xlfn.IFS(AK999=0,"no training",AK999&lt;=2,"low",AK999&lt;=4,"moderate",AK999&lt;=6,"high")</f>
        <v>low</v>
      </c>
      <c r="AM999">
        <v>3</v>
      </c>
      <c r="AN999" t="str" cm="1">
        <f t="array" ref="AN999">_xlfn.IFS(AM999=1,"low",AM999=2,"medium",AM999=3,"high",AM999=4,"very high")</f>
        <v>high</v>
      </c>
      <c r="AO999">
        <v>9</v>
      </c>
      <c r="AP999" s="1" t="str" cm="1">
        <f t="array" ref="AP999">_xlfn.IFS(AO999&lt;=1,"new",AO999&lt;=5,"early tenure",AO999&lt;=10,"established",AO999&lt;=20,"loyal",AO999&gt;=21,"long term")</f>
        <v>established</v>
      </c>
      <c r="AQ999">
        <v>7</v>
      </c>
      <c r="AR999" s="1" t="str" cm="1">
        <f t="array" ref="AR999">_xlfn.IFS(AQ999&lt;=1,"new",AQ999&lt;=4,"settling",AQ999&lt;=7,"established",AQ999&lt;=12,"stagnant risk",AQ999&gt;12,"highly stagnant")</f>
        <v>established</v>
      </c>
      <c r="AS999">
        <v>3</v>
      </c>
      <c r="AT999" t="str" cm="1">
        <f t="array" ref="AT999">_xlfn.IFS(AS999&lt;=1,"recently promoted",AS999&lt;=3,"due soon",AS999&lt;=6,"over due",AS999&gt;=7,"critically overdue")</f>
        <v>due soon</v>
      </c>
      <c r="AU999">
        <v>4</v>
      </c>
      <c r="AV999" t="str" cm="1">
        <f t="array" ref="AV999">_xlfn.IFS(AU999&lt;=1,"new under manager",AU999&lt;=4,"settling",AU999&lt;=8,"established",AU999&gt;=9,"long term")</f>
        <v>settling</v>
      </c>
    </row>
    <row r="1000" spans="1:48">
      <c r="A1000">
        <v>56</v>
      </c>
      <c r="B1000" s="1" t="str" cm="1">
        <f t="array" ref="B1000">_xlfn.IFS(A1000&lt;=25,"early career",A1000&lt;=35,"mid career",A1000&lt;=45,"experienced",A1000&gt;=46,"senior")</f>
        <v>senior</v>
      </c>
      <c r="C1000" t="s">
        <v>39</v>
      </c>
      <c r="D1000" t="s">
        <v>30</v>
      </c>
      <c r="E1000" t="s">
        <v>31</v>
      </c>
      <c r="F1000">
        <v>7</v>
      </c>
      <c r="G1000" s="1" t="str" cm="1">
        <f t="array" ref="G1000">_xlfn.IFS(F1000&lt;=5,"very near",F1000&lt;=10,"near",F1000&lt;=20,"moderate",F1000&lt;=29,"far")</f>
        <v>near</v>
      </c>
      <c r="H1000">
        <v>2</v>
      </c>
      <c r="I1000" t="str" cm="1">
        <f t="array" ref="I1000">_xlfn.IFS(H1000=1,"Below College",H1000=
2,"College",H1000=
3,"Bachelor",H1000=
4,"Master",H1000=
5,"Doctor")</f>
        <v>College</v>
      </c>
      <c r="J1000" t="s">
        <v>52</v>
      </c>
      <c r="K1000">
        <v>4</v>
      </c>
      <c r="L1000" t="str" cm="1">
        <f t="array" ref="L1000">_xlfn.IFS(K1000=1,"low",K1000=2,"medium",K1000=3,"high",K1000=4,"very high")</f>
        <v>very high</v>
      </c>
      <c r="M1000" t="s">
        <v>33</v>
      </c>
      <c r="N1000">
        <v>3</v>
      </c>
      <c r="O1000" t="str" cm="1">
        <f t="array" ref="O1000">_xlfn.IFS(N1000=1,"low",N1000=2,"medium",N1000=3,"high",N1000=4,"very high")</f>
        <v>high</v>
      </c>
      <c r="P1000">
        <v>1</v>
      </c>
      <c r="Q1000" t="str" cm="1">
        <f t="array" ref="Q1000">_xlfn.IFS(P1000=1,"junior",P1000=2,"mid level",P1000=3,"senior",P1000=4,"lead",P1000=5,"executive")</f>
        <v>junior</v>
      </c>
      <c r="R1000" t="s">
        <v>34</v>
      </c>
      <c r="S1000">
        <v>3</v>
      </c>
      <c r="T1000" t="str" cm="1">
        <f t="array" ref="T1000">_xlfn.IFS(S1000=1,"low",S1000=2,"medium",S1000=3,"high",S1000=4,"very high")</f>
        <v>high</v>
      </c>
      <c r="U1000" t="s">
        <v>35</v>
      </c>
      <c r="V1000">
        <v>2339</v>
      </c>
      <c r="W1000">
        <v>8</v>
      </c>
      <c r="X1000" t="str" cm="1">
        <f t="array" ref="X1000">_xlfn.IFS(W1000=0,"fresher",W1000&lt;=3,"stable",W1000&lt;=6,"moderate hopper",W1000&lt;=9,"frequent hopper")</f>
        <v>frequent hopper</v>
      </c>
      <c r="Y1000" t="s">
        <v>29</v>
      </c>
      <c r="Z1000">
        <v>11</v>
      </c>
      <c r="AA1000" t="str" cm="1">
        <f t="array" ref="AA1000">_xlfn.IFS(Z1000&lt;=14,"low hike",Z1000&lt;=18,"moderate hike",Z1000&lt;=22,"good hike",Z1000&lt;=25,"high hike")</f>
        <v>low hike</v>
      </c>
      <c r="AB1000">
        <v>3</v>
      </c>
      <c r="AC1000" t="str" cm="1">
        <f t="array" ref="AC1000">_xlfn.IFS(AB1000=1,"low",AB1000=2,"good",AB1000=3,"excellent",AB1000=4,"outstanding")</f>
        <v>excellent</v>
      </c>
      <c r="AD1000">
        <v>4</v>
      </c>
      <c r="AE1000" t="str" cm="1">
        <f t="array" ref="AE1000">_xlfn.IFS(AD1000=1,"low",AD1000=2,"medium",AD1000=3,"high",AD1000=4,"very high")</f>
        <v>very high</v>
      </c>
      <c r="AG1000">
        <v>1</v>
      </c>
      <c r="AH1000" t="str" cm="1">
        <f t="array" ref="AH1000">_xlfn.IFS(AG1000=0,"no stock options",AG1000=2,"medium",AG1000=3,"high",AG1000=1,"low")</f>
        <v>low</v>
      </c>
      <c r="AI1000">
        <v>14</v>
      </c>
      <c r="AJ1000" s="1" t="str" cm="1">
        <f t="array" ref="AJ1000">_xlfn.IFS(AI1000&lt;=2,"fresher",AI1000&lt;=7,"early career",AI1000&lt;=15,"mid career",AI1000&lt;=25,"experienced",AI1000&gt;=26,"expert")</f>
        <v>mid career</v>
      </c>
      <c r="AK1000">
        <v>4</v>
      </c>
      <c r="AL1000" s="1" t="str" cm="1">
        <f t="array" ref="AL1000">_xlfn.IFS(AK1000=0,"no training",AK1000&lt;=2,"low",AK1000&lt;=4,"moderate",AK1000&lt;=6,"high")</f>
        <v>moderate</v>
      </c>
      <c r="AM1000">
        <v>1</v>
      </c>
      <c r="AN1000" t="str" cm="1">
        <f t="array" ref="AN1000">_xlfn.IFS(AM1000=1,"low",AM1000=2,"medium",AM1000=3,"high",AM1000=4,"very high")</f>
        <v>low</v>
      </c>
      <c r="AO1000">
        <v>10</v>
      </c>
      <c r="AP1000" s="1" t="str" cm="1">
        <f t="array" ref="AP1000">_xlfn.IFS(AO1000&lt;=1,"new",AO1000&lt;=5,"early tenure",AO1000&lt;=10,"established",AO1000&lt;=20,"loyal",AO1000&gt;=21,"long term")</f>
        <v>established</v>
      </c>
      <c r="AQ1000">
        <v>9</v>
      </c>
      <c r="AR1000" s="1" t="str" cm="1">
        <f t="array" ref="AR1000">_xlfn.IFS(AQ1000&lt;=1,"new",AQ1000&lt;=4,"settling",AQ1000&lt;=7,"established",AQ1000&lt;=12,"stagnant risk",AQ1000&gt;12,"highly stagnant")</f>
        <v>stagnant risk</v>
      </c>
      <c r="AS1000">
        <v>9</v>
      </c>
      <c r="AT1000" t="str" cm="1">
        <f t="array" ref="AT1000">_xlfn.IFS(AS1000&lt;=1,"recently promoted",AS1000&lt;=3,"due soon",AS1000&lt;=6,"over due",AS1000&gt;=7,"critically overdue")</f>
        <v>critically overdue</v>
      </c>
      <c r="AU1000">
        <v>8</v>
      </c>
      <c r="AV1000" t="str" cm="1">
        <f t="array" ref="AV1000">_xlfn.IFS(AU1000&lt;=1,"new under manager",AU1000&lt;=4,"settling",AU1000&lt;=8,"established",AU1000&gt;=9,"long term")</f>
        <v>established</v>
      </c>
    </row>
    <row r="1001" spans="1:48">
      <c r="A1001">
        <v>34</v>
      </c>
      <c r="B1001" s="1" t="str" cm="1">
        <f t="array" ref="B1001">_xlfn.IFS(A1001&lt;=25,"early career",A1001&lt;=35,"mid career",A1001&lt;=45,"experienced",A1001&gt;=46,"senior")</f>
        <v>mid career</v>
      </c>
      <c r="C1001" t="s">
        <v>29</v>
      </c>
      <c r="D1001" t="s">
        <v>30</v>
      </c>
      <c r="E1001" t="s">
        <v>45</v>
      </c>
      <c r="F1001">
        <v>28</v>
      </c>
      <c r="G1001" s="1" t="str" cm="1">
        <f t="array" ref="G1001">_xlfn.IFS(F1001&lt;=5,"very near",F1001&lt;=10,"near",F1001&lt;=20,"moderate",F1001&lt;=29,"far")</f>
        <v>far</v>
      </c>
      <c r="H1001">
        <v>3</v>
      </c>
      <c r="I1001" t="str" cm="1">
        <f t="array" ref="I1001">_xlfn.IFS(H1001=1,"Below College",H1001=
2,"College",H1001=
3,"Bachelor",H1001=
4,"Master",H1001=
5,"Doctor")</f>
        <v>Bachelor</v>
      </c>
      <c r="J1001" t="s">
        <v>47</v>
      </c>
      <c r="K1001">
        <v>4</v>
      </c>
      <c r="L1001" t="str" cm="1">
        <f t="array" ref="L1001">_xlfn.IFS(K1001=1,"low",K1001=2,"medium",K1001=3,"high",K1001=4,"very high")</f>
        <v>very high</v>
      </c>
      <c r="M1001" t="s">
        <v>43</v>
      </c>
      <c r="N1001">
        <v>2</v>
      </c>
      <c r="O1001" t="str" cm="1">
        <f t="array" ref="O1001">_xlfn.IFS(N1001=1,"low",N1001=2,"medium",N1001=3,"high",N1001=4,"very high")</f>
        <v>medium</v>
      </c>
      <c r="P1001">
        <v>2</v>
      </c>
      <c r="Q1001" t="str" cm="1">
        <f t="array" ref="Q1001">_xlfn.IFS(P1001=1,"junior",P1001=2,"mid level",P1001=3,"senior",P1001=4,"lead",P1001=5,"executive")</f>
        <v>mid level</v>
      </c>
      <c r="R1001" t="s">
        <v>51</v>
      </c>
      <c r="S1001">
        <v>3</v>
      </c>
      <c r="T1001" t="str" cm="1">
        <f t="array" ref="T1001">_xlfn.IFS(S1001=1,"low",S1001=2,"medium",S1001=3,"high",S1001=4,"very high")</f>
        <v>high</v>
      </c>
      <c r="U1001" t="s">
        <v>35</v>
      </c>
      <c r="V1001">
        <v>6712</v>
      </c>
      <c r="W1001">
        <v>1</v>
      </c>
      <c r="X1001" t="str" cm="1">
        <f t="array" ref="X1001">_xlfn.IFS(W1001=0,"fresher",W1001&lt;=3,"stable",W1001&lt;=6,"moderate hopper",W1001&lt;=9,"frequent hopper")</f>
        <v>stable</v>
      </c>
      <c r="Y1001" t="s">
        <v>29</v>
      </c>
      <c r="Z1001">
        <v>21</v>
      </c>
      <c r="AA1001" t="str" cm="1">
        <f t="array" ref="AA1001">_xlfn.IFS(Z1001&lt;=14,"low hike",Z1001&lt;=18,"moderate hike",Z1001&lt;=22,"good hike",Z1001&lt;=25,"high hike")</f>
        <v>good hike</v>
      </c>
      <c r="AB1001">
        <v>4</v>
      </c>
      <c r="AC1001" t="str" cm="1">
        <f t="array" ref="AC1001">_xlfn.IFS(AB1001=1,"low",AB1001=2,"good",AB1001=3,"excellent",AB1001=4,"outstanding")</f>
        <v>outstanding</v>
      </c>
      <c r="AD1001">
        <v>4</v>
      </c>
      <c r="AE1001" t="str" cm="1">
        <f t="array" ref="AE1001">_xlfn.IFS(AD1001=1,"low",AD1001=2,"medium",AD1001=3,"high",AD1001=4,"very high")</f>
        <v>very high</v>
      </c>
      <c r="AG1001">
        <v>2</v>
      </c>
      <c r="AH1001" t="str" cm="1">
        <f t="array" ref="AH1001">_xlfn.IFS(AG1001=0,"no stock options",AG1001=2,"medium",AG1001=3,"high",AG1001=1,"low")</f>
        <v>medium</v>
      </c>
      <c r="AI1001">
        <v>8</v>
      </c>
      <c r="AJ1001" s="1" t="str" cm="1">
        <f t="array" ref="AJ1001">_xlfn.IFS(AI1001&lt;=2,"fresher",AI1001&lt;=7,"early career",AI1001&lt;=15,"mid career",AI1001&lt;=25,"experienced",AI1001&gt;=26,"expert")</f>
        <v>mid career</v>
      </c>
      <c r="AK1001">
        <v>2</v>
      </c>
      <c r="AL1001" s="1" t="str" cm="1">
        <f t="array" ref="AL1001">_xlfn.IFS(AK1001=0,"no training",AK1001&lt;=2,"low",AK1001&lt;=4,"moderate",AK1001&lt;=6,"high")</f>
        <v>low</v>
      </c>
      <c r="AM1001">
        <v>3</v>
      </c>
      <c r="AN1001" t="str" cm="1">
        <f t="array" ref="AN1001">_xlfn.IFS(AM1001=1,"low",AM1001=2,"medium",AM1001=3,"high",AM1001=4,"very high")</f>
        <v>high</v>
      </c>
      <c r="AO1001">
        <v>8</v>
      </c>
      <c r="AP1001" s="1" t="str" cm="1">
        <f t="array" ref="AP1001">_xlfn.IFS(AO1001&lt;=1,"new",AO1001&lt;=5,"early tenure",AO1001&lt;=10,"established",AO1001&lt;=20,"loyal",AO1001&gt;=21,"long term")</f>
        <v>established</v>
      </c>
      <c r="AQ1001">
        <v>7</v>
      </c>
      <c r="AR1001" s="1" t="str" cm="1">
        <f t="array" ref="AR1001">_xlfn.IFS(AQ1001&lt;=1,"new",AQ1001&lt;=4,"settling",AQ1001&lt;=7,"established",AQ1001&lt;=12,"stagnant risk",AQ1001&gt;12,"highly stagnant")</f>
        <v>established</v>
      </c>
      <c r="AS1001">
        <v>1</v>
      </c>
      <c r="AT1001" t="str" cm="1">
        <f t="array" ref="AT1001">_xlfn.IFS(AS1001&lt;=1,"recently promoted",AS1001&lt;=3,"due soon",AS1001&lt;=6,"over due",AS1001&gt;=7,"critically overdue")</f>
        <v>recently promoted</v>
      </c>
      <c r="AU1001">
        <v>7</v>
      </c>
      <c r="AV1001" t="str" cm="1">
        <f t="array" ref="AV1001">_xlfn.IFS(AU1001&lt;=1,"new under manager",AU1001&lt;=4,"settling",AU1001&lt;=8,"established",AU1001&gt;=9,"long term")</f>
        <v>established</v>
      </c>
    </row>
    <row r="1002" spans="1:48">
      <c r="A1002">
        <v>35</v>
      </c>
      <c r="B1002" s="1" t="str" cm="1">
        <f t="array" ref="B1002">_xlfn.IFS(A1002&lt;=25,"early career",A1002&lt;=35,"mid career",A1002&lt;=45,"experienced",A1002&gt;=46,"senior")</f>
        <v>mid career</v>
      </c>
      <c r="C1002" t="s">
        <v>29</v>
      </c>
      <c r="D1002" t="s">
        <v>30</v>
      </c>
      <c r="E1002" t="s">
        <v>54</v>
      </c>
      <c r="F1002">
        <v>26</v>
      </c>
      <c r="G1002" s="1" t="str" cm="1">
        <f t="array" ref="G1002">_xlfn.IFS(F1002&lt;=5,"very near",F1002&lt;=10,"near",F1002&lt;=20,"moderate",F1002&lt;=29,"far")</f>
        <v>far</v>
      </c>
      <c r="H1002">
        <v>4</v>
      </c>
      <c r="I1002" t="str" cm="1">
        <f t="array" ref="I1002">_xlfn.IFS(H1002=1,"Below College",H1002=
2,"College",H1002=
3,"Bachelor",H1002=
4,"Master",H1002=
5,"Doctor")</f>
        <v>Master</v>
      </c>
      <c r="J1002" t="s">
        <v>36</v>
      </c>
      <c r="K1002">
        <v>3</v>
      </c>
      <c r="L1002" t="str" cm="1">
        <f t="array" ref="L1002">_xlfn.IFS(K1002=1,"low",K1002=2,"medium",K1002=3,"high",K1002=4,"very high")</f>
        <v>high</v>
      </c>
      <c r="M1002" t="s">
        <v>43</v>
      </c>
      <c r="N1002">
        <v>3</v>
      </c>
      <c r="O1002" t="str" cm="1">
        <f t="array" ref="O1002">_xlfn.IFS(N1002=1,"low",N1002=2,"medium",N1002=3,"high",N1002=4,"very high")</f>
        <v>high</v>
      </c>
      <c r="P1002">
        <v>3</v>
      </c>
      <c r="Q1002" t="str" cm="1">
        <f t="array" ref="Q1002">_xlfn.IFS(P1002=1,"junior",P1002=2,"mid level",P1002=3,"senior",P1002=4,"lead",P1002=5,"executive")</f>
        <v>senior</v>
      </c>
      <c r="R1002" t="s">
        <v>54</v>
      </c>
      <c r="S1002">
        <v>4</v>
      </c>
      <c r="T1002" t="str" cm="1">
        <f t="array" ref="T1002">_xlfn.IFS(S1002=1,"low",S1002=2,"medium",S1002=3,"high",S1002=4,"very high")</f>
        <v>very high</v>
      </c>
      <c r="U1002" t="s">
        <v>40</v>
      </c>
      <c r="V1002">
        <v>8837</v>
      </c>
      <c r="W1002">
        <v>1</v>
      </c>
      <c r="X1002" t="str" cm="1">
        <f t="array" ref="X1002">_xlfn.IFS(W1002=0,"fresher",W1002&lt;=3,"stable",W1002&lt;=6,"moderate hopper",W1002&lt;=9,"frequent hopper")</f>
        <v>stable</v>
      </c>
      <c r="Y1002" t="s">
        <v>39</v>
      </c>
      <c r="Z1002">
        <v>16</v>
      </c>
      <c r="AA1002" t="str" cm="1">
        <f t="array" ref="AA1002">_xlfn.IFS(Z1002&lt;=14,"low hike",Z1002&lt;=18,"moderate hike",Z1002&lt;=22,"good hike",Z1002&lt;=25,"high hike")</f>
        <v>moderate hike</v>
      </c>
      <c r="AB1002">
        <v>3</v>
      </c>
      <c r="AC1002" t="str" cm="1">
        <f t="array" ref="AC1002">_xlfn.IFS(AB1002=1,"low",AB1002=2,"good",AB1002=3,"excellent",AB1002=4,"outstanding")</f>
        <v>excellent</v>
      </c>
      <c r="AD1002">
        <v>3</v>
      </c>
      <c r="AE1002" t="str" cm="1">
        <f t="array" ref="AE1002">_xlfn.IFS(AD1002=1,"low",AD1002=2,"medium",AD1002=3,"high",AD1002=4,"very high")</f>
        <v>high</v>
      </c>
      <c r="AG1002">
        <v>0</v>
      </c>
      <c r="AH1002" t="str" cm="1">
        <f t="array" ref="AH1002">_xlfn.IFS(AG1002=0,"no stock options",AG1002=2,"medium",AG1002=3,"high",AG1002=1,"low")</f>
        <v>no stock options</v>
      </c>
      <c r="AI1002">
        <v>9</v>
      </c>
      <c r="AJ1002" s="1" t="str" cm="1">
        <f t="array" ref="AJ1002">_xlfn.IFS(AI1002&lt;=2,"fresher",AI1002&lt;=7,"early career",AI1002&lt;=15,"mid career",AI1002&lt;=25,"experienced",AI1002&gt;=26,"expert")</f>
        <v>mid career</v>
      </c>
      <c r="AK1002">
        <v>2</v>
      </c>
      <c r="AL1002" s="1" t="str" cm="1">
        <f t="array" ref="AL1002">_xlfn.IFS(AK1002=0,"no training",AK1002&lt;=2,"low",AK1002&lt;=4,"moderate",AK1002&lt;=6,"high")</f>
        <v>low</v>
      </c>
      <c r="AM1002">
        <v>3</v>
      </c>
      <c r="AN1002" t="str" cm="1">
        <f t="array" ref="AN1002">_xlfn.IFS(AM1002=1,"low",AM1002=2,"medium",AM1002=3,"high",AM1002=4,"very high")</f>
        <v>high</v>
      </c>
      <c r="AO1002">
        <v>9</v>
      </c>
      <c r="AP1002" s="1" t="str" cm="1">
        <f t="array" ref="AP1002">_xlfn.IFS(AO1002&lt;=1,"new",AO1002&lt;=5,"early tenure",AO1002&lt;=10,"established",AO1002&lt;=20,"loyal",AO1002&gt;=21,"long term")</f>
        <v>established</v>
      </c>
      <c r="AQ1002">
        <v>0</v>
      </c>
      <c r="AR1002" s="1" t="str" cm="1">
        <f t="array" ref="AR1002">_xlfn.IFS(AQ1002&lt;=1,"new",AQ1002&lt;=4,"settling",AQ1002&lt;=7,"established",AQ1002&lt;=12,"stagnant risk",AQ1002&gt;12,"highly stagnant")</f>
        <v>new</v>
      </c>
      <c r="AS1002">
        <v>1</v>
      </c>
      <c r="AT1002" t="str" cm="1">
        <f t="array" ref="AT1002">_xlfn.IFS(AS1002&lt;=1,"recently promoted",AS1002&lt;=3,"due soon",AS1002&lt;=6,"over due",AS1002&gt;=7,"critically overdue")</f>
        <v>recently promoted</v>
      </c>
      <c r="AU1002">
        <v>7</v>
      </c>
      <c r="AV1002" t="str" cm="1">
        <f t="array" ref="AV1002">_xlfn.IFS(AU1002&lt;=1,"new under manager",AU1002&lt;=4,"settling",AU1002&lt;=8,"established",AU1002&gt;=9,"long term")</f>
        <v>established</v>
      </c>
    </row>
    <row r="1003" spans="1:48">
      <c r="A1003">
        <v>38</v>
      </c>
      <c r="B1003" s="1" t="str" cm="1">
        <f t="array" ref="B1003">_xlfn.IFS(A1003&lt;=25,"early career",A1003&lt;=35,"mid career",A1003&lt;=45,"experienced",A1003&gt;=46,"senior")</f>
        <v>experienced</v>
      </c>
      <c r="C1003" t="s">
        <v>29</v>
      </c>
      <c r="D1003" t="s">
        <v>30</v>
      </c>
      <c r="E1003" t="s">
        <v>45</v>
      </c>
      <c r="F1003">
        <v>10</v>
      </c>
      <c r="G1003" s="1" t="str" cm="1">
        <f t="array" ref="G1003">_xlfn.IFS(F1003&lt;=5,"very near",F1003&lt;=10,"near",F1003&lt;=20,"moderate",F1003&lt;=29,"far")</f>
        <v>near</v>
      </c>
      <c r="H1003">
        <v>2</v>
      </c>
      <c r="I1003" t="str" cm="1">
        <f t="array" ref="I1003">_xlfn.IFS(H1003=1,"Below College",H1003=
2,"College",H1003=
3,"Bachelor",H1003=
4,"Master",H1003=
5,"Doctor")</f>
        <v>College</v>
      </c>
      <c r="J1003" t="s">
        <v>36</v>
      </c>
      <c r="K1003">
        <v>1</v>
      </c>
      <c r="L1003" t="str" cm="1">
        <f t="array" ref="L1003">_xlfn.IFS(K1003=1,"low",K1003=2,"medium",K1003=3,"high",K1003=4,"very high")</f>
        <v>low</v>
      </c>
      <c r="M1003" t="s">
        <v>43</v>
      </c>
      <c r="N1003">
        <v>3</v>
      </c>
      <c r="O1003" t="str" cm="1">
        <f t="array" ref="O1003">_xlfn.IFS(N1003=1,"low",N1003=2,"medium",N1003=3,"high",N1003=4,"very high")</f>
        <v>high</v>
      </c>
      <c r="P1003">
        <v>2</v>
      </c>
      <c r="Q1003" t="str" cm="1">
        <f t="array" ref="Q1003">_xlfn.IFS(P1003=1,"junior",P1003=2,"mid level",P1003=3,"senior",P1003=4,"lead",P1003=5,"executive")</f>
        <v>mid level</v>
      </c>
      <c r="R1003" t="s">
        <v>51</v>
      </c>
      <c r="S1003">
        <v>4</v>
      </c>
      <c r="T1003" t="str" cm="1">
        <f t="array" ref="T1003">_xlfn.IFS(S1003=1,"low",S1003=2,"medium",S1003=3,"high",S1003=4,"very high")</f>
        <v>very high</v>
      </c>
      <c r="U1003" t="s">
        <v>35</v>
      </c>
      <c r="V1003">
        <v>5343</v>
      </c>
      <c r="W1003">
        <v>1</v>
      </c>
      <c r="X1003" t="str" cm="1">
        <f t="array" ref="X1003">_xlfn.IFS(W1003=0,"fresher",W1003&lt;=3,"stable",W1003&lt;=6,"moderate hopper",W1003&lt;=9,"frequent hopper")</f>
        <v>stable</v>
      </c>
      <c r="Y1003" t="s">
        <v>29</v>
      </c>
      <c r="Z1003">
        <v>11</v>
      </c>
      <c r="AA1003" t="str" cm="1">
        <f t="array" ref="AA1003">_xlfn.IFS(Z1003&lt;=14,"low hike",Z1003&lt;=18,"moderate hike",Z1003&lt;=22,"good hike",Z1003&lt;=25,"high hike")</f>
        <v>low hike</v>
      </c>
      <c r="AB1003">
        <v>3</v>
      </c>
      <c r="AC1003" t="str" cm="1">
        <f t="array" ref="AC1003">_xlfn.IFS(AB1003=1,"low",AB1003=2,"good",AB1003=3,"excellent",AB1003=4,"outstanding")</f>
        <v>excellent</v>
      </c>
      <c r="AD1003">
        <v>3</v>
      </c>
      <c r="AE1003" t="str" cm="1">
        <f t="array" ref="AE1003">_xlfn.IFS(AD1003=1,"low",AD1003=2,"medium",AD1003=3,"high",AD1003=4,"very high")</f>
        <v>high</v>
      </c>
      <c r="AG1003">
        <v>1</v>
      </c>
      <c r="AH1003" t="str" cm="1">
        <f t="array" ref="AH1003">_xlfn.IFS(AG1003=0,"no stock options",AG1003=2,"medium",AG1003=3,"high",AG1003=1,"low")</f>
        <v>low</v>
      </c>
      <c r="AI1003">
        <v>10</v>
      </c>
      <c r="AJ1003" s="1" t="str" cm="1">
        <f t="array" ref="AJ1003">_xlfn.IFS(AI1003&lt;=2,"fresher",AI1003&lt;=7,"early career",AI1003&lt;=15,"mid career",AI1003&lt;=25,"experienced",AI1003&gt;=26,"expert")</f>
        <v>mid career</v>
      </c>
      <c r="AK1003">
        <v>1</v>
      </c>
      <c r="AL1003" s="1" t="str" cm="1">
        <f t="array" ref="AL1003">_xlfn.IFS(AK1003=0,"no training",AK1003&lt;=2,"low",AK1003&lt;=4,"moderate",AK1003&lt;=6,"high")</f>
        <v>low</v>
      </c>
      <c r="AM1003">
        <v>3</v>
      </c>
      <c r="AN1003" t="str" cm="1">
        <f t="array" ref="AN1003">_xlfn.IFS(AM1003=1,"low",AM1003=2,"medium",AM1003=3,"high",AM1003=4,"very high")</f>
        <v>high</v>
      </c>
      <c r="AO1003">
        <v>10</v>
      </c>
      <c r="AP1003" s="1" t="str" cm="1">
        <f t="array" ref="AP1003">_xlfn.IFS(AO1003&lt;=1,"new",AO1003&lt;=5,"early tenure",AO1003&lt;=10,"established",AO1003&lt;=20,"loyal",AO1003&gt;=21,"long term")</f>
        <v>established</v>
      </c>
      <c r="AQ1003">
        <v>7</v>
      </c>
      <c r="AR1003" s="1" t="str" cm="1">
        <f t="array" ref="AR1003">_xlfn.IFS(AQ1003&lt;=1,"new",AQ1003&lt;=4,"settling",AQ1003&lt;=7,"established",AQ1003&lt;=12,"stagnant risk",AQ1003&gt;12,"highly stagnant")</f>
        <v>established</v>
      </c>
      <c r="AS1003">
        <v>1</v>
      </c>
      <c r="AT1003" t="str" cm="1">
        <f t="array" ref="AT1003">_xlfn.IFS(AS1003&lt;=1,"recently promoted",AS1003&lt;=3,"due soon",AS1003&lt;=6,"over due",AS1003&gt;=7,"critically overdue")</f>
        <v>recently promoted</v>
      </c>
      <c r="AU1003">
        <v>9</v>
      </c>
      <c r="AV1003" t="str" cm="1">
        <f t="array" ref="AV1003">_xlfn.IFS(AU1003&lt;=1,"new under manager",AU1003&lt;=4,"settling",AU1003&lt;=8,"established",AU1003&gt;=9,"long term")</f>
        <v>long term</v>
      </c>
    </row>
    <row r="1004" spans="1:48">
      <c r="A1004">
        <v>50</v>
      </c>
      <c r="B1004" s="1" t="str" cm="1">
        <f t="array" ref="B1004">_xlfn.IFS(A1004&lt;=25,"early career",A1004&lt;=35,"mid career",A1004&lt;=45,"experienced",A1004&gt;=46,"senior")</f>
        <v>senior</v>
      </c>
      <c r="C1004" t="s">
        <v>39</v>
      </c>
      <c r="D1004" t="s">
        <v>50</v>
      </c>
      <c r="E1004" t="s">
        <v>45</v>
      </c>
      <c r="F1004">
        <v>1</v>
      </c>
      <c r="G1004" s="1" t="str" cm="1">
        <f t="array" ref="G1004">_xlfn.IFS(F1004&lt;=5,"very near",F1004&lt;=10,"near",F1004&lt;=20,"moderate",F1004&lt;=29,"far")</f>
        <v>very near</v>
      </c>
      <c r="H1004">
        <v>4</v>
      </c>
      <c r="I1004" t="str" cm="1">
        <f t="array" ref="I1004">_xlfn.IFS(H1004=1,"Below College",H1004=
2,"College",H1004=
3,"Bachelor",H1004=
4,"Master",H1004=
5,"Doctor")</f>
        <v>Master</v>
      </c>
      <c r="J1004" t="s">
        <v>36</v>
      </c>
      <c r="K1004">
        <v>2</v>
      </c>
      <c r="L1004" t="str" cm="1">
        <f t="array" ref="L1004">_xlfn.IFS(K1004=1,"low",K1004=2,"medium",K1004=3,"high",K1004=4,"very high")</f>
        <v>medium</v>
      </c>
      <c r="M1004" t="s">
        <v>33</v>
      </c>
      <c r="N1004">
        <v>3</v>
      </c>
      <c r="O1004" t="str" cm="1">
        <f t="array" ref="O1004">_xlfn.IFS(N1004=1,"low",N1004=2,"medium",N1004=3,"high",N1004=4,"very high")</f>
        <v>high</v>
      </c>
      <c r="P1004">
        <v>2</v>
      </c>
      <c r="Q1004" t="str" cm="1">
        <f t="array" ref="Q1004">_xlfn.IFS(P1004=1,"junior",P1004=2,"mid level",P1004=3,"senior",P1004=4,"lead",P1004=5,"executive")</f>
        <v>mid level</v>
      </c>
      <c r="R1004" t="s">
        <v>51</v>
      </c>
      <c r="S1004">
        <v>3</v>
      </c>
      <c r="T1004" t="str" cm="1">
        <f t="array" ref="T1004">_xlfn.IFS(S1004=1,"low",S1004=2,"medium",S1004=3,"high",S1004=4,"very high")</f>
        <v>high</v>
      </c>
      <c r="U1004" t="s">
        <v>38</v>
      </c>
      <c r="V1004">
        <v>6728</v>
      </c>
      <c r="W1004">
        <v>7</v>
      </c>
      <c r="X1004" t="str" cm="1">
        <f t="array" ref="X1004">_xlfn.IFS(W1004=0,"fresher",W1004&lt;=3,"stable",W1004&lt;=6,"moderate hopper",W1004&lt;=9,"frequent hopper")</f>
        <v>frequent hopper</v>
      </c>
      <c r="Y1004" t="s">
        <v>29</v>
      </c>
      <c r="Z1004">
        <v>12</v>
      </c>
      <c r="AA1004" t="str" cm="1">
        <f t="array" ref="AA1004">_xlfn.IFS(Z1004&lt;=14,"low hike",Z1004&lt;=18,"moderate hike",Z1004&lt;=22,"good hike",Z1004&lt;=25,"high hike")</f>
        <v>low hike</v>
      </c>
      <c r="AB1004">
        <v>3</v>
      </c>
      <c r="AC1004" t="str" cm="1">
        <f t="array" ref="AC1004">_xlfn.IFS(AB1004=1,"low",AB1004=2,"good",AB1004=3,"excellent",AB1004=4,"outstanding")</f>
        <v>excellent</v>
      </c>
      <c r="AD1004">
        <v>4</v>
      </c>
      <c r="AE1004" t="str" cm="1">
        <f t="array" ref="AE1004">_xlfn.IFS(AD1004=1,"low",AD1004=2,"medium",AD1004=3,"high",AD1004=4,"very high")</f>
        <v>very high</v>
      </c>
      <c r="AG1004">
        <v>2</v>
      </c>
      <c r="AH1004" t="str" cm="1">
        <f t="array" ref="AH1004">_xlfn.IFS(AG1004=0,"no stock options",AG1004=2,"medium",AG1004=3,"high",AG1004=1,"low")</f>
        <v>medium</v>
      </c>
      <c r="AI1004">
        <v>12</v>
      </c>
      <c r="AJ1004" s="1" t="str" cm="1">
        <f t="array" ref="AJ1004">_xlfn.IFS(AI1004&lt;=2,"fresher",AI1004&lt;=7,"early career",AI1004&lt;=15,"mid career",AI1004&lt;=25,"experienced",AI1004&gt;=26,"expert")</f>
        <v>mid career</v>
      </c>
      <c r="AK1004">
        <v>3</v>
      </c>
      <c r="AL1004" s="1" t="str" cm="1">
        <f t="array" ref="AL1004">_xlfn.IFS(AK1004=0,"no training",AK1004&lt;=2,"low",AK1004&lt;=4,"moderate",AK1004&lt;=6,"high")</f>
        <v>moderate</v>
      </c>
      <c r="AM1004">
        <v>3</v>
      </c>
      <c r="AN1004" t="str" cm="1">
        <f t="array" ref="AN1004">_xlfn.IFS(AM1004=1,"low",AM1004=2,"medium",AM1004=3,"high",AM1004=4,"very high")</f>
        <v>high</v>
      </c>
      <c r="AO1004">
        <v>6</v>
      </c>
      <c r="AP1004" s="1" t="str" cm="1">
        <f t="array" ref="AP1004">_xlfn.IFS(AO1004&lt;=1,"new",AO1004&lt;=5,"early tenure",AO1004&lt;=10,"established",AO1004&lt;=20,"loyal",AO1004&gt;=21,"long term")</f>
        <v>established</v>
      </c>
      <c r="AQ1004">
        <v>3</v>
      </c>
      <c r="AR1004" s="1" t="str" cm="1">
        <f t="array" ref="AR1004">_xlfn.IFS(AQ1004&lt;=1,"new",AQ1004&lt;=4,"settling",AQ1004&lt;=7,"established",AQ1004&lt;=12,"stagnant risk",AQ1004&gt;12,"highly stagnant")</f>
        <v>settling</v>
      </c>
      <c r="AS1004">
        <v>0</v>
      </c>
      <c r="AT1004" t="str" cm="1">
        <f t="array" ref="AT1004">_xlfn.IFS(AS1004&lt;=1,"recently promoted",AS1004&lt;=3,"due soon",AS1004&lt;=6,"over due",AS1004&gt;=7,"critically overdue")</f>
        <v>recently promoted</v>
      </c>
      <c r="AU1004">
        <v>1</v>
      </c>
      <c r="AV1004" t="str" cm="1">
        <f t="array" ref="AV1004">_xlfn.IFS(AU1004&lt;=1,"new under manager",AU1004&lt;=4,"settling",AU1004&lt;=8,"established",AU1004&gt;=9,"long term")</f>
        <v>new under manager</v>
      </c>
    </row>
    <row r="1005" spans="1:48">
      <c r="A1005">
        <v>36</v>
      </c>
      <c r="B1005" s="1" t="str" cm="1">
        <f t="array" ref="B1005">_xlfn.IFS(A1005&lt;=25,"early career",A1005&lt;=35,"mid career",A1005&lt;=45,"experienced",A1005&gt;=46,"senior")</f>
        <v>experienced</v>
      </c>
      <c r="C1005" t="s">
        <v>29</v>
      </c>
      <c r="D1005" t="s">
        <v>30</v>
      </c>
      <c r="E1005" t="s">
        <v>45</v>
      </c>
      <c r="F1005">
        <v>11</v>
      </c>
      <c r="G1005" s="1" t="str" cm="1">
        <f t="array" ref="G1005">_xlfn.IFS(F1005&lt;=5,"very near",F1005&lt;=10,"near",F1005&lt;=20,"moderate",F1005&lt;=29,"far")</f>
        <v>moderate</v>
      </c>
      <c r="H1005">
        <v>4</v>
      </c>
      <c r="I1005" t="str" cm="1">
        <f t="array" ref="I1005">_xlfn.IFS(H1005=1,"Below College",H1005=
2,"College",H1005=
3,"Bachelor",H1005=
4,"Master",H1005=
5,"Doctor")</f>
        <v>Master</v>
      </c>
      <c r="J1005" t="s">
        <v>47</v>
      </c>
      <c r="K1005">
        <v>2</v>
      </c>
      <c r="L1005" t="str" cm="1">
        <f t="array" ref="L1005">_xlfn.IFS(K1005=1,"low",K1005=2,"medium",K1005=3,"high",K1005=4,"very high")</f>
        <v>medium</v>
      </c>
      <c r="M1005" t="s">
        <v>43</v>
      </c>
      <c r="N1005">
        <v>2</v>
      </c>
      <c r="O1005" t="str" cm="1">
        <f t="array" ref="O1005">_xlfn.IFS(N1005=1,"low",N1005=2,"medium",N1005=3,"high",N1005=4,"very high")</f>
        <v>medium</v>
      </c>
      <c r="P1005">
        <v>2</v>
      </c>
      <c r="Q1005" t="str" cm="1">
        <f t="array" ref="Q1005">_xlfn.IFS(P1005=1,"junior",P1005=2,"mid level",P1005=3,"senior",P1005=4,"lead",P1005=5,"executive")</f>
        <v>mid level</v>
      </c>
      <c r="R1005" t="s">
        <v>51</v>
      </c>
      <c r="S1005">
        <v>4</v>
      </c>
      <c r="T1005" t="str" cm="1">
        <f t="array" ref="T1005">_xlfn.IFS(S1005=1,"low",S1005=2,"medium",S1005=3,"high",S1005=4,"very high")</f>
        <v>very high</v>
      </c>
      <c r="U1005" t="s">
        <v>35</v>
      </c>
      <c r="V1005">
        <v>6652</v>
      </c>
      <c r="W1005">
        <v>4</v>
      </c>
      <c r="X1005" t="str" cm="1">
        <f t="array" ref="X1005">_xlfn.IFS(W1005=0,"fresher",W1005&lt;=3,"stable",W1005&lt;=6,"moderate hopper",W1005&lt;=9,"frequent hopper")</f>
        <v>moderate hopper</v>
      </c>
      <c r="Y1005" t="s">
        <v>29</v>
      </c>
      <c r="Z1005">
        <v>13</v>
      </c>
      <c r="AA1005" t="str" cm="1">
        <f t="array" ref="AA1005">_xlfn.IFS(Z1005&lt;=14,"low hike",Z1005&lt;=18,"moderate hike",Z1005&lt;=22,"good hike",Z1005&lt;=25,"high hike")</f>
        <v>low hike</v>
      </c>
      <c r="AB1005">
        <v>3</v>
      </c>
      <c r="AC1005" t="str" cm="1">
        <f t="array" ref="AC1005">_xlfn.IFS(AB1005=1,"low",AB1005=2,"good",AB1005=3,"excellent",AB1005=4,"outstanding")</f>
        <v>excellent</v>
      </c>
      <c r="AD1005">
        <v>1</v>
      </c>
      <c r="AE1005" t="str" cm="1">
        <f t="array" ref="AE1005">_xlfn.IFS(AD1005=1,"low",AD1005=2,"medium",AD1005=3,"high",AD1005=4,"very high")</f>
        <v>low</v>
      </c>
      <c r="AG1005">
        <v>1</v>
      </c>
      <c r="AH1005" t="str" cm="1">
        <f t="array" ref="AH1005">_xlfn.IFS(AG1005=0,"no stock options",AG1005=2,"medium",AG1005=3,"high",AG1005=1,"low")</f>
        <v>low</v>
      </c>
      <c r="AI1005">
        <v>8</v>
      </c>
      <c r="AJ1005" s="1" t="str" cm="1">
        <f t="array" ref="AJ1005">_xlfn.IFS(AI1005&lt;=2,"fresher",AI1005&lt;=7,"early career",AI1005&lt;=15,"mid career",AI1005&lt;=25,"experienced",AI1005&gt;=26,"expert")</f>
        <v>mid career</v>
      </c>
      <c r="AK1005">
        <v>2</v>
      </c>
      <c r="AL1005" s="1" t="str" cm="1">
        <f t="array" ref="AL1005">_xlfn.IFS(AK1005=0,"no training",AK1005&lt;=2,"low",AK1005&lt;=4,"moderate",AK1005&lt;=6,"high")</f>
        <v>low</v>
      </c>
      <c r="AM1005">
        <v>2</v>
      </c>
      <c r="AN1005" t="str" cm="1">
        <f t="array" ref="AN1005">_xlfn.IFS(AM1005=1,"low",AM1005=2,"medium",AM1005=3,"high",AM1005=4,"very high")</f>
        <v>medium</v>
      </c>
      <c r="AO1005">
        <v>6</v>
      </c>
      <c r="AP1005" s="1" t="str" cm="1">
        <f t="array" ref="AP1005">_xlfn.IFS(AO1005&lt;=1,"new",AO1005&lt;=5,"early tenure",AO1005&lt;=10,"established",AO1005&lt;=20,"loyal",AO1005&gt;=21,"long term")</f>
        <v>established</v>
      </c>
      <c r="AQ1005">
        <v>3</v>
      </c>
      <c r="AR1005" s="1" t="str" cm="1">
        <f t="array" ref="AR1005">_xlfn.IFS(AQ1005&lt;=1,"new",AQ1005&lt;=4,"settling",AQ1005&lt;=7,"established",AQ1005&lt;=12,"stagnant risk",AQ1005&gt;12,"highly stagnant")</f>
        <v>settling</v>
      </c>
      <c r="AS1005">
        <v>0</v>
      </c>
      <c r="AT1005" t="str" cm="1">
        <f t="array" ref="AT1005">_xlfn.IFS(AS1005&lt;=1,"recently promoted",AS1005&lt;=3,"due soon",AS1005&lt;=6,"over due",AS1005&gt;=7,"critically overdue")</f>
        <v>recently promoted</v>
      </c>
      <c r="AU1005">
        <v>0</v>
      </c>
      <c r="AV1005" t="str" cm="1">
        <f t="array" ref="AV1005">_xlfn.IFS(AU1005&lt;=1,"new under manager",AU1005&lt;=4,"settling",AU1005&lt;=8,"established",AU1005&gt;=9,"long term")</f>
        <v>new under manager</v>
      </c>
    </row>
    <row r="1006" spans="1:48">
      <c r="A1006">
        <v>35</v>
      </c>
      <c r="B1006" s="1" t="str" cm="1">
        <f t="array" ref="B1006">_xlfn.IFS(A1006&lt;=25,"early career",A1006&lt;=35,"mid career",A1006&lt;=45,"experienced",A1006&gt;=46,"senior")</f>
        <v>mid career</v>
      </c>
      <c r="C1006" t="s">
        <v>29</v>
      </c>
      <c r="D1006" t="s">
        <v>50</v>
      </c>
      <c r="E1006" t="s">
        <v>31</v>
      </c>
      <c r="F1006">
        <v>18</v>
      </c>
      <c r="G1006" s="1" t="str" cm="1">
        <f t="array" ref="G1006">_xlfn.IFS(F1006&lt;=5,"very near",F1006&lt;=10,"near",F1006&lt;=20,"moderate",F1006&lt;=29,"far")</f>
        <v>moderate</v>
      </c>
      <c r="H1006">
        <v>4</v>
      </c>
      <c r="I1006" t="str" cm="1">
        <f t="array" ref="I1006">_xlfn.IFS(H1006=1,"Below College",H1006=
2,"College",H1006=
3,"Bachelor",H1006=
4,"Master",H1006=
5,"Doctor")</f>
        <v>Master</v>
      </c>
      <c r="J1006" t="s">
        <v>36</v>
      </c>
      <c r="K1006">
        <v>3</v>
      </c>
      <c r="L1006" t="str" cm="1">
        <f t="array" ref="L1006">_xlfn.IFS(K1006=1,"low",K1006=2,"medium",K1006=3,"high",K1006=4,"very high")</f>
        <v>high</v>
      </c>
      <c r="M1006" t="s">
        <v>33</v>
      </c>
      <c r="N1006">
        <v>3</v>
      </c>
      <c r="O1006" t="str" cm="1">
        <f t="array" ref="O1006">_xlfn.IFS(N1006=1,"low",N1006=2,"medium",N1006=3,"high",N1006=4,"very high")</f>
        <v>high</v>
      </c>
      <c r="P1006">
        <v>2</v>
      </c>
      <c r="Q1006" t="str" cm="1">
        <f t="array" ref="Q1006">_xlfn.IFS(P1006=1,"junior",P1006=2,"mid level",P1006=3,"senior",P1006=4,"lead",P1006=5,"executive")</f>
        <v>mid level</v>
      </c>
      <c r="R1006" t="s">
        <v>49</v>
      </c>
      <c r="S1006">
        <v>3</v>
      </c>
      <c r="T1006" t="str" cm="1">
        <f t="array" ref="T1006">_xlfn.IFS(S1006=1,"low",S1006=2,"medium",S1006=3,"high",S1006=4,"very high")</f>
        <v>high</v>
      </c>
      <c r="U1006" t="s">
        <v>35</v>
      </c>
      <c r="V1006">
        <v>5689</v>
      </c>
      <c r="W1006">
        <v>1</v>
      </c>
      <c r="X1006" t="str" cm="1">
        <f t="array" ref="X1006">_xlfn.IFS(W1006=0,"fresher",W1006&lt;=3,"stable",W1006&lt;=6,"moderate hopper",W1006&lt;=9,"frequent hopper")</f>
        <v>stable</v>
      </c>
      <c r="Y1006" t="s">
        <v>39</v>
      </c>
      <c r="Z1006">
        <v>14</v>
      </c>
      <c r="AA1006" t="str" cm="1">
        <f t="array" ref="AA1006">_xlfn.IFS(Z1006&lt;=14,"low hike",Z1006&lt;=18,"moderate hike",Z1006&lt;=22,"good hike",Z1006&lt;=25,"high hike")</f>
        <v>low hike</v>
      </c>
      <c r="AB1006">
        <v>3</v>
      </c>
      <c r="AC1006" t="str" cm="1">
        <f t="array" ref="AC1006">_xlfn.IFS(AB1006=1,"low",AB1006=2,"good",AB1006=3,"excellent",AB1006=4,"outstanding")</f>
        <v>excellent</v>
      </c>
      <c r="AD1006">
        <v>4</v>
      </c>
      <c r="AE1006" t="str" cm="1">
        <f t="array" ref="AE1006">_xlfn.IFS(AD1006=1,"low",AD1006=2,"medium",AD1006=3,"high",AD1006=4,"very high")</f>
        <v>very high</v>
      </c>
      <c r="AG1006">
        <v>2</v>
      </c>
      <c r="AH1006" t="str" cm="1">
        <f t="array" ref="AH1006">_xlfn.IFS(AG1006=0,"no stock options",AG1006=2,"medium",AG1006=3,"high",AG1006=1,"low")</f>
        <v>medium</v>
      </c>
      <c r="AI1006">
        <v>10</v>
      </c>
      <c r="AJ1006" s="1" t="str" cm="1">
        <f t="array" ref="AJ1006">_xlfn.IFS(AI1006&lt;=2,"fresher",AI1006&lt;=7,"early career",AI1006&lt;=15,"mid career",AI1006&lt;=25,"experienced",AI1006&gt;=26,"expert")</f>
        <v>mid career</v>
      </c>
      <c r="AK1006">
        <v>2</v>
      </c>
      <c r="AL1006" s="1" t="str" cm="1">
        <f t="array" ref="AL1006">_xlfn.IFS(AK1006=0,"no training",AK1006&lt;=2,"low",AK1006&lt;=4,"moderate",AK1006&lt;=6,"high")</f>
        <v>low</v>
      </c>
      <c r="AM1006">
        <v>4</v>
      </c>
      <c r="AN1006" t="str" cm="1">
        <f t="array" ref="AN1006">_xlfn.IFS(AM1006=1,"low",AM1006=2,"medium",AM1006=3,"high",AM1006=4,"very high")</f>
        <v>very high</v>
      </c>
      <c r="AO1006">
        <v>10</v>
      </c>
      <c r="AP1006" s="1" t="str" cm="1">
        <f t="array" ref="AP1006">_xlfn.IFS(AO1006&lt;=1,"new",AO1006&lt;=5,"early tenure",AO1006&lt;=10,"established",AO1006&lt;=20,"loyal",AO1006&gt;=21,"long term")</f>
        <v>established</v>
      </c>
      <c r="AQ1006">
        <v>2</v>
      </c>
      <c r="AR1006" s="1" t="str" cm="1">
        <f t="array" ref="AR1006">_xlfn.IFS(AQ1006&lt;=1,"new",AQ1006&lt;=4,"settling",AQ1006&lt;=7,"established",AQ1006&lt;=12,"stagnant risk",AQ1006&gt;12,"highly stagnant")</f>
        <v>settling</v>
      </c>
      <c r="AS1006">
        <v>0</v>
      </c>
      <c r="AT1006" t="str" cm="1">
        <f t="array" ref="AT1006">_xlfn.IFS(AS1006&lt;=1,"recently promoted",AS1006&lt;=3,"due soon",AS1006&lt;=6,"over due",AS1006&gt;=7,"critically overdue")</f>
        <v>recently promoted</v>
      </c>
      <c r="AU1006">
        <v>2</v>
      </c>
      <c r="AV1006" t="str" cm="1">
        <f t="array" ref="AV1006">_xlfn.IFS(AU1006&lt;=1,"new under manager",AU1006&lt;=4,"settling",AU1006&lt;=8,"established",AU1006&gt;=9,"long term")</f>
        <v>settling</v>
      </c>
    </row>
    <row r="1007" spans="1:48">
      <c r="A1007">
        <v>31</v>
      </c>
      <c r="B1007" s="1" t="str" cm="1">
        <f t="array" ref="B1007">_xlfn.IFS(A1007&lt;=25,"early career",A1007&lt;=35,"mid career",A1007&lt;=45,"experienced",A1007&gt;=46,"senior")</f>
        <v>mid career</v>
      </c>
      <c r="C1007" t="s">
        <v>29</v>
      </c>
      <c r="D1007" t="s">
        <v>41</v>
      </c>
      <c r="E1007" t="s">
        <v>31</v>
      </c>
      <c r="F1007">
        <v>5</v>
      </c>
      <c r="G1007" s="1" t="str" cm="1">
        <f t="array" ref="G1007">_xlfn.IFS(F1007&lt;=5,"very near",F1007&lt;=10,"near",F1007&lt;=20,"moderate",F1007&lt;=29,"far")</f>
        <v>very near</v>
      </c>
      <c r="H1007">
        <v>3</v>
      </c>
      <c r="I1007" t="str" cm="1">
        <f t="array" ref="I1007">_xlfn.IFS(H1007=1,"Below College",H1007=
2,"College",H1007=
3,"Bachelor",H1007=
4,"Master",H1007=
5,"Doctor")</f>
        <v>Bachelor</v>
      </c>
      <c r="J1007" t="s">
        <v>32</v>
      </c>
      <c r="K1007">
        <v>2</v>
      </c>
      <c r="L1007" t="str" cm="1">
        <f t="array" ref="L1007">_xlfn.IFS(K1007=1,"low",K1007=2,"medium",K1007=3,"high",K1007=4,"very high")</f>
        <v>medium</v>
      </c>
      <c r="M1007" t="s">
        <v>33</v>
      </c>
      <c r="N1007">
        <v>3</v>
      </c>
      <c r="O1007" t="str" cm="1">
        <f t="array" ref="O1007">_xlfn.IFS(N1007=1,"low",N1007=2,"medium",N1007=3,"high",N1007=4,"very high")</f>
        <v>high</v>
      </c>
      <c r="P1007">
        <v>2</v>
      </c>
      <c r="Q1007" t="str" cm="1">
        <f t="array" ref="Q1007">_xlfn.IFS(P1007=1,"junior",P1007=2,"mid level",P1007=3,"senior",P1007=4,"lead",P1007=5,"executive")</f>
        <v>mid level</v>
      </c>
      <c r="R1007" t="s">
        <v>44</v>
      </c>
      <c r="S1007">
        <v>1</v>
      </c>
      <c r="T1007" t="str" cm="1">
        <f t="array" ref="T1007">_xlfn.IFS(S1007=1,"low",S1007=2,"medium",S1007=3,"high",S1007=4,"very high")</f>
        <v>low</v>
      </c>
      <c r="U1007" t="s">
        <v>40</v>
      </c>
      <c r="V1007">
        <v>9936</v>
      </c>
      <c r="W1007">
        <v>0</v>
      </c>
      <c r="X1007" t="str" cm="1">
        <f t="array" ref="X1007">_xlfn.IFS(W1007=0,"fresher",W1007&lt;=3,"stable",W1007&lt;=6,"moderate hopper",W1007&lt;=9,"frequent hopper")</f>
        <v>fresher</v>
      </c>
      <c r="Y1007" t="s">
        <v>29</v>
      </c>
      <c r="Z1007">
        <v>19</v>
      </c>
      <c r="AA1007" t="str" cm="1">
        <f t="array" ref="AA1007">_xlfn.IFS(Z1007&lt;=14,"low hike",Z1007&lt;=18,"moderate hike",Z1007&lt;=22,"good hike",Z1007&lt;=25,"high hike")</f>
        <v>good hike</v>
      </c>
      <c r="AB1007">
        <v>3</v>
      </c>
      <c r="AC1007" t="str" cm="1">
        <f t="array" ref="AC1007">_xlfn.IFS(AB1007=1,"low",AB1007=2,"good",AB1007=3,"excellent",AB1007=4,"outstanding")</f>
        <v>excellent</v>
      </c>
      <c r="AD1007">
        <v>2</v>
      </c>
      <c r="AE1007" t="str" cm="1">
        <f t="array" ref="AE1007">_xlfn.IFS(AD1007=1,"low",AD1007=2,"medium",AD1007=3,"high",AD1007=4,"very high")</f>
        <v>medium</v>
      </c>
      <c r="AG1007">
        <v>0</v>
      </c>
      <c r="AH1007" t="str" cm="1">
        <f t="array" ref="AH1007">_xlfn.IFS(AG1007=0,"no stock options",AG1007=2,"medium",AG1007=3,"high",AG1007=1,"low")</f>
        <v>no stock options</v>
      </c>
      <c r="AI1007">
        <v>10</v>
      </c>
      <c r="AJ1007" s="1" t="str" cm="1">
        <f t="array" ref="AJ1007">_xlfn.IFS(AI1007&lt;=2,"fresher",AI1007&lt;=7,"early career",AI1007&lt;=15,"mid career",AI1007&lt;=25,"experienced",AI1007&gt;=26,"expert")</f>
        <v>mid career</v>
      </c>
      <c r="AK1007">
        <v>2</v>
      </c>
      <c r="AL1007" s="1" t="str" cm="1">
        <f t="array" ref="AL1007">_xlfn.IFS(AK1007=0,"no training",AK1007&lt;=2,"low",AK1007&lt;=4,"moderate",AK1007&lt;=6,"high")</f>
        <v>low</v>
      </c>
      <c r="AM1007">
        <v>3</v>
      </c>
      <c r="AN1007" t="str" cm="1">
        <f t="array" ref="AN1007">_xlfn.IFS(AM1007=1,"low",AM1007=2,"medium",AM1007=3,"high",AM1007=4,"very high")</f>
        <v>high</v>
      </c>
      <c r="AO1007">
        <v>9</v>
      </c>
      <c r="AP1007" s="1" t="str" cm="1">
        <f t="array" ref="AP1007">_xlfn.IFS(AO1007&lt;=1,"new",AO1007&lt;=5,"early tenure",AO1007&lt;=10,"established",AO1007&lt;=20,"loyal",AO1007&gt;=21,"long term")</f>
        <v>established</v>
      </c>
      <c r="AQ1007">
        <v>4</v>
      </c>
      <c r="AR1007" s="1" t="str" cm="1">
        <f t="array" ref="AR1007">_xlfn.IFS(AQ1007&lt;=1,"new",AQ1007&lt;=4,"settling",AQ1007&lt;=7,"established",AQ1007&lt;=12,"stagnant risk",AQ1007&gt;12,"highly stagnant")</f>
        <v>settling</v>
      </c>
      <c r="AS1007">
        <v>1</v>
      </c>
      <c r="AT1007" t="str" cm="1">
        <f t="array" ref="AT1007">_xlfn.IFS(AS1007&lt;=1,"recently promoted",AS1007&lt;=3,"due soon",AS1007&lt;=6,"over due",AS1007&gt;=7,"critically overdue")</f>
        <v>recently promoted</v>
      </c>
      <c r="AU1007">
        <v>7</v>
      </c>
      <c r="AV1007" t="str" cm="1">
        <f t="array" ref="AV1007">_xlfn.IFS(AU1007&lt;=1,"new under manager",AU1007&lt;=4,"settling",AU1007&lt;=8,"established",AU1007&gt;=9,"long term")</f>
        <v>established</v>
      </c>
    </row>
    <row r="1008" spans="1:48">
      <c r="A1008">
        <v>39</v>
      </c>
      <c r="B1008" s="1" t="str" cm="1">
        <f t="array" ref="B1008">_xlfn.IFS(A1008&lt;=25,"early career",A1008&lt;=35,"mid career",A1008&lt;=45,"experienced",A1008&gt;=46,"senior")</f>
        <v>experienced</v>
      </c>
      <c r="C1008" t="s">
        <v>29</v>
      </c>
      <c r="D1008" t="s">
        <v>30</v>
      </c>
      <c r="E1008" t="s">
        <v>31</v>
      </c>
      <c r="F1008">
        <v>6</v>
      </c>
      <c r="G1008" s="1" t="str" cm="1">
        <f t="array" ref="G1008">_xlfn.IFS(F1008&lt;=5,"very near",F1008&lt;=10,"near",F1008&lt;=20,"moderate",F1008&lt;=29,"far")</f>
        <v>near</v>
      </c>
      <c r="H1008">
        <v>1</v>
      </c>
      <c r="I1008" t="str" cm="1">
        <f t="array" ref="I1008">_xlfn.IFS(H1008=1,"Below College",H1008=
2,"College",H1008=
3,"Bachelor",H1008=
4,"Master",H1008=
5,"Doctor")</f>
        <v>Below College</v>
      </c>
      <c r="J1008" t="s">
        <v>32</v>
      </c>
      <c r="K1008">
        <v>4</v>
      </c>
      <c r="L1008" t="str" cm="1">
        <f t="array" ref="L1008">_xlfn.IFS(K1008=1,"low",K1008=2,"medium",K1008=3,"high",K1008=4,"very high")</f>
        <v>very high</v>
      </c>
      <c r="M1008" t="s">
        <v>33</v>
      </c>
      <c r="N1008">
        <v>2</v>
      </c>
      <c r="O1008" t="str" cm="1">
        <f t="array" ref="O1008">_xlfn.IFS(N1008=1,"low",N1008=2,"medium",N1008=3,"high",N1008=4,"very high")</f>
        <v>medium</v>
      </c>
      <c r="P1008">
        <v>3</v>
      </c>
      <c r="Q1008" t="str" cm="1">
        <f t="array" ref="Q1008">_xlfn.IFS(P1008=1,"junior",P1008=2,"mid level",P1008=3,"senior",P1008=4,"lead",P1008=5,"executive")</f>
        <v>senior</v>
      </c>
      <c r="R1008" t="s">
        <v>49</v>
      </c>
      <c r="S1008">
        <v>1</v>
      </c>
      <c r="T1008" t="str" cm="1">
        <f t="array" ref="T1008">_xlfn.IFS(S1008=1,"low",S1008=2,"medium",S1008=3,"high",S1008=4,"very high")</f>
        <v>low</v>
      </c>
      <c r="U1008" t="s">
        <v>35</v>
      </c>
      <c r="V1008">
        <v>9991</v>
      </c>
      <c r="W1008">
        <v>4</v>
      </c>
      <c r="X1008" t="str" cm="1">
        <f t="array" ref="X1008">_xlfn.IFS(W1008=0,"fresher",W1008&lt;=3,"stable",W1008&lt;=6,"moderate hopper",W1008&lt;=9,"frequent hopper")</f>
        <v>moderate hopper</v>
      </c>
      <c r="Y1008" t="s">
        <v>29</v>
      </c>
      <c r="Z1008">
        <v>15</v>
      </c>
      <c r="AA1008" t="str" cm="1">
        <f t="array" ref="AA1008">_xlfn.IFS(Z1008&lt;=14,"low hike",Z1008&lt;=18,"moderate hike",Z1008&lt;=22,"good hike",Z1008&lt;=25,"high hike")</f>
        <v>moderate hike</v>
      </c>
      <c r="AB1008">
        <v>3</v>
      </c>
      <c r="AC1008" t="str" cm="1">
        <f t="array" ref="AC1008">_xlfn.IFS(AB1008=1,"low",AB1008=2,"good",AB1008=3,"excellent",AB1008=4,"outstanding")</f>
        <v>excellent</v>
      </c>
      <c r="AD1008">
        <v>1</v>
      </c>
      <c r="AE1008" t="str" cm="1">
        <f t="array" ref="AE1008">_xlfn.IFS(AD1008=1,"low",AD1008=2,"medium",AD1008=3,"high",AD1008=4,"very high")</f>
        <v>low</v>
      </c>
      <c r="AG1008">
        <v>1</v>
      </c>
      <c r="AH1008" t="str" cm="1">
        <f t="array" ref="AH1008">_xlfn.IFS(AG1008=0,"no stock options",AG1008=2,"medium",AG1008=3,"high",AG1008=1,"low")</f>
        <v>low</v>
      </c>
      <c r="AI1008">
        <v>9</v>
      </c>
      <c r="AJ1008" s="1" t="str" cm="1">
        <f t="array" ref="AJ1008">_xlfn.IFS(AI1008&lt;=2,"fresher",AI1008&lt;=7,"early career",AI1008&lt;=15,"mid career",AI1008&lt;=25,"experienced",AI1008&gt;=26,"expert")</f>
        <v>mid career</v>
      </c>
      <c r="AK1008">
        <v>5</v>
      </c>
      <c r="AL1008" s="1" t="str" cm="1">
        <f t="array" ref="AL1008">_xlfn.IFS(AK1008=0,"no training",AK1008&lt;=2,"low",AK1008&lt;=4,"moderate",AK1008&lt;=6,"high")</f>
        <v>high</v>
      </c>
      <c r="AM1008">
        <v>3</v>
      </c>
      <c r="AN1008" t="str" cm="1">
        <f t="array" ref="AN1008">_xlfn.IFS(AM1008=1,"low",AM1008=2,"medium",AM1008=3,"high",AM1008=4,"very high")</f>
        <v>high</v>
      </c>
      <c r="AO1008">
        <v>7</v>
      </c>
      <c r="AP1008" s="1" t="str" cm="1">
        <f t="array" ref="AP1008">_xlfn.IFS(AO1008&lt;=1,"new",AO1008&lt;=5,"early tenure",AO1008&lt;=10,"established",AO1008&lt;=20,"loyal",AO1008&gt;=21,"long term")</f>
        <v>established</v>
      </c>
      <c r="AQ1008">
        <v>7</v>
      </c>
      <c r="AR1008" s="1" t="str" cm="1">
        <f t="array" ref="AR1008">_xlfn.IFS(AQ1008&lt;=1,"new",AQ1008&lt;=4,"settling",AQ1008&lt;=7,"established",AQ1008&lt;=12,"stagnant risk",AQ1008&gt;12,"highly stagnant")</f>
        <v>established</v>
      </c>
      <c r="AS1008">
        <v>1</v>
      </c>
      <c r="AT1008" t="str" cm="1">
        <f t="array" ref="AT1008">_xlfn.IFS(AS1008&lt;=1,"recently promoted",AS1008&lt;=3,"due soon",AS1008&lt;=6,"over due",AS1008&gt;=7,"critically overdue")</f>
        <v>recently promoted</v>
      </c>
      <c r="AU1008">
        <v>7</v>
      </c>
      <c r="AV1008" t="str" cm="1">
        <f t="array" ref="AV1008">_xlfn.IFS(AU1008&lt;=1,"new under manager",AU1008&lt;=4,"settling",AU1008&lt;=8,"established",AU1008&gt;=9,"long term")</f>
        <v>established</v>
      </c>
    </row>
    <row r="1009" spans="1:48">
      <c r="A1009">
        <v>27</v>
      </c>
      <c r="B1009" s="1" t="str" cm="1">
        <f t="array" ref="B1009">_xlfn.IFS(A1009&lt;=25,"early career",A1009&lt;=35,"mid career",A1009&lt;=45,"experienced",A1009&gt;=46,"senior")</f>
        <v>mid career</v>
      </c>
      <c r="C1009" t="s">
        <v>29</v>
      </c>
      <c r="D1009" t="s">
        <v>30</v>
      </c>
      <c r="E1009" t="s">
        <v>31</v>
      </c>
      <c r="F1009">
        <v>4</v>
      </c>
      <c r="G1009" s="1" t="str" cm="1">
        <f t="array" ref="G1009">_xlfn.IFS(F1009&lt;=5,"very near",F1009&lt;=10,"near",F1009&lt;=20,"moderate",F1009&lt;=29,"far")</f>
        <v>very near</v>
      </c>
      <c r="H1009">
        <v>3</v>
      </c>
      <c r="I1009" t="str" cm="1">
        <f t="array" ref="I1009">_xlfn.IFS(H1009=1,"Below College",H1009=
2,"College",H1009=
3,"Bachelor",H1009=
4,"Master",H1009=
5,"Doctor")</f>
        <v>Bachelor</v>
      </c>
      <c r="J1009" t="s">
        <v>36</v>
      </c>
      <c r="K1009">
        <v>2</v>
      </c>
      <c r="L1009" t="str" cm="1">
        <f t="array" ref="L1009">_xlfn.IFS(K1009=1,"low",K1009=2,"medium",K1009=3,"high",K1009=4,"very high")</f>
        <v>medium</v>
      </c>
      <c r="M1009" t="s">
        <v>33</v>
      </c>
      <c r="N1009">
        <v>4</v>
      </c>
      <c r="O1009" t="str" cm="1">
        <f t="array" ref="O1009">_xlfn.IFS(N1009=1,"low",N1009=2,"medium",N1009=3,"high",N1009=4,"very high")</f>
        <v>very high</v>
      </c>
      <c r="P1009">
        <v>2</v>
      </c>
      <c r="Q1009" t="str" cm="1">
        <f t="array" ref="Q1009">_xlfn.IFS(P1009=1,"junior",P1009=2,"mid level",P1009=3,"senior",P1009=4,"lead",P1009=5,"executive")</f>
        <v>mid level</v>
      </c>
      <c r="R1009" t="s">
        <v>44</v>
      </c>
      <c r="S1009">
        <v>2</v>
      </c>
      <c r="T1009" t="str" cm="1">
        <f t="array" ref="T1009">_xlfn.IFS(S1009=1,"low",S1009=2,"medium",S1009=3,"high",S1009=4,"very high")</f>
        <v>medium</v>
      </c>
      <c r="U1009" t="s">
        <v>35</v>
      </c>
      <c r="V1009">
        <v>6142</v>
      </c>
      <c r="W1009">
        <v>1</v>
      </c>
      <c r="X1009" t="str" cm="1">
        <f t="array" ref="X1009">_xlfn.IFS(W1009=0,"fresher",W1009&lt;=3,"stable",W1009&lt;=6,"moderate hopper",W1009&lt;=9,"frequent hopper")</f>
        <v>stable</v>
      </c>
      <c r="Y1009" t="s">
        <v>39</v>
      </c>
      <c r="Z1009">
        <v>20</v>
      </c>
      <c r="AA1009" t="str" cm="1">
        <f t="array" ref="AA1009">_xlfn.IFS(Z1009&lt;=14,"low hike",Z1009&lt;=18,"moderate hike",Z1009&lt;=22,"good hike",Z1009&lt;=25,"high hike")</f>
        <v>good hike</v>
      </c>
      <c r="AB1009">
        <v>4</v>
      </c>
      <c r="AC1009" t="str" cm="1">
        <f t="array" ref="AC1009">_xlfn.IFS(AB1009=1,"low",AB1009=2,"good",AB1009=3,"excellent",AB1009=4,"outstanding")</f>
        <v>outstanding</v>
      </c>
      <c r="AD1009">
        <v>2</v>
      </c>
      <c r="AE1009" t="str" cm="1">
        <f t="array" ref="AE1009">_xlfn.IFS(AD1009=1,"low",AD1009=2,"medium",AD1009=3,"high",AD1009=4,"very high")</f>
        <v>medium</v>
      </c>
      <c r="AG1009">
        <v>1</v>
      </c>
      <c r="AH1009" t="str" cm="1">
        <f t="array" ref="AH1009">_xlfn.IFS(AG1009=0,"no stock options",AG1009=2,"medium",AG1009=3,"high",AG1009=1,"low")</f>
        <v>low</v>
      </c>
      <c r="AI1009">
        <v>6</v>
      </c>
      <c r="AJ1009" s="1" t="str" cm="1">
        <f t="array" ref="AJ1009">_xlfn.IFS(AI1009&lt;=2,"fresher",AI1009&lt;=7,"early career",AI1009&lt;=15,"mid career",AI1009&lt;=25,"experienced",AI1009&gt;=26,"expert")</f>
        <v>early career</v>
      </c>
      <c r="AK1009">
        <v>0</v>
      </c>
      <c r="AL1009" s="1" t="str" cm="1">
        <f t="array" ref="AL1009">_xlfn.IFS(AK1009=0,"no training",AK1009&lt;=2,"low",AK1009&lt;=4,"moderate",AK1009&lt;=6,"high")</f>
        <v>no training</v>
      </c>
      <c r="AM1009">
        <v>3</v>
      </c>
      <c r="AN1009" t="str" cm="1">
        <f t="array" ref="AN1009">_xlfn.IFS(AM1009=1,"low",AM1009=2,"medium",AM1009=3,"high",AM1009=4,"very high")</f>
        <v>high</v>
      </c>
      <c r="AO1009">
        <v>6</v>
      </c>
      <c r="AP1009" s="1" t="str" cm="1">
        <f t="array" ref="AP1009">_xlfn.IFS(AO1009&lt;=1,"new",AO1009&lt;=5,"early tenure",AO1009&lt;=10,"established",AO1009&lt;=20,"loyal",AO1009&gt;=21,"long term")</f>
        <v>established</v>
      </c>
      <c r="AQ1009">
        <v>2</v>
      </c>
      <c r="AR1009" s="1" t="str" cm="1">
        <f t="array" ref="AR1009">_xlfn.IFS(AQ1009&lt;=1,"new",AQ1009&lt;=4,"settling",AQ1009&lt;=7,"established",AQ1009&lt;=12,"stagnant risk",AQ1009&gt;12,"highly stagnant")</f>
        <v>settling</v>
      </c>
      <c r="AS1009">
        <v>0</v>
      </c>
      <c r="AT1009" t="str" cm="1">
        <f t="array" ref="AT1009">_xlfn.IFS(AS1009&lt;=1,"recently promoted",AS1009&lt;=3,"due soon",AS1009&lt;=6,"over due",AS1009&gt;=7,"critically overdue")</f>
        <v>recently promoted</v>
      </c>
      <c r="AU1009">
        <v>3</v>
      </c>
      <c r="AV1009" t="str" cm="1">
        <f t="array" ref="AV1009">_xlfn.IFS(AU1009&lt;=1,"new under manager",AU1009&lt;=4,"settling",AU1009&lt;=8,"established",AU1009&gt;=9,"long term")</f>
        <v>settling</v>
      </c>
    </row>
    <row r="1010" spans="1:48">
      <c r="A1010">
        <v>49</v>
      </c>
      <c r="B1010" s="1" t="str" cm="1">
        <f t="array" ref="B1010">_xlfn.IFS(A1010&lt;=25,"early career",A1010&lt;=35,"mid career",A1010&lt;=45,"experienced",A1010&gt;=46,"senior")</f>
        <v>senior</v>
      </c>
      <c r="C1010" t="s">
        <v>29</v>
      </c>
      <c r="D1010" t="s">
        <v>50</v>
      </c>
      <c r="E1010" t="s">
        <v>45</v>
      </c>
      <c r="F1010">
        <v>2</v>
      </c>
      <c r="G1010" s="1" t="str" cm="1">
        <f t="array" ref="G1010">_xlfn.IFS(F1010&lt;=5,"very near",F1010&lt;=10,"near",F1010&lt;=20,"moderate",F1010&lt;=29,"far")</f>
        <v>very near</v>
      </c>
      <c r="H1010">
        <v>3</v>
      </c>
      <c r="I1010" t="str" cm="1">
        <f t="array" ref="I1010">_xlfn.IFS(H1010=1,"Below College",H1010=
2,"College",H1010=
3,"Bachelor",H1010=
4,"Master",H1010=
5,"Doctor")</f>
        <v>Bachelor</v>
      </c>
      <c r="J1010" t="s">
        <v>32</v>
      </c>
      <c r="K1010">
        <v>4</v>
      </c>
      <c r="L1010" t="str" cm="1">
        <f t="array" ref="L1010">_xlfn.IFS(K1010=1,"low",K1010=2,"medium",K1010=3,"high",K1010=4,"very high")</f>
        <v>very high</v>
      </c>
      <c r="M1010" t="s">
        <v>33</v>
      </c>
      <c r="N1010">
        <v>2</v>
      </c>
      <c r="O1010" t="str" cm="1">
        <f t="array" ref="O1010">_xlfn.IFS(N1010=1,"low",N1010=2,"medium",N1010=3,"high",N1010=4,"very high")</f>
        <v>medium</v>
      </c>
      <c r="P1010">
        <v>2</v>
      </c>
      <c r="Q1010" t="str" cm="1">
        <f t="array" ref="Q1010">_xlfn.IFS(P1010=1,"junior",P1010=2,"mid level",P1010=3,"senior",P1010=4,"lead",P1010=5,"executive")</f>
        <v>mid level</v>
      </c>
      <c r="R1010" t="s">
        <v>51</v>
      </c>
      <c r="S1010">
        <v>2</v>
      </c>
      <c r="T1010" t="str" cm="1">
        <f t="array" ref="T1010">_xlfn.IFS(S1010=1,"low",S1010=2,"medium",S1010=3,"high",S1010=4,"very high")</f>
        <v>medium</v>
      </c>
      <c r="U1010" t="s">
        <v>35</v>
      </c>
      <c r="V1010">
        <v>5390</v>
      </c>
      <c r="W1010">
        <v>2</v>
      </c>
      <c r="X1010" t="str" cm="1">
        <f t="array" ref="X1010">_xlfn.IFS(W1010=0,"fresher",W1010&lt;=3,"stable",W1010&lt;=6,"moderate hopper",W1010&lt;=9,"frequent hopper")</f>
        <v>stable</v>
      </c>
      <c r="Y1010" t="s">
        <v>29</v>
      </c>
      <c r="Z1010">
        <v>14</v>
      </c>
      <c r="AA1010" t="str" cm="1">
        <f t="array" ref="AA1010">_xlfn.IFS(Z1010&lt;=14,"low hike",Z1010&lt;=18,"moderate hike",Z1010&lt;=22,"good hike",Z1010&lt;=25,"high hike")</f>
        <v>low hike</v>
      </c>
      <c r="AB1010">
        <v>3</v>
      </c>
      <c r="AC1010" t="str" cm="1">
        <f t="array" ref="AC1010">_xlfn.IFS(AB1010=1,"low",AB1010=2,"good",AB1010=3,"excellent",AB1010=4,"outstanding")</f>
        <v>excellent</v>
      </c>
      <c r="AD1010">
        <v>4</v>
      </c>
      <c r="AE1010" t="str" cm="1">
        <f t="array" ref="AE1010">_xlfn.IFS(AD1010=1,"low",AD1010=2,"medium",AD1010=3,"high",AD1010=4,"very high")</f>
        <v>very high</v>
      </c>
      <c r="AG1010">
        <v>0</v>
      </c>
      <c r="AH1010" t="str" cm="1">
        <f t="array" ref="AH1010">_xlfn.IFS(AG1010=0,"no stock options",AG1010=2,"medium",AG1010=3,"high",AG1010=1,"low")</f>
        <v>no stock options</v>
      </c>
      <c r="AI1010">
        <v>17</v>
      </c>
      <c r="AJ1010" s="1" t="str" cm="1">
        <f t="array" ref="AJ1010">_xlfn.IFS(AI1010&lt;=2,"fresher",AI1010&lt;=7,"early career",AI1010&lt;=15,"mid career",AI1010&lt;=25,"experienced",AI1010&gt;=26,"expert")</f>
        <v>experienced</v>
      </c>
      <c r="AK1010">
        <v>3</v>
      </c>
      <c r="AL1010" s="1" t="str" cm="1">
        <f t="array" ref="AL1010">_xlfn.IFS(AK1010=0,"no training",AK1010&lt;=2,"low",AK1010&lt;=4,"moderate",AK1010&lt;=6,"high")</f>
        <v>moderate</v>
      </c>
      <c r="AM1010">
        <v>2</v>
      </c>
      <c r="AN1010" t="str" cm="1">
        <f t="array" ref="AN1010">_xlfn.IFS(AM1010=1,"low",AM1010=2,"medium",AM1010=3,"high",AM1010=4,"very high")</f>
        <v>medium</v>
      </c>
      <c r="AO1010">
        <v>9</v>
      </c>
      <c r="AP1010" s="1" t="str" cm="1">
        <f t="array" ref="AP1010">_xlfn.IFS(AO1010&lt;=1,"new",AO1010&lt;=5,"early tenure",AO1010&lt;=10,"established",AO1010&lt;=20,"loyal",AO1010&gt;=21,"long term")</f>
        <v>established</v>
      </c>
      <c r="AQ1010">
        <v>6</v>
      </c>
      <c r="AR1010" s="1" t="str" cm="1">
        <f t="array" ref="AR1010">_xlfn.IFS(AQ1010&lt;=1,"new",AQ1010&lt;=4,"settling",AQ1010&lt;=7,"established",AQ1010&lt;=12,"stagnant risk",AQ1010&gt;12,"highly stagnant")</f>
        <v>established</v>
      </c>
      <c r="AS1010">
        <v>0</v>
      </c>
      <c r="AT1010" t="str" cm="1">
        <f t="array" ref="AT1010">_xlfn.IFS(AS1010&lt;=1,"recently promoted",AS1010&lt;=3,"due soon",AS1010&lt;=6,"over due",AS1010&gt;=7,"critically overdue")</f>
        <v>recently promoted</v>
      </c>
      <c r="AU1010">
        <v>8</v>
      </c>
      <c r="AV1010" t="str" cm="1">
        <f t="array" ref="AV1010">_xlfn.IFS(AU1010&lt;=1,"new under manager",AU1010&lt;=4,"settling",AU1010&lt;=8,"established",AU1010&gt;=9,"long term")</f>
        <v>established</v>
      </c>
    </row>
    <row r="1011" spans="1:48">
      <c r="A1011">
        <v>53</v>
      </c>
      <c r="B1011" s="1" t="str" cm="1">
        <f t="array" ref="B1011">_xlfn.IFS(A1011&lt;=25,"early career",A1011&lt;=35,"mid career",A1011&lt;=45,"experienced",A1011&gt;=46,"senior")</f>
        <v>senior</v>
      </c>
      <c r="C1011" t="s">
        <v>29</v>
      </c>
      <c r="D1011" t="s">
        <v>30</v>
      </c>
      <c r="E1011" t="s">
        <v>45</v>
      </c>
      <c r="F1011">
        <v>2</v>
      </c>
      <c r="G1011" s="1" t="str" cm="1">
        <f t="array" ref="G1011">_xlfn.IFS(F1011&lt;=5,"very near",F1011&lt;=10,"near",F1011&lt;=20,"moderate",F1011&lt;=29,"far")</f>
        <v>very near</v>
      </c>
      <c r="H1011">
        <v>4</v>
      </c>
      <c r="I1011" t="str" cm="1">
        <f t="array" ref="I1011">_xlfn.IFS(H1011=1,"Below College",H1011=
2,"College",H1011=
3,"Bachelor",H1011=
4,"Master",H1011=
5,"Doctor")</f>
        <v>Master</v>
      </c>
      <c r="J1011" t="s">
        <v>36</v>
      </c>
      <c r="K1011">
        <v>1</v>
      </c>
      <c r="L1011" t="str" cm="1">
        <f t="array" ref="L1011">_xlfn.IFS(K1011=1,"low",K1011=2,"medium",K1011=3,"high",K1011=4,"very high")</f>
        <v>low</v>
      </c>
      <c r="M1011" t="s">
        <v>43</v>
      </c>
      <c r="N1011">
        <v>2</v>
      </c>
      <c r="O1011" t="str" cm="1">
        <f t="array" ref="O1011">_xlfn.IFS(N1011=1,"low",N1011=2,"medium",N1011=3,"high",N1011=4,"very high")</f>
        <v>medium</v>
      </c>
      <c r="P1011">
        <v>4</v>
      </c>
      <c r="Q1011" t="str" cm="1">
        <f t="array" ref="Q1011">_xlfn.IFS(P1011=1,"junior",P1011=2,"mid level",P1011=3,"senior",P1011=4,"lead",P1011=5,"executive")</f>
        <v>lead</v>
      </c>
      <c r="R1011" t="s">
        <v>48</v>
      </c>
      <c r="S1011">
        <v>4</v>
      </c>
      <c r="T1011" t="str" cm="1">
        <f t="array" ref="T1011">_xlfn.IFS(S1011=1,"low",S1011=2,"medium",S1011=3,"high",S1011=4,"very high")</f>
        <v>very high</v>
      </c>
      <c r="U1011" t="s">
        <v>35</v>
      </c>
      <c r="V1011">
        <v>15427</v>
      </c>
      <c r="W1011">
        <v>2</v>
      </c>
      <c r="X1011" t="str" cm="1">
        <f t="array" ref="X1011">_xlfn.IFS(W1011=0,"fresher",W1011&lt;=3,"stable",W1011&lt;=6,"moderate hopper",W1011&lt;=9,"frequent hopper")</f>
        <v>stable</v>
      </c>
      <c r="Y1011" t="s">
        <v>29</v>
      </c>
      <c r="Z1011">
        <v>16</v>
      </c>
      <c r="AA1011" t="str" cm="1">
        <f t="array" ref="AA1011">_xlfn.IFS(Z1011&lt;=14,"low hike",Z1011&lt;=18,"moderate hike",Z1011&lt;=22,"good hike",Z1011&lt;=25,"high hike")</f>
        <v>moderate hike</v>
      </c>
      <c r="AB1011">
        <v>3</v>
      </c>
      <c r="AC1011" t="str" cm="1">
        <f t="array" ref="AC1011">_xlfn.IFS(AB1011=1,"low",AB1011=2,"good",AB1011=3,"excellent",AB1011=4,"outstanding")</f>
        <v>excellent</v>
      </c>
      <c r="AD1011">
        <v>3</v>
      </c>
      <c r="AE1011" t="str" cm="1">
        <f t="array" ref="AE1011">_xlfn.IFS(AD1011=1,"low",AD1011=2,"medium",AD1011=3,"high",AD1011=4,"very high")</f>
        <v>high</v>
      </c>
      <c r="AG1011">
        <v>0</v>
      </c>
      <c r="AH1011" t="str" cm="1">
        <f t="array" ref="AH1011">_xlfn.IFS(AG1011=0,"no stock options",AG1011=2,"medium",AG1011=3,"high",AG1011=1,"low")</f>
        <v>no stock options</v>
      </c>
      <c r="AI1011">
        <v>31</v>
      </c>
      <c r="AJ1011" s="1" t="str" cm="1">
        <f t="array" ref="AJ1011">_xlfn.IFS(AI1011&lt;=2,"fresher",AI1011&lt;=7,"early career",AI1011&lt;=15,"mid career",AI1011&lt;=25,"experienced",AI1011&gt;=26,"expert")</f>
        <v>expert</v>
      </c>
      <c r="AK1011">
        <v>3</v>
      </c>
      <c r="AL1011" s="1" t="str" cm="1">
        <f t="array" ref="AL1011">_xlfn.IFS(AK1011=0,"no training",AK1011&lt;=2,"low",AK1011&lt;=4,"moderate",AK1011&lt;=6,"high")</f>
        <v>moderate</v>
      </c>
      <c r="AM1011">
        <v>3</v>
      </c>
      <c r="AN1011" t="str" cm="1">
        <f t="array" ref="AN1011">_xlfn.IFS(AM1011=1,"low",AM1011=2,"medium",AM1011=3,"high",AM1011=4,"very high")</f>
        <v>high</v>
      </c>
      <c r="AO1011">
        <v>25</v>
      </c>
      <c r="AP1011" s="1" t="str" cm="1">
        <f t="array" ref="AP1011">_xlfn.IFS(AO1011&lt;=1,"new",AO1011&lt;=5,"early tenure",AO1011&lt;=10,"established",AO1011&lt;=20,"loyal",AO1011&gt;=21,"long term")</f>
        <v>long term</v>
      </c>
      <c r="AQ1011">
        <v>8</v>
      </c>
      <c r="AR1011" s="1" t="str" cm="1">
        <f t="array" ref="AR1011">_xlfn.IFS(AQ1011&lt;=1,"new",AQ1011&lt;=4,"settling",AQ1011&lt;=7,"established",AQ1011&lt;=12,"stagnant risk",AQ1011&gt;12,"highly stagnant")</f>
        <v>stagnant risk</v>
      </c>
      <c r="AS1011">
        <v>3</v>
      </c>
      <c r="AT1011" t="str" cm="1">
        <f t="array" ref="AT1011">_xlfn.IFS(AS1011&lt;=1,"recently promoted",AS1011&lt;=3,"due soon",AS1011&lt;=6,"over due",AS1011&gt;=7,"critically overdue")</f>
        <v>due soon</v>
      </c>
      <c r="AU1011">
        <v>7</v>
      </c>
      <c r="AV1011" t="str" cm="1">
        <f t="array" ref="AV1011">_xlfn.IFS(AU1011&lt;=1,"new under manager",AU1011&lt;=4,"settling",AU1011&lt;=8,"established",AU1011&gt;=9,"long term")</f>
        <v>established</v>
      </c>
    </row>
    <row r="1012" spans="1:48">
      <c r="A1012">
        <v>44</v>
      </c>
      <c r="B1012" s="1" t="str" cm="1">
        <f t="array" ref="B1012">_xlfn.IFS(A1012&lt;=25,"early career",A1012&lt;=35,"mid career",A1012&lt;=45,"experienced",A1012&gt;=46,"senior")</f>
        <v>experienced</v>
      </c>
      <c r="C1012" t="s">
        <v>29</v>
      </c>
      <c r="D1012" t="s">
        <v>30</v>
      </c>
      <c r="E1012" t="s">
        <v>31</v>
      </c>
      <c r="F1012">
        <v>7</v>
      </c>
      <c r="G1012" s="1" t="str" cm="1">
        <f t="array" ref="G1012">_xlfn.IFS(F1012&lt;=5,"very near",F1012&lt;=10,"near",F1012&lt;=20,"moderate",F1012&lt;=29,"far")</f>
        <v>near</v>
      </c>
      <c r="H1012">
        <v>4</v>
      </c>
      <c r="I1012" t="str" cm="1">
        <f t="array" ref="I1012">_xlfn.IFS(H1012=1,"Below College",H1012=
2,"College",H1012=
3,"Bachelor",H1012=
4,"Master",H1012=
5,"Doctor")</f>
        <v>Master</v>
      </c>
      <c r="J1012" t="s">
        <v>32</v>
      </c>
      <c r="K1012">
        <v>1</v>
      </c>
      <c r="L1012" t="str" cm="1">
        <f t="array" ref="L1012">_xlfn.IFS(K1012=1,"low",K1012=2,"medium",K1012=3,"high",K1012=4,"very high")</f>
        <v>low</v>
      </c>
      <c r="M1012" t="s">
        <v>43</v>
      </c>
      <c r="N1012">
        <v>2</v>
      </c>
      <c r="O1012" t="str" cm="1">
        <f t="array" ref="O1012">_xlfn.IFS(N1012=1,"low",N1012=2,"medium",N1012=3,"high",N1012=4,"very high")</f>
        <v>medium</v>
      </c>
      <c r="P1012">
        <v>3</v>
      </c>
      <c r="Q1012" t="str" cm="1">
        <f t="array" ref="Q1012">_xlfn.IFS(P1012=1,"junior",P1012=2,"mid level",P1012=3,"senior",P1012=4,"lead",P1012=5,"executive")</f>
        <v>senior</v>
      </c>
      <c r="R1012" t="s">
        <v>49</v>
      </c>
      <c r="S1012">
        <v>4</v>
      </c>
      <c r="T1012" t="str" cm="1">
        <f t="array" ref="T1012">_xlfn.IFS(S1012=1,"low",S1012=2,"medium",S1012=3,"high",S1012=4,"very high")</f>
        <v>very high</v>
      </c>
      <c r="U1012" t="s">
        <v>35</v>
      </c>
      <c r="V1012">
        <v>10248</v>
      </c>
      <c r="W1012">
        <v>3</v>
      </c>
      <c r="X1012" t="str" cm="1">
        <f t="array" ref="X1012">_xlfn.IFS(W1012=0,"fresher",W1012&lt;=3,"stable",W1012&lt;=6,"moderate hopper",W1012&lt;=9,"frequent hopper")</f>
        <v>stable</v>
      </c>
      <c r="Y1012" t="s">
        <v>29</v>
      </c>
      <c r="Z1012">
        <v>14</v>
      </c>
      <c r="AA1012" t="str" cm="1">
        <f t="array" ref="AA1012">_xlfn.IFS(Z1012&lt;=14,"low hike",Z1012&lt;=18,"moderate hike",Z1012&lt;=22,"good hike",Z1012&lt;=25,"high hike")</f>
        <v>low hike</v>
      </c>
      <c r="AB1012">
        <v>3</v>
      </c>
      <c r="AC1012" t="str" cm="1">
        <f t="array" ref="AC1012">_xlfn.IFS(AB1012=1,"low",AB1012=2,"good",AB1012=3,"excellent",AB1012=4,"outstanding")</f>
        <v>excellent</v>
      </c>
      <c r="AD1012">
        <v>4</v>
      </c>
      <c r="AE1012" t="str" cm="1">
        <f t="array" ref="AE1012">_xlfn.IFS(AD1012=1,"low",AD1012=2,"medium",AD1012=3,"high",AD1012=4,"very high")</f>
        <v>very high</v>
      </c>
      <c r="AG1012">
        <v>1</v>
      </c>
      <c r="AH1012" t="str" cm="1">
        <f t="array" ref="AH1012">_xlfn.IFS(AG1012=0,"no stock options",AG1012=2,"medium",AG1012=3,"high",AG1012=1,"low")</f>
        <v>low</v>
      </c>
      <c r="AI1012">
        <v>24</v>
      </c>
      <c r="AJ1012" s="1" t="str" cm="1">
        <f t="array" ref="AJ1012">_xlfn.IFS(AI1012&lt;=2,"fresher",AI1012&lt;=7,"early career",AI1012&lt;=15,"mid career",AI1012&lt;=25,"experienced",AI1012&gt;=26,"expert")</f>
        <v>experienced</v>
      </c>
      <c r="AK1012">
        <v>4</v>
      </c>
      <c r="AL1012" s="1" t="str" cm="1">
        <f t="array" ref="AL1012">_xlfn.IFS(AK1012=0,"no training",AK1012&lt;=2,"low",AK1012&lt;=4,"moderate",AK1012&lt;=6,"high")</f>
        <v>moderate</v>
      </c>
      <c r="AM1012">
        <v>3</v>
      </c>
      <c r="AN1012" t="str" cm="1">
        <f t="array" ref="AN1012">_xlfn.IFS(AM1012=1,"low",AM1012=2,"medium",AM1012=3,"high",AM1012=4,"very high")</f>
        <v>high</v>
      </c>
      <c r="AO1012">
        <v>22</v>
      </c>
      <c r="AP1012" s="1" t="str" cm="1">
        <f t="array" ref="AP1012">_xlfn.IFS(AO1012&lt;=1,"new",AO1012&lt;=5,"early tenure",AO1012&lt;=10,"established",AO1012&lt;=20,"loyal",AO1012&gt;=21,"long term")</f>
        <v>long term</v>
      </c>
      <c r="AQ1012">
        <v>6</v>
      </c>
      <c r="AR1012" s="1" t="str" cm="1">
        <f t="array" ref="AR1012">_xlfn.IFS(AQ1012&lt;=1,"new",AQ1012&lt;=4,"settling",AQ1012&lt;=7,"established",AQ1012&lt;=12,"stagnant risk",AQ1012&gt;12,"highly stagnant")</f>
        <v>established</v>
      </c>
      <c r="AS1012">
        <v>5</v>
      </c>
      <c r="AT1012" t="str" cm="1">
        <f t="array" ref="AT1012">_xlfn.IFS(AS1012&lt;=1,"recently promoted",AS1012&lt;=3,"due soon",AS1012&lt;=6,"over due",AS1012&gt;=7,"critically overdue")</f>
        <v>over due</v>
      </c>
      <c r="AU1012">
        <v>17</v>
      </c>
      <c r="AV1012" t="str" cm="1">
        <f t="array" ref="AV1012">_xlfn.IFS(AU1012&lt;=1,"new under manager",AU1012&lt;=4,"settling",AU1012&lt;=8,"established",AU1012&gt;=9,"long term")</f>
        <v>long term</v>
      </c>
    </row>
    <row r="1013" spans="1:48">
      <c r="A1013">
        <v>41</v>
      </c>
      <c r="B1013" s="1" t="str" cm="1">
        <f t="array" ref="B1013">_xlfn.IFS(A1013&lt;=25,"early career",A1013&lt;=35,"mid career",A1013&lt;=45,"experienced",A1013&gt;=46,"senior")</f>
        <v>experienced</v>
      </c>
      <c r="C1013" t="s">
        <v>39</v>
      </c>
      <c r="D1013" t="s">
        <v>30</v>
      </c>
      <c r="E1013" t="s">
        <v>31</v>
      </c>
      <c r="F1013">
        <v>12</v>
      </c>
      <c r="G1013" s="1" t="str" cm="1">
        <f t="array" ref="G1013">_xlfn.IFS(F1013&lt;=5,"very near",F1013&lt;=10,"near",F1013&lt;=20,"moderate",F1013&lt;=29,"far")</f>
        <v>moderate</v>
      </c>
      <c r="H1013">
        <v>3</v>
      </c>
      <c r="I1013" t="str" cm="1">
        <f t="array" ref="I1013">_xlfn.IFS(H1013=1,"Below College",H1013=
2,"College",H1013=
3,"Bachelor",H1013=
4,"Master",H1013=
5,"Doctor")</f>
        <v>Bachelor</v>
      </c>
      <c r="J1013" t="s">
        <v>52</v>
      </c>
      <c r="K1013">
        <v>2</v>
      </c>
      <c r="L1013" t="str" cm="1">
        <f t="array" ref="L1013">_xlfn.IFS(K1013=1,"low",K1013=2,"medium",K1013=3,"high",K1013=4,"very high")</f>
        <v>medium</v>
      </c>
      <c r="M1013" t="s">
        <v>43</v>
      </c>
      <c r="N1013">
        <v>3</v>
      </c>
      <c r="O1013" t="str" cm="1">
        <f t="array" ref="O1013">_xlfn.IFS(N1013=1,"low",N1013=2,"medium",N1013=3,"high",N1013=4,"very high")</f>
        <v>high</v>
      </c>
      <c r="P1013">
        <v>5</v>
      </c>
      <c r="Q1013" t="str" cm="1">
        <f t="array" ref="Q1013">_xlfn.IFS(P1013=1,"junior",P1013=2,"mid level",P1013=3,"senior",P1013=4,"lead",P1013=5,"executive")</f>
        <v>executive</v>
      </c>
      <c r="R1013" t="s">
        <v>53</v>
      </c>
      <c r="S1013">
        <v>3</v>
      </c>
      <c r="T1013" t="str" cm="1">
        <f t="array" ref="T1013">_xlfn.IFS(S1013=1,"low",S1013=2,"medium",S1013=3,"high",S1013=4,"very high")</f>
        <v>high</v>
      </c>
      <c r="U1013" t="s">
        <v>35</v>
      </c>
      <c r="V1013">
        <v>19545</v>
      </c>
      <c r="W1013">
        <v>1</v>
      </c>
      <c r="X1013" t="str" cm="1">
        <f t="array" ref="X1013">_xlfn.IFS(W1013=0,"fresher",W1013&lt;=3,"stable",W1013&lt;=6,"moderate hopper",W1013&lt;=9,"frequent hopper")</f>
        <v>stable</v>
      </c>
      <c r="Y1013" t="s">
        <v>29</v>
      </c>
      <c r="Z1013">
        <v>12</v>
      </c>
      <c r="AA1013" t="str" cm="1">
        <f t="array" ref="AA1013">_xlfn.IFS(Z1013&lt;=14,"low hike",Z1013&lt;=18,"moderate hike",Z1013&lt;=22,"good hike",Z1013&lt;=25,"high hike")</f>
        <v>low hike</v>
      </c>
      <c r="AB1013">
        <v>3</v>
      </c>
      <c r="AC1013" t="str" cm="1">
        <f t="array" ref="AC1013">_xlfn.IFS(AB1013=1,"low",AB1013=2,"good",AB1013=3,"excellent",AB1013=4,"outstanding")</f>
        <v>excellent</v>
      </c>
      <c r="AD1013">
        <v>4</v>
      </c>
      <c r="AE1013" t="str" cm="1">
        <f t="array" ref="AE1013">_xlfn.IFS(AD1013=1,"low",AD1013=2,"medium",AD1013=3,"high",AD1013=4,"very high")</f>
        <v>very high</v>
      </c>
      <c r="AG1013">
        <v>0</v>
      </c>
      <c r="AH1013" t="str" cm="1">
        <f t="array" ref="AH1013">_xlfn.IFS(AG1013=0,"no stock options",AG1013=2,"medium",AG1013=3,"high",AG1013=1,"low")</f>
        <v>no stock options</v>
      </c>
      <c r="AI1013">
        <v>23</v>
      </c>
      <c r="AJ1013" s="1" t="str" cm="1">
        <f t="array" ref="AJ1013">_xlfn.IFS(AI1013&lt;=2,"fresher",AI1013&lt;=7,"early career",AI1013&lt;=15,"mid career",AI1013&lt;=25,"experienced",AI1013&gt;=26,"expert")</f>
        <v>experienced</v>
      </c>
      <c r="AK1013">
        <v>0</v>
      </c>
      <c r="AL1013" s="1" t="str" cm="1">
        <f t="array" ref="AL1013">_xlfn.IFS(AK1013=0,"no training",AK1013&lt;=2,"low",AK1013&lt;=4,"moderate",AK1013&lt;=6,"high")</f>
        <v>no training</v>
      </c>
      <c r="AM1013">
        <v>3</v>
      </c>
      <c r="AN1013" t="str" cm="1">
        <f t="array" ref="AN1013">_xlfn.IFS(AM1013=1,"low",AM1013=2,"medium",AM1013=3,"high",AM1013=4,"very high")</f>
        <v>high</v>
      </c>
      <c r="AO1013">
        <v>22</v>
      </c>
      <c r="AP1013" s="1" t="str" cm="1">
        <f t="array" ref="AP1013">_xlfn.IFS(AO1013&lt;=1,"new",AO1013&lt;=5,"early tenure",AO1013&lt;=10,"established",AO1013&lt;=20,"loyal",AO1013&gt;=21,"long term")</f>
        <v>long term</v>
      </c>
      <c r="AQ1013">
        <v>15</v>
      </c>
      <c r="AR1013" s="1" t="str" cm="1">
        <f t="array" ref="AR1013">_xlfn.IFS(AQ1013&lt;=1,"new",AQ1013&lt;=4,"settling",AQ1013&lt;=7,"established",AQ1013&lt;=12,"stagnant risk",AQ1013&gt;12,"highly stagnant")</f>
        <v>highly stagnant</v>
      </c>
      <c r="AS1013">
        <v>15</v>
      </c>
      <c r="AT1013" t="str" cm="1">
        <f t="array" ref="AT1013">_xlfn.IFS(AS1013&lt;=1,"recently promoted",AS1013&lt;=3,"due soon",AS1013&lt;=6,"over due",AS1013&gt;=7,"critically overdue")</f>
        <v>critically overdue</v>
      </c>
      <c r="AU1013">
        <v>8</v>
      </c>
      <c r="AV1013" t="str" cm="1">
        <f t="array" ref="AV1013">_xlfn.IFS(AU1013&lt;=1,"new under manager",AU1013&lt;=4,"settling",AU1013&lt;=8,"established",AU1013&gt;=9,"long term")</f>
        <v>established</v>
      </c>
    </row>
    <row r="1014" spans="1:48">
      <c r="A1014">
        <v>50</v>
      </c>
      <c r="B1014" s="1" t="str" cm="1">
        <f t="array" ref="B1014">_xlfn.IFS(A1014&lt;=25,"early career",A1014&lt;=35,"mid career",A1014&lt;=45,"experienced",A1014&gt;=46,"senior")</f>
        <v>senior</v>
      </c>
      <c r="C1014" t="s">
        <v>29</v>
      </c>
      <c r="D1014" t="s">
        <v>30</v>
      </c>
      <c r="E1014" t="s">
        <v>31</v>
      </c>
      <c r="F1014">
        <v>7</v>
      </c>
      <c r="G1014" s="1" t="str" cm="1">
        <f t="array" ref="G1014">_xlfn.IFS(F1014&lt;=5,"very near",F1014&lt;=10,"near",F1014&lt;=20,"moderate",F1014&lt;=29,"far")</f>
        <v>near</v>
      </c>
      <c r="H1014">
        <v>2</v>
      </c>
      <c r="I1014" t="str" cm="1">
        <f t="array" ref="I1014">_xlfn.IFS(H1014=1,"Below College",H1014=
2,"College",H1014=
3,"Bachelor",H1014=
4,"Master",H1014=
5,"Doctor")</f>
        <v>College</v>
      </c>
      <c r="J1014" t="s">
        <v>32</v>
      </c>
      <c r="K1014">
        <v>2</v>
      </c>
      <c r="L1014" t="str" cm="1">
        <f t="array" ref="L1014">_xlfn.IFS(K1014=1,"low",K1014=2,"medium",K1014=3,"high",K1014=4,"very high")</f>
        <v>medium</v>
      </c>
      <c r="M1014" t="s">
        <v>43</v>
      </c>
      <c r="N1014">
        <v>2</v>
      </c>
      <c r="O1014" t="str" cm="1">
        <f t="array" ref="O1014">_xlfn.IFS(N1014=1,"low",N1014=2,"medium",N1014=3,"high",N1014=4,"very high")</f>
        <v>medium</v>
      </c>
      <c r="P1014">
        <v>5</v>
      </c>
      <c r="Q1014" t="str" cm="1">
        <f t="array" ref="Q1014">_xlfn.IFS(P1014=1,"junior",P1014=2,"mid level",P1014=3,"senior",P1014=4,"lead",P1014=5,"executive")</f>
        <v>executive</v>
      </c>
      <c r="R1014" t="s">
        <v>53</v>
      </c>
      <c r="S1014">
        <v>3</v>
      </c>
      <c r="T1014" t="str" cm="1">
        <f t="array" ref="T1014">_xlfn.IFS(S1014=1,"low",S1014=2,"medium",S1014=3,"high",S1014=4,"very high")</f>
        <v>high</v>
      </c>
      <c r="U1014" t="s">
        <v>38</v>
      </c>
      <c r="V1014">
        <v>18740</v>
      </c>
      <c r="W1014">
        <v>5</v>
      </c>
      <c r="X1014" t="str" cm="1">
        <f t="array" ref="X1014">_xlfn.IFS(W1014=0,"fresher",W1014&lt;=3,"stable",W1014&lt;=6,"moderate hopper",W1014&lt;=9,"frequent hopper")</f>
        <v>moderate hopper</v>
      </c>
      <c r="Y1014" t="s">
        <v>39</v>
      </c>
      <c r="Z1014">
        <v>12</v>
      </c>
      <c r="AA1014" t="str" cm="1">
        <f t="array" ref="AA1014">_xlfn.IFS(Z1014&lt;=14,"low hike",Z1014&lt;=18,"moderate hike",Z1014&lt;=22,"good hike",Z1014&lt;=25,"high hike")</f>
        <v>low hike</v>
      </c>
      <c r="AB1014">
        <v>3</v>
      </c>
      <c r="AC1014" t="str" cm="1">
        <f t="array" ref="AC1014">_xlfn.IFS(AB1014=1,"low",AB1014=2,"good",AB1014=3,"excellent",AB1014=4,"outstanding")</f>
        <v>excellent</v>
      </c>
      <c r="AD1014">
        <v>4</v>
      </c>
      <c r="AE1014" t="str" cm="1">
        <f t="array" ref="AE1014">_xlfn.IFS(AD1014=1,"low",AD1014=2,"medium",AD1014=3,"high",AD1014=4,"very high")</f>
        <v>very high</v>
      </c>
      <c r="AG1014">
        <v>1</v>
      </c>
      <c r="AH1014" t="str" cm="1">
        <f t="array" ref="AH1014">_xlfn.IFS(AG1014=0,"no stock options",AG1014=2,"medium",AG1014=3,"high",AG1014=1,"low")</f>
        <v>low</v>
      </c>
      <c r="AI1014">
        <v>29</v>
      </c>
      <c r="AJ1014" s="1" t="str" cm="1">
        <f t="array" ref="AJ1014">_xlfn.IFS(AI1014&lt;=2,"fresher",AI1014&lt;=7,"early career",AI1014&lt;=15,"mid career",AI1014&lt;=25,"experienced",AI1014&gt;=26,"expert")</f>
        <v>expert</v>
      </c>
      <c r="AK1014">
        <v>2</v>
      </c>
      <c r="AL1014" s="1" t="str" cm="1">
        <f t="array" ref="AL1014">_xlfn.IFS(AK1014=0,"no training",AK1014&lt;=2,"low",AK1014&lt;=4,"moderate",AK1014&lt;=6,"high")</f>
        <v>low</v>
      </c>
      <c r="AM1014">
        <v>2</v>
      </c>
      <c r="AN1014" t="str" cm="1">
        <f t="array" ref="AN1014">_xlfn.IFS(AM1014=1,"low",AM1014=2,"medium",AM1014=3,"high",AM1014=4,"very high")</f>
        <v>medium</v>
      </c>
      <c r="AO1014">
        <v>27</v>
      </c>
      <c r="AP1014" s="1" t="str" cm="1">
        <f t="array" ref="AP1014">_xlfn.IFS(AO1014&lt;=1,"new",AO1014&lt;=5,"early tenure",AO1014&lt;=10,"established",AO1014&lt;=20,"loyal",AO1014&gt;=21,"long term")</f>
        <v>long term</v>
      </c>
      <c r="AQ1014">
        <v>3</v>
      </c>
      <c r="AR1014" s="1" t="str" cm="1">
        <f t="array" ref="AR1014">_xlfn.IFS(AQ1014&lt;=1,"new",AQ1014&lt;=4,"settling",AQ1014&lt;=7,"established",AQ1014&lt;=12,"stagnant risk",AQ1014&gt;12,"highly stagnant")</f>
        <v>settling</v>
      </c>
      <c r="AS1014">
        <v>13</v>
      </c>
      <c r="AT1014" t="str" cm="1">
        <f t="array" ref="AT1014">_xlfn.IFS(AS1014&lt;=1,"recently promoted",AS1014&lt;=3,"due soon",AS1014&lt;=6,"over due",AS1014&gt;=7,"critically overdue")</f>
        <v>critically overdue</v>
      </c>
      <c r="AU1014">
        <v>8</v>
      </c>
      <c r="AV1014" t="str" cm="1">
        <f t="array" ref="AV1014">_xlfn.IFS(AU1014&lt;=1,"new under manager",AU1014&lt;=4,"settling",AU1014&lt;=8,"established",AU1014&gt;=9,"long term")</f>
        <v>established</v>
      </c>
    </row>
    <row r="1015" spans="1:48">
      <c r="A1015">
        <v>59</v>
      </c>
      <c r="B1015" s="1" t="str" cm="1">
        <f t="array" ref="B1015">_xlfn.IFS(A1015&lt;=25,"early career",A1015&lt;=35,"mid career",A1015&lt;=45,"experienced",A1015&gt;=46,"senior")</f>
        <v>senior</v>
      </c>
      <c r="C1015" t="s">
        <v>29</v>
      </c>
      <c r="D1015" t="s">
        <v>30</v>
      </c>
      <c r="E1015" t="s">
        <v>45</v>
      </c>
      <c r="F1015">
        <v>25</v>
      </c>
      <c r="G1015" s="1" t="str" cm="1">
        <f t="array" ref="G1015">_xlfn.IFS(F1015&lt;=5,"very near",F1015&lt;=10,"near",F1015&lt;=20,"moderate",F1015&lt;=29,"far")</f>
        <v>far</v>
      </c>
      <c r="H1015">
        <v>3</v>
      </c>
      <c r="I1015" t="str" cm="1">
        <f t="array" ref="I1015">_xlfn.IFS(H1015=1,"Below College",H1015=
2,"College",H1015=
3,"Bachelor",H1015=
4,"Master",H1015=
5,"Doctor")</f>
        <v>Bachelor</v>
      </c>
      <c r="J1015" t="s">
        <v>36</v>
      </c>
      <c r="K1015">
        <v>1</v>
      </c>
      <c r="L1015" t="str" cm="1">
        <f t="array" ref="L1015">_xlfn.IFS(K1015=1,"low",K1015=2,"medium",K1015=3,"high",K1015=4,"very high")</f>
        <v>low</v>
      </c>
      <c r="M1015" t="s">
        <v>43</v>
      </c>
      <c r="N1015">
        <v>3</v>
      </c>
      <c r="O1015" t="str" cm="1">
        <f t="array" ref="O1015">_xlfn.IFS(N1015=1,"low",N1015=2,"medium",N1015=3,"high",N1015=4,"very high")</f>
        <v>high</v>
      </c>
      <c r="P1015">
        <v>3</v>
      </c>
      <c r="Q1015" t="str" cm="1">
        <f t="array" ref="Q1015">_xlfn.IFS(P1015=1,"junior",P1015=2,"mid level",P1015=3,"senior",P1015=4,"lead",P1015=5,"executive")</f>
        <v>senior</v>
      </c>
      <c r="R1015" t="s">
        <v>51</v>
      </c>
      <c r="S1015">
        <v>1</v>
      </c>
      <c r="T1015" t="str" cm="1">
        <f t="array" ref="T1015">_xlfn.IFS(S1015=1,"low",S1015=2,"medium",S1015=3,"high",S1015=4,"very high")</f>
        <v>low</v>
      </c>
      <c r="U1015" t="s">
        <v>40</v>
      </c>
      <c r="V1015">
        <v>7637</v>
      </c>
      <c r="W1015">
        <v>7</v>
      </c>
      <c r="X1015" t="str" cm="1">
        <f t="array" ref="X1015">_xlfn.IFS(W1015=0,"fresher",W1015&lt;=3,"stable",W1015&lt;=6,"moderate hopper",W1015&lt;=9,"frequent hopper")</f>
        <v>frequent hopper</v>
      </c>
      <c r="Y1015" t="s">
        <v>29</v>
      </c>
      <c r="Z1015">
        <v>11</v>
      </c>
      <c r="AA1015" t="str" cm="1">
        <f t="array" ref="AA1015">_xlfn.IFS(Z1015&lt;=14,"low hike",Z1015&lt;=18,"moderate hike",Z1015&lt;=22,"good hike",Z1015&lt;=25,"high hike")</f>
        <v>low hike</v>
      </c>
      <c r="AB1015">
        <v>3</v>
      </c>
      <c r="AC1015" t="str" cm="1">
        <f t="array" ref="AC1015">_xlfn.IFS(AB1015=1,"low",AB1015=2,"good",AB1015=3,"excellent",AB1015=4,"outstanding")</f>
        <v>excellent</v>
      </c>
      <c r="AD1015">
        <v>4</v>
      </c>
      <c r="AE1015" t="str" cm="1">
        <f t="array" ref="AE1015">_xlfn.IFS(AD1015=1,"low",AD1015=2,"medium",AD1015=3,"high",AD1015=4,"very high")</f>
        <v>very high</v>
      </c>
      <c r="AG1015">
        <v>0</v>
      </c>
      <c r="AH1015" t="str" cm="1">
        <f t="array" ref="AH1015">_xlfn.IFS(AG1015=0,"no stock options",AG1015=2,"medium",AG1015=3,"high",AG1015=1,"low")</f>
        <v>no stock options</v>
      </c>
      <c r="AI1015">
        <v>28</v>
      </c>
      <c r="AJ1015" s="1" t="str" cm="1">
        <f t="array" ref="AJ1015">_xlfn.IFS(AI1015&lt;=2,"fresher",AI1015&lt;=7,"early career",AI1015&lt;=15,"mid career",AI1015&lt;=25,"experienced",AI1015&gt;=26,"expert")</f>
        <v>expert</v>
      </c>
      <c r="AK1015">
        <v>3</v>
      </c>
      <c r="AL1015" s="1" t="str" cm="1">
        <f t="array" ref="AL1015">_xlfn.IFS(AK1015=0,"no training",AK1015&lt;=2,"low",AK1015&lt;=4,"moderate",AK1015&lt;=6,"high")</f>
        <v>moderate</v>
      </c>
      <c r="AM1015">
        <v>2</v>
      </c>
      <c r="AN1015" t="str" cm="1">
        <f t="array" ref="AN1015">_xlfn.IFS(AM1015=1,"low",AM1015=2,"medium",AM1015=3,"high",AM1015=4,"very high")</f>
        <v>medium</v>
      </c>
      <c r="AO1015">
        <v>21</v>
      </c>
      <c r="AP1015" s="1" t="str" cm="1">
        <f t="array" ref="AP1015">_xlfn.IFS(AO1015&lt;=1,"new",AO1015&lt;=5,"early tenure",AO1015&lt;=10,"established",AO1015&lt;=20,"loyal",AO1015&gt;=21,"long term")</f>
        <v>long term</v>
      </c>
      <c r="AQ1015">
        <v>16</v>
      </c>
      <c r="AR1015" s="1" t="str" cm="1">
        <f t="array" ref="AR1015">_xlfn.IFS(AQ1015&lt;=1,"new",AQ1015&lt;=4,"settling",AQ1015&lt;=7,"established",AQ1015&lt;=12,"stagnant risk",AQ1015&gt;12,"highly stagnant")</f>
        <v>highly stagnant</v>
      </c>
      <c r="AS1015">
        <v>7</v>
      </c>
      <c r="AT1015" t="str" cm="1">
        <f t="array" ref="AT1015">_xlfn.IFS(AS1015&lt;=1,"recently promoted",AS1015&lt;=3,"due soon",AS1015&lt;=6,"over due",AS1015&gt;=7,"critically overdue")</f>
        <v>critically overdue</v>
      </c>
      <c r="AU1015">
        <v>9</v>
      </c>
      <c r="AV1015" t="str" cm="1">
        <f t="array" ref="AV1015">_xlfn.IFS(AU1015&lt;=1,"new under manager",AU1015&lt;=4,"settling",AU1015&lt;=8,"established",AU1015&gt;=9,"long term")</f>
        <v>long term</v>
      </c>
    </row>
    <row r="1016" spans="1:48">
      <c r="A1016">
        <v>40</v>
      </c>
      <c r="B1016" s="1" t="str" cm="1">
        <f t="array" ref="B1016">_xlfn.IFS(A1016&lt;=25,"early career",A1016&lt;=35,"mid career",A1016&lt;=45,"experienced",A1016&gt;=46,"senior")</f>
        <v>experienced</v>
      </c>
      <c r="C1016" t="s">
        <v>29</v>
      </c>
      <c r="D1016" t="s">
        <v>50</v>
      </c>
      <c r="E1016" t="s">
        <v>31</v>
      </c>
      <c r="F1016">
        <v>1</v>
      </c>
      <c r="G1016" s="1" t="str" cm="1">
        <f t="array" ref="G1016">_xlfn.IFS(F1016&lt;=5,"very near",F1016&lt;=10,"near",F1016&lt;=20,"moderate",F1016&lt;=29,"far")</f>
        <v>very near</v>
      </c>
      <c r="H1016">
        <v>4</v>
      </c>
      <c r="I1016" t="str" cm="1">
        <f t="array" ref="I1016">_xlfn.IFS(H1016=1,"Below College",H1016=
2,"College",H1016=
3,"Bachelor",H1016=
4,"Master",H1016=
5,"Doctor")</f>
        <v>Master</v>
      </c>
      <c r="J1016" t="s">
        <v>36</v>
      </c>
      <c r="K1016">
        <v>3</v>
      </c>
      <c r="L1016" t="str" cm="1">
        <f t="array" ref="L1016">_xlfn.IFS(K1016=1,"low",K1016=2,"medium",K1016=3,"high",K1016=4,"very high")</f>
        <v>high</v>
      </c>
      <c r="M1016" t="s">
        <v>33</v>
      </c>
      <c r="N1016">
        <v>2</v>
      </c>
      <c r="O1016" t="str" cm="1">
        <f t="array" ref="O1016">_xlfn.IFS(N1016=1,"low",N1016=2,"medium",N1016=3,"high",N1016=4,"very high")</f>
        <v>medium</v>
      </c>
      <c r="P1016">
        <v>4</v>
      </c>
      <c r="Q1016" t="str" cm="1">
        <f t="array" ref="Q1016">_xlfn.IFS(P1016=1,"junior",P1016=2,"mid level",P1016=3,"senior",P1016=4,"lead",P1016=5,"executive")</f>
        <v>lead</v>
      </c>
      <c r="R1016" t="s">
        <v>49</v>
      </c>
      <c r="S1016">
        <v>2</v>
      </c>
      <c r="T1016" t="str" cm="1">
        <f t="array" ref="T1016">_xlfn.IFS(S1016=1,"low",S1016=2,"medium",S1016=3,"high",S1016=4,"very high")</f>
        <v>medium</v>
      </c>
      <c r="U1016" t="s">
        <v>35</v>
      </c>
      <c r="V1016">
        <v>13503</v>
      </c>
      <c r="W1016">
        <v>1</v>
      </c>
      <c r="X1016" t="str" cm="1">
        <f t="array" ref="X1016">_xlfn.IFS(W1016=0,"fresher",W1016&lt;=3,"stable",W1016&lt;=6,"moderate hopper",W1016&lt;=9,"frequent hopper")</f>
        <v>stable</v>
      </c>
      <c r="Y1016" t="s">
        <v>29</v>
      </c>
      <c r="Z1016">
        <v>22</v>
      </c>
      <c r="AA1016" t="str" cm="1">
        <f t="array" ref="AA1016">_xlfn.IFS(Z1016&lt;=14,"low hike",Z1016&lt;=18,"moderate hike",Z1016&lt;=22,"good hike",Z1016&lt;=25,"high hike")</f>
        <v>good hike</v>
      </c>
      <c r="AB1016">
        <v>4</v>
      </c>
      <c r="AC1016" t="str" cm="1">
        <f t="array" ref="AC1016">_xlfn.IFS(AB1016=1,"low",AB1016=2,"good",AB1016=3,"excellent",AB1016=4,"outstanding")</f>
        <v>outstanding</v>
      </c>
      <c r="AD1016">
        <v>4</v>
      </c>
      <c r="AE1016" t="str" cm="1">
        <f t="array" ref="AE1016">_xlfn.IFS(AD1016=1,"low",AD1016=2,"medium",AD1016=3,"high",AD1016=4,"very high")</f>
        <v>very high</v>
      </c>
      <c r="AG1016">
        <v>1</v>
      </c>
      <c r="AH1016" t="str" cm="1">
        <f t="array" ref="AH1016">_xlfn.IFS(AG1016=0,"no stock options",AG1016=2,"medium",AG1016=3,"high",AG1016=1,"low")</f>
        <v>low</v>
      </c>
      <c r="AI1016">
        <v>22</v>
      </c>
      <c r="AJ1016" s="1" t="str" cm="1">
        <f t="array" ref="AJ1016">_xlfn.IFS(AI1016&lt;=2,"fresher",AI1016&lt;=7,"early career",AI1016&lt;=15,"mid career",AI1016&lt;=25,"experienced",AI1016&gt;=26,"expert")</f>
        <v>experienced</v>
      </c>
      <c r="AK1016">
        <v>3</v>
      </c>
      <c r="AL1016" s="1" t="str" cm="1">
        <f t="array" ref="AL1016">_xlfn.IFS(AK1016=0,"no training",AK1016&lt;=2,"low",AK1016&lt;=4,"moderate",AK1016&lt;=6,"high")</f>
        <v>moderate</v>
      </c>
      <c r="AM1016">
        <v>2</v>
      </c>
      <c r="AN1016" t="str" cm="1">
        <f t="array" ref="AN1016">_xlfn.IFS(AM1016=1,"low",AM1016=2,"medium",AM1016=3,"high",AM1016=4,"very high")</f>
        <v>medium</v>
      </c>
      <c r="AO1016">
        <v>22</v>
      </c>
      <c r="AP1016" s="1" t="str" cm="1">
        <f t="array" ref="AP1016">_xlfn.IFS(AO1016&lt;=1,"new",AO1016&lt;=5,"early tenure",AO1016&lt;=10,"established",AO1016&lt;=20,"loyal",AO1016&gt;=21,"long term")</f>
        <v>long term</v>
      </c>
      <c r="AQ1016">
        <v>3</v>
      </c>
      <c r="AR1016" s="1" t="str" cm="1">
        <f t="array" ref="AR1016">_xlfn.IFS(AQ1016&lt;=1,"new",AQ1016&lt;=4,"settling",AQ1016&lt;=7,"established",AQ1016&lt;=12,"stagnant risk",AQ1016&gt;12,"highly stagnant")</f>
        <v>settling</v>
      </c>
      <c r="AS1016">
        <v>11</v>
      </c>
      <c r="AT1016" t="str" cm="1">
        <f t="array" ref="AT1016">_xlfn.IFS(AS1016&lt;=1,"recently promoted",AS1016&lt;=3,"due soon",AS1016&lt;=6,"over due",AS1016&gt;=7,"critically overdue")</f>
        <v>critically overdue</v>
      </c>
      <c r="AU1016">
        <v>11</v>
      </c>
      <c r="AV1016" t="str" cm="1">
        <f t="array" ref="AV1016">_xlfn.IFS(AU1016&lt;=1,"new under manager",AU1016&lt;=4,"settling",AU1016&lt;=8,"established",AU1016&gt;=9,"long term")</f>
        <v>long term</v>
      </c>
    </row>
    <row r="1017" spans="1:48">
      <c r="A1017">
        <v>58</v>
      </c>
      <c r="B1017" s="1" t="str" cm="1">
        <f t="array" ref="B1017">_xlfn.IFS(A1017&lt;=25,"early career",A1017&lt;=35,"mid career",A1017&lt;=45,"experienced",A1017&gt;=46,"senior")</f>
        <v>senior</v>
      </c>
      <c r="C1017" t="s">
        <v>29</v>
      </c>
      <c r="D1017" t="s">
        <v>30</v>
      </c>
      <c r="E1017" t="s">
        <v>45</v>
      </c>
      <c r="F1017">
        <v>10</v>
      </c>
      <c r="G1017" s="1" t="str" cm="1">
        <f t="array" ref="G1017">_xlfn.IFS(F1017&lt;=5,"very near",F1017&lt;=10,"near",F1017&lt;=20,"moderate",F1017&lt;=29,"far")</f>
        <v>near</v>
      </c>
      <c r="H1017">
        <v>4</v>
      </c>
      <c r="I1017" t="str" cm="1">
        <f t="array" ref="I1017">_xlfn.IFS(H1017=1,"Below College",H1017=
2,"College",H1017=
3,"Bachelor",H1017=
4,"Master",H1017=
5,"Doctor")</f>
        <v>Master</v>
      </c>
      <c r="J1017" t="s">
        <v>32</v>
      </c>
      <c r="K1017">
        <v>4</v>
      </c>
      <c r="L1017" t="str" cm="1">
        <f t="array" ref="L1017">_xlfn.IFS(K1017=1,"low",K1017=2,"medium",K1017=3,"high",K1017=4,"very high")</f>
        <v>very high</v>
      </c>
      <c r="M1017" t="s">
        <v>33</v>
      </c>
      <c r="N1017">
        <v>3</v>
      </c>
      <c r="O1017" t="str" cm="1">
        <f t="array" ref="O1017">_xlfn.IFS(N1017=1,"low",N1017=2,"medium",N1017=3,"high",N1017=4,"very high")</f>
        <v>high</v>
      </c>
      <c r="P1017">
        <v>4</v>
      </c>
      <c r="Q1017" t="str" cm="1">
        <f t="array" ref="Q1017">_xlfn.IFS(P1017=1,"junior",P1017=2,"mid level",P1017=3,"senior",P1017=4,"lead",P1017=5,"executive")</f>
        <v>lead</v>
      </c>
      <c r="R1017" t="s">
        <v>51</v>
      </c>
      <c r="S1017">
        <v>3</v>
      </c>
      <c r="T1017" t="str" cm="1">
        <f t="array" ref="T1017">_xlfn.IFS(S1017=1,"low",S1017=2,"medium",S1017=3,"high",S1017=4,"very high")</f>
        <v>high</v>
      </c>
      <c r="U1017" t="s">
        <v>40</v>
      </c>
      <c r="V1017">
        <v>13872</v>
      </c>
      <c r="W1017">
        <v>0</v>
      </c>
      <c r="X1017" t="str" cm="1">
        <f t="array" ref="X1017">_xlfn.IFS(W1017=0,"fresher",W1017&lt;=3,"stable",W1017&lt;=6,"moderate hopper",W1017&lt;=9,"frequent hopper")</f>
        <v>fresher</v>
      </c>
      <c r="Y1017" t="s">
        <v>29</v>
      </c>
      <c r="Z1017">
        <v>13</v>
      </c>
      <c r="AA1017" t="str" cm="1">
        <f t="array" ref="AA1017">_xlfn.IFS(Z1017&lt;=14,"low hike",Z1017&lt;=18,"moderate hike",Z1017&lt;=22,"good hike",Z1017&lt;=25,"high hike")</f>
        <v>low hike</v>
      </c>
      <c r="AB1017">
        <v>3</v>
      </c>
      <c r="AC1017" t="str" cm="1">
        <f t="array" ref="AC1017">_xlfn.IFS(AB1017=1,"low",AB1017=2,"good",AB1017=3,"excellent",AB1017=4,"outstanding")</f>
        <v>excellent</v>
      </c>
      <c r="AD1017">
        <v>3</v>
      </c>
      <c r="AE1017" t="str" cm="1">
        <f t="array" ref="AE1017">_xlfn.IFS(AD1017=1,"low",AD1017=2,"medium",AD1017=3,"high",AD1017=4,"very high")</f>
        <v>high</v>
      </c>
      <c r="AG1017">
        <v>0</v>
      </c>
      <c r="AH1017" t="str" cm="1">
        <f t="array" ref="AH1017">_xlfn.IFS(AG1017=0,"no stock options",AG1017=2,"medium",AG1017=3,"high",AG1017=1,"low")</f>
        <v>no stock options</v>
      </c>
      <c r="AI1017">
        <v>38</v>
      </c>
      <c r="AJ1017" s="1" t="str" cm="1">
        <f t="array" ref="AJ1017">_xlfn.IFS(AI1017&lt;=2,"fresher",AI1017&lt;=7,"early career",AI1017&lt;=15,"mid career",AI1017&lt;=25,"experienced",AI1017&gt;=26,"expert")</f>
        <v>expert</v>
      </c>
      <c r="AK1017">
        <v>1</v>
      </c>
      <c r="AL1017" s="1" t="str" cm="1">
        <f t="array" ref="AL1017">_xlfn.IFS(AK1017=0,"no training",AK1017&lt;=2,"low",AK1017&lt;=4,"moderate",AK1017&lt;=6,"high")</f>
        <v>low</v>
      </c>
      <c r="AM1017">
        <v>2</v>
      </c>
      <c r="AN1017" t="str" cm="1">
        <f t="array" ref="AN1017">_xlfn.IFS(AM1017=1,"low",AM1017=2,"medium",AM1017=3,"high",AM1017=4,"very high")</f>
        <v>medium</v>
      </c>
      <c r="AO1017">
        <v>37</v>
      </c>
      <c r="AP1017" s="1" t="str" cm="1">
        <f t="array" ref="AP1017">_xlfn.IFS(AO1017&lt;=1,"new",AO1017&lt;=5,"early tenure",AO1017&lt;=10,"established",AO1017&lt;=20,"loyal",AO1017&gt;=21,"long term")</f>
        <v>long term</v>
      </c>
      <c r="AQ1017">
        <v>10</v>
      </c>
      <c r="AR1017" s="1" t="str" cm="1">
        <f t="array" ref="AR1017">_xlfn.IFS(AQ1017&lt;=1,"new",AQ1017&lt;=4,"settling",AQ1017&lt;=7,"established",AQ1017&lt;=12,"stagnant risk",AQ1017&gt;12,"highly stagnant")</f>
        <v>stagnant risk</v>
      </c>
      <c r="AS1017">
        <v>1</v>
      </c>
      <c r="AT1017" t="str" cm="1">
        <f t="array" ref="AT1017">_xlfn.IFS(AS1017&lt;=1,"recently promoted",AS1017&lt;=3,"due soon",AS1017&lt;=6,"over due",AS1017&gt;=7,"critically overdue")</f>
        <v>recently promoted</v>
      </c>
      <c r="AU1017">
        <v>8</v>
      </c>
      <c r="AV1017" t="str" cm="1">
        <f t="array" ref="AV1017">_xlfn.IFS(AU1017&lt;=1,"new under manager",AU1017&lt;=4,"settling",AU1017&lt;=8,"established",AU1017&gt;=9,"long term")</f>
        <v>established</v>
      </c>
    </row>
    <row r="1018" spans="1:48">
      <c r="A1018">
        <v>43</v>
      </c>
      <c r="B1018" s="1" t="str" cm="1">
        <f t="array" ref="B1018">_xlfn.IFS(A1018&lt;=25,"early career",A1018&lt;=35,"mid career",A1018&lt;=45,"experienced",A1018&gt;=46,"senior")</f>
        <v>experienced</v>
      </c>
      <c r="C1018" t="s">
        <v>29</v>
      </c>
      <c r="D1018" t="s">
        <v>50</v>
      </c>
      <c r="E1018" t="s">
        <v>45</v>
      </c>
      <c r="F1018">
        <v>26</v>
      </c>
      <c r="G1018" s="1" t="str" cm="1">
        <f t="array" ref="G1018">_xlfn.IFS(F1018&lt;=5,"very near",F1018&lt;=10,"near",F1018&lt;=20,"moderate",F1018&lt;=29,"far")</f>
        <v>far</v>
      </c>
      <c r="H1018">
        <v>2</v>
      </c>
      <c r="I1018" t="str" cm="1">
        <f t="array" ref="I1018">_xlfn.IFS(H1018=1,"Below College",H1018=
2,"College",H1018=
3,"Bachelor",H1018=
4,"Master",H1018=
5,"Doctor")</f>
        <v>College</v>
      </c>
      <c r="J1018" t="s">
        <v>36</v>
      </c>
      <c r="K1018">
        <v>3</v>
      </c>
      <c r="L1018" t="str" cm="1">
        <f t="array" ref="L1018">_xlfn.IFS(K1018=1,"low",K1018=2,"medium",K1018=3,"high",K1018=4,"very high")</f>
        <v>high</v>
      </c>
      <c r="M1018" t="s">
        <v>33</v>
      </c>
      <c r="N1018">
        <v>3</v>
      </c>
      <c r="O1018" t="str" cm="1">
        <f t="array" ref="O1018">_xlfn.IFS(N1018=1,"low",N1018=2,"medium",N1018=3,"high",N1018=4,"very high")</f>
        <v>high</v>
      </c>
      <c r="P1018">
        <v>4</v>
      </c>
      <c r="Q1018" t="str" cm="1">
        <f t="array" ref="Q1018">_xlfn.IFS(P1018=1,"junior",P1018=2,"mid level",P1018=3,"senior",P1018=4,"lead",P1018=5,"executive")</f>
        <v>lead</v>
      </c>
      <c r="R1018" t="s">
        <v>48</v>
      </c>
      <c r="S1018">
        <v>4</v>
      </c>
      <c r="T1018" t="str" cm="1">
        <f t="array" ref="T1018">_xlfn.IFS(S1018=1,"low",S1018=2,"medium",S1018=3,"high",S1018=4,"very high")</f>
        <v>very high</v>
      </c>
      <c r="U1018" t="s">
        <v>35</v>
      </c>
      <c r="V1018">
        <v>16959</v>
      </c>
      <c r="W1018">
        <v>1</v>
      </c>
      <c r="X1018" t="str" cm="1">
        <f t="array" ref="X1018">_xlfn.IFS(W1018=0,"fresher",W1018&lt;=3,"stable",W1018&lt;=6,"moderate hopper",W1018&lt;=9,"frequent hopper")</f>
        <v>stable</v>
      </c>
      <c r="Y1018" t="s">
        <v>39</v>
      </c>
      <c r="Z1018">
        <v>12</v>
      </c>
      <c r="AA1018" t="str" cm="1">
        <f t="array" ref="AA1018">_xlfn.IFS(Z1018&lt;=14,"low hike",Z1018&lt;=18,"moderate hike",Z1018&lt;=22,"good hike",Z1018&lt;=25,"high hike")</f>
        <v>low hike</v>
      </c>
      <c r="AB1018">
        <v>3</v>
      </c>
      <c r="AC1018" t="str" cm="1">
        <f t="array" ref="AC1018">_xlfn.IFS(AB1018=1,"low",AB1018=2,"good",AB1018=3,"excellent",AB1018=4,"outstanding")</f>
        <v>excellent</v>
      </c>
      <c r="AD1018">
        <v>4</v>
      </c>
      <c r="AE1018" t="str" cm="1">
        <f t="array" ref="AE1018">_xlfn.IFS(AD1018=1,"low",AD1018=2,"medium",AD1018=3,"high",AD1018=4,"very high")</f>
        <v>very high</v>
      </c>
      <c r="AG1018">
        <v>2</v>
      </c>
      <c r="AH1018" t="str" cm="1">
        <f t="array" ref="AH1018">_xlfn.IFS(AG1018=0,"no stock options",AG1018=2,"medium",AG1018=3,"high",AG1018=1,"low")</f>
        <v>medium</v>
      </c>
      <c r="AI1018">
        <v>25</v>
      </c>
      <c r="AJ1018" s="1" t="str" cm="1">
        <f t="array" ref="AJ1018">_xlfn.IFS(AI1018&lt;=2,"fresher",AI1018&lt;=7,"early career",AI1018&lt;=15,"mid career",AI1018&lt;=25,"experienced",AI1018&gt;=26,"expert")</f>
        <v>experienced</v>
      </c>
      <c r="AK1018">
        <v>3</v>
      </c>
      <c r="AL1018" s="1" t="str" cm="1">
        <f t="array" ref="AL1018">_xlfn.IFS(AK1018=0,"no training",AK1018&lt;=2,"low",AK1018&lt;=4,"moderate",AK1018&lt;=6,"high")</f>
        <v>moderate</v>
      </c>
      <c r="AM1018">
        <v>4</v>
      </c>
      <c r="AN1018" t="str" cm="1">
        <f t="array" ref="AN1018">_xlfn.IFS(AM1018=1,"low",AM1018=2,"medium",AM1018=3,"high",AM1018=4,"very high")</f>
        <v>very high</v>
      </c>
      <c r="AO1018">
        <v>25</v>
      </c>
      <c r="AP1018" s="1" t="str" cm="1">
        <f t="array" ref="AP1018">_xlfn.IFS(AO1018&lt;=1,"new",AO1018&lt;=5,"early tenure",AO1018&lt;=10,"established",AO1018&lt;=20,"loyal",AO1018&gt;=21,"long term")</f>
        <v>long term</v>
      </c>
      <c r="AQ1018">
        <v>12</v>
      </c>
      <c r="AR1018" s="1" t="str" cm="1">
        <f t="array" ref="AR1018">_xlfn.IFS(AQ1018&lt;=1,"new",AQ1018&lt;=4,"settling",AQ1018&lt;=7,"established",AQ1018&lt;=12,"stagnant risk",AQ1018&gt;12,"highly stagnant")</f>
        <v>stagnant risk</v>
      </c>
      <c r="AS1018">
        <v>4</v>
      </c>
      <c r="AT1018" t="str" cm="1">
        <f t="array" ref="AT1018">_xlfn.IFS(AS1018&lt;=1,"recently promoted",AS1018&lt;=3,"due soon",AS1018&lt;=6,"over due",AS1018&gt;=7,"critically overdue")</f>
        <v>over due</v>
      </c>
      <c r="AU1018">
        <v>12</v>
      </c>
      <c r="AV1018" t="str" cm="1">
        <f t="array" ref="AV1018">_xlfn.IFS(AU1018&lt;=1,"new under manager",AU1018&lt;=4,"settling",AU1018&lt;=8,"established",AU1018&gt;=9,"long term")</f>
        <v>long term</v>
      </c>
    </row>
    <row r="1019" spans="1:48">
      <c r="A1019">
        <v>58</v>
      </c>
      <c r="B1019" s="1" t="str" cm="1">
        <f t="array" ref="B1019">_xlfn.IFS(A1019&lt;=25,"early career",A1019&lt;=35,"mid career",A1019&lt;=45,"experienced",A1019&gt;=46,"senior")</f>
        <v>senior</v>
      </c>
      <c r="C1019" t="s">
        <v>39</v>
      </c>
      <c r="D1019" t="s">
        <v>30</v>
      </c>
      <c r="E1019" t="s">
        <v>31</v>
      </c>
      <c r="F1019">
        <v>23</v>
      </c>
      <c r="G1019" s="1" t="str" cm="1">
        <f t="array" ref="G1019">_xlfn.IFS(F1019&lt;=5,"very near",F1019&lt;=10,"near",F1019&lt;=20,"moderate",F1019&lt;=29,"far")</f>
        <v>far</v>
      </c>
      <c r="H1019">
        <v>4</v>
      </c>
      <c r="I1019" t="str" cm="1">
        <f t="array" ref="I1019">_xlfn.IFS(H1019=1,"Below College",H1019=
2,"College",H1019=
3,"Bachelor",H1019=
4,"Master",H1019=
5,"Doctor")</f>
        <v>Master</v>
      </c>
      <c r="J1019" t="s">
        <v>32</v>
      </c>
      <c r="K1019">
        <v>4</v>
      </c>
      <c r="L1019" t="str" cm="1">
        <f t="array" ref="L1019">_xlfn.IFS(K1019=1,"low",K1019=2,"medium",K1019=3,"high",K1019=4,"very high")</f>
        <v>very high</v>
      </c>
      <c r="M1019" t="s">
        <v>43</v>
      </c>
      <c r="N1019">
        <v>3</v>
      </c>
      <c r="O1019" t="str" cm="1">
        <f t="array" ref="O1019">_xlfn.IFS(N1019=1,"low",N1019=2,"medium",N1019=3,"high",N1019=4,"very high")</f>
        <v>high</v>
      </c>
      <c r="P1019">
        <v>3</v>
      </c>
      <c r="Q1019" t="str" cm="1">
        <f t="array" ref="Q1019">_xlfn.IFS(P1019=1,"junior",P1019=2,"mid level",P1019=3,"senior",P1019=4,"lead",P1019=5,"executive")</f>
        <v>senior</v>
      </c>
      <c r="R1019" t="s">
        <v>49</v>
      </c>
      <c r="S1019">
        <v>4</v>
      </c>
      <c r="T1019" t="str" cm="1">
        <f t="array" ref="T1019">_xlfn.IFS(S1019=1,"low",S1019=2,"medium",S1019=3,"high",S1019=4,"very high")</f>
        <v>very high</v>
      </c>
      <c r="U1019" t="s">
        <v>35</v>
      </c>
      <c r="V1019">
        <v>10312</v>
      </c>
      <c r="W1019">
        <v>1</v>
      </c>
      <c r="X1019" t="str" cm="1">
        <f t="array" ref="X1019">_xlfn.IFS(W1019=0,"fresher",W1019&lt;=3,"stable",W1019&lt;=6,"moderate hopper",W1019&lt;=9,"frequent hopper")</f>
        <v>stable</v>
      </c>
      <c r="Y1019" t="s">
        <v>29</v>
      </c>
      <c r="Z1019">
        <v>12</v>
      </c>
      <c r="AA1019" t="str" cm="1">
        <f t="array" ref="AA1019">_xlfn.IFS(Z1019&lt;=14,"low hike",Z1019&lt;=18,"moderate hike",Z1019&lt;=22,"good hike",Z1019&lt;=25,"high hike")</f>
        <v>low hike</v>
      </c>
      <c r="AB1019">
        <v>3</v>
      </c>
      <c r="AC1019" t="str" cm="1">
        <f t="array" ref="AC1019">_xlfn.IFS(AB1019=1,"low",AB1019=2,"good",AB1019=3,"excellent",AB1019=4,"outstanding")</f>
        <v>excellent</v>
      </c>
      <c r="AD1019">
        <v>4</v>
      </c>
      <c r="AE1019" t="str" cm="1">
        <f t="array" ref="AE1019">_xlfn.IFS(AD1019=1,"low",AD1019=2,"medium",AD1019=3,"high",AD1019=4,"very high")</f>
        <v>very high</v>
      </c>
      <c r="AG1019">
        <v>1</v>
      </c>
      <c r="AH1019" t="str" cm="1">
        <f t="array" ref="AH1019">_xlfn.IFS(AG1019=0,"no stock options",AG1019=2,"medium",AG1019=3,"high",AG1019=1,"low")</f>
        <v>low</v>
      </c>
      <c r="AI1019">
        <v>40</v>
      </c>
      <c r="AJ1019" s="1" t="str" cm="1">
        <f t="array" ref="AJ1019">_xlfn.IFS(AI1019&lt;=2,"fresher",AI1019&lt;=7,"early career",AI1019&lt;=15,"mid career",AI1019&lt;=25,"experienced",AI1019&gt;=26,"expert")</f>
        <v>expert</v>
      </c>
      <c r="AK1019">
        <v>3</v>
      </c>
      <c r="AL1019" s="1" t="str" cm="1">
        <f t="array" ref="AL1019">_xlfn.IFS(AK1019=0,"no training",AK1019&lt;=2,"low",AK1019&lt;=4,"moderate",AK1019&lt;=6,"high")</f>
        <v>moderate</v>
      </c>
      <c r="AM1019">
        <v>2</v>
      </c>
      <c r="AN1019" t="str" cm="1">
        <f t="array" ref="AN1019">_xlfn.IFS(AM1019=1,"low",AM1019=2,"medium",AM1019=3,"high",AM1019=4,"very high")</f>
        <v>medium</v>
      </c>
      <c r="AO1019">
        <v>40</v>
      </c>
      <c r="AP1019" s="1" t="str" cm="1">
        <f t="array" ref="AP1019">_xlfn.IFS(AO1019&lt;=1,"new",AO1019&lt;=5,"early tenure",AO1019&lt;=10,"established",AO1019&lt;=20,"loyal",AO1019&gt;=21,"long term")</f>
        <v>long term</v>
      </c>
      <c r="AQ1019">
        <v>10</v>
      </c>
      <c r="AR1019" s="1" t="str" cm="1">
        <f t="array" ref="AR1019">_xlfn.IFS(AQ1019&lt;=1,"new",AQ1019&lt;=4,"settling",AQ1019&lt;=7,"established",AQ1019&lt;=12,"stagnant risk",AQ1019&gt;12,"highly stagnant")</f>
        <v>stagnant risk</v>
      </c>
      <c r="AS1019">
        <v>15</v>
      </c>
      <c r="AT1019" t="str" cm="1">
        <f t="array" ref="AT1019">_xlfn.IFS(AS1019&lt;=1,"recently promoted",AS1019&lt;=3,"due soon",AS1019&lt;=6,"over due",AS1019&gt;=7,"critically overdue")</f>
        <v>critically overdue</v>
      </c>
      <c r="AU1019">
        <v>6</v>
      </c>
      <c r="AV1019" t="str" cm="1">
        <f t="array" ref="AV1019">_xlfn.IFS(AU1019&lt;=1,"new under manager",AU1019&lt;=4,"settling",AU1019&lt;=8,"established",AU1019&gt;=9,"long term")</f>
        <v>established</v>
      </c>
    </row>
    <row r="1020" spans="1:48">
      <c r="A1020">
        <v>46</v>
      </c>
      <c r="B1020" s="1" t="str" cm="1">
        <f t="array" ref="B1020">_xlfn.IFS(A1020&lt;=25,"early career",A1020&lt;=35,"mid career",A1020&lt;=45,"experienced",A1020&gt;=46,"senior")</f>
        <v>senior</v>
      </c>
      <c r="C1020" t="s">
        <v>29</v>
      </c>
      <c r="D1020" t="s">
        <v>30</v>
      </c>
      <c r="E1020" t="s">
        <v>45</v>
      </c>
      <c r="F1020">
        <v>1</v>
      </c>
      <c r="G1020" s="1" t="str" cm="1">
        <f t="array" ref="G1020">_xlfn.IFS(F1020&lt;=5,"very near",F1020&lt;=10,"near",F1020&lt;=20,"moderate",F1020&lt;=29,"far")</f>
        <v>very near</v>
      </c>
      <c r="H1020">
        <v>2</v>
      </c>
      <c r="I1020" t="str" cm="1">
        <f t="array" ref="I1020">_xlfn.IFS(H1020=1,"Below College",H1020=
2,"College",H1020=
3,"Bachelor",H1020=
4,"Master",H1020=
5,"Doctor")</f>
        <v>College</v>
      </c>
      <c r="J1020" t="s">
        <v>47</v>
      </c>
      <c r="K1020">
        <v>2</v>
      </c>
      <c r="L1020" t="str" cm="1">
        <f t="array" ref="L1020">_xlfn.IFS(K1020=1,"low",K1020=2,"medium",K1020=3,"high",K1020=4,"very high")</f>
        <v>medium</v>
      </c>
      <c r="M1020" t="s">
        <v>43</v>
      </c>
      <c r="N1020">
        <v>3</v>
      </c>
      <c r="O1020" t="str" cm="1">
        <f t="array" ref="O1020">_xlfn.IFS(N1020=1,"low",N1020=2,"medium",N1020=3,"high",N1020=4,"very high")</f>
        <v>high</v>
      </c>
      <c r="P1020">
        <v>3</v>
      </c>
      <c r="Q1020" t="str" cm="1">
        <f t="array" ref="Q1020">_xlfn.IFS(P1020=1,"junior",P1020=2,"mid level",P1020=3,"senior",P1020=4,"lead",P1020=5,"executive")</f>
        <v>senior</v>
      </c>
      <c r="R1020" t="s">
        <v>51</v>
      </c>
      <c r="S1020">
        <v>1</v>
      </c>
      <c r="T1020" t="str" cm="1">
        <f t="array" ref="T1020">_xlfn.IFS(S1020=1,"low",S1020=2,"medium",S1020=3,"high",S1020=4,"very high")</f>
        <v>low</v>
      </c>
      <c r="U1020" t="s">
        <v>38</v>
      </c>
      <c r="V1020">
        <v>10453</v>
      </c>
      <c r="W1020">
        <v>1</v>
      </c>
      <c r="X1020" t="str" cm="1">
        <f t="array" ref="X1020">_xlfn.IFS(W1020=0,"fresher",W1020&lt;=3,"stable",W1020&lt;=6,"moderate hopper",W1020&lt;=9,"frequent hopper")</f>
        <v>stable</v>
      </c>
      <c r="Y1020" t="s">
        <v>29</v>
      </c>
      <c r="Z1020">
        <v>25</v>
      </c>
      <c r="AA1020" t="str" cm="1">
        <f t="array" ref="AA1020">_xlfn.IFS(Z1020&lt;=14,"low hike",Z1020&lt;=18,"moderate hike",Z1020&lt;=22,"good hike",Z1020&lt;=25,"high hike")</f>
        <v>high hike</v>
      </c>
      <c r="AB1020">
        <v>4</v>
      </c>
      <c r="AC1020" t="str" cm="1">
        <f t="array" ref="AC1020">_xlfn.IFS(AB1020=1,"low",AB1020=2,"good",AB1020=3,"excellent",AB1020=4,"outstanding")</f>
        <v>outstanding</v>
      </c>
      <c r="AD1020">
        <v>3</v>
      </c>
      <c r="AE1020" t="str" cm="1">
        <f t="array" ref="AE1020">_xlfn.IFS(AD1020=1,"low",AD1020=2,"medium",AD1020=3,"high",AD1020=4,"very high")</f>
        <v>high</v>
      </c>
      <c r="AG1020">
        <v>3</v>
      </c>
      <c r="AH1020" t="str" cm="1">
        <f t="array" ref="AH1020">_xlfn.IFS(AG1020=0,"no stock options",AG1020=2,"medium",AG1020=3,"high",AG1020=1,"low")</f>
        <v>high</v>
      </c>
      <c r="AI1020">
        <v>24</v>
      </c>
      <c r="AJ1020" s="1" t="str" cm="1">
        <f t="array" ref="AJ1020">_xlfn.IFS(AI1020&lt;=2,"fresher",AI1020&lt;=7,"early career",AI1020&lt;=15,"mid career",AI1020&lt;=25,"experienced",AI1020&gt;=26,"expert")</f>
        <v>experienced</v>
      </c>
      <c r="AK1020">
        <v>2</v>
      </c>
      <c r="AL1020" s="1" t="str" cm="1">
        <f t="array" ref="AL1020">_xlfn.IFS(AK1020=0,"no training",AK1020&lt;=2,"low",AK1020&lt;=4,"moderate",AK1020&lt;=6,"high")</f>
        <v>low</v>
      </c>
      <c r="AM1020">
        <v>3</v>
      </c>
      <c r="AN1020" t="str" cm="1">
        <f t="array" ref="AN1020">_xlfn.IFS(AM1020=1,"low",AM1020=2,"medium",AM1020=3,"high",AM1020=4,"very high")</f>
        <v>high</v>
      </c>
      <c r="AO1020">
        <v>24</v>
      </c>
      <c r="AP1020" s="1" t="str" cm="1">
        <f t="array" ref="AP1020">_xlfn.IFS(AO1020&lt;=1,"new",AO1020&lt;=5,"early tenure",AO1020&lt;=10,"established",AO1020&lt;=20,"loyal",AO1020&gt;=21,"long term")</f>
        <v>long term</v>
      </c>
      <c r="AQ1020">
        <v>13</v>
      </c>
      <c r="AR1020" s="1" t="str" cm="1">
        <f t="array" ref="AR1020">_xlfn.IFS(AQ1020&lt;=1,"new",AQ1020&lt;=4,"settling",AQ1020&lt;=7,"established",AQ1020&lt;=12,"stagnant risk",AQ1020&gt;12,"highly stagnant")</f>
        <v>highly stagnant</v>
      </c>
      <c r="AS1020">
        <v>15</v>
      </c>
      <c r="AT1020" t="str" cm="1">
        <f t="array" ref="AT1020">_xlfn.IFS(AS1020&lt;=1,"recently promoted",AS1020&lt;=3,"due soon",AS1020&lt;=6,"over due",AS1020&gt;=7,"critically overdue")</f>
        <v>critically overdue</v>
      </c>
      <c r="AU1020">
        <v>7</v>
      </c>
      <c r="AV1020" t="str" cm="1">
        <f t="array" ref="AV1020">_xlfn.IFS(AU1020&lt;=1,"new under manager",AU1020&lt;=4,"settling",AU1020&lt;=8,"established",AU1020&gt;=9,"long term")</f>
        <v>established</v>
      </c>
    </row>
    <row r="1021" spans="1:48">
      <c r="A1021">
        <v>55</v>
      </c>
      <c r="B1021" s="1" t="str" cm="1">
        <f t="array" ref="B1021">_xlfn.IFS(A1021&lt;=25,"early career",A1021&lt;=35,"mid career",A1021&lt;=45,"experienced",A1021&gt;=46,"senior")</f>
        <v>senior</v>
      </c>
      <c r="C1021" t="s">
        <v>29</v>
      </c>
      <c r="D1021" t="s">
        <v>30</v>
      </c>
      <c r="E1021" t="s">
        <v>31</v>
      </c>
      <c r="F1021">
        <v>14</v>
      </c>
      <c r="G1021" s="1" t="str" cm="1">
        <f t="array" ref="G1021">_xlfn.IFS(F1021&lt;=5,"very near",F1021&lt;=10,"near",F1021&lt;=20,"moderate",F1021&lt;=29,"far")</f>
        <v>moderate</v>
      </c>
      <c r="H1021">
        <v>4</v>
      </c>
      <c r="I1021" t="str" cm="1">
        <f t="array" ref="I1021">_xlfn.IFS(H1021=1,"Below College",H1021=
2,"College",H1021=
3,"Bachelor",H1021=
4,"Master",H1021=
5,"Doctor")</f>
        <v>Master</v>
      </c>
      <c r="J1021" t="s">
        <v>32</v>
      </c>
      <c r="K1021">
        <v>3</v>
      </c>
      <c r="L1021" t="str" cm="1">
        <f t="array" ref="L1021">_xlfn.IFS(K1021=1,"low",K1021=2,"medium",K1021=3,"high",K1021=4,"very high")</f>
        <v>high</v>
      </c>
      <c r="M1021" t="s">
        <v>33</v>
      </c>
      <c r="N1021">
        <v>4</v>
      </c>
      <c r="O1021" t="str" cm="1">
        <f t="array" ref="O1021">_xlfn.IFS(N1021=1,"low",N1021=2,"medium",N1021=3,"high",N1021=4,"very high")</f>
        <v>very high</v>
      </c>
      <c r="P1021">
        <v>5</v>
      </c>
      <c r="Q1021" t="str" cm="1">
        <f t="array" ref="Q1021">_xlfn.IFS(P1021=1,"junior",P1021=2,"mid level",P1021=3,"senior",P1021=4,"lead",P1021=5,"executive")</f>
        <v>executive</v>
      </c>
      <c r="R1021" t="s">
        <v>53</v>
      </c>
      <c r="S1021">
        <v>2</v>
      </c>
      <c r="T1021" t="str" cm="1">
        <f t="array" ref="T1021">_xlfn.IFS(S1021=1,"low",S1021=2,"medium",S1021=3,"high",S1021=4,"very high")</f>
        <v>medium</v>
      </c>
      <c r="U1021" t="s">
        <v>40</v>
      </c>
      <c r="V1021">
        <v>18722</v>
      </c>
      <c r="W1021">
        <v>8</v>
      </c>
      <c r="X1021" t="str" cm="1">
        <f t="array" ref="X1021">_xlfn.IFS(W1021=0,"fresher",W1021&lt;=3,"stable",W1021&lt;=6,"moderate hopper",W1021&lt;=9,"frequent hopper")</f>
        <v>frequent hopper</v>
      </c>
      <c r="Y1021" t="s">
        <v>29</v>
      </c>
      <c r="Z1021">
        <v>11</v>
      </c>
      <c r="AA1021" t="str" cm="1">
        <f t="array" ref="AA1021">_xlfn.IFS(Z1021&lt;=14,"low hike",Z1021&lt;=18,"moderate hike",Z1021&lt;=22,"good hike",Z1021&lt;=25,"high hike")</f>
        <v>low hike</v>
      </c>
      <c r="AB1021">
        <v>3</v>
      </c>
      <c r="AC1021" t="str" cm="1">
        <f t="array" ref="AC1021">_xlfn.IFS(AB1021=1,"low",AB1021=2,"good",AB1021=3,"excellent",AB1021=4,"outstanding")</f>
        <v>excellent</v>
      </c>
      <c r="AD1021">
        <v>4</v>
      </c>
      <c r="AE1021" t="str" cm="1">
        <f t="array" ref="AE1021">_xlfn.IFS(AD1021=1,"low",AD1021=2,"medium",AD1021=3,"high",AD1021=4,"very high")</f>
        <v>very high</v>
      </c>
      <c r="AG1021">
        <v>0</v>
      </c>
      <c r="AH1021" t="str" cm="1">
        <f t="array" ref="AH1021">_xlfn.IFS(AG1021=0,"no stock options",AG1021=2,"medium",AG1021=3,"high",AG1021=1,"low")</f>
        <v>no stock options</v>
      </c>
      <c r="AI1021">
        <v>36</v>
      </c>
      <c r="AJ1021" s="1" t="str" cm="1">
        <f t="array" ref="AJ1021">_xlfn.IFS(AI1021&lt;=2,"fresher",AI1021&lt;=7,"early career",AI1021&lt;=15,"mid career",AI1021&lt;=25,"experienced",AI1021&gt;=26,"expert")</f>
        <v>expert</v>
      </c>
      <c r="AK1021">
        <v>3</v>
      </c>
      <c r="AL1021" s="1" t="str" cm="1">
        <f t="array" ref="AL1021">_xlfn.IFS(AK1021=0,"no training",AK1021&lt;=2,"low",AK1021&lt;=4,"moderate",AK1021&lt;=6,"high")</f>
        <v>moderate</v>
      </c>
      <c r="AM1021">
        <v>3</v>
      </c>
      <c r="AN1021" t="str" cm="1">
        <f t="array" ref="AN1021">_xlfn.IFS(AM1021=1,"low",AM1021=2,"medium",AM1021=3,"high",AM1021=4,"very high")</f>
        <v>high</v>
      </c>
      <c r="AO1021">
        <v>24</v>
      </c>
      <c r="AP1021" s="1" t="str" cm="1">
        <f t="array" ref="AP1021">_xlfn.IFS(AO1021&lt;=1,"new",AO1021&lt;=5,"early tenure",AO1021&lt;=10,"established",AO1021&lt;=20,"loyal",AO1021&gt;=21,"long term")</f>
        <v>long term</v>
      </c>
      <c r="AQ1021">
        <v>15</v>
      </c>
      <c r="AR1021" s="1" t="str" cm="1">
        <f t="array" ref="AR1021">_xlfn.IFS(AQ1021&lt;=1,"new",AQ1021&lt;=4,"settling",AQ1021&lt;=7,"established",AQ1021&lt;=12,"stagnant risk",AQ1021&gt;12,"highly stagnant")</f>
        <v>highly stagnant</v>
      </c>
      <c r="AS1021">
        <v>2</v>
      </c>
      <c r="AT1021" t="str" cm="1">
        <f t="array" ref="AT1021">_xlfn.IFS(AS1021&lt;=1,"recently promoted",AS1021&lt;=3,"due soon",AS1021&lt;=6,"over due",AS1021&gt;=7,"critically overdue")</f>
        <v>due soon</v>
      </c>
      <c r="AU1021">
        <v>15</v>
      </c>
      <c r="AV1021" t="str" cm="1">
        <f t="array" ref="AV1021">_xlfn.IFS(AU1021&lt;=1,"new under manager",AU1021&lt;=4,"settling",AU1021&lt;=8,"established",AU1021&gt;=9,"long term")</f>
        <v>long term</v>
      </c>
    </row>
    <row r="1022" spans="1:48">
      <c r="A1022">
        <v>52</v>
      </c>
      <c r="B1022" s="1" t="str" cm="1">
        <f t="array" ref="B1022">_xlfn.IFS(A1022&lt;=25,"early career",A1022&lt;=35,"mid career",A1022&lt;=45,"experienced",A1022&gt;=46,"senior")</f>
        <v>senior</v>
      </c>
      <c r="C1022" t="s">
        <v>29</v>
      </c>
      <c r="D1022" t="s">
        <v>30</v>
      </c>
      <c r="E1022" t="s">
        <v>31</v>
      </c>
      <c r="F1022">
        <v>1</v>
      </c>
      <c r="G1022" s="1" t="str" cm="1">
        <f t="array" ref="G1022">_xlfn.IFS(F1022&lt;=5,"very near",F1022&lt;=10,"near",F1022&lt;=20,"moderate",F1022&lt;=29,"far")</f>
        <v>very near</v>
      </c>
      <c r="H1022">
        <v>4</v>
      </c>
      <c r="I1022" t="str" cm="1">
        <f t="array" ref="I1022">_xlfn.IFS(H1022=1,"Below College",H1022=
2,"College",H1022=
3,"Bachelor",H1022=
4,"Master",H1022=
5,"Doctor")</f>
        <v>Master</v>
      </c>
      <c r="J1022" t="s">
        <v>36</v>
      </c>
      <c r="K1022">
        <v>3</v>
      </c>
      <c r="L1022" t="str" cm="1">
        <f t="array" ref="L1022">_xlfn.IFS(K1022=1,"low",K1022=2,"medium",K1022=3,"high",K1022=4,"very high")</f>
        <v>high</v>
      </c>
      <c r="M1022" t="s">
        <v>33</v>
      </c>
      <c r="N1022">
        <v>2</v>
      </c>
      <c r="O1022" t="str" cm="1">
        <f t="array" ref="O1022">_xlfn.IFS(N1022=1,"low",N1022=2,"medium",N1022=3,"high",N1022=4,"very high")</f>
        <v>medium</v>
      </c>
      <c r="P1022">
        <v>5</v>
      </c>
      <c r="Q1022" t="str" cm="1">
        <f t="array" ref="Q1022">_xlfn.IFS(P1022=1,"junior",P1022=2,"mid level",P1022=3,"senior",P1022=4,"lead",P1022=5,"executive")</f>
        <v>executive</v>
      </c>
      <c r="R1022" t="s">
        <v>48</v>
      </c>
      <c r="S1022">
        <v>3</v>
      </c>
      <c r="T1022" t="str" cm="1">
        <f t="array" ref="T1022">_xlfn.IFS(S1022=1,"low",S1022=2,"medium",S1022=3,"high",S1022=4,"very high")</f>
        <v>high</v>
      </c>
      <c r="U1022" t="s">
        <v>35</v>
      </c>
      <c r="V1022">
        <v>19999</v>
      </c>
      <c r="W1022">
        <v>0</v>
      </c>
      <c r="X1022" t="str" cm="1">
        <f t="array" ref="X1022">_xlfn.IFS(W1022=0,"fresher",W1022&lt;=3,"stable",W1022&lt;=6,"moderate hopper",W1022&lt;=9,"frequent hopper")</f>
        <v>fresher</v>
      </c>
      <c r="Y1022" t="s">
        <v>29</v>
      </c>
      <c r="Z1022">
        <v>14</v>
      </c>
      <c r="AA1022" t="str" cm="1">
        <f t="array" ref="AA1022">_xlfn.IFS(Z1022&lt;=14,"low hike",Z1022&lt;=18,"moderate hike",Z1022&lt;=22,"good hike",Z1022&lt;=25,"high hike")</f>
        <v>low hike</v>
      </c>
      <c r="AB1022">
        <v>3</v>
      </c>
      <c r="AC1022" t="str" cm="1">
        <f t="array" ref="AC1022">_xlfn.IFS(AB1022=1,"low",AB1022=2,"good",AB1022=3,"excellent",AB1022=4,"outstanding")</f>
        <v>excellent</v>
      </c>
      <c r="AD1022">
        <v>1</v>
      </c>
      <c r="AE1022" t="str" cm="1">
        <f t="array" ref="AE1022">_xlfn.IFS(AD1022=1,"low",AD1022=2,"medium",AD1022=3,"high",AD1022=4,"very high")</f>
        <v>low</v>
      </c>
      <c r="AG1022">
        <v>1</v>
      </c>
      <c r="AH1022" t="str" cm="1">
        <f t="array" ref="AH1022">_xlfn.IFS(AG1022=0,"no stock options",AG1022=2,"medium",AG1022=3,"high",AG1022=1,"low")</f>
        <v>low</v>
      </c>
      <c r="AI1022">
        <v>34</v>
      </c>
      <c r="AJ1022" s="1" t="str" cm="1">
        <f t="array" ref="AJ1022">_xlfn.IFS(AI1022&lt;=2,"fresher",AI1022&lt;=7,"early career",AI1022&lt;=15,"mid career",AI1022&lt;=25,"experienced",AI1022&gt;=26,"expert")</f>
        <v>expert</v>
      </c>
      <c r="AK1022">
        <v>5</v>
      </c>
      <c r="AL1022" s="1" t="str" cm="1">
        <f t="array" ref="AL1022">_xlfn.IFS(AK1022=0,"no training",AK1022&lt;=2,"low",AK1022&lt;=4,"moderate",AK1022&lt;=6,"high")</f>
        <v>high</v>
      </c>
      <c r="AM1022">
        <v>3</v>
      </c>
      <c r="AN1022" t="str" cm="1">
        <f t="array" ref="AN1022">_xlfn.IFS(AM1022=1,"low",AM1022=2,"medium",AM1022=3,"high",AM1022=4,"very high")</f>
        <v>high</v>
      </c>
      <c r="AO1022">
        <v>33</v>
      </c>
      <c r="AP1022" s="1" t="str" cm="1">
        <f t="array" ref="AP1022">_xlfn.IFS(AO1022&lt;=1,"new",AO1022&lt;=5,"early tenure",AO1022&lt;=10,"established",AO1022&lt;=20,"loyal",AO1022&gt;=21,"long term")</f>
        <v>long term</v>
      </c>
      <c r="AQ1022">
        <v>18</v>
      </c>
      <c r="AR1022" s="1" t="str" cm="1">
        <f t="array" ref="AR1022">_xlfn.IFS(AQ1022&lt;=1,"new",AQ1022&lt;=4,"settling",AQ1022&lt;=7,"established",AQ1022&lt;=12,"stagnant risk",AQ1022&gt;12,"highly stagnant")</f>
        <v>highly stagnant</v>
      </c>
      <c r="AS1022">
        <v>11</v>
      </c>
      <c r="AT1022" t="str" cm="1">
        <f t="array" ref="AT1022">_xlfn.IFS(AS1022&lt;=1,"recently promoted",AS1022&lt;=3,"due soon",AS1022&lt;=6,"over due",AS1022&gt;=7,"critically overdue")</f>
        <v>critically overdue</v>
      </c>
      <c r="AU1022">
        <v>9</v>
      </c>
      <c r="AV1022" t="str" cm="1">
        <f t="array" ref="AV1022">_xlfn.IFS(AU1022&lt;=1,"new under manager",AU1022&lt;=4,"settling",AU1022&lt;=8,"established",AU1022&gt;=9,"long term")</f>
        <v>long term</v>
      </c>
    </row>
    <row r="1023" spans="1:48">
      <c r="A1023">
        <v>42</v>
      </c>
      <c r="B1023" s="1" t="str" cm="1">
        <f t="array" ref="B1023">_xlfn.IFS(A1023&lt;=25,"early career",A1023&lt;=35,"mid career",A1023&lt;=45,"experienced",A1023&gt;=46,"senior")</f>
        <v>experienced</v>
      </c>
      <c r="C1023" t="s">
        <v>29</v>
      </c>
      <c r="D1023" t="s">
        <v>30</v>
      </c>
      <c r="E1023" t="s">
        <v>31</v>
      </c>
      <c r="F1023">
        <v>4</v>
      </c>
      <c r="G1023" s="1" t="str" cm="1">
        <f t="array" ref="G1023">_xlfn.IFS(F1023&lt;=5,"very near",F1023&lt;=10,"near",F1023&lt;=20,"moderate",F1023&lt;=29,"far")</f>
        <v>very near</v>
      </c>
      <c r="H1023">
        <v>2</v>
      </c>
      <c r="I1023" t="str" cm="1">
        <f t="array" ref="I1023">_xlfn.IFS(H1023=1,"Below College",H1023=
2,"College",H1023=
3,"Bachelor",H1023=
4,"Master",H1023=
5,"Doctor")</f>
        <v>College</v>
      </c>
      <c r="J1023" t="s">
        <v>52</v>
      </c>
      <c r="K1023">
        <v>3</v>
      </c>
      <c r="L1023" t="str" cm="1">
        <f t="array" ref="L1023">_xlfn.IFS(K1023=1,"low",K1023=2,"medium",K1023=3,"high",K1023=4,"very high")</f>
        <v>high</v>
      </c>
      <c r="M1023" t="s">
        <v>33</v>
      </c>
      <c r="N1023">
        <v>3</v>
      </c>
      <c r="O1023" t="str" cm="1">
        <f t="array" ref="O1023">_xlfn.IFS(N1023=1,"low",N1023=2,"medium",N1023=3,"high",N1023=4,"very high")</f>
        <v>high</v>
      </c>
      <c r="P1023">
        <v>5</v>
      </c>
      <c r="Q1023" t="str" cm="1">
        <f t="array" ref="Q1023">_xlfn.IFS(P1023=1,"junior",P1023=2,"mid level",P1023=3,"senior",P1023=4,"lead",P1023=5,"executive")</f>
        <v>executive</v>
      </c>
      <c r="R1023" t="s">
        <v>48</v>
      </c>
      <c r="S1023">
        <v>4</v>
      </c>
      <c r="T1023" t="str" cm="1">
        <f t="array" ref="T1023">_xlfn.IFS(S1023=1,"low",S1023=2,"medium",S1023=3,"high",S1023=4,"very high")</f>
        <v>very high</v>
      </c>
      <c r="U1023" t="s">
        <v>35</v>
      </c>
      <c r="V1023">
        <v>19232</v>
      </c>
      <c r="W1023">
        <v>1</v>
      </c>
      <c r="X1023" t="str" cm="1">
        <f t="array" ref="X1023">_xlfn.IFS(W1023=0,"fresher",W1023&lt;=3,"stable",W1023&lt;=6,"moderate hopper",W1023&lt;=9,"frequent hopper")</f>
        <v>stable</v>
      </c>
      <c r="Y1023" t="s">
        <v>29</v>
      </c>
      <c r="Z1023">
        <v>11</v>
      </c>
      <c r="AA1023" t="str" cm="1">
        <f t="array" ref="AA1023">_xlfn.IFS(Z1023&lt;=14,"low hike",Z1023&lt;=18,"moderate hike",Z1023&lt;=22,"good hike",Z1023&lt;=25,"high hike")</f>
        <v>low hike</v>
      </c>
      <c r="AB1023">
        <v>3</v>
      </c>
      <c r="AC1023" t="str" cm="1">
        <f t="array" ref="AC1023">_xlfn.IFS(AB1023=1,"low",AB1023=2,"good",AB1023=3,"excellent",AB1023=4,"outstanding")</f>
        <v>excellent</v>
      </c>
      <c r="AD1023">
        <v>4</v>
      </c>
      <c r="AE1023" t="str" cm="1">
        <f t="array" ref="AE1023">_xlfn.IFS(AD1023=1,"low",AD1023=2,"medium",AD1023=3,"high",AD1023=4,"very high")</f>
        <v>very high</v>
      </c>
      <c r="AG1023">
        <v>0</v>
      </c>
      <c r="AH1023" t="str" cm="1">
        <f t="array" ref="AH1023">_xlfn.IFS(AG1023=0,"no stock options",AG1023=2,"medium",AG1023=3,"high",AG1023=1,"low")</f>
        <v>no stock options</v>
      </c>
      <c r="AI1023">
        <v>22</v>
      </c>
      <c r="AJ1023" s="1" t="str" cm="1">
        <f t="array" ref="AJ1023">_xlfn.IFS(AI1023&lt;=2,"fresher",AI1023&lt;=7,"early career",AI1023&lt;=15,"mid career",AI1023&lt;=25,"experienced",AI1023&gt;=26,"expert")</f>
        <v>experienced</v>
      </c>
      <c r="AK1023">
        <v>3</v>
      </c>
      <c r="AL1023" s="1" t="str" cm="1">
        <f t="array" ref="AL1023">_xlfn.IFS(AK1023=0,"no training",AK1023&lt;=2,"low",AK1023&lt;=4,"moderate",AK1023&lt;=6,"high")</f>
        <v>moderate</v>
      </c>
      <c r="AM1023">
        <v>3</v>
      </c>
      <c r="AN1023" t="str" cm="1">
        <f t="array" ref="AN1023">_xlfn.IFS(AM1023=1,"low",AM1023=2,"medium",AM1023=3,"high",AM1023=4,"very high")</f>
        <v>high</v>
      </c>
      <c r="AO1023">
        <v>22</v>
      </c>
      <c r="AP1023" s="1" t="str" cm="1">
        <f t="array" ref="AP1023">_xlfn.IFS(AO1023&lt;=1,"new",AO1023&lt;=5,"early tenure",AO1023&lt;=10,"established",AO1023&lt;=20,"loyal",AO1023&gt;=21,"long term")</f>
        <v>long term</v>
      </c>
      <c r="AQ1023">
        <v>17</v>
      </c>
      <c r="AR1023" s="1" t="str" cm="1">
        <f t="array" ref="AR1023">_xlfn.IFS(AQ1023&lt;=1,"new",AQ1023&lt;=4,"settling",AQ1023&lt;=7,"established",AQ1023&lt;=12,"stagnant risk",AQ1023&gt;12,"highly stagnant")</f>
        <v>highly stagnant</v>
      </c>
      <c r="AS1023">
        <v>11</v>
      </c>
      <c r="AT1023" t="str" cm="1">
        <f t="array" ref="AT1023">_xlfn.IFS(AS1023&lt;=1,"recently promoted",AS1023&lt;=3,"due soon",AS1023&lt;=6,"over due",AS1023&gt;=7,"critically overdue")</f>
        <v>critically overdue</v>
      </c>
      <c r="AU1023">
        <v>15</v>
      </c>
      <c r="AV1023" t="str" cm="1">
        <f t="array" ref="AV1023">_xlfn.IFS(AU1023&lt;=1,"new under manager",AU1023&lt;=4,"settling",AU1023&lt;=8,"established",AU1023&gt;=9,"long term")</f>
        <v>long term</v>
      </c>
    </row>
    <row r="1024" spans="1:48">
      <c r="A1024">
        <v>52</v>
      </c>
      <c r="B1024" s="1" t="str" cm="1">
        <f t="array" ref="B1024">_xlfn.IFS(A1024&lt;=25,"early career",A1024&lt;=35,"mid career",A1024&lt;=45,"experienced",A1024&gt;=46,"senior")</f>
        <v>senior</v>
      </c>
      <c r="C1024" t="s">
        <v>29</v>
      </c>
      <c r="D1024" t="s">
        <v>41</v>
      </c>
      <c r="E1024" t="s">
        <v>45</v>
      </c>
      <c r="F1024">
        <v>2</v>
      </c>
      <c r="G1024" s="1" t="str" cm="1">
        <f t="array" ref="G1024">_xlfn.IFS(F1024&lt;=5,"very near",F1024&lt;=10,"near",F1024&lt;=20,"moderate",F1024&lt;=29,"far")</f>
        <v>very near</v>
      </c>
      <c r="H1024">
        <v>4</v>
      </c>
      <c r="I1024" t="str" cm="1">
        <f t="array" ref="I1024">_xlfn.IFS(H1024=1,"Below College",H1024=
2,"College",H1024=
3,"Bachelor",H1024=
4,"Master",H1024=
5,"Doctor")</f>
        <v>Master</v>
      </c>
      <c r="J1024" t="s">
        <v>36</v>
      </c>
      <c r="K1024">
        <v>1</v>
      </c>
      <c r="L1024" t="str" cm="1">
        <f t="array" ref="L1024">_xlfn.IFS(K1024=1,"low",K1024=2,"medium",K1024=3,"high",K1024=4,"very high")</f>
        <v>low</v>
      </c>
      <c r="M1024" t="s">
        <v>33</v>
      </c>
      <c r="N1024">
        <v>2</v>
      </c>
      <c r="O1024" t="str" cm="1">
        <f t="array" ref="O1024">_xlfn.IFS(N1024=1,"low",N1024=2,"medium",N1024=3,"high",N1024=4,"very high")</f>
        <v>medium</v>
      </c>
      <c r="P1024">
        <v>5</v>
      </c>
      <c r="Q1024" t="str" cm="1">
        <f t="array" ref="Q1024">_xlfn.IFS(P1024=1,"junior",P1024=2,"mid level",P1024=3,"senior",P1024=4,"lead",P1024=5,"executive")</f>
        <v>executive</v>
      </c>
      <c r="R1024" t="s">
        <v>48</v>
      </c>
      <c r="S1024">
        <v>3</v>
      </c>
      <c r="T1024" t="str" cm="1">
        <f t="array" ref="T1024">_xlfn.IFS(S1024=1,"low",S1024=2,"medium",S1024=3,"high",S1024=4,"very high")</f>
        <v>high</v>
      </c>
      <c r="U1024" t="s">
        <v>40</v>
      </c>
      <c r="V1024">
        <v>19068</v>
      </c>
      <c r="W1024">
        <v>1</v>
      </c>
      <c r="X1024" t="str" cm="1">
        <f t="array" ref="X1024">_xlfn.IFS(W1024=0,"fresher",W1024&lt;=3,"stable",W1024&lt;=6,"moderate hopper",W1024&lt;=9,"frequent hopper")</f>
        <v>stable</v>
      </c>
      <c r="Y1024" t="s">
        <v>39</v>
      </c>
      <c r="Z1024">
        <v>18</v>
      </c>
      <c r="AA1024" t="str" cm="1">
        <f t="array" ref="AA1024">_xlfn.IFS(Z1024&lt;=14,"low hike",Z1024&lt;=18,"moderate hike",Z1024&lt;=22,"good hike",Z1024&lt;=25,"high hike")</f>
        <v>moderate hike</v>
      </c>
      <c r="AB1024">
        <v>3</v>
      </c>
      <c r="AC1024" t="str" cm="1">
        <f t="array" ref="AC1024">_xlfn.IFS(AB1024=1,"low",AB1024=2,"good",AB1024=3,"excellent",AB1024=4,"outstanding")</f>
        <v>excellent</v>
      </c>
      <c r="AD1024">
        <v>4</v>
      </c>
      <c r="AE1024" t="str" cm="1">
        <f t="array" ref="AE1024">_xlfn.IFS(AD1024=1,"low",AD1024=2,"medium",AD1024=3,"high",AD1024=4,"very high")</f>
        <v>very high</v>
      </c>
      <c r="AG1024">
        <v>0</v>
      </c>
      <c r="AH1024" t="str" cm="1">
        <f t="array" ref="AH1024">_xlfn.IFS(AG1024=0,"no stock options",AG1024=2,"medium",AG1024=3,"high",AG1024=1,"low")</f>
        <v>no stock options</v>
      </c>
      <c r="AI1024">
        <v>33</v>
      </c>
      <c r="AJ1024" s="1" t="str" cm="1">
        <f t="array" ref="AJ1024">_xlfn.IFS(AI1024&lt;=2,"fresher",AI1024&lt;=7,"early career",AI1024&lt;=15,"mid career",AI1024&lt;=25,"experienced",AI1024&gt;=26,"expert")</f>
        <v>expert</v>
      </c>
      <c r="AK1024">
        <v>2</v>
      </c>
      <c r="AL1024" s="1" t="str" cm="1">
        <f t="array" ref="AL1024">_xlfn.IFS(AK1024=0,"no training",AK1024&lt;=2,"low",AK1024&lt;=4,"moderate",AK1024&lt;=6,"high")</f>
        <v>low</v>
      </c>
      <c r="AM1024">
        <v>4</v>
      </c>
      <c r="AN1024" t="str" cm="1">
        <f t="array" ref="AN1024">_xlfn.IFS(AM1024=1,"low",AM1024=2,"medium",AM1024=3,"high",AM1024=4,"very high")</f>
        <v>very high</v>
      </c>
      <c r="AO1024">
        <v>33</v>
      </c>
      <c r="AP1024" s="1" t="str" cm="1">
        <f t="array" ref="AP1024">_xlfn.IFS(AO1024&lt;=1,"new",AO1024&lt;=5,"early tenure",AO1024&lt;=10,"established",AO1024&lt;=20,"loyal",AO1024&gt;=21,"long term")</f>
        <v>long term</v>
      </c>
      <c r="AQ1024">
        <v>7</v>
      </c>
      <c r="AR1024" s="1" t="str" cm="1">
        <f t="array" ref="AR1024">_xlfn.IFS(AQ1024&lt;=1,"new",AQ1024&lt;=4,"settling",AQ1024&lt;=7,"established",AQ1024&lt;=12,"stagnant risk",AQ1024&gt;12,"highly stagnant")</f>
        <v>established</v>
      </c>
      <c r="AS1024">
        <v>15</v>
      </c>
      <c r="AT1024" t="str" cm="1">
        <f t="array" ref="AT1024">_xlfn.IFS(AS1024&lt;=1,"recently promoted",AS1024&lt;=3,"due soon",AS1024&lt;=6,"over due",AS1024&gt;=7,"critically overdue")</f>
        <v>critically overdue</v>
      </c>
      <c r="AU1024">
        <v>12</v>
      </c>
      <c r="AV1024" t="str" cm="1">
        <f t="array" ref="AV1024">_xlfn.IFS(AU1024&lt;=1,"new under manager",AU1024&lt;=4,"settling",AU1024&lt;=8,"established",AU1024&gt;=9,"long term")</f>
        <v>long term</v>
      </c>
    </row>
    <row r="1025" spans="1:48">
      <c r="A1025">
        <v>45</v>
      </c>
      <c r="B1025" s="1" t="str" cm="1">
        <f t="array" ref="B1025">_xlfn.IFS(A1025&lt;=25,"early career",A1025&lt;=35,"mid career",A1025&lt;=45,"experienced",A1025&gt;=46,"senior")</f>
        <v>experienced</v>
      </c>
      <c r="C1025" t="s">
        <v>29</v>
      </c>
      <c r="D1025" t="s">
        <v>30</v>
      </c>
      <c r="E1025" t="s">
        <v>31</v>
      </c>
      <c r="F1025">
        <v>1</v>
      </c>
      <c r="G1025" s="1" t="str" cm="1">
        <f t="array" ref="G1025">_xlfn.IFS(F1025&lt;=5,"very near",F1025&lt;=10,"near",F1025&lt;=20,"moderate",F1025&lt;=29,"far")</f>
        <v>very near</v>
      </c>
      <c r="H1025">
        <v>3</v>
      </c>
      <c r="I1025" t="str" cm="1">
        <f t="array" ref="I1025">_xlfn.IFS(H1025=1,"Below College",H1025=
2,"College",H1025=
3,"Bachelor",H1025=
4,"Master",H1025=
5,"Doctor")</f>
        <v>Bachelor</v>
      </c>
      <c r="J1025" t="s">
        <v>42</v>
      </c>
      <c r="K1025">
        <v>3</v>
      </c>
      <c r="L1025" t="str" cm="1">
        <f t="array" ref="L1025">_xlfn.IFS(K1025=1,"low",K1025=2,"medium",K1025=3,"high",K1025=4,"very high")</f>
        <v>high</v>
      </c>
      <c r="M1025" t="s">
        <v>33</v>
      </c>
      <c r="N1025">
        <v>4</v>
      </c>
      <c r="O1025" t="str" cm="1">
        <f t="array" ref="O1025">_xlfn.IFS(N1025=1,"low",N1025=2,"medium",N1025=3,"high",N1025=4,"very high")</f>
        <v>very high</v>
      </c>
      <c r="P1025">
        <v>5</v>
      </c>
      <c r="Q1025" t="str" cm="1">
        <f t="array" ref="Q1025">_xlfn.IFS(P1025=1,"junior",P1025=2,"mid level",P1025=3,"senior",P1025=4,"lead",P1025=5,"executive")</f>
        <v>executive</v>
      </c>
      <c r="R1025" t="s">
        <v>48</v>
      </c>
      <c r="S1025">
        <v>4</v>
      </c>
      <c r="T1025" t="str" cm="1">
        <f t="array" ref="T1025">_xlfn.IFS(S1025=1,"low",S1025=2,"medium",S1025=3,"high",S1025=4,"very high")</f>
        <v>very high</v>
      </c>
      <c r="U1025" t="s">
        <v>35</v>
      </c>
      <c r="V1025">
        <v>19202</v>
      </c>
      <c r="W1025">
        <v>0</v>
      </c>
      <c r="X1025" t="str" cm="1">
        <f t="array" ref="X1025">_xlfn.IFS(W1025=0,"fresher",W1025&lt;=3,"stable",W1025&lt;=6,"moderate hopper",W1025&lt;=9,"frequent hopper")</f>
        <v>fresher</v>
      </c>
      <c r="Y1025" t="s">
        <v>29</v>
      </c>
      <c r="Z1025">
        <v>11</v>
      </c>
      <c r="AA1025" t="str" cm="1">
        <f t="array" ref="AA1025">_xlfn.IFS(Z1025&lt;=14,"low hike",Z1025&lt;=18,"moderate hike",Z1025&lt;=22,"good hike",Z1025&lt;=25,"high hike")</f>
        <v>low hike</v>
      </c>
      <c r="AB1025">
        <v>3</v>
      </c>
      <c r="AC1025" t="str" cm="1">
        <f t="array" ref="AC1025">_xlfn.IFS(AB1025=1,"low",AB1025=2,"good",AB1025=3,"excellent",AB1025=4,"outstanding")</f>
        <v>excellent</v>
      </c>
      <c r="AD1025">
        <v>3</v>
      </c>
      <c r="AE1025" t="str" cm="1">
        <f t="array" ref="AE1025">_xlfn.IFS(AD1025=1,"low",AD1025=2,"medium",AD1025=3,"high",AD1025=4,"very high")</f>
        <v>high</v>
      </c>
      <c r="AG1025">
        <v>1</v>
      </c>
      <c r="AH1025" t="str" cm="1">
        <f t="array" ref="AH1025">_xlfn.IFS(AG1025=0,"no stock options",AG1025=2,"medium",AG1025=3,"high",AG1025=1,"low")</f>
        <v>low</v>
      </c>
      <c r="AI1025">
        <v>25</v>
      </c>
      <c r="AJ1025" s="1" t="str" cm="1">
        <f t="array" ref="AJ1025">_xlfn.IFS(AI1025&lt;=2,"fresher",AI1025&lt;=7,"early career",AI1025&lt;=15,"mid career",AI1025&lt;=25,"experienced",AI1025&gt;=26,"expert")</f>
        <v>experienced</v>
      </c>
      <c r="AK1025">
        <v>2</v>
      </c>
      <c r="AL1025" s="1" t="str" cm="1">
        <f t="array" ref="AL1025">_xlfn.IFS(AK1025=0,"no training",AK1025&lt;=2,"low",AK1025&lt;=4,"moderate",AK1025&lt;=6,"high")</f>
        <v>low</v>
      </c>
      <c r="AM1025">
        <v>3</v>
      </c>
      <c r="AN1025" t="str" cm="1">
        <f t="array" ref="AN1025">_xlfn.IFS(AM1025=1,"low",AM1025=2,"medium",AM1025=3,"high",AM1025=4,"very high")</f>
        <v>high</v>
      </c>
      <c r="AO1025">
        <v>24</v>
      </c>
      <c r="AP1025" s="1" t="str" cm="1">
        <f t="array" ref="AP1025">_xlfn.IFS(AO1025&lt;=1,"new",AO1025&lt;=5,"early tenure",AO1025&lt;=10,"established",AO1025&lt;=20,"loyal",AO1025&gt;=21,"long term")</f>
        <v>long term</v>
      </c>
      <c r="AQ1025">
        <v>0</v>
      </c>
      <c r="AR1025" s="1" t="str" cm="1">
        <f t="array" ref="AR1025">_xlfn.IFS(AQ1025&lt;=1,"new",AQ1025&lt;=4,"settling",AQ1025&lt;=7,"established",AQ1025&lt;=12,"stagnant risk",AQ1025&gt;12,"highly stagnant")</f>
        <v>new</v>
      </c>
      <c r="AS1025">
        <v>1</v>
      </c>
      <c r="AT1025" t="str" cm="1">
        <f t="array" ref="AT1025">_xlfn.IFS(AS1025&lt;=1,"recently promoted",AS1025&lt;=3,"due soon",AS1025&lt;=6,"over due",AS1025&gt;=7,"critically overdue")</f>
        <v>recently promoted</v>
      </c>
      <c r="AU1025">
        <v>7</v>
      </c>
      <c r="AV1025" t="str" cm="1">
        <f t="array" ref="AV1025">_xlfn.IFS(AU1025&lt;=1,"new under manager",AU1025&lt;=4,"settling",AU1025&lt;=8,"established",AU1025&gt;=9,"long term")</f>
        <v>established</v>
      </c>
    </row>
    <row r="1026" spans="1:48">
      <c r="A1026">
        <v>40</v>
      </c>
      <c r="B1026" s="1" t="str" cm="1">
        <f t="array" ref="B1026">_xlfn.IFS(A1026&lt;=25,"early career",A1026&lt;=35,"mid career",A1026&lt;=45,"experienced",A1026&gt;=46,"senior")</f>
        <v>experienced</v>
      </c>
      <c r="C1026" t="s">
        <v>29</v>
      </c>
      <c r="D1026" t="s">
        <v>30</v>
      </c>
      <c r="E1026" t="s">
        <v>31</v>
      </c>
      <c r="F1026">
        <v>2</v>
      </c>
      <c r="G1026" s="1" t="str" cm="1">
        <f t="array" ref="G1026">_xlfn.IFS(F1026&lt;=5,"very near",F1026&lt;=10,"near",F1026&lt;=20,"moderate",F1026&lt;=29,"far")</f>
        <v>very near</v>
      </c>
      <c r="H1026">
        <v>2</v>
      </c>
      <c r="I1026" t="str" cm="1">
        <f t="array" ref="I1026">_xlfn.IFS(H1026=1,"Below College",H1026=
2,"College",H1026=
3,"Bachelor",H1026=
4,"Master",H1026=
5,"Doctor")</f>
        <v>College</v>
      </c>
      <c r="J1026" t="s">
        <v>32</v>
      </c>
      <c r="K1026">
        <v>1</v>
      </c>
      <c r="L1026" t="str" cm="1">
        <f t="array" ref="L1026">_xlfn.IFS(K1026=1,"low",K1026=2,"medium",K1026=3,"high",K1026=4,"very high")</f>
        <v>low</v>
      </c>
      <c r="M1026" t="s">
        <v>33</v>
      </c>
      <c r="N1026">
        <v>3</v>
      </c>
      <c r="O1026" t="str" cm="1">
        <f t="array" ref="O1026">_xlfn.IFS(N1026=1,"low",N1026=2,"medium",N1026=3,"high",N1026=4,"very high")</f>
        <v>high</v>
      </c>
      <c r="P1026">
        <v>5</v>
      </c>
      <c r="Q1026" t="str" cm="1">
        <f t="array" ref="Q1026">_xlfn.IFS(P1026=1,"junior",P1026=2,"mid level",P1026=3,"senior",P1026=4,"lead",P1026=5,"executive")</f>
        <v>executive</v>
      </c>
      <c r="R1026" t="s">
        <v>53</v>
      </c>
      <c r="S1026">
        <v>3</v>
      </c>
      <c r="T1026" t="str" cm="1">
        <f t="array" ref="T1026">_xlfn.IFS(S1026=1,"low",S1026=2,"medium",S1026=3,"high",S1026=4,"very high")</f>
        <v>high</v>
      </c>
      <c r="U1026" t="s">
        <v>38</v>
      </c>
      <c r="V1026">
        <v>19436</v>
      </c>
      <c r="W1026">
        <v>0</v>
      </c>
      <c r="X1026" t="str" cm="1">
        <f t="array" ref="X1026">_xlfn.IFS(W1026=0,"fresher",W1026&lt;=3,"stable",W1026&lt;=6,"moderate hopper",W1026&lt;=9,"frequent hopper")</f>
        <v>fresher</v>
      </c>
      <c r="Y1026" t="s">
        <v>29</v>
      </c>
      <c r="Z1026">
        <v>19</v>
      </c>
      <c r="AA1026" t="str" cm="1">
        <f t="array" ref="AA1026">_xlfn.IFS(Z1026&lt;=14,"low hike",Z1026&lt;=18,"moderate hike",Z1026&lt;=22,"good hike",Z1026&lt;=25,"high hike")</f>
        <v>good hike</v>
      </c>
      <c r="AB1026">
        <v>3</v>
      </c>
      <c r="AC1026" t="str" cm="1">
        <f t="array" ref="AC1026">_xlfn.IFS(AB1026=1,"low",AB1026=2,"good",AB1026=3,"excellent",AB1026=4,"outstanding")</f>
        <v>excellent</v>
      </c>
      <c r="AD1026">
        <v>4</v>
      </c>
      <c r="AE1026" t="str" cm="1">
        <f t="array" ref="AE1026">_xlfn.IFS(AD1026=1,"low",AD1026=2,"medium",AD1026=3,"high",AD1026=4,"very high")</f>
        <v>very high</v>
      </c>
      <c r="AG1026">
        <v>1</v>
      </c>
      <c r="AH1026" t="str" cm="1">
        <f t="array" ref="AH1026">_xlfn.IFS(AG1026=0,"no stock options",AG1026=2,"medium",AG1026=3,"high",AG1026=1,"low")</f>
        <v>low</v>
      </c>
      <c r="AI1026">
        <v>22</v>
      </c>
      <c r="AJ1026" s="1" t="str" cm="1">
        <f t="array" ref="AJ1026">_xlfn.IFS(AI1026&lt;=2,"fresher",AI1026&lt;=7,"early career",AI1026&lt;=15,"mid career",AI1026&lt;=25,"experienced",AI1026&gt;=26,"expert")</f>
        <v>experienced</v>
      </c>
      <c r="AK1026">
        <v>5</v>
      </c>
      <c r="AL1026" s="1" t="str" cm="1">
        <f t="array" ref="AL1026">_xlfn.IFS(AK1026=0,"no training",AK1026&lt;=2,"low",AK1026&lt;=4,"moderate",AK1026&lt;=6,"high")</f>
        <v>high</v>
      </c>
      <c r="AM1026">
        <v>3</v>
      </c>
      <c r="AN1026" t="str" cm="1">
        <f t="array" ref="AN1026">_xlfn.IFS(AM1026=1,"low",AM1026=2,"medium",AM1026=3,"high",AM1026=4,"very high")</f>
        <v>high</v>
      </c>
      <c r="AO1026">
        <v>21</v>
      </c>
      <c r="AP1026" s="1" t="str" cm="1">
        <f t="array" ref="AP1026">_xlfn.IFS(AO1026&lt;=1,"new",AO1026&lt;=5,"early tenure",AO1026&lt;=10,"established",AO1026&lt;=20,"loyal",AO1026&gt;=21,"long term")</f>
        <v>long term</v>
      </c>
      <c r="AQ1026">
        <v>7</v>
      </c>
      <c r="AR1026" s="1" t="str" cm="1">
        <f t="array" ref="AR1026">_xlfn.IFS(AQ1026&lt;=1,"new",AQ1026&lt;=4,"settling",AQ1026&lt;=7,"established",AQ1026&lt;=12,"stagnant risk",AQ1026&gt;12,"highly stagnant")</f>
        <v>established</v>
      </c>
      <c r="AS1026">
        <v>3</v>
      </c>
      <c r="AT1026" t="str" cm="1">
        <f t="array" ref="AT1026">_xlfn.IFS(AS1026&lt;=1,"recently promoted",AS1026&lt;=3,"due soon",AS1026&lt;=6,"over due",AS1026&gt;=7,"critically overdue")</f>
        <v>due soon</v>
      </c>
      <c r="AU1026">
        <v>9</v>
      </c>
      <c r="AV1026" t="str" cm="1">
        <f t="array" ref="AV1026">_xlfn.IFS(AU1026&lt;=1,"new under manager",AU1026&lt;=4,"settling",AU1026&lt;=8,"established",AU1026&gt;=9,"long term")</f>
        <v>long term</v>
      </c>
    </row>
    <row r="1027" spans="1:48">
      <c r="A1027">
        <v>55</v>
      </c>
      <c r="B1027" s="1" t="str" cm="1">
        <f t="array" ref="B1027">_xlfn.IFS(A1027&lt;=25,"early career",A1027&lt;=35,"mid career",A1027&lt;=45,"experienced",A1027&gt;=46,"senior")</f>
        <v>senior</v>
      </c>
      <c r="C1027" t="s">
        <v>29</v>
      </c>
      <c r="D1027" t="s">
        <v>30</v>
      </c>
      <c r="E1027" t="s">
        <v>31</v>
      </c>
      <c r="F1027">
        <v>1</v>
      </c>
      <c r="G1027" s="1" t="str" cm="1">
        <f t="array" ref="G1027">_xlfn.IFS(F1027&lt;=5,"very near",F1027&lt;=10,"near",F1027&lt;=20,"moderate",F1027&lt;=29,"far")</f>
        <v>very near</v>
      </c>
      <c r="H1027">
        <v>3</v>
      </c>
      <c r="I1027" t="str" cm="1">
        <f t="array" ref="I1027">_xlfn.IFS(H1027=1,"Below College",H1027=
2,"College",H1027=
3,"Bachelor",H1027=
4,"Master",H1027=
5,"Doctor")</f>
        <v>Bachelor</v>
      </c>
      <c r="J1027" t="s">
        <v>32</v>
      </c>
      <c r="K1027">
        <v>4</v>
      </c>
      <c r="L1027" t="str" cm="1">
        <f t="array" ref="L1027">_xlfn.IFS(K1027=1,"low",K1027=2,"medium",K1027=3,"high",K1027=4,"very high")</f>
        <v>very high</v>
      </c>
      <c r="M1027" t="s">
        <v>33</v>
      </c>
      <c r="N1027">
        <v>3</v>
      </c>
      <c r="O1027" t="str" cm="1">
        <f t="array" ref="O1027">_xlfn.IFS(N1027=1,"low",N1027=2,"medium",N1027=3,"high",N1027=4,"very high")</f>
        <v>high</v>
      </c>
      <c r="P1027">
        <v>5</v>
      </c>
      <c r="Q1027" t="str" cm="1">
        <f t="array" ref="Q1027">_xlfn.IFS(P1027=1,"junior",P1027=2,"mid level",P1027=3,"senior",P1027=4,"lead",P1027=5,"executive")</f>
        <v>executive</v>
      </c>
      <c r="R1027" t="s">
        <v>48</v>
      </c>
      <c r="S1027">
        <v>1</v>
      </c>
      <c r="T1027" t="str" cm="1">
        <f t="array" ref="T1027">_xlfn.IFS(S1027=1,"low",S1027=2,"medium",S1027=3,"high",S1027=4,"very high")</f>
        <v>low</v>
      </c>
      <c r="U1027" t="s">
        <v>40</v>
      </c>
      <c r="V1027">
        <v>19045</v>
      </c>
      <c r="W1027">
        <v>0</v>
      </c>
      <c r="X1027" t="str" cm="1">
        <f t="array" ref="X1027">_xlfn.IFS(W1027=0,"fresher",W1027&lt;=3,"stable",W1027&lt;=6,"moderate hopper",W1027&lt;=9,"frequent hopper")</f>
        <v>fresher</v>
      </c>
      <c r="Y1027" t="s">
        <v>39</v>
      </c>
      <c r="Z1027">
        <v>14</v>
      </c>
      <c r="AA1027" t="str" cm="1">
        <f t="array" ref="AA1027">_xlfn.IFS(Z1027&lt;=14,"low hike",Z1027&lt;=18,"moderate hike",Z1027&lt;=22,"good hike",Z1027&lt;=25,"high hike")</f>
        <v>low hike</v>
      </c>
      <c r="AB1027">
        <v>3</v>
      </c>
      <c r="AC1027" t="str" cm="1">
        <f t="array" ref="AC1027">_xlfn.IFS(AB1027=1,"low",AB1027=2,"good",AB1027=3,"excellent",AB1027=4,"outstanding")</f>
        <v>excellent</v>
      </c>
      <c r="AD1027">
        <v>3</v>
      </c>
      <c r="AE1027" t="str" cm="1">
        <f t="array" ref="AE1027">_xlfn.IFS(AD1027=1,"low",AD1027=2,"medium",AD1027=3,"high",AD1027=4,"very high")</f>
        <v>high</v>
      </c>
      <c r="AG1027">
        <v>0</v>
      </c>
      <c r="AH1027" t="str" cm="1">
        <f t="array" ref="AH1027">_xlfn.IFS(AG1027=0,"no stock options",AG1027=2,"medium",AG1027=3,"high",AG1027=1,"low")</f>
        <v>no stock options</v>
      </c>
      <c r="AI1027">
        <v>37</v>
      </c>
      <c r="AJ1027" s="1" t="str" cm="1">
        <f t="array" ref="AJ1027">_xlfn.IFS(AI1027&lt;=2,"fresher",AI1027&lt;=7,"early career",AI1027&lt;=15,"mid career",AI1027&lt;=25,"experienced",AI1027&gt;=26,"expert")</f>
        <v>expert</v>
      </c>
      <c r="AK1027">
        <v>2</v>
      </c>
      <c r="AL1027" s="1" t="str" cm="1">
        <f t="array" ref="AL1027">_xlfn.IFS(AK1027=0,"no training",AK1027&lt;=2,"low",AK1027&lt;=4,"moderate",AK1027&lt;=6,"high")</f>
        <v>low</v>
      </c>
      <c r="AM1027">
        <v>3</v>
      </c>
      <c r="AN1027" t="str" cm="1">
        <f t="array" ref="AN1027">_xlfn.IFS(AM1027=1,"low",AM1027=2,"medium",AM1027=3,"high",AM1027=4,"very high")</f>
        <v>high</v>
      </c>
      <c r="AO1027">
        <v>36</v>
      </c>
      <c r="AP1027" s="1" t="str" cm="1">
        <f t="array" ref="AP1027">_xlfn.IFS(AO1027&lt;=1,"new",AO1027&lt;=5,"early tenure",AO1027&lt;=10,"established",AO1027&lt;=20,"loyal",AO1027&gt;=21,"long term")</f>
        <v>long term</v>
      </c>
      <c r="AQ1027">
        <v>10</v>
      </c>
      <c r="AR1027" s="1" t="str" cm="1">
        <f t="array" ref="AR1027">_xlfn.IFS(AQ1027&lt;=1,"new",AQ1027&lt;=4,"settling",AQ1027&lt;=7,"established",AQ1027&lt;=12,"stagnant risk",AQ1027&gt;12,"highly stagnant")</f>
        <v>stagnant risk</v>
      </c>
      <c r="AS1027">
        <v>4</v>
      </c>
      <c r="AT1027" t="str" cm="1">
        <f t="array" ref="AT1027">_xlfn.IFS(AS1027&lt;=1,"recently promoted",AS1027&lt;=3,"due soon",AS1027&lt;=6,"over due",AS1027&gt;=7,"critically overdue")</f>
        <v>over due</v>
      </c>
      <c r="AU1027">
        <v>13</v>
      </c>
      <c r="AV1027" t="str" cm="1">
        <f t="array" ref="AV1027">_xlfn.IFS(AU1027&lt;=1,"new under manager",AU1027&lt;=4,"settling",AU1027&lt;=8,"established",AU1027&gt;=9,"long term")</f>
        <v>long term</v>
      </c>
    </row>
    <row r="1028" spans="1:48">
      <c r="A1028">
        <v>41</v>
      </c>
      <c r="B1028" s="1" t="str" cm="1">
        <f t="array" ref="B1028">_xlfn.IFS(A1028&lt;=25,"early career",A1028&lt;=35,"mid career",A1028&lt;=45,"experienced",A1028&gt;=46,"senior")</f>
        <v>experienced</v>
      </c>
      <c r="C1028" t="s">
        <v>29</v>
      </c>
      <c r="D1028" t="s">
        <v>30</v>
      </c>
      <c r="E1028" t="s">
        <v>45</v>
      </c>
      <c r="F1028">
        <v>2</v>
      </c>
      <c r="G1028" s="1" t="str" cm="1">
        <f t="array" ref="G1028">_xlfn.IFS(F1028&lt;=5,"very near",F1028&lt;=10,"near",F1028&lt;=20,"moderate",F1028&lt;=29,"far")</f>
        <v>very near</v>
      </c>
      <c r="H1028">
        <v>4</v>
      </c>
      <c r="I1028" t="str" cm="1">
        <f t="array" ref="I1028">_xlfn.IFS(H1028=1,"Below College",H1028=
2,"College",H1028=
3,"Bachelor",H1028=
4,"Master",H1028=
5,"Doctor")</f>
        <v>Master</v>
      </c>
      <c r="J1028" t="s">
        <v>36</v>
      </c>
      <c r="K1028">
        <v>4</v>
      </c>
      <c r="L1028" t="str" cm="1">
        <f t="array" ref="L1028">_xlfn.IFS(K1028=1,"low",K1028=2,"medium",K1028=3,"high",K1028=4,"very high")</f>
        <v>very high</v>
      </c>
      <c r="M1028" t="s">
        <v>33</v>
      </c>
      <c r="N1028">
        <v>3</v>
      </c>
      <c r="O1028" t="str" cm="1">
        <f t="array" ref="O1028">_xlfn.IFS(N1028=1,"low",N1028=2,"medium",N1028=3,"high",N1028=4,"very high")</f>
        <v>high</v>
      </c>
      <c r="P1028">
        <v>4</v>
      </c>
      <c r="Q1028" t="str" cm="1">
        <f t="array" ref="Q1028">_xlfn.IFS(P1028=1,"junior",P1028=2,"mid level",P1028=3,"senior",P1028=4,"lead",P1028=5,"executive")</f>
        <v>lead</v>
      </c>
      <c r="R1028" t="s">
        <v>48</v>
      </c>
      <c r="S1028">
        <v>2</v>
      </c>
      <c r="T1028" t="str" cm="1">
        <f t="array" ref="T1028">_xlfn.IFS(S1028=1,"low",S1028=2,"medium",S1028=3,"high",S1028=4,"very high")</f>
        <v>medium</v>
      </c>
      <c r="U1028" t="s">
        <v>40</v>
      </c>
      <c r="V1028">
        <v>16015</v>
      </c>
      <c r="W1028">
        <v>1</v>
      </c>
      <c r="X1028" t="str" cm="1">
        <f t="array" ref="X1028">_xlfn.IFS(W1028=0,"fresher",W1028&lt;=3,"stable",W1028&lt;=6,"moderate hopper",W1028&lt;=9,"frequent hopper")</f>
        <v>stable</v>
      </c>
      <c r="Y1028" t="s">
        <v>29</v>
      </c>
      <c r="Z1028">
        <v>19</v>
      </c>
      <c r="AA1028" t="str" cm="1">
        <f t="array" ref="AA1028">_xlfn.IFS(Z1028&lt;=14,"low hike",Z1028&lt;=18,"moderate hike",Z1028&lt;=22,"good hike",Z1028&lt;=25,"high hike")</f>
        <v>good hike</v>
      </c>
      <c r="AB1028">
        <v>3</v>
      </c>
      <c r="AC1028" t="str" cm="1">
        <f t="array" ref="AC1028">_xlfn.IFS(AB1028=1,"low",AB1028=2,"good",AB1028=3,"excellent",AB1028=4,"outstanding")</f>
        <v>excellent</v>
      </c>
      <c r="AD1028">
        <v>2</v>
      </c>
      <c r="AE1028" t="str" cm="1">
        <f t="array" ref="AE1028">_xlfn.IFS(AD1028=1,"low",AD1028=2,"medium",AD1028=3,"high",AD1028=4,"very high")</f>
        <v>medium</v>
      </c>
      <c r="AG1028">
        <v>0</v>
      </c>
      <c r="AH1028" t="str" cm="1">
        <f t="array" ref="AH1028">_xlfn.IFS(AG1028=0,"no stock options",AG1028=2,"medium",AG1028=3,"high",AG1028=1,"low")</f>
        <v>no stock options</v>
      </c>
      <c r="AI1028">
        <v>22</v>
      </c>
      <c r="AJ1028" s="1" t="str" cm="1">
        <f t="array" ref="AJ1028">_xlfn.IFS(AI1028&lt;=2,"fresher",AI1028&lt;=7,"early career",AI1028&lt;=15,"mid career",AI1028&lt;=25,"experienced",AI1028&gt;=26,"expert")</f>
        <v>experienced</v>
      </c>
      <c r="AK1028">
        <v>2</v>
      </c>
      <c r="AL1028" s="1" t="str" cm="1">
        <f t="array" ref="AL1028">_xlfn.IFS(AK1028=0,"no training",AK1028&lt;=2,"low",AK1028&lt;=4,"moderate",AK1028&lt;=6,"high")</f>
        <v>low</v>
      </c>
      <c r="AM1028">
        <v>3</v>
      </c>
      <c r="AN1028" t="str" cm="1">
        <f t="array" ref="AN1028">_xlfn.IFS(AM1028=1,"low",AM1028=2,"medium",AM1028=3,"high",AM1028=4,"very high")</f>
        <v>high</v>
      </c>
      <c r="AO1028">
        <v>22</v>
      </c>
      <c r="AP1028" s="1" t="str" cm="1">
        <f t="array" ref="AP1028">_xlfn.IFS(AO1028&lt;=1,"new",AO1028&lt;=5,"early tenure",AO1028&lt;=10,"established",AO1028&lt;=20,"loyal",AO1028&gt;=21,"long term")</f>
        <v>long term</v>
      </c>
      <c r="AQ1028">
        <v>10</v>
      </c>
      <c r="AR1028" s="1" t="str" cm="1">
        <f t="array" ref="AR1028">_xlfn.IFS(AQ1028&lt;=1,"new",AQ1028&lt;=4,"settling",AQ1028&lt;=7,"established",AQ1028&lt;=12,"stagnant risk",AQ1028&gt;12,"highly stagnant")</f>
        <v>stagnant risk</v>
      </c>
      <c r="AS1028">
        <v>0</v>
      </c>
      <c r="AT1028" t="str" cm="1">
        <f t="array" ref="AT1028">_xlfn.IFS(AS1028&lt;=1,"recently promoted",AS1028&lt;=3,"due soon",AS1028&lt;=6,"over due",AS1028&gt;=7,"critically overdue")</f>
        <v>recently promoted</v>
      </c>
      <c r="AU1028">
        <v>4</v>
      </c>
      <c r="AV1028" t="str" cm="1">
        <f t="array" ref="AV1028">_xlfn.IFS(AU1028&lt;=1,"new under manager",AU1028&lt;=4,"settling",AU1028&lt;=8,"established",AU1028&gt;=9,"long term")</f>
        <v>settling</v>
      </c>
    </row>
    <row r="1029" spans="1:48">
      <c r="A1029">
        <v>45</v>
      </c>
      <c r="B1029" s="1" t="str" cm="1">
        <f t="array" ref="B1029">_xlfn.IFS(A1029&lt;=25,"early career",A1029&lt;=35,"mid career",A1029&lt;=45,"experienced",A1029&gt;=46,"senior")</f>
        <v>experienced</v>
      </c>
      <c r="C1029" t="s">
        <v>29</v>
      </c>
      <c r="D1029" t="s">
        <v>50</v>
      </c>
      <c r="E1029" t="s">
        <v>31</v>
      </c>
      <c r="F1029">
        <v>7</v>
      </c>
      <c r="G1029" s="1" t="str" cm="1">
        <f t="array" ref="G1029">_xlfn.IFS(F1029&lt;=5,"very near",F1029&lt;=10,"near",F1029&lt;=20,"moderate",F1029&lt;=29,"far")</f>
        <v>near</v>
      </c>
      <c r="H1029">
        <v>3</v>
      </c>
      <c r="I1029" t="str" cm="1">
        <f t="array" ref="I1029">_xlfn.IFS(H1029=1,"Below College",H1029=
2,"College",H1029=
3,"Bachelor",H1029=
4,"Master",H1029=
5,"Doctor")</f>
        <v>Bachelor</v>
      </c>
      <c r="J1029" t="s">
        <v>36</v>
      </c>
      <c r="K1029">
        <v>1</v>
      </c>
      <c r="L1029" t="str" cm="1">
        <f t="array" ref="L1029">_xlfn.IFS(K1029=1,"low",K1029=2,"medium",K1029=3,"high",K1029=4,"very high")</f>
        <v>low</v>
      </c>
      <c r="M1029" t="s">
        <v>33</v>
      </c>
      <c r="N1029">
        <v>3</v>
      </c>
      <c r="O1029" t="str" cm="1">
        <f t="array" ref="O1029">_xlfn.IFS(N1029=1,"low",N1029=2,"medium",N1029=3,"high",N1029=4,"very high")</f>
        <v>high</v>
      </c>
      <c r="P1029">
        <v>3</v>
      </c>
      <c r="Q1029" t="str" cm="1">
        <f t="array" ref="Q1029">_xlfn.IFS(P1029=1,"junior",P1029=2,"mid level",P1029=3,"senior",P1029=4,"lead",P1029=5,"executive")</f>
        <v>senior</v>
      </c>
      <c r="R1029" t="s">
        <v>34</v>
      </c>
      <c r="S1029">
        <v>1</v>
      </c>
      <c r="T1029" t="str" cm="1">
        <f t="array" ref="T1029">_xlfn.IFS(S1029=1,"low",S1029=2,"medium",S1029=3,"high",S1029=4,"very high")</f>
        <v>low</v>
      </c>
      <c r="U1029" t="s">
        <v>38</v>
      </c>
      <c r="V1029">
        <v>5210</v>
      </c>
      <c r="W1029">
        <v>1</v>
      </c>
      <c r="X1029" t="str" cm="1">
        <f t="array" ref="X1029">_xlfn.IFS(W1029=0,"fresher",W1029&lt;=3,"stable",W1029&lt;=6,"moderate hopper",W1029&lt;=9,"frequent hopper")</f>
        <v>stable</v>
      </c>
      <c r="Y1029" t="s">
        <v>29</v>
      </c>
      <c r="Z1029">
        <v>18</v>
      </c>
      <c r="AA1029" t="str" cm="1">
        <f t="array" ref="AA1029">_xlfn.IFS(Z1029&lt;=14,"low hike",Z1029&lt;=18,"moderate hike",Z1029&lt;=22,"good hike",Z1029&lt;=25,"high hike")</f>
        <v>moderate hike</v>
      </c>
      <c r="AB1029">
        <v>3</v>
      </c>
      <c r="AC1029" t="str" cm="1">
        <f t="array" ref="AC1029">_xlfn.IFS(AB1029=1,"low",AB1029=2,"good",AB1029=3,"excellent",AB1029=4,"outstanding")</f>
        <v>excellent</v>
      </c>
      <c r="AD1029">
        <v>1</v>
      </c>
      <c r="AE1029" t="str" cm="1">
        <f t="array" ref="AE1029">_xlfn.IFS(AD1029=1,"low",AD1029=2,"medium",AD1029=3,"high",AD1029=4,"very high")</f>
        <v>low</v>
      </c>
      <c r="AG1029">
        <v>1</v>
      </c>
      <c r="AH1029" t="str" cm="1">
        <f t="array" ref="AH1029">_xlfn.IFS(AG1029=0,"no stock options",AG1029=2,"medium",AG1029=3,"high",AG1029=1,"low")</f>
        <v>low</v>
      </c>
      <c r="AI1029">
        <v>24</v>
      </c>
      <c r="AJ1029" s="1" t="str" cm="1">
        <f t="array" ref="AJ1029">_xlfn.IFS(AI1029&lt;=2,"fresher",AI1029&lt;=7,"early career",AI1029&lt;=15,"mid career",AI1029&lt;=25,"experienced",AI1029&gt;=26,"expert")</f>
        <v>experienced</v>
      </c>
      <c r="AK1029">
        <v>2</v>
      </c>
      <c r="AL1029" s="1" t="str" cm="1">
        <f t="array" ref="AL1029">_xlfn.IFS(AK1029=0,"no training",AK1029&lt;=2,"low",AK1029&lt;=4,"moderate",AK1029&lt;=6,"high")</f>
        <v>low</v>
      </c>
      <c r="AM1029">
        <v>3</v>
      </c>
      <c r="AN1029" t="str" cm="1">
        <f t="array" ref="AN1029">_xlfn.IFS(AM1029=1,"low",AM1029=2,"medium",AM1029=3,"high",AM1029=4,"very high")</f>
        <v>high</v>
      </c>
      <c r="AO1029">
        <v>24</v>
      </c>
      <c r="AP1029" s="1" t="str" cm="1">
        <f t="array" ref="AP1029">_xlfn.IFS(AO1029&lt;=1,"new",AO1029&lt;=5,"early tenure",AO1029&lt;=10,"established",AO1029&lt;=20,"loyal",AO1029&gt;=21,"long term")</f>
        <v>long term</v>
      </c>
      <c r="AQ1029">
        <v>9</v>
      </c>
      <c r="AR1029" s="1" t="str" cm="1">
        <f t="array" ref="AR1029">_xlfn.IFS(AQ1029&lt;=1,"new",AQ1029&lt;=4,"settling",AQ1029&lt;=7,"established",AQ1029&lt;=12,"stagnant risk",AQ1029&gt;12,"highly stagnant")</f>
        <v>stagnant risk</v>
      </c>
      <c r="AS1029">
        <v>9</v>
      </c>
      <c r="AT1029" t="str" cm="1">
        <f t="array" ref="AT1029">_xlfn.IFS(AS1029&lt;=1,"recently promoted",AS1029&lt;=3,"due soon",AS1029&lt;=6,"over due",AS1029&gt;=7,"critically overdue")</f>
        <v>critically overdue</v>
      </c>
      <c r="AU1029">
        <v>11</v>
      </c>
      <c r="AV1029" t="str" cm="1">
        <f t="array" ref="AV1029">_xlfn.IFS(AU1029&lt;=1,"new under manager",AU1029&lt;=4,"settling",AU1029&lt;=8,"established",AU1029&gt;=9,"long term")</f>
        <v>long term</v>
      </c>
    </row>
    <row r="1030" spans="1:48">
      <c r="A1030">
        <v>39</v>
      </c>
      <c r="B1030" s="1" t="str" cm="1">
        <f t="array" ref="B1030">_xlfn.IFS(A1030&lt;=25,"early career",A1030&lt;=35,"mid career",A1030&lt;=45,"experienced",A1030&gt;=46,"senior")</f>
        <v>experienced</v>
      </c>
      <c r="C1030" t="s">
        <v>29</v>
      </c>
      <c r="D1030" t="s">
        <v>30</v>
      </c>
      <c r="E1030" t="s">
        <v>31</v>
      </c>
      <c r="F1030">
        <v>10</v>
      </c>
      <c r="G1030" s="1" t="str" cm="1">
        <f t="array" ref="G1030">_xlfn.IFS(F1030&lt;=5,"very near",F1030&lt;=10,"near",F1030&lt;=20,"moderate",F1030&lt;=29,"far")</f>
        <v>near</v>
      </c>
      <c r="H1030">
        <v>1</v>
      </c>
      <c r="I1030" t="str" cm="1">
        <f t="array" ref="I1030">_xlfn.IFS(H1030=1,"Below College",H1030=
2,"College",H1030=
3,"Bachelor",H1030=
4,"Master",H1030=
5,"Doctor")</f>
        <v>Below College</v>
      </c>
      <c r="J1030" t="s">
        <v>32</v>
      </c>
      <c r="K1030">
        <v>3</v>
      </c>
      <c r="L1030" t="str" cm="1">
        <f t="array" ref="L1030">_xlfn.IFS(K1030=1,"low",K1030=2,"medium",K1030=3,"high",K1030=4,"very high")</f>
        <v>high</v>
      </c>
      <c r="M1030" t="s">
        <v>33</v>
      </c>
      <c r="N1030">
        <v>3</v>
      </c>
      <c r="O1030" t="str" cm="1">
        <f t="array" ref="O1030">_xlfn.IFS(N1030=1,"low",N1030=2,"medium",N1030=3,"high",N1030=4,"very high")</f>
        <v>high</v>
      </c>
      <c r="P1030">
        <v>4</v>
      </c>
      <c r="Q1030" t="str" cm="1">
        <f t="array" ref="Q1030">_xlfn.IFS(P1030=1,"junior",P1030=2,"mid level",P1030=3,"senior",P1030=4,"lead",P1030=5,"executive")</f>
        <v>lead</v>
      </c>
      <c r="R1030" t="s">
        <v>48</v>
      </c>
      <c r="S1030">
        <v>1</v>
      </c>
      <c r="T1030" t="str" cm="1">
        <f t="array" ref="T1030">_xlfn.IFS(S1030=1,"low",S1030=2,"medium",S1030=3,"high",S1030=4,"very high")</f>
        <v>low</v>
      </c>
      <c r="U1030" t="s">
        <v>35</v>
      </c>
      <c r="V1030">
        <v>17068</v>
      </c>
      <c r="W1030">
        <v>1</v>
      </c>
      <c r="X1030" t="str" cm="1">
        <f t="array" ref="X1030">_xlfn.IFS(W1030=0,"fresher",W1030&lt;=3,"stable",W1030&lt;=6,"moderate hopper",W1030&lt;=9,"frequent hopper")</f>
        <v>stable</v>
      </c>
      <c r="Y1030" t="s">
        <v>39</v>
      </c>
      <c r="Z1030">
        <v>14</v>
      </c>
      <c r="AA1030" t="str" cm="1">
        <f t="array" ref="AA1030">_xlfn.IFS(Z1030&lt;=14,"low hike",Z1030&lt;=18,"moderate hike",Z1030&lt;=22,"good hike",Z1030&lt;=25,"high hike")</f>
        <v>low hike</v>
      </c>
      <c r="AB1030">
        <v>3</v>
      </c>
      <c r="AC1030" t="str" cm="1">
        <f t="array" ref="AC1030">_xlfn.IFS(AB1030=1,"low",AB1030=2,"good",AB1030=3,"excellent",AB1030=4,"outstanding")</f>
        <v>excellent</v>
      </c>
      <c r="AD1030">
        <v>4</v>
      </c>
      <c r="AE1030" t="str" cm="1">
        <f t="array" ref="AE1030">_xlfn.IFS(AD1030=1,"low",AD1030=2,"medium",AD1030=3,"high",AD1030=4,"very high")</f>
        <v>very high</v>
      </c>
      <c r="AG1030">
        <v>0</v>
      </c>
      <c r="AH1030" t="str" cm="1">
        <f t="array" ref="AH1030">_xlfn.IFS(AG1030=0,"no stock options",AG1030=2,"medium",AG1030=3,"high",AG1030=1,"low")</f>
        <v>no stock options</v>
      </c>
      <c r="AI1030">
        <v>21</v>
      </c>
      <c r="AJ1030" s="1" t="str" cm="1">
        <f t="array" ref="AJ1030">_xlfn.IFS(AI1030&lt;=2,"fresher",AI1030&lt;=7,"early career",AI1030&lt;=15,"mid career",AI1030&lt;=25,"experienced",AI1030&gt;=26,"expert")</f>
        <v>experienced</v>
      </c>
      <c r="AK1030">
        <v>3</v>
      </c>
      <c r="AL1030" s="1" t="str" cm="1">
        <f t="array" ref="AL1030">_xlfn.IFS(AK1030=0,"no training",AK1030&lt;=2,"low",AK1030&lt;=4,"moderate",AK1030&lt;=6,"high")</f>
        <v>moderate</v>
      </c>
      <c r="AM1030">
        <v>3</v>
      </c>
      <c r="AN1030" t="str" cm="1">
        <f t="array" ref="AN1030">_xlfn.IFS(AM1030=1,"low",AM1030=2,"medium",AM1030=3,"high",AM1030=4,"very high")</f>
        <v>high</v>
      </c>
      <c r="AO1030">
        <v>21</v>
      </c>
      <c r="AP1030" s="1" t="str" cm="1">
        <f t="array" ref="AP1030">_xlfn.IFS(AO1030&lt;=1,"new",AO1030&lt;=5,"early tenure",AO1030&lt;=10,"established",AO1030&lt;=20,"loyal",AO1030&gt;=21,"long term")</f>
        <v>long term</v>
      </c>
      <c r="AQ1030">
        <v>9</v>
      </c>
      <c r="AR1030" s="1" t="str" cm="1">
        <f t="array" ref="AR1030">_xlfn.IFS(AQ1030&lt;=1,"new",AQ1030&lt;=4,"settling",AQ1030&lt;=7,"established",AQ1030&lt;=12,"stagnant risk",AQ1030&gt;12,"highly stagnant")</f>
        <v>stagnant risk</v>
      </c>
      <c r="AS1030">
        <v>11</v>
      </c>
      <c r="AT1030" t="str" cm="1">
        <f t="array" ref="AT1030">_xlfn.IFS(AS1030&lt;=1,"recently promoted",AS1030&lt;=3,"due soon",AS1030&lt;=6,"over due",AS1030&gt;=7,"critically overdue")</f>
        <v>critically overdue</v>
      </c>
      <c r="AU1030">
        <v>10</v>
      </c>
      <c r="AV1030" t="str" cm="1">
        <f t="array" ref="AV1030">_xlfn.IFS(AU1030&lt;=1,"new under manager",AU1030&lt;=4,"settling",AU1030&lt;=8,"established",AU1030&gt;=9,"long term")</f>
        <v>long term</v>
      </c>
    </row>
    <row r="1031" spans="1:48">
      <c r="A1031">
        <v>39</v>
      </c>
      <c r="B1031" s="1" t="str" cm="1">
        <f t="array" ref="B1031">_xlfn.IFS(A1031&lt;=25,"early career",A1031&lt;=35,"mid career",A1031&lt;=45,"experienced",A1031&gt;=46,"senior")</f>
        <v>experienced</v>
      </c>
      <c r="C1031" t="s">
        <v>29</v>
      </c>
      <c r="D1031" t="s">
        <v>50</v>
      </c>
      <c r="E1031" t="s">
        <v>31</v>
      </c>
      <c r="F1031">
        <v>7</v>
      </c>
      <c r="G1031" s="1" t="str" cm="1">
        <f t="array" ref="G1031">_xlfn.IFS(F1031&lt;=5,"very near",F1031&lt;=10,"near",F1031&lt;=20,"moderate",F1031&lt;=29,"far")</f>
        <v>near</v>
      </c>
      <c r="H1031">
        <v>2</v>
      </c>
      <c r="I1031" t="str" cm="1">
        <f t="array" ref="I1031">_xlfn.IFS(H1031=1,"Below College",H1031=
2,"College",H1031=
3,"Bachelor",H1031=
4,"Master",H1031=
5,"Doctor")</f>
        <v>College</v>
      </c>
      <c r="J1031" t="s">
        <v>32</v>
      </c>
      <c r="K1031">
        <v>3</v>
      </c>
      <c r="L1031" t="str" cm="1">
        <f t="array" ref="L1031">_xlfn.IFS(K1031=1,"low",K1031=2,"medium",K1031=3,"high",K1031=4,"very high")</f>
        <v>high</v>
      </c>
      <c r="M1031" t="s">
        <v>33</v>
      </c>
      <c r="N1031">
        <v>2</v>
      </c>
      <c r="O1031" t="str" cm="1">
        <f t="array" ref="O1031">_xlfn.IFS(N1031=1,"low",N1031=2,"medium",N1031=3,"high",N1031=4,"very high")</f>
        <v>medium</v>
      </c>
      <c r="P1031">
        <v>5</v>
      </c>
      <c r="Q1031" t="str" cm="1">
        <f t="array" ref="Q1031">_xlfn.IFS(P1031=1,"junior",P1031=2,"mid level",P1031=3,"senior",P1031=4,"lead",P1031=5,"executive")</f>
        <v>executive</v>
      </c>
      <c r="R1031" t="s">
        <v>48</v>
      </c>
      <c r="S1031">
        <v>4</v>
      </c>
      <c r="T1031" t="str" cm="1">
        <f t="array" ref="T1031">_xlfn.IFS(S1031=1,"low",S1031=2,"medium",S1031=3,"high",S1031=4,"very high")</f>
        <v>very high</v>
      </c>
      <c r="U1031" t="s">
        <v>35</v>
      </c>
      <c r="V1031">
        <v>19272</v>
      </c>
      <c r="W1031">
        <v>1</v>
      </c>
      <c r="X1031" t="str" cm="1">
        <f t="array" ref="X1031">_xlfn.IFS(W1031=0,"fresher",W1031&lt;=3,"stable",W1031&lt;=6,"moderate hopper",W1031&lt;=9,"frequent hopper")</f>
        <v>stable</v>
      </c>
      <c r="Y1031" t="s">
        <v>29</v>
      </c>
      <c r="Z1031">
        <v>15</v>
      </c>
      <c r="AA1031" t="str" cm="1">
        <f t="array" ref="AA1031">_xlfn.IFS(Z1031&lt;=14,"low hike",Z1031&lt;=18,"moderate hike",Z1031&lt;=22,"good hike",Z1031&lt;=25,"high hike")</f>
        <v>moderate hike</v>
      </c>
      <c r="AB1031">
        <v>3</v>
      </c>
      <c r="AC1031" t="str" cm="1">
        <f t="array" ref="AC1031">_xlfn.IFS(AB1031=1,"low",AB1031=2,"good",AB1031=3,"excellent",AB1031=4,"outstanding")</f>
        <v>excellent</v>
      </c>
      <c r="AD1031">
        <v>1</v>
      </c>
      <c r="AE1031" t="str" cm="1">
        <f t="array" ref="AE1031">_xlfn.IFS(AD1031=1,"low",AD1031=2,"medium",AD1031=3,"high",AD1031=4,"very high")</f>
        <v>low</v>
      </c>
      <c r="AG1031">
        <v>1</v>
      </c>
      <c r="AH1031" t="str" cm="1">
        <f t="array" ref="AH1031">_xlfn.IFS(AG1031=0,"no stock options",AG1031=2,"medium",AG1031=3,"high",AG1031=1,"low")</f>
        <v>low</v>
      </c>
      <c r="AI1031">
        <v>21</v>
      </c>
      <c r="AJ1031" s="1" t="str" cm="1">
        <f t="array" ref="AJ1031">_xlfn.IFS(AI1031&lt;=2,"fresher",AI1031&lt;=7,"early career",AI1031&lt;=15,"mid career",AI1031&lt;=25,"experienced",AI1031&gt;=26,"expert")</f>
        <v>experienced</v>
      </c>
      <c r="AK1031">
        <v>2</v>
      </c>
      <c r="AL1031" s="1" t="str" cm="1">
        <f t="array" ref="AL1031">_xlfn.IFS(AK1031=0,"no training",AK1031&lt;=2,"low",AK1031&lt;=4,"moderate",AK1031&lt;=6,"high")</f>
        <v>low</v>
      </c>
      <c r="AM1031">
        <v>3</v>
      </c>
      <c r="AN1031" t="str" cm="1">
        <f t="array" ref="AN1031">_xlfn.IFS(AM1031=1,"low",AM1031=2,"medium",AM1031=3,"high",AM1031=4,"very high")</f>
        <v>high</v>
      </c>
      <c r="AO1031">
        <v>21</v>
      </c>
      <c r="AP1031" s="1" t="str" cm="1">
        <f t="array" ref="AP1031">_xlfn.IFS(AO1031&lt;=1,"new",AO1031&lt;=5,"early tenure",AO1031&lt;=10,"established",AO1031&lt;=20,"loyal",AO1031&gt;=21,"long term")</f>
        <v>long term</v>
      </c>
      <c r="AQ1031">
        <v>9</v>
      </c>
      <c r="AR1031" s="1" t="str" cm="1">
        <f t="array" ref="AR1031">_xlfn.IFS(AQ1031&lt;=1,"new",AQ1031&lt;=4,"settling",AQ1031&lt;=7,"established",AQ1031&lt;=12,"stagnant risk",AQ1031&gt;12,"highly stagnant")</f>
        <v>stagnant risk</v>
      </c>
      <c r="AS1031">
        <v>13</v>
      </c>
      <c r="AT1031" t="str" cm="1">
        <f t="array" ref="AT1031">_xlfn.IFS(AS1031&lt;=1,"recently promoted",AS1031&lt;=3,"due soon",AS1031&lt;=6,"over due",AS1031&gt;=7,"critically overdue")</f>
        <v>critically overdue</v>
      </c>
      <c r="AU1031">
        <v>3</v>
      </c>
      <c r="AV1031" t="str" cm="1">
        <f t="array" ref="AV1031">_xlfn.IFS(AU1031&lt;=1,"new under manager",AU1031&lt;=4,"settling",AU1031&lt;=8,"established",AU1031&gt;=9,"long term")</f>
        <v>settling</v>
      </c>
    </row>
    <row r="1032" spans="1:48">
      <c r="A1032">
        <v>43</v>
      </c>
      <c r="B1032" s="1" t="str" cm="1">
        <f t="array" ref="B1032">_xlfn.IFS(A1032&lt;=25,"early career",A1032&lt;=35,"mid career",A1032&lt;=45,"experienced",A1032&gt;=46,"senior")</f>
        <v>experienced</v>
      </c>
      <c r="C1032" t="s">
        <v>29</v>
      </c>
      <c r="D1032" t="s">
        <v>30</v>
      </c>
      <c r="E1032" t="s">
        <v>31</v>
      </c>
      <c r="F1032">
        <v>12</v>
      </c>
      <c r="G1032" s="1" t="str" cm="1">
        <f t="array" ref="G1032">_xlfn.IFS(F1032&lt;=5,"very near",F1032&lt;=10,"near",F1032&lt;=20,"moderate",F1032&lt;=29,"far")</f>
        <v>moderate</v>
      </c>
      <c r="H1032">
        <v>3</v>
      </c>
      <c r="I1032" t="str" cm="1">
        <f t="array" ref="I1032">_xlfn.IFS(H1032=1,"Below College",H1032=
2,"College",H1032=
3,"Bachelor",H1032=
4,"Master",H1032=
5,"Doctor")</f>
        <v>Bachelor</v>
      </c>
      <c r="J1032" t="s">
        <v>36</v>
      </c>
      <c r="K1032">
        <v>1</v>
      </c>
      <c r="L1032" t="str" cm="1">
        <f t="array" ref="L1032">_xlfn.IFS(K1032=1,"low",K1032=2,"medium",K1032=3,"high",K1032=4,"very high")</f>
        <v>low</v>
      </c>
      <c r="M1032" t="s">
        <v>33</v>
      </c>
      <c r="N1032">
        <v>2</v>
      </c>
      <c r="O1032" t="str" cm="1">
        <f t="array" ref="O1032">_xlfn.IFS(N1032=1,"low",N1032=2,"medium",N1032=3,"high",N1032=4,"very high")</f>
        <v>medium</v>
      </c>
      <c r="P1032">
        <v>4</v>
      </c>
      <c r="Q1032" t="str" cm="1">
        <f t="array" ref="Q1032">_xlfn.IFS(P1032=1,"junior",P1032=2,"mid level",P1032=3,"senior",P1032=4,"lead",P1032=5,"executive")</f>
        <v>lead</v>
      </c>
      <c r="R1032" t="s">
        <v>53</v>
      </c>
      <c r="S1032">
        <v>2</v>
      </c>
      <c r="T1032" t="str" cm="1">
        <f t="array" ref="T1032">_xlfn.IFS(S1032=1,"low",S1032=2,"medium",S1032=3,"high",S1032=4,"very high")</f>
        <v>medium</v>
      </c>
      <c r="U1032" t="s">
        <v>38</v>
      </c>
      <c r="V1032">
        <v>14336</v>
      </c>
      <c r="W1032">
        <v>1</v>
      </c>
      <c r="X1032" t="str" cm="1">
        <f t="array" ref="X1032">_xlfn.IFS(W1032=0,"fresher",W1032&lt;=3,"stable",W1032&lt;=6,"moderate hopper",W1032&lt;=9,"frequent hopper")</f>
        <v>stable</v>
      </c>
      <c r="Y1032" t="s">
        <v>29</v>
      </c>
      <c r="Z1032">
        <v>11</v>
      </c>
      <c r="AA1032" t="str" cm="1">
        <f t="array" ref="AA1032">_xlfn.IFS(Z1032&lt;=14,"low hike",Z1032&lt;=18,"moderate hike",Z1032&lt;=22,"good hike",Z1032&lt;=25,"high hike")</f>
        <v>low hike</v>
      </c>
      <c r="AB1032">
        <v>3</v>
      </c>
      <c r="AC1032" t="str" cm="1">
        <f t="array" ref="AC1032">_xlfn.IFS(AB1032=1,"low",AB1032=2,"good",AB1032=3,"excellent",AB1032=4,"outstanding")</f>
        <v>excellent</v>
      </c>
      <c r="AD1032">
        <v>3</v>
      </c>
      <c r="AE1032" t="str" cm="1">
        <f t="array" ref="AE1032">_xlfn.IFS(AD1032=1,"low",AD1032=2,"medium",AD1032=3,"high",AD1032=4,"very high")</f>
        <v>high</v>
      </c>
      <c r="AG1032">
        <v>1</v>
      </c>
      <c r="AH1032" t="str" cm="1">
        <f t="array" ref="AH1032">_xlfn.IFS(AG1032=0,"no stock options",AG1032=2,"medium",AG1032=3,"high",AG1032=1,"low")</f>
        <v>low</v>
      </c>
      <c r="AI1032">
        <v>25</v>
      </c>
      <c r="AJ1032" s="1" t="str" cm="1">
        <f t="array" ref="AJ1032">_xlfn.IFS(AI1032&lt;=2,"fresher",AI1032&lt;=7,"early career",AI1032&lt;=15,"mid career",AI1032&lt;=25,"experienced",AI1032&gt;=26,"expert")</f>
        <v>experienced</v>
      </c>
      <c r="AK1032">
        <v>3</v>
      </c>
      <c r="AL1032" s="1" t="str" cm="1">
        <f t="array" ref="AL1032">_xlfn.IFS(AK1032=0,"no training",AK1032&lt;=2,"low",AK1032&lt;=4,"moderate",AK1032&lt;=6,"high")</f>
        <v>moderate</v>
      </c>
      <c r="AM1032">
        <v>3</v>
      </c>
      <c r="AN1032" t="str" cm="1">
        <f t="array" ref="AN1032">_xlfn.IFS(AM1032=1,"low",AM1032=2,"medium",AM1032=3,"high",AM1032=4,"very high")</f>
        <v>high</v>
      </c>
      <c r="AO1032">
        <v>25</v>
      </c>
      <c r="AP1032" s="1" t="str" cm="1">
        <f t="array" ref="AP1032">_xlfn.IFS(AO1032&lt;=1,"new",AO1032&lt;=5,"early tenure",AO1032&lt;=10,"established",AO1032&lt;=20,"loyal",AO1032&gt;=21,"long term")</f>
        <v>long term</v>
      </c>
      <c r="AQ1032">
        <v>10</v>
      </c>
      <c r="AR1032" s="1" t="str" cm="1">
        <f t="array" ref="AR1032">_xlfn.IFS(AQ1032&lt;=1,"new",AQ1032&lt;=4,"settling",AQ1032&lt;=7,"established",AQ1032&lt;=12,"stagnant risk",AQ1032&gt;12,"highly stagnant")</f>
        <v>stagnant risk</v>
      </c>
      <c r="AS1032">
        <v>3</v>
      </c>
      <c r="AT1032" t="str" cm="1">
        <f t="array" ref="AT1032">_xlfn.IFS(AS1032&lt;=1,"recently promoted",AS1032&lt;=3,"due soon",AS1032&lt;=6,"over due",AS1032&gt;=7,"critically overdue")</f>
        <v>due soon</v>
      </c>
      <c r="AU1032">
        <v>9</v>
      </c>
      <c r="AV1032" t="str" cm="1">
        <f t="array" ref="AV1032">_xlfn.IFS(AU1032&lt;=1,"new under manager",AU1032&lt;=4,"settling",AU1032&lt;=8,"established",AU1032&gt;=9,"long term")</f>
        <v>long term</v>
      </c>
    </row>
    <row r="1033" spans="1:48">
      <c r="A1033">
        <v>39</v>
      </c>
      <c r="B1033" s="1" t="str" cm="1">
        <f t="array" ref="B1033">_xlfn.IFS(A1033&lt;=25,"early career",A1033&lt;=35,"mid career",A1033&lt;=45,"experienced",A1033&gt;=46,"senior")</f>
        <v>experienced</v>
      </c>
      <c r="C1033" t="s">
        <v>29</v>
      </c>
      <c r="D1033" t="s">
        <v>50</v>
      </c>
      <c r="E1033" t="s">
        <v>31</v>
      </c>
      <c r="F1033">
        <v>1</v>
      </c>
      <c r="G1033" s="1" t="str" cm="1">
        <f t="array" ref="G1033">_xlfn.IFS(F1033&lt;=5,"very near",F1033&lt;=10,"near",F1033&lt;=20,"moderate",F1033&lt;=29,"far")</f>
        <v>very near</v>
      </c>
      <c r="H1033">
        <v>1</v>
      </c>
      <c r="I1033" t="str" cm="1">
        <f t="array" ref="I1033">_xlfn.IFS(H1033=1,"Below College",H1033=
2,"College",H1033=
3,"Bachelor",H1033=
4,"Master",H1033=
5,"Doctor")</f>
        <v>Below College</v>
      </c>
      <c r="J1033" t="s">
        <v>36</v>
      </c>
      <c r="K1033">
        <v>2</v>
      </c>
      <c r="L1033" t="str" cm="1">
        <f t="array" ref="L1033">_xlfn.IFS(K1033=1,"low",K1033=2,"medium",K1033=3,"high",K1033=4,"very high")</f>
        <v>medium</v>
      </c>
      <c r="M1033" t="s">
        <v>33</v>
      </c>
      <c r="N1033">
        <v>3</v>
      </c>
      <c r="O1033" t="str" cm="1">
        <f t="array" ref="O1033">_xlfn.IFS(N1033=1,"low",N1033=2,"medium",N1033=3,"high",N1033=4,"very high")</f>
        <v>high</v>
      </c>
      <c r="P1033">
        <v>5</v>
      </c>
      <c r="Q1033" t="str" cm="1">
        <f t="array" ref="Q1033">_xlfn.IFS(P1033=1,"junior",P1033=2,"mid level",P1033=3,"senior",P1033=4,"lead",P1033=5,"executive")</f>
        <v>executive</v>
      </c>
      <c r="R1033" t="s">
        <v>48</v>
      </c>
      <c r="S1033">
        <v>3</v>
      </c>
      <c r="T1033" t="str" cm="1">
        <f t="array" ref="T1033">_xlfn.IFS(S1033=1,"low",S1033=2,"medium",S1033=3,"high",S1033=4,"very high")</f>
        <v>high</v>
      </c>
      <c r="U1033" t="s">
        <v>38</v>
      </c>
      <c r="V1033">
        <v>19197</v>
      </c>
      <c r="W1033">
        <v>1</v>
      </c>
      <c r="X1033" t="str" cm="1">
        <f t="array" ref="X1033">_xlfn.IFS(W1033=0,"fresher",W1033&lt;=3,"stable",W1033&lt;=6,"moderate hopper",W1033&lt;=9,"frequent hopper")</f>
        <v>stable</v>
      </c>
      <c r="Y1033" t="s">
        <v>39</v>
      </c>
      <c r="Z1033">
        <v>14</v>
      </c>
      <c r="AA1033" t="str" cm="1">
        <f t="array" ref="AA1033">_xlfn.IFS(Z1033&lt;=14,"low hike",Z1033&lt;=18,"moderate hike",Z1033&lt;=22,"good hike",Z1033&lt;=25,"high hike")</f>
        <v>low hike</v>
      </c>
      <c r="AB1033">
        <v>3</v>
      </c>
      <c r="AC1033" t="str" cm="1">
        <f t="array" ref="AC1033">_xlfn.IFS(AB1033=1,"low",AB1033=2,"good",AB1033=3,"excellent",AB1033=4,"outstanding")</f>
        <v>excellent</v>
      </c>
      <c r="AD1033">
        <v>3</v>
      </c>
      <c r="AE1033" t="str" cm="1">
        <f t="array" ref="AE1033">_xlfn.IFS(AD1033=1,"low",AD1033=2,"medium",AD1033=3,"high",AD1033=4,"very high")</f>
        <v>high</v>
      </c>
      <c r="AG1033">
        <v>1</v>
      </c>
      <c r="AH1033" t="str" cm="1">
        <f t="array" ref="AH1033">_xlfn.IFS(AG1033=0,"no stock options",AG1033=2,"medium",AG1033=3,"high",AG1033=1,"low")</f>
        <v>low</v>
      </c>
      <c r="AI1033">
        <v>21</v>
      </c>
      <c r="AJ1033" s="1" t="str" cm="1">
        <f t="array" ref="AJ1033">_xlfn.IFS(AI1033&lt;=2,"fresher",AI1033&lt;=7,"early career",AI1033&lt;=15,"mid career",AI1033&lt;=25,"experienced",AI1033&gt;=26,"expert")</f>
        <v>experienced</v>
      </c>
      <c r="AK1033">
        <v>3</v>
      </c>
      <c r="AL1033" s="1" t="str" cm="1">
        <f t="array" ref="AL1033">_xlfn.IFS(AK1033=0,"no training",AK1033&lt;=2,"low",AK1033&lt;=4,"moderate",AK1033&lt;=6,"high")</f>
        <v>moderate</v>
      </c>
      <c r="AM1033">
        <v>3</v>
      </c>
      <c r="AN1033" t="str" cm="1">
        <f t="array" ref="AN1033">_xlfn.IFS(AM1033=1,"low",AM1033=2,"medium",AM1033=3,"high",AM1033=4,"very high")</f>
        <v>high</v>
      </c>
      <c r="AO1033">
        <v>21</v>
      </c>
      <c r="AP1033" s="1" t="str" cm="1">
        <f t="array" ref="AP1033">_xlfn.IFS(AO1033&lt;=1,"new",AO1033&lt;=5,"early tenure",AO1033&lt;=10,"established",AO1033&lt;=20,"loyal",AO1033&gt;=21,"long term")</f>
        <v>long term</v>
      </c>
      <c r="AQ1033">
        <v>8</v>
      </c>
      <c r="AR1033" s="1" t="str" cm="1">
        <f t="array" ref="AR1033">_xlfn.IFS(AQ1033&lt;=1,"new",AQ1033&lt;=4,"settling",AQ1033&lt;=7,"established",AQ1033&lt;=12,"stagnant risk",AQ1033&gt;12,"highly stagnant")</f>
        <v>stagnant risk</v>
      </c>
      <c r="AS1033">
        <v>1</v>
      </c>
      <c r="AT1033" t="str" cm="1">
        <f t="array" ref="AT1033">_xlfn.IFS(AS1033&lt;=1,"recently promoted",AS1033&lt;=3,"due soon",AS1033&lt;=6,"over due",AS1033&gt;=7,"critically overdue")</f>
        <v>recently promoted</v>
      </c>
      <c r="AU1033">
        <v>6</v>
      </c>
      <c r="AV1033" t="str" cm="1">
        <f t="array" ref="AV1033">_xlfn.IFS(AU1033&lt;=1,"new under manager",AU1033&lt;=4,"settling",AU1033&lt;=8,"established",AU1033&gt;=9,"long term")</f>
        <v>established</v>
      </c>
    </row>
    <row r="1034" spans="1:48">
      <c r="A1034">
        <v>60</v>
      </c>
      <c r="B1034" s="1" t="str" cm="1">
        <f t="array" ref="B1034">_xlfn.IFS(A1034&lt;=25,"early career",A1034&lt;=35,"mid career",A1034&lt;=45,"experienced",A1034&gt;=46,"senior")</f>
        <v>senior</v>
      </c>
      <c r="C1034" t="s">
        <v>29</v>
      </c>
      <c r="D1034" t="s">
        <v>30</v>
      </c>
      <c r="E1034" t="s">
        <v>31</v>
      </c>
      <c r="F1034">
        <v>7</v>
      </c>
      <c r="G1034" s="1" t="str" cm="1">
        <f t="array" ref="G1034">_xlfn.IFS(F1034&lt;=5,"very near",F1034&lt;=10,"near",F1034&lt;=20,"moderate",F1034&lt;=29,"far")</f>
        <v>near</v>
      </c>
      <c r="H1034">
        <v>3</v>
      </c>
      <c r="I1034" t="str" cm="1">
        <f t="array" ref="I1034">_xlfn.IFS(H1034=1,"Below College",H1034=
2,"College",H1034=
3,"Bachelor",H1034=
4,"Master",H1034=
5,"Doctor")</f>
        <v>Bachelor</v>
      </c>
      <c r="J1034" t="s">
        <v>36</v>
      </c>
      <c r="K1034">
        <v>1</v>
      </c>
      <c r="L1034" t="str" cm="1">
        <f t="array" ref="L1034">_xlfn.IFS(K1034=1,"low",K1034=2,"medium",K1034=3,"high",K1034=4,"very high")</f>
        <v>low</v>
      </c>
      <c r="M1034" t="s">
        <v>43</v>
      </c>
      <c r="N1034">
        <v>3</v>
      </c>
      <c r="O1034" t="str" cm="1">
        <f t="array" ref="O1034">_xlfn.IFS(N1034=1,"low",N1034=2,"medium",N1034=3,"high",N1034=4,"very high")</f>
        <v>high</v>
      </c>
      <c r="P1034">
        <v>5</v>
      </c>
      <c r="Q1034" t="str" cm="1">
        <f t="array" ref="Q1034">_xlfn.IFS(P1034=1,"junior",P1034=2,"mid level",P1034=3,"senior",P1034=4,"lead",P1034=5,"executive")</f>
        <v>executive</v>
      </c>
      <c r="R1034" t="s">
        <v>48</v>
      </c>
      <c r="S1034">
        <v>1</v>
      </c>
      <c r="T1034" t="str" cm="1">
        <f t="array" ref="T1034">_xlfn.IFS(S1034=1,"low",S1034=2,"medium",S1034=3,"high",S1034=4,"very high")</f>
        <v>low</v>
      </c>
      <c r="U1034" t="s">
        <v>35</v>
      </c>
      <c r="V1034">
        <v>19566</v>
      </c>
      <c r="W1034">
        <v>5</v>
      </c>
      <c r="X1034" t="str" cm="1">
        <f t="array" ref="X1034">_xlfn.IFS(W1034=0,"fresher",W1034&lt;=3,"stable",W1034&lt;=6,"moderate hopper",W1034&lt;=9,"frequent hopper")</f>
        <v>moderate hopper</v>
      </c>
      <c r="Y1034" t="s">
        <v>29</v>
      </c>
      <c r="Z1034">
        <v>11</v>
      </c>
      <c r="AA1034" t="str" cm="1">
        <f t="array" ref="AA1034">_xlfn.IFS(Z1034&lt;=14,"low hike",Z1034&lt;=18,"moderate hike",Z1034&lt;=22,"good hike",Z1034&lt;=25,"high hike")</f>
        <v>low hike</v>
      </c>
      <c r="AB1034">
        <v>3</v>
      </c>
      <c r="AC1034" t="str" cm="1">
        <f t="array" ref="AC1034">_xlfn.IFS(AB1034=1,"low",AB1034=2,"good",AB1034=3,"excellent",AB1034=4,"outstanding")</f>
        <v>excellent</v>
      </c>
      <c r="AD1034">
        <v>4</v>
      </c>
      <c r="AE1034" t="str" cm="1">
        <f t="array" ref="AE1034">_xlfn.IFS(AD1034=1,"low",AD1034=2,"medium",AD1034=3,"high",AD1034=4,"very high")</f>
        <v>very high</v>
      </c>
      <c r="AG1034">
        <v>0</v>
      </c>
      <c r="AH1034" t="str" cm="1">
        <f t="array" ref="AH1034">_xlfn.IFS(AG1034=0,"no stock options",AG1034=2,"medium",AG1034=3,"high",AG1034=1,"low")</f>
        <v>no stock options</v>
      </c>
      <c r="AI1034">
        <v>33</v>
      </c>
      <c r="AJ1034" s="1" t="str" cm="1">
        <f t="array" ref="AJ1034">_xlfn.IFS(AI1034&lt;=2,"fresher",AI1034&lt;=7,"early career",AI1034&lt;=15,"mid career",AI1034&lt;=25,"experienced",AI1034&gt;=26,"expert")</f>
        <v>expert</v>
      </c>
      <c r="AK1034">
        <v>5</v>
      </c>
      <c r="AL1034" s="1" t="str" cm="1">
        <f t="array" ref="AL1034">_xlfn.IFS(AK1034=0,"no training",AK1034&lt;=2,"low",AK1034&lt;=4,"moderate",AK1034&lt;=6,"high")</f>
        <v>high</v>
      </c>
      <c r="AM1034">
        <v>1</v>
      </c>
      <c r="AN1034" t="str" cm="1">
        <f t="array" ref="AN1034">_xlfn.IFS(AM1034=1,"low",AM1034=2,"medium",AM1034=3,"high",AM1034=4,"very high")</f>
        <v>low</v>
      </c>
      <c r="AO1034">
        <v>29</v>
      </c>
      <c r="AP1034" s="1" t="str" cm="1">
        <f t="array" ref="AP1034">_xlfn.IFS(AO1034&lt;=1,"new",AO1034&lt;=5,"early tenure",AO1034&lt;=10,"established",AO1034&lt;=20,"loyal",AO1034&gt;=21,"long term")</f>
        <v>long term</v>
      </c>
      <c r="AQ1034">
        <v>8</v>
      </c>
      <c r="AR1034" s="1" t="str" cm="1">
        <f t="array" ref="AR1034">_xlfn.IFS(AQ1034&lt;=1,"new",AQ1034&lt;=4,"settling",AQ1034&lt;=7,"established",AQ1034&lt;=12,"stagnant risk",AQ1034&gt;12,"highly stagnant")</f>
        <v>stagnant risk</v>
      </c>
      <c r="AS1034">
        <v>11</v>
      </c>
      <c r="AT1034" t="str" cm="1">
        <f t="array" ref="AT1034">_xlfn.IFS(AS1034&lt;=1,"recently promoted",AS1034&lt;=3,"due soon",AS1034&lt;=6,"over due",AS1034&gt;=7,"critically overdue")</f>
        <v>critically overdue</v>
      </c>
      <c r="AU1034">
        <v>10</v>
      </c>
      <c r="AV1034" t="str" cm="1">
        <f t="array" ref="AV1034">_xlfn.IFS(AU1034&lt;=1,"new under manager",AU1034&lt;=4,"settling",AU1034&lt;=8,"established",AU1034&gt;=9,"long term")</f>
        <v>long term</v>
      </c>
    </row>
    <row r="1035" spans="1:48">
      <c r="A1035">
        <v>50</v>
      </c>
      <c r="B1035" s="1" t="str" cm="1">
        <f t="array" ref="B1035">_xlfn.IFS(A1035&lt;=25,"early career",A1035&lt;=35,"mid career",A1035&lt;=45,"experienced",A1035&gt;=46,"senior")</f>
        <v>senior</v>
      </c>
      <c r="C1035" t="s">
        <v>29</v>
      </c>
      <c r="D1035" t="s">
        <v>30</v>
      </c>
      <c r="E1035" t="s">
        <v>31</v>
      </c>
      <c r="F1035">
        <v>29</v>
      </c>
      <c r="G1035" s="1" t="str" cm="1">
        <f t="array" ref="G1035">_xlfn.IFS(F1035&lt;=5,"very near",F1035&lt;=10,"near",F1035&lt;=20,"moderate",F1035&lt;=29,"far")</f>
        <v>far</v>
      </c>
      <c r="H1035">
        <v>4</v>
      </c>
      <c r="I1035" t="str" cm="1">
        <f t="array" ref="I1035">_xlfn.IFS(H1035=1,"Below College",H1035=
2,"College",H1035=
3,"Bachelor",H1035=
4,"Master",H1035=
5,"Doctor")</f>
        <v>Master</v>
      </c>
      <c r="J1035" t="s">
        <v>36</v>
      </c>
      <c r="K1035">
        <v>2</v>
      </c>
      <c r="L1035" t="str" cm="1">
        <f t="array" ref="L1035">_xlfn.IFS(K1035=1,"low",K1035=2,"medium",K1035=3,"high",K1035=4,"very high")</f>
        <v>medium</v>
      </c>
      <c r="M1035" t="s">
        <v>33</v>
      </c>
      <c r="N1035">
        <v>2</v>
      </c>
      <c r="O1035" t="str" cm="1">
        <f t="array" ref="O1035">_xlfn.IFS(N1035=1,"low",N1035=2,"medium",N1035=3,"high",N1035=4,"very high")</f>
        <v>medium</v>
      </c>
      <c r="P1035">
        <v>4</v>
      </c>
      <c r="Q1035" t="str" cm="1">
        <f t="array" ref="Q1035">_xlfn.IFS(P1035=1,"junior",P1035=2,"mid level",P1035=3,"senior",P1035=4,"lead",P1035=5,"executive")</f>
        <v>lead</v>
      </c>
      <c r="R1035" t="s">
        <v>48</v>
      </c>
      <c r="S1035">
        <v>3</v>
      </c>
      <c r="T1035" t="str" cm="1">
        <f t="array" ref="T1035">_xlfn.IFS(S1035=1,"low",S1035=2,"medium",S1035=3,"high",S1035=4,"very high")</f>
        <v>high</v>
      </c>
      <c r="U1035" t="s">
        <v>35</v>
      </c>
      <c r="V1035">
        <v>17046</v>
      </c>
      <c r="W1035">
        <v>0</v>
      </c>
      <c r="X1035" t="str" cm="1">
        <f t="array" ref="X1035">_xlfn.IFS(W1035=0,"fresher",W1035&lt;=3,"stable",W1035&lt;=6,"moderate hopper",W1035&lt;=9,"frequent hopper")</f>
        <v>fresher</v>
      </c>
      <c r="Y1035" t="s">
        <v>29</v>
      </c>
      <c r="Z1035">
        <v>15</v>
      </c>
      <c r="AA1035" t="str" cm="1">
        <f t="array" ref="AA1035">_xlfn.IFS(Z1035&lt;=14,"low hike",Z1035&lt;=18,"moderate hike",Z1035&lt;=22,"good hike",Z1035&lt;=25,"high hike")</f>
        <v>moderate hike</v>
      </c>
      <c r="AB1035">
        <v>3</v>
      </c>
      <c r="AC1035" t="str" cm="1">
        <f t="array" ref="AC1035">_xlfn.IFS(AB1035=1,"low",AB1035=2,"good",AB1035=3,"excellent",AB1035=4,"outstanding")</f>
        <v>excellent</v>
      </c>
      <c r="AD1035">
        <v>2</v>
      </c>
      <c r="AE1035" t="str" cm="1">
        <f t="array" ref="AE1035">_xlfn.IFS(AD1035=1,"low",AD1035=2,"medium",AD1035=3,"high",AD1035=4,"very high")</f>
        <v>medium</v>
      </c>
      <c r="AG1035">
        <v>1</v>
      </c>
      <c r="AH1035" t="str" cm="1">
        <f t="array" ref="AH1035">_xlfn.IFS(AG1035=0,"no stock options",AG1035=2,"medium",AG1035=3,"high",AG1035=1,"low")</f>
        <v>low</v>
      </c>
      <c r="AI1035">
        <v>28</v>
      </c>
      <c r="AJ1035" s="1" t="str" cm="1">
        <f t="array" ref="AJ1035">_xlfn.IFS(AI1035&lt;=2,"fresher",AI1035&lt;=7,"early career",AI1035&lt;=15,"mid career",AI1035&lt;=25,"experienced",AI1035&gt;=26,"expert")</f>
        <v>expert</v>
      </c>
      <c r="AK1035">
        <v>2</v>
      </c>
      <c r="AL1035" s="1" t="str" cm="1">
        <f t="array" ref="AL1035">_xlfn.IFS(AK1035=0,"no training",AK1035&lt;=2,"low",AK1035&lt;=4,"moderate",AK1035&lt;=6,"high")</f>
        <v>low</v>
      </c>
      <c r="AM1035">
        <v>3</v>
      </c>
      <c r="AN1035" t="str" cm="1">
        <f t="array" ref="AN1035">_xlfn.IFS(AM1035=1,"low",AM1035=2,"medium",AM1035=3,"high",AM1035=4,"very high")</f>
        <v>high</v>
      </c>
      <c r="AO1035">
        <v>27</v>
      </c>
      <c r="AP1035" s="1" t="str" cm="1">
        <f t="array" ref="AP1035">_xlfn.IFS(AO1035&lt;=1,"new",AO1035&lt;=5,"early tenure",AO1035&lt;=10,"established",AO1035&lt;=20,"loyal",AO1035&gt;=21,"long term")</f>
        <v>long term</v>
      </c>
      <c r="AQ1035">
        <v>10</v>
      </c>
      <c r="AR1035" s="1" t="str" cm="1">
        <f t="array" ref="AR1035">_xlfn.IFS(AQ1035&lt;=1,"new",AQ1035&lt;=4,"settling",AQ1035&lt;=7,"established",AQ1035&lt;=12,"stagnant risk",AQ1035&gt;12,"highly stagnant")</f>
        <v>stagnant risk</v>
      </c>
      <c r="AS1035">
        <v>15</v>
      </c>
      <c r="AT1035" t="str" cm="1">
        <f t="array" ref="AT1035">_xlfn.IFS(AS1035&lt;=1,"recently promoted",AS1035&lt;=3,"due soon",AS1035&lt;=6,"over due",AS1035&gt;=7,"critically overdue")</f>
        <v>critically overdue</v>
      </c>
      <c r="AU1035">
        <v>7</v>
      </c>
      <c r="AV1035" t="str" cm="1">
        <f t="array" ref="AV1035">_xlfn.IFS(AU1035&lt;=1,"new under manager",AU1035&lt;=4,"settling",AU1035&lt;=8,"established",AU1035&gt;=9,"long term")</f>
        <v>established</v>
      </c>
    </row>
    <row r="1036" spans="1:48">
      <c r="A1036">
        <v>49</v>
      </c>
      <c r="B1036" s="1" t="str" cm="1">
        <f t="array" ref="B1036">_xlfn.IFS(A1036&lt;=25,"early career",A1036&lt;=35,"mid career",A1036&lt;=45,"experienced",A1036&gt;=46,"senior")</f>
        <v>senior</v>
      </c>
      <c r="C1036" t="s">
        <v>29</v>
      </c>
      <c r="D1036" t="s">
        <v>30</v>
      </c>
      <c r="E1036" t="s">
        <v>31</v>
      </c>
      <c r="F1036">
        <v>18</v>
      </c>
      <c r="G1036" s="1" t="str" cm="1">
        <f t="array" ref="G1036">_xlfn.IFS(F1036&lt;=5,"very near",F1036&lt;=10,"near",F1036&lt;=20,"moderate",F1036&lt;=29,"far")</f>
        <v>moderate</v>
      </c>
      <c r="H1036">
        <v>4</v>
      </c>
      <c r="I1036" t="str" cm="1">
        <f t="array" ref="I1036">_xlfn.IFS(H1036=1,"Below College",H1036=
2,"College",H1036=
3,"Bachelor",H1036=
4,"Master",H1036=
5,"Doctor")</f>
        <v>Master</v>
      </c>
      <c r="J1036" t="s">
        <v>36</v>
      </c>
      <c r="K1036">
        <v>4</v>
      </c>
      <c r="L1036" t="str" cm="1">
        <f t="array" ref="L1036">_xlfn.IFS(K1036=1,"low",K1036=2,"medium",K1036=3,"high",K1036=4,"very high")</f>
        <v>very high</v>
      </c>
      <c r="M1036" t="s">
        <v>33</v>
      </c>
      <c r="N1036">
        <v>2</v>
      </c>
      <c r="O1036" t="str" cm="1">
        <f t="array" ref="O1036">_xlfn.IFS(N1036=1,"low",N1036=2,"medium",N1036=3,"high",N1036=4,"very high")</f>
        <v>medium</v>
      </c>
      <c r="P1036">
        <v>5</v>
      </c>
      <c r="Q1036" t="str" cm="1">
        <f t="array" ref="Q1036">_xlfn.IFS(P1036=1,"junior",P1036=2,"mid level",P1036=3,"senior",P1036=4,"lead",P1036=5,"executive")</f>
        <v>executive</v>
      </c>
      <c r="R1036" t="s">
        <v>53</v>
      </c>
      <c r="S1036">
        <v>3</v>
      </c>
      <c r="T1036" t="str" cm="1">
        <f t="array" ref="T1036">_xlfn.IFS(S1036=1,"low",S1036=2,"medium",S1036=3,"high",S1036=4,"very high")</f>
        <v>high</v>
      </c>
      <c r="U1036" t="s">
        <v>38</v>
      </c>
      <c r="V1036">
        <v>19502</v>
      </c>
      <c r="W1036">
        <v>1</v>
      </c>
      <c r="X1036" t="str" cm="1">
        <f t="array" ref="X1036">_xlfn.IFS(W1036=0,"fresher",W1036&lt;=3,"stable",W1036&lt;=6,"moderate hopper",W1036&lt;=9,"frequent hopper")</f>
        <v>stable</v>
      </c>
      <c r="Y1036" t="s">
        <v>39</v>
      </c>
      <c r="Z1036">
        <v>17</v>
      </c>
      <c r="AA1036" t="str" cm="1">
        <f t="array" ref="AA1036">_xlfn.IFS(Z1036&lt;=14,"low hike",Z1036&lt;=18,"moderate hike",Z1036&lt;=22,"good hike",Z1036&lt;=25,"high hike")</f>
        <v>moderate hike</v>
      </c>
      <c r="AB1036">
        <v>3</v>
      </c>
      <c r="AC1036" t="str" cm="1">
        <f t="array" ref="AC1036">_xlfn.IFS(AB1036=1,"low",AB1036=2,"good",AB1036=3,"excellent",AB1036=4,"outstanding")</f>
        <v>excellent</v>
      </c>
      <c r="AD1036">
        <v>3</v>
      </c>
      <c r="AE1036" t="str" cm="1">
        <f t="array" ref="AE1036">_xlfn.IFS(AD1036=1,"low",AD1036=2,"medium",AD1036=3,"high",AD1036=4,"very high")</f>
        <v>high</v>
      </c>
      <c r="AG1036">
        <v>1</v>
      </c>
      <c r="AH1036" t="str" cm="1">
        <f t="array" ref="AH1036">_xlfn.IFS(AG1036=0,"no stock options",AG1036=2,"medium",AG1036=3,"high",AG1036=1,"low")</f>
        <v>low</v>
      </c>
      <c r="AI1036">
        <v>31</v>
      </c>
      <c r="AJ1036" s="1" t="str" cm="1">
        <f t="array" ref="AJ1036">_xlfn.IFS(AI1036&lt;=2,"fresher",AI1036&lt;=7,"early career",AI1036&lt;=15,"mid career",AI1036&lt;=25,"experienced",AI1036&gt;=26,"expert")</f>
        <v>expert</v>
      </c>
      <c r="AK1036">
        <v>5</v>
      </c>
      <c r="AL1036" s="1" t="str" cm="1">
        <f t="array" ref="AL1036">_xlfn.IFS(AK1036=0,"no training",AK1036&lt;=2,"low",AK1036&lt;=4,"moderate",AK1036&lt;=6,"high")</f>
        <v>high</v>
      </c>
      <c r="AM1036">
        <v>3</v>
      </c>
      <c r="AN1036" t="str" cm="1">
        <f t="array" ref="AN1036">_xlfn.IFS(AM1036=1,"low",AM1036=2,"medium",AM1036=3,"high",AM1036=4,"very high")</f>
        <v>high</v>
      </c>
      <c r="AO1036">
        <v>31</v>
      </c>
      <c r="AP1036" s="1" t="str" cm="1">
        <f t="array" ref="AP1036">_xlfn.IFS(AO1036&lt;=1,"new",AO1036&lt;=5,"early tenure",AO1036&lt;=10,"established",AO1036&lt;=20,"loyal",AO1036&gt;=21,"long term")</f>
        <v>long term</v>
      </c>
      <c r="AQ1036">
        <v>9</v>
      </c>
      <c r="AR1036" s="1" t="str" cm="1">
        <f t="array" ref="AR1036">_xlfn.IFS(AQ1036&lt;=1,"new",AQ1036&lt;=4,"settling",AQ1036&lt;=7,"established",AQ1036&lt;=12,"stagnant risk",AQ1036&gt;12,"highly stagnant")</f>
        <v>stagnant risk</v>
      </c>
      <c r="AS1036">
        <v>0</v>
      </c>
      <c r="AT1036" t="str" cm="1">
        <f t="array" ref="AT1036">_xlfn.IFS(AS1036&lt;=1,"recently promoted",AS1036&lt;=3,"due soon",AS1036&lt;=6,"over due",AS1036&gt;=7,"critically overdue")</f>
        <v>recently promoted</v>
      </c>
      <c r="AU1036">
        <v>9</v>
      </c>
      <c r="AV1036" t="str" cm="1">
        <f t="array" ref="AV1036">_xlfn.IFS(AU1036&lt;=1,"new under manager",AU1036&lt;=4,"settling",AU1036&lt;=8,"established",AU1036&gt;=9,"long term")</f>
        <v>long term</v>
      </c>
    </row>
    <row r="1037" spans="1:48">
      <c r="A1037">
        <v>50</v>
      </c>
      <c r="B1037" s="1" t="str" cm="1">
        <f t="array" ref="B1037">_xlfn.IFS(A1037&lt;=25,"early career",A1037&lt;=35,"mid career",A1037&lt;=45,"experienced",A1037&gt;=46,"senior")</f>
        <v>senior</v>
      </c>
      <c r="C1037" t="s">
        <v>29</v>
      </c>
      <c r="D1037" t="s">
        <v>50</v>
      </c>
      <c r="E1037" t="s">
        <v>54</v>
      </c>
      <c r="F1037">
        <v>3</v>
      </c>
      <c r="G1037" s="1" t="str" cm="1">
        <f t="array" ref="G1037">_xlfn.IFS(F1037&lt;=5,"very near",F1037&lt;=10,"near",F1037&lt;=20,"moderate",F1037&lt;=29,"far")</f>
        <v>very near</v>
      </c>
      <c r="H1037">
        <v>3</v>
      </c>
      <c r="I1037" t="str" cm="1">
        <f t="array" ref="I1037">_xlfn.IFS(H1037=1,"Below College",H1037=
2,"College",H1037=
3,"Bachelor",H1037=
4,"Master",H1037=
5,"Doctor")</f>
        <v>Bachelor</v>
      </c>
      <c r="J1037" t="s">
        <v>32</v>
      </c>
      <c r="K1037">
        <v>1</v>
      </c>
      <c r="L1037" t="str" cm="1">
        <f t="array" ref="L1037">_xlfn.IFS(K1037=1,"low",K1037=2,"medium",K1037=3,"high",K1037=4,"very high")</f>
        <v>low</v>
      </c>
      <c r="M1037" t="s">
        <v>33</v>
      </c>
      <c r="N1037">
        <v>3</v>
      </c>
      <c r="O1037" t="str" cm="1">
        <f t="array" ref="O1037">_xlfn.IFS(N1037=1,"low",N1037=2,"medium",N1037=3,"high",N1037=4,"very high")</f>
        <v>high</v>
      </c>
      <c r="P1037">
        <v>5</v>
      </c>
      <c r="Q1037" t="str" cm="1">
        <f t="array" ref="Q1037">_xlfn.IFS(P1037=1,"junior",P1037=2,"mid level",P1037=3,"senior",P1037=4,"lead",P1037=5,"executive")</f>
        <v>executive</v>
      </c>
      <c r="R1037" t="s">
        <v>48</v>
      </c>
      <c r="S1037">
        <v>2</v>
      </c>
      <c r="T1037" t="str" cm="1">
        <f t="array" ref="T1037">_xlfn.IFS(S1037=1,"low",S1037=2,"medium",S1037=3,"high",S1037=4,"very high")</f>
        <v>medium</v>
      </c>
      <c r="U1037" t="s">
        <v>35</v>
      </c>
      <c r="V1037">
        <v>18200</v>
      </c>
      <c r="W1037">
        <v>1</v>
      </c>
      <c r="X1037" t="str" cm="1">
        <f t="array" ref="X1037">_xlfn.IFS(W1037=0,"fresher",W1037&lt;=3,"stable",W1037&lt;=6,"moderate hopper",W1037&lt;=9,"frequent hopper")</f>
        <v>stable</v>
      </c>
      <c r="Y1037" t="s">
        <v>29</v>
      </c>
      <c r="Z1037">
        <v>11</v>
      </c>
      <c r="AA1037" t="str" cm="1">
        <f t="array" ref="AA1037">_xlfn.IFS(Z1037&lt;=14,"low hike",Z1037&lt;=18,"moderate hike",Z1037&lt;=22,"good hike",Z1037&lt;=25,"high hike")</f>
        <v>low hike</v>
      </c>
      <c r="AB1037">
        <v>3</v>
      </c>
      <c r="AC1037" t="str" cm="1">
        <f t="array" ref="AC1037">_xlfn.IFS(AB1037=1,"low",AB1037=2,"good",AB1037=3,"excellent",AB1037=4,"outstanding")</f>
        <v>excellent</v>
      </c>
      <c r="AD1037">
        <v>3</v>
      </c>
      <c r="AE1037" t="str" cm="1">
        <f t="array" ref="AE1037">_xlfn.IFS(AD1037=1,"low",AD1037=2,"medium",AD1037=3,"high",AD1037=4,"very high")</f>
        <v>high</v>
      </c>
      <c r="AG1037">
        <v>1</v>
      </c>
      <c r="AH1037" t="str" cm="1">
        <f t="array" ref="AH1037">_xlfn.IFS(AG1037=0,"no stock options",AG1037=2,"medium",AG1037=3,"high",AG1037=1,"low")</f>
        <v>low</v>
      </c>
      <c r="AI1037">
        <v>32</v>
      </c>
      <c r="AJ1037" s="1" t="str" cm="1">
        <f t="array" ref="AJ1037">_xlfn.IFS(AI1037&lt;=2,"fresher",AI1037&lt;=7,"early career",AI1037&lt;=15,"mid career",AI1037&lt;=25,"experienced",AI1037&gt;=26,"expert")</f>
        <v>expert</v>
      </c>
      <c r="AK1037">
        <v>2</v>
      </c>
      <c r="AL1037" s="1" t="str" cm="1">
        <f t="array" ref="AL1037">_xlfn.IFS(AK1037=0,"no training",AK1037&lt;=2,"low",AK1037&lt;=4,"moderate",AK1037&lt;=6,"high")</f>
        <v>low</v>
      </c>
      <c r="AM1037">
        <v>3</v>
      </c>
      <c r="AN1037" t="str" cm="1">
        <f t="array" ref="AN1037">_xlfn.IFS(AM1037=1,"low",AM1037=2,"medium",AM1037=3,"high",AM1037=4,"very high")</f>
        <v>high</v>
      </c>
      <c r="AO1037">
        <v>32</v>
      </c>
      <c r="AP1037" s="1" t="str" cm="1">
        <f t="array" ref="AP1037">_xlfn.IFS(AO1037&lt;=1,"new",AO1037&lt;=5,"early tenure",AO1037&lt;=10,"established",AO1037&lt;=20,"loyal",AO1037&gt;=21,"long term")</f>
        <v>long term</v>
      </c>
      <c r="AQ1037">
        <v>5</v>
      </c>
      <c r="AR1037" s="1" t="str" cm="1">
        <f t="array" ref="AR1037">_xlfn.IFS(AQ1037&lt;=1,"new",AQ1037&lt;=4,"settling",AQ1037&lt;=7,"established",AQ1037&lt;=12,"stagnant risk",AQ1037&gt;12,"highly stagnant")</f>
        <v>established</v>
      </c>
      <c r="AS1037">
        <v>10</v>
      </c>
      <c r="AT1037" t="str" cm="1">
        <f t="array" ref="AT1037">_xlfn.IFS(AS1037&lt;=1,"recently promoted",AS1037&lt;=3,"due soon",AS1037&lt;=6,"over due",AS1037&gt;=7,"critically overdue")</f>
        <v>critically overdue</v>
      </c>
      <c r="AU1037">
        <v>7</v>
      </c>
      <c r="AV1037" t="str" cm="1">
        <f t="array" ref="AV1037">_xlfn.IFS(AU1037&lt;=1,"new under manager",AU1037&lt;=4,"settling",AU1037&lt;=8,"established",AU1037&gt;=9,"long term")</f>
        <v>established</v>
      </c>
    </row>
    <row r="1038" spans="1:48">
      <c r="A1038">
        <v>41</v>
      </c>
      <c r="B1038" s="1" t="str" cm="1">
        <f t="array" ref="B1038">_xlfn.IFS(A1038&lt;=25,"early career",A1038&lt;=35,"mid career",A1038&lt;=45,"experienced",A1038&gt;=46,"senior")</f>
        <v>experienced</v>
      </c>
      <c r="C1038" t="s">
        <v>29</v>
      </c>
      <c r="D1038" t="s">
        <v>30</v>
      </c>
      <c r="E1038" t="s">
        <v>54</v>
      </c>
      <c r="F1038">
        <v>10</v>
      </c>
      <c r="G1038" s="1" t="str" cm="1">
        <f t="array" ref="G1038">_xlfn.IFS(F1038&lt;=5,"very near",F1038&lt;=10,"near",F1038&lt;=20,"moderate",F1038&lt;=29,"far")</f>
        <v>near</v>
      </c>
      <c r="H1038">
        <v>4</v>
      </c>
      <c r="I1038" t="str" cm="1">
        <f t="array" ref="I1038">_xlfn.IFS(H1038=1,"Below College",H1038=
2,"College",H1038=
3,"Bachelor",H1038=
4,"Master",H1038=
5,"Doctor")</f>
        <v>Master</v>
      </c>
      <c r="J1038" t="s">
        <v>54</v>
      </c>
      <c r="K1038">
        <v>2</v>
      </c>
      <c r="L1038" t="str" cm="1">
        <f t="array" ref="L1038">_xlfn.IFS(K1038=1,"low",K1038=2,"medium",K1038=3,"high",K1038=4,"very high")</f>
        <v>medium</v>
      </c>
      <c r="M1038" t="s">
        <v>33</v>
      </c>
      <c r="N1038">
        <v>2</v>
      </c>
      <c r="O1038" t="str" cm="1">
        <f t="array" ref="O1038">_xlfn.IFS(N1038=1,"low",N1038=2,"medium",N1038=3,"high",N1038=4,"very high")</f>
        <v>medium</v>
      </c>
      <c r="P1038">
        <v>5</v>
      </c>
      <c r="Q1038" t="str" cm="1">
        <f t="array" ref="Q1038">_xlfn.IFS(P1038=1,"junior",P1038=2,"mid level",P1038=3,"senior",P1038=4,"lead",P1038=5,"executive")</f>
        <v>executive</v>
      </c>
      <c r="R1038" t="s">
        <v>48</v>
      </c>
      <c r="S1038">
        <v>4</v>
      </c>
      <c r="T1038" t="str" cm="1">
        <f t="array" ref="T1038">_xlfn.IFS(S1038=1,"low",S1038=2,"medium",S1038=3,"high",S1038=4,"very high")</f>
        <v>very high</v>
      </c>
      <c r="U1038" t="s">
        <v>38</v>
      </c>
      <c r="V1038">
        <v>19141</v>
      </c>
      <c r="W1038">
        <v>3</v>
      </c>
      <c r="X1038" t="str" cm="1">
        <f t="array" ref="X1038">_xlfn.IFS(W1038=0,"fresher",W1038&lt;=3,"stable",W1038&lt;=6,"moderate hopper",W1038&lt;=9,"frequent hopper")</f>
        <v>stable</v>
      </c>
      <c r="Y1038" t="s">
        <v>29</v>
      </c>
      <c r="Z1038">
        <v>15</v>
      </c>
      <c r="AA1038" t="str" cm="1">
        <f t="array" ref="AA1038">_xlfn.IFS(Z1038&lt;=14,"low hike",Z1038&lt;=18,"moderate hike",Z1038&lt;=22,"good hike",Z1038&lt;=25,"high hike")</f>
        <v>moderate hike</v>
      </c>
      <c r="AB1038">
        <v>3</v>
      </c>
      <c r="AC1038" t="str" cm="1">
        <f t="array" ref="AC1038">_xlfn.IFS(AB1038=1,"low",AB1038=2,"good",AB1038=3,"excellent",AB1038=4,"outstanding")</f>
        <v>excellent</v>
      </c>
      <c r="AD1038">
        <v>2</v>
      </c>
      <c r="AE1038" t="str" cm="1">
        <f t="array" ref="AE1038">_xlfn.IFS(AD1038=1,"low",AD1038=2,"medium",AD1038=3,"high",AD1038=4,"very high")</f>
        <v>medium</v>
      </c>
      <c r="AG1038">
        <v>3</v>
      </c>
      <c r="AH1038" t="str" cm="1">
        <f t="array" ref="AH1038">_xlfn.IFS(AG1038=0,"no stock options",AG1038=2,"medium",AG1038=3,"high",AG1038=1,"low")</f>
        <v>high</v>
      </c>
      <c r="AI1038">
        <v>23</v>
      </c>
      <c r="AJ1038" s="1" t="str" cm="1">
        <f t="array" ref="AJ1038">_xlfn.IFS(AI1038&lt;=2,"fresher",AI1038&lt;=7,"early career",AI1038&lt;=15,"mid career",AI1038&lt;=25,"experienced",AI1038&gt;=26,"expert")</f>
        <v>experienced</v>
      </c>
      <c r="AK1038">
        <v>2</v>
      </c>
      <c r="AL1038" s="1" t="str" cm="1">
        <f t="array" ref="AL1038">_xlfn.IFS(AK1038=0,"no training",AK1038&lt;=2,"low",AK1038&lt;=4,"moderate",AK1038&lt;=6,"high")</f>
        <v>low</v>
      </c>
      <c r="AM1038">
        <v>2</v>
      </c>
      <c r="AN1038" t="str" cm="1">
        <f t="array" ref="AN1038">_xlfn.IFS(AM1038=1,"low",AM1038=2,"medium",AM1038=3,"high",AM1038=4,"very high")</f>
        <v>medium</v>
      </c>
      <c r="AO1038">
        <v>21</v>
      </c>
      <c r="AP1038" s="1" t="str" cm="1">
        <f t="array" ref="AP1038">_xlfn.IFS(AO1038&lt;=1,"new",AO1038&lt;=5,"early tenure",AO1038&lt;=10,"established",AO1038&lt;=20,"loyal",AO1038&gt;=21,"long term")</f>
        <v>long term</v>
      </c>
      <c r="AQ1038">
        <v>6</v>
      </c>
      <c r="AR1038" s="1" t="str" cm="1">
        <f t="array" ref="AR1038">_xlfn.IFS(AQ1038&lt;=1,"new",AQ1038&lt;=4,"settling",AQ1038&lt;=7,"established",AQ1038&lt;=12,"stagnant risk",AQ1038&gt;12,"highly stagnant")</f>
        <v>established</v>
      </c>
      <c r="AS1038">
        <v>12</v>
      </c>
      <c r="AT1038" t="str" cm="1">
        <f t="array" ref="AT1038">_xlfn.IFS(AS1038&lt;=1,"recently promoted",AS1038&lt;=3,"due soon",AS1038&lt;=6,"over due",AS1038&gt;=7,"critically overdue")</f>
        <v>critically overdue</v>
      </c>
      <c r="AU1038">
        <v>6</v>
      </c>
      <c r="AV1038" t="str" cm="1">
        <f t="array" ref="AV1038">_xlfn.IFS(AU1038&lt;=1,"new under manager",AU1038&lt;=4,"settling",AU1038&lt;=8,"established",AU1038&gt;=9,"long term")</f>
        <v>established</v>
      </c>
    </row>
    <row r="1039" spans="1:48">
      <c r="A1039">
        <v>41</v>
      </c>
      <c r="B1039" s="1" t="str" cm="1">
        <f t="array" ref="B1039">_xlfn.IFS(A1039&lt;=25,"early career",A1039&lt;=35,"mid career",A1039&lt;=45,"experienced",A1039&gt;=46,"senior")</f>
        <v>experienced</v>
      </c>
      <c r="C1039" t="s">
        <v>29</v>
      </c>
      <c r="D1039" t="s">
        <v>30</v>
      </c>
      <c r="E1039" t="s">
        <v>54</v>
      </c>
      <c r="F1039">
        <v>1</v>
      </c>
      <c r="G1039" s="1" t="str" cm="1">
        <f t="array" ref="G1039">_xlfn.IFS(F1039&lt;=5,"very near",F1039&lt;=10,"near",F1039&lt;=20,"moderate",F1039&lt;=29,"far")</f>
        <v>very near</v>
      </c>
      <c r="H1039">
        <v>3</v>
      </c>
      <c r="I1039" t="str" cm="1">
        <f t="array" ref="I1039">_xlfn.IFS(H1039=1,"Below College",H1039=
2,"College",H1039=
3,"Bachelor",H1039=
4,"Master",H1039=
5,"Doctor")</f>
        <v>Bachelor</v>
      </c>
      <c r="J1039" t="s">
        <v>54</v>
      </c>
      <c r="K1039">
        <v>4</v>
      </c>
      <c r="L1039" t="str" cm="1">
        <f t="array" ref="L1039">_xlfn.IFS(K1039=1,"low",K1039=2,"medium",K1039=3,"high",K1039=4,"very high")</f>
        <v>very high</v>
      </c>
      <c r="M1039" t="s">
        <v>33</v>
      </c>
      <c r="N1039">
        <v>2</v>
      </c>
      <c r="O1039" t="str" cm="1">
        <f t="array" ref="O1039">_xlfn.IFS(N1039=1,"low",N1039=2,"medium",N1039=3,"high",N1039=4,"very high")</f>
        <v>medium</v>
      </c>
      <c r="P1039">
        <v>5</v>
      </c>
      <c r="Q1039" t="str" cm="1">
        <f t="array" ref="Q1039">_xlfn.IFS(P1039=1,"junior",P1039=2,"mid level",P1039=3,"senior",P1039=4,"lead",P1039=5,"executive")</f>
        <v>executive</v>
      </c>
      <c r="R1039" t="s">
        <v>48</v>
      </c>
      <c r="S1039">
        <v>3</v>
      </c>
      <c r="T1039" t="str" cm="1">
        <f t="array" ref="T1039">_xlfn.IFS(S1039=1,"low",S1039=2,"medium",S1039=3,"high",S1039=4,"very high")</f>
        <v>high</v>
      </c>
      <c r="U1039" t="s">
        <v>35</v>
      </c>
      <c r="V1039">
        <v>19189</v>
      </c>
      <c r="W1039">
        <v>1</v>
      </c>
      <c r="X1039" t="str" cm="1">
        <f t="array" ref="X1039">_xlfn.IFS(W1039=0,"fresher",W1039&lt;=3,"stable",W1039&lt;=6,"moderate hopper",W1039&lt;=9,"frequent hopper")</f>
        <v>stable</v>
      </c>
      <c r="Y1039" t="s">
        <v>29</v>
      </c>
      <c r="Z1039">
        <v>12</v>
      </c>
      <c r="AA1039" t="str" cm="1">
        <f t="array" ref="AA1039">_xlfn.IFS(Z1039&lt;=14,"low hike",Z1039&lt;=18,"moderate hike",Z1039&lt;=22,"good hike",Z1039&lt;=25,"high hike")</f>
        <v>low hike</v>
      </c>
      <c r="AB1039">
        <v>3</v>
      </c>
      <c r="AC1039" t="str" cm="1">
        <f t="array" ref="AC1039">_xlfn.IFS(AB1039=1,"low",AB1039=2,"good",AB1039=3,"excellent",AB1039=4,"outstanding")</f>
        <v>excellent</v>
      </c>
      <c r="AD1039">
        <v>2</v>
      </c>
      <c r="AE1039" t="str" cm="1">
        <f t="array" ref="AE1039">_xlfn.IFS(AD1039=1,"low",AD1039=2,"medium",AD1039=3,"high",AD1039=4,"very high")</f>
        <v>medium</v>
      </c>
      <c r="AG1039">
        <v>1</v>
      </c>
      <c r="AH1039" t="str" cm="1">
        <f t="array" ref="AH1039">_xlfn.IFS(AG1039=0,"no stock options",AG1039=2,"medium",AG1039=3,"high",AG1039=1,"low")</f>
        <v>low</v>
      </c>
      <c r="AI1039">
        <v>22</v>
      </c>
      <c r="AJ1039" s="1" t="str" cm="1">
        <f t="array" ref="AJ1039">_xlfn.IFS(AI1039&lt;=2,"fresher",AI1039&lt;=7,"early career",AI1039&lt;=15,"mid career",AI1039&lt;=25,"experienced",AI1039&gt;=26,"expert")</f>
        <v>experienced</v>
      </c>
      <c r="AK1039">
        <v>3</v>
      </c>
      <c r="AL1039" s="1" t="str" cm="1">
        <f t="array" ref="AL1039">_xlfn.IFS(AK1039=0,"no training",AK1039&lt;=2,"low",AK1039&lt;=4,"moderate",AK1039&lt;=6,"high")</f>
        <v>moderate</v>
      </c>
      <c r="AM1039">
        <v>3</v>
      </c>
      <c r="AN1039" t="str" cm="1">
        <f t="array" ref="AN1039">_xlfn.IFS(AM1039=1,"low",AM1039=2,"medium",AM1039=3,"high",AM1039=4,"very high")</f>
        <v>high</v>
      </c>
      <c r="AO1039">
        <v>22</v>
      </c>
      <c r="AP1039" s="1" t="str" cm="1">
        <f t="array" ref="AP1039">_xlfn.IFS(AO1039&lt;=1,"new",AO1039&lt;=5,"early tenure",AO1039&lt;=10,"established",AO1039&lt;=20,"loyal",AO1039&gt;=21,"long term")</f>
        <v>long term</v>
      </c>
      <c r="AQ1039">
        <v>7</v>
      </c>
      <c r="AR1039" s="1" t="str" cm="1">
        <f t="array" ref="AR1039">_xlfn.IFS(AQ1039&lt;=1,"new",AQ1039&lt;=4,"settling",AQ1039&lt;=7,"established",AQ1039&lt;=12,"stagnant risk",AQ1039&gt;12,"highly stagnant")</f>
        <v>established</v>
      </c>
      <c r="AS1039">
        <v>2</v>
      </c>
      <c r="AT1039" t="str" cm="1">
        <f t="array" ref="AT1039">_xlfn.IFS(AS1039&lt;=1,"recently promoted",AS1039&lt;=3,"due soon",AS1039&lt;=6,"over due",AS1039&gt;=7,"critically overdue")</f>
        <v>due soon</v>
      </c>
      <c r="AU1039">
        <v>10</v>
      </c>
      <c r="AV1039" t="str" cm="1">
        <f t="array" ref="AV1039">_xlfn.IFS(AU1039&lt;=1,"new under manager",AU1039&lt;=4,"settling",AU1039&lt;=8,"established",AU1039&gt;=9,"long term")</f>
        <v>long term</v>
      </c>
    </row>
    <row r="1040" spans="1:48">
      <c r="A1040">
        <v>47</v>
      </c>
      <c r="B1040" s="1" t="str" cm="1">
        <f t="array" ref="B1040">_xlfn.IFS(A1040&lt;=25,"early career",A1040&lt;=35,"mid career",A1040&lt;=45,"experienced",A1040&gt;=46,"senior")</f>
        <v>senior</v>
      </c>
      <c r="C1040" t="s">
        <v>29</v>
      </c>
      <c r="D1040" t="s">
        <v>50</v>
      </c>
      <c r="E1040" t="s">
        <v>45</v>
      </c>
      <c r="F1040">
        <v>3</v>
      </c>
      <c r="G1040" s="1" t="str" cm="1">
        <f t="array" ref="G1040">_xlfn.IFS(F1040&lt;=5,"very near",F1040&lt;=10,"near",F1040&lt;=20,"moderate",F1040&lt;=29,"far")</f>
        <v>very near</v>
      </c>
      <c r="H1040">
        <v>3</v>
      </c>
      <c r="I1040" t="str" cm="1">
        <f t="array" ref="I1040">_xlfn.IFS(H1040=1,"Below College",H1040=
2,"College",H1040=
3,"Bachelor",H1040=
4,"Master",H1040=
5,"Doctor")</f>
        <v>Bachelor</v>
      </c>
      <c r="J1040" t="s">
        <v>32</v>
      </c>
      <c r="K1040">
        <v>4</v>
      </c>
      <c r="L1040" t="str" cm="1">
        <f t="array" ref="L1040">_xlfn.IFS(K1040=1,"low",K1040=2,"medium",K1040=3,"high",K1040=4,"very high")</f>
        <v>very high</v>
      </c>
      <c r="M1040" t="s">
        <v>43</v>
      </c>
      <c r="N1040">
        <v>3</v>
      </c>
      <c r="O1040" t="str" cm="1">
        <f t="array" ref="O1040">_xlfn.IFS(N1040=1,"low",N1040=2,"medium",N1040=3,"high",N1040=4,"very high")</f>
        <v>high</v>
      </c>
      <c r="P1040">
        <v>4</v>
      </c>
      <c r="Q1040" t="str" cm="1">
        <f t="array" ref="Q1040">_xlfn.IFS(P1040=1,"junior",P1040=2,"mid level",P1040=3,"senior",P1040=4,"lead",P1040=5,"executive")</f>
        <v>lead</v>
      </c>
      <c r="R1040" t="s">
        <v>51</v>
      </c>
      <c r="S1040">
        <v>3</v>
      </c>
      <c r="T1040" t="str" cm="1">
        <f t="array" ref="T1040">_xlfn.IFS(S1040=1,"low",S1040=2,"medium",S1040=3,"high",S1040=4,"very high")</f>
        <v>high</v>
      </c>
      <c r="U1040" t="s">
        <v>38</v>
      </c>
      <c r="V1040">
        <v>13770</v>
      </c>
      <c r="W1040">
        <v>9</v>
      </c>
      <c r="X1040" t="str" cm="1">
        <f t="array" ref="X1040">_xlfn.IFS(W1040=0,"fresher",W1040&lt;=3,"stable",W1040&lt;=6,"moderate hopper",W1040&lt;=9,"frequent hopper")</f>
        <v>frequent hopper</v>
      </c>
      <c r="Y1040" t="s">
        <v>39</v>
      </c>
      <c r="Z1040">
        <v>12</v>
      </c>
      <c r="AA1040" t="str" cm="1">
        <f t="array" ref="AA1040">_xlfn.IFS(Z1040&lt;=14,"low hike",Z1040&lt;=18,"moderate hike",Z1040&lt;=22,"good hike",Z1040&lt;=25,"high hike")</f>
        <v>low hike</v>
      </c>
      <c r="AB1040">
        <v>3</v>
      </c>
      <c r="AC1040" t="str" cm="1">
        <f t="array" ref="AC1040">_xlfn.IFS(AB1040=1,"low",AB1040=2,"good",AB1040=3,"excellent",AB1040=4,"outstanding")</f>
        <v>excellent</v>
      </c>
      <c r="AD1040">
        <v>4</v>
      </c>
      <c r="AE1040" t="str" cm="1">
        <f t="array" ref="AE1040">_xlfn.IFS(AD1040=1,"low",AD1040=2,"medium",AD1040=3,"high",AD1040=4,"very high")</f>
        <v>very high</v>
      </c>
      <c r="AG1040">
        <v>2</v>
      </c>
      <c r="AH1040" t="str" cm="1">
        <f t="array" ref="AH1040">_xlfn.IFS(AG1040=0,"no stock options",AG1040=2,"medium",AG1040=3,"high",AG1040=1,"low")</f>
        <v>medium</v>
      </c>
      <c r="AI1040">
        <v>28</v>
      </c>
      <c r="AJ1040" s="1" t="str" cm="1">
        <f t="array" ref="AJ1040">_xlfn.IFS(AI1040&lt;=2,"fresher",AI1040&lt;=7,"early career",AI1040&lt;=15,"mid career",AI1040&lt;=25,"experienced",AI1040&gt;=26,"expert")</f>
        <v>expert</v>
      </c>
      <c r="AK1040">
        <v>2</v>
      </c>
      <c r="AL1040" s="1" t="str" cm="1">
        <f t="array" ref="AL1040">_xlfn.IFS(AK1040=0,"no training",AK1040&lt;=2,"low",AK1040&lt;=4,"moderate",AK1040&lt;=6,"high")</f>
        <v>low</v>
      </c>
      <c r="AM1040">
        <v>2</v>
      </c>
      <c r="AN1040" t="str" cm="1">
        <f t="array" ref="AN1040">_xlfn.IFS(AM1040=1,"low",AM1040=2,"medium",AM1040=3,"high",AM1040=4,"very high")</f>
        <v>medium</v>
      </c>
      <c r="AO1040">
        <v>22</v>
      </c>
      <c r="AP1040" s="1" t="str" cm="1">
        <f t="array" ref="AP1040">_xlfn.IFS(AO1040&lt;=1,"new",AO1040&lt;=5,"early tenure",AO1040&lt;=10,"established",AO1040&lt;=20,"loyal",AO1040&gt;=21,"long term")</f>
        <v>long term</v>
      </c>
      <c r="AQ1040">
        <v>2</v>
      </c>
      <c r="AR1040" s="1" t="str" cm="1">
        <f t="array" ref="AR1040">_xlfn.IFS(AQ1040&lt;=1,"new",AQ1040&lt;=4,"settling",AQ1040&lt;=7,"established",AQ1040&lt;=12,"stagnant risk",AQ1040&gt;12,"highly stagnant")</f>
        <v>settling</v>
      </c>
      <c r="AS1040">
        <v>11</v>
      </c>
      <c r="AT1040" t="str" cm="1">
        <f t="array" ref="AT1040">_xlfn.IFS(AS1040&lt;=1,"recently promoted",AS1040&lt;=3,"due soon",AS1040&lt;=6,"over due",AS1040&gt;=7,"critically overdue")</f>
        <v>critically overdue</v>
      </c>
      <c r="AU1040">
        <v>13</v>
      </c>
      <c r="AV1040" t="str" cm="1">
        <f t="array" ref="AV1040">_xlfn.IFS(AU1040&lt;=1,"new under manager",AU1040&lt;=4,"settling",AU1040&lt;=8,"established",AU1040&gt;=9,"long term")</f>
        <v>long term</v>
      </c>
    </row>
    <row r="1041" spans="1:48">
      <c r="A1041">
        <v>52</v>
      </c>
      <c r="B1041" s="1" t="str" cm="1">
        <f t="array" ref="B1041">_xlfn.IFS(A1041&lt;=25,"early career",A1041&lt;=35,"mid career",A1041&lt;=45,"experienced",A1041&gt;=46,"senior")</f>
        <v>senior</v>
      </c>
      <c r="C1041" t="s">
        <v>29</v>
      </c>
      <c r="D1041" t="s">
        <v>30</v>
      </c>
      <c r="E1041" t="s">
        <v>45</v>
      </c>
      <c r="F1041">
        <v>3</v>
      </c>
      <c r="G1041" s="1" t="str" cm="1">
        <f t="array" ref="G1041">_xlfn.IFS(F1041&lt;=5,"very near",F1041&lt;=10,"near",F1041&lt;=20,"moderate",F1041&lt;=29,"far")</f>
        <v>very near</v>
      </c>
      <c r="H1041">
        <v>4</v>
      </c>
      <c r="I1041" t="str" cm="1">
        <f t="array" ref="I1041">_xlfn.IFS(H1041=1,"Below College",H1041=
2,"College",H1041=
3,"Bachelor",H1041=
4,"Master",H1041=
5,"Doctor")</f>
        <v>Master</v>
      </c>
      <c r="J1041" t="s">
        <v>47</v>
      </c>
      <c r="K1041">
        <v>3</v>
      </c>
      <c r="L1041" t="str" cm="1">
        <f t="array" ref="L1041">_xlfn.IFS(K1041=1,"low",K1041=2,"medium",K1041=3,"high",K1041=4,"very high")</f>
        <v>high</v>
      </c>
      <c r="M1041" t="s">
        <v>33</v>
      </c>
      <c r="N1041">
        <v>2</v>
      </c>
      <c r="O1041" t="str" cm="1">
        <f t="array" ref="O1041">_xlfn.IFS(N1041=1,"low",N1041=2,"medium",N1041=3,"high",N1041=4,"very high")</f>
        <v>medium</v>
      </c>
      <c r="P1041">
        <v>4</v>
      </c>
      <c r="Q1041" t="str" cm="1">
        <f t="array" ref="Q1041">_xlfn.IFS(P1041=1,"junior",P1041=2,"mid level",P1041=3,"senior",P1041=4,"lead",P1041=5,"executive")</f>
        <v>lead</v>
      </c>
      <c r="R1041" t="s">
        <v>48</v>
      </c>
      <c r="S1041">
        <v>1</v>
      </c>
      <c r="T1041" t="str" cm="1">
        <f t="array" ref="T1041">_xlfn.IFS(S1041=1,"low",S1041=2,"medium",S1041=3,"high",S1041=4,"very high")</f>
        <v>low</v>
      </c>
      <c r="U1041" t="s">
        <v>35</v>
      </c>
      <c r="V1041">
        <v>16856</v>
      </c>
      <c r="W1041">
        <v>1</v>
      </c>
      <c r="X1041" t="str" cm="1">
        <f t="array" ref="X1041">_xlfn.IFS(W1041=0,"fresher",W1041&lt;=3,"stable",W1041&lt;=6,"moderate hopper",W1041&lt;=9,"frequent hopper")</f>
        <v>stable</v>
      </c>
      <c r="Y1041" t="s">
        <v>29</v>
      </c>
      <c r="Z1041">
        <v>11</v>
      </c>
      <c r="AA1041" t="str" cm="1">
        <f t="array" ref="AA1041">_xlfn.IFS(Z1041&lt;=14,"low hike",Z1041&lt;=18,"moderate hike",Z1041&lt;=22,"good hike",Z1041&lt;=25,"high hike")</f>
        <v>low hike</v>
      </c>
      <c r="AB1041">
        <v>3</v>
      </c>
      <c r="AC1041" t="str" cm="1">
        <f t="array" ref="AC1041">_xlfn.IFS(AB1041=1,"low",AB1041=2,"good",AB1041=3,"excellent",AB1041=4,"outstanding")</f>
        <v>excellent</v>
      </c>
      <c r="AD1041">
        <v>1</v>
      </c>
      <c r="AE1041" t="str" cm="1">
        <f t="array" ref="AE1041">_xlfn.IFS(AD1041=1,"low",AD1041=2,"medium",AD1041=3,"high",AD1041=4,"very high")</f>
        <v>low</v>
      </c>
      <c r="AG1041">
        <v>0</v>
      </c>
      <c r="AH1041" t="str" cm="1">
        <f t="array" ref="AH1041">_xlfn.IFS(AG1041=0,"no stock options",AG1041=2,"medium",AG1041=3,"high",AG1041=1,"low")</f>
        <v>no stock options</v>
      </c>
      <c r="AI1041">
        <v>34</v>
      </c>
      <c r="AJ1041" s="1" t="str" cm="1">
        <f t="array" ref="AJ1041">_xlfn.IFS(AI1041&lt;=2,"fresher",AI1041&lt;=7,"early career",AI1041&lt;=15,"mid career",AI1041&lt;=25,"experienced",AI1041&gt;=26,"expert")</f>
        <v>expert</v>
      </c>
      <c r="AK1041">
        <v>3</v>
      </c>
      <c r="AL1041" s="1" t="str" cm="1">
        <f t="array" ref="AL1041">_xlfn.IFS(AK1041=0,"no training",AK1041&lt;=2,"low",AK1041&lt;=4,"moderate",AK1041&lt;=6,"high")</f>
        <v>moderate</v>
      </c>
      <c r="AM1041">
        <v>4</v>
      </c>
      <c r="AN1041" t="str" cm="1">
        <f t="array" ref="AN1041">_xlfn.IFS(AM1041=1,"low",AM1041=2,"medium",AM1041=3,"high",AM1041=4,"very high")</f>
        <v>very high</v>
      </c>
      <c r="AO1041">
        <v>34</v>
      </c>
      <c r="AP1041" s="1" t="str" cm="1">
        <f t="array" ref="AP1041">_xlfn.IFS(AO1041&lt;=1,"new",AO1041&lt;=5,"early tenure",AO1041&lt;=10,"established",AO1041&lt;=20,"loyal",AO1041&gt;=21,"long term")</f>
        <v>long term</v>
      </c>
      <c r="AQ1041">
        <v>6</v>
      </c>
      <c r="AR1041" s="1" t="str" cm="1">
        <f t="array" ref="AR1041">_xlfn.IFS(AQ1041&lt;=1,"new",AQ1041&lt;=4,"settling",AQ1041&lt;=7,"established",AQ1041&lt;=12,"stagnant risk",AQ1041&gt;12,"highly stagnant")</f>
        <v>established</v>
      </c>
      <c r="AS1041">
        <v>1</v>
      </c>
      <c r="AT1041" t="str" cm="1">
        <f t="array" ref="AT1041">_xlfn.IFS(AS1041&lt;=1,"recently promoted",AS1041&lt;=3,"due soon",AS1041&lt;=6,"over due",AS1041&gt;=7,"critically overdue")</f>
        <v>recently promoted</v>
      </c>
      <c r="AU1041">
        <v>16</v>
      </c>
      <c r="AV1041" t="str" cm="1">
        <f t="array" ref="AV1041">_xlfn.IFS(AU1041&lt;=1,"new under manager",AU1041&lt;=4,"settling",AU1041&lt;=8,"established",AU1041&gt;=9,"long term")</f>
        <v>long term</v>
      </c>
    </row>
    <row r="1042" spans="1:48">
      <c r="A1042">
        <v>42</v>
      </c>
      <c r="B1042" s="1" t="str" cm="1">
        <f t="array" ref="B1042">_xlfn.IFS(A1042&lt;=25,"early career",A1042&lt;=35,"mid career",A1042&lt;=45,"experienced",A1042&gt;=46,"senior")</f>
        <v>experienced</v>
      </c>
      <c r="C1042" t="s">
        <v>29</v>
      </c>
      <c r="D1042" t="s">
        <v>50</v>
      </c>
      <c r="E1042" t="s">
        <v>31</v>
      </c>
      <c r="F1042">
        <v>8</v>
      </c>
      <c r="G1042" s="1" t="str" cm="1">
        <f t="array" ref="G1042">_xlfn.IFS(F1042&lt;=5,"very near",F1042&lt;=10,"near",F1042&lt;=20,"moderate",F1042&lt;=29,"far")</f>
        <v>near</v>
      </c>
      <c r="H1042">
        <v>3</v>
      </c>
      <c r="I1042" t="str" cm="1">
        <f t="array" ref="I1042">_xlfn.IFS(H1042=1,"Below College",H1042=
2,"College",H1042=
3,"Bachelor",H1042=
4,"Master",H1042=
5,"Doctor")</f>
        <v>Bachelor</v>
      </c>
      <c r="J1042" t="s">
        <v>36</v>
      </c>
      <c r="K1042">
        <v>2</v>
      </c>
      <c r="L1042" t="str" cm="1">
        <f t="array" ref="L1042">_xlfn.IFS(K1042=1,"low",K1042=2,"medium",K1042=3,"high",K1042=4,"very high")</f>
        <v>medium</v>
      </c>
      <c r="M1042" t="s">
        <v>33</v>
      </c>
      <c r="N1042">
        <v>3</v>
      </c>
      <c r="O1042" t="str" cm="1">
        <f t="array" ref="O1042">_xlfn.IFS(N1042=1,"low",N1042=2,"medium",N1042=3,"high",N1042=4,"very high")</f>
        <v>high</v>
      </c>
      <c r="P1042">
        <v>5</v>
      </c>
      <c r="Q1042" t="str" cm="1">
        <f t="array" ref="Q1042">_xlfn.IFS(P1042=1,"junior",P1042=2,"mid level",P1042=3,"senior",P1042=4,"lead",P1042=5,"executive")</f>
        <v>executive</v>
      </c>
      <c r="R1042" t="s">
        <v>48</v>
      </c>
      <c r="S1042">
        <v>4</v>
      </c>
      <c r="T1042" t="str" cm="1">
        <f t="array" ref="T1042">_xlfn.IFS(S1042=1,"low",S1042=2,"medium",S1042=3,"high",S1042=4,"very high")</f>
        <v>very high</v>
      </c>
      <c r="U1042" t="s">
        <v>38</v>
      </c>
      <c r="V1042">
        <v>18430</v>
      </c>
      <c r="W1042">
        <v>1</v>
      </c>
      <c r="X1042" t="str" cm="1">
        <f t="array" ref="X1042">_xlfn.IFS(W1042=0,"fresher",W1042&lt;=3,"stable",W1042&lt;=6,"moderate hopper",W1042&lt;=9,"frequent hopper")</f>
        <v>stable</v>
      </c>
      <c r="Y1042" t="s">
        <v>29</v>
      </c>
      <c r="Z1042">
        <v>13</v>
      </c>
      <c r="AA1042" t="str" cm="1">
        <f t="array" ref="AA1042">_xlfn.IFS(Z1042&lt;=14,"low hike",Z1042&lt;=18,"moderate hike",Z1042&lt;=22,"good hike",Z1042&lt;=25,"high hike")</f>
        <v>low hike</v>
      </c>
      <c r="AB1042">
        <v>3</v>
      </c>
      <c r="AC1042" t="str" cm="1">
        <f t="array" ref="AC1042">_xlfn.IFS(AB1042=1,"low",AB1042=2,"good",AB1042=3,"excellent",AB1042=4,"outstanding")</f>
        <v>excellent</v>
      </c>
      <c r="AD1042">
        <v>2</v>
      </c>
      <c r="AE1042" t="str" cm="1">
        <f t="array" ref="AE1042">_xlfn.IFS(AD1042=1,"low",AD1042=2,"medium",AD1042=3,"high",AD1042=4,"very high")</f>
        <v>medium</v>
      </c>
      <c r="AG1042">
        <v>1</v>
      </c>
      <c r="AH1042" t="str" cm="1">
        <f t="array" ref="AH1042">_xlfn.IFS(AG1042=0,"no stock options",AG1042=2,"medium",AG1042=3,"high",AG1042=1,"low")</f>
        <v>low</v>
      </c>
      <c r="AI1042">
        <v>24</v>
      </c>
      <c r="AJ1042" s="1" t="str" cm="1">
        <f t="array" ref="AJ1042">_xlfn.IFS(AI1042&lt;=2,"fresher",AI1042&lt;=7,"early career",AI1042&lt;=15,"mid career",AI1042&lt;=25,"experienced",AI1042&gt;=26,"expert")</f>
        <v>experienced</v>
      </c>
      <c r="AK1042">
        <v>4</v>
      </c>
      <c r="AL1042" s="1" t="str" cm="1">
        <f t="array" ref="AL1042">_xlfn.IFS(AK1042=0,"no training",AK1042&lt;=2,"low",AK1042&lt;=4,"moderate",AK1042&lt;=6,"high")</f>
        <v>moderate</v>
      </c>
      <c r="AM1042">
        <v>2</v>
      </c>
      <c r="AN1042" t="str" cm="1">
        <f t="array" ref="AN1042">_xlfn.IFS(AM1042=1,"low",AM1042=2,"medium",AM1042=3,"high",AM1042=4,"very high")</f>
        <v>medium</v>
      </c>
      <c r="AO1042">
        <v>24</v>
      </c>
      <c r="AP1042" s="1" t="str" cm="1">
        <f t="array" ref="AP1042">_xlfn.IFS(AO1042&lt;=1,"new",AO1042&lt;=5,"early tenure",AO1042&lt;=10,"established",AO1042&lt;=20,"loyal",AO1042&gt;=21,"long term")</f>
        <v>long term</v>
      </c>
      <c r="AQ1042">
        <v>7</v>
      </c>
      <c r="AR1042" s="1" t="str" cm="1">
        <f t="array" ref="AR1042">_xlfn.IFS(AQ1042&lt;=1,"new",AQ1042&lt;=4,"settling",AQ1042&lt;=7,"established",AQ1042&lt;=12,"stagnant risk",AQ1042&gt;12,"highly stagnant")</f>
        <v>established</v>
      </c>
      <c r="AS1042">
        <v>14</v>
      </c>
      <c r="AT1042" t="str" cm="1">
        <f t="array" ref="AT1042">_xlfn.IFS(AS1042&lt;=1,"recently promoted",AS1042&lt;=3,"due soon",AS1042&lt;=6,"over due",AS1042&gt;=7,"critically overdue")</f>
        <v>critically overdue</v>
      </c>
      <c r="AU1042">
        <v>9</v>
      </c>
      <c r="AV1042" t="str" cm="1">
        <f t="array" ref="AV1042">_xlfn.IFS(AU1042&lt;=1,"new under manager",AU1042&lt;=4,"settling",AU1042&lt;=8,"established",AU1042&gt;=9,"long term")</f>
        <v>long term</v>
      </c>
    </row>
    <row r="1043" spans="1:48">
      <c r="A1043">
        <v>47</v>
      </c>
      <c r="B1043" s="1" t="str" cm="1">
        <f t="array" ref="B1043">_xlfn.IFS(A1043&lt;=25,"early career",A1043&lt;=35,"mid career",A1043&lt;=45,"experienced",A1043&gt;=46,"senior")</f>
        <v>senior</v>
      </c>
      <c r="C1043" t="s">
        <v>29</v>
      </c>
      <c r="D1043" t="s">
        <v>30</v>
      </c>
      <c r="E1043" t="s">
        <v>31</v>
      </c>
      <c r="F1043">
        <v>2</v>
      </c>
      <c r="G1043" s="1" t="str" cm="1">
        <f t="array" ref="G1043">_xlfn.IFS(F1043&lt;=5,"very near",F1043&lt;=10,"near",F1043&lt;=20,"moderate",F1043&lt;=29,"far")</f>
        <v>very near</v>
      </c>
      <c r="H1043">
        <v>2</v>
      </c>
      <c r="I1043" t="str" cm="1">
        <f t="array" ref="I1043">_xlfn.IFS(H1043=1,"Below College",H1043=
2,"College",H1043=
3,"Bachelor",H1043=
4,"Master",H1043=
5,"Doctor")</f>
        <v>College</v>
      </c>
      <c r="J1043" t="s">
        <v>42</v>
      </c>
      <c r="K1043">
        <v>3</v>
      </c>
      <c r="L1043" t="str" cm="1">
        <f t="array" ref="L1043">_xlfn.IFS(K1043=1,"low",K1043=2,"medium",K1043=3,"high",K1043=4,"very high")</f>
        <v>high</v>
      </c>
      <c r="M1043" t="s">
        <v>43</v>
      </c>
      <c r="N1043">
        <v>3</v>
      </c>
      <c r="O1043" t="str" cm="1">
        <f t="array" ref="O1043">_xlfn.IFS(N1043=1,"low",N1043=2,"medium",N1043=3,"high",N1043=4,"very high")</f>
        <v>high</v>
      </c>
      <c r="P1043">
        <v>4</v>
      </c>
      <c r="Q1043" t="str" cm="1">
        <f t="array" ref="Q1043">_xlfn.IFS(P1043=1,"junior",P1043=2,"mid level",P1043=3,"senior",P1043=4,"lead",P1043=5,"executive")</f>
        <v>lead</v>
      </c>
      <c r="R1043" t="s">
        <v>48</v>
      </c>
      <c r="S1043">
        <v>4</v>
      </c>
      <c r="T1043" t="str" cm="1">
        <f t="array" ref="T1043">_xlfn.IFS(S1043=1,"low",S1043=2,"medium",S1043=3,"high",S1043=4,"very high")</f>
        <v>very high</v>
      </c>
      <c r="U1043" t="s">
        <v>35</v>
      </c>
      <c r="V1043">
        <v>16752</v>
      </c>
      <c r="W1043">
        <v>1</v>
      </c>
      <c r="X1043" t="str" cm="1">
        <f t="array" ref="X1043">_xlfn.IFS(W1043=0,"fresher",W1043&lt;=3,"stable",W1043&lt;=6,"moderate hopper",W1043&lt;=9,"frequent hopper")</f>
        <v>stable</v>
      </c>
      <c r="Y1043" t="s">
        <v>39</v>
      </c>
      <c r="Z1043">
        <v>11</v>
      </c>
      <c r="AA1043" t="str" cm="1">
        <f t="array" ref="AA1043">_xlfn.IFS(Z1043&lt;=14,"low hike",Z1043&lt;=18,"moderate hike",Z1043&lt;=22,"good hike",Z1043&lt;=25,"high hike")</f>
        <v>low hike</v>
      </c>
      <c r="AB1043">
        <v>3</v>
      </c>
      <c r="AC1043" t="str" cm="1">
        <f t="array" ref="AC1043">_xlfn.IFS(AB1043=1,"low",AB1043=2,"good",AB1043=3,"excellent",AB1043=4,"outstanding")</f>
        <v>excellent</v>
      </c>
      <c r="AD1043">
        <v>3</v>
      </c>
      <c r="AE1043" t="str" cm="1">
        <f t="array" ref="AE1043">_xlfn.IFS(AD1043=1,"low",AD1043=2,"medium",AD1043=3,"high",AD1043=4,"very high")</f>
        <v>high</v>
      </c>
      <c r="AG1043">
        <v>1</v>
      </c>
      <c r="AH1043" t="str" cm="1">
        <f t="array" ref="AH1043">_xlfn.IFS(AG1043=0,"no stock options",AG1043=2,"medium",AG1043=3,"high",AG1043=1,"low")</f>
        <v>low</v>
      </c>
      <c r="AI1043">
        <v>26</v>
      </c>
      <c r="AJ1043" s="1" t="str" cm="1">
        <f t="array" ref="AJ1043">_xlfn.IFS(AI1043&lt;=2,"fresher",AI1043&lt;=7,"early career",AI1043&lt;=15,"mid career",AI1043&lt;=25,"experienced",AI1043&gt;=26,"expert")</f>
        <v>expert</v>
      </c>
      <c r="AK1043">
        <v>3</v>
      </c>
      <c r="AL1043" s="1" t="str" cm="1">
        <f t="array" ref="AL1043">_xlfn.IFS(AK1043=0,"no training",AK1043&lt;=2,"low",AK1043&lt;=4,"moderate",AK1043&lt;=6,"high")</f>
        <v>moderate</v>
      </c>
      <c r="AM1043">
        <v>2</v>
      </c>
      <c r="AN1043" t="str" cm="1">
        <f t="array" ref="AN1043">_xlfn.IFS(AM1043=1,"low",AM1043=2,"medium",AM1043=3,"high",AM1043=4,"very high")</f>
        <v>medium</v>
      </c>
      <c r="AO1043">
        <v>26</v>
      </c>
      <c r="AP1043" s="1" t="str" cm="1">
        <f t="array" ref="AP1043">_xlfn.IFS(AO1043&lt;=1,"new",AO1043&lt;=5,"early tenure",AO1043&lt;=10,"established",AO1043&lt;=20,"loyal",AO1043&gt;=21,"long term")</f>
        <v>long term</v>
      </c>
      <c r="AQ1043">
        <v>14</v>
      </c>
      <c r="AR1043" s="1" t="str" cm="1">
        <f t="array" ref="AR1043">_xlfn.IFS(AQ1043&lt;=1,"new",AQ1043&lt;=4,"settling",AQ1043&lt;=7,"established",AQ1043&lt;=12,"stagnant risk",AQ1043&gt;12,"highly stagnant")</f>
        <v>highly stagnant</v>
      </c>
      <c r="AS1043">
        <v>3</v>
      </c>
      <c r="AT1043" t="str" cm="1">
        <f t="array" ref="AT1043">_xlfn.IFS(AS1043&lt;=1,"recently promoted",AS1043&lt;=3,"due soon",AS1043&lt;=6,"over due",AS1043&gt;=7,"critically overdue")</f>
        <v>due soon</v>
      </c>
      <c r="AU1043">
        <v>0</v>
      </c>
      <c r="AV1043" t="str" cm="1">
        <f t="array" ref="AV1043">_xlfn.IFS(AU1043&lt;=1,"new under manager",AU1043&lt;=4,"settling",AU1043&lt;=8,"established",AU1043&gt;=9,"long term")</f>
        <v>new under manager</v>
      </c>
    </row>
    <row r="1044" spans="1:48">
      <c r="A1044">
        <v>58</v>
      </c>
      <c r="B1044" s="1" t="str" cm="1">
        <f t="array" ref="B1044">_xlfn.IFS(A1044&lt;=25,"early career",A1044&lt;=35,"mid career",A1044&lt;=45,"experienced",A1044&gt;=46,"senior")</f>
        <v>senior</v>
      </c>
      <c r="C1044" t="s">
        <v>39</v>
      </c>
      <c r="D1044" t="s">
        <v>30</v>
      </c>
      <c r="E1044" t="s">
        <v>31</v>
      </c>
      <c r="F1044">
        <v>2</v>
      </c>
      <c r="G1044" s="1" t="str" cm="1">
        <f t="array" ref="G1044">_xlfn.IFS(F1044&lt;=5,"very near",F1044&lt;=10,"near",F1044&lt;=20,"moderate",F1044&lt;=29,"far")</f>
        <v>very near</v>
      </c>
      <c r="H1044">
        <v>4</v>
      </c>
      <c r="I1044" t="str" cm="1">
        <f t="array" ref="I1044">_xlfn.IFS(H1044=1,"Below College",H1044=
2,"College",H1044=
3,"Bachelor",H1044=
4,"Master",H1044=
5,"Doctor")</f>
        <v>Master</v>
      </c>
      <c r="J1044" t="s">
        <v>36</v>
      </c>
      <c r="K1044">
        <v>4</v>
      </c>
      <c r="L1044" t="str" cm="1">
        <f t="array" ref="L1044">_xlfn.IFS(K1044=1,"low",K1044=2,"medium",K1044=3,"high",K1044=4,"very high")</f>
        <v>very high</v>
      </c>
      <c r="M1044" t="s">
        <v>33</v>
      </c>
      <c r="N1044">
        <v>3</v>
      </c>
      <c r="O1044" t="str" cm="1">
        <f t="array" ref="O1044">_xlfn.IFS(N1044=1,"low",N1044=2,"medium",N1044=3,"high",N1044=4,"very high")</f>
        <v>high</v>
      </c>
      <c r="P1044">
        <v>5</v>
      </c>
      <c r="Q1044" t="str" cm="1">
        <f t="array" ref="Q1044">_xlfn.IFS(P1044=1,"junior",P1044=2,"mid level",P1044=3,"senior",P1044=4,"lead",P1044=5,"executive")</f>
        <v>executive</v>
      </c>
      <c r="R1044" t="s">
        <v>53</v>
      </c>
      <c r="S1044">
        <v>2</v>
      </c>
      <c r="T1044" t="str" cm="1">
        <f t="array" ref="T1044">_xlfn.IFS(S1044=1,"low",S1044=2,"medium",S1044=3,"high",S1044=4,"very high")</f>
        <v>medium</v>
      </c>
      <c r="U1044" t="s">
        <v>40</v>
      </c>
      <c r="V1044">
        <v>19246</v>
      </c>
      <c r="W1044">
        <v>7</v>
      </c>
      <c r="X1044" t="str" cm="1">
        <f t="array" ref="X1044">_xlfn.IFS(W1044=0,"fresher",W1044&lt;=3,"stable",W1044&lt;=6,"moderate hopper",W1044&lt;=9,"frequent hopper")</f>
        <v>frequent hopper</v>
      </c>
      <c r="Y1044" t="s">
        <v>39</v>
      </c>
      <c r="Z1044">
        <v>12</v>
      </c>
      <c r="AA1044" t="str" cm="1">
        <f t="array" ref="AA1044">_xlfn.IFS(Z1044&lt;=14,"low hike",Z1044&lt;=18,"moderate hike",Z1044&lt;=22,"good hike",Z1044&lt;=25,"high hike")</f>
        <v>low hike</v>
      </c>
      <c r="AB1044">
        <v>3</v>
      </c>
      <c r="AC1044" t="str" cm="1">
        <f t="array" ref="AC1044">_xlfn.IFS(AB1044=1,"low",AB1044=2,"good",AB1044=3,"excellent",AB1044=4,"outstanding")</f>
        <v>excellent</v>
      </c>
      <c r="AD1044">
        <v>4</v>
      </c>
      <c r="AE1044" t="str" cm="1">
        <f t="array" ref="AE1044">_xlfn.IFS(AD1044=1,"low",AD1044=2,"medium",AD1044=3,"high",AD1044=4,"very high")</f>
        <v>very high</v>
      </c>
      <c r="AG1044">
        <v>0</v>
      </c>
      <c r="AH1044" t="str" cm="1">
        <f t="array" ref="AH1044">_xlfn.IFS(AG1044=0,"no stock options",AG1044=2,"medium",AG1044=3,"high",AG1044=1,"low")</f>
        <v>no stock options</v>
      </c>
      <c r="AI1044">
        <v>40</v>
      </c>
      <c r="AJ1044" s="1" t="str" cm="1">
        <f t="array" ref="AJ1044">_xlfn.IFS(AI1044&lt;=2,"fresher",AI1044&lt;=7,"early career",AI1044&lt;=15,"mid career",AI1044&lt;=25,"experienced",AI1044&gt;=26,"expert")</f>
        <v>expert</v>
      </c>
      <c r="AK1044">
        <v>2</v>
      </c>
      <c r="AL1044" s="1" t="str" cm="1">
        <f t="array" ref="AL1044">_xlfn.IFS(AK1044=0,"no training",AK1044&lt;=2,"low",AK1044&lt;=4,"moderate",AK1044&lt;=6,"high")</f>
        <v>low</v>
      </c>
      <c r="AM1044">
        <v>3</v>
      </c>
      <c r="AN1044" t="str" cm="1">
        <f t="array" ref="AN1044">_xlfn.IFS(AM1044=1,"low",AM1044=2,"medium",AM1044=3,"high",AM1044=4,"very high")</f>
        <v>high</v>
      </c>
      <c r="AO1044">
        <v>31</v>
      </c>
      <c r="AP1044" s="1" t="str" cm="1">
        <f t="array" ref="AP1044">_xlfn.IFS(AO1044&lt;=1,"new",AO1044&lt;=5,"early tenure",AO1044&lt;=10,"established",AO1044&lt;=20,"loyal",AO1044&gt;=21,"long term")</f>
        <v>long term</v>
      </c>
      <c r="AQ1044">
        <v>15</v>
      </c>
      <c r="AR1044" s="1" t="str" cm="1">
        <f t="array" ref="AR1044">_xlfn.IFS(AQ1044&lt;=1,"new",AQ1044&lt;=4,"settling",AQ1044&lt;=7,"established",AQ1044&lt;=12,"stagnant risk",AQ1044&gt;12,"highly stagnant")</f>
        <v>highly stagnant</v>
      </c>
      <c r="AS1044">
        <v>13</v>
      </c>
      <c r="AT1044" t="str" cm="1">
        <f t="array" ref="AT1044">_xlfn.IFS(AS1044&lt;=1,"recently promoted",AS1044&lt;=3,"due soon",AS1044&lt;=6,"over due",AS1044&gt;=7,"critically overdue")</f>
        <v>critically overdue</v>
      </c>
      <c r="AU1044">
        <v>8</v>
      </c>
      <c r="AV1044" t="str" cm="1">
        <f t="array" ref="AV1044">_xlfn.IFS(AU1044&lt;=1,"new under manager",AU1044&lt;=4,"settling",AU1044&lt;=8,"established",AU1044&gt;=9,"long term")</f>
        <v>established</v>
      </c>
    </row>
    <row r="1045" spans="1:48">
      <c r="A1045">
        <v>50</v>
      </c>
      <c r="B1045" s="1" t="str" cm="1">
        <f t="array" ref="B1045">_xlfn.IFS(A1045&lt;=25,"early career",A1045&lt;=35,"mid career",A1045&lt;=45,"experienced",A1045&gt;=46,"senior")</f>
        <v>senior</v>
      </c>
      <c r="C1045" t="s">
        <v>29</v>
      </c>
      <c r="D1045" t="s">
        <v>41</v>
      </c>
      <c r="E1045" t="s">
        <v>31</v>
      </c>
      <c r="F1045">
        <v>2</v>
      </c>
      <c r="G1045" s="1" t="str" cm="1">
        <f t="array" ref="G1045">_xlfn.IFS(F1045&lt;=5,"very near",F1045&lt;=10,"near",F1045&lt;=20,"moderate",F1045&lt;=29,"far")</f>
        <v>very near</v>
      </c>
      <c r="H1045">
        <v>4</v>
      </c>
      <c r="I1045" t="str" cm="1">
        <f t="array" ref="I1045">_xlfn.IFS(H1045=1,"Below College",H1045=
2,"College",H1045=
3,"Bachelor",H1045=
4,"Master",H1045=
5,"Doctor")</f>
        <v>Master</v>
      </c>
      <c r="J1045" t="s">
        <v>36</v>
      </c>
      <c r="K1045">
        <v>1</v>
      </c>
      <c r="L1045" t="str" cm="1">
        <f t="array" ref="L1045">_xlfn.IFS(K1045=1,"low",K1045=2,"medium",K1045=3,"high",K1045=4,"very high")</f>
        <v>low</v>
      </c>
      <c r="M1045" t="s">
        <v>33</v>
      </c>
      <c r="N1045">
        <v>3</v>
      </c>
      <c r="O1045" t="str" cm="1">
        <f t="array" ref="O1045">_xlfn.IFS(N1045=1,"low",N1045=2,"medium",N1045=3,"high",N1045=4,"very high")</f>
        <v>high</v>
      </c>
      <c r="P1045">
        <v>4</v>
      </c>
      <c r="Q1045" t="str" cm="1">
        <f t="array" ref="Q1045">_xlfn.IFS(P1045=1,"junior",P1045=2,"mid level",P1045=3,"senior",P1045=4,"lead",P1045=5,"executive")</f>
        <v>lead</v>
      </c>
      <c r="R1045" t="s">
        <v>48</v>
      </c>
      <c r="S1045">
        <v>1</v>
      </c>
      <c r="T1045" t="str" cm="1">
        <f t="array" ref="T1045">_xlfn.IFS(S1045=1,"low",S1045=2,"medium",S1045=3,"high",S1045=4,"very high")</f>
        <v>low</v>
      </c>
      <c r="U1045" t="s">
        <v>38</v>
      </c>
      <c r="V1045">
        <v>17924</v>
      </c>
      <c r="W1045">
        <v>1</v>
      </c>
      <c r="X1045" t="str" cm="1">
        <f t="array" ref="X1045">_xlfn.IFS(W1045=0,"fresher",W1045&lt;=3,"stable",W1045&lt;=6,"moderate hopper",W1045&lt;=9,"frequent hopper")</f>
        <v>stable</v>
      </c>
      <c r="Y1045" t="s">
        <v>29</v>
      </c>
      <c r="Z1045">
        <v>11</v>
      </c>
      <c r="AA1045" t="str" cm="1">
        <f t="array" ref="AA1045">_xlfn.IFS(Z1045&lt;=14,"low hike",Z1045&lt;=18,"moderate hike",Z1045&lt;=22,"good hike",Z1045&lt;=25,"high hike")</f>
        <v>low hike</v>
      </c>
      <c r="AB1045">
        <v>3</v>
      </c>
      <c r="AC1045" t="str" cm="1">
        <f t="array" ref="AC1045">_xlfn.IFS(AB1045=1,"low",AB1045=2,"good",AB1045=3,"excellent",AB1045=4,"outstanding")</f>
        <v>excellent</v>
      </c>
      <c r="AD1045">
        <v>4</v>
      </c>
      <c r="AE1045" t="str" cm="1">
        <f t="array" ref="AE1045">_xlfn.IFS(AD1045=1,"low",AD1045=2,"medium",AD1045=3,"high",AD1045=4,"very high")</f>
        <v>very high</v>
      </c>
      <c r="AG1045">
        <v>1</v>
      </c>
      <c r="AH1045" t="str" cm="1">
        <f t="array" ref="AH1045">_xlfn.IFS(AG1045=0,"no stock options",AG1045=2,"medium",AG1045=3,"high",AG1045=1,"low")</f>
        <v>low</v>
      </c>
      <c r="AI1045">
        <v>31</v>
      </c>
      <c r="AJ1045" s="1" t="str" cm="1">
        <f t="array" ref="AJ1045">_xlfn.IFS(AI1045&lt;=2,"fresher",AI1045&lt;=7,"early career",AI1045&lt;=15,"mid career",AI1045&lt;=25,"experienced",AI1045&gt;=26,"expert")</f>
        <v>expert</v>
      </c>
      <c r="AK1045">
        <v>3</v>
      </c>
      <c r="AL1045" s="1" t="str" cm="1">
        <f t="array" ref="AL1045">_xlfn.IFS(AK1045=0,"no training",AK1045&lt;=2,"low",AK1045&lt;=4,"moderate",AK1045&lt;=6,"high")</f>
        <v>moderate</v>
      </c>
      <c r="AM1045">
        <v>3</v>
      </c>
      <c r="AN1045" t="str" cm="1">
        <f t="array" ref="AN1045">_xlfn.IFS(AM1045=1,"low",AM1045=2,"medium",AM1045=3,"high",AM1045=4,"very high")</f>
        <v>high</v>
      </c>
      <c r="AO1045">
        <v>31</v>
      </c>
      <c r="AP1045" s="1" t="str" cm="1">
        <f t="array" ref="AP1045">_xlfn.IFS(AO1045&lt;=1,"new",AO1045&lt;=5,"early tenure",AO1045&lt;=10,"established",AO1045&lt;=20,"loyal",AO1045&gt;=21,"long term")</f>
        <v>long term</v>
      </c>
      <c r="AQ1045">
        <v>6</v>
      </c>
      <c r="AR1045" s="1" t="str" cm="1">
        <f t="array" ref="AR1045">_xlfn.IFS(AQ1045&lt;=1,"new",AQ1045&lt;=4,"settling",AQ1045&lt;=7,"established",AQ1045&lt;=12,"stagnant risk",AQ1045&gt;12,"highly stagnant")</f>
        <v>established</v>
      </c>
      <c r="AS1045">
        <v>14</v>
      </c>
      <c r="AT1045" t="str" cm="1">
        <f t="array" ref="AT1045">_xlfn.IFS(AS1045&lt;=1,"recently promoted",AS1045&lt;=3,"due soon",AS1045&lt;=6,"over due",AS1045&gt;=7,"critically overdue")</f>
        <v>critically overdue</v>
      </c>
      <c r="AU1045">
        <v>7</v>
      </c>
      <c r="AV1045" t="str" cm="1">
        <f t="array" ref="AV1045">_xlfn.IFS(AU1045&lt;=1,"new under manager",AU1045&lt;=4,"settling",AU1045&lt;=8,"established",AU1045&gt;=9,"long term")</f>
        <v>established</v>
      </c>
    </row>
    <row r="1046" spans="1:48">
      <c r="A1046">
        <v>49</v>
      </c>
      <c r="B1046" s="1" t="str" cm="1">
        <f t="array" ref="B1046">_xlfn.IFS(A1046&lt;=25,"early career",A1046&lt;=35,"mid career",A1046&lt;=45,"experienced",A1046&gt;=46,"senior")</f>
        <v>senior</v>
      </c>
      <c r="C1046" t="s">
        <v>29</v>
      </c>
      <c r="D1046" t="s">
        <v>30</v>
      </c>
      <c r="E1046" t="s">
        <v>31</v>
      </c>
      <c r="F1046">
        <v>8</v>
      </c>
      <c r="G1046" s="1" t="str" cm="1">
        <f t="array" ref="G1046">_xlfn.IFS(F1046&lt;=5,"very near",F1046&lt;=10,"near",F1046&lt;=20,"moderate",F1046&lt;=29,"far")</f>
        <v>near</v>
      </c>
      <c r="H1046">
        <v>2</v>
      </c>
      <c r="I1046" t="str" cm="1">
        <f t="array" ref="I1046">_xlfn.IFS(H1046=1,"Below College",H1046=
2,"College",H1046=
3,"Bachelor",H1046=
4,"Master",H1046=
5,"Doctor")</f>
        <v>College</v>
      </c>
      <c r="J1046" t="s">
        <v>42</v>
      </c>
      <c r="K1046">
        <v>1</v>
      </c>
      <c r="L1046" t="str" cm="1">
        <f t="array" ref="L1046">_xlfn.IFS(K1046=1,"low",K1046=2,"medium",K1046=3,"high",K1046=4,"very high")</f>
        <v>low</v>
      </c>
      <c r="M1046" t="s">
        <v>43</v>
      </c>
      <c r="N1046">
        <v>3</v>
      </c>
      <c r="O1046" t="str" cm="1">
        <f t="array" ref="O1046">_xlfn.IFS(N1046=1,"low",N1046=2,"medium",N1046=3,"high",N1046=4,"very high")</f>
        <v>high</v>
      </c>
      <c r="P1046">
        <v>3</v>
      </c>
      <c r="Q1046" t="str" cm="1">
        <f t="array" ref="Q1046">_xlfn.IFS(P1046=1,"junior",P1046=2,"mid level",P1046=3,"senior",P1046=4,"lead",P1046=5,"executive")</f>
        <v>senior</v>
      </c>
      <c r="R1046" t="s">
        <v>34</v>
      </c>
      <c r="S1046">
        <v>2</v>
      </c>
      <c r="T1046" t="str" cm="1">
        <f t="array" ref="T1046">_xlfn.IFS(S1046=1,"low",S1046=2,"medium",S1046=3,"high",S1046=4,"very high")</f>
        <v>medium</v>
      </c>
      <c r="U1046" t="s">
        <v>35</v>
      </c>
      <c r="V1046">
        <v>7403</v>
      </c>
      <c r="W1046">
        <v>4</v>
      </c>
      <c r="X1046" t="str" cm="1">
        <f t="array" ref="X1046">_xlfn.IFS(W1046=0,"fresher",W1046&lt;=3,"stable",W1046&lt;=6,"moderate hopper",W1046&lt;=9,"frequent hopper")</f>
        <v>moderate hopper</v>
      </c>
      <c r="Y1046" t="s">
        <v>29</v>
      </c>
      <c r="Z1046">
        <v>11</v>
      </c>
      <c r="AA1046" t="str" cm="1">
        <f t="array" ref="AA1046">_xlfn.IFS(Z1046&lt;=14,"low hike",Z1046&lt;=18,"moderate hike",Z1046&lt;=22,"good hike",Z1046&lt;=25,"high hike")</f>
        <v>low hike</v>
      </c>
      <c r="AB1046">
        <v>3</v>
      </c>
      <c r="AC1046" t="str" cm="1">
        <f t="array" ref="AC1046">_xlfn.IFS(AB1046=1,"low",AB1046=2,"good",AB1046=3,"excellent",AB1046=4,"outstanding")</f>
        <v>excellent</v>
      </c>
      <c r="AD1046">
        <v>3</v>
      </c>
      <c r="AE1046" t="str" cm="1">
        <f t="array" ref="AE1046">_xlfn.IFS(AD1046=1,"low",AD1046=2,"medium",AD1046=3,"high",AD1046=4,"very high")</f>
        <v>high</v>
      </c>
      <c r="AG1046">
        <v>1</v>
      </c>
      <c r="AH1046" t="str" cm="1">
        <f t="array" ref="AH1046">_xlfn.IFS(AG1046=0,"no stock options",AG1046=2,"medium",AG1046=3,"high",AG1046=1,"low")</f>
        <v>low</v>
      </c>
      <c r="AI1046">
        <v>29</v>
      </c>
      <c r="AJ1046" s="1" t="str" cm="1">
        <f t="array" ref="AJ1046">_xlfn.IFS(AI1046&lt;=2,"fresher",AI1046&lt;=7,"early career",AI1046&lt;=15,"mid career",AI1046&lt;=25,"experienced",AI1046&gt;=26,"expert")</f>
        <v>expert</v>
      </c>
      <c r="AK1046">
        <v>3</v>
      </c>
      <c r="AL1046" s="1" t="str" cm="1">
        <f t="array" ref="AL1046">_xlfn.IFS(AK1046=0,"no training",AK1046&lt;=2,"low",AK1046&lt;=4,"moderate",AK1046&lt;=6,"high")</f>
        <v>moderate</v>
      </c>
      <c r="AM1046">
        <v>2</v>
      </c>
      <c r="AN1046" t="str" cm="1">
        <f t="array" ref="AN1046">_xlfn.IFS(AM1046=1,"low",AM1046=2,"medium",AM1046=3,"high",AM1046=4,"very high")</f>
        <v>medium</v>
      </c>
      <c r="AO1046">
        <v>26</v>
      </c>
      <c r="AP1046" s="1" t="str" cm="1">
        <f t="array" ref="AP1046">_xlfn.IFS(AO1046&lt;=1,"new",AO1046&lt;=5,"early tenure",AO1046&lt;=10,"established",AO1046&lt;=20,"loyal",AO1046&gt;=21,"long term")</f>
        <v>long term</v>
      </c>
      <c r="AQ1046">
        <v>9</v>
      </c>
      <c r="AR1046" s="1" t="str" cm="1">
        <f t="array" ref="AR1046">_xlfn.IFS(AQ1046&lt;=1,"new",AQ1046&lt;=4,"settling",AQ1046&lt;=7,"established",AQ1046&lt;=12,"stagnant risk",AQ1046&gt;12,"highly stagnant")</f>
        <v>stagnant risk</v>
      </c>
      <c r="AS1046">
        <v>1</v>
      </c>
      <c r="AT1046" t="str" cm="1">
        <f t="array" ref="AT1046">_xlfn.IFS(AS1046&lt;=1,"recently promoted",AS1046&lt;=3,"due soon",AS1046&lt;=6,"over due",AS1046&gt;=7,"critically overdue")</f>
        <v>recently promoted</v>
      </c>
      <c r="AU1046">
        <v>7</v>
      </c>
      <c r="AV1046" t="str" cm="1">
        <f t="array" ref="AV1046">_xlfn.IFS(AU1046&lt;=1,"new under manager",AU1046&lt;=4,"settling",AU1046&lt;=8,"established",AU1046&gt;=9,"long term")</f>
        <v>established</v>
      </c>
    </row>
    <row r="1047" spans="1:48">
      <c r="A1047">
        <v>39</v>
      </c>
      <c r="B1047" s="1" t="str" cm="1">
        <f t="array" ref="B1047">_xlfn.IFS(A1047&lt;=25,"early career",A1047&lt;=35,"mid career",A1047&lt;=45,"experienced",A1047&gt;=46,"senior")</f>
        <v>experienced</v>
      </c>
      <c r="C1047" t="s">
        <v>29</v>
      </c>
      <c r="D1047" t="s">
        <v>30</v>
      </c>
      <c r="E1047" t="s">
        <v>31</v>
      </c>
      <c r="F1047">
        <v>1</v>
      </c>
      <c r="G1047" s="1" t="str" cm="1">
        <f t="array" ref="G1047">_xlfn.IFS(F1047&lt;=5,"very near",F1047&lt;=10,"near",F1047&lt;=20,"moderate",F1047&lt;=29,"far")</f>
        <v>very near</v>
      </c>
      <c r="H1047">
        <v>1</v>
      </c>
      <c r="I1047" t="str" cm="1">
        <f t="array" ref="I1047">_xlfn.IFS(H1047=1,"Below College",H1047=
2,"College",H1047=
3,"Bachelor",H1047=
4,"Master",H1047=
5,"Doctor")</f>
        <v>Below College</v>
      </c>
      <c r="J1047" t="s">
        <v>36</v>
      </c>
      <c r="K1047">
        <v>4</v>
      </c>
      <c r="L1047" t="str" cm="1">
        <f t="array" ref="L1047">_xlfn.IFS(K1047=1,"low",K1047=2,"medium",K1047=3,"high",K1047=4,"very high")</f>
        <v>very high</v>
      </c>
      <c r="M1047" t="s">
        <v>43</v>
      </c>
      <c r="N1047">
        <v>2</v>
      </c>
      <c r="O1047" t="str" cm="1">
        <f t="array" ref="O1047">_xlfn.IFS(N1047=1,"low",N1047=2,"medium",N1047=3,"high",N1047=4,"very high")</f>
        <v>medium</v>
      </c>
      <c r="P1047">
        <v>4</v>
      </c>
      <c r="Q1047" t="str" cm="1">
        <f t="array" ref="Q1047">_xlfn.IFS(P1047=1,"junior",P1047=2,"mid level",P1047=3,"senior",P1047=4,"lead",P1047=5,"executive")</f>
        <v>lead</v>
      </c>
      <c r="R1047" t="s">
        <v>44</v>
      </c>
      <c r="S1047">
        <v>4</v>
      </c>
      <c r="T1047" t="str" cm="1">
        <f t="array" ref="T1047">_xlfn.IFS(S1047=1,"low",S1047=2,"medium",S1047=3,"high",S1047=4,"very high")</f>
        <v>very high</v>
      </c>
      <c r="U1047" t="s">
        <v>35</v>
      </c>
      <c r="V1047">
        <v>12742</v>
      </c>
      <c r="W1047">
        <v>1</v>
      </c>
      <c r="X1047" t="str" cm="1">
        <f t="array" ref="X1047">_xlfn.IFS(W1047=0,"fresher",W1047&lt;=3,"stable",W1047&lt;=6,"moderate hopper",W1047&lt;=9,"frequent hopper")</f>
        <v>stable</v>
      </c>
      <c r="Y1047" t="s">
        <v>29</v>
      </c>
      <c r="Z1047">
        <v>16</v>
      </c>
      <c r="AA1047" t="str" cm="1">
        <f t="array" ref="AA1047">_xlfn.IFS(Z1047&lt;=14,"low hike",Z1047&lt;=18,"moderate hike",Z1047&lt;=22,"good hike",Z1047&lt;=25,"high hike")</f>
        <v>moderate hike</v>
      </c>
      <c r="AB1047">
        <v>3</v>
      </c>
      <c r="AC1047" t="str" cm="1">
        <f t="array" ref="AC1047">_xlfn.IFS(AB1047=1,"low",AB1047=2,"good",AB1047=3,"excellent",AB1047=4,"outstanding")</f>
        <v>excellent</v>
      </c>
      <c r="AD1047">
        <v>3</v>
      </c>
      <c r="AE1047" t="str" cm="1">
        <f t="array" ref="AE1047">_xlfn.IFS(AD1047=1,"low",AD1047=2,"medium",AD1047=3,"high",AD1047=4,"very high")</f>
        <v>high</v>
      </c>
      <c r="AG1047">
        <v>1</v>
      </c>
      <c r="AH1047" t="str" cm="1">
        <f t="array" ref="AH1047">_xlfn.IFS(AG1047=0,"no stock options",AG1047=2,"medium",AG1047=3,"high",AG1047=1,"low")</f>
        <v>low</v>
      </c>
      <c r="AI1047">
        <v>21</v>
      </c>
      <c r="AJ1047" s="1" t="str" cm="1">
        <f t="array" ref="AJ1047">_xlfn.IFS(AI1047&lt;=2,"fresher",AI1047&lt;=7,"early career",AI1047&lt;=15,"mid career",AI1047&lt;=25,"experienced",AI1047&gt;=26,"expert")</f>
        <v>experienced</v>
      </c>
      <c r="AK1047">
        <v>3</v>
      </c>
      <c r="AL1047" s="1" t="str" cm="1">
        <f t="array" ref="AL1047">_xlfn.IFS(AK1047=0,"no training",AK1047&lt;=2,"low",AK1047&lt;=4,"moderate",AK1047&lt;=6,"high")</f>
        <v>moderate</v>
      </c>
      <c r="AM1047">
        <v>3</v>
      </c>
      <c r="AN1047" t="str" cm="1">
        <f t="array" ref="AN1047">_xlfn.IFS(AM1047=1,"low",AM1047=2,"medium",AM1047=3,"high",AM1047=4,"very high")</f>
        <v>high</v>
      </c>
      <c r="AO1047">
        <v>21</v>
      </c>
      <c r="AP1047" s="1" t="str" cm="1">
        <f t="array" ref="AP1047">_xlfn.IFS(AO1047&lt;=1,"new",AO1047&lt;=5,"early tenure",AO1047&lt;=10,"established",AO1047&lt;=20,"loyal",AO1047&gt;=21,"long term")</f>
        <v>long term</v>
      </c>
      <c r="AQ1047">
        <v>6</v>
      </c>
      <c r="AR1047" s="1" t="str" cm="1">
        <f t="array" ref="AR1047">_xlfn.IFS(AQ1047&lt;=1,"new",AQ1047&lt;=4,"settling",AQ1047&lt;=7,"established",AQ1047&lt;=12,"stagnant risk",AQ1047&gt;12,"highly stagnant")</f>
        <v>established</v>
      </c>
      <c r="AS1047">
        <v>11</v>
      </c>
      <c r="AT1047" t="str" cm="1">
        <f t="array" ref="AT1047">_xlfn.IFS(AS1047&lt;=1,"recently promoted",AS1047&lt;=3,"due soon",AS1047&lt;=6,"over due",AS1047&gt;=7,"critically overdue")</f>
        <v>critically overdue</v>
      </c>
      <c r="AU1047">
        <v>8</v>
      </c>
      <c r="AV1047" t="str" cm="1">
        <f t="array" ref="AV1047">_xlfn.IFS(AU1047&lt;=1,"new under manager",AU1047&lt;=4,"settling",AU1047&lt;=8,"established",AU1047&gt;=9,"long term")</f>
        <v>established</v>
      </c>
    </row>
    <row r="1048" spans="1:48">
      <c r="A1048">
        <v>41</v>
      </c>
      <c r="B1048" s="1" t="str" cm="1">
        <f t="array" ref="B1048">_xlfn.IFS(A1048&lt;=25,"early career",A1048&lt;=35,"mid career",A1048&lt;=45,"experienced",A1048&gt;=46,"senior")</f>
        <v>experienced</v>
      </c>
      <c r="C1048" t="s">
        <v>29</v>
      </c>
      <c r="D1048" t="s">
        <v>41</v>
      </c>
      <c r="E1048" t="s">
        <v>31</v>
      </c>
      <c r="F1048">
        <v>7</v>
      </c>
      <c r="G1048" s="1" t="str" cm="1">
        <f t="array" ref="G1048">_xlfn.IFS(F1048&lt;=5,"very near",F1048&lt;=10,"near",F1048&lt;=20,"moderate",F1048&lt;=29,"far")</f>
        <v>near</v>
      </c>
      <c r="H1048">
        <v>1</v>
      </c>
      <c r="I1048" t="str" cm="1">
        <f t="array" ref="I1048">_xlfn.IFS(H1048=1,"Below College",H1048=
2,"College",H1048=
3,"Bachelor",H1048=
4,"Master",H1048=
5,"Doctor")</f>
        <v>Below College</v>
      </c>
      <c r="J1048" t="s">
        <v>36</v>
      </c>
      <c r="K1048">
        <v>2</v>
      </c>
      <c r="L1048" t="str" cm="1">
        <f t="array" ref="L1048">_xlfn.IFS(K1048=1,"low",K1048=2,"medium",K1048=3,"high",K1048=4,"very high")</f>
        <v>medium</v>
      </c>
      <c r="M1048" t="s">
        <v>43</v>
      </c>
      <c r="N1048">
        <v>1</v>
      </c>
      <c r="O1048" t="str" cm="1">
        <f t="array" ref="O1048">_xlfn.IFS(N1048=1,"low",N1048=2,"medium",N1048=3,"high",N1048=4,"very high")</f>
        <v>low</v>
      </c>
      <c r="P1048">
        <v>5</v>
      </c>
      <c r="Q1048" t="str" cm="1">
        <f t="array" ref="Q1048">_xlfn.IFS(P1048=1,"junior",P1048=2,"mid level",P1048=3,"senior",P1048=4,"lead",P1048=5,"executive")</f>
        <v>executive</v>
      </c>
      <c r="R1048" t="s">
        <v>53</v>
      </c>
      <c r="S1048">
        <v>3</v>
      </c>
      <c r="T1048" t="str" cm="1">
        <f t="array" ref="T1048">_xlfn.IFS(S1048=1,"low",S1048=2,"medium",S1048=3,"high",S1048=4,"very high")</f>
        <v>high</v>
      </c>
      <c r="U1048" t="s">
        <v>38</v>
      </c>
      <c r="V1048">
        <v>19973</v>
      </c>
      <c r="W1048">
        <v>1</v>
      </c>
      <c r="X1048" t="str" cm="1">
        <f t="array" ref="X1048">_xlfn.IFS(W1048=0,"fresher",W1048&lt;=3,"stable",W1048&lt;=6,"moderate hopper",W1048&lt;=9,"frequent hopper")</f>
        <v>stable</v>
      </c>
      <c r="Y1048" t="s">
        <v>29</v>
      </c>
      <c r="Z1048">
        <v>22</v>
      </c>
      <c r="AA1048" t="str" cm="1">
        <f t="array" ref="AA1048">_xlfn.IFS(Z1048&lt;=14,"low hike",Z1048&lt;=18,"moderate hike",Z1048&lt;=22,"good hike",Z1048&lt;=25,"high hike")</f>
        <v>good hike</v>
      </c>
      <c r="AB1048">
        <v>4</v>
      </c>
      <c r="AC1048" t="str" cm="1">
        <f t="array" ref="AC1048">_xlfn.IFS(AB1048=1,"low",AB1048=2,"good",AB1048=3,"excellent",AB1048=4,"outstanding")</f>
        <v>outstanding</v>
      </c>
      <c r="AD1048">
        <v>2</v>
      </c>
      <c r="AE1048" t="str" cm="1">
        <f t="array" ref="AE1048">_xlfn.IFS(AD1048=1,"low",AD1048=2,"medium",AD1048=3,"high",AD1048=4,"very high")</f>
        <v>medium</v>
      </c>
      <c r="AG1048">
        <v>2</v>
      </c>
      <c r="AH1048" t="str" cm="1">
        <f t="array" ref="AH1048">_xlfn.IFS(AG1048=0,"no stock options",AG1048=2,"medium",AG1048=3,"high",AG1048=1,"low")</f>
        <v>medium</v>
      </c>
      <c r="AI1048">
        <v>21</v>
      </c>
      <c r="AJ1048" s="1" t="str" cm="1">
        <f t="array" ref="AJ1048">_xlfn.IFS(AI1048&lt;=2,"fresher",AI1048&lt;=7,"early career",AI1048&lt;=15,"mid career",AI1048&lt;=25,"experienced",AI1048&gt;=26,"expert")</f>
        <v>experienced</v>
      </c>
      <c r="AK1048">
        <v>3</v>
      </c>
      <c r="AL1048" s="1" t="str" cm="1">
        <f t="array" ref="AL1048">_xlfn.IFS(AK1048=0,"no training",AK1048&lt;=2,"low",AK1048&lt;=4,"moderate",AK1048&lt;=6,"high")</f>
        <v>moderate</v>
      </c>
      <c r="AM1048">
        <v>3</v>
      </c>
      <c r="AN1048" t="str" cm="1">
        <f t="array" ref="AN1048">_xlfn.IFS(AM1048=1,"low",AM1048=2,"medium",AM1048=3,"high",AM1048=4,"very high")</f>
        <v>high</v>
      </c>
      <c r="AO1048">
        <v>21</v>
      </c>
      <c r="AP1048" s="1" t="str" cm="1">
        <f t="array" ref="AP1048">_xlfn.IFS(AO1048&lt;=1,"new",AO1048&lt;=5,"early tenure",AO1048&lt;=10,"established",AO1048&lt;=20,"loyal",AO1048&gt;=21,"long term")</f>
        <v>long term</v>
      </c>
      <c r="AQ1048">
        <v>16</v>
      </c>
      <c r="AR1048" s="1" t="str" cm="1">
        <f t="array" ref="AR1048">_xlfn.IFS(AQ1048&lt;=1,"new",AQ1048&lt;=4,"settling",AQ1048&lt;=7,"established",AQ1048&lt;=12,"stagnant risk",AQ1048&gt;12,"highly stagnant")</f>
        <v>highly stagnant</v>
      </c>
      <c r="AS1048">
        <v>5</v>
      </c>
      <c r="AT1048" t="str" cm="1">
        <f t="array" ref="AT1048">_xlfn.IFS(AS1048&lt;=1,"recently promoted",AS1048&lt;=3,"due soon",AS1048&lt;=6,"over due",AS1048&gt;=7,"critically overdue")</f>
        <v>over due</v>
      </c>
      <c r="AU1048">
        <v>10</v>
      </c>
      <c r="AV1048" t="str" cm="1">
        <f t="array" ref="AV1048">_xlfn.IFS(AU1048&lt;=1,"new under manager",AU1048&lt;=4,"settling",AU1048&lt;=8,"established",AU1048&gt;=9,"long term")</f>
        <v>long term</v>
      </c>
    </row>
    <row r="1049" spans="1:48">
      <c r="A1049">
        <v>52</v>
      </c>
      <c r="B1049" s="1" t="str" cm="1">
        <f t="array" ref="B1049">_xlfn.IFS(A1049&lt;=25,"early career",A1049&lt;=35,"mid career",A1049&lt;=45,"experienced",A1049&gt;=46,"senior")</f>
        <v>senior</v>
      </c>
      <c r="C1049" t="s">
        <v>39</v>
      </c>
      <c r="D1049" t="s">
        <v>30</v>
      </c>
      <c r="E1049" t="s">
        <v>45</v>
      </c>
      <c r="F1049">
        <v>2</v>
      </c>
      <c r="G1049" s="1" t="str" cm="1">
        <f t="array" ref="G1049">_xlfn.IFS(F1049&lt;=5,"very near",F1049&lt;=10,"near",F1049&lt;=20,"moderate",F1049&lt;=29,"far")</f>
        <v>very near</v>
      </c>
      <c r="H1049">
        <v>1</v>
      </c>
      <c r="I1049" t="str" cm="1">
        <f t="array" ref="I1049">_xlfn.IFS(H1049=1,"Below College",H1049=
2,"College",H1049=
3,"Bachelor",H1049=
4,"Master",H1049=
5,"Doctor")</f>
        <v>Below College</v>
      </c>
      <c r="J1049" t="s">
        <v>47</v>
      </c>
      <c r="K1049">
        <v>1</v>
      </c>
      <c r="L1049" t="str" cm="1">
        <f t="array" ref="L1049">_xlfn.IFS(K1049=1,"low",K1049=2,"medium",K1049=3,"high",K1049=4,"very high")</f>
        <v>low</v>
      </c>
      <c r="M1049" t="s">
        <v>43</v>
      </c>
      <c r="N1049">
        <v>1</v>
      </c>
      <c r="O1049" t="str" cm="1">
        <f t="array" ref="O1049">_xlfn.IFS(N1049=1,"low",N1049=2,"medium",N1049=3,"high",N1049=4,"very high")</f>
        <v>low</v>
      </c>
      <c r="P1049">
        <v>5</v>
      </c>
      <c r="Q1049" t="str" cm="1">
        <f t="array" ref="Q1049">_xlfn.IFS(P1049=1,"junior",P1049=2,"mid level",P1049=3,"senior",P1049=4,"lead",P1049=5,"executive")</f>
        <v>executive</v>
      </c>
      <c r="R1049" t="s">
        <v>48</v>
      </c>
      <c r="S1049">
        <v>4</v>
      </c>
      <c r="T1049" t="str" cm="1">
        <f t="array" ref="T1049">_xlfn.IFS(S1049=1,"low",S1049=2,"medium",S1049=3,"high",S1049=4,"very high")</f>
        <v>very high</v>
      </c>
      <c r="U1049" t="s">
        <v>35</v>
      </c>
      <c r="V1049">
        <v>19845</v>
      </c>
      <c r="W1049">
        <v>1</v>
      </c>
      <c r="X1049" t="str" cm="1">
        <f t="array" ref="X1049">_xlfn.IFS(W1049=0,"fresher",W1049&lt;=3,"stable",W1049&lt;=6,"moderate hopper",W1049&lt;=9,"frequent hopper")</f>
        <v>stable</v>
      </c>
      <c r="Y1049" t="s">
        <v>29</v>
      </c>
      <c r="Z1049">
        <v>15</v>
      </c>
      <c r="AA1049" t="str" cm="1">
        <f t="array" ref="AA1049">_xlfn.IFS(Z1049&lt;=14,"low hike",Z1049&lt;=18,"moderate hike",Z1049&lt;=22,"good hike",Z1049&lt;=25,"high hike")</f>
        <v>moderate hike</v>
      </c>
      <c r="AB1049">
        <v>3</v>
      </c>
      <c r="AC1049" t="str" cm="1">
        <f t="array" ref="AC1049">_xlfn.IFS(AB1049=1,"low",AB1049=2,"good",AB1049=3,"excellent",AB1049=4,"outstanding")</f>
        <v>excellent</v>
      </c>
      <c r="AD1049">
        <v>4</v>
      </c>
      <c r="AE1049" t="str" cm="1">
        <f t="array" ref="AE1049">_xlfn.IFS(AD1049=1,"low",AD1049=2,"medium",AD1049=3,"high",AD1049=4,"very high")</f>
        <v>very high</v>
      </c>
      <c r="AG1049">
        <v>1</v>
      </c>
      <c r="AH1049" t="str" cm="1">
        <f t="array" ref="AH1049">_xlfn.IFS(AG1049=0,"no stock options",AG1049=2,"medium",AG1049=3,"high",AG1049=1,"low")</f>
        <v>low</v>
      </c>
      <c r="AI1049">
        <v>33</v>
      </c>
      <c r="AJ1049" s="1" t="str" cm="1">
        <f t="array" ref="AJ1049">_xlfn.IFS(AI1049&lt;=2,"fresher",AI1049&lt;=7,"early career",AI1049&lt;=15,"mid career",AI1049&lt;=25,"experienced",AI1049&gt;=26,"expert")</f>
        <v>expert</v>
      </c>
      <c r="AK1049">
        <v>3</v>
      </c>
      <c r="AL1049" s="1" t="str" cm="1">
        <f t="array" ref="AL1049">_xlfn.IFS(AK1049=0,"no training",AK1049&lt;=2,"low",AK1049&lt;=4,"moderate",AK1049&lt;=6,"high")</f>
        <v>moderate</v>
      </c>
      <c r="AM1049">
        <v>3</v>
      </c>
      <c r="AN1049" t="str" cm="1">
        <f t="array" ref="AN1049">_xlfn.IFS(AM1049=1,"low",AM1049=2,"medium",AM1049=3,"high",AM1049=4,"very high")</f>
        <v>high</v>
      </c>
      <c r="AO1049">
        <v>32</v>
      </c>
      <c r="AP1049" s="1" t="str" cm="1">
        <f t="array" ref="AP1049">_xlfn.IFS(AO1049&lt;=1,"new",AO1049&lt;=5,"early tenure",AO1049&lt;=10,"established",AO1049&lt;=20,"loyal",AO1049&gt;=21,"long term")</f>
        <v>long term</v>
      </c>
      <c r="AQ1049">
        <v>14</v>
      </c>
      <c r="AR1049" s="1" t="str" cm="1">
        <f t="array" ref="AR1049">_xlfn.IFS(AQ1049&lt;=1,"new",AQ1049&lt;=4,"settling",AQ1049&lt;=7,"established",AQ1049&lt;=12,"stagnant risk",AQ1049&gt;12,"highly stagnant")</f>
        <v>highly stagnant</v>
      </c>
      <c r="AS1049">
        <v>6</v>
      </c>
      <c r="AT1049" t="str" cm="1">
        <f t="array" ref="AT1049">_xlfn.IFS(AS1049&lt;=1,"recently promoted",AS1049&lt;=3,"due soon",AS1049&lt;=6,"over due",AS1049&gt;=7,"critically overdue")</f>
        <v>over due</v>
      </c>
      <c r="AU1049">
        <v>9</v>
      </c>
      <c r="AV1049" t="str" cm="1">
        <f t="array" ref="AV1049">_xlfn.IFS(AU1049&lt;=1,"new under manager",AU1049&lt;=4,"settling",AU1049&lt;=8,"established",AU1049&gt;=9,"long term")</f>
        <v>long term</v>
      </c>
    </row>
    <row r="1050" spans="1:48">
      <c r="A1050">
        <v>39</v>
      </c>
      <c r="B1050" s="1" t="str" cm="1">
        <f t="array" ref="B1050">_xlfn.IFS(A1050&lt;=25,"early career",A1050&lt;=35,"mid career",A1050&lt;=45,"experienced",A1050&gt;=46,"senior")</f>
        <v>experienced</v>
      </c>
      <c r="C1050" t="s">
        <v>29</v>
      </c>
      <c r="D1050" t="s">
        <v>50</v>
      </c>
      <c r="E1050" t="s">
        <v>31</v>
      </c>
      <c r="F1050">
        <v>22</v>
      </c>
      <c r="G1050" s="1" t="str" cm="1">
        <f t="array" ref="G1050">_xlfn.IFS(F1050&lt;=5,"very near",F1050&lt;=10,"near",F1050&lt;=20,"moderate",F1050&lt;=29,"far")</f>
        <v>far</v>
      </c>
      <c r="H1050">
        <v>3</v>
      </c>
      <c r="I1050" t="str" cm="1">
        <f t="array" ref="I1050">_xlfn.IFS(H1050=1,"Below College",H1050=
2,"College",H1050=
3,"Bachelor",H1050=
4,"Master",H1050=
5,"Doctor")</f>
        <v>Bachelor</v>
      </c>
      <c r="J1050" t="s">
        <v>32</v>
      </c>
      <c r="K1050">
        <v>4</v>
      </c>
      <c r="L1050" t="str" cm="1">
        <f t="array" ref="L1050">_xlfn.IFS(K1050=1,"low",K1050=2,"medium",K1050=3,"high",K1050=4,"very high")</f>
        <v>very high</v>
      </c>
      <c r="M1050" t="s">
        <v>43</v>
      </c>
      <c r="N1050">
        <v>3</v>
      </c>
      <c r="O1050" t="str" cm="1">
        <f t="array" ref="O1050">_xlfn.IFS(N1050=1,"low",N1050=2,"medium",N1050=3,"high",N1050=4,"very high")</f>
        <v>high</v>
      </c>
      <c r="P1050">
        <v>3</v>
      </c>
      <c r="Q1050" t="str" cm="1">
        <f t="array" ref="Q1050">_xlfn.IFS(P1050=1,"junior",P1050=2,"mid level",P1050=3,"senior",P1050=4,"lead",P1050=5,"executive")</f>
        <v>senior</v>
      </c>
      <c r="R1050" t="s">
        <v>44</v>
      </c>
      <c r="S1050">
        <v>1</v>
      </c>
      <c r="T1050" t="str" cm="1">
        <f t="array" ref="T1050">_xlfn.IFS(S1050=1,"low",S1050=2,"medium",S1050=3,"high",S1050=4,"very high")</f>
        <v>low</v>
      </c>
      <c r="U1050" t="s">
        <v>40</v>
      </c>
      <c r="V1050">
        <v>10880</v>
      </c>
      <c r="W1050">
        <v>1</v>
      </c>
      <c r="X1050" t="str" cm="1">
        <f t="array" ref="X1050">_xlfn.IFS(W1050=0,"fresher",W1050&lt;=3,"stable",W1050&lt;=6,"moderate hopper",W1050&lt;=9,"frequent hopper")</f>
        <v>stable</v>
      </c>
      <c r="Y1050" t="s">
        <v>39</v>
      </c>
      <c r="Z1050">
        <v>13</v>
      </c>
      <c r="AA1050" t="str" cm="1">
        <f t="array" ref="AA1050">_xlfn.IFS(Z1050&lt;=14,"low hike",Z1050&lt;=18,"moderate hike",Z1050&lt;=22,"good hike",Z1050&lt;=25,"high hike")</f>
        <v>low hike</v>
      </c>
      <c r="AB1050">
        <v>3</v>
      </c>
      <c r="AC1050" t="str" cm="1">
        <f t="array" ref="AC1050">_xlfn.IFS(AB1050=1,"low",AB1050=2,"good",AB1050=3,"excellent",AB1050=4,"outstanding")</f>
        <v>excellent</v>
      </c>
      <c r="AD1050">
        <v>3</v>
      </c>
      <c r="AE1050" t="str" cm="1">
        <f t="array" ref="AE1050">_xlfn.IFS(AD1050=1,"low",AD1050=2,"medium",AD1050=3,"high",AD1050=4,"very high")</f>
        <v>high</v>
      </c>
      <c r="AG1050">
        <v>0</v>
      </c>
      <c r="AH1050" t="str" cm="1">
        <f t="array" ref="AH1050">_xlfn.IFS(AG1050=0,"no stock options",AG1050=2,"medium",AG1050=3,"high",AG1050=1,"low")</f>
        <v>no stock options</v>
      </c>
      <c r="AI1050">
        <v>21</v>
      </c>
      <c r="AJ1050" s="1" t="str" cm="1">
        <f t="array" ref="AJ1050">_xlfn.IFS(AI1050&lt;=2,"fresher",AI1050&lt;=7,"early career",AI1050&lt;=15,"mid career",AI1050&lt;=25,"experienced",AI1050&gt;=26,"expert")</f>
        <v>experienced</v>
      </c>
      <c r="AK1050">
        <v>2</v>
      </c>
      <c r="AL1050" s="1" t="str" cm="1">
        <f t="array" ref="AL1050">_xlfn.IFS(AK1050=0,"no training",AK1050&lt;=2,"low",AK1050&lt;=4,"moderate",AK1050&lt;=6,"high")</f>
        <v>low</v>
      </c>
      <c r="AM1050">
        <v>3</v>
      </c>
      <c r="AN1050" t="str" cm="1">
        <f t="array" ref="AN1050">_xlfn.IFS(AM1050=1,"low",AM1050=2,"medium",AM1050=3,"high",AM1050=4,"very high")</f>
        <v>high</v>
      </c>
      <c r="AO1050">
        <v>21</v>
      </c>
      <c r="AP1050" s="1" t="str" cm="1">
        <f t="array" ref="AP1050">_xlfn.IFS(AO1050&lt;=1,"new",AO1050&lt;=5,"early tenure",AO1050&lt;=10,"established",AO1050&lt;=20,"loyal",AO1050&gt;=21,"long term")</f>
        <v>long term</v>
      </c>
      <c r="AQ1050">
        <v>6</v>
      </c>
      <c r="AR1050" s="1" t="str" cm="1">
        <f t="array" ref="AR1050">_xlfn.IFS(AQ1050&lt;=1,"new",AQ1050&lt;=4,"settling",AQ1050&lt;=7,"established",AQ1050&lt;=12,"stagnant risk",AQ1050&gt;12,"highly stagnant")</f>
        <v>established</v>
      </c>
      <c r="AS1050">
        <v>2</v>
      </c>
      <c r="AT1050" t="str" cm="1">
        <f t="array" ref="AT1050">_xlfn.IFS(AS1050&lt;=1,"recently promoted",AS1050&lt;=3,"due soon",AS1050&lt;=6,"over due",AS1050&gt;=7,"critically overdue")</f>
        <v>due soon</v>
      </c>
      <c r="AU1050">
        <v>8</v>
      </c>
      <c r="AV1050" t="str" cm="1">
        <f t="array" ref="AV1050">_xlfn.IFS(AU1050&lt;=1,"new under manager",AU1050&lt;=4,"settling",AU1050&lt;=8,"established",AU1050&gt;=9,"long term")</f>
        <v>established</v>
      </c>
    </row>
    <row r="1051" spans="1:48">
      <c r="A1051">
        <v>42</v>
      </c>
      <c r="B1051" s="1" t="str" cm="1">
        <f t="array" ref="B1051">_xlfn.IFS(A1051&lt;=25,"early career",A1051&lt;=35,"mid career",A1051&lt;=45,"experienced",A1051&gt;=46,"senior")</f>
        <v>experienced</v>
      </c>
      <c r="C1051" t="s">
        <v>29</v>
      </c>
      <c r="D1051" t="s">
        <v>30</v>
      </c>
      <c r="E1051" t="s">
        <v>31</v>
      </c>
      <c r="F1051">
        <v>2</v>
      </c>
      <c r="G1051" s="1" t="str" cm="1">
        <f t="array" ref="G1051">_xlfn.IFS(F1051&lt;=5,"very near",F1051&lt;=10,"near",F1051&lt;=20,"moderate",F1051&lt;=29,"far")</f>
        <v>very near</v>
      </c>
      <c r="H1051">
        <v>2</v>
      </c>
      <c r="I1051" t="str" cm="1">
        <f t="array" ref="I1051">_xlfn.IFS(H1051=1,"Below College",H1051=
2,"College",H1051=
3,"Bachelor",H1051=
4,"Master",H1051=
5,"Doctor")</f>
        <v>College</v>
      </c>
      <c r="J1051" t="s">
        <v>32</v>
      </c>
      <c r="K1051">
        <v>4</v>
      </c>
      <c r="L1051" t="str" cm="1">
        <f t="array" ref="L1051">_xlfn.IFS(K1051=1,"low",K1051=2,"medium",K1051=3,"high",K1051=4,"very high")</f>
        <v>very high</v>
      </c>
      <c r="M1051" t="s">
        <v>33</v>
      </c>
      <c r="N1051">
        <v>3</v>
      </c>
      <c r="O1051" t="str" cm="1">
        <f t="array" ref="O1051">_xlfn.IFS(N1051=1,"low",N1051=2,"medium",N1051=3,"high",N1051=4,"very high")</f>
        <v>high</v>
      </c>
      <c r="P1051">
        <v>4</v>
      </c>
      <c r="Q1051" t="str" cm="1">
        <f t="array" ref="Q1051">_xlfn.IFS(P1051=1,"junior",P1051=2,"mid level",P1051=3,"senior",P1051=4,"lead",P1051=5,"executive")</f>
        <v>lead</v>
      </c>
      <c r="R1051" t="s">
        <v>48</v>
      </c>
      <c r="S1051">
        <v>1</v>
      </c>
      <c r="T1051" t="str" cm="1">
        <f t="array" ref="T1051">_xlfn.IFS(S1051=1,"low",S1051=2,"medium",S1051=3,"high",S1051=4,"very high")</f>
        <v>low</v>
      </c>
      <c r="U1051" t="s">
        <v>35</v>
      </c>
      <c r="V1051">
        <v>17665</v>
      </c>
      <c r="W1051">
        <v>0</v>
      </c>
      <c r="X1051" t="str" cm="1">
        <f t="array" ref="X1051">_xlfn.IFS(W1051=0,"fresher",W1051&lt;=3,"stable",W1051&lt;=6,"moderate hopper",W1051&lt;=9,"frequent hopper")</f>
        <v>fresher</v>
      </c>
      <c r="Y1051" t="s">
        <v>29</v>
      </c>
      <c r="Z1051">
        <v>17</v>
      </c>
      <c r="AA1051" t="str" cm="1">
        <f t="array" ref="AA1051">_xlfn.IFS(Z1051&lt;=14,"low hike",Z1051&lt;=18,"moderate hike",Z1051&lt;=22,"good hike",Z1051&lt;=25,"high hike")</f>
        <v>moderate hike</v>
      </c>
      <c r="AB1051">
        <v>3</v>
      </c>
      <c r="AC1051" t="str" cm="1">
        <f t="array" ref="AC1051">_xlfn.IFS(AB1051=1,"low",AB1051=2,"good",AB1051=3,"excellent",AB1051=4,"outstanding")</f>
        <v>excellent</v>
      </c>
      <c r="AD1051">
        <v>4</v>
      </c>
      <c r="AE1051" t="str" cm="1">
        <f t="array" ref="AE1051">_xlfn.IFS(AD1051=1,"low",AD1051=2,"medium",AD1051=3,"high",AD1051=4,"very high")</f>
        <v>very high</v>
      </c>
      <c r="AG1051">
        <v>1</v>
      </c>
      <c r="AH1051" t="str" cm="1">
        <f t="array" ref="AH1051">_xlfn.IFS(AG1051=0,"no stock options",AG1051=2,"medium",AG1051=3,"high",AG1051=1,"low")</f>
        <v>low</v>
      </c>
      <c r="AI1051">
        <v>23</v>
      </c>
      <c r="AJ1051" s="1" t="str" cm="1">
        <f t="array" ref="AJ1051">_xlfn.IFS(AI1051&lt;=2,"fresher",AI1051&lt;=7,"early career",AI1051&lt;=15,"mid career",AI1051&lt;=25,"experienced",AI1051&gt;=26,"expert")</f>
        <v>experienced</v>
      </c>
      <c r="AK1051">
        <v>3</v>
      </c>
      <c r="AL1051" s="1" t="str" cm="1">
        <f t="array" ref="AL1051">_xlfn.IFS(AK1051=0,"no training",AK1051&lt;=2,"low",AK1051&lt;=4,"moderate",AK1051&lt;=6,"high")</f>
        <v>moderate</v>
      </c>
      <c r="AM1051">
        <v>3</v>
      </c>
      <c r="AN1051" t="str" cm="1">
        <f t="array" ref="AN1051">_xlfn.IFS(AM1051=1,"low",AM1051=2,"medium",AM1051=3,"high",AM1051=4,"very high")</f>
        <v>high</v>
      </c>
      <c r="AO1051">
        <v>22</v>
      </c>
      <c r="AP1051" s="1" t="str" cm="1">
        <f t="array" ref="AP1051">_xlfn.IFS(AO1051&lt;=1,"new",AO1051&lt;=5,"early tenure",AO1051&lt;=10,"established",AO1051&lt;=20,"loyal",AO1051&gt;=21,"long term")</f>
        <v>long term</v>
      </c>
      <c r="AQ1051">
        <v>6</v>
      </c>
      <c r="AR1051" s="1" t="str" cm="1">
        <f t="array" ref="AR1051">_xlfn.IFS(AQ1051&lt;=1,"new",AQ1051&lt;=4,"settling",AQ1051&lt;=7,"established",AQ1051&lt;=12,"stagnant risk",AQ1051&gt;12,"highly stagnant")</f>
        <v>established</v>
      </c>
      <c r="AS1051">
        <v>13</v>
      </c>
      <c r="AT1051" t="str" cm="1">
        <f t="array" ref="AT1051">_xlfn.IFS(AS1051&lt;=1,"recently promoted",AS1051&lt;=3,"due soon",AS1051&lt;=6,"over due",AS1051&gt;=7,"critically overdue")</f>
        <v>critically overdue</v>
      </c>
      <c r="AU1051">
        <v>7</v>
      </c>
      <c r="AV1051" t="str" cm="1">
        <f t="array" ref="AV1051">_xlfn.IFS(AU1051&lt;=1,"new under manager",AU1051&lt;=4,"settling",AU1051&lt;=8,"established",AU1051&gt;=9,"long term")</f>
        <v>established</v>
      </c>
    </row>
    <row r="1052" spans="1:48">
      <c r="A1052">
        <v>42</v>
      </c>
      <c r="B1052" s="1" t="str" cm="1">
        <f t="array" ref="B1052">_xlfn.IFS(A1052&lt;=25,"early career",A1052&lt;=35,"mid career",A1052&lt;=45,"experienced",A1052&gt;=46,"senior")</f>
        <v>experienced</v>
      </c>
      <c r="C1052" t="s">
        <v>39</v>
      </c>
      <c r="D1052" t="s">
        <v>50</v>
      </c>
      <c r="E1052" t="s">
        <v>45</v>
      </c>
      <c r="F1052">
        <v>12</v>
      </c>
      <c r="G1052" s="1" t="str" cm="1">
        <f t="array" ref="G1052">_xlfn.IFS(F1052&lt;=5,"very near",F1052&lt;=10,"near",F1052&lt;=20,"moderate",F1052&lt;=29,"far")</f>
        <v>moderate</v>
      </c>
      <c r="H1052">
        <v>3</v>
      </c>
      <c r="I1052" t="str" cm="1">
        <f t="array" ref="I1052">_xlfn.IFS(H1052=1,"Below College",H1052=
2,"College",H1052=
3,"Bachelor",H1052=
4,"Master",H1052=
5,"Doctor")</f>
        <v>Bachelor</v>
      </c>
      <c r="J1052" t="s">
        <v>36</v>
      </c>
      <c r="K1052">
        <v>3</v>
      </c>
      <c r="L1052" t="str" cm="1">
        <f t="array" ref="L1052">_xlfn.IFS(K1052=1,"low",K1052=2,"medium",K1052=3,"high",K1052=4,"very high")</f>
        <v>high</v>
      </c>
      <c r="M1052" t="s">
        <v>33</v>
      </c>
      <c r="N1052">
        <v>3</v>
      </c>
      <c r="O1052" t="str" cm="1">
        <f t="array" ref="O1052">_xlfn.IFS(N1052=1,"low",N1052=2,"medium",N1052=3,"high",N1052=4,"very high")</f>
        <v>high</v>
      </c>
      <c r="P1052">
        <v>4</v>
      </c>
      <c r="Q1052" t="str" cm="1">
        <f t="array" ref="Q1052">_xlfn.IFS(P1052=1,"junior",P1052=2,"mid level",P1052=3,"senior",P1052=4,"lead",P1052=5,"executive")</f>
        <v>lead</v>
      </c>
      <c r="R1052" t="s">
        <v>51</v>
      </c>
      <c r="S1052">
        <v>1</v>
      </c>
      <c r="T1052" t="str" cm="1">
        <f t="array" ref="T1052">_xlfn.IFS(S1052=1,"low",S1052=2,"medium",S1052=3,"high",S1052=4,"very high")</f>
        <v>low</v>
      </c>
      <c r="U1052" t="s">
        <v>40</v>
      </c>
      <c r="V1052">
        <v>13758</v>
      </c>
      <c r="W1052">
        <v>0</v>
      </c>
      <c r="X1052" t="str" cm="1">
        <f t="array" ref="X1052">_xlfn.IFS(W1052=0,"fresher",W1052&lt;=3,"stable",W1052&lt;=6,"moderate hopper",W1052&lt;=9,"frequent hopper")</f>
        <v>fresher</v>
      </c>
      <c r="Y1052" t="s">
        <v>39</v>
      </c>
      <c r="Z1052">
        <v>12</v>
      </c>
      <c r="AA1052" t="str" cm="1">
        <f t="array" ref="AA1052">_xlfn.IFS(Z1052&lt;=14,"low hike",Z1052&lt;=18,"moderate hike",Z1052&lt;=22,"good hike",Z1052&lt;=25,"high hike")</f>
        <v>low hike</v>
      </c>
      <c r="AB1052">
        <v>3</v>
      </c>
      <c r="AC1052" t="str" cm="1">
        <f t="array" ref="AC1052">_xlfn.IFS(AB1052=1,"low",AB1052=2,"good",AB1052=3,"excellent",AB1052=4,"outstanding")</f>
        <v>excellent</v>
      </c>
      <c r="AD1052">
        <v>2</v>
      </c>
      <c r="AE1052" t="str" cm="1">
        <f t="array" ref="AE1052">_xlfn.IFS(AD1052=1,"low",AD1052=2,"medium",AD1052=3,"high",AD1052=4,"very high")</f>
        <v>medium</v>
      </c>
      <c r="AG1052">
        <v>0</v>
      </c>
      <c r="AH1052" t="str" cm="1">
        <f t="array" ref="AH1052">_xlfn.IFS(AG1052=0,"no stock options",AG1052=2,"medium",AG1052=3,"high",AG1052=1,"low")</f>
        <v>no stock options</v>
      </c>
      <c r="AI1052">
        <v>22</v>
      </c>
      <c r="AJ1052" s="1" t="str" cm="1">
        <f t="array" ref="AJ1052">_xlfn.IFS(AI1052&lt;=2,"fresher",AI1052&lt;=7,"early career",AI1052&lt;=15,"mid career",AI1052&lt;=25,"experienced",AI1052&gt;=26,"expert")</f>
        <v>experienced</v>
      </c>
      <c r="AK1052">
        <v>2</v>
      </c>
      <c r="AL1052" s="1" t="str" cm="1">
        <f t="array" ref="AL1052">_xlfn.IFS(AK1052=0,"no training",AK1052&lt;=2,"low",AK1052&lt;=4,"moderate",AK1052&lt;=6,"high")</f>
        <v>low</v>
      </c>
      <c r="AM1052">
        <v>2</v>
      </c>
      <c r="AN1052" t="str" cm="1">
        <f t="array" ref="AN1052">_xlfn.IFS(AM1052=1,"low",AM1052=2,"medium",AM1052=3,"high",AM1052=4,"very high")</f>
        <v>medium</v>
      </c>
      <c r="AO1052">
        <v>21</v>
      </c>
      <c r="AP1052" s="1" t="str" cm="1">
        <f t="array" ref="AP1052">_xlfn.IFS(AO1052&lt;=1,"new",AO1052&lt;=5,"early tenure",AO1052&lt;=10,"established",AO1052&lt;=20,"loyal",AO1052&gt;=21,"long term")</f>
        <v>long term</v>
      </c>
      <c r="AQ1052">
        <v>9</v>
      </c>
      <c r="AR1052" s="1" t="str" cm="1">
        <f t="array" ref="AR1052">_xlfn.IFS(AQ1052&lt;=1,"new",AQ1052&lt;=4,"settling",AQ1052&lt;=7,"established",AQ1052&lt;=12,"stagnant risk",AQ1052&gt;12,"highly stagnant")</f>
        <v>stagnant risk</v>
      </c>
      <c r="AS1052">
        <v>13</v>
      </c>
      <c r="AT1052" t="str" cm="1">
        <f t="array" ref="AT1052">_xlfn.IFS(AS1052&lt;=1,"recently promoted",AS1052&lt;=3,"due soon",AS1052&lt;=6,"over due",AS1052&gt;=7,"critically overdue")</f>
        <v>critically overdue</v>
      </c>
      <c r="AU1052">
        <v>14</v>
      </c>
      <c r="AV1052" t="str" cm="1">
        <f t="array" ref="AV1052">_xlfn.IFS(AU1052&lt;=1,"new under manager",AU1052&lt;=4,"settling",AU1052&lt;=8,"established",AU1052&gt;=9,"long term")</f>
        <v>long term</v>
      </c>
    </row>
    <row r="1053" spans="1:48">
      <c r="A1053">
        <v>46</v>
      </c>
      <c r="B1053" s="1" t="str" cm="1">
        <f t="array" ref="B1053">_xlfn.IFS(A1053&lt;=25,"early career",A1053&lt;=35,"mid career",A1053&lt;=45,"experienced",A1053&gt;=46,"senior")</f>
        <v>senior</v>
      </c>
      <c r="C1053" t="s">
        <v>29</v>
      </c>
      <c r="D1053" t="s">
        <v>30</v>
      </c>
      <c r="E1053" t="s">
        <v>45</v>
      </c>
      <c r="F1053">
        <v>2</v>
      </c>
      <c r="G1053" s="1" t="str" cm="1">
        <f t="array" ref="G1053">_xlfn.IFS(F1053&lt;=5,"very near",F1053&lt;=10,"near",F1053&lt;=20,"moderate",F1053&lt;=29,"far")</f>
        <v>very near</v>
      </c>
      <c r="H1053">
        <v>3</v>
      </c>
      <c r="I1053" t="str" cm="1">
        <f t="array" ref="I1053">_xlfn.IFS(H1053=1,"Below College",H1053=
2,"College",H1053=
3,"Bachelor",H1053=
4,"Master",H1053=
5,"Doctor")</f>
        <v>Bachelor</v>
      </c>
      <c r="J1053" t="s">
        <v>47</v>
      </c>
      <c r="K1053">
        <v>3</v>
      </c>
      <c r="L1053" t="str" cm="1">
        <f t="array" ref="L1053">_xlfn.IFS(K1053=1,"low",K1053=2,"medium",K1053=3,"high",K1053=4,"very high")</f>
        <v>high</v>
      </c>
      <c r="M1053" t="s">
        <v>43</v>
      </c>
      <c r="N1053">
        <v>3</v>
      </c>
      <c r="O1053" t="str" cm="1">
        <f t="array" ref="O1053">_xlfn.IFS(N1053=1,"low",N1053=2,"medium",N1053=3,"high",N1053=4,"very high")</f>
        <v>high</v>
      </c>
      <c r="P1053">
        <v>4</v>
      </c>
      <c r="Q1053" t="str" cm="1">
        <f t="array" ref="Q1053">_xlfn.IFS(P1053=1,"junior",P1053=2,"mid level",P1053=3,"senior",P1053=4,"lead",P1053=5,"executive")</f>
        <v>lead</v>
      </c>
      <c r="R1053" t="s">
        <v>48</v>
      </c>
      <c r="S1053">
        <v>1</v>
      </c>
      <c r="T1053" t="str" cm="1">
        <f t="array" ref="T1053">_xlfn.IFS(S1053=1,"low",S1053=2,"medium",S1053=3,"high",S1053=4,"very high")</f>
        <v>low</v>
      </c>
      <c r="U1053" t="s">
        <v>35</v>
      </c>
      <c r="V1053">
        <v>17048</v>
      </c>
      <c r="W1053">
        <v>8</v>
      </c>
      <c r="X1053" t="str" cm="1">
        <f t="array" ref="X1053">_xlfn.IFS(W1053=0,"fresher",W1053&lt;=3,"stable",W1053&lt;=6,"moderate hopper",W1053&lt;=9,"frequent hopper")</f>
        <v>frequent hopper</v>
      </c>
      <c r="Y1053" t="s">
        <v>29</v>
      </c>
      <c r="Z1053">
        <v>23</v>
      </c>
      <c r="AA1053" t="str" cm="1">
        <f t="array" ref="AA1053">_xlfn.IFS(Z1053&lt;=14,"low hike",Z1053&lt;=18,"moderate hike",Z1053&lt;=22,"good hike",Z1053&lt;=25,"high hike")</f>
        <v>high hike</v>
      </c>
      <c r="AB1053">
        <v>4</v>
      </c>
      <c r="AC1053" t="str" cm="1">
        <f t="array" ref="AC1053">_xlfn.IFS(AB1053=1,"low",AB1053=2,"good",AB1053=3,"excellent",AB1053=4,"outstanding")</f>
        <v>outstanding</v>
      </c>
      <c r="AD1053">
        <v>1</v>
      </c>
      <c r="AE1053" t="str" cm="1">
        <f t="array" ref="AE1053">_xlfn.IFS(AD1053=1,"low",AD1053=2,"medium",AD1053=3,"high",AD1053=4,"very high")</f>
        <v>low</v>
      </c>
      <c r="AG1053">
        <v>0</v>
      </c>
      <c r="AH1053" t="str" cm="1">
        <f t="array" ref="AH1053">_xlfn.IFS(AG1053=0,"no stock options",AG1053=2,"medium",AG1053=3,"high",AG1053=1,"low")</f>
        <v>no stock options</v>
      </c>
      <c r="AI1053">
        <v>28</v>
      </c>
      <c r="AJ1053" s="1" t="str" cm="1">
        <f t="array" ref="AJ1053">_xlfn.IFS(AI1053&lt;=2,"fresher",AI1053&lt;=7,"early career",AI1053&lt;=15,"mid career",AI1053&lt;=25,"experienced",AI1053&gt;=26,"expert")</f>
        <v>expert</v>
      </c>
      <c r="AK1053">
        <v>2</v>
      </c>
      <c r="AL1053" s="1" t="str" cm="1">
        <f t="array" ref="AL1053">_xlfn.IFS(AK1053=0,"no training",AK1053&lt;=2,"low",AK1053&lt;=4,"moderate",AK1053&lt;=6,"high")</f>
        <v>low</v>
      </c>
      <c r="AM1053">
        <v>3</v>
      </c>
      <c r="AN1053" t="str" cm="1">
        <f t="array" ref="AN1053">_xlfn.IFS(AM1053=1,"low",AM1053=2,"medium",AM1053=3,"high",AM1053=4,"very high")</f>
        <v>high</v>
      </c>
      <c r="AO1053">
        <v>26</v>
      </c>
      <c r="AP1053" s="1" t="str" cm="1">
        <f t="array" ref="AP1053">_xlfn.IFS(AO1053&lt;=1,"new",AO1053&lt;=5,"early tenure",AO1053&lt;=10,"established",AO1053&lt;=20,"loyal",AO1053&gt;=21,"long term")</f>
        <v>long term</v>
      </c>
      <c r="AQ1053">
        <v>15</v>
      </c>
      <c r="AR1053" s="1" t="str" cm="1">
        <f t="array" ref="AR1053">_xlfn.IFS(AQ1053&lt;=1,"new",AQ1053&lt;=4,"settling",AQ1053&lt;=7,"established",AQ1053&lt;=12,"stagnant risk",AQ1053&gt;12,"highly stagnant")</f>
        <v>highly stagnant</v>
      </c>
      <c r="AS1053">
        <v>15</v>
      </c>
      <c r="AT1053" t="str" cm="1">
        <f t="array" ref="AT1053">_xlfn.IFS(AS1053&lt;=1,"recently promoted",AS1053&lt;=3,"due soon",AS1053&lt;=6,"over due",AS1053&gt;=7,"critically overdue")</f>
        <v>critically overdue</v>
      </c>
      <c r="AU1053">
        <v>9</v>
      </c>
      <c r="AV1053" t="str" cm="1">
        <f t="array" ref="AV1053">_xlfn.IFS(AU1053&lt;=1,"new under manager",AU1053&lt;=4,"settling",AU1053&lt;=8,"established",AU1053&gt;=9,"long term")</f>
        <v>long term</v>
      </c>
    </row>
    <row r="1054" spans="1:48">
      <c r="A1054">
        <v>44</v>
      </c>
      <c r="B1054" s="1" t="str" cm="1">
        <f t="array" ref="B1054">_xlfn.IFS(A1054&lt;=25,"early career",A1054&lt;=35,"mid career",A1054&lt;=45,"experienced",A1054&gt;=46,"senior")</f>
        <v>experienced</v>
      </c>
      <c r="C1054" t="s">
        <v>29</v>
      </c>
      <c r="D1054" t="s">
        <v>30</v>
      </c>
      <c r="E1054" t="s">
        <v>45</v>
      </c>
      <c r="F1054">
        <v>5</v>
      </c>
      <c r="G1054" s="1" t="str" cm="1">
        <f t="array" ref="G1054">_xlfn.IFS(F1054&lt;=5,"very near",F1054&lt;=10,"near",F1054&lt;=20,"moderate",F1054&lt;=29,"far")</f>
        <v>very near</v>
      </c>
      <c r="H1054">
        <v>3</v>
      </c>
      <c r="I1054" t="str" cm="1">
        <f t="array" ref="I1054">_xlfn.IFS(H1054=1,"Below College",H1054=
2,"College",H1054=
3,"Bachelor",H1054=
4,"Master",H1054=
5,"Doctor")</f>
        <v>Bachelor</v>
      </c>
      <c r="J1054" t="s">
        <v>47</v>
      </c>
      <c r="K1054">
        <v>2</v>
      </c>
      <c r="L1054" t="str" cm="1">
        <f t="array" ref="L1054">_xlfn.IFS(K1054=1,"low",K1054=2,"medium",K1054=3,"high",K1054=4,"very high")</f>
        <v>medium</v>
      </c>
      <c r="M1054" t="s">
        <v>33</v>
      </c>
      <c r="N1054">
        <v>3</v>
      </c>
      <c r="O1054" t="str" cm="1">
        <f t="array" ref="O1054">_xlfn.IFS(N1054=1,"low",N1054=2,"medium",N1054=3,"high",N1054=4,"very high")</f>
        <v>high</v>
      </c>
      <c r="P1054">
        <v>5</v>
      </c>
      <c r="Q1054" t="str" cm="1">
        <f t="array" ref="Q1054">_xlfn.IFS(P1054=1,"junior",P1054=2,"mid level",P1054=3,"senior",P1054=4,"lead",P1054=5,"executive")</f>
        <v>executive</v>
      </c>
      <c r="R1054" t="s">
        <v>48</v>
      </c>
      <c r="S1054">
        <v>2</v>
      </c>
      <c r="T1054" t="str" cm="1">
        <f t="array" ref="T1054">_xlfn.IFS(S1054=1,"low",S1054=2,"medium",S1054=3,"high",S1054=4,"very high")</f>
        <v>medium</v>
      </c>
      <c r="U1054" t="s">
        <v>35</v>
      </c>
      <c r="V1054">
        <v>18213</v>
      </c>
      <c r="W1054">
        <v>7</v>
      </c>
      <c r="X1054" t="str" cm="1">
        <f t="array" ref="X1054">_xlfn.IFS(W1054=0,"fresher",W1054&lt;=3,"stable",W1054&lt;=6,"moderate hopper",W1054&lt;=9,"frequent hopper")</f>
        <v>frequent hopper</v>
      </c>
      <c r="Y1054" t="s">
        <v>29</v>
      </c>
      <c r="Z1054">
        <v>11</v>
      </c>
      <c r="AA1054" t="str" cm="1">
        <f t="array" ref="AA1054">_xlfn.IFS(Z1054&lt;=14,"low hike",Z1054&lt;=18,"moderate hike",Z1054&lt;=22,"good hike",Z1054&lt;=25,"high hike")</f>
        <v>low hike</v>
      </c>
      <c r="AB1054">
        <v>3</v>
      </c>
      <c r="AC1054" t="str" cm="1">
        <f t="array" ref="AC1054">_xlfn.IFS(AB1054=1,"low",AB1054=2,"good",AB1054=3,"excellent",AB1054=4,"outstanding")</f>
        <v>excellent</v>
      </c>
      <c r="AD1054">
        <v>3</v>
      </c>
      <c r="AE1054" t="str" cm="1">
        <f t="array" ref="AE1054">_xlfn.IFS(AD1054=1,"low",AD1054=2,"medium",AD1054=3,"high",AD1054=4,"very high")</f>
        <v>high</v>
      </c>
      <c r="AG1054">
        <v>1</v>
      </c>
      <c r="AH1054" t="str" cm="1">
        <f t="array" ref="AH1054">_xlfn.IFS(AG1054=0,"no stock options",AG1054=2,"medium",AG1054=3,"high",AG1054=1,"low")</f>
        <v>low</v>
      </c>
      <c r="AI1054">
        <v>26</v>
      </c>
      <c r="AJ1054" s="1" t="str" cm="1">
        <f t="array" ref="AJ1054">_xlfn.IFS(AI1054&lt;=2,"fresher",AI1054&lt;=7,"early career",AI1054&lt;=15,"mid career",AI1054&lt;=25,"experienced",AI1054&gt;=26,"expert")</f>
        <v>expert</v>
      </c>
      <c r="AK1054">
        <v>5</v>
      </c>
      <c r="AL1054" s="1" t="str" cm="1">
        <f t="array" ref="AL1054">_xlfn.IFS(AK1054=0,"no training",AK1054&lt;=2,"low",AK1054&lt;=4,"moderate",AK1054&lt;=6,"high")</f>
        <v>high</v>
      </c>
      <c r="AM1054">
        <v>3</v>
      </c>
      <c r="AN1054" t="str" cm="1">
        <f t="array" ref="AN1054">_xlfn.IFS(AM1054=1,"low",AM1054=2,"medium",AM1054=3,"high",AM1054=4,"very high")</f>
        <v>high</v>
      </c>
      <c r="AO1054">
        <v>22</v>
      </c>
      <c r="AP1054" s="1" t="str" cm="1">
        <f t="array" ref="AP1054">_xlfn.IFS(AO1054&lt;=1,"new",AO1054&lt;=5,"early tenure",AO1054&lt;=10,"established",AO1054&lt;=20,"loyal",AO1054&gt;=21,"long term")</f>
        <v>long term</v>
      </c>
      <c r="AQ1054">
        <v>9</v>
      </c>
      <c r="AR1054" s="1" t="str" cm="1">
        <f t="array" ref="AR1054">_xlfn.IFS(AQ1054&lt;=1,"new",AQ1054&lt;=4,"settling",AQ1054&lt;=7,"established",AQ1054&lt;=12,"stagnant risk",AQ1054&gt;12,"highly stagnant")</f>
        <v>stagnant risk</v>
      </c>
      <c r="AS1054">
        <v>3</v>
      </c>
      <c r="AT1054" t="str" cm="1">
        <f t="array" ref="AT1054">_xlfn.IFS(AS1054&lt;=1,"recently promoted",AS1054&lt;=3,"due soon",AS1054&lt;=6,"over due",AS1054&gt;=7,"critically overdue")</f>
        <v>due soon</v>
      </c>
      <c r="AU1054">
        <v>10</v>
      </c>
      <c r="AV1054" t="str" cm="1">
        <f t="array" ref="AV1054">_xlfn.IFS(AU1054&lt;=1,"new under manager",AU1054&lt;=4,"settling",AU1054&lt;=8,"established",AU1054&gt;=9,"long term")</f>
        <v>long term</v>
      </c>
    </row>
    <row r="1055" spans="1:48">
      <c r="A1055">
        <v>45</v>
      </c>
      <c r="B1055" s="1" t="str" cm="1">
        <f t="array" ref="B1055">_xlfn.IFS(A1055&lt;=25,"early career",A1055&lt;=35,"mid career",A1055&lt;=45,"experienced",A1055&gt;=46,"senior")</f>
        <v>experienced</v>
      </c>
      <c r="C1055" t="s">
        <v>39</v>
      </c>
      <c r="D1055" t="s">
        <v>30</v>
      </c>
      <c r="E1055" t="s">
        <v>45</v>
      </c>
      <c r="F1055">
        <v>2</v>
      </c>
      <c r="G1055" s="1" t="str" cm="1">
        <f t="array" ref="G1055">_xlfn.IFS(F1055&lt;=5,"very near",F1055&lt;=10,"near",F1055&lt;=20,"moderate",F1055&lt;=29,"far")</f>
        <v>very near</v>
      </c>
      <c r="H1055">
        <v>3</v>
      </c>
      <c r="I1055" t="str" cm="1">
        <f t="array" ref="I1055">_xlfn.IFS(H1055=1,"Below College",H1055=
2,"College",H1055=
3,"Bachelor",H1055=
4,"Master",H1055=
5,"Doctor")</f>
        <v>Bachelor</v>
      </c>
      <c r="J1055" t="s">
        <v>47</v>
      </c>
      <c r="K1055">
        <v>1</v>
      </c>
      <c r="L1055" t="str" cm="1">
        <f t="array" ref="L1055">_xlfn.IFS(K1055=1,"low",K1055=2,"medium",K1055=3,"high",K1055=4,"very high")</f>
        <v>low</v>
      </c>
      <c r="M1055" t="s">
        <v>43</v>
      </c>
      <c r="N1055">
        <v>1</v>
      </c>
      <c r="O1055" t="str" cm="1">
        <f t="array" ref="O1055">_xlfn.IFS(N1055=1,"low",N1055=2,"medium",N1055=3,"high",N1055=4,"very high")</f>
        <v>low</v>
      </c>
      <c r="P1055">
        <v>5</v>
      </c>
      <c r="Q1055" t="str" cm="1">
        <f t="array" ref="Q1055">_xlfn.IFS(P1055=1,"junior",P1055=2,"mid level",P1055=3,"senior",P1055=4,"lead",P1055=5,"executive")</f>
        <v>executive</v>
      </c>
      <c r="R1055" t="s">
        <v>48</v>
      </c>
      <c r="S1055">
        <v>2</v>
      </c>
      <c r="T1055" t="str" cm="1">
        <f t="array" ref="T1055">_xlfn.IFS(S1055=1,"low",S1055=2,"medium",S1055=3,"high",S1055=4,"very high")</f>
        <v>medium</v>
      </c>
      <c r="U1055" t="s">
        <v>40</v>
      </c>
      <c r="V1055">
        <v>18824</v>
      </c>
      <c r="W1055">
        <v>2</v>
      </c>
      <c r="X1055" t="str" cm="1">
        <f t="array" ref="X1055">_xlfn.IFS(W1055=0,"fresher",W1055&lt;=3,"stable",W1055&lt;=6,"moderate hopper",W1055&lt;=9,"frequent hopper")</f>
        <v>stable</v>
      </c>
      <c r="Y1055" t="s">
        <v>39</v>
      </c>
      <c r="Z1055">
        <v>16</v>
      </c>
      <c r="AA1055" t="str" cm="1">
        <f t="array" ref="AA1055">_xlfn.IFS(Z1055&lt;=14,"low hike",Z1055&lt;=18,"moderate hike",Z1055&lt;=22,"good hike",Z1055&lt;=25,"high hike")</f>
        <v>moderate hike</v>
      </c>
      <c r="AB1055">
        <v>3</v>
      </c>
      <c r="AC1055" t="str" cm="1">
        <f t="array" ref="AC1055">_xlfn.IFS(AB1055=1,"low",AB1055=2,"good",AB1055=3,"excellent",AB1055=4,"outstanding")</f>
        <v>excellent</v>
      </c>
      <c r="AD1055">
        <v>1</v>
      </c>
      <c r="AE1055" t="str" cm="1">
        <f t="array" ref="AE1055">_xlfn.IFS(AD1055=1,"low",AD1055=2,"medium",AD1055=3,"high",AD1055=4,"very high")</f>
        <v>low</v>
      </c>
      <c r="AG1055">
        <v>0</v>
      </c>
      <c r="AH1055" t="str" cm="1">
        <f t="array" ref="AH1055">_xlfn.IFS(AG1055=0,"no stock options",AG1055=2,"medium",AG1055=3,"high",AG1055=1,"low")</f>
        <v>no stock options</v>
      </c>
      <c r="AI1055">
        <v>26</v>
      </c>
      <c r="AJ1055" s="1" t="str" cm="1">
        <f t="array" ref="AJ1055">_xlfn.IFS(AI1055&lt;=2,"fresher",AI1055&lt;=7,"early career",AI1055&lt;=15,"mid career",AI1055&lt;=25,"experienced",AI1055&gt;=26,"expert")</f>
        <v>expert</v>
      </c>
      <c r="AK1055">
        <v>2</v>
      </c>
      <c r="AL1055" s="1" t="str" cm="1">
        <f t="array" ref="AL1055">_xlfn.IFS(AK1055=0,"no training",AK1055&lt;=2,"low",AK1055&lt;=4,"moderate",AK1055&lt;=6,"high")</f>
        <v>low</v>
      </c>
      <c r="AM1055">
        <v>3</v>
      </c>
      <c r="AN1055" t="str" cm="1">
        <f t="array" ref="AN1055">_xlfn.IFS(AM1055=1,"low",AM1055=2,"medium",AM1055=3,"high",AM1055=4,"very high")</f>
        <v>high</v>
      </c>
      <c r="AO1055">
        <v>24</v>
      </c>
      <c r="AP1055" s="1" t="str" cm="1">
        <f t="array" ref="AP1055">_xlfn.IFS(AO1055&lt;=1,"new",AO1055&lt;=5,"early tenure",AO1055&lt;=10,"established",AO1055&lt;=20,"loyal",AO1055&gt;=21,"long term")</f>
        <v>long term</v>
      </c>
      <c r="AQ1055">
        <v>10</v>
      </c>
      <c r="AR1055" s="1" t="str" cm="1">
        <f t="array" ref="AR1055">_xlfn.IFS(AQ1055&lt;=1,"new",AQ1055&lt;=4,"settling",AQ1055&lt;=7,"established",AQ1055&lt;=12,"stagnant risk",AQ1055&gt;12,"highly stagnant")</f>
        <v>stagnant risk</v>
      </c>
      <c r="AS1055">
        <v>1</v>
      </c>
      <c r="AT1055" t="str" cm="1">
        <f t="array" ref="AT1055">_xlfn.IFS(AS1055&lt;=1,"recently promoted",AS1055&lt;=3,"due soon",AS1055&lt;=6,"over due",AS1055&gt;=7,"critically overdue")</f>
        <v>recently promoted</v>
      </c>
      <c r="AU1055">
        <v>11</v>
      </c>
      <c r="AV1055" t="str" cm="1">
        <f t="array" ref="AV1055">_xlfn.IFS(AU1055&lt;=1,"new under manager",AU1055&lt;=4,"settling",AU1055&lt;=8,"established",AU1055&gt;=9,"long term")</f>
        <v>long term</v>
      </c>
    </row>
    <row r="1056" spans="1:48">
      <c r="A1056">
        <v>55</v>
      </c>
      <c r="B1056" s="1" t="str" cm="1">
        <f t="array" ref="B1056">_xlfn.IFS(A1056&lt;=25,"early career",A1056&lt;=35,"mid career",A1056&lt;=45,"experienced",A1056&gt;=46,"senior")</f>
        <v>senior</v>
      </c>
      <c r="C1056" t="s">
        <v>29</v>
      </c>
      <c r="D1056" t="s">
        <v>41</v>
      </c>
      <c r="E1056" t="s">
        <v>31</v>
      </c>
      <c r="F1056">
        <v>8</v>
      </c>
      <c r="G1056" s="1" t="str" cm="1">
        <f t="array" ref="G1056">_xlfn.IFS(F1056&lt;=5,"very near",F1056&lt;=10,"near",F1056&lt;=20,"moderate",F1056&lt;=29,"far")</f>
        <v>near</v>
      </c>
      <c r="H1056">
        <v>1</v>
      </c>
      <c r="I1056" t="str" cm="1">
        <f t="array" ref="I1056">_xlfn.IFS(H1056=1,"Below College",H1056=
2,"College",H1056=
3,"Bachelor",H1056=
4,"Master",H1056=
5,"Doctor")</f>
        <v>Below College</v>
      </c>
      <c r="J1056" t="s">
        <v>32</v>
      </c>
      <c r="K1056">
        <v>4</v>
      </c>
      <c r="L1056" t="str" cm="1">
        <f t="array" ref="L1056">_xlfn.IFS(K1056=1,"low",K1056=2,"medium",K1056=3,"high",K1056=4,"very high")</f>
        <v>very high</v>
      </c>
      <c r="M1056" t="s">
        <v>33</v>
      </c>
      <c r="N1056">
        <v>2</v>
      </c>
      <c r="O1056" t="str" cm="1">
        <f t="array" ref="O1056">_xlfn.IFS(N1056=1,"low",N1056=2,"medium",N1056=3,"high",N1056=4,"very high")</f>
        <v>medium</v>
      </c>
      <c r="P1056">
        <v>4</v>
      </c>
      <c r="Q1056" t="str" cm="1">
        <f t="array" ref="Q1056">_xlfn.IFS(P1056=1,"junior",P1056=2,"mid level",P1056=3,"senior",P1056=4,"lead",P1056=5,"executive")</f>
        <v>lead</v>
      </c>
      <c r="R1056" t="s">
        <v>49</v>
      </c>
      <c r="S1056">
        <v>2</v>
      </c>
      <c r="T1056" t="str" cm="1">
        <f t="array" ref="T1056">_xlfn.IFS(S1056=1,"low",S1056=2,"medium",S1056=3,"high",S1056=4,"very high")</f>
        <v>medium</v>
      </c>
      <c r="U1056" t="s">
        <v>38</v>
      </c>
      <c r="V1056">
        <v>13577</v>
      </c>
      <c r="W1056">
        <v>1</v>
      </c>
      <c r="X1056" t="str" cm="1">
        <f t="array" ref="X1056">_xlfn.IFS(W1056=0,"fresher",W1056&lt;=3,"stable",W1056&lt;=6,"moderate hopper",W1056&lt;=9,"frequent hopper")</f>
        <v>stable</v>
      </c>
      <c r="Y1056" t="s">
        <v>39</v>
      </c>
      <c r="Z1056">
        <v>15</v>
      </c>
      <c r="AA1056" t="str" cm="1">
        <f t="array" ref="AA1056">_xlfn.IFS(Z1056&lt;=14,"low hike",Z1056&lt;=18,"moderate hike",Z1056&lt;=22,"good hike",Z1056&lt;=25,"high hike")</f>
        <v>moderate hike</v>
      </c>
      <c r="AB1056">
        <v>3</v>
      </c>
      <c r="AC1056" t="str" cm="1">
        <f t="array" ref="AC1056">_xlfn.IFS(AB1056=1,"low",AB1056=2,"good",AB1056=3,"excellent",AB1056=4,"outstanding")</f>
        <v>excellent</v>
      </c>
      <c r="AD1056">
        <v>4</v>
      </c>
      <c r="AE1056" t="str" cm="1">
        <f t="array" ref="AE1056">_xlfn.IFS(AD1056=1,"low",AD1056=2,"medium",AD1056=3,"high",AD1056=4,"very high")</f>
        <v>very high</v>
      </c>
      <c r="AG1056">
        <v>1</v>
      </c>
      <c r="AH1056" t="str" cm="1">
        <f t="array" ref="AH1056">_xlfn.IFS(AG1056=0,"no stock options",AG1056=2,"medium",AG1056=3,"high",AG1056=1,"low")</f>
        <v>low</v>
      </c>
      <c r="AI1056">
        <v>34</v>
      </c>
      <c r="AJ1056" s="1" t="str" cm="1">
        <f t="array" ref="AJ1056">_xlfn.IFS(AI1056&lt;=2,"fresher",AI1056&lt;=7,"early career",AI1056&lt;=15,"mid career",AI1056&lt;=25,"experienced",AI1056&gt;=26,"expert")</f>
        <v>expert</v>
      </c>
      <c r="AK1056">
        <v>3</v>
      </c>
      <c r="AL1056" s="1" t="str" cm="1">
        <f t="array" ref="AL1056">_xlfn.IFS(AK1056=0,"no training",AK1056&lt;=2,"low",AK1056&lt;=4,"moderate",AK1056&lt;=6,"high")</f>
        <v>moderate</v>
      </c>
      <c r="AM1056">
        <v>3</v>
      </c>
      <c r="AN1056" t="str" cm="1">
        <f t="array" ref="AN1056">_xlfn.IFS(AM1056=1,"low",AM1056=2,"medium",AM1056=3,"high",AM1056=4,"very high")</f>
        <v>high</v>
      </c>
      <c r="AO1056">
        <v>33</v>
      </c>
      <c r="AP1056" s="1" t="str" cm="1">
        <f t="array" ref="AP1056">_xlfn.IFS(AO1056&lt;=1,"new",AO1056&lt;=5,"early tenure",AO1056&lt;=10,"established",AO1056&lt;=20,"loyal",AO1056&gt;=21,"long term")</f>
        <v>long term</v>
      </c>
      <c r="AQ1056">
        <v>9</v>
      </c>
      <c r="AR1056" s="1" t="str" cm="1">
        <f t="array" ref="AR1056">_xlfn.IFS(AQ1056&lt;=1,"new",AQ1056&lt;=4,"settling",AQ1056&lt;=7,"established",AQ1056&lt;=12,"stagnant risk",AQ1056&gt;12,"highly stagnant")</f>
        <v>stagnant risk</v>
      </c>
      <c r="AS1056">
        <v>15</v>
      </c>
      <c r="AT1056" t="str" cm="1">
        <f t="array" ref="AT1056">_xlfn.IFS(AS1056&lt;=1,"recently promoted",AS1056&lt;=3,"due soon",AS1056&lt;=6,"over due",AS1056&gt;=7,"critically overdue")</f>
        <v>critically overdue</v>
      </c>
      <c r="AU1056">
        <v>0</v>
      </c>
      <c r="AV1056" t="str" cm="1">
        <f t="array" ref="AV1056">_xlfn.IFS(AU1056&lt;=1,"new under manager",AU1056&lt;=4,"settling",AU1056&lt;=8,"established",AU1056&gt;=9,"long term")</f>
        <v>new under manager</v>
      </c>
    </row>
    <row r="1057" spans="1:48">
      <c r="A1057">
        <v>51</v>
      </c>
      <c r="B1057" s="1" t="str" cm="1">
        <f t="array" ref="B1057">_xlfn.IFS(A1057&lt;=25,"early career",A1057&lt;=35,"mid career",A1057&lt;=45,"experienced",A1057&gt;=46,"senior")</f>
        <v>senior</v>
      </c>
      <c r="C1057" t="s">
        <v>29</v>
      </c>
      <c r="D1057" t="s">
        <v>50</v>
      </c>
      <c r="E1057" t="s">
        <v>45</v>
      </c>
      <c r="F1057">
        <v>9</v>
      </c>
      <c r="G1057" s="1" t="str" cm="1">
        <f t="array" ref="G1057">_xlfn.IFS(F1057&lt;=5,"very near",F1057&lt;=10,"near",F1057&lt;=20,"moderate",F1057&lt;=29,"far")</f>
        <v>near</v>
      </c>
      <c r="H1057">
        <v>3</v>
      </c>
      <c r="I1057" t="str" cm="1">
        <f t="array" ref="I1057">_xlfn.IFS(H1057=1,"Below College",H1057=
2,"College",H1057=
3,"Bachelor",H1057=
4,"Master",H1057=
5,"Doctor")</f>
        <v>Bachelor</v>
      </c>
      <c r="J1057" t="s">
        <v>36</v>
      </c>
      <c r="K1057">
        <v>4</v>
      </c>
      <c r="L1057" t="str" cm="1">
        <f t="array" ref="L1057">_xlfn.IFS(K1057=1,"low",K1057=2,"medium",K1057=3,"high",K1057=4,"very high")</f>
        <v>very high</v>
      </c>
      <c r="M1057" t="s">
        <v>33</v>
      </c>
      <c r="N1057">
        <v>3</v>
      </c>
      <c r="O1057" t="str" cm="1">
        <f t="array" ref="O1057">_xlfn.IFS(N1057=1,"low",N1057=2,"medium",N1057=3,"high",N1057=4,"very high")</f>
        <v>high</v>
      </c>
      <c r="P1057">
        <v>5</v>
      </c>
      <c r="Q1057" t="str" cm="1">
        <f t="array" ref="Q1057">_xlfn.IFS(P1057=1,"junior",P1057=2,"mid level",P1057=3,"senior",P1057=4,"lead",P1057=5,"executive")</f>
        <v>executive</v>
      </c>
      <c r="R1057" t="s">
        <v>48</v>
      </c>
      <c r="S1057">
        <v>2</v>
      </c>
      <c r="T1057" t="str" cm="1">
        <f t="array" ref="T1057">_xlfn.IFS(S1057=1,"low",S1057=2,"medium",S1057=3,"high",S1057=4,"very high")</f>
        <v>medium</v>
      </c>
      <c r="U1057" t="s">
        <v>38</v>
      </c>
      <c r="V1057">
        <v>19847</v>
      </c>
      <c r="W1057">
        <v>4</v>
      </c>
      <c r="X1057" t="str" cm="1">
        <f t="array" ref="X1057">_xlfn.IFS(W1057=0,"fresher",W1057&lt;=3,"stable",W1057&lt;=6,"moderate hopper",W1057&lt;=9,"frequent hopper")</f>
        <v>moderate hopper</v>
      </c>
      <c r="Y1057" t="s">
        <v>39</v>
      </c>
      <c r="Z1057">
        <v>24</v>
      </c>
      <c r="AA1057" t="str" cm="1">
        <f t="array" ref="AA1057">_xlfn.IFS(Z1057&lt;=14,"low hike",Z1057&lt;=18,"moderate hike",Z1057&lt;=22,"good hike",Z1057&lt;=25,"high hike")</f>
        <v>high hike</v>
      </c>
      <c r="AB1057">
        <v>4</v>
      </c>
      <c r="AC1057" t="str" cm="1">
        <f t="array" ref="AC1057">_xlfn.IFS(AB1057=1,"low",AB1057=2,"good",AB1057=3,"excellent",AB1057=4,"outstanding")</f>
        <v>outstanding</v>
      </c>
      <c r="AD1057">
        <v>1</v>
      </c>
      <c r="AE1057" t="str" cm="1">
        <f t="array" ref="AE1057">_xlfn.IFS(AD1057=1,"low",AD1057=2,"medium",AD1057=3,"high",AD1057=4,"very high")</f>
        <v>low</v>
      </c>
      <c r="AG1057">
        <v>1</v>
      </c>
      <c r="AH1057" t="str" cm="1">
        <f t="array" ref="AH1057">_xlfn.IFS(AG1057=0,"no stock options",AG1057=2,"medium",AG1057=3,"high",AG1057=1,"low")</f>
        <v>low</v>
      </c>
      <c r="AI1057">
        <v>31</v>
      </c>
      <c r="AJ1057" s="1" t="str" cm="1">
        <f t="array" ref="AJ1057">_xlfn.IFS(AI1057&lt;=2,"fresher",AI1057&lt;=7,"early career",AI1057&lt;=15,"mid career",AI1057&lt;=25,"experienced",AI1057&gt;=26,"expert")</f>
        <v>expert</v>
      </c>
      <c r="AK1057">
        <v>5</v>
      </c>
      <c r="AL1057" s="1" t="str" cm="1">
        <f t="array" ref="AL1057">_xlfn.IFS(AK1057=0,"no training",AK1057&lt;=2,"low",AK1057&lt;=4,"moderate",AK1057&lt;=6,"high")</f>
        <v>high</v>
      </c>
      <c r="AM1057">
        <v>2</v>
      </c>
      <c r="AN1057" t="str" cm="1">
        <f t="array" ref="AN1057">_xlfn.IFS(AM1057=1,"low",AM1057=2,"medium",AM1057=3,"high",AM1057=4,"very high")</f>
        <v>medium</v>
      </c>
      <c r="AO1057">
        <v>29</v>
      </c>
      <c r="AP1057" s="1" t="str" cm="1">
        <f t="array" ref="AP1057">_xlfn.IFS(AO1057&lt;=1,"new",AO1057&lt;=5,"early tenure",AO1057&lt;=10,"established",AO1057&lt;=20,"loyal",AO1057&gt;=21,"long term")</f>
        <v>long term</v>
      </c>
      <c r="AQ1057">
        <v>10</v>
      </c>
      <c r="AR1057" s="1" t="str" cm="1">
        <f t="array" ref="AR1057">_xlfn.IFS(AQ1057&lt;=1,"new",AQ1057&lt;=4,"settling",AQ1057&lt;=7,"established",AQ1057&lt;=12,"stagnant risk",AQ1057&gt;12,"highly stagnant")</f>
        <v>stagnant risk</v>
      </c>
      <c r="AS1057">
        <v>11</v>
      </c>
      <c r="AT1057" t="str" cm="1">
        <f t="array" ref="AT1057">_xlfn.IFS(AS1057&lt;=1,"recently promoted",AS1057&lt;=3,"due soon",AS1057&lt;=6,"over due",AS1057&gt;=7,"critically overdue")</f>
        <v>critically overdue</v>
      </c>
      <c r="AU1057">
        <v>10</v>
      </c>
      <c r="AV1057" t="str" cm="1">
        <f t="array" ref="AV1057">_xlfn.IFS(AU1057&lt;=1,"new under manager",AU1057&lt;=4,"settling",AU1057&lt;=8,"established",AU1057&gt;=9,"long term")</f>
        <v>long term</v>
      </c>
    </row>
    <row r="1058" spans="1:48">
      <c r="A1058">
        <v>44</v>
      </c>
      <c r="B1058" s="1" t="str" cm="1">
        <f t="array" ref="B1058">_xlfn.IFS(A1058&lt;=25,"early career",A1058&lt;=35,"mid career",A1058&lt;=45,"experienced",A1058&gt;=46,"senior")</f>
        <v>experienced</v>
      </c>
      <c r="C1058" t="s">
        <v>29</v>
      </c>
      <c r="D1058" t="s">
        <v>30</v>
      </c>
      <c r="E1058" t="s">
        <v>31</v>
      </c>
      <c r="F1058">
        <v>4</v>
      </c>
      <c r="G1058" s="1" t="str" cm="1">
        <f t="array" ref="G1058">_xlfn.IFS(F1058&lt;=5,"very near",F1058&lt;=10,"near",F1058&lt;=20,"moderate",F1058&lt;=29,"far")</f>
        <v>very near</v>
      </c>
      <c r="H1058">
        <v>2</v>
      </c>
      <c r="I1058" t="str" cm="1">
        <f t="array" ref="I1058">_xlfn.IFS(H1058=1,"Below College",H1058=
2,"College",H1058=
3,"Bachelor",H1058=
4,"Master",H1058=
5,"Doctor")</f>
        <v>College</v>
      </c>
      <c r="J1058" t="s">
        <v>36</v>
      </c>
      <c r="K1058">
        <v>3</v>
      </c>
      <c r="L1058" t="str" cm="1">
        <f t="array" ref="L1058">_xlfn.IFS(K1058=1,"low",K1058=2,"medium",K1058=3,"high",K1058=4,"very high")</f>
        <v>high</v>
      </c>
      <c r="M1058" t="s">
        <v>33</v>
      </c>
      <c r="N1058">
        <v>4</v>
      </c>
      <c r="O1058" t="str" cm="1">
        <f t="array" ref="O1058">_xlfn.IFS(N1058=1,"low",N1058=2,"medium",N1058=3,"high",N1058=4,"very high")</f>
        <v>very high</v>
      </c>
      <c r="P1058">
        <v>5</v>
      </c>
      <c r="Q1058" t="str" cm="1">
        <f t="array" ref="Q1058">_xlfn.IFS(P1058=1,"junior",P1058=2,"mid level",P1058=3,"senior",P1058=4,"lead",P1058=5,"executive")</f>
        <v>executive</v>
      </c>
      <c r="R1058" t="s">
        <v>48</v>
      </c>
      <c r="S1058">
        <v>1</v>
      </c>
      <c r="T1058" t="str" cm="1">
        <f t="array" ref="T1058">_xlfn.IFS(S1058=1,"low",S1058=2,"medium",S1058=3,"high",S1058=4,"very high")</f>
        <v>low</v>
      </c>
      <c r="U1058" t="s">
        <v>38</v>
      </c>
      <c r="V1058">
        <v>19190</v>
      </c>
      <c r="W1058">
        <v>1</v>
      </c>
      <c r="X1058" t="str" cm="1">
        <f t="array" ref="X1058">_xlfn.IFS(W1058=0,"fresher",W1058&lt;=3,"stable",W1058&lt;=6,"moderate hopper",W1058&lt;=9,"frequent hopper")</f>
        <v>stable</v>
      </c>
      <c r="Y1058" t="s">
        <v>29</v>
      </c>
      <c r="Z1058">
        <v>14</v>
      </c>
      <c r="AA1058" t="str" cm="1">
        <f t="array" ref="AA1058">_xlfn.IFS(Z1058&lt;=14,"low hike",Z1058&lt;=18,"moderate hike",Z1058&lt;=22,"good hike",Z1058&lt;=25,"high hike")</f>
        <v>low hike</v>
      </c>
      <c r="AB1058">
        <v>3</v>
      </c>
      <c r="AC1058" t="str" cm="1">
        <f t="array" ref="AC1058">_xlfn.IFS(AB1058=1,"low",AB1058=2,"good",AB1058=3,"excellent",AB1058=4,"outstanding")</f>
        <v>excellent</v>
      </c>
      <c r="AD1058">
        <v>4</v>
      </c>
      <c r="AE1058" t="str" cm="1">
        <f t="array" ref="AE1058">_xlfn.IFS(AD1058=1,"low",AD1058=2,"medium",AD1058=3,"high",AD1058=4,"very high")</f>
        <v>very high</v>
      </c>
      <c r="AG1058">
        <v>2</v>
      </c>
      <c r="AH1058" t="str" cm="1">
        <f t="array" ref="AH1058">_xlfn.IFS(AG1058=0,"no stock options",AG1058=2,"medium",AG1058=3,"high",AG1058=1,"low")</f>
        <v>medium</v>
      </c>
      <c r="AI1058">
        <v>26</v>
      </c>
      <c r="AJ1058" s="1" t="str" cm="1">
        <f t="array" ref="AJ1058">_xlfn.IFS(AI1058&lt;=2,"fresher",AI1058&lt;=7,"early career",AI1058&lt;=15,"mid career",AI1058&lt;=25,"experienced",AI1058&gt;=26,"expert")</f>
        <v>expert</v>
      </c>
      <c r="AK1058">
        <v>4</v>
      </c>
      <c r="AL1058" s="1" t="str" cm="1">
        <f t="array" ref="AL1058">_xlfn.IFS(AK1058=0,"no training",AK1058&lt;=2,"low",AK1058&lt;=4,"moderate",AK1058&lt;=6,"high")</f>
        <v>moderate</v>
      </c>
      <c r="AM1058">
        <v>2</v>
      </c>
      <c r="AN1058" t="str" cm="1">
        <f t="array" ref="AN1058">_xlfn.IFS(AM1058=1,"low",AM1058=2,"medium",AM1058=3,"high",AM1058=4,"very high")</f>
        <v>medium</v>
      </c>
      <c r="AO1058">
        <v>25</v>
      </c>
      <c r="AP1058" s="1" t="str" cm="1">
        <f t="array" ref="AP1058">_xlfn.IFS(AO1058&lt;=1,"new",AO1058&lt;=5,"early tenure",AO1058&lt;=10,"established",AO1058&lt;=20,"loyal",AO1058&gt;=21,"long term")</f>
        <v>long term</v>
      </c>
      <c r="AQ1058">
        <v>9</v>
      </c>
      <c r="AR1058" s="1" t="str" cm="1">
        <f t="array" ref="AR1058">_xlfn.IFS(AQ1058&lt;=1,"new",AQ1058&lt;=4,"settling",AQ1058&lt;=7,"established",AQ1058&lt;=12,"stagnant risk",AQ1058&gt;12,"highly stagnant")</f>
        <v>stagnant risk</v>
      </c>
      <c r="AS1058">
        <v>14</v>
      </c>
      <c r="AT1058" t="str" cm="1">
        <f t="array" ref="AT1058">_xlfn.IFS(AS1058&lt;=1,"recently promoted",AS1058&lt;=3,"due soon",AS1058&lt;=6,"over due",AS1058&gt;=7,"critically overdue")</f>
        <v>critically overdue</v>
      </c>
      <c r="AU1058">
        <v>13</v>
      </c>
      <c r="AV1058" t="str" cm="1">
        <f t="array" ref="AV1058">_xlfn.IFS(AU1058&lt;=1,"new under manager",AU1058&lt;=4,"settling",AU1058&lt;=8,"established",AU1058&gt;=9,"long term")</f>
        <v>long term</v>
      </c>
    </row>
    <row r="1059" spans="1:48">
      <c r="A1059">
        <v>43</v>
      </c>
      <c r="B1059" s="1" t="str" cm="1">
        <f t="array" ref="B1059">_xlfn.IFS(A1059&lt;=25,"early career",A1059&lt;=35,"mid career",A1059&lt;=45,"experienced",A1059&gt;=46,"senior")</f>
        <v>experienced</v>
      </c>
      <c r="C1059" t="s">
        <v>29</v>
      </c>
      <c r="D1059" t="s">
        <v>30</v>
      </c>
      <c r="E1059" t="s">
        <v>45</v>
      </c>
      <c r="F1059">
        <v>4</v>
      </c>
      <c r="G1059" s="1" t="str" cm="1">
        <f t="array" ref="G1059">_xlfn.IFS(F1059&lt;=5,"very near",F1059&lt;=10,"near",F1059&lt;=20,"moderate",F1059&lt;=29,"far")</f>
        <v>very near</v>
      </c>
      <c r="H1059">
        <v>4</v>
      </c>
      <c r="I1059" t="str" cm="1">
        <f t="array" ref="I1059">_xlfn.IFS(H1059=1,"Below College",H1059=
2,"College",H1059=
3,"Bachelor",H1059=
4,"Master",H1059=
5,"Doctor")</f>
        <v>Master</v>
      </c>
      <c r="J1059" t="s">
        <v>47</v>
      </c>
      <c r="K1059">
        <v>4</v>
      </c>
      <c r="L1059" t="str" cm="1">
        <f t="array" ref="L1059">_xlfn.IFS(K1059=1,"low",K1059=2,"medium",K1059=3,"high",K1059=4,"very high")</f>
        <v>very high</v>
      </c>
      <c r="M1059" t="s">
        <v>43</v>
      </c>
      <c r="N1059">
        <v>2</v>
      </c>
      <c r="O1059" t="str" cm="1">
        <f t="array" ref="O1059">_xlfn.IFS(N1059=1,"low",N1059=2,"medium",N1059=3,"high",N1059=4,"very high")</f>
        <v>medium</v>
      </c>
      <c r="P1059">
        <v>3</v>
      </c>
      <c r="Q1059" t="str" cm="1">
        <f t="array" ref="Q1059">_xlfn.IFS(P1059=1,"junior",P1059=2,"mid level",P1059=3,"senior",P1059=4,"lead",P1059=5,"executive")</f>
        <v>senior</v>
      </c>
      <c r="R1059" t="s">
        <v>51</v>
      </c>
      <c r="S1059">
        <v>4</v>
      </c>
      <c r="T1059" t="str" cm="1">
        <f t="array" ref="T1059">_xlfn.IFS(S1059=1,"low",S1059=2,"medium",S1059=3,"high",S1059=4,"very high")</f>
        <v>very high</v>
      </c>
      <c r="U1059" t="s">
        <v>40</v>
      </c>
      <c r="V1059">
        <v>10231</v>
      </c>
      <c r="W1059">
        <v>3</v>
      </c>
      <c r="X1059" t="str" cm="1">
        <f t="array" ref="X1059">_xlfn.IFS(W1059=0,"fresher",W1059&lt;=3,"stable",W1059&lt;=6,"moderate hopper",W1059&lt;=9,"frequent hopper")</f>
        <v>stable</v>
      </c>
      <c r="Y1059" t="s">
        <v>29</v>
      </c>
      <c r="Z1059">
        <v>14</v>
      </c>
      <c r="AA1059" t="str" cm="1">
        <f t="array" ref="AA1059">_xlfn.IFS(Z1059&lt;=14,"low hike",Z1059&lt;=18,"moderate hike",Z1059&lt;=22,"good hike",Z1059&lt;=25,"high hike")</f>
        <v>low hike</v>
      </c>
      <c r="AB1059">
        <v>3</v>
      </c>
      <c r="AC1059" t="str" cm="1">
        <f t="array" ref="AC1059">_xlfn.IFS(AB1059=1,"low",AB1059=2,"good",AB1059=3,"excellent",AB1059=4,"outstanding")</f>
        <v>excellent</v>
      </c>
      <c r="AD1059">
        <v>4</v>
      </c>
      <c r="AE1059" t="str" cm="1">
        <f t="array" ref="AE1059">_xlfn.IFS(AD1059=1,"low",AD1059=2,"medium",AD1059=3,"high",AD1059=4,"very high")</f>
        <v>very high</v>
      </c>
      <c r="AG1059">
        <v>0</v>
      </c>
      <c r="AH1059" t="str" cm="1">
        <f t="array" ref="AH1059">_xlfn.IFS(AG1059=0,"no stock options",AG1059=2,"medium",AG1059=3,"high",AG1059=1,"low")</f>
        <v>no stock options</v>
      </c>
      <c r="AI1059">
        <v>23</v>
      </c>
      <c r="AJ1059" s="1" t="str" cm="1">
        <f t="array" ref="AJ1059">_xlfn.IFS(AI1059&lt;=2,"fresher",AI1059&lt;=7,"early career",AI1059&lt;=15,"mid career",AI1059&lt;=25,"experienced",AI1059&gt;=26,"expert")</f>
        <v>experienced</v>
      </c>
      <c r="AK1059">
        <v>3</v>
      </c>
      <c r="AL1059" s="1" t="str" cm="1">
        <f t="array" ref="AL1059">_xlfn.IFS(AK1059=0,"no training",AK1059&lt;=2,"low",AK1059&lt;=4,"moderate",AK1059&lt;=6,"high")</f>
        <v>moderate</v>
      </c>
      <c r="AM1059">
        <v>4</v>
      </c>
      <c r="AN1059" t="str" cm="1">
        <f t="array" ref="AN1059">_xlfn.IFS(AM1059=1,"low",AM1059=2,"medium",AM1059=3,"high",AM1059=4,"very high")</f>
        <v>very high</v>
      </c>
      <c r="AO1059">
        <v>21</v>
      </c>
      <c r="AP1059" s="1" t="str" cm="1">
        <f t="array" ref="AP1059">_xlfn.IFS(AO1059&lt;=1,"new",AO1059&lt;=5,"early tenure",AO1059&lt;=10,"established",AO1059&lt;=20,"loyal",AO1059&gt;=21,"long term")</f>
        <v>long term</v>
      </c>
      <c r="AQ1059">
        <v>7</v>
      </c>
      <c r="AR1059" s="1" t="str" cm="1">
        <f t="array" ref="AR1059">_xlfn.IFS(AQ1059&lt;=1,"new",AQ1059&lt;=4,"settling",AQ1059&lt;=7,"established",AQ1059&lt;=12,"stagnant risk",AQ1059&gt;12,"highly stagnant")</f>
        <v>established</v>
      </c>
      <c r="AS1059">
        <v>15</v>
      </c>
      <c r="AT1059" t="str" cm="1">
        <f t="array" ref="AT1059">_xlfn.IFS(AS1059&lt;=1,"recently promoted",AS1059&lt;=3,"due soon",AS1059&lt;=6,"over due",AS1059&gt;=7,"critically overdue")</f>
        <v>critically overdue</v>
      </c>
      <c r="AU1059">
        <v>17</v>
      </c>
      <c r="AV1059" t="str" cm="1">
        <f t="array" ref="AV1059">_xlfn.IFS(AU1059&lt;=1,"new under manager",AU1059&lt;=4,"settling",AU1059&lt;=8,"established",AU1059&gt;=9,"long term")</f>
        <v>long term</v>
      </c>
    </row>
    <row r="1060" spans="1:48">
      <c r="A1060">
        <v>51</v>
      </c>
      <c r="B1060" s="1" t="str" cm="1">
        <f t="array" ref="B1060">_xlfn.IFS(A1060&lt;=25,"early career",A1060&lt;=35,"mid career",A1060&lt;=45,"experienced",A1060&gt;=46,"senior")</f>
        <v>senior</v>
      </c>
      <c r="C1060" t="s">
        <v>29</v>
      </c>
      <c r="D1060" t="s">
        <v>30</v>
      </c>
      <c r="E1060" t="s">
        <v>54</v>
      </c>
      <c r="F1060">
        <v>5</v>
      </c>
      <c r="G1060" s="1" t="str" cm="1">
        <f t="array" ref="G1060">_xlfn.IFS(F1060&lt;=5,"very near",F1060&lt;=10,"near",F1060&lt;=20,"moderate",F1060&lt;=29,"far")</f>
        <v>very near</v>
      </c>
      <c r="H1060">
        <v>3</v>
      </c>
      <c r="I1060" t="str" cm="1">
        <f t="array" ref="I1060">_xlfn.IFS(H1060=1,"Below College",H1060=
2,"College",H1060=
3,"Bachelor",H1060=
4,"Master",H1060=
5,"Doctor")</f>
        <v>Bachelor</v>
      </c>
      <c r="J1060" t="s">
        <v>36</v>
      </c>
      <c r="K1060">
        <v>3</v>
      </c>
      <c r="L1060" t="str" cm="1">
        <f t="array" ref="L1060">_xlfn.IFS(K1060=1,"low",K1060=2,"medium",K1060=3,"high",K1060=4,"very high")</f>
        <v>high</v>
      </c>
      <c r="M1060" t="s">
        <v>33</v>
      </c>
      <c r="N1060">
        <v>3</v>
      </c>
      <c r="O1060" t="str" cm="1">
        <f t="array" ref="O1060">_xlfn.IFS(N1060=1,"low",N1060=2,"medium",N1060=3,"high",N1060=4,"very high")</f>
        <v>high</v>
      </c>
      <c r="P1060">
        <v>4</v>
      </c>
      <c r="Q1060" t="str" cm="1">
        <f t="array" ref="Q1060">_xlfn.IFS(P1060=1,"junior",P1060=2,"mid level",P1060=3,"senior",P1060=4,"lead",P1060=5,"executive")</f>
        <v>lead</v>
      </c>
      <c r="R1060" t="s">
        <v>48</v>
      </c>
      <c r="S1060">
        <v>2</v>
      </c>
      <c r="T1060" t="str" cm="1">
        <f t="array" ref="T1060">_xlfn.IFS(S1060=1,"low",S1060=2,"medium",S1060=3,"high",S1060=4,"very high")</f>
        <v>medium</v>
      </c>
      <c r="U1060" t="s">
        <v>38</v>
      </c>
      <c r="V1060">
        <v>14026</v>
      </c>
      <c r="W1060">
        <v>1</v>
      </c>
      <c r="X1060" t="str" cm="1">
        <f t="array" ref="X1060">_xlfn.IFS(W1060=0,"fresher",W1060&lt;=3,"stable",W1060&lt;=6,"moderate hopper",W1060&lt;=9,"frequent hopper")</f>
        <v>stable</v>
      </c>
      <c r="Y1060" t="s">
        <v>39</v>
      </c>
      <c r="Z1060">
        <v>11</v>
      </c>
      <c r="AA1060" t="str" cm="1">
        <f t="array" ref="AA1060">_xlfn.IFS(Z1060&lt;=14,"low hike",Z1060&lt;=18,"moderate hike",Z1060&lt;=22,"good hike",Z1060&lt;=25,"high hike")</f>
        <v>low hike</v>
      </c>
      <c r="AB1060">
        <v>3</v>
      </c>
      <c r="AC1060" t="str" cm="1">
        <f t="array" ref="AC1060">_xlfn.IFS(AB1060=1,"low",AB1060=2,"good",AB1060=3,"excellent",AB1060=4,"outstanding")</f>
        <v>excellent</v>
      </c>
      <c r="AD1060">
        <v>2</v>
      </c>
      <c r="AE1060" t="str" cm="1">
        <f t="array" ref="AE1060">_xlfn.IFS(AD1060=1,"low",AD1060=2,"medium",AD1060=3,"high",AD1060=4,"very high")</f>
        <v>medium</v>
      </c>
      <c r="AG1060">
        <v>1</v>
      </c>
      <c r="AH1060" t="str" cm="1">
        <f t="array" ref="AH1060">_xlfn.IFS(AG1060=0,"no stock options",AG1060=2,"medium",AG1060=3,"high",AG1060=1,"low")</f>
        <v>low</v>
      </c>
      <c r="AI1060">
        <v>33</v>
      </c>
      <c r="AJ1060" s="1" t="str" cm="1">
        <f t="array" ref="AJ1060">_xlfn.IFS(AI1060&lt;=2,"fresher",AI1060&lt;=7,"early career",AI1060&lt;=15,"mid career",AI1060&lt;=25,"experienced",AI1060&gt;=26,"expert")</f>
        <v>expert</v>
      </c>
      <c r="AK1060">
        <v>2</v>
      </c>
      <c r="AL1060" s="1" t="str" cm="1">
        <f t="array" ref="AL1060">_xlfn.IFS(AK1060=0,"no training",AK1060&lt;=2,"low",AK1060&lt;=4,"moderate",AK1060&lt;=6,"high")</f>
        <v>low</v>
      </c>
      <c r="AM1060">
        <v>3</v>
      </c>
      <c r="AN1060" t="str" cm="1">
        <f t="array" ref="AN1060">_xlfn.IFS(AM1060=1,"low",AM1060=2,"medium",AM1060=3,"high",AM1060=4,"very high")</f>
        <v>high</v>
      </c>
      <c r="AO1060">
        <v>33</v>
      </c>
      <c r="AP1060" s="1" t="str" cm="1">
        <f t="array" ref="AP1060">_xlfn.IFS(AO1060&lt;=1,"new",AO1060&lt;=5,"early tenure",AO1060&lt;=10,"established",AO1060&lt;=20,"loyal",AO1060&gt;=21,"long term")</f>
        <v>long term</v>
      </c>
      <c r="AQ1060">
        <v>9</v>
      </c>
      <c r="AR1060" s="1" t="str" cm="1">
        <f t="array" ref="AR1060">_xlfn.IFS(AQ1060&lt;=1,"new",AQ1060&lt;=4,"settling",AQ1060&lt;=7,"established",AQ1060&lt;=12,"stagnant risk",AQ1060&gt;12,"highly stagnant")</f>
        <v>stagnant risk</v>
      </c>
      <c r="AS1060">
        <v>0</v>
      </c>
      <c r="AT1060" t="str" cm="1">
        <f t="array" ref="AT1060">_xlfn.IFS(AS1060&lt;=1,"recently promoted",AS1060&lt;=3,"due soon",AS1060&lt;=6,"over due",AS1060&gt;=7,"critically overdue")</f>
        <v>recently promoted</v>
      </c>
      <c r="AU1060">
        <v>10</v>
      </c>
      <c r="AV1060" t="str" cm="1">
        <f t="array" ref="AV1060">_xlfn.IFS(AU1060&lt;=1,"new under manager",AU1060&lt;=4,"settling",AU1060&lt;=8,"established",AU1060&gt;=9,"long term")</f>
        <v>long term</v>
      </c>
    </row>
    <row r="1061" spans="1:48">
      <c r="A1061">
        <v>50</v>
      </c>
      <c r="B1061" s="1" t="str" cm="1">
        <f t="array" ref="B1061">_xlfn.IFS(A1061&lt;=25,"early career",A1061&lt;=35,"mid career",A1061&lt;=45,"experienced",A1061&gt;=46,"senior")</f>
        <v>senior</v>
      </c>
      <c r="C1061" t="s">
        <v>29</v>
      </c>
      <c r="D1061" t="s">
        <v>50</v>
      </c>
      <c r="E1061" t="s">
        <v>31</v>
      </c>
      <c r="F1061">
        <v>22</v>
      </c>
      <c r="G1061" s="1" t="str" cm="1">
        <f t="array" ref="G1061">_xlfn.IFS(F1061&lt;=5,"very near",F1061&lt;=10,"near",F1061&lt;=20,"moderate",F1061&lt;=29,"far")</f>
        <v>far</v>
      </c>
      <c r="H1061">
        <v>5</v>
      </c>
      <c r="I1061" t="str" cm="1">
        <f t="array" ref="I1061">_xlfn.IFS(H1061=1,"Below College",H1061=
2,"College",H1061=
3,"Bachelor",H1061=
4,"Master",H1061=
5,"Doctor")</f>
        <v>Doctor</v>
      </c>
      <c r="J1061" t="s">
        <v>32</v>
      </c>
      <c r="K1061">
        <v>3</v>
      </c>
      <c r="L1061" t="str" cm="1">
        <f t="array" ref="L1061">_xlfn.IFS(K1061=1,"low",K1061=2,"medium",K1061=3,"high",K1061=4,"very high")</f>
        <v>high</v>
      </c>
      <c r="M1061" t="s">
        <v>33</v>
      </c>
      <c r="N1061">
        <v>1</v>
      </c>
      <c r="O1061" t="str" cm="1">
        <f t="array" ref="O1061">_xlfn.IFS(N1061=1,"low",N1061=2,"medium",N1061=3,"high",N1061=4,"very high")</f>
        <v>low</v>
      </c>
      <c r="P1061">
        <v>4</v>
      </c>
      <c r="Q1061" t="str" cm="1">
        <f t="array" ref="Q1061">_xlfn.IFS(P1061=1,"junior",P1061=2,"mid level",P1061=3,"senior",P1061=4,"lead",P1061=5,"executive")</f>
        <v>lead</v>
      </c>
      <c r="R1061" t="s">
        <v>53</v>
      </c>
      <c r="S1061">
        <v>4</v>
      </c>
      <c r="T1061" t="str" cm="1">
        <f t="array" ref="T1061">_xlfn.IFS(S1061=1,"low",S1061=2,"medium",S1061=3,"high",S1061=4,"very high")</f>
        <v>very high</v>
      </c>
      <c r="U1061" t="s">
        <v>40</v>
      </c>
      <c r="V1061">
        <v>14411</v>
      </c>
      <c r="W1061">
        <v>1</v>
      </c>
      <c r="X1061" t="str" cm="1">
        <f t="array" ref="X1061">_xlfn.IFS(W1061=0,"fresher",W1061&lt;=3,"stable",W1061&lt;=6,"moderate hopper",W1061&lt;=9,"frequent hopper")</f>
        <v>stable</v>
      </c>
      <c r="Y1061" t="s">
        <v>39</v>
      </c>
      <c r="Z1061">
        <v>13</v>
      </c>
      <c r="AA1061" t="str" cm="1">
        <f t="array" ref="AA1061">_xlfn.IFS(Z1061&lt;=14,"low hike",Z1061&lt;=18,"moderate hike",Z1061&lt;=22,"good hike",Z1061&lt;=25,"high hike")</f>
        <v>low hike</v>
      </c>
      <c r="AB1061">
        <v>3</v>
      </c>
      <c r="AC1061" t="str" cm="1">
        <f t="array" ref="AC1061">_xlfn.IFS(AB1061=1,"low",AB1061=2,"good",AB1061=3,"excellent",AB1061=4,"outstanding")</f>
        <v>excellent</v>
      </c>
      <c r="AD1061">
        <v>4</v>
      </c>
      <c r="AE1061" t="str" cm="1">
        <f t="array" ref="AE1061">_xlfn.IFS(AD1061=1,"low",AD1061=2,"medium",AD1061=3,"high",AD1061=4,"very high")</f>
        <v>very high</v>
      </c>
      <c r="AG1061">
        <v>0</v>
      </c>
      <c r="AH1061" t="str" cm="1">
        <f t="array" ref="AH1061">_xlfn.IFS(AG1061=0,"no stock options",AG1061=2,"medium",AG1061=3,"high",AG1061=1,"low")</f>
        <v>no stock options</v>
      </c>
      <c r="AI1061">
        <v>32</v>
      </c>
      <c r="AJ1061" s="1" t="str" cm="1">
        <f t="array" ref="AJ1061">_xlfn.IFS(AI1061&lt;=2,"fresher",AI1061&lt;=7,"early career",AI1061&lt;=15,"mid career",AI1061&lt;=25,"experienced",AI1061&gt;=26,"expert")</f>
        <v>expert</v>
      </c>
      <c r="AK1061">
        <v>2</v>
      </c>
      <c r="AL1061" s="1" t="str" cm="1">
        <f t="array" ref="AL1061">_xlfn.IFS(AK1061=0,"no training",AK1061&lt;=2,"low",AK1061&lt;=4,"moderate",AK1061&lt;=6,"high")</f>
        <v>low</v>
      </c>
      <c r="AM1061">
        <v>3</v>
      </c>
      <c r="AN1061" t="str" cm="1">
        <f t="array" ref="AN1061">_xlfn.IFS(AM1061=1,"low",AM1061=2,"medium",AM1061=3,"high",AM1061=4,"very high")</f>
        <v>high</v>
      </c>
      <c r="AO1061">
        <v>32</v>
      </c>
      <c r="AP1061" s="1" t="str" cm="1">
        <f t="array" ref="AP1061">_xlfn.IFS(AO1061&lt;=1,"new",AO1061&lt;=5,"early tenure",AO1061&lt;=10,"established",AO1061&lt;=20,"loyal",AO1061&gt;=21,"long term")</f>
        <v>long term</v>
      </c>
      <c r="AQ1061">
        <v>6</v>
      </c>
      <c r="AR1061" s="1" t="str" cm="1">
        <f t="array" ref="AR1061">_xlfn.IFS(AQ1061&lt;=1,"new",AQ1061&lt;=4,"settling",AQ1061&lt;=7,"established",AQ1061&lt;=12,"stagnant risk",AQ1061&gt;12,"highly stagnant")</f>
        <v>established</v>
      </c>
      <c r="AS1061">
        <v>13</v>
      </c>
      <c r="AT1061" t="str" cm="1">
        <f t="array" ref="AT1061">_xlfn.IFS(AS1061&lt;=1,"recently promoted",AS1061&lt;=3,"due soon",AS1061&lt;=6,"over due",AS1061&gt;=7,"critically overdue")</f>
        <v>critically overdue</v>
      </c>
      <c r="AU1061">
        <v>9</v>
      </c>
      <c r="AV1061" t="str" cm="1">
        <f t="array" ref="AV1061">_xlfn.IFS(AU1061&lt;=1,"new under manager",AU1061&lt;=4,"settling",AU1061&lt;=8,"established",AU1061&gt;=9,"long term")</f>
        <v>long term</v>
      </c>
    </row>
    <row r="1062" spans="1:48">
      <c r="A1062">
        <v>40</v>
      </c>
      <c r="B1062" s="1" t="str" cm="1">
        <f t="array" ref="B1062">_xlfn.IFS(A1062&lt;=25,"early career",A1062&lt;=35,"mid career",A1062&lt;=45,"experienced",A1062&gt;=46,"senior")</f>
        <v>experienced</v>
      </c>
      <c r="C1062" t="s">
        <v>29</v>
      </c>
      <c r="D1062" t="s">
        <v>30</v>
      </c>
      <c r="E1062" t="s">
        <v>54</v>
      </c>
      <c r="F1062">
        <v>6</v>
      </c>
      <c r="G1062" s="1" t="str" cm="1">
        <f t="array" ref="G1062">_xlfn.IFS(F1062&lt;=5,"very near",F1062&lt;=10,"near",F1062&lt;=20,"moderate",F1062&lt;=29,"far")</f>
        <v>near</v>
      </c>
      <c r="H1062">
        <v>2</v>
      </c>
      <c r="I1062" t="str" cm="1">
        <f t="array" ref="I1062">_xlfn.IFS(H1062=1,"Below College",H1062=
2,"College",H1062=
3,"Bachelor",H1062=
4,"Master",H1062=
5,"Doctor")</f>
        <v>College</v>
      </c>
      <c r="J1062" t="s">
        <v>32</v>
      </c>
      <c r="K1062">
        <v>3</v>
      </c>
      <c r="L1062" t="str" cm="1">
        <f t="array" ref="L1062">_xlfn.IFS(K1062=1,"low",K1062=2,"medium",K1062=3,"high",K1062=4,"very high")</f>
        <v>high</v>
      </c>
      <c r="M1062" t="s">
        <v>33</v>
      </c>
      <c r="N1062">
        <v>3</v>
      </c>
      <c r="O1062" t="str" cm="1">
        <f t="array" ref="O1062">_xlfn.IFS(N1062=1,"low",N1062=2,"medium",N1062=3,"high",N1062=4,"very high")</f>
        <v>high</v>
      </c>
      <c r="P1062">
        <v>4</v>
      </c>
      <c r="Q1062" t="str" cm="1">
        <f t="array" ref="Q1062">_xlfn.IFS(P1062=1,"junior",P1062=2,"mid level",P1062=3,"senior",P1062=4,"lead",P1062=5,"executive")</f>
        <v>lead</v>
      </c>
      <c r="R1062" t="s">
        <v>48</v>
      </c>
      <c r="S1062">
        <v>4</v>
      </c>
      <c r="T1062" t="str" cm="1">
        <f t="array" ref="T1062">_xlfn.IFS(S1062=1,"low",S1062=2,"medium",S1062=3,"high",S1062=4,"very high")</f>
        <v>very high</v>
      </c>
      <c r="U1062" t="s">
        <v>40</v>
      </c>
      <c r="V1062">
        <v>16437</v>
      </c>
      <c r="W1062">
        <v>1</v>
      </c>
      <c r="X1062" t="str" cm="1">
        <f t="array" ref="X1062">_xlfn.IFS(W1062=0,"fresher",W1062&lt;=3,"stable",W1062&lt;=6,"moderate hopper",W1062&lt;=9,"frequent hopper")</f>
        <v>stable</v>
      </c>
      <c r="Y1062" t="s">
        <v>39</v>
      </c>
      <c r="Z1062">
        <v>21</v>
      </c>
      <c r="AA1062" t="str" cm="1">
        <f t="array" ref="AA1062">_xlfn.IFS(Z1062&lt;=14,"low hike",Z1062&lt;=18,"moderate hike",Z1062&lt;=22,"good hike",Z1062&lt;=25,"high hike")</f>
        <v>good hike</v>
      </c>
      <c r="AB1062">
        <v>4</v>
      </c>
      <c r="AC1062" t="str" cm="1">
        <f t="array" ref="AC1062">_xlfn.IFS(AB1062=1,"low",AB1062=2,"good",AB1062=3,"excellent",AB1062=4,"outstanding")</f>
        <v>outstanding</v>
      </c>
      <c r="AD1062">
        <v>4</v>
      </c>
      <c r="AE1062" t="str" cm="1">
        <f t="array" ref="AE1062">_xlfn.IFS(AD1062=1,"low",AD1062=2,"medium",AD1062=3,"high",AD1062=4,"very high")</f>
        <v>very high</v>
      </c>
      <c r="AG1062">
        <v>0</v>
      </c>
      <c r="AH1062" t="str" cm="1">
        <f t="array" ref="AH1062">_xlfn.IFS(AG1062=0,"no stock options",AG1062=2,"medium",AG1062=3,"high",AG1062=1,"low")</f>
        <v>no stock options</v>
      </c>
      <c r="AI1062">
        <v>21</v>
      </c>
      <c r="AJ1062" s="1" t="str" cm="1">
        <f t="array" ref="AJ1062">_xlfn.IFS(AI1062&lt;=2,"fresher",AI1062&lt;=7,"early career",AI1062&lt;=15,"mid career",AI1062&lt;=25,"experienced",AI1062&gt;=26,"expert")</f>
        <v>experienced</v>
      </c>
      <c r="AK1062">
        <v>2</v>
      </c>
      <c r="AL1062" s="1" t="str" cm="1">
        <f t="array" ref="AL1062">_xlfn.IFS(AK1062=0,"no training",AK1062&lt;=2,"low",AK1062&lt;=4,"moderate",AK1062&lt;=6,"high")</f>
        <v>low</v>
      </c>
      <c r="AM1062">
        <v>3</v>
      </c>
      <c r="AN1062" t="str" cm="1">
        <f t="array" ref="AN1062">_xlfn.IFS(AM1062=1,"low",AM1062=2,"medium",AM1062=3,"high",AM1062=4,"very high")</f>
        <v>high</v>
      </c>
      <c r="AO1062">
        <v>21</v>
      </c>
      <c r="AP1062" s="1" t="str" cm="1">
        <f t="array" ref="AP1062">_xlfn.IFS(AO1062&lt;=1,"new",AO1062&lt;=5,"early tenure",AO1062&lt;=10,"established",AO1062&lt;=20,"loyal",AO1062&gt;=21,"long term")</f>
        <v>long term</v>
      </c>
      <c r="AQ1062">
        <v>7</v>
      </c>
      <c r="AR1062" s="1" t="str" cm="1">
        <f t="array" ref="AR1062">_xlfn.IFS(AQ1062&lt;=1,"new",AQ1062&lt;=4,"settling",AQ1062&lt;=7,"established",AQ1062&lt;=12,"stagnant risk",AQ1062&gt;12,"highly stagnant")</f>
        <v>established</v>
      </c>
      <c r="AS1062">
        <v>7</v>
      </c>
      <c r="AT1062" t="str" cm="1">
        <f t="array" ref="AT1062">_xlfn.IFS(AS1062&lt;=1,"recently promoted",AS1062&lt;=3,"due soon",AS1062&lt;=6,"over due",AS1062&gt;=7,"critically overdue")</f>
        <v>critically overdue</v>
      </c>
      <c r="AU1062">
        <v>7</v>
      </c>
      <c r="AV1062" t="str" cm="1">
        <f t="array" ref="AV1062">_xlfn.IFS(AU1062&lt;=1,"new under manager",AU1062&lt;=4,"settling",AU1062&lt;=8,"established",AU1062&gt;=9,"long term")</f>
        <v>established</v>
      </c>
    </row>
    <row r="1063" spans="1:48">
      <c r="A1063">
        <v>53</v>
      </c>
      <c r="B1063" s="1" t="str" cm="1">
        <f t="array" ref="B1063">_xlfn.IFS(A1063&lt;=25,"early career",A1063&lt;=35,"mid career",A1063&lt;=45,"experienced",A1063&gt;=46,"senior")</f>
        <v>senior</v>
      </c>
      <c r="C1063" t="s">
        <v>39</v>
      </c>
      <c r="D1063" t="s">
        <v>30</v>
      </c>
      <c r="E1063" t="s">
        <v>31</v>
      </c>
      <c r="F1063">
        <v>2</v>
      </c>
      <c r="G1063" s="1" t="str" cm="1">
        <f t="array" ref="G1063">_xlfn.IFS(F1063&lt;=5,"very near",F1063&lt;=10,"near",F1063&lt;=20,"moderate",F1063&lt;=29,"far")</f>
        <v>very near</v>
      </c>
      <c r="H1063">
        <v>5</v>
      </c>
      <c r="I1063" t="str" cm="1">
        <f t="array" ref="I1063">_xlfn.IFS(H1063=1,"Below College",H1063=
2,"College",H1063=
3,"Bachelor",H1063=
4,"Master",H1063=
5,"Doctor")</f>
        <v>Doctor</v>
      </c>
      <c r="J1063" t="s">
        <v>52</v>
      </c>
      <c r="K1063">
        <v>3</v>
      </c>
      <c r="L1063" t="str" cm="1">
        <f t="array" ref="L1063">_xlfn.IFS(K1063=1,"low",K1063=2,"medium",K1063=3,"high",K1063=4,"very high")</f>
        <v>high</v>
      </c>
      <c r="M1063" t="s">
        <v>43</v>
      </c>
      <c r="N1063">
        <v>2</v>
      </c>
      <c r="O1063" t="str" cm="1">
        <f t="array" ref="O1063">_xlfn.IFS(N1063=1,"low",N1063=2,"medium",N1063=3,"high",N1063=4,"very high")</f>
        <v>medium</v>
      </c>
      <c r="P1063">
        <v>3</v>
      </c>
      <c r="Q1063" t="str" cm="1">
        <f t="array" ref="Q1063">_xlfn.IFS(P1063=1,"junior",P1063=2,"mid level",P1063=3,"senior",P1063=4,"lead",P1063=5,"executive")</f>
        <v>senior</v>
      </c>
      <c r="R1063" t="s">
        <v>44</v>
      </c>
      <c r="S1063">
        <v>4</v>
      </c>
      <c r="T1063" t="str" cm="1">
        <f t="array" ref="T1063">_xlfn.IFS(S1063=1,"low",S1063=2,"medium",S1063=3,"high",S1063=4,"very high")</f>
        <v>very high</v>
      </c>
      <c r="U1063" t="s">
        <v>35</v>
      </c>
      <c r="V1063">
        <v>10169</v>
      </c>
      <c r="W1063">
        <v>0</v>
      </c>
      <c r="X1063" t="str" cm="1">
        <f t="array" ref="X1063">_xlfn.IFS(W1063=0,"fresher",W1063&lt;=3,"stable",W1063&lt;=6,"moderate hopper",W1063&lt;=9,"frequent hopper")</f>
        <v>fresher</v>
      </c>
      <c r="Y1063" t="s">
        <v>29</v>
      </c>
      <c r="Z1063">
        <v>16</v>
      </c>
      <c r="AA1063" t="str" cm="1">
        <f t="array" ref="AA1063">_xlfn.IFS(Z1063&lt;=14,"low hike",Z1063&lt;=18,"moderate hike",Z1063&lt;=22,"good hike",Z1063&lt;=25,"high hike")</f>
        <v>moderate hike</v>
      </c>
      <c r="AB1063">
        <v>3</v>
      </c>
      <c r="AC1063" t="str" cm="1">
        <f t="array" ref="AC1063">_xlfn.IFS(AB1063=1,"low",AB1063=2,"good",AB1063=3,"excellent",AB1063=4,"outstanding")</f>
        <v>excellent</v>
      </c>
      <c r="AD1063">
        <v>2</v>
      </c>
      <c r="AE1063" t="str" cm="1">
        <f t="array" ref="AE1063">_xlfn.IFS(AD1063=1,"low",AD1063=2,"medium",AD1063=3,"high",AD1063=4,"very high")</f>
        <v>medium</v>
      </c>
      <c r="AG1063">
        <v>1</v>
      </c>
      <c r="AH1063" t="str" cm="1">
        <f t="array" ref="AH1063">_xlfn.IFS(AG1063=0,"no stock options",AG1063=2,"medium",AG1063=3,"high",AG1063=1,"low")</f>
        <v>low</v>
      </c>
      <c r="AI1063">
        <v>34</v>
      </c>
      <c r="AJ1063" s="1" t="str" cm="1">
        <f t="array" ref="AJ1063">_xlfn.IFS(AI1063&lt;=2,"fresher",AI1063&lt;=7,"early career",AI1063&lt;=15,"mid career",AI1063&lt;=25,"experienced",AI1063&gt;=26,"expert")</f>
        <v>expert</v>
      </c>
      <c r="AK1063">
        <v>4</v>
      </c>
      <c r="AL1063" s="1" t="str" cm="1">
        <f t="array" ref="AL1063">_xlfn.IFS(AK1063=0,"no training",AK1063&lt;=2,"low",AK1063&lt;=4,"moderate",AK1063&lt;=6,"high")</f>
        <v>moderate</v>
      </c>
      <c r="AM1063">
        <v>3</v>
      </c>
      <c r="AN1063" t="str" cm="1">
        <f t="array" ref="AN1063">_xlfn.IFS(AM1063=1,"low",AM1063=2,"medium",AM1063=3,"high",AM1063=4,"very high")</f>
        <v>high</v>
      </c>
      <c r="AO1063">
        <v>33</v>
      </c>
      <c r="AP1063" s="1" t="str" cm="1">
        <f t="array" ref="AP1063">_xlfn.IFS(AO1063&lt;=1,"new",AO1063&lt;=5,"early tenure",AO1063&lt;=10,"established",AO1063&lt;=20,"loyal",AO1063&gt;=21,"long term")</f>
        <v>long term</v>
      </c>
      <c r="AQ1063">
        <v>7</v>
      </c>
      <c r="AR1063" s="1" t="str" cm="1">
        <f t="array" ref="AR1063">_xlfn.IFS(AQ1063&lt;=1,"new",AQ1063&lt;=4,"settling",AQ1063&lt;=7,"established",AQ1063&lt;=12,"stagnant risk",AQ1063&gt;12,"highly stagnant")</f>
        <v>established</v>
      </c>
      <c r="AS1063">
        <v>1</v>
      </c>
      <c r="AT1063" t="str" cm="1">
        <f t="array" ref="AT1063">_xlfn.IFS(AS1063&lt;=1,"recently promoted",AS1063&lt;=3,"due soon",AS1063&lt;=6,"over due",AS1063&gt;=7,"critically overdue")</f>
        <v>recently promoted</v>
      </c>
      <c r="AU1063">
        <v>9</v>
      </c>
      <c r="AV1063" t="str" cm="1">
        <f t="array" ref="AV1063">_xlfn.IFS(AU1063&lt;=1,"new under manager",AU1063&lt;=4,"settling",AU1063&lt;=8,"established",AU1063&gt;=9,"long term")</f>
        <v>long term</v>
      </c>
    </row>
    <row r="1064" spans="1:48">
      <c r="A1064">
        <v>55</v>
      </c>
      <c r="B1064" s="1" t="str" cm="1">
        <f t="array" ref="B1064">_xlfn.IFS(A1064&lt;=25,"early career",A1064&lt;=35,"mid career",A1064&lt;=45,"experienced",A1064&gt;=46,"senior")</f>
        <v>senior</v>
      </c>
      <c r="C1064" t="s">
        <v>29</v>
      </c>
      <c r="D1064" t="s">
        <v>30</v>
      </c>
      <c r="E1064" t="s">
        <v>45</v>
      </c>
      <c r="F1064">
        <v>26</v>
      </c>
      <c r="G1064" s="1" t="str" cm="1">
        <f t="array" ref="G1064">_xlfn.IFS(F1064&lt;=5,"very near",F1064&lt;=10,"near",F1064&lt;=20,"moderate",F1064&lt;=29,"far")</f>
        <v>far</v>
      </c>
      <c r="H1064">
        <v>5</v>
      </c>
      <c r="I1064" t="str" cm="1">
        <f t="array" ref="I1064">_xlfn.IFS(H1064=1,"Below College",H1064=
2,"College",H1064=
3,"Bachelor",H1064=
4,"Master",H1064=
5,"Doctor")</f>
        <v>Doctor</v>
      </c>
      <c r="J1064" t="s">
        <v>47</v>
      </c>
      <c r="K1064">
        <v>3</v>
      </c>
      <c r="L1064" t="str" cm="1">
        <f t="array" ref="L1064">_xlfn.IFS(K1064=1,"low",K1064=2,"medium",K1064=3,"high",K1064=4,"very high")</f>
        <v>high</v>
      </c>
      <c r="M1064" t="s">
        <v>33</v>
      </c>
      <c r="N1064">
        <v>2</v>
      </c>
      <c r="O1064" t="str" cm="1">
        <f t="array" ref="O1064">_xlfn.IFS(N1064=1,"low",N1064=2,"medium",N1064=3,"high",N1064=4,"very high")</f>
        <v>medium</v>
      </c>
      <c r="P1064">
        <v>5</v>
      </c>
      <c r="Q1064" t="str" cm="1">
        <f t="array" ref="Q1064">_xlfn.IFS(P1064=1,"junior",P1064=2,"mid level",P1064=3,"senior",P1064=4,"lead",P1064=5,"executive")</f>
        <v>executive</v>
      </c>
      <c r="R1064" t="s">
        <v>48</v>
      </c>
      <c r="S1064">
        <v>4</v>
      </c>
      <c r="T1064" t="str" cm="1">
        <f t="array" ref="T1064">_xlfn.IFS(S1064=1,"low",S1064=2,"medium",S1064=3,"high",S1064=4,"very high")</f>
        <v>very high</v>
      </c>
      <c r="U1064" t="s">
        <v>35</v>
      </c>
      <c r="V1064">
        <v>19586</v>
      </c>
      <c r="W1064">
        <v>1</v>
      </c>
      <c r="X1064" t="str" cm="1">
        <f t="array" ref="X1064">_xlfn.IFS(W1064=0,"fresher",W1064&lt;=3,"stable",W1064&lt;=6,"moderate hopper",W1064&lt;=9,"frequent hopper")</f>
        <v>stable</v>
      </c>
      <c r="Y1064" t="s">
        <v>29</v>
      </c>
      <c r="Z1064">
        <v>21</v>
      </c>
      <c r="AA1064" t="str" cm="1">
        <f t="array" ref="AA1064">_xlfn.IFS(Z1064&lt;=14,"low hike",Z1064&lt;=18,"moderate hike",Z1064&lt;=22,"good hike",Z1064&lt;=25,"high hike")</f>
        <v>good hike</v>
      </c>
      <c r="AB1064">
        <v>4</v>
      </c>
      <c r="AC1064" t="str" cm="1">
        <f t="array" ref="AC1064">_xlfn.IFS(AB1064=1,"low",AB1064=2,"good",AB1064=3,"excellent",AB1064=4,"outstanding")</f>
        <v>outstanding</v>
      </c>
      <c r="AD1064">
        <v>3</v>
      </c>
      <c r="AE1064" t="str" cm="1">
        <f t="array" ref="AE1064">_xlfn.IFS(AD1064=1,"low",AD1064=2,"medium",AD1064=3,"high",AD1064=4,"very high")</f>
        <v>high</v>
      </c>
      <c r="AG1064">
        <v>1</v>
      </c>
      <c r="AH1064" t="str" cm="1">
        <f t="array" ref="AH1064">_xlfn.IFS(AG1064=0,"no stock options",AG1064=2,"medium",AG1064=3,"high",AG1064=1,"low")</f>
        <v>low</v>
      </c>
      <c r="AI1064">
        <v>36</v>
      </c>
      <c r="AJ1064" s="1" t="str" cm="1">
        <f t="array" ref="AJ1064">_xlfn.IFS(AI1064&lt;=2,"fresher",AI1064&lt;=7,"early career",AI1064&lt;=15,"mid career",AI1064&lt;=25,"experienced",AI1064&gt;=26,"expert")</f>
        <v>expert</v>
      </c>
      <c r="AK1064">
        <v>3</v>
      </c>
      <c r="AL1064" s="1" t="str" cm="1">
        <f t="array" ref="AL1064">_xlfn.IFS(AK1064=0,"no training",AK1064&lt;=2,"low",AK1064&lt;=4,"moderate",AK1064&lt;=6,"high")</f>
        <v>moderate</v>
      </c>
      <c r="AM1064">
        <v>3</v>
      </c>
      <c r="AN1064" t="str" cm="1">
        <f t="array" ref="AN1064">_xlfn.IFS(AM1064=1,"low",AM1064=2,"medium",AM1064=3,"high",AM1064=4,"very high")</f>
        <v>high</v>
      </c>
      <c r="AO1064">
        <v>36</v>
      </c>
      <c r="AP1064" s="1" t="str" cm="1">
        <f t="array" ref="AP1064">_xlfn.IFS(AO1064&lt;=1,"new",AO1064&lt;=5,"early tenure",AO1064&lt;=10,"established",AO1064&lt;=20,"loyal",AO1064&gt;=21,"long term")</f>
        <v>long term</v>
      </c>
      <c r="AQ1064">
        <v>6</v>
      </c>
      <c r="AR1064" s="1" t="str" cm="1">
        <f t="array" ref="AR1064">_xlfn.IFS(AQ1064&lt;=1,"new",AQ1064&lt;=4,"settling",AQ1064&lt;=7,"established",AQ1064&lt;=12,"stagnant risk",AQ1064&gt;12,"highly stagnant")</f>
        <v>established</v>
      </c>
      <c r="AS1064">
        <v>2</v>
      </c>
      <c r="AT1064" t="str" cm="1">
        <f t="array" ref="AT1064">_xlfn.IFS(AS1064&lt;=1,"recently promoted",AS1064&lt;=3,"due soon",AS1064&lt;=6,"over due",AS1064&gt;=7,"critically overdue")</f>
        <v>due soon</v>
      </c>
      <c r="AU1064">
        <v>13</v>
      </c>
      <c r="AV1064" t="str" cm="1">
        <f t="array" ref="AV1064">_xlfn.IFS(AU1064&lt;=1,"new under manager",AU1064&lt;=4,"settling",AU1064&lt;=8,"established",AU1064&gt;=9,"long term")</f>
        <v>long term</v>
      </c>
    </row>
    <row r="1065" spans="1:48">
      <c r="A1065">
        <v>46</v>
      </c>
      <c r="B1065" s="1" t="str" cm="1">
        <f t="array" ref="B1065">_xlfn.IFS(A1065&lt;=25,"early career",A1065&lt;=35,"mid career",A1065&lt;=45,"experienced",A1065&gt;=46,"senior")</f>
        <v>senior</v>
      </c>
      <c r="C1065" t="s">
        <v>29</v>
      </c>
      <c r="D1065" t="s">
        <v>30</v>
      </c>
      <c r="E1065" t="s">
        <v>45</v>
      </c>
      <c r="F1065">
        <v>1</v>
      </c>
      <c r="G1065" s="1" t="str" cm="1">
        <f t="array" ref="G1065">_xlfn.IFS(F1065&lt;=5,"very near",F1065&lt;=10,"near",F1065&lt;=20,"moderate",F1065&lt;=29,"far")</f>
        <v>very near</v>
      </c>
      <c r="H1065">
        <v>4</v>
      </c>
      <c r="I1065" t="str" cm="1">
        <f t="array" ref="I1065">_xlfn.IFS(H1065=1,"Below College",H1065=
2,"College",H1065=
3,"Bachelor",H1065=
4,"Master",H1065=
5,"Doctor")</f>
        <v>Master</v>
      </c>
      <c r="J1065" t="s">
        <v>36</v>
      </c>
      <c r="K1065">
        <v>4</v>
      </c>
      <c r="L1065" t="str" cm="1">
        <f t="array" ref="L1065">_xlfn.IFS(K1065=1,"low",K1065=2,"medium",K1065=3,"high",K1065=4,"very high")</f>
        <v>very high</v>
      </c>
      <c r="M1065" t="s">
        <v>33</v>
      </c>
      <c r="N1065">
        <v>4</v>
      </c>
      <c r="O1065" t="str" cm="1">
        <f t="array" ref="O1065">_xlfn.IFS(N1065=1,"low",N1065=2,"medium",N1065=3,"high",N1065=4,"very high")</f>
        <v>very high</v>
      </c>
      <c r="P1065">
        <v>4</v>
      </c>
      <c r="Q1065" t="str" cm="1">
        <f t="array" ref="Q1065">_xlfn.IFS(P1065=1,"junior",P1065=2,"mid level",P1065=3,"senior",P1065=4,"lead",P1065=5,"executive")</f>
        <v>lead</v>
      </c>
      <c r="R1065" t="s">
        <v>48</v>
      </c>
      <c r="S1065">
        <v>1</v>
      </c>
      <c r="T1065" t="str" cm="1">
        <f t="array" ref="T1065">_xlfn.IFS(S1065=1,"low",S1065=2,"medium",S1065=3,"high",S1065=4,"very high")</f>
        <v>low</v>
      </c>
      <c r="U1065" t="s">
        <v>40</v>
      </c>
      <c r="V1065">
        <v>17567</v>
      </c>
      <c r="W1065">
        <v>1</v>
      </c>
      <c r="X1065" t="str" cm="1">
        <f t="array" ref="X1065">_xlfn.IFS(W1065=0,"fresher",W1065&lt;=3,"stable",W1065&lt;=6,"moderate hopper",W1065&lt;=9,"frequent hopper")</f>
        <v>stable</v>
      </c>
      <c r="Y1065" t="s">
        <v>29</v>
      </c>
      <c r="Z1065">
        <v>15</v>
      </c>
      <c r="AA1065" t="str" cm="1">
        <f t="array" ref="AA1065">_xlfn.IFS(Z1065&lt;=14,"low hike",Z1065&lt;=18,"moderate hike",Z1065&lt;=22,"good hike",Z1065&lt;=25,"high hike")</f>
        <v>moderate hike</v>
      </c>
      <c r="AB1065">
        <v>3</v>
      </c>
      <c r="AC1065" t="str" cm="1">
        <f t="array" ref="AC1065">_xlfn.IFS(AB1065=1,"low",AB1065=2,"good",AB1065=3,"excellent",AB1065=4,"outstanding")</f>
        <v>excellent</v>
      </c>
      <c r="AD1065">
        <v>2</v>
      </c>
      <c r="AE1065" t="str" cm="1">
        <f t="array" ref="AE1065">_xlfn.IFS(AD1065=1,"low",AD1065=2,"medium",AD1065=3,"high",AD1065=4,"very high")</f>
        <v>medium</v>
      </c>
      <c r="AG1065">
        <v>0</v>
      </c>
      <c r="AH1065" t="str" cm="1">
        <f t="array" ref="AH1065">_xlfn.IFS(AG1065=0,"no stock options",AG1065=2,"medium",AG1065=3,"high",AG1065=1,"low")</f>
        <v>no stock options</v>
      </c>
      <c r="AI1065">
        <v>27</v>
      </c>
      <c r="AJ1065" s="1" t="str" cm="1">
        <f t="array" ref="AJ1065">_xlfn.IFS(AI1065&lt;=2,"fresher",AI1065&lt;=7,"early career",AI1065&lt;=15,"mid career",AI1065&lt;=25,"experienced",AI1065&gt;=26,"expert")</f>
        <v>expert</v>
      </c>
      <c r="AK1065">
        <v>5</v>
      </c>
      <c r="AL1065" s="1" t="str" cm="1">
        <f t="array" ref="AL1065">_xlfn.IFS(AK1065=0,"no training",AK1065&lt;=2,"low",AK1065&lt;=4,"moderate",AK1065&lt;=6,"high")</f>
        <v>high</v>
      </c>
      <c r="AM1065">
        <v>1</v>
      </c>
      <c r="AN1065" t="str" cm="1">
        <f t="array" ref="AN1065">_xlfn.IFS(AM1065=1,"low",AM1065=2,"medium",AM1065=3,"high",AM1065=4,"very high")</f>
        <v>low</v>
      </c>
      <c r="AO1065">
        <v>26</v>
      </c>
      <c r="AP1065" s="1" t="str" cm="1">
        <f t="array" ref="AP1065">_xlfn.IFS(AO1065&lt;=1,"new",AO1065&lt;=5,"early tenure",AO1065&lt;=10,"established",AO1065&lt;=20,"loyal",AO1065&gt;=21,"long term")</f>
        <v>long term</v>
      </c>
      <c r="AQ1065">
        <v>0</v>
      </c>
      <c r="AR1065" s="1" t="str" cm="1">
        <f t="array" ref="AR1065">_xlfn.IFS(AQ1065&lt;=1,"new",AQ1065&lt;=4,"settling",AQ1065&lt;=7,"established",AQ1065&lt;=12,"stagnant risk",AQ1065&gt;12,"highly stagnant")</f>
        <v>new</v>
      </c>
      <c r="AS1065">
        <v>0</v>
      </c>
      <c r="AT1065" t="str" cm="1">
        <f t="array" ref="AT1065">_xlfn.IFS(AS1065&lt;=1,"recently promoted",AS1065&lt;=3,"due soon",AS1065&lt;=6,"over due",AS1065&gt;=7,"critically overdue")</f>
        <v>recently promoted</v>
      </c>
      <c r="AU1065">
        <v>12</v>
      </c>
      <c r="AV1065" t="str" cm="1">
        <f t="array" ref="AV1065">_xlfn.IFS(AU1065&lt;=1,"new under manager",AU1065&lt;=4,"settling",AU1065&lt;=8,"established",AU1065&gt;=9,"long term")</f>
        <v>long term</v>
      </c>
    </row>
    <row r="1066" spans="1:48">
      <c r="A1066">
        <v>50</v>
      </c>
      <c r="B1066" s="1" t="str" cm="1">
        <f t="array" ref="B1066">_xlfn.IFS(A1066&lt;=25,"early career",A1066&lt;=35,"mid career",A1066&lt;=45,"experienced",A1066&gt;=46,"senior")</f>
        <v>senior</v>
      </c>
      <c r="C1066" t="s">
        <v>29</v>
      </c>
      <c r="D1066" t="s">
        <v>50</v>
      </c>
      <c r="E1066" t="s">
        <v>31</v>
      </c>
      <c r="F1066">
        <v>20</v>
      </c>
      <c r="G1066" s="1" t="str" cm="1">
        <f t="array" ref="G1066">_xlfn.IFS(F1066&lt;=5,"very near",F1066&lt;=10,"near",F1066&lt;=20,"moderate",F1066&lt;=29,"far")</f>
        <v>moderate</v>
      </c>
      <c r="H1066">
        <v>5</v>
      </c>
      <c r="I1066" t="str" cm="1">
        <f t="array" ref="I1066">_xlfn.IFS(H1066=1,"Below College",H1066=
2,"College",H1066=
3,"Bachelor",H1066=
4,"Master",H1066=
5,"Doctor")</f>
        <v>Doctor</v>
      </c>
      <c r="J1066" t="s">
        <v>32</v>
      </c>
      <c r="K1066">
        <v>2</v>
      </c>
      <c r="L1066" t="str" cm="1">
        <f t="array" ref="L1066">_xlfn.IFS(K1066=1,"low",K1066=2,"medium",K1066=3,"high",K1066=4,"very high")</f>
        <v>medium</v>
      </c>
      <c r="M1066" t="s">
        <v>33</v>
      </c>
      <c r="N1066">
        <v>3</v>
      </c>
      <c r="O1066" t="str" cm="1">
        <f t="array" ref="O1066">_xlfn.IFS(N1066=1,"low",N1066=2,"medium",N1066=3,"high",N1066=4,"very high")</f>
        <v>high</v>
      </c>
      <c r="P1066">
        <v>4</v>
      </c>
      <c r="Q1066" t="str" cm="1">
        <f t="array" ref="Q1066">_xlfn.IFS(P1066=1,"junior",P1066=2,"mid level",P1066=3,"senior",P1066=4,"lead",P1066=5,"executive")</f>
        <v>lead</v>
      </c>
      <c r="R1066" t="s">
        <v>49</v>
      </c>
      <c r="S1066">
        <v>3</v>
      </c>
      <c r="T1066" t="str" cm="1">
        <f t="array" ref="T1066">_xlfn.IFS(S1066=1,"low",S1066=2,"medium",S1066=3,"high",S1066=4,"very high")</f>
        <v>high</v>
      </c>
      <c r="U1066" t="s">
        <v>35</v>
      </c>
      <c r="V1066">
        <v>11245</v>
      </c>
      <c r="W1066">
        <v>2</v>
      </c>
      <c r="X1066" t="str" cm="1">
        <f t="array" ref="X1066">_xlfn.IFS(W1066=0,"fresher",W1066&lt;=3,"stable",W1066&lt;=6,"moderate hopper",W1066&lt;=9,"frequent hopper")</f>
        <v>stable</v>
      </c>
      <c r="Y1066" t="s">
        <v>39</v>
      </c>
      <c r="Z1066">
        <v>15</v>
      </c>
      <c r="AA1066" t="str" cm="1">
        <f t="array" ref="AA1066">_xlfn.IFS(Z1066&lt;=14,"low hike",Z1066&lt;=18,"moderate hike",Z1066&lt;=22,"good hike",Z1066&lt;=25,"high hike")</f>
        <v>moderate hike</v>
      </c>
      <c r="AB1066">
        <v>3</v>
      </c>
      <c r="AC1066" t="str" cm="1">
        <f t="array" ref="AC1066">_xlfn.IFS(AB1066=1,"low",AB1066=2,"good",AB1066=3,"excellent",AB1066=4,"outstanding")</f>
        <v>excellent</v>
      </c>
      <c r="AD1066">
        <v>3</v>
      </c>
      <c r="AE1066" t="str" cm="1">
        <f t="array" ref="AE1066">_xlfn.IFS(AD1066=1,"low",AD1066=2,"medium",AD1066=3,"high",AD1066=4,"very high")</f>
        <v>high</v>
      </c>
      <c r="AG1066">
        <v>1</v>
      </c>
      <c r="AH1066" t="str" cm="1">
        <f t="array" ref="AH1066">_xlfn.IFS(AG1066=0,"no stock options",AG1066=2,"medium",AG1066=3,"high",AG1066=1,"low")</f>
        <v>low</v>
      </c>
      <c r="AI1066">
        <v>32</v>
      </c>
      <c r="AJ1066" s="1" t="str" cm="1">
        <f t="array" ref="AJ1066">_xlfn.IFS(AI1066&lt;=2,"fresher",AI1066&lt;=7,"early career",AI1066&lt;=15,"mid career",AI1066&lt;=25,"experienced",AI1066&gt;=26,"expert")</f>
        <v>expert</v>
      </c>
      <c r="AK1066">
        <v>3</v>
      </c>
      <c r="AL1066" s="1" t="str" cm="1">
        <f t="array" ref="AL1066">_xlfn.IFS(AK1066=0,"no training",AK1066&lt;=2,"low",AK1066&lt;=4,"moderate",AK1066&lt;=6,"high")</f>
        <v>moderate</v>
      </c>
      <c r="AM1066">
        <v>3</v>
      </c>
      <c r="AN1066" t="str" cm="1">
        <f t="array" ref="AN1066">_xlfn.IFS(AM1066=1,"low",AM1066=2,"medium",AM1066=3,"high",AM1066=4,"very high")</f>
        <v>high</v>
      </c>
      <c r="AO1066">
        <v>30</v>
      </c>
      <c r="AP1066" s="1" t="str" cm="1">
        <f t="array" ref="AP1066">_xlfn.IFS(AO1066&lt;=1,"new",AO1066&lt;=5,"early tenure",AO1066&lt;=10,"established",AO1066&lt;=20,"loyal",AO1066&gt;=21,"long term")</f>
        <v>long term</v>
      </c>
      <c r="AQ1066">
        <v>8</v>
      </c>
      <c r="AR1066" s="1" t="str" cm="1">
        <f t="array" ref="AR1066">_xlfn.IFS(AQ1066&lt;=1,"new",AQ1066&lt;=4,"settling",AQ1066&lt;=7,"established",AQ1066&lt;=12,"stagnant risk",AQ1066&gt;12,"highly stagnant")</f>
        <v>stagnant risk</v>
      </c>
      <c r="AS1066">
        <v>12</v>
      </c>
      <c r="AT1066" t="str" cm="1">
        <f t="array" ref="AT1066">_xlfn.IFS(AS1066&lt;=1,"recently promoted",AS1066&lt;=3,"due soon",AS1066&lt;=6,"over due",AS1066&gt;=7,"critically overdue")</f>
        <v>critically overdue</v>
      </c>
      <c r="AU1066">
        <v>13</v>
      </c>
      <c r="AV1066" t="str" cm="1">
        <f t="array" ref="AV1066">_xlfn.IFS(AU1066&lt;=1,"new under manager",AU1066&lt;=4,"settling",AU1066&lt;=8,"established",AU1066&gt;=9,"long term")</f>
        <v>long term</v>
      </c>
    </row>
    <row r="1067" spans="1:48">
      <c r="A1067">
        <v>44</v>
      </c>
      <c r="B1067" s="1" t="str" cm="1">
        <f t="array" ref="B1067">_xlfn.IFS(A1067&lt;=25,"early career",A1067&lt;=35,"mid career",A1067&lt;=45,"experienced",A1067&gt;=46,"senior")</f>
        <v>experienced</v>
      </c>
      <c r="C1067" t="s">
        <v>29</v>
      </c>
      <c r="D1067" t="s">
        <v>30</v>
      </c>
      <c r="E1067" t="s">
        <v>31</v>
      </c>
      <c r="F1067">
        <v>7</v>
      </c>
      <c r="G1067" s="1" t="str" cm="1">
        <f t="array" ref="G1067">_xlfn.IFS(F1067&lt;=5,"very near",F1067&lt;=10,"near",F1067&lt;=20,"moderate",F1067&lt;=29,"far")</f>
        <v>near</v>
      </c>
      <c r="H1067">
        <v>3</v>
      </c>
      <c r="I1067" t="str" cm="1">
        <f t="array" ref="I1067">_xlfn.IFS(H1067=1,"Below College",H1067=
2,"College",H1067=
3,"Bachelor",H1067=
4,"Master",H1067=
5,"Doctor")</f>
        <v>Bachelor</v>
      </c>
      <c r="J1067" t="s">
        <v>32</v>
      </c>
      <c r="K1067">
        <v>2</v>
      </c>
      <c r="L1067" t="str" cm="1">
        <f t="array" ref="L1067">_xlfn.IFS(K1067=1,"low",K1067=2,"medium",K1067=3,"high",K1067=4,"very high")</f>
        <v>medium</v>
      </c>
      <c r="M1067" t="s">
        <v>43</v>
      </c>
      <c r="N1067">
        <v>3</v>
      </c>
      <c r="O1067" t="str" cm="1">
        <f t="array" ref="O1067">_xlfn.IFS(N1067=1,"low",N1067=2,"medium",N1067=3,"high",N1067=4,"very high")</f>
        <v>high</v>
      </c>
      <c r="P1067">
        <v>5</v>
      </c>
      <c r="Q1067" t="str" cm="1">
        <f t="array" ref="Q1067">_xlfn.IFS(P1067=1,"junior",P1067=2,"mid level",P1067=3,"senior",P1067=4,"lead",P1067=5,"executive")</f>
        <v>executive</v>
      </c>
      <c r="R1067" t="s">
        <v>53</v>
      </c>
      <c r="S1067">
        <v>4</v>
      </c>
      <c r="T1067" t="str" cm="1">
        <f t="array" ref="T1067">_xlfn.IFS(S1067=1,"low",S1067=2,"medium",S1067=3,"high",S1067=4,"very high")</f>
        <v>very high</v>
      </c>
      <c r="U1067" t="s">
        <v>38</v>
      </c>
      <c r="V1067">
        <v>19049</v>
      </c>
      <c r="W1067">
        <v>0</v>
      </c>
      <c r="X1067" t="str" cm="1">
        <f t="array" ref="X1067">_xlfn.IFS(W1067=0,"fresher",W1067&lt;=3,"stable",W1067&lt;=6,"moderate hopper",W1067&lt;=9,"frequent hopper")</f>
        <v>fresher</v>
      </c>
      <c r="Y1067" t="s">
        <v>39</v>
      </c>
      <c r="Z1067">
        <v>14</v>
      </c>
      <c r="AA1067" t="str" cm="1">
        <f t="array" ref="AA1067">_xlfn.IFS(Z1067&lt;=14,"low hike",Z1067&lt;=18,"moderate hike",Z1067&lt;=22,"good hike",Z1067&lt;=25,"high hike")</f>
        <v>low hike</v>
      </c>
      <c r="AB1067">
        <v>3</v>
      </c>
      <c r="AC1067" t="str" cm="1">
        <f t="array" ref="AC1067">_xlfn.IFS(AB1067=1,"low",AB1067=2,"good",AB1067=3,"excellent",AB1067=4,"outstanding")</f>
        <v>excellent</v>
      </c>
      <c r="AD1067">
        <v>4</v>
      </c>
      <c r="AE1067" t="str" cm="1">
        <f t="array" ref="AE1067">_xlfn.IFS(AD1067=1,"low",AD1067=2,"medium",AD1067=3,"high",AD1067=4,"very high")</f>
        <v>very high</v>
      </c>
      <c r="AG1067">
        <v>1</v>
      </c>
      <c r="AH1067" t="str" cm="1">
        <f t="array" ref="AH1067">_xlfn.IFS(AG1067=0,"no stock options",AG1067=2,"medium",AG1067=3,"high",AG1067=1,"low")</f>
        <v>low</v>
      </c>
      <c r="AI1067">
        <v>23</v>
      </c>
      <c r="AJ1067" s="1" t="str" cm="1">
        <f t="array" ref="AJ1067">_xlfn.IFS(AI1067&lt;=2,"fresher",AI1067&lt;=7,"early career",AI1067&lt;=15,"mid career",AI1067&lt;=25,"experienced",AI1067&gt;=26,"expert")</f>
        <v>experienced</v>
      </c>
      <c r="AK1067">
        <v>4</v>
      </c>
      <c r="AL1067" s="1" t="str" cm="1">
        <f t="array" ref="AL1067">_xlfn.IFS(AK1067=0,"no training",AK1067&lt;=2,"low",AK1067&lt;=4,"moderate",AK1067&lt;=6,"high")</f>
        <v>moderate</v>
      </c>
      <c r="AM1067">
        <v>2</v>
      </c>
      <c r="AN1067" t="str" cm="1">
        <f t="array" ref="AN1067">_xlfn.IFS(AM1067=1,"low",AM1067=2,"medium",AM1067=3,"high",AM1067=4,"very high")</f>
        <v>medium</v>
      </c>
      <c r="AO1067">
        <v>22</v>
      </c>
      <c r="AP1067" s="1" t="str" cm="1">
        <f t="array" ref="AP1067">_xlfn.IFS(AO1067&lt;=1,"new",AO1067&lt;=5,"early tenure",AO1067&lt;=10,"established",AO1067&lt;=20,"loyal",AO1067&gt;=21,"long term")</f>
        <v>long term</v>
      </c>
      <c r="AQ1067">
        <v>7</v>
      </c>
      <c r="AR1067" s="1" t="str" cm="1">
        <f t="array" ref="AR1067">_xlfn.IFS(AQ1067&lt;=1,"new",AQ1067&lt;=4,"settling",AQ1067&lt;=7,"established",AQ1067&lt;=12,"stagnant risk",AQ1067&gt;12,"highly stagnant")</f>
        <v>established</v>
      </c>
      <c r="AS1067">
        <v>1</v>
      </c>
      <c r="AT1067" t="str" cm="1">
        <f t="array" ref="AT1067">_xlfn.IFS(AS1067&lt;=1,"recently promoted",AS1067&lt;=3,"due soon",AS1067&lt;=6,"over due",AS1067&gt;=7,"critically overdue")</f>
        <v>recently promoted</v>
      </c>
      <c r="AU1067">
        <v>10</v>
      </c>
      <c r="AV1067" t="str" cm="1">
        <f t="array" ref="AV1067">_xlfn.IFS(AU1067&lt;=1,"new under manager",AU1067&lt;=4,"settling",AU1067&lt;=8,"established",AU1067&gt;=9,"long term")</f>
        <v>long term</v>
      </c>
    </row>
    <row r="1068" spans="1:48">
      <c r="A1068">
        <v>45</v>
      </c>
      <c r="B1068" s="1" t="str" cm="1">
        <f t="array" ref="B1068">_xlfn.IFS(A1068&lt;=25,"early career",A1068&lt;=35,"mid career",A1068&lt;=45,"experienced",A1068&gt;=46,"senior")</f>
        <v>experienced</v>
      </c>
      <c r="C1068" t="s">
        <v>29</v>
      </c>
      <c r="D1068" t="s">
        <v>41</v>
      </c>
      <c r="E1068" t="s">
        <v>31</v>
      </c>
      <c r="F1068">
        <v>1</v>
      </c>
      <c r="G1068" s="1" t="str" cm="1">
        <f t="array" ref="G1068">_xlfn.IFS(F1068&lt;=5,"very near",F1068&lt;=10,"near",F1068&lt;=20,"moderate",F1068&lt;=29,"far")</f>
        <v>very near</v>
      </c>
      <c r="H1068">
        <v>1</v>
      </c>
      <c r="I1068" t="str" cm="1">
        <f t="array" ref="I1068">_xlfn.IFS(H1068=1,"Below College",H1068=
2,"College",H1068=
3,"Bachelor",H1068=
4,"Master",H1068=
5,"Doctor")</f>
        <v>Below College</v>
      </c>
      <c r="J1068" t="s">
        <v>36</v>
      </c>
      <c r="K1068">
        <v>3</v>
      </c>
      <c r="L1068" t="str" cm="1">
        <f t="array" ref="L1068">_xlfn.IFS(K1068=1,"low",K1068=2,"medium",K1068=3,"high",K1068=4,"very high")</f>
        <v>high</v>
      </c>
      <c r="M1068" t="s">
        <v>33</v>
      </c>
      <c r="N1068">
        <v>2</v>
      </c>
      <c r="O1068" t="str" cm="1">
        <f t="array" ref="O1068">_xlfn.IFS(N1068=1,"low",N1068=2,"medium",N1068=3,"high",N1068=4,"very high")</f>
        <v>medium</v>
      </c>
      <c r="P1068">
        <v>3</v>
      </c>
      <c r="Q1068" t="str" cm="1">
        <f t="array" ref="Q1068">_xlfn.IFS(P1068=1,"junior",P1068=2,"mid level",P1068=3,"senior",P1068=4,"lead",P1068=5,"executive")</f>
        <v>senior</v>
      </c>
      <c r="R1068" t="s">
        <v>49</v>
      </c>
      <c r="S1068">
        <v>3</v>
      </c>
      <c r="T1068" t="str" cm="1">
        <f t="array" ref="T1068">_xlfn.IFS(S1068=1,"low",S1068=2,"medium",S1068=3,"high",S1068=4,"very high")</f>
        <v>high</v>
      </c>
      <c r="U1068" t="s">
        <v>35</v>
      </c>
      <c r="V1068">
        <v>10748</v>
      </c>
      <c r="W1068">
        <v>3</v>
      </c>
      <c r="X1068" t="str" cm="1">
        <f t="array" ref="X1068">_xlfn.IFS(W1068=0,"fresher",W1068&lt;=3,"stable",W1068&lt;=6,"moderate hopper",W1068&lt;=9,"frequent hopper")</f>
        <v>stable</v>
      </c>
      <c r="Y1068" t="s">
        <v>29</v>
      </c>
      <c r="Z1068">
        <v>23</v>
      </c>
      <c r="AA1068" t="str" cm="1">
        <f t="array" ref="AA1068">_xlfn.IFS(Z1068&lt;=14,"low hike",Z1068&lt;=18,"moderate hike",Z1068&lt;=22,"good hike",Z1068&lt;=25,"high hike")</f>
        <v>high hike</v>
      </c>
      <c r="AB1068">
        <v>4</v>
      </c>
      <c r="AC1068" t="str" cm="1">
        <f t="array" ref="AC1068">_xlfn.IFS(AB1068=1,"low",AB1068=2,"good",AB1068=3,"excellent",AB1068=4,"outstanding")</f>
        <v>outstanding</v>
      </c>
      <c r="AD1068">
        <v>4</v>
      </c>
      <c r="AE1068" t="str" cm="1">
        <f t="array" ref="AE1068">_xlfn.IFS(AD1068=1,"low",AD1068=2,"medium",AD1068=3,"high",AD1068=4,"very high")</f>
        <v>very high</v>
      </c>
      <c r="AG1068">
        <v>1</v>
      </c>
      <c r="AH1068" t="str" cm="1">
        <f t="array" ref="AH1068">_xlfn.IFS(AG1068=0,"no stock options",AG1068=2,"medium",AG1068=3,"high",AG1068=1,"low")</f>
        <v>low</v>
      </c>
      <c r="AI1068">
        <v>25</v>
      </c>
      <c r="AJ1068" s="1" t="str" cm="1">
        <f t="array" ref="AJ1068">_xlfn.IFS(AI1068&lt;=2,"fresher",AI1068&lt;=7,"early career",AI1068&lt;=15,"mid career",AI1068&lt;=25,"experienced",AI1068&gt;=26,"expert")</f>
        <v>experienced</v>
      </c>
      <c r="AK1068">
        <v>3</v>
      </c>
      <c r="AL1068" s="1" t="str" cm="1">
        <f t="array" ref="AL1068">_xlfn.IFS(AK1068=0,"no training",AK1068&lt;=2,"low",AK1068&lt;=4,"moderate",AK1068&lt;=6,"high")</f>
        <v>moderate</v>
      </c>
      <c r="AM1068">
        <v>2</v>
      </c>
      <c r="AN1068" t="str" cm="1">
        <f t="array" ref="AN1068">_xlfn.IFS(AM1068=1,"low",AM1068=2,"medium",AM1068=3,"high",AM1068=4,"very high")</f>
        <v>medium</v>
      </c>
      <c r="AO1068">
        <v>23</v>
      </c>
      <c r="AP1068" s="1" t="str" cm="1">
        <f t="array" ref="AP1068">_xlfn.IFS(AO1068&lt;=1,"new",AO1068&lt;=5,"early tenure",AO1068&lt;=10,"established",AO1068&lt;=20,"loyal",AO1068&gt;=21,"long term")</f>
        <v>long term</v>
      </c>
      <c r="AQ1068">
        <v>15</v>
      </c>
      <c r="AR1068" s="1" t="str" cm="1">
        <f t="array" ref="AR1068">_xlfn.IFS(AQ1068&lt;=1,"new",AQ1068&lt;=4,"settling",AQ1068&lt;=7,"established",AQ1068&lt;=12,"stagnant risk",AQ1068&gt;12,"highly stagnant")</f>
        <v>highly stagnant</v>
      </c>
      <c r="AS1068">
        <v>14</v>
      </c>
      <c r="AT1068" t="str" cm="1">
        <f t="array" ref="AT1068">_xlfn.IFS(AS1068&lt;=1,"recently promoted",AS1068&lt;=3,"due soon",AS1068&lt;=6,"over due",AS1068&gt;=7,"critically overdue")</f>
        <v>critically overdue</v>
      </c>
      <c r="AU1068">
        <v>4</v>
      </c>
      <c r="AV1068" t="str" cm="1">
        <f t="array" ref="AV1068">_xlfn.IFS(AU1068&lt;=1,"new under manager",AU1068&lt;=4,"settling",AU1068&lt;=8,"established",AU1068&gt;=9,"long term")</f>
        <v>settling</v>
      </c>
    </row>
    <row r="1069" spans="1:48">
      <c r="A1069">
        <v>47</v>
      </c>
      <c r="B1069" s="1" t="str" cm="1">
        <f t="array" ref="B1069">_xlfn.IFS(A1069&lt;=25,"early career",A1069&lt;=35,"mid career",A1069&lt;=45,"experienced",A1069&gt;=46,"senior")</f>
        <v>senior</v>
      </c>
      <c r="C1069" t="s">
        <v>39</v>
      </c>
      <c r="D1069" t="s">
        <v>50</v>
      </c>
      <c r="E1069" t="s">
        <v>45</v>
      </c>
      <c r="F1069">
        <v>9</v>
      </c>
      <c r="G1069" s="1" t="str" cm="1">
        <f t="array" ref="G1069">_xlfn.IFS(F1069&lt;=5,"very near",F1069&lt;=10,"near",F1069&lt;=20,"moderate",F1069&lt;=29,"far")</f>
        <v>near</v>
      </c>
      <c r="H1069">
        <v>3</v>
      </c>
      <c r="I1069" t="str" cm="1">
        <f t="array" ref="I1069">_xlfn.IFS(H1069=1,"Below College",H1069=
2,"College",H1069=
3,"Bachelor",H1069=
4,"Master",H1069=
5,"Doctor")</f>
        <v>Bachelor</v>
      </c>
      <c r="J1069" t="s">
        <v>36</v>
      </c>
      <c r="K1069">
        <v>3</v>
      </c>
      <c r="L1069" t="str" cm="1">
        <f t="array" ref="L1069">_xlfn.IFS(K1069=1,"low",K1069=2,"medium",K1069=3,"high",K1069=4,"very high")</f>
        <v>high</v>
      </c>
      <c r="M1069" t="s">
        <v>33</v>
      </c>
      <c r="N1069">
        <v>1</v>
      </c>
      <c r="O1069" t="str" cm="1">
        <f t="array" ref="O1069">_xlfn.IFS(N1069=1,"low",N1069=2,"medium",N1069=3,"high",N1069=4,"very high")</f>
        <v>low</v>
      </c>
      <c r="P1069">
        <v>4</v>
      </c>
      <c r="Q1069" t="str" cm="1">
        <f t="array" ref="Q1069">_xlfn.IFS(P1069=1,"junior",P1069=2,"mid level",P1069=3,"senior",P1069=4,"lead",P1069=5,"executive")</f>
        <v>lead</v>
      </c>
      <c r="R1069" t="s">
        <v>51</v>
      </c>
      <c r="S1069">
        <v>3</v>
      </c>
      <c r="T1069" t="str" cm="1">
        <f t="array" ref="T1069">_xlfn.IFS(S1069=1,"low",S1069=2,"medium",S1069=3,"high",S1069=4,"very high")</f>
        <v>high</v>
      </c>
      <c r="U1069" t="s">
        <v>35</v>
      </c>
      <c r="V1069">
        <v>12936</v>
      </c>
      <c r="W1069">
        <v>7</v>
      </c>
      <c r="X1069" t="str" cm="1">
        <f t="array" ref="X1069">_xlfn.IFS(W1069=0,"fresher",W1069&lt;=3,"stable",W1069&lt;=6,"moderate hopper",W1069&lt;=9,"frequent hopper")</f>
        <v>frequent hopper</v>
      </c>
      <c r="Y1069" t="s">
        <v>29</v>
      </c>
      <c r="Z1069">
        <v>11</v>
      </c>
      <c r="AA1069" t="str" cm="1">
        <f t="array" ref="AA1069">_xlfn.IFS(Z1069&lt;=14,"low hike",Z1069&lt;=18,"moderate hike",Z1069&lt;=22,"good hike",Z1069&lt;=25,"high hike")</f>
        <v>low hike</v>
      </c>
      <c r="AB1069">
        <v>3</v>
      </c>
      <c r="AC1069" t="str" cm="1">
        <f t="array" ref="AC1069">_xlfn.IFS(AB1069=1,"low",AB1069=2,"good",AB1069=3,"excellent",AB1069=4,"outstanding")</f>
        <v>excellent</v>
      </c>
      <c r="AD1069">
        <v>3</v>
      </c>
      <c r="AE1069" t="str" cm="1">
        <f t="array" ref="AE1069">_xlfn.IFS(AD1069=1,"low",AD1069=2,"medium",AD1069=3,"high",AD1069=4,"very high")</f>
        <v>high</v>
      </c>
      <c r="AG1069">
        <v>0</v>
      </c>
      <c r="AH1069" t="str" cm="1">
        <f t="array" ref="AH1069">_xlfn.IFS(AG1069=0,"no stock options",AG1069=2,"medium",AG1069=3,"high",AG1069=1,"low")</f>
        <v>no stock options</v>
      </c>
      <c r="AI1069">
        <v>25</v>
      </c>
      <c r="AJ1069" s="1" t="str" cm="1">
        <f t="array" ref="AJ1069">_xlfn.IFS(AI1069&lt;=2,"fresher",AI1069&lt;=7,"early career",AI1069&lt;=15,"mid career",AI1069&lt;=25,"experienced",AI1069&gt;=26,"expert")</f>
        <v>experienced</v>
      </c>
      <c r="AK1069">
        <v>3</v>
      </c>
      <c r="AL1069" s="1" t="str" cm="1">
        <f t="array" ref="AL1069">_xlfn.IFS(AK1069=0,"no training",AK1069&lt;=2,"low",AK1069&lt;=4,"moderate",AK1069&lt;=6,"high")</f>
        <v>moderate</v>
      </c>
      <c r="AM1069">
        <v>1</v>
      </c>
      <c r="AN1069" t="str" cm="1">
        <f t="array" ref="AN1069">_xlfn.IFS(AM1069=1,"low",AM1069=2,"medium",AM1069=3,"high",AM1069=4,"very high")</f>
        <v>low</v>
      </c>
      <c r="AO1069">
        <v>23</v>
      </c>
      <c r="AP1069" s="1" t="str" cm="1">
        <f t="array" ref="AP1069">_xlfn.IFS(AO1069&lt;=1,"new",AO1069&lt;=5,"early tenure",AO1069&lt;=10,"established",AO1069&lt;=20,"loyal",AO1069&gt;=21,"long term")</f>
        <v>long term</v>
      </c>
      <c r="AQ1069">
        <v>5</v>
      </c>
      <c r="AR1069" s="1" t="str" cm="1">
        <f t="array" ref="AR1069">_xlfn.IFS(AQ1069&lt;=1,"new",AQ1069&lt;=4,"settling",AQ1069&lt;=7,"established",AQ1069&lt;=12,"stagnant risk",AQ1069&gt;12,"highly stagnant")</f>
        <v>established</v>
      </c>
      <c r="AS1069">
        <v>14</v>
      </c>
      <c r="AT1069" t="str" cm="1">
        <f t="array" ref="AT1069">_xlfn.IFS(AS1069&lt;=1,"recently promoted",AS1069&lt;=3,"due soon",AS1069&lt;=6,"over due",AS1069&gt;=7,"critically overdue")</f>
        <v>critically overdue</v>
      </c>
      <c r="AU1069">
        <v>10</v>
      </c>
      <c r="AV1069" t="str" cm="1">
        <f t="array" ref="AV1069">_xlfn.IFS(AU1069&lt;=1,"new under manager",AU1069&lt;=4,"settling",AU1069&lt;=8,"established",AU1069&gt;=9,"long term")</f>
        <v>long term</v>
      </c>
    </row>
    <row r="1070" spans="1:48">
      <c r="A1070">
        <v>45</v>
      </c>
      <c r="B1070" s="1" t="str" cm="1">
        <f t="array" ref="B1070">_xlfn.IFS(A1070&lt;=25,"early career",A1070&lt;=35,"mid career",A1070&lt;=45,"experienced",A1070&gt;=46,"senior")</f>
        <v>experienced</v>
      </c>
      <c r="C1070" t="s">
        <v>29</v>
      </c>
      <c r="D1070" t="s">
        <v>30</v>
      </c>
      <c r="E1070" t="s">
        <v>31</v>
      </c>
      <c r="F1070">
        <v>28</v>
      </c>
      <c r="G1070" s="1" t="str" cm="1">
        <f t="array" ref="G1070">_xlfn.IFS(F1070&lt;=5,"very near",F1070&lt;=10,"near",F1070&lt;=20,"moderate",F1070&lt;=29,"far")</f>
        <v>far</v>
      </c>
      <c r="H1070">
        <v>2</v>
      </c>
      <c r="I1070" t="str" cm="1">
        <f t="array" ref="I1070">_xlfn.IFS(H1070=1,"Below College",H1070=
2,"College",H1070=
3,"Bachelor",H1070=
4,"Master",H1070=
5,"Doctor")</f>
        <v>College</v>
      </c>
      <c r="J1070" t="s">
        <v>52</v>
      </c>
      <c r="K1070">
        <v>4</v>
      </c>
      <c r="L1070" t="str" cm="1">
        <f t="array" ref="L1070">_xlfn.IFS(K1070=1,"low",K1070=2,"medium",K1070=3,"high",K1070=4,"very high")</f>
        <v>very high</v>
      </c>
      <c r="M1070" t="s">
        <v>43</v>
      </c>
      <c r="N1070">
        <v>2</v>
      </c>
      <c r="O1070" t="str" cm="1">
        <f t="array" ref="O1070">_xlfn.IFS(N1070=1,"low",N1070=2,"medium",N1070=3,"high",N1070=4,"very high")</f>
        <v>medium</v>
      </c>
      <c r="P1070">
        <v>4</v>
      </c>
      <c r="Q1070" t="str" cm="1">
        <f t="array" ref="Q1070">_xlfn.IFS(P1070=1,"junior",P1070=2,"mid level",P1070=3,"senior",P1070=4,"lead",P1070=5,"executive")</f>
        <v>lead</v>
      </c>
      <c r="R1070" t="s">
        <v>53</v>
      </c>
      <c r="S1070">
        <v>2</v>
      </c>
      <c r="T1070" t="str" cm="1">
        <f t="array" ref="T1070">_xlfn.IFS(S1070=1,"low",S1070=2,"medium",S1070=3,"high",S1070=4,"very high")</f>
        <v>medium</v>
      </c>
      <c r="U1070" t="s">
        <v>40</v>
      </c>
      <c r="V1070">
        <v>16704</v>
      </c>
      <c r="W1070">
        <v>1</v>
      </c>
      <c r="X1070" t="str" cm="1">
        <f t="array" ref="X1070">_xlfn.IFS(W1070=0,"fresher",W1070&lt;=3,"stable",W1070&lt;=6,"moderate hopper",W1070&lt;=9,"frequent hopper")</f>
        <v>stable</v>
      </c>
      <c r="Y1070" t="s">
        <v>29</v>
      </c>
      <c r="Z1070">
        <v>11</v>
      </c>
      <c r="AA1070" t="str" cm="1">
        <f t="array" ref="AA1070">_xlfn.IFS(Z1070&lt;=14,"low hike",Z1070&lt;=18,"moderate hike",Z1070&lt;=22,"good hike",Z1070&lt;=25,"high hike")</f>
        <v>low hike</v>
      </c>
      <c r="AB1070">
        <v>3</v>
      </c>
      <c r="AC1070" t="str" cm="1">
        <f t="array" ref="AC1070">_xlfn.IFS(AB1070=1,"low",AB1070=2,"good",AB1070=3,"excellent",AB1070=4,"outstanding")</f>
        <v>excellent</v>
      </c>
      <c r="AD1070">
        <v>3</v>
      </c>
      <c r="AE1070" t="str" cm="1">
        <f t="array" ref="AE1070">_xlfn.IFS(AD1070=1,"low",AD1070=2,"medium",AD1070=3,"high",AD1070=4,"very high")</f>
        <v>high</v>
      </c>
      <c r="AG1070">
        <v>0</v>
      </c>
      <c r="AH1070" t="str" cm="1">
        <f t="array" ref="AH1070">_xlfn.IFS(AG1070=0,"no stock options",AG1070=2,"medium",AG1070=3,"high",AG1070=1,"low")</f>
        <v>no stock options</v>
      </c>
      <c r="AI1070">
        <v>21</v>
      </c>
      <c r="AJ1070" s="1" t="str" cm="1">
        <f t="array" ref="AJ1070">_xlfn.IFS(AI1070&lt;=2,"fresher",AI1070&lt;=7,"early career",AI1070&lt;=15,"mid career",AI1070&lt;=25,"experienced",AI1070&gt;=26,"expert")</f>
        <v>experienced</v>
      </c>
      <c r="AK1070">
        <v>2</v>
      </c>
      <c r="AL1070" s="1" t="str" cm="1">
        <f t="array" ref="AL1070">_xlfn.IFS(AK1070=0,"no training",AK1070&lt;=2,"low",AK1070&lt;=4,"moderate",AK1070&lt;=6,"high")</f>
        <v>low</v>
      </c>
      <c r="AM1070">
        <v>3</v>
      </c>
      <c r="AN1070" t="str" cm="1">
        <f t="array" ref="AN1070">_xlfn.IFS(AM1070=1,"low",AM1070=2,"medium",AM1070=3,"high",AM1070=4,"very high")</f>
        <v>high</v>
      </c>
      <c r="AO1070">
        <v>21</v>
      </c>
      <c r="AP1070" s="1" t="str" cm="1">
        <f t="array" ref="AP1070">_xlfn.IFS(AO1070&lt;=1,"new",AO1070&lt;=5,"early tenure",AO1070&lt;=10,"established",AO1070&lt;=20,"loyal",AO1070&gt;=21,"long term")</f>
        <v>long term</v>
      </c>
      <c r="AQ1070">
        <v>6</v>
      </c>
      <c r="AR1070" s="1" t="str" cm="1">
        <f t="array" ref="AR1070">_xlfn.IFS(AQ1070&lt;=1,"new",AQ1070&lt;=4,"settling",AQ1070&lt;=7,"established",AQ1070&lt;=12,"stagnant risk",AQ1070&gt;12,"highly stagnant")</f>
        <v>established</v>
      </c>
      <c r="AS1070">
        <v>8</v>
      </c>
      <c r="AT1070" t="str" cm="1">
        <f t="array" ref="AT1070">_xlfn.IFS(AS1070&lt;=1,"recently promoted",AS1070&lt;=3,"due soon",AS1070&lt;=6,"over due",AS1070&gt;=7,"critically overdue")</f>
        <v>critically overdue</v>
      </c>
      <c r="AU1070">
        <v>6</v>
      </c>
      <c r="AV1070" t="str" cm="1">
        <f t="array" ref="AV1070">_xlfn.IFS(AU1070&lt;=1,"new under manager",AU1070&lt;=4,"settling",AU1070&lt;=8,"established",AU1070&gt;=9,"long term")</f>
        <v>established</v>
      </c>
    </row>
    <row r="1071" spans="1:48">
      <c r="A1071">
        <v>40</v>
      </c>
      <c r="B1071" s="1" t="str" cm="1">
        <f t="array" ref="B1071">_xlfn.IFS(A1071&lt;=25,"early career",A1071&lt;=35,"mid career",A1071&lt;=45,"experienced",A1071&gt;=46,"senior")</f>
        <v>experienced</v>
      </c>
      <c r="C1071" t="s">
        <v>29</v>
      </c>
      <c r="D1071" t="s">
        <v>30</v>
      </c>
      <c r="E1071" t="s">
        <v>45</v>
      </c>
      <c r="F1071">
        <v>7</v>
      </c>
      <c r="G1071" s="1" t="str" cm="1">
        <f t="array" ref="G1071">_xlfn.IFS(F1071&lt;=5,"very near",F1071&lt;=10,"near",F1071&lt;=20,"moderate",F1071&lt;=29,"far")</f>
        <v>near</v>
      </c>
      <c r="H1071">
        <v>4</v>
      </c>
      <c r="I1071" t="str" cm="1">
        <f t="array" ref="I1071">_xlfn.IFS(H1071=1,"Below College",H1071=
2,"College",H1071=
3,"Bachelor",H1071=
4,"Master",H1071=
5,"Doctor")</f>
        <v>Master</v>
      </c>
      <c r="J1071" t="s">
        <v>32</v>
      </c>
      <c r="K1071">
        <v>2</v>
      </c>
      <c r="L1071" t="str" cm="1">
        <f t="array" ref="L1071">_xlfn.IFS(K1071=1,"low",K1071=2,"medium",K1071=3,"high",K1071=4,"very high")</f>
        <v>medium</v>
      </c>
      <c r="M1071" t="s">
        <v>33</v>
      </c>
      <c r="N1071">
        <v>3</v>
      </c>
      <c r="O1071" t="str" cm="1">
        <f t="array" ref="O1071">_xlfn.IFS(N1071=1,"low",N1071=2,"medium",N1071=3,"high",N1071=4,"very high")</f>
        <v>high</v>
      </c>
      <c r="P1071">
        <v>5</v>
      </c>
      <c r="Q1071" t="str" cm="1">
        <f t="array" ref="Q1071">_xlfn.IFS(P1071=1,"junior",P1071=2,"mid level",P1071=3,"senior",P1071=4,"lead",P1071=5,"executive")</f>
        <v>executive</v>
      </c>
      <c r="R1071" t="s">
        <v>48</v>
      </c>
      <c r="S1071">
        <v>2</v>
      </c>
      <c r="T1071" t="str" cm="1">
        <f t="array" ref="T1071">_xlfn.IFS(S1071=1,"low",S1071=2,"medium",S1071=3,"high",S1071=4,"very high")</f>
        <v>medium</v>
      </c>
      <c r="U1071" t="s">
        <v>40</v>
      </c>
      <c r="V1071">
        <v>19833</v>
      </c>
      <c r="W1071">
        <v>1</v>
      </c>
      <c r="X1071" t="str" cm="1">
        <f t="array" ref="X1071">_xlfn.IFS(W1071=0,"fresher",W1071&lt;=3,"stable",W1071&lt;=6,"moderate hopper",W1071&lt;=9,"frequent hopper")</f>
        <v>stable</v>
      </c>
      <c r="Y1071" t="s">
        <v>29</v>
      </c>
      <c r="Z1071">
        <v>14</v>
      </c>
      <c r="AA1071" t="str" cm="1">
        <f t="array" ref="AA1071">_xlfn.IFS(Z1071&lt;=14,"low hike",Z1071&lt;=18,"moderate hike",Z1071&lt;=22,"good hike",Z1071&lt;=25,"high hike")</f>
        <v>low hike</v>
      </c>
      <c r="AB1071">
        <v>3</v>
      </c>
      <c r="AC1071" t="str" cm="1">
        <f t="array" ref="AC1071">_xlfn.IFS(AB1071=1,"low",AB1071=2,"good",AB1071=3,"excellent",AB1071=4,"outstanding")</f>
        <v>excellent</v>
      </c>
      <c r="AD1071">
        <v>2</v>
      </c>
      <c r="AE1071" t="str" cm="1">
        <f t="array" ref="AE1071">_xlfn.IFS(AD1071=1,"low",AD1071=2,"medium",AD1071=3,"high",AD1071=4,"very high")</f>
        <v>medium</v>
      </c>
      <c r="AG1071">
        <v>0</v>
      </c>
      <c r="AH1071" t="str" cm="1">
        <f t="array" ref="AH1071">_xlfn.IFS(AG1071=0,"no stock options",AG1071=2,"medium",AG1071=3,"high",AG1071=1,"low")</f>
        <v>no stock options</v>
      </c>
      <c r="AI1071">
        <v>21</v>
      </c>
      <c r="AJ1071" s="1" t="str" cm="1">
        <f t="array" ref="AJ1071">_xlfn.IFS(AI1071&lt;=2,"fresher",AI1071&lt;=7,"early career",AI1071&lt;=15,"mid career",AI1071&lt;=25,"experienced",AI1071&gt;=26,"expert")</f>
        <v>experienced</v>
      </c>
      <c r="AK1071">
        <v>3</v>
      </c>
      <c r="AL1071" s="1" t="str" cm="1">
        <f t="array" ref="AL1071">_xlfn.IFS(AK1071=0,"no training",AK1071&lt;=2,"low",AK1071&lt;=4,"moderate",AK1071&lt;=6,"high")</f>
        <v>moderate</v>
      </c>
      <c r="AM1071">
        <v>2</v>
      </c>
      <c r="AN1071" t="str" cm="1">
        <f t="array" ref="AN1071">_xlfn.IFS(AM1071=1,"low",AM1071=2,"medium",AM1071=3,"high",AM1071=4,"very high")</f>
        <v>medium</v>
      </c>
      <c r="AO1071">
        <v>21</v>
      </c>
      <c r="AP1071" s="1" t="str" cm="1">
        <f t="array" ref="AP1071">_xlfn.IFS(AO1071&lt;=1,"new",AO1071&lt;=5,"early tenure",AO1071&lt;=10,"established",AO1071&lt;=20,"loyal",AO1071&gt;=21,"long term")</f>
        <v>long term</v>
      </c>
      <c r="AQ1071">
        <v>8</v>
      </c>
      <c r="AR1071" s="1" t="str" cm="1">
        <f t="array" ref="AR1071">_xlfn.IFS(AQ1071&lt;=1,"new",AQ1071&lt;=4,"settling",AQ1071&lt;=7,"established",AQ1071&lt;=12,"stagnant risk",AQ1071&gt;12,"highly stagnant")</f>
        <v>stagnant risk</v>
      </c>
      <c r="AS1071">
        <v>12</v>
      </c>
      <c r="AT1071" t="str" cm="1">
        <f t="array" ref="AT1071">_xlfn.IFS(AS1071&lt;=1,"recently promoted",AS1071&lt;=3,"due soon",AS1071&lt;=6,"over due",AS1071&gt;=7,"critically overdue")</f>
        <v>critically overdue</v>
      </c>
      <c r="AU1071">
        <v>8</v>
      </c>
      <c r="AV1071" t="str" cm="1">
        <f t="array" ref="AV1071">_xlfn.IFS(AU1071&lt;=1,"new under manager",AU1071&lt;=4,"settling",AU1071&lt;=8,"established",AU1071&gt;=9,"long term")</f>
        <v>established</v>
      </c>
    </row>
    <row r="1072" spans="1:48">
      <c r="A1072">
        <v>41</v>
      </c>
      <c r="B1072" s="1" t="str" cm="1">
        <f t="array" ref="B1072">_xlfn.IFS(A1072&lt;=25,"early career",A1072&lt;=35,"mid career",A1072&lt;=45,"experienced",A1072&gt;=46,"senior")</f>
        <v>experienced</v>
      </c>
      <c r="C1072" t="s">
        <v>29</v>
      </c>
      <c r="D1072" t="s">
        <v>30</v>
      </c>
      <c r="E1072" t="s">
        <v>45</v>
      </c>
      <c r="F1072">
        <v>4</v>
      </c>
      <c r="G1072" s="1" t="str" cm="1">
        <f t="array" ref="G1072">_xlfn.IFS(F1072&lt;=5,"very near",F1072&lt;=10,"near",F1072&lt;=20,"moderate",F1072&lt;=29,"far")</f>
        <v>very near</v>
      </c>
      <c r="H1072">
        <v>1</v>
      </c>
      <c r="I1072" t="str" cm="1">
        <f t="array" ref="I1072">_xlfn.IFS(H1072=1,"Below College",H1072=
2,"College",H1072=
3,"Bachelor",H1072=
4,"Master",H1072=
5,"Doctor")</f>
        <v>Below College</v>
      </c>
      <c r="J1072" t="s">
        <v>47</v>
      </c>
      <c r="K1072">
        <v>3</v>
      </c>
      <c r="L1072" t="str" cm="1">
        <f t="array" ref="L1072">_xlfn.IFS(K1072=1,"low",K1072=2,"medium",K1072=3,"high",K1072=4,"very high")</f>
        <v>high</v>
      </c>
      <c r="M1072" t="s">
        <v>43</v>
      </c>
      <c r="N1072">
        <v>3</v>
      </c>
      <c r="O1072" t="str" cm="1">
        <f t="array" ref="O1072">_xlfn.IFS(N1072=1,"low",N1072=2,"medium",N1072=3,"high",N1072=4,"very high")</f>
        <v>high</v>
      </c>
      <c r="P1072">
        <v>3</v>
      </c>
      <c r="Q1072" t="str" cm="1">
        <f t="array" ref="Q1072">_xlfn.IFS(P1072=1,"junior",P1072=2,"mid level",P1072=3,"senior",P1072=4,"lead",P1072=5,"executive")</f>
        <v>senior</v>
      </c>
      <c r="R1072" t="s">
        <v>51</v>
      </c>
      <c r="S1072">
        <v>3</v>
      </c>
      <c r="T1072" t="str" cm="1">
        <f t="array" ref="T1072">_xlfn.IFS(S1072=1,"low",S1072=2,"medium",S1072=3,"high",S1072=4,"very high")</f>
        <v>high</v>
      </c>
      <c r="U1072" t="s">
        <v>38</v>
      </c>
      <c r="V1072">
        <v>10447</v>
      </c>
      <c r="W1072">
        <v>0</v>
      </c>
      <c r="X1072" t="str" cm="1">
        <f t="array" ref="X1072">_xlfn.IFS(W1072=0,"fresher",W1072&lt;=3,"stable",W1072&lt;=6,"moderate hopper",W1072&lt;=9,"frequent hopper")</f>
        <v>fresher</v>
      </c>
      <c r="Y1072" t="s">
        <v>39</v>
      </c>
      <c r="Z1072">
        <v>13</v>
      </c>
      <c r="AA1072" t="str" cm="1">
        <f t="array" ref="AA1072">_xlfn.IFS(Z1072&lt;=14,"low hike",Z1072&lt;=18,"moderate hike",Z1072&lt;=22,"good hike",Z1072&lt;=25,"high hike")</f>
        <v>low hike</v>
      </c>
      <c r="AB1072">
        <v>3</v>
      </c>
      <c r="AC1072" t="str" cm="1">
        <f t="array" ref="AC1072">_xlfn.IFS(AB1072=1,"low",AB1072=2,"good",AB1072=3,"excellent",AB1072=4,"outstanding")</f>
        <v>excellent</v>
      </c>
      <c r="AD1072">
        <v>4</v>
      </c>
      <c r="AE1072" t="str" cm="1">
        <f t="array" ref="AE1072">_xlfn.IFS(AD1072=1,"low",AD1072=2,"medium",AD1072=3,"high",AD1072=4,"very high")</f>
        <v>very high</v>
      </c>
      <c r="AG1072">
        <v>1</v>
      </c>
      <c r="AH1072" t="str" cm="1">
        <f t="array" ref="AH1072">_xlfn.IFS(AG1072=0,"no stock options",AG1072=2,"medium",AG1072=3,"high",AG1072=1,"low")</f>
        <v>low</v>
      </c>
      <c r="AI1072">
        <v>23</v>
      </c>
      <c r="AJ1072" s="1" t="str" cm="1">
        <f t="array" ref="AJ1072">_xlfn.IFS(AI1072&lt;=2,"fresher",AI1072&lt;=7,"early career",AI1072&lt;=15,"mid career",AI1072&lt;=25,"experienced",AI1072&gt;=26,"expert")</f>
        <v>experienced</v>
      </c>
      <c r="AK1072">
        <v>3</v>
      </c>
      <c r="AL1072" s="1" t="str" cm="1">
        <f t="array" ref="AL1072">_xlfn.IFS(AK1072=0,"no training",AK1072&lt;=2,"low",AK1072&lt;=4,"moderate",AK1072&lt;=6,"high")</f>
        <v>moderate</v>
      </c>
      <c r="AM1072">
        <v>4</v>
      </c>
      <c r="AN1072" t="str" cm="1">
        <f t="array" ref="AN1072">_xlfn.IFS(AM1072=1,"low",AM1072=2,"medium",AM1072=3,"high",AM1072=4,"very high")</f>
        <v>very high</v>
      </c>
      <c r="AO1072">
        <v>22</v>
      </c>
      <c r="AP1072" s="1" t="str" cm="1">
        <f t="array" ref="AP1072">_xlfn.IFS(AO1072&lt;=1,"new",AO1072&lt;=5,"early tenure",AO1072&lt;=10,"established",AO1072&lt;=20,"loyal",AO1072&gt;=21,"long term")</f>
        <v>long term</v>
      </c>
      <c r="AQ1072">
        <v>14</v>
      </c>
      <c r="AR1072" s="1" t="str" cm="1">
        <f t="array" ref="AR1072">_xlfn.IFS(AQ1072&lt;=1,"new",AQ1072&lt;=4,"settling",AQ1072&lt;=7,"established",AQ1072&lt;=12,"stagnant risk",AQ1072&gt;12,"highly stagnant")</f>
        <v>highly stagnant</v>
      </c>
      <c r="AS1072">
        <v>13</v>
      </c>
      <c r="AT1072" t="str" cm="1">
        <f t="array" ref="AT1072">_xlfn.IFS(AS1072&lt;=1,"recently promoted",AS1072&lt;=3,"due soon",AS1072&lt;=6,"over due",AS1072&gt;=7,"critically overdue")</f>
        <v>critically overdue</v>
      </c>
      <c r="AU1072">
        <v>5</v>
      </c>
      <c r="AV1072" t="str" cm="1">
        <f t="array" ref="AV1072">_xlfn.IFS(AU1072&lt;=1,"new under manager",AU1072&lt;=4,"settling",AU1072&lt;=8,"established",AU1072&gt;=9,"long term")</f>
        <v>established</v>
      </c>
    </row>
    <row r="1073" spans="1:48">
      <c r="A1073">
        <v>47</v>
      </c>
      <c r="B1073" s="1" t="str" cm="1">
        <f t="array" ref="B1073">_xlfn.IFS(A1073&lt;=25,"early career",A1073&lt;=35,"mid career",A1073&lt;=45,"experienced",A1073&gt;=46,"senior")</f>
        <v>senior</v>
      </c>
      <c r="C1073" t="s">
        <v>29</v>
      </c>
      <c r="D1073" t="s">
        <v>30</v>
      </c>
      <c r="E1073" t="s">
        <v>31</v>
      </c>
      <c r="F1073">
        <v>4</v>
      </c>
      <c r="G1073" s="1" t="str" cm="1">
        <f t="array" ref="G1073">_xlfn.IFS(F1073&lt;=5,"very near",F1073&lt;=10,"near",F1073&lt;=20,"moderate",F1073&lt;=29,"far")</f>
        <v>very near</v>
      </c>
      <c r="H1073">
        <v>3</v>
      </c>
      <c r="I1073" t="str" cm="1">
        <f t="array" ref="I1073">_xlfn.IFS(H1073=1,"Below College",H1073=
2,"College",H1073=
3,"Bachelor",H1073=
4,"Master",H1073=
5,"Doctor")</f>
        <v>Bachelor</v>
      </c>
      <c r="J1073" t="s">
        <v>36</v>
      </c>
      <c r="K1073">
        <v>3</v>
      </c>
      <c r="L1073" t="str" cm="1">
        <f t="array" ref="L1073">_xlfn.IFS(K1073=1,"low",K1073=2,"medium",K1073=3,"high",K1073=4,"very high")</f>
        <v>high</v>
      </c>
      <c r="M1073" t="s">
        <v>43</v>
      </c>
      <c r="N1073">
        <v>2</v>
      </c>
      <c r="O1073" t="str" cm="1">
        <f t="array" ref="O1073">_xlfn.IFS(N1073=1,"low",N1073=2,"medium",N1073=3,"high",N1073=4,"very high")</f>
        <v>medium</v>
      </c>
      <c r="P1073">
        <v>3</v>
      </c>
      <c r="Q1073" t="str" cm="1">
        <f t="array" ref="Q1073">_xlfn.IFS(P1073=1,"junior",P1073=2,"mid level",P1073=3,"senior",P1073=4,"lead",P1073=5,"executive")</f>
        <v>senior</v>
      </c>
      <c r="R1073" t="s">
        <v>44</v>
      </c>
      <c r="S1073">
        <v>2</v>
      </c>
      <c r="T1073" t="str" cm="1">
        <f t="array" ref="T1073">_xlfn.IFS(S1073=1,"low",S1073=2,"medium",S1073=3,"high",S1073=4,"very high")</f>
        <v>medium</v>
      </c>
      <c r="U1073" t="s">
        <v>38</v>
      </c>
      <c r="V1073">
        <v>10333</v>
      </c>
      <c r="W1073">
        <v>8</v>
      </c>
      <c r="X1073" t="str" cm="1">
        <f t="array" ref="X1073">_xlfn.IFS(W1073=0,"fresher",W1073&lt;=3,"stable",W1073&lt;=6,"moderate hopper",W1073&lt;=9,"frequent hopper")</f>
        <v>frequent hopper</v>
      </c>
      <c r="Y1073" t="s">
        <v>39</v>
      </c>
      <c r="Z1073">
        <v>12</v>
      </c>
      <c r="AA1073" t="str" cm="1">
        <f t="array" ref="AA1073">_xlfn.IFS(Z1073&lt;=14,"low hike",Z1073&lt;=18,"moderate hike",Z1073&lt;=22,"good hike",Z1073&lt;=25,"high hike")</f>
        <v>low hike</v>
      </c>
      <c r="AB1073">
        <v>3</v>
      </c>
      <c r="AC1073" t="str" cm="1">
        <f t="array" ref="AC1073">_xlfn.IFS(AB1073=1,"low",AB1073=2,"good",AB1073=3,"excellent",AB1073=4,"outstanding")</f>
        <v>excellent</v>
      </c>
      <c r="AD1073">
        <v>3</v>
      </c>
      <c r="AE1073" t="str" cm="1">
        <f t="array" ref="AE1073">_xlfn.IFS(AD1073=1,"low",AD1073=2,"medium",AD1073=3,"high",AD1073=4,"very high")</f>
        <v>high</v>
      </c>
      <c r="AG1073">
        <v>1</v>
      </c>
      <c r="AH1073" t="str" cm="1">
        <f t="array" ref="AH1073">_xlfn.IFS(AG1073=0,"no stock options",AG1073=2,"medium",AG1073=3,"high",AG1073=1,"low")</f>
        <v>low</v>
      </c>
      <c r="AI1073">
        <v>28</v>
      </c>
      <c r="AJ1073" s="1" t="str" cm="1">
        <f t="array" ref="AJ1073">_xlfn.IFS(AI1073&lt;=2,"fresher",AI1073&lt;=7,"early career",AI1073&lt;=15,"mid career",AI1073&lt;=25,"experienced",AI1073&gt;=26,"expert")</f>
        <v>expert</v>
      </c>
      <c r="AK1073">
        <v>4</v>
      </c>
      <c r="AL1073" s="1" t="str" cm="1">
        <f t="array" ref="AL1073">_xlfn.IFS(AK1073=0,"no training",AK1073&lt;=2,"low",AK1073&lt;=4,"moderate",AK1073&lt;=6,"high")</f>
        <v>moderate</v>
      </c>
      <c r="AM1073">
        <v>3</v>
      </c>
      <c r="AN1073" t="str" cm="1">
        <f t="array" ref="AN1073">_xlfn.IFS(AM1073=1,"low",AM1073=2,"medium",AM1073=3,"high",AM1073=4,"very high")</f>
        <v>high</v>
      </c>
      <c r="AO1073">
        <v>22</v>
      </c>
      <c r="AP1073" s="1" t="str" cm="1">
        <f t="array" ref="AP1073">_xlfn.IFS(AO1073&lt;=1,"new",AO1073&lt;=5,"early tenure",AO1073&lt;=10,"established",AO1073&lt;=20,"loyal",AO1073&gt;=21,"long term")</f>
        <v>long term</v>
      </c>
      <c r="AQ1073">
        <v>11</v>
      </c>
      <c r="AR1073" s="1" t="str" cm="1">
        <f t="array" ref="AR1073">_xlfn.IFS(AQ1073&lt;=1,"new",AQ1073&lt;=4,"settling",AQ1073&lt;=7,"established",AQ1073&lt;=12,"stagnant risk",AQ1073&gt;12,"highly stagnant")</f>
        <v>stagnant risk</v>
      </c>
      <c r="AS1073">
        <v>14</v>
      </c>
      <c r="AT1073" t="str" cm="1">
        <f t="array" ref="AT1073">_xlfn.IFS(AS1073&lt;=1,"recently promoted",AS1073&lt;=3,"due soon",AS1073&lt;=6,"over due",AS1073&gt;=7,"critically overdue")</f>
        <v>critically overdue</v>
      </c>
      <c r="AU1073">
        <v>10</v>
      </c>
      <c r="AV1073" t="str" cm="1">
        <f t="array" ref="AV1073">_xlfn.IFS(AU1073&lt;=1,"new under manager",AU1073&lt;=4,"settling",AU1073&lt;=8,"established",AU1073&gt;=9,"long term")</f>
        <v>long term</v>
      </c>
    </row>
    <row r="1074" spans="1:48">
      <c r="A1074">
        <v>48</v>
      </c>
      <c r="B1074" s="1" t="str" cm="1">
        <f t="array" ref="B1074">_xlfn.IFS(A1074&lt;=25,"early career",A1074&lt;=35,"mid career",A1074&lt;=45,"experienced",A1074&gt;=46,"senior")</f>
        <v>senior</v>
      </c>
      <c r="C1074" t="s">
        <v>29</v>
      </c>
      <c r="D1074" t="s">
        <v>30</v>
      </c>
      <c r="E1074" t="s">
        <v>31</v>
      </c>
      <c r="F1074">
        <v>10</v>
      </c>
      <c r="G1074" s="1" t="str" cm="1">
        <f t="array" ref="G1074">_xlfn.IFS(F1074&lt;=5,"very near",F1074&lt;=10,"near",F1074&lt;=20,"moderate",F1074&lt;=29,"far")</f>
        <v>near</v>
      </c>
      <c r="H1074">
        <v>3</v>
      </c>
      <c r="I1074" t="str" cm="1">
        <f t="array" ref="I1074">_xlfn.IFS(H1074=1,"Below College",H1074=
2,"College",H1074=
3,"Bachelor",H1074=
4,"Master",H1074=
5,"Doctor")</f>
        <v>Bachelor</v>
      </c>
      <c r="J1074" t="s">
        <v>36</v>
      </c>
      <c r="K1074">
        <v>4</v>
      </c>
      <c r="L1074" t="str" cm="1">
        <f t="array" ref="L1074">_xlfn.IFS(K1074=1,"low",K1074=2,"medium",K1074=3,"high",K1074=4,"very high")</f>
        <v>very high</v>
      </c>
      <c r="M1074" t="s">
        <v>33</v>
      </c>
      <c r="N1074">
        <v>2</v>
      </c>
      <c r="O1074" t="str" cm="1">
        <f t="array" ref="O1074">_xlfn.IFS(N1074=1,"low",N1074=2,"medium",N1074=3,"high",N1074=4,"very high")</f>
        <v>medium</v>
      </c>
      <c r="P1074">
        <v>5</v>
      </c>
      <c r="Q1074" t="str" cm="1">
        <f t="array" ref="Q1074">_xlfn.IFS(P1074=1,"junior",P1074=2,"mid level",P1074=3,"senior",P1074=4,"lead",P1074=5,"executive")</f>
        <v>executive</v>
      </c>
      <c r="R1074" t="s">
        <v>53</v>
      </c>
      <c r="S1074">
        <v>2</v>
      </c>
      <c r="T1074" t="str" cm="1">
        <f t="array" ref="T1074">_xlfn.IFS(S1074=1,"low",S1074=2,"medium",S1074=3,"high",S1074=4,"very high")</f>
        <v>medium</v>
      </c>
      <c r="U1074" t="s">
        <v>35</v>
      </c>
      <c r="V1074">
        <v>19665</v>
      </c>
      <c r="W1074">
        <v>4</v>
      </c>
      <c r="X1074" t="str" cm="1">
        <f t="array" ref="X1074">_xlfn.IFS(W1074=0,"fresher",W1074&lt;=3,"stable",W1074&lt;=6,"moderate hopper",W1074&lt;=9,"frequent hopper")</f>
        <v>moderate hopper</v>
      </c>
      <c r="Y1074" t="s">
        <v>29</v>
      </c>
      <c r="Z1074">
        <v>12</v>
      </c>
      <c r="AA1074" t="str" cm="1">
        <f t="array" ref="AA1074">_xlfn.IFS(Z1074&lt;=14,"low hike",Z1074&lt;=18,"moderate hike",Z1074&lt;=22,"good hike",Z1074&lt;=25,"high hike")</f>
        <v>low hike</v>
      </c>
      <c r="AB1074">
        <v>3</v>
      </c>
      <c r="AC1074" t="str" cm="1">
        <f t="array" ref="AC1074">_xlfn.IFS(AB1074=1,"low",AB1074=2,"good",AB1074=3,"excellent",AB1074=4,"outstanding")</f>
        <v>excellent</v>
      </c>
      <c r="AD1074">
        <v>4</v>
      </c>
      <c r="AE1074" t="str" cm="1">
        <f t="array" ref="AE1074">_xlfn.IFS(AD1074=1,"low",AD1074=2,"medium",AD1074=3,"high",AD1074=4,"very high")</f>
        <v>very high</v>
      </c>
      <c r="AG1074">
        <v>0</v>
      </c>
      <c r="AH1074" t="str" cm="1">
        <f t="array" ref="AH1074">_xlfn.IFS(AG1074=0,"no stock options",AG1074=2,"medium",AG1074=3,"high",AG1074=1,"low")</f>
        <v>no stock options</v>
      </c>
      <c r="AI1074">
        <v>29</v>
      </c>
      <c r="AJ1074" s="1" t="str" cm="1">
        <f t="array" ref="AJ1074">_xlfn.IFS(AI1074&lt;=2,"fresher",AI1074&lt;=7,"early career",AI1074&lt;=15,"mid career",AI1074&lt;=25,"experienced",AI1074&gt;=26,"expert")</f>
        <v>expert</v>
      </c>
      <c r="AK1074">
        <v>3</v>
      </c>
      <c r="AL1074" s="1" t="str" cm="1">
        <f t="array" ref="AL1074">_xlfn.IFS(AK1074=0,"no training",AK1074&lt;=2,"low",AK1074&lt;=4,"moderate",AK1074&lt;=6,"high")</f>
        <v>moderate</v>
      </c>
      <c r="AM1074">
        <v>3</v>
      </c>
      <c r="AN1074" t="str" cm="1">
        <f t="array" ref="AN1074">_xlfn.IFS(AM1074=1,"low",AM1074=2,"medium",AM1074=3,"high",AM1074=4,"very high")</f>
        <v>high</v>
      </c>
      <c r="AO1074">
        <v>22</v>
      </c>
      <c r="AP1074" s="1" t="str" cm="1">
        <f t="array" ref="AP1074">_xlfn.IFS(AO1074&lt;=1,"new",AO1074&lt;=5,"early tenure",AO1074&lt;=10,"established",AO1074&lt;=20,"loyal",AO1074&gt;=21,"long term")</f>
        <v>long term</v>
      </c>
      <c r="AQ1074">
        <v>10</v>
      </c>
      <c r="AR1074" s="1" t="str" cm="1">
        <f t="array" ref="AR1074">_xlfn.IFS(AQ1074&lt;=1,"new",AQ1074&lt;=4,"settling",AQ1074&lt;=7,"established",AQ1074&lt;=12,"stagnant risk",AQ1074&gt;12,"highly stagnant")</f>
        <v>stagnant risk</v>
      </c>
      <c r="AS1074">
        <v>12</v>
      </c>
      <c r="AT1074" t="str" cm="1">
        <f t="array" ref="AT1074">_xlfn.IFS(AS1074&lt;=1,"recently promoted",AS1074&lt;=3,"due soon",AS1074&lt;=6,"over due",AS1074&gt;=7,"critically overdue")</f>
        <v>critically overdue</v>
      </c>
      <c r="AU1074">
        <v>9</v>
      </c>
      <c r="AV1074" t="str" cm="1">
        <f t="array" ref="AV1074">_xlfn.IFS(AU1074&lt;=1,"new under manager",AU1074&lt;=4,"settling",AU1074&lt;=8,"established",AU1074&gt;=9,"long term")</f>
        <v>long term</v>
      </c>
    </row>
    <row r="1075" spans="1:48">
      <c r="A1075">
        <v>48</v>
      </c>
      <c r="B1075" s="1" t="str" cm="1">
        <f t="array" ref="B1075">_xlfn.IFS(A1075&lt;=25,"early career",A1075&lt;=35,"mid career",A1075&lt;=45,"experienced",A1075&gt;=46,"senior")</f>
        <v>senior</v>
      </c>
      <c r="C1075" t="s">
        <v>29</v>
      </c>
      <c r="D1075" t="s">
        <v>50</v>
      </c>
      <c r="E1075" t="s">
        <v>31</v>
      </c>
      <c r="F1075">
        <v>22</v>
      </c>
      <c r="G1075" s="1" t="str" cm="1">
        <f t="array" ref="G1075">_xlfn.IFS(F1075&lt;=5,"very near",F1075&lt;=10,"near",F1075&lt;=20,"moderate",F1075&lt;=29,"far")</f>
        <v>far</v>
      </c>
      <c r="H1075">
        <v>3</v>
      </c>
      <c r="I1075" t="str" cm="1">
        <f t="array" ref="I1075">_xlfn.IFS(H1075=1,"Below College",H1075=
2,"College",H1075=
3,"Bachelor",H1075=
4,"Master",H1075=
5,"Doctor")</f>
        <v>Bachelor</v>
      </c>
      <c r="J1075" t="s">
        <v>32</v>
      </c>
      <c r="K1075">
        <v>4</v>
      </c>
      <c r="L1075" t="str" cm="1">
        <f t="array" ref="L1075">_xlfn.IFS(K1075=1,"low",K1075=2,"medium",K1075=3,"high",K1075=4,"very high")</f>
        <v>very high</v>
      </c>
      <c r="M1075" t="s">
        <v>43</v>
      </c>
      <c r="N1075">
        <v>3</v>
      </c>
      <c r="O1075" t="str" cm="1">
        <f t="array" ref="O1075">_xlfn.IFS(N1075=1,"low",N1075=2,"medium",N1075=3,"high",N1075=4,"very high")</f>
        <v>high</v>
      </c>
      <c r="P1075">
        <v>4</v>
      </c>
      <c r="Q1075" t="str" cm="1">
        <f t="array" ref="Q1075">_xlfn.IFS(P1075=1,"junior",P1075=2,"mid level",P1075=3,"senior",P1075=4,"lead",P1075=5,"executive")</f>
        <v>lead</v>
      </c>
      <c r="R1075" t="s">
        <v>48</v>
      </c>
      <c r="S1075">
        <v>4</v>
      </c>
      <c r="T1075" t="str" cm="1">
        <f t="array" ref="T1075">_xlfn.IFS(S1075=1,"low",S1075=2,"medium",S1075=3,"high",S1075=4,"very high")</f>
        <v>very high</v>
      </c>
      <c r="U1075" t="s">
        <v>38</v>
      </c>
      <c r="V1075">
        <v>17174</v>
      </c>
      <c r="W1075">
        <v>3</v>
      </c>
      <c r="X1075" t="str" cm="1">
        <f t="array" ref="X1075">_xlfn.IFS(W1075=0,"fresher",W1075&lt;=3,"stable",W1075&lt;=6,"moderate hopper",W1075&lt;=9,"frequent hopper")</f>
        <v>stable</v>
      </c>
      <c r="Y1075" t="s">
        <v>29</v>
      </c>
      <c r="Z1075">
        <v>11</v>
      </c>
      <c r="AA1075" t="str" cm="1">
        <f t="array" ref="AA1075">_xlfn.IFS(Z1075&lt;=14,"low hike",Z1075&lt;=18,"moderate hike",Z1075&lt;=22,"good hike",Z1075&lt;=25,"high hike")</f>
        <v>low hike</v>
      </c>
      <c r="AB1075">
        <v>3</v>
      </c>
      <c r="AC1075" t="str" cm="1">
        <f t="array" ref="AC1075">_xlfn.IFS(AB1075=1,"low",AB1075=2,"good",AB1075=3,"excellent",AB1075=4,"outstanding")</f>
        <v>excellent</v>
      </c>
      <c r="AD1075">
        <v>2</v>
      </c>
      <c r="AE1075" t="str" cm="1">
        <f t="array" ref="AE1075">_xlfn.IFS(AD1075=1,"low",AD1075=2,"medium",AD1075=3,"high",AD1075=4,"very high")</f>
        <v>medium</v>
      </c>
      <c r="AG1075">
        <v>1</v>
      </c>
      <c r="AH1075" t="str" cm="1">
        <f t="array" ref="AH1075">_xlfn.IFS(AG1075=0,"no stock options",AG1075=2,"medium",AG1075=3,"high",AG1075=1,"low")</f>
        <v>low</v>
      </c>
      <c r="AI1075">
        <v>24</v>
      </c>
      <c r="AJ1075" s="1" t="str" cm="1">
        <f t="array" ref="AJ1075">_xlfn.IFS(AI1075&lt;=2,"fresher",AI1075&lt;=7,"early career",AI1075&lt;=15,"mid career",AI1075&lt;=25,"experienced",AI1075&gt;=26,"expert")</f>
        <v>experienced</v>
      </c>
      <c r="AK1075">
        <v>3</v>
      </c>
      <c r="AL1075" s="1" t="str" cm="1">
        <f t="array" ref="AL1075">_xlfn.IFS(AK1075=0,"no training",AK1075&lt;=2,"low",AK1075&lt;=4,"moderate",AK1075&lt;=6,"high")</f>
        <v>moderate</v>
      </c>
      <c r="AM1075">
        <v>3</v>
      </c>
      <c r="AN1075" t="str" cm="1">
        <f t="array" ref="AN1075">_xlfn.IFS(AM1075=1,"low",AM1075=2,"medium",AM1075=3,"high",AM1075=4,"very high")</f>
        <v>high</v>
      </c>
      <c r="AO1075">
        <v>22</v>
      </c>
      <c r="AP1075" s="1" t="str" cm="1">
        <f t="array" ref="AP1075">_xlfn.IFS(AO1075&lt;=1,"new",AO1075&lt;=5,"early tenure",AO1075&lt;=10,"established",AO1075&lt;=20,"loyal",AO1075&gt;=21,"long term")</f>
        <v>long term</v>
      </c>
      <c r="AQ1075">
        <v>17</v>
      </c>
      <c r="AR1075" s="1" t="str" cm="1">
        <f t="array" ref="AR1075">_xlfn.IFS(AQ1075&lt;=1,"new",AQ1075&lt;=4,"settling",AQ1075&lt;=7,"established",AQ1075&lt;=12,"stagnant risk",AQ1075&gt;12,"highly stagnant")</f>
        <v>highly stagnant</v>
      </c>
      <c r="AS1075">
        <v>4</v>
      </c>
      <c r="AT1075" t="str" cm="1">
        <f t="array" ref="AT1075">_xlfn.IFS(AS1075&lt;=1,"recently promoted",AS1075&lt;=3,"due soon",AS1075&lt;=6,"over due",AS1075&gt;=7,"critically overdue")</f>
        <v>over due</v>
      </c>
      <c r="AU1075">
        <v>7</v>
      </c>
      <c r="AV1075" t="str" cm="1">
        <f t="array" ref="AV1075">_xlfn.IFS(AU1075&lt;=1,"new under manager",AU1075&lt;=4,"settling",AU1075&lt;=8,"established",AU1075&gt;=9,"long term")</f>
        <v>established</v>
      </c>
    </row>
    <row r="1076" spans="1:48">
      <c r="A1076">
        <v>42</v>
      </c>
      <c r="B1076" s="1" t="str" cm="1">
        <f t="array" ref="B1076">_xlfn.IFS(A1076&lt;=25,"early career",A1076&lt;=35,"mid career",A1076&lt;=45,"experienced",A1076&gt;=46,"senior")</f>
        <v>experienced</v>
      </c>
      <c r="C1076" t="s">
        <v>29</v>
      </c>
      <c r="D1076" t="s">
        <v>30</v>
      </c>
      <c r="E1076" t="s">
        <v>31</v>
      </c>
      <c r="F1076">
        <v>2</v>
      </c>
      <c r="G1076" s="1" t="str" cm="1">
        <f t="array" ref="G1076">_xlfn.IFS(F1076&lt;=5,"very near",F1076&lt;=10,"near",F1076&lt;=20,"moderate",F1076&lt;=29,"far")</f>
        <v>very near</v>
      </c>
      <c r="H1076">
        <v>3</v>
      </c>
      <c r="I1076" t="str" cm="1">
        <f t="array" ref="I1076">_xlfn.IFS(H1076=1,"Below College",H1076=
2,"College",H1076=
3,"Bachelor",H1076=
4,"Master",H1076=
5,"Doctor")</f>
        <v>Bachelor</v>
      </c>
      <c r="J1076" t="s">
        <v>36</v>
      </c>
      <c r="K1076">
        <v>1</v>
      </c>
      <c r="L1076" t="str" cm="1">
        <f t="array" ref="L1076">_xlfn.IFS(K1076=1,"low",K1076=2,"medium",K1076=3,"high",K1076=4,"very high")</f>
        <v>low</v>
      </c>
      <c r="M1076" t="s">
        <v>33</v>
      </c>
      <c r="N1076">
        <v>3</v>
      </c>
      <c r="O1076" t="str" cm="1">
        <f t="array" ref="O1076">_xlfn.IFS(N1076=1,"low",N1076=2,"medium",N1076=3,"high",N1076=4,"very high")</f>
        <v>high</v>
      </c>
      <c r="P1076">
        <v>5</v>
      </c>
      <c r="Q1076" t="str" cm="1">
        <f t="array" ref="Q1076">_xlfn.IFS(P1076=1,"junior",P1076=2,"mid level",P1076=3,"senior",P1076=4,"lead",P1076=5,"executive")</f>
        <v>executive</v>
      </c>
      <c r="R1076" t="s">
        <v>48</v>
      </c>
      <c r="S1076">
        <v>3</v>
      </c>
      <c r="T1076" t="str" cm="1">
        <f t="array" ref="T1076">_xlfn.IFS(S1076=1,"low",S1076=2,"medium",S1076=3,"high",S1076=4,"very high")</f>
        <v>high</v>
      </c>
      <c r="U1076" t="s">
        <v>35</v>
      </c>
      <c r="V1076">
        <v>18880</v>
      </c>
      <c r="W1076">
        <v>5</v>
      </c>
      <c r="X1076" t="str" cm="1">
        <f t="array" ref="X1076">_xlfn.IFS(W1076=0,"fresher",W1076&lt;=3,"stable",W1076&lt;=6,"moderate hopper",W1076&lt;=9,"frequent hopper")</f>
        <v>moderate hopper</v>
      </c>
      <c r="Y1076" t="s">
        <v>29</v>
      </c>
      <c r="Z1076">
        <v>11</v>
      </c>
      <c r="AA1076" t="str" cm="1">
        <f t="array" ref="AA1076">_xlfn.IFS(Z1076&lt;=14,"low hike",Z1076&lt;=18,"moderate hike",Z1076&lt;=22,"good hike",Z1076&lt;=25,"high hike")</f>
        <v>low hike</v>
      </c>
      <c r="AB1076">
        <v>3</v>
      </c>
      <c r="AC1076" t="str" cm="1">
        <f t="array" ref="AC1076">_xlfn.IFS(AB1076=1,"low",AB1076=2,"good",AB1076=3,"excellent",AB1076=4,"outstanding")</f>
        <v>excellent</v>
      </c>
      <c r="AD1076">
        <v>1</v>
      </c>
      <c r="AE1076" t="str" cm="1">
        <f t="array" ref="AE1076">_xlfn.IFS(AD1076=1,"low",AD1076=2,"medium",AD1076=3,"high",AD1076=4,"very high")</f>
        <v>low</v>
      </c>
      <c r="AG1076">
        <v>0</v>
      </c>
      <c r="AH1076" t="str" cm="1">
        <f t="array" ref="AH1076">_xlfn.IFS(AG1076=0,"no stock options",AG1076=2,"medium",AG1076=3,"high",AG1076=1,"low")</f>
        <v>no stock options</v>
      </c>
      <c r="AI1076">
        <v>24</v>
      </c>
      <c r="AJ1076" s="1" t="str" cm="1">
        <f t="array" ref="AJ1076">_xlfn.IFS(AI1076&lt;=2,"fresher",AI1076&lt;=7,"early career",AI1076&lt;=15,"mid career",AI1076&lt;=25,"experienced",AI1076&gt;=26,"expert")</f>
        <v>experienced</v>
      </c>
      <c r="AK1076">
        <v>2</v>
      </c>
      <c r="AL1076" s="1" t="str" cm="1">
        <f t="array" ref="AL1076">_xlfn.IFS(AK1076=0,"no training",AK1076&lt;=2,"low",AK1076&lt;=4,"moderate",AK1076&lt;=6,"high")</f>
        <v>low</v>
      </c>
      <c r="AM1076">
        <v>2</v>
      </c>
      <c r="AN1076" t="str" cm="1">
        <f t="array" ref="AN1076">_xlfn.IFS(AM1076=1,"low",AM1076=2,"medium",AM1076=3,"high",AM1076=4,"very high")</f>
        <v>medium</v>
      </c>
      <c r="AO1076">
        <v>22</v>
      </c>
      <c r="AP1076" s="1" t="str" cm="1">
        <f t="array" ref="AP1076">_xlfn.IFS(AO1076&lt;=1,"new",AO1076&lt;=5,"early tenure",AO1076&lt;=10,"established",AO1076&lt;=20,"loyal",AO1076&gt;=21,"long term")</f>
        <v>long term</v>
      </c>
      <c r="AQ1076">
        <v>6</v>
      </c>
      <c r="AR1076" s="1" t="str" cm="1">
        <f t="array" ref="AR1076">_xlfn.IFS(AQ1076&lt;=1,"new",AQ1076&lt;=4,"settling",AQ1076&lt;=7,"established",AQ1076&lt;=12,"stagnant risk",AQ1076&gt;12,"highly stagnant")</f>
        <v>established</v>
      </c>
      <c r="AS1076">
        <v>4</v>
      </c>
      <c r="AT1076" t="str" cm="1">
        <f t="array" ref="AT1076">_xlfn.IFS(AS1076&lt;=1,"recently promoted",AS1076&lt;=3,"due soon",AS1076&lt;=6,"over due",AS1076&gt;=7,"critically overdue")</f>
        <v>over due</v>
      </c>
      <c r="AU1076">
        <v>14</v>
      </c>
      <c r="AV1076" t="str" cm="1">
        <f t="array" ref="AV1076">_xlfn.IFS(AU1076&lt;=1,"new under manager",AU1076&lt;=4,"settling",AU1076&lt;=8,"established",AU1076&gt;=9,"long term")</f>
        <v>long term</v>
      </c>
    </row>
    <row r="1077" spans="1:48">
      <c r="A1077">
        <v>34</v>
      </c>
      <c r="B1077" s="1" t="str" cm="1">
        <f t="array" ref="B1077">_xlfn.IFS(A1077&lt;=25,"early career",A1077&lt;=35,"mid career",A1077&lt;=45,"experienced",A1077&gt;=46,"senior")</f>
        <v>mid career</v>
      </c>
      <c r="C1077" t="s">
        <v>29</v>
      </c>
      <c r="D1077" t="s">
        <v>30</v>
      </c>
      <c r="E1077" t="s">
        <v>31</v>
      </c>
      <c r="F1077">
        <v>7</v>
      </c>
      <c r="G1077" s="1" t="str" cm="1">
        <f t="array" ref="G1077">_xlfn.IFS(F1077&lt;=5,"very near",F1077&lt;=10,"near",F1077&lt;=20,"moderate",F1077&lt;=29,"far")</f>
        <v>near</v>
      </c>
      <c r="H1077">
        <v>4</v>
      </c>
      <c r="I1077" t="str" cm="1">
        <f t="array" ref="I1077">_xlfn.IFS(H1077=1,"Below College",H1077=
2,"College",H1077=
3,"Bachelor",H1077=
4,"Master",H1077=
5,"Doctor")</f>
        <v>Master</v>
      </c>
      <c r="J1077" t="s">
        <v>36</v>
      </c>
      <c r="K1077">
        <v>1</v>
      </c>
      <c r="L1077" t="str" cm="1">
        <f t="array" ref="L1077">_xlfn.IFS(K1077=1,"low",K1077=2,"medium",K1077=3,"high",K1077=4,"very high")</f>
        <v>low</v>
      </c>
      <c r="M1077" t="s">
        <v>43</v>
      </c>
      <c r="N1077">
        <v>3</v>
      </c>
      <c r="O1077" t="str" cm="1">
        <f t="array" ref="O1077">_xlfn.IFS(N1077=1,"low",N1077=2,"medium",N1077=3,"high",N1077=4,"very high")</f>
        <v>high</v>
      </c>
      <c r="P1077">
        <v>3</v>
      </c>
      <c r="Q1077" t="str" cm="1">
        <f t="array" ref="Q1077">_xlfn.IFS(P1077=1,"junior",P1077=2,"mid level",P1077=3,"senior",P1077=4,"lead",P1077=5,"executive")</f>
        <v>senior</v>
      </c>
      <c r="R1077" t="s">
        <v>53</v>
      </c>
      <c r="S1077">
        <v>2</v>
      </c>
      <c r="T1077" t="str" cm="1">
        <f t="array" ref="T1077">_xlfn.IFS(S1077=1,"low",S1077=2,"medium",S1077=3,"high",S1077=4,"very high")</f>
        <v>medium</v>
      </c>
      <c r="U1077" t="s">
        <v>40</v>
      </c>
      <c r="V1077">
        <v>11994</v>
      </c>
      <c r="W1077">
        <v>0</v>
      </c>
      <c r="X1077" t="str" cm="1">
        <f t="array" ref="X1077">_xlfn.IFS(W1077=0,"fresher",W1077&lt;=3,"stable",W1077&lt;=6,"moderate hopper",W1077&lt;=9,"frequent hopper")</f>
        <v>fresher</v>
      </c>
      <c r="Y1077" t="s">
        <v>29</v>
      </c>
      <c r="Z1077">
        <v>11</v>
      </c>
      <c r="AA1077" t="str" cm="1">
        <f t="array" ref="AA1077">_xlfn.IFS(Z1077&lt;=14,"low hike",Z1077&lt;=18,"moderate hike",Z1077&lt;=22,"good hike",Z1077&lt;=25,"high hike")</f>
        <v>low hike</v>
      </c>
      <c r="AB1077">
        <v>3</v>
      </c>
      <c r="AC1077" t="str" cm="1">
        <f t="array" ref="AC1077">_xlfn.IFS(AB1077=1,"low",AB1077=2,"good",AB1077=3,"excellent",AB1077=4,"outstanding")</f>
        <v>excellent</v>
      </c>
      <c r="AD1077">
        <v>3</v>
      </c>
      <c r="AE1077" t="str" cm="1">
        <f t="array" ref="AE1077">_xlfn.IFS(AD1077=1,"low",AD1077=2,"medium",AD1077=3,"high",AD1077=4,"very high")</f>
        <v>high</v>
      </c>
      <c r="AG1077">
        <v>0</v>
      </c>
      <c r="AH1077" t="str" cm="1">
        <f t="array" ref="AH1077">_xlfn.IFS(AG1077=0,"no stock options",AG1077=2,"medium",AG1077=3,"high",AG1077=1,"low")</f>
        <v>no stock options</v>
      </c>
      <c r="AI1077">
        <v>13</v>
      </c>
      <c r="AJ1077" s="1" t="str" cm="1">
        <f t="array" ref="AJ1077">_xlfn.IFS(AI1077&lt;=2,"fresher",AI1077&lt;=7,"early career",AI1077&lt;=15,"mid career",AI1077&lt;=25,"experienced",AI1077&gt;=26,"expert")</f>
        <v>mid career</v>
      </c>
      <c r="AK1077">
        <v>4</v>
      </c>
      <c r="AL1077" s="1" t="str" cm="1">
        <f t="array" ref="AL1077">_xlfn.IFS(AK1077=0,"no training",AK1077&lt;=2,"low",AK1077&lt;=4,"moderate",AK1077&lt;=6,"high")</f>
        <v>moderate</v>
      </c>
      <c r="AM1077">
        <v>3</v>
      </c>
      <c r="AN1077" t="str" cm="1">
        <f t="array" ref="AN1077">_xlfn.IFS(AM1077=1,"low",AM1077=2,"medium",AM1077=3,"high",AM1077=4,"very high")</f>
        <v>high</v>
      </c>
      <c r="AO1077">
        <v>12</v>
      </c>
      <c r="AP1077" s="1" t="str" cm="1">
        <f t="array" ref="AP1077">_xlfn.IFS(AO1077&lt;=1,"new",AO1077&lt;=5,"early tenure",AO1077&lt;=10,"established",AO1077&lt;=20,"loyal",AO1077&gt;=21,"long term")</f>
        <v>loyal</v>
      </c>
      <c r="AQ1077">
        <v>6</v>
      </c>
      <c r="AR1077" s="1" t="str" cm="1">
        <f t="array" ref="AR1077">_xlfn.IFS(AQ1077&lt;=1,"new",AQ1077&lt;=4,"settling",AQ1077&lt;=7,"established",AQ1077&lt;=12,"stagnant risk",AQ1077&gt;12,"highly stagnant")</f>
        <v>established</v>
      </c>
      <c r="AS1077">
        <v>2</v>
      </c>
      <c r="AT1077" t="str" cm="1">
        <f t="array" ref="AT1077">_xlfn.IFS(AS1077&lt;=1,"recently promoted",AS1077&lt;=3,"due soon",AS1077&lt;=6,"over due",AS1077&gt;=7,"critically overdue")</f>
        <v>due soon</v>
      </c>
      <c r="AU1077">
        <v>11</v>
      </c>
      <c r="AV1077" t="str" cm="1">
        <f t="array" ref="AV1077">_xlfn.IFS(AU1077&lt;=1,"new under manager",AU1077&lt;=4,"settling",AU1077&lt;=8,"established",AU1077&gt;=9,"long term")</f>
        <v>long term</v>
      </c>
    </row>
    <row r="1078" spans="1:48">
      <c r="A1078">
        <v>53</v>
      </c>
      <c r="B1078" s="1" t="str" cm="1">
        <f t="array" ref="B1078">_xlfn.IFS(A1078&lt;=25,"early career",A1078&lt;=35,"mid career",A1078&lt;=45,"experienced",A1078&gt;=46,"senior")</f>
        <v>senior</v>
      </c>
      <c r="C1078" t="s">
        <v>29</v>
      </c>
      <c r="D1078" t="s">
        <v>30</v>
      </c>
      <c r="E1078" t="s">
        <v>31</v>
      </c>
      <c r="F1078">
        <v>5</v>
      </c>
      <c r="G1078" s="1" t="str" cm="1">
        <f t="array" ref="G1078">_xlfn.IFS(F1078&lt;=5,"very near",F1078&lt;=10,"near",F1078&lt;=20,"moderate",F1078&lt;=29,"far")</f>
        <v>very near</v>
      </c>
      <c r="H1078">
        <v>3</v>
      </c>
      <c r="I1078" t="str" cm="1">
        <f t="array" ref="I1078">_xlfn.IFS(H1078=1,"Below College",H1078=
2,"College",H1078=
3,"Bachelor",H1078=
4,"Master",H1078=
5,"Doctor")</f>
        <v>Bachelor</v>
      </c>
      <c r="J1078" t="s">
        <v>42</v>
      </c>
      <c r="K1078">
        <v>3</v>
      </c>
      <c r="L1078" t="str" cm="1">
        <f t="array" ref="L1078">_xlfn.IFS(K1078=1,"low",K1078=2,"medium",K1078=3,"high",K1078=4,"very high")</f>
        <v>high</v>
      </c>
      <c r="M1078" t="s">
        <v>43</v>
      </c>
      <c r="N1078">
        <v>3</v>
      </c>
      <c r="O1078" t="str" cm="1">
        <f t="array" ref="O1078">_xlfn.IFS(N1078=1,"low",N1078=2,"medium",N1078=3,"high",N1078=4,"very high")</f>
        <v>high</v>
      </c>
      <c r="P1078">
        <v>5</v>
      </c>
      <c r="Q1078" t="str" cm="1">
        <f t="array" ref="Q1078">_xlfn.IFS(P1078=1,"junior",P1078=2,"mid level",P1078=3,"senior",P1078=4,"lead",P1078=5,"executive")</f>
        <v>executive</v>
      </c>
      <c r="R1078" t="s">
        <v>48</v>
      </c>
      <c r="S1078">
        <v>3</v>
      </c>
      <c r="T1078" t="str" cm="1">
        <f t="array" ref="T1078">_xlfn.IFS(S1078=1,"low",S1078=2,"medium",S1078=3,"high",S1078=4,"very high")</f>
        <v>high</v>
      </c>
      <c r="U1078" t="s">
        <v>38</v>
      </c>
      <c r="V1078">
        <v>19094</v>
      </c>
      <c r="W1078">
        <v>4</v>
      </c>
      <c r="X1078" t="str" cm="1">
        <f t="array" ref="X1078">_xlfn.IFS(W1078=0,"fresher",W1078&lt;=3,"stable",W1078&lt;=6,"moderate hopper",W1078&lt;=9,"frequent hopper")</f>
        <v>moderate hopper</v>
      </c>
      <c r="Y1078" t="s">
        <v>29</v>
      </c>
      <c r="Z1078">
        <v>11</v>
      </c>
      <c r="AA1078" t="str" cm="1">
        <f t="array" ref="AA1078">_xlfn.IFS(Z1078&lt;=14,"low hike",Z1078&lt;=18,"moderate hike",Z1078&lt;=22,"good hike",Z1078&lt;=25,"high hike")</f>
        <v>low hike</v>
      </c>
      <c r="AB1078">
        <v>3</v>
      </c>
      <c r="AC1078" t="str" cm="1">
        <f t="array" ref="AC1078">_xlfn.IFS(AB1078=1,"low",AB1078=2,"good",AB1078=3,"excellent",AB1078=4,"outstanding")</f>
        <v>excellent</v>
      </c>
      <c r="AD1078">
        <v>4</v>
      </c>
      <c r="AE1078" t="str" cm="1">
        <f t="array" ref="AE1078">_xlfn.IFS(AD1078=1,"low",AD1078=2,"medium",AD1078=3,"high",AD1078=4,"very high")</f>
        <v>very high</v>
      </c>
      <c r="AG1078">
        <v>1</v>
      </c>
      <c r="AH1078" t="str" cm="1">
        <f t="array" ref="AH1078">_xlfn.IFS(AG1078=0,"no stock options",AG1078=2,"medium",AG1078=3,"high",AG1078=1,"low")</f>
        <v>low</v>
      </c>
      <c r="AI1078">
        <v>26</v>
      </c>
      <c r="AJ1078" s="1" t="str" cm="1">
        <f t="array" ref="AJ1078">_xlfn.IFS(AI1078&lt;=2,"fresher",AI1078&lt;=7,"early career",AI1078&lt;=15,"mid career",AI1078&lt;=25,"experienced",AI1078&gt;=26,"expert")</f>
        <v>expert</v>
      </c>
      <c r="AK1078">
        <v>3</v>
      </c>
      <c r="AL1078" s="1" t="str" cm="1">
        <f t="array" ref="AL1078">_xlfn.IFS(AK1078=0,"no training",AK1078&lt;=2,"low",AK1078&lt;=4,"moderate",AK1078&lt;=6,"high")</f>
        <v>moderate</v>
      </c>
      <c r="AM1078">
        <v>2</v>
      </c>
      <c r="AN1078" t="str" cm="1">
        <f t="array" ref="AN1078">_xlfn.IFS(AM1078=1,"low",AM1078=2,"medium",AM1078=3,"high",AM1078=4,"very high")</f>
        <v>medium</v>
      </c>
      <c r="AO1078">
        <v>14</v>
      </c>
      <c r="AP1078" s="1" t="str" cm="1">
        <f t="array" ref="AP1078">_xlfn.IFS(AO1078&lt;=1,"new",AO1078&lt;=5,"early tenure",AO1078&lt;=10,"established",AO1078&lt;=20,"loyal",AO1078&gt;=21,"long term")</f>
        <v>loyal</v>
      </c>
      <c r="AQ1078">
        <v>13</v>
      </c>
      <c r="AR1078" s="1" t="str" cm="1">
        <f t="array" ref="AR1078">_xlfn.IFS(AQ1078&lt;=1,"new",AQ1078&lt;=4,"settling",AQ1078&lt;=7,"established",AQ1078&lt;=12,"stagnant risk",AQ1078&gt;12,"highly stagnant")</f>
        <v>highly stagnant</v>
      </c>
      <c r="AS1078">
        <v>4</v>
      </c>
      <c r="AT1078" t="str" cm="1">
        <f t="array" ref="AT1078">_xlfn.IFS(AS1078&lt;=1,"recently promoted",AS1078&lt;=3,"due soon",AS1078&lt;=6,"over due",AS1078&gt;=7,"critically overdue")</f>
        <v>over due</v>
      </c>
      <c r="AU1078">
        <v>8</v>
      </c>
      <c r="AV1078" t="str" cm="1">
        <f t="array" ref="AV1078">_xlfn.IFS(AU1078&lt;=1,"new under manager",AU1078&lt;=4,"settling",AU1078&lt;=8,"established",AU1078&gt;=9,"long term")</f>
        <v>established</v>
      </c>
    </row>
    <row r="1079" spans="1:48">
      <c r="A1079">
        <v>30</v>
      </c>
      <c r="B1079" s="1" t="str" cm="1">
        <f t="array" ref="B1079">_xlfn.IFS(A1079&lt;=25,"early career",A1079&lt;=35,"mid career",A1079&lt;=45,"experienced",A1079&gt;=46,"senior")</f>
        <v>mid career</v>
      </c>
      <c r="C1079" t="s">
        <v>29</v>
      </c>
      <c r="D1079" t="s">
        <v>50</v>
      </c>
      <c r="E1079" t="s">
        <v>31</v>
      </c>
      <c r="F1079">
        <v>1</v>
      </c>
      <c r="G1079" s="1" t="str" cm="1">
        <f t="array" ref="G1079">_xlfn.IFS(F1079&lt;=5,"very near",F1079&lt;=10,"near",F1079&lt;=20,"moderate",F1079&lt;=29,"far")</f>
        <v>very near</v>
      </c>
      <c r="H1079">
        <v>2</v>
      </c>
      <c r="I1079" t="str" cm="1">
        <f t="array" ref="I1079">_xlfn.IFS(H1079=1,"Below College",H1079=
2,"College",H1079=
3,"Bachelor",H1079=
4,"Master",H1079=
5,"Doctor")</f>
        <v>College</v>
      </c>
      <c r="J1079" t="s">
        <v>32</v>
      </c>
      <c r="K1079">
        <v>3</v>
      </c>
      <c r="L1079" t="str" cm="1">
        <f t="array" ref="L1079">_xlfn.IFS(K1079=1,"low",K1079=2,"medium",K1079=3,"high",K1079=4,"very high")</f>
        <v>high</v>
      </c>
      <c r="M1079" t="s">
        <v>43</v>
      </c>
      <c r="N1079">
        <v>3</v>
      </c>
      <c r="O1079" t="str" cm="1">
        <f t="array" ref="O1079">_xlfn.IFS(N1079=1,"low",N1079=2,"medium",N1079=3,"high",N1079=4,"very high")</f>
        <v>high</v>
      </c>
      <c r="P1079">
        <v>2</v>
      </c>
      <c r="Q1079" t="str" cm="1">
        <f t="array" ref="Q1079">_xlfn.IFS(P1079=1,"junior",P1079=2,"mid level",P1079=3,"senior",P1079=4,"lead",P1079=5,"executive")</f>
        <v>mid level</v>
      </c>
      <c r="R1079" t="s">
        <v>34</v>
      </c>
      <c r="S1079">
        <v>4</v>
      </c>
      <c r="T1079" t="str" cm="1">
        <f t="array" ref="T1079">_xlfn.IFS(S1079=1,"low",S1079=2,"medium",S1079=3,"high",S1079=4,"very high")</f>
        <v>very high</v>
      </c>
      <c r="U1079" t="s">
        <v>40</v>
      </c>
      <c r="V1079">
        <v>4011</v>
      </c>
      <c r="W1079">
        <v>1</v>
      </c>
      <c r="X1079" t="str" cm="1">
        <f t="array" ref="X1079">_xlfn.IFS(W1079=0,"fresher",W1079&lt;=3,"stable",W1079&lt;=6,"moderate hopper",W1079&lt;=9,"frequent hopper")</f>
        <v>stable</v>
      </c>
      <c r="Y1079" t="s">
        <v>29</v>
      </c>
      <c r="Z1079">
        <v>23</v>
      </c>
      <c r="AA1079" t="str" cm="1">
        <f t="array" ref="AA1079">_xlfn.IFS(Z1079&lt;=14,"low hike",Z1079&lt;=18,"moderate hike",Z1079&lt;=22,"good hike",Z1079&lt;=25,"high hike")</f>
        <v>high hike</v>
      </c>
      <c r="AB1079">
        <v>4</v>
      </c>
      <c r="AC1079" t="str" cm="1">
        <f t="array" ref="AC1079">_xlfn.IFS(AB1079=1,"low",AB1079=2,"good",AB1079=3,"excellent",AB1079=4,"outstanding")</f>
        <v>outstanding</v>
      </c>
      <c r="AD1079">
        <v>4</v>
      </c>
      <c r="AE1079" t="str" cm="1">
        <f t="array" ref="AE1079">_xlfn.IFS(AD1079=1,"low",AD1079=2,"medium",AD1079=3,"high",AD1079=4,"very high")</f>
        <v>very high</v>
      </c>
      <c r="AG1079">
        <v>0</v>
      </c>
      <c r="AH1079" t="str" cm="1">
        <f t="array" ref="AH1079">_xlfn.IFS(AG1079=0,"no stock options",AG1079=2,"medium",AG1079=3,"high",AG1079=1,"low")</f>
        <v>no stock options</v>
      </c>
      <c r="AI1079">
        <v>12</v>
      </c>
      <c r="AJ1079" s="1" t="str" cm="1">
        <f t="array" ref="AJ1079">_xlfn.IFS(AI1079&lt;=2,"fresher",AI1079&lt;=7,"early career",AI1079&lt;=15,"mid career",AI1079&lt;=25,"experienced",AI1079&gt;=26,"expert")</f>
        <v>mid career</v>
      </c>
      <c r="AK1079">
        <v>2</v>
      </c>
      <c r="AL1079" s="1" t="str" cm="1">
        <f t="array" ref="AL1079">_xlfn.IFS(AK1079=0,"no training",AK1079&lt;=2,"low",AK1079&lt;=4,"moderate",AK1079&lt;=6,"high")</f>
        <v>low</v>
      </c>
      <c r="AM1079">
        <v>3</v>
      </c>
      <c r="AN1079" t="str" cm="1">
        <f t="array" ref="AN1079">_xlfn.IFS(AM1079=1,"low",AM1079=2,"medium",AM1079=3,"high",AM1079=4,"very high")</f>
        <v>high</v>
      </c>
      <c r="AO1079">
        <v>12</v>
      </c>
      <c r="AP1079" s="1" t="str" cm="1">
        <f t="array" ref="AP1079">_xlfn.IFS(AO1079&lt;=1,"new",AO1079&lt;=5,"early tenure",AO1079&lt;=10,"established",AO1079&lt;=20,"loyal",AO1079&gt;=21,"long term")</f>
        <v>loyal</v>
      </c>
      <c r="AQ1079">
        <v>8</v>
      </c>
      <c r="AR1079" s="1" t="str" cm="1">
        <f t="array" ref="AR1079">_xlfn.IFS(AQ1079&lt;=1,"new",AQ1079&lt;=4,"settling",AQ1079&lt;=7,"established",AQ1079&lt;=12,"stagnant risk",AQ1079&gt;12,"highly stagnant")</f>
        <v>stagnant risk</v>
      </c>
      <c r="AS1079">
        <v>3</v>
      </c>
      <c r="AT1079" t="str" cm="1">
        <f t="array" ref="AT1079">_xlfn.IFS(AS1079&lt;=1,"recently promoted",AS1079&lt;=3,"due soon",AS1079&lt;=6,"over due",AS1079&gt;=7,"critically overdue")</f>
        <v>due soon</v>
      </c>
      <c r="AU1079">
        <v>7</v>
      </c>
      <c r="AV1079" t="str" cm="1">
        <f t="array" ref="AV1079">_xlfn.IFS(AU1079&lt;=1,"new under manager",AU1079&lt;=4,"settling",AU1079&lt;=8,"established",AU1079&gt;=9,"long term")</f>
        <v>established</v>
      </c>
    </row>
    <row r="1080" spans="1:48">
      <c r="A1080">
        <v>33</v>
      </c>
      <c r="B1080" s="1" t="str" cm="1">
        <f t="array" ref="B1080">_xlfn.IFS(A1080&lt;=25,"early career",A1080&lt;=35,"mid career",A1080&lt;=45,"experienced",A1080&gt;=46,"senior")</f>
        <v>mid career</v>
      </c>
      <c r="C1080" t="s">
        <v>29</v>
      </c>
      <c r="D1080" t="s">
        <v>50</v>
      </c>
      <c r="E1080" t="s">
        <v>31</v>
      </c>
      <c r="F1080">
        <v>1</v>
      </c>
      <c r="G1080" s="1" t="str" cm="1">
        <f t="array" ref="G1080">_xlfn.IFS(F1080&lt;=5,"very near",F1080&lt;=10,"near",F1080&lt;=20,"moderate",F1080&lt;=29,"far")</f>
        <v>very near</v>
      </c>
      <c r="H1080">
        <v>2</v>
      </c>
      <c r="I1080" t="str" cm="1">
        <f t="array" ref="I1080">_xlfn.IFS(H1080=1,"Below College",H1080=
2,"College",H1080=
3,"Bachelor",H1080=
4,"Master",H1080=
5,"Doctor")</f>
        <v>College</v>
      </c>
      <c r="J1080" t="s">
        <v>36</v>
      </c>
      <c r="K1080">
        <v>1</v>
      </c>
      <c r="L1080" t="str" cm="1">
        <f t="array" ref="L1080">_xlfn.IFS(K1080=1,"low",K1080=2,"medium",K1080=3,"high",K1080=4,"very high")</f>
        <v>low</v>
      </c>
      <c r="M1080" t="s">
        <v>43</v>
      </c>
      <c r="N1080">
        <v>3</v>
      </c>
      <c r="O1080" t="str" cm="1">
        <f t="array" ref="O1080">_xlfn.IFS(N1080=1,"low",N1080=2,"medium",N1080=3,"high",N1080=4,"very high")</f>
        <v>high</v>
      </c>
      <c r="P1080">
        <v>3</v>
      </c>
      <c r="Q1080" t="str" cm="1">
        <f t="array" ref="Q1080">_xlfn.IFS(P1080=1,"junior",P1080=2,"mid level",P1080=3,"senior",P1080=4,"lead",P1080=5,"executive")</f>
        <v>senior</v>
      </c>
      <c r="R1080" t="s">
        <v>53</v>
      </c>
      <c r="S1080">
        <v>4</v>
      </c>
      <c r="T1080" t="str" cm="1">
        <f t="array" ref="T1080">_xlfn.IFS(S1080=1,"low",S1080=2,"medium",S1080=3,"high",S1080=4,"very high")</f>
        <v>very high</v>
      </c>
      <c r="U1080" t="s">
        <v>40</v>
      </c>
      <c r="V1080">
        <v>13458</v>
      </c>
      <c r="W1080">
        <v>1</v>
      </c>
      <c r="X1080" t="str" cm="1">
        <f t="array" ref="X1080">_xlfn.IFS(W1080=0,"fresher",W1080&lt;=3,"stable",W1080&lt;=6,"moderate hopper",W1080&lt;=9,"frequent hopper")</f>
        <v>stable</v>
      </c>
      <c r="Y1080" t="s">
        <v>39</v>
      </c>
      <c r="Z1080">
        <v>12</v>
      </c>
      <c r="AA1080" t="str" cm="1">
        <f t="array" ref="AA1080">_xlfn.IFS(Z1080&lt;=14,"low hike",Z1080&lt;=18,"moderate hike",Z1080&lt;=22,"good hike",Z1080&lt;=25,"high hike")</f>
        <v>low hike</v>
      </c>
      <c r="AB1080">
        <v>3</v>
      </c>
      <c r="AC1080" t="str" cm="1">
        <f t="array" ref="AC1080">_xlfn.IFS(AB1080=1,"low",AB1080=2,"good",AB1080=3,"excellent",AB1080=4,"outstanding")</f>
        <v>excellent</v>
      </c>
      <c r="AD1080">
        <v>3</v>
      </c>
      <c r="AE1080" t="str" cm="1">
        <f t="array" ref="AE1080">_xlfn.IFS(AD1080=1,"low",AD1080=2,"medium",AD1080=3,"high",AD1080=4,"very high")</f>
        <v>high</v>
      </c>
      <c r="AG1080">
        <v>0</v>
      </c>
      <c r="AH1080" t="str" cm="1">
        <f t="array" ref="AH1080">_xlfn.IFS(AG1080=0,"no stock options",AG1080=2,"medium",AG1080=3,"high",AG1080=1,"low")</f>
        <v>no stock options</v>
      </c>
      <c r="AI1080">
        <v>15</v>
      </c>
      <c r="AJ1080" s="1" t="str" cm="1">
        <f t="array" ref="AJ1080">_xlfn.IFS(AI1080&lt;=2,"fresher",AI1080&lt;=7,"early career",AI1080&lt;=15,"mid career",AI1080&lt;=25,"experienced",AI1080&gt;=26,"expert")</f>
        <v>mid career</v>
      </c>
      <c r="AK1080">
        <v>1</v>
      </c>
      <c r="AL1080" s="1" t="str" cm="1">
        <f t="array" ref="AL1080">_xlfn.IFS(AK1080=0,"no training",AK1080&lt;=2,"low",AK1080&lt;=4,"moderate",AK1080&lt;=6,"high")</f>
        <v>low</v>
      </c>
      <c r="AM1080">
        <v>3</v>
      </c>
      <c r="AN1080" t="str" cm="1">
        <f t="array" ref="AN1080">_xlfn.IFS(AM1080=1,"low",AM1080=2,"medium",AM1080=3,"high",AM1080=4,"very high")</f>
        <v>high</v>
      </c>
      <c r="AO1080">
        <v>15</v>
      </c>
      <c r="AP1080" s="1" t="str" cm="1">
        <f t="array" ref="AP1080">_xlfn.IFS(AO1080&lt;=1,"new",AO1080&lt;=5,"early tenure",AO1080&lt;=10,"established",AO1080&lt;=20,"loyal",AO1080&gt;=21,"long term")</f>
        <v>loyal</v>
      </c>
      <c r="AQ1080">
        <v>14</v>
      </c>
      <c r="AR1080" s="1" t="str" cm="1">
        <f t="array" ref="AR1080">_xlfn.IFS(AQ1080&lt;=1,"new",AQ1080&lt;=4,"settling",AQ1080&lt;=7,"established",AQ1080&lt;=12,"stagnant risk",AQ1080&gt;12,"highly stagnant")</f>
        <v>highly stagnant</v>
      </c>
      <c r="AS1080">
        <v>8</v>
      </c>
      <c r="AT1080" t="str" cm="1">
        <f t="array" ref="AT1080">_xlfn.IFS(AS1080&lt;=1,"recently promoted",AS1080&lt;=3,"due soon",AS1080&lt;=6,"over due",AS1080&gt;=7,"critically overdue")</f>
        <v>critically overdue</v>
      </c>
      <c r="AU1080">
        <v>12</v>
      </c>
      <c r="AV1080" t="str" cm="1">
        <f t="array" ref="AV1080">_xlfn.IFS(AU1080&lt;=1,"new under manager",AU1080&lt;=4,"settling",AU1080&lt;=8,"established",AU1080&gt;=9,"long term")</f>
        <v>long term</v>
      </c>
    </row>
    <row r="1081" spans="1:48">
      <c r="A1081">
        <v>36</v>
      </c>
      <c r="B1081" s="1" t="str" cm="1">
        <f t="array" ref="B1081">_xlfn.IFS(A1081&lt;=25,"early career",A1081&lt;=35,"mid career",A1081&lt;=45,"experienced",A1081&gt;=46,"senior")</f>
        <v>experienced</v>
      </c>
      <c r="C1081" t="s">
        <v>29</v>
      </c>
      <c r="D1081" t="s">
        <v>30</v>
      </c>
      <c r="E1081" t="s">
        <v>31</v>
      </c>
      <c r="F1081">
        <v>8</v>
      </c>
      <c r="G1081" s="1" t="str" cm="1">
        <f t="array" ref="G1081">_xlfn.IFS(F1081&lt;=5,"very near",F1081&lt;=10,"near",F1081&lt;=20,"moderate",F1081&lt;=29,"far")</f>
        <v>near</v>
      </c>
      <c r="H1081">
        <v>3</v>
      </c>
      <c r="I1081" t="str" cm="1">
        <f t="array" ref="I1081">_xlfn.IFS(H1081=1,"Below College",H1081=
2,"College",H1081=
3,"Bachelor",H1081=
4,"Master",H1081=
5,"Doctor")</f>
        <v>Bachelor</v>
      </c>
      <c r="J1081" t="s">
        <v>52</v>
      </c>
      <c r="K1081">
        <v>3</v>
      </c>
      <c r="L1081" t="str" cm="1">
        <f t="array" ref="L1081">_xlfn.IFS(K1081=1,"low",K1081=2,"medium",K1081=3,"high",K1081=4,"very high")</f>
        <v>high</v>
      </c>
      <c r="M1081" t="s">
        <v>43</v>
      </c>
      <c r="N1081">
        <v>3</v>
      </c>
      <c r="O1081" t="str" cm="1">
        <f t="array" ref="O1081">_xlfn.IFS(N1081=1,"low",N1081=2,"medium",N1081=3,"high",N1081=4,"very high")</f>
        <v>high</v>
      </c>
      <c r="P1081">
        <v>3</v>
      </c>
      <c r="Q1081" t="str" cm="1">
        <f t="array" ref="Q1081">_xlfn.IFS(P1081=1,"junior",P1081=2,"mid level",P1081=3,"senior",P1081=4,"lead",P1081=5,"executive")</f>
        <v>senior</v>
      </c>
      <c r="R1081" t="s">
        <v>49</v>
      </c>
      <c r="S1081">
        <v>3</v>
      </c>
      <c r="T1081" t="str" cm="1">
        <f t="array" ref="T1081">_xlfn.IFS(S1081=1,"low",S1081=2,"medium",S1081=3,"high",S1081=4,"very high")</f>
        <v>high</v>
      </c>
      <c r="U1081" t="s">
        <v>38</v>
      </c>
      <c r="V1081">
        <v>10096</v>
      </c>
      <c r="W1081">
        <v>1</v>
      </c>
      <c r="X1081" t="str" cm="1">
        <f t="array" ref="X1081">_xlfn.IFS(W1081=0,"fresher",W1081&lt;=3,"stable",W1081&lt;=6,"moderate hopper",W1081&lt;=9,"frequent hopper")</f>
        <v>stable</v>
      </c>
      <c r="Y1081" t="s">
        <v>29</v>
      </c>
      <c r="Z1081">
        <v>13</v>
      </c>
      <c r="AA1081" t="str" cm="1">
        <f t="array" ref="AA1081">_xlfn.IFS(Z1081&lt;=14,"low hike",Z1081&lt;=18,"moderate hike",Z1081&lt;=22,"good hike",Z1081&lt;=25,"high hike")</f>
        <v>low hike</v>
      </c>
      <c r="AB1081">
        <v>3</v>
      </c>
      <c r="AC1081" t="str" cm="1">
        <f t="array" ref="AC1081">_xlfn.IFS(AB1081=1,"low",AB1081=2,"good",AB1081=3,"excellent",AB1081=4,"outstanding")</f>
        <v>excellent</v>
      </c>
      <c r="AD1081">
        <v>2</v>
      </c>
      <c r="AE1081" t="str" cm="1">
        <f t="array" ref="AE1081">_xlfn.IFS(AD1081=1,"low",AD1081=2,"medium",AD1081=3,"high",AD1081=4,"very high")</f>
        <v>medium</v>
      </c>
      <c r="AG1081">
        <v>3</v>
      </c>
      <c r="AH1081" t="str" cm="1">
        <f t="array" ref="AH1081">_xlfn.IFS(AG1081=0,"no stock options",AG1081=2,"medium",AG1081=3,"high",AG1081=1,"low")</f>
        <v>high</v>
      </c>
      <c r="AI1081">
        <v>17</v>
      </c>
      <c r="AJ1081" s="1" t="str" cm="1">
        <f t="array" ref="AJ1081">_xlfn.IFS(AI1081&lt;=2,"fresher",AI1081&lt;=7,"early career",AI1081&lt;=15,"mid career",AI1081&lt;=25,"experienced",AI1081&gt;=26,"expert")</f>
        <v>experienced</v>
      </c>
      <c r="AK1081">
        <v>2</v>
      </c>
      <c r="AL1081" s="1" t="str" cm="1">
        <f t="array" ref="AL1081">_xlfn.IFS(AK1081=0,"no training",AK1081&lt;=2,"low",AK1081&lt;=4,"moderate",AK1081&lt;=6,"high")</f>
        <v>low</v>
      </c>
      <c r="AM1081">
        <v>3</v>
      </c>
      <c r="AN1081" t="str" cm="1">
        <f t="array" ref="AN1081">_xlfn.IFS(AM1081=1,"low",AM1081=2,"medium",AM1081=3,"high",AM1081=4,"very high")</f>
        <v>high</v>
      </c>
      <c r="AO1081">
        <v>17</v>
      </c>
      <c r="AP1081" s="1" t="str" cm="1">
        <f t="array" ref="AP1081">_xlfn.IFS(AO1081&lt;=1,"new",AO1081&lt;=5,"early tenure",AO1081&lt;=10,"established",AO1081&lt;=20,"loyal",AO1081&gt;=21,"long term")</f>
        <v>loyal</v>
      </c>
      <c r="AQ1081">
        <v>14</v>
      </c>
      <c r="AR1081" s="1" t="str" cm="1">
        <f t="array" ref="AR1081">_xlfn.IFS(AQ1081&lt;=1,"new",AQ1081&lt;=4,"settling",AQ1081&lt;=7,"established",AQ1081&lt;=12,"stagnant risk",AQ1081&gt;12,"highly stagnant")</f>
        <v>highly stagnant</v>
      </c>
      <c r="AS1081">
        <v>12</v>
      </c>
      <c r="AT1081" t="str" cm="1">
        <f t="array" ref="AT1081">_xlfn.IFS(AS1081&lt;=1,"recently promoted",AS1081&lt;=3,"due soon",AS1081&lt;=6,"over due",AS1081&gt;=7,"critically overdue")</f>
        <v>critically overdue</v>
      </c>
      <c r="AU1081">
        <v>8</v>
      </c>
      <c r="AV1081" t="str" cm="1">
        <f t="array" ref="AV1081">_xlfn.IFS(AU1081&lt;=1,"new under manager",AU1081&lt;=4,"settling",AU1081&lt;=8,"established",AU1081&gt;=9,"long term")</f>
        <v>established</v>
      </c>
    </row>
    <row r="1082" spans="1:48">
      <c r="A1082">
        <v>31</v>
      </c>
      <c r="B1082" s="1" t="str" cm="1">
        <f t="array" ref="B1082">_xlfn.IFS(A1082&lt;=25,"early career",A1082&lt;=35,"mid career",A1082&lt;=45,"experienced",A1082&gt;=46,"senior")</f>
        <v>mid career</v>
      </c>
      <c r="C1082" t="s">
        <v>29</v>
      </c>
      <c r="D1082" t="s">
        <v>30</v>
      </c>
      <c r="E1082" t="s">
        <v>31</v>
      </c>
      <c r="F1082">
        <v>8</v>
      </c>
      <c r="G1082" s="1" t="str" cm="1">
        <f t="array" ref="G1082">_xlfn.IFS(F1082&lt;=5,"very near",F1082&lt;=10,"near",F1082&lt;=20,"moderate",F1082&lt;=29,"far")</f>
        <v>near</v>
      </c>
      <c r="H1082">
        <v>4</v>
      </c>
      <c r="I1082" t="str" cm="1">
        <f t="array" ref="I1082">_xlfn.IFS(H1082=1,"Below College",H1082=
2,"College",H1082=
3,"Bachelor",H1082=
4,"Master",H1082=
5,"Doctor")</f>
        <v>Master</v>
      </c>
      <c r="J1082" t="s">
        <v>36</v>
      </c>
      <c r="K1082">
        <v>3</v>
      </c>
      <c r="L1082" t="str" cm="1">
        <f t="array" ref="L1082">_xlfn.IFS(K1082=1,"low",K1082=2,"medium",K1082=3,"high",K1082=4,"very high")</f>
        <v>high</v>
      </c>
      <c r="M1082" t="s">
        <v>43</v>
      </c>
      <c r="N1082">
        <v>3</v>
      </c>
      <c r="O1082" t="str" cm="1">
        <f t="array" ref="O1082">_xlfn.IFS(N1082=1,"low",N1082=2,"medium",N1082=3,"high",N1082=4,"very high")</f>
        <v>high</v>
      </c>
      <c r="P1082">
        <v>2</v>
      </c>
      <c r="Q1082" t="str" cm="1">
        <f t="array" ref="Q1082">_xlfn.IFS(P1082=1,"junior",P1082=2,"mid level",P1082=3,"senior",P1082=4,"lead",P1082=5,"executive")</f>
        <v>mid level</v>
      </c>
      <c r="R1082" t="s">
        <v>44</v>
      </c>
      <c r="S1082">
        <v>4</v>
      </c>
      <c r="T1082" t="str" cm="1">
        <f t="array" ref="T1082">_xlfn.IFS(S1082=1,"low",S1082=2,"medium",S1082=3,"high",S1082=4,"very high")</f>
        <v>very high</v>
      </c>
      <c r="U1082" t="s">
        <v>40</v>
      </c>
      <c r="V1082">
        <v>4424</v>
      </c>
      <c r="W1082">
        <v>1</v>
      </c>
      <c r="X1082" t="str" cm="1">
        <f t="array" ref="X1082">_xlfn.IFS(W1082=0,"fresher",W1082&lt;=3,"stable",W1082&lt;=6,"moderate hopper",W1082&lt;=9,"frequent hopper")</f>
        <v>stable</v>
      </c>
      <c r="Y1082" t="s">
        <v>29</v>
      </c>
      <c r="Z1082">
        <v>23</v>
      </c>
      <c r="AA1082" t="str" cm="1">
        <f t="array" ref="AA1082">_xlfn.IFS(Z1082&lt;=14,"low hike",Z1082&lt;=18,"moderate hike",Z1082&lt;=22,"good hike",Z1082&lt;=25,"high hike")</f>
        <v>high hike</v>
      </c>
      <c r="AB1082">
        <v>4</v>
      </c>
      <c r="AC1082" t="str" cm="1">
        <f t="array" ref="AC1082">_xlfn.IFS(AB1082=1,"low",AB1082=2,"good",AB1082=3,"excellent",AB1082=4,"outstanding")</f>
        <v>outstanding</v>
      </c>
      <c r="AD1082">
        <v>4</v>
      </c>
      <c r="AE1082" t="str" cm="1">
        <f t="array" ref="AE1082">_xlfn.IFS(AD1082=1,"low",AD1082=2,"medium",AD1082=3,"high",AD1082=4,"very high")</f>
        <v>very high</v>
      </c>
      <c r="AG1082">
        <v>0</v>
      </c>
      <c r="AH1082" t="str" cm="1">
        <f t="array" ref="AH1082">_xlfn.IFS(AG1082=0,"no stock options",AG1082=2,"medium",AG1082=3,"high",AG1082=1,"low")</f>
        <v>no stock options</v>
      </c>
      <c r="AI1082">
        <v>11</v>
      </c>
      <c r="AJ1082" s="1" t="str" cm="1">
        <f t="array" ref="AJ1082">_xlfn.IFS(AI1082&lt;=2,"fresher",AI1082&lt;=7,"early career",AI1082&lt;=15,"mid career",AI1082&lt;=25,"experienced",AI1082&gt;=26,"expert")</f>
        <v>mid career</v>
      </c>
      <c r="AK1082">
        <v>2</v>
      </c>
      <c r="AL1082" s="1" t="str" cm="1">
        <f t="array" ref="AL1082">_xlfn.IFS(AK1082=0,"no training",AK1082&lt;=2,"low",AK1082&lt;=4,"moderate",AK1082&lt;=6,"high")</f>
        <v>low</v>
      </c>
      <c r="AM1082">
        <v>3</v>
      </c>
      <c r="AN1082" t="str" cm="1">
        <f t="array" ref="AN1082">_xlfn.IFS(AM1082=1,"low",AM1082=2,"medium",AM1082=3,"high",AM1082=4,"very high")</f>
        <v>high</v>
      </c>
      <c r="AO1082">
        <v>11</v>
      </c>
      <c r="AP1082" s="1" t="str" cm="1">
        <f t="array" ref="AP1082">_xlfn.IFS(AO1082&lt;=1,"new",AO1082&lt;=5,"early tenure",AO1082&lt;=10,"established",AO1082&lt;=20,"loyal",AO1082&gt;=21,"long term")</f>
        <v>loyal</v>
      </c>
      <c r="AQ1082">
        <v>7</v>
      </c>
      <c r="AR1082" s="1" t="str" cm="1">
        <f t="array" ref="AR1082">_xlfn.IFS(AQ1082&lt;=1,"new",AQ1082&lt;=4,"settling",AQ1082&lt;=7,"established",AQ1082&lt;=12,"stagnant risk",AQ1082&gt;12,"highly stagnant")</f>
        <v>established</v>
      </c>
      <c r="AS1082">
        <v>1</v>
      </c>
      <c r="AT1082" t="str" cm="1">
        <f t="array" ref="AT1082">_xlfn.IFS(AS1082&lt;=1,"recently promoted",AS1082&lt;=3,"due soon",AS1082&lt;=6,"over due",AS1082&gt;=7,"critically overdue")</f>
        <v>recently promoted</v>
      </c>
      <c r="AU1082">
        <v>8</v>
      </c>
      <c r="AV1082" t="str" cm="1">
        <f t="array" ref="AV1082">_xlfn.IFS(AU1082&lt;=1,"new under manager",AU1082&lt;=4,"settling",AU1082&lt;=8,"established",AU1082&gt;=9,"long term")</f>
        <v>established</v>
      </c>
    </row>
    <row r="1083" spans="1:48">
      <c r="A1083">
        <v>35</v>
      </c>
      <c r="B1083" s="1" t="str" cm="1">
        <f t="array" ref="B1083">_xlfn.IFS(A1083&lt;=25,"early career",A1083&lt;=35,"mid career",A1083&lt;=45,"experienced",A1083&gt;=46,"senior")</f>
        <v>mid career</v>
      </c>
      <c r="C1083" t="s">
        <v>29</v>
      </c>
      <c r="D1083" t="s">
        <v>30</v>
      </c>
      <c r="E1083" t="s">
        <v>45</v>
      </c>
      <c r="F1083">
        <v>1</v>
      </c>
      <c r="G1083" s="1" t="str" cm="1">
        <f t="array" ref="G1083">_xlfn.IFS(F1083&lt;=5,"very near",F1083&lt;=10,"near",F1083&lt;=20,"moderate",F1083&lt;=29,"far")</f>
        <v>very near</v>
      </c>
      <c r="H1083">
        <v>4</v>
      </c>
      <c r="I1083" t="str" cm="1">
        <f t="array" ref="I1083">_xlfn.IFS(H1083=1,"Below College",H1083=
2,"College",H1083=
3,"Bachelor",H1083=
4,"Master",H1083=
5,"Doctor")</f>
        <v>Master</v>
      </c>
      <c r="J1083" t="s">
        <v>47</v>
      </c>
      <c r="K1083">
        <v>3</v>
      </c>
      <c r="L1083" t="str" cm="1">
        <f t="array" ref="L1083">_xlfn.IFS(K1083=1,"low",K1083=2,"medium",K1083=3,"high",K1083=4,"very high")</f>
        <v>high</v>
      </c>
      <c r="M1083" t="s">
        <v>33</v>
      </c>
      <c r="N1083">
        <v>2</v>
      </c>
      <c r="O1083" t="str" cm="1">
        <f t="array" ref="O1083">_xlfn.IFS(N1083=1,"low",N1083=2,"medium",N1083=3,"high",N1083=4,"very high")</f>
        <v>medium</v>
      </c>
      <c r="P1083">
        <v>2</v>
      </c>
      <c r="Q1083" t="str" cm="1">
        <f t="array" ref="Q1083">_xlfn.IFS(P1083=1,"junior",P1083=2,"mid level",P1083=3,"senior",P1083=4,"lead",P1083=5,"executive")</f>
        <v>mid level</v>
      </c>
      <c r="R1083" t="s">
        <v>51</v>
      </c>
      <c r="S1083">
        <v>1</v>
      </c>
      <c r="T1083" t="str" cm="1">
        <f t="array" ref="T1083">_xlfn.IFS(S1083=1,"low",S1083=2,"medium",S1083=3,"high",S1083=4,"very high")</f>
        <v>low</v>
      </c>
      <c r="U1083" t="s">
        <v>40</v>
      </c>
      <c r="V1083">
        <v>4312</v>
      </c>
      <c r="W1083">
        <v>0</v>
      </c>
      <c r="X1083" t="str" cm="1">
        <f t="array" ref="X1083">_xlfn.IFS(W1083=0,"fresher",W1083&lt;=3,"stable",W1083&lt;=6,"moderate hopper",W1083&lt;=9,"frequent hopper")</f>
        <v>fresher</v>
      </c>
      <c r="Y1083" t="s">
        <v>29</v>
      </c>
      <c r="Z1083">
        <v>14</v>
      </c>
      <c r="AA1083" t="str" cm="1">
        <f t="array" ref="AA1083">_xlfn.IFS(Z1083&lt;=14,"low hike",Z1083&lt;=18,"moderate hike",Z1083&lt;=22,"good hike",Z1083&lt;=25,"high hike")</f>
        <v>low hike</v>
      </c>
      <c r="AB1083">
        <v>3</v>
      </c>
      <c r="AC1083" t="str" cm="1">
        <f t="array" ref="AC1083">_xlfn.IFS(AB1083=1,"low",AB1083=2,"good",AB1083=3,"excellent",AB1083=4,"outstanding")</f>
        <v>excellent</v>
      </c>
      <c r="AD1083">
        <v>2</v>
      </c>
      <c r="AE1083" t="str" cm="1">
        <f t="array" ref="AE1083">_xlfn.IFS(AD1083=1,"low",AD1083=2,"medium",AD1083=3,"high",AD1083=4,"very high")</f>
        <v>medium</v>
      </c>
      <c r="AG1083">
        <v>0</v>
      </c>
      <c r="AH1083" t="str" cm="1">
        <f t="array" ref="AH1083">_xlfn.IFS(AG1083=0,"no stock options",AG1083=2,"medium",AG1083=3,"high",AG1083=1,"low")</f>
        <v>no stock options</v>
      </c>
      <c r="AI1083">
        <v>16</v>
      </c>
      <c r="AJ1083" s="1" t="str" cm="1">
        <f t="array" ref="AJ1083">_xlfn.IFS(AI1083&lt;=2,"fresher",AI1083&lt;=7,"early career",AI1083&lt;=15,"mid career",AI1083&lt;=25,"experienced",AI1083&gt;=26,"expert")</f>
        <v>experienced</v>
      </c>
      <c r="AK1083">
        <v>2</v>
      </c>
      <c r="AL1083" s="1" t="str" cm="1">
        <f t="array" ref="AL1083">_xlfn.IFS(AK1083=0,"no training",AK1083&lt;=2,"low",AK1083&lt;=4,"moderate",AK1083&lt;=6,"high")</f>
        <v>low</v>
      </c>
      <c r="AM1083">
        <v>3</v>
      </c>
      <c r="AN1083" t="str" cm="1">
        <f t="array" ref="AN1083">_xlfn.IFS(AM1083=1,"low",AM1083=2,"medium",AM1083=3,"high",AM1083=4,"very high")</f>
        <v>high</v>
      </c>
      <c r="AO1083">
        <v>15</v>
      </c>
      <c r="AP1083" s="1" t="str" cm="1">
        <f t="array" ref="AP1083">_xlfn.IFS(AO1083&lt;=1,"new",AO1083&lt;=5,"early tenure",AO1083&lt;=10,"established",AO1083&lt;=20,"loyal",AO1083&gt;=21,"long term")</f>
        <v>loyal</v>
      </c>
      <c r="AQ1083">
        <v>13</v>
      </c>
      <c r="AR1083" s="1" t="str" cm="1">
        <f t="array" ref="AR1083">_xlfn.IFS(AQ1083&lt;=1,"new",AQ1083&lt;=4,"settling",AQ1083&lt;=7,"established",AQ1083&lt;=12,"stagnant risk",AQ1083&gt;12,"highly stagnant")</f>
        <v>highly stagnant</v>
      </c>
      <c r="AS1083">
        <v>2</v>
      </c>
      <c r="AT1083" t="str" cm="1">
        <f t="array" ref="AT1083">_xlfn.IFS(AS1083&lt;=1,"recently promoted",AS1083&lt;=3,"due soon",AS1083&lt;=6,"over due",AS1083&gt;=7,"critically overdue")</f>
        <v>due soon</v>
      </c>
      <c r="AU1083">
        <v>8</v>
      </c>
      <c r="AV1083" t="str" cm="1">
        <f t="array" ref="AV1083">_xlfn.IFS(AU1083&lt;=1,"new under manager",AU1083&lt;=4,"settling",AU1083&lt;=8,"established",AU1083&gt;=9,"long term")</f>
        <v>established</v>
      </c>
    </row>
    <row r="1084" spans="1:48">
      <c r="A1084">
        <v>38</v>
      </c>
      <c r="B1084" s="1" t="str" cm="1">
        <f t="array" ref="B1084">_xlfn.IFS(A1084&lt;=25,"early career",A1084&lt;=35,"mid career",A1084&lt;=45,"experienced",A1084&gt;=46,"senior")</f>
        <v>experienced</v>
      </c>
      <c r="C1084" t="s">
        <v>29</v>
      </c>
      <c r="D1084" t="s">
        <v>41</v>
      </c>
      <c r="E1084" t="s">
        <v>31</v>
      </c>
      <c r="F1084">
        <v>6</v>
      </c>
      <c r="G1084" s="1" t="str" cm="1">
        <f t="array" ref="G1084">_xlfn.IFS(F1084&lt;=5,"very near",F1084&lt;=10,"near",F1084&lt;=20,"moderate",F1084&lt;=29,"far")</f>
        <v>near</v>
      </c>
      <c r="H1084">
        <v>3</v>
      </c>
      <c r="I1084" t="str" cm="1">
        <f t="array" ref="I1084">_xlfn.IFS(H1084=1,"Below College",H1084=
2,"College",H1084=
3,"Bachelor",H1084=
4,"Master",H1084=
5,"Doctor")</f>
        <v>Bachelor</v>
      </c>
      <c r="J1084" t="s">
        <v>32</v>
      </c>
      <c r="K1084">
        <v>2</v>
      </c>
      <c r="L1084" t="str" cm="1">
        <f t="array" ref="L1084">_xlfn.IFS(K1084=1,"low",K1084=2,"medium",K1084=3,"high",K1084=4,"very high")</f>
        <v>medium</v>
      </c>
      <c r="M1084" t="s">
        <v>43</v>
      </c>
      <c r="N1084">
        <v>1</v>
      </c>
      <c r="O1084" t="str" cm="1">
        <f t="array" ref="O1084">_xlfn.IFS(N1084=1,"low",N1084=2,"medium",N1084=3,"high",N1084=4,"very high")</f>
        <v>low</v>
      </c>
      <c r="P1084">
        <v>2</v>
      </c>
      <c r="Q1084" t="str" cm="1">
        <f t="array" ref="Q1084">_xlfn.IFS(P1084=1,"junior",P1084=2,"mid level",P1084=3,"senior",P1084=4,"lead",P1084=5,"executive")</f>
        <v>mid level</v>
      </c>
      <c r="R1084" t="s">
        <v>37</v>
      </c>
      <c r="S1084">
        <v>4</v>
      </c>
      <c r="T1084" t="str" cm="1">
        <f t="array" ref="T1084">_xlfn.IFS(S1084=1,"low",S1084=2,"medium",S1084=3,"high",S1084=4,"very high")</f>
        <v>very high</v>
      </c>
      <c r="U1084" t="s">
        <v>38</v>
      </c>
      <c r="V1084">
        <v>5329</v>
      </c>
      <c r="W1084">
        <v>7</v>
      </c>
      <c r="X1084" t="str" cm="1">
        <f t="array" ref="X1084">_xlfn.IFS(W1084=0,"fresher",W1084&lt;=3,"stable",W1084&lt;=6,"moderate hopper",W1084&lt;=9,"frequent hopper")</f>
        <v>frequent hopper</v>
      </c>
      <c r="Y1084" t="s">
        <v>39</v>
      </c>
      <c r="Z1084">
        <v>12</v>
      </c>
      <c r="AA1084" t="str" cm="1">
        <f t="array" ref="AA1084">_xlfn.IFS(Z1084&lt;=14,"low hike",Z1084&lt;=18,"moderate hike",Z1084&lt;=22,"good hike",Z1084&lt;=25,"high hike")</f>
        <v>low hike</v>
      </c>
      <c r="AB1084">
        <v>3</v>
      </c>
      <c r="AC1084" t="str" cm="1">
        <f t="array" ref="AC1084">_xlfn.IFS(AB1084=1,"low",AB1084=2,"good",AB1084=3,"excellent",AB1084=4,"outstanding")</f>
        <v>excellent</v>
      </c>
      <c r="AD1084">
        <v>4</v>
      </c>
      <c r="AE1084" t="str" cm="1">
        <f t="array" ref="AE1084">_xlfn.IFS(AD1084=1,"low",AD1084=2,"medium",AD1084=3,"high",AD1084=4,"very high")</f>
        <v>very high</v>
      </c>
      <c r="AG1084">
        <v>3</v>
      </c>
      <c r="AH1084" t="str" cm="1">
        <f t="array" ref="AH1084">_xlfn.IFS(AG1084=0,"no stock options",AG1084=2,"medium",AG1084=3,"high",AG1084=1,"low")</f>
        <v>high</v>
      </c>
      <c r="AI1084">
        <v>17</v>
      </c>
      <c r="AJ1084" s="1" t="str" cm="1">
        <f t="array" ref="AJ1084">_xlfn.IFS(AI1084&lt;=2,"fresher",AI1084&lt;=7,"early career",AI1084&lt;=15,"mid career",AI1084&lt;=25,"experienced",AI1084&gt;=26,"expert")</f>
        <v>experienced</v>
      </c>
      <c r="AK1084">
        <v>3</v>
      </c>
      <c r="AL1084" s="1" t="str" cm="1">
        <f t="array" ref="AL1084">_xlfn.IFS(AK1084=0,"no training",AK1084&lt;=2,"low",AK1084&lt;=4,"moderate",AK1084&lt;=6,"high")</f>
        <v>moderate</v>
      </c>
      <c r="AM1084">
        <v>3</v>
      </c>
      <c r="AN1084" t="str" cm="1">
        <f t="array" ref="AN1084">_xlfn.IFS(AM1084=1,"low",AM1084=2,"medium",AM1084=3,"high",AM1084=4,"very high")</f>
        <v>high</v>
      </c>
      <c r="AO1084">
        <v>13</v>
      </c>
      <c r="AP1084" s="1" t="str" cm="1">
        <f t="array" ref="AP1084">_xlfn.IFS(AO1084&lt;=1,"new",AO1084&lt;=5,"early tenure",AO1084&lt;=10,"established",AO1084&lt;=20,"loyal",AO1084&gt;=21,"long term")</f>
        <v>loyal</v>
      </c>
      <c r="AQ1084">
        <v>11</v>
      </c>
      <c r="AR1084" s="1" t="str" cm="1">
        <f t="array" ref="AR1084">_xlfn.IFS(AQ1084&lt;=1,"new",AQ1084&lt;=4,"settling",AQ1084&lt;=7,"established",AQ1084&lt;=12,"stagnant risk",AQ1084&gt;12,"highly stagnant")</f>
        <v>stagnant risk</v>
      </c>
      <c r="AS1084">
        <v>1</v>
      </c>
      <c r="AT1084" t="str" cm="1">
        <f t="array" ref="AT1084">_xlfn.IFS(AS1084&lt;=1,"recently promoted",AS1084&lt;=3,"due soon",AS1084&lt;=6,"over due",AS1084&gt;=7,"critically overdue")</f>
        <v>recently promoted</v>
      </c>
      <c r="AU1084">
        <v>9</v>
      </c>
      <c r="AV1084" t="str" cm="1">
        <f t="array" ref="AV1084">_xlfn.IFS(AU1084&lt;=1,"new under manager",AU1084&lt;=4,"settling",AU1084&lt;=8,"established",AU1084&gt;=9,"long term")</f>
        <v>long term</v>
      </c>
    </row>
    <row r="1085" spans="1:48">
      <c r="A1085">
        <v>30</v>
      </c>
      <c r="B1085" s="1" t="str" cm="1">
        <f t="array" ref="B1085">_xlfn.IFS(A1085&lt;=25,"early career",A1085&lt;=35,"mid career",A1085&lt;=45,"experienced",A1085&gt;=46,"senior")</f>
        <v>mid career</v>
      </c>
      <c r="C1085" t="s">
        <v>29</v>
      </c>
      <c r="D1085" t="s">
        <v>30</v>
      </c>
      <c r="E1085" t="s">
        <v>31</v>
      </c>
      <c r="F1085">
        <v>2</v>
      </c>
      <c r="G1085" s="1" t="str" cm="1">
        <f t="array" ref="G1085">_xlfn.IFS(F1085&lt;=5,"very near",F1085&lt;=10,"near",F1085&lt;=20,"moderate",F1085&lt;=29,"far")</f>
        <v>very near</v>
      </c>
      <c r="H1085">
        <v>3</v>
      </c>
      <c r="I1085" t="str" cm="1">
        <f t="array" ref="I1085">_xlfn.IFS(H1085=1,"Below College",H1085=
2,"College",H1085=
3,"Bachelor",H1085=
4,"Master",H1085=
5,"Doctor")</f>
        <v>Bachelor</v>
      </c>
      <c r="J1085" t="s">
        <v>36</v>
      </c>
      <c r="K1085">
        <v>3</v>
      </c>
      <c r="L1085" t="str" cm="1">
        <f t="array" ref="L1085">_xlfn.IFS(K1085=1,"low",K1085=2,"medium",K1085=3,"high",K1085=4,"very high")</f>
        <v>high</v>
      </c>
      <c r="M1085" t="s">
        <v>33</v>
      </c>
      <c r="N1085">
        <v>2</v>
      </c>
      <c r="O1085" t="str" cm="1">
        <f t="array" ref="O1085">_xlfn.IFS(N1085=1,"low",N1085=2,"medium",N1085=3,"high",N1085=4,"very high")</f>
        <v>medium</v>
      </c>
      <c r="P1085">
        <v>2</v>
      </c>
      <c r="Q1085" t="str" cm="1">
        <f t="array" ref="Q1085">_xlfn.IFS(P1085=1,"junior",P1085=2,"mid level",P1085=3,"senior",P1085=4,"lead",P1085=5,"executive")</f>
        <v>mid level</v>
      </c>
      <c r="R1085" t="s">
        <v>49</v>
      </c>
      <c r="S1085">
        <v>4</v>
      </c>
      <c r="T1085" t="str" cm="1">
        <f t="array" ref="T1085">_xlfn.IFS(S1085=1,"low",S1085=2,"medium",S1085=3,"high",S1085=4,"very high")</f>
        <v>very high</v>
      </c>
      <c r="U1085" t="s">
        <v>35</v>
      </c>
      <c r="V1085">
        <v>4152</v>
      </c>
      <c r="W1085">
        <v>1</v>
      </c>
      <c r="X1085" t="str" cm="1">
        <f t="array" ref="X1085">_xlfn.IFS(W1085=0,"fresher",W1085&lt;=3,"stable",W1085&lt;=6,"moderate hopper",W1085&lt;=9,"frequent hopper")</f>
        <v>stable</v>
      </c>
      <c r="Y1085" t="s">
        <v>29</v>
      </c>
      <c r="Z1085">
        <v>19</v>
      </c>
      <c r="AA1085" t="str" cm="1">
        <f t="array" ref="AA1085">_xlfn.IFS(Z1085&lt;=14,"low hike",Z1085&lt;=18,"moderate hike",Z1085&lt;=22,"good hike",Z1085&lt;=25,"high hike")</f>
        <v>good hike</v>
      </c>
      <c r="AB1085">
        <v>3</v>
      </c>
      <c r="AC1085" t="str" cm="1">
        <f t="array" ref="AC1085">_xlfn.IFS(AB1085=1,"low",AB1085=2,"good",AB1085=3,"excellent",AB1085=4,"outstanding")</f>
        <v>excellent</v>
      </c>
      <c r="AD1085">
        <v>1</v>
      </c>
      <c r="AE1085" t="str" cm="1">
        <f t="array" ref="AE1085">_xlfn.IFS(AD1085=1,"low",AD1085=2,"medium",AD1085=3,"high",AD1085=4,"very high")</f>
        <v>low</v>
      </c>
      <c r="AG1085">
        <v>3</v>
      </c>
      <c r="AH1085" t="str" cm="1">
        <f t="array" ref="AH1085">_xlfn.IFS(AG1085=0,"no stock options",AG1085=2,"medium",AG1085=3,"high",AG1085=1,"low")</f>
        <v>high</v>
      </c>
      <c r="AI1085">
        <v>11</v>
      </c>
      <c r="AJ1085" s="1" t="str" cm="1">
        <f t="array" ref="AJ1085">_xlfn.IFS(AI1085&lt;=2,"fresher",AI1085&lt;=7,"early career",AI1085&lt;=15,"mid career",AI1085&lt;=25,"experienced",AI1085&gt;=26,"expert")</f>
        <v>mid career</v>
      </c>
      <c r="AK1085">
        <v>3</v>
      </c>
      <c r="AL1085" s="1" t="str" cm="1">
        <f t="array" ref="AL1085">_xlfn.IFS(AK1085=0,"no training",AK1085&lt;=2,"low",AK1085&lt;=4,"moderate",AK1085&lt;=6,"high")</f>
        <v>moderate</v>
      </c>
      <c r="AM1085">
        <v>3</v>
      </c>
      <c r="AN1085" t="str" cm="1">
        <f t="array" ref="AN1085">_xlfn.IFS(AM1085=1,"low",AM1085=2,"medium",AM1085=3,"high",AM1085=4,"very high")</f>
        <v>high</v>
      </c>
      <c r="AO1085">
        <v>11</v>
      </c>
      <c r="AP1085" s="1" t="str" cm="1">
        <f t="array" ref="AP1085">_xlfn.IFS(AO1085&lt;=1,"new",AO1085&lt;=5,"early tenure",AO1085&lt;=10,"established",AO1085&lt;=20,"loyal",AO1085&gt;=21,"long term")</f>
        <v>loyal</v>
      </c>
      <c r="AQ1085">
        <v>10</v>
      </c>
      <c r="AR1085" s="1" t="str" cm="1">
        <f t="array" ref="AR1085">_xlfn.IFS(AQ1085&lt;=1,"new",AQ1085&lt;=4,"settling",AQ1085&lt;=7,"established",AQ1085&lt;=12,"stagnant risk",AQ1085&gt;12,"highly stagnant")</f>
        <v>stagnant risk</v>
      </c>
      <c r="AS1085">
        <v>10</v>
      </c>
      <c r="AT1085" t="str" cm="1">
        <f t="array" ref="AT1085">_xlfn.IFS(AS1085&lt;=1,"recently promoted",AS1085&lt;=3,"due soon",AS1085&lt;=6,"over due",AS1085&gt;=7,"critically overdue")</f>
        <v>critically overdue</v>
      </c>
      <c r="AU1085">
        <v>8</v>
      </c>
      <c r="AV1085" t="str" cm="1">
        <f t="array" ref="AV1085">_xlfn.IFS(AU1085&lt;=1,"new under manager",AU1085&lt;=4,"settling",AU1085&lt;=8,"established",AU1085&gt;=9,"long term")</f>
        <v>established</v>
      </c>
    </row>
    <row r="1086" spans="1:48">
      <c r="A1086">
        <v>30</v>
      </c>
      <c r="B1086" s="1" t="str" cm="1">
        <f t="array" ref="B1086">_xlfn.IFS(A1086&lt;=25,"early career",A1086&lt;=35,"mid career",A1086&lt;=45,"experienced",A1086&gt;=46,"senior")</f>
        <v>mid career</v>
      </c>
      <c r="C1086" t="s">
        <v>29</v>
      </c>
      <c r="D1086" t="s">
        <v>30</v>
      </c>
      <c r="E1086" t="s">
        <v>45</v>
      </c>
      <c r="F1086">
        <v>4</v>
      </c>
      <c r="G1086" s="1" t="str" cm="1">
        <f t="array" ref="G1086">_xlfn.IFS(F1086&lt;=5,"very near",F1086&lt;=10,"near",F1086&lt;=20,"moderate",F1086&lt;=29,"far")</f>
        <v>very near</v>
      </c>
      <c r="H1086">
        <v>2</v>
      </c>
      <c r="I1086" t="str" cm="1">
        <f t="array" ref="I1086">_xlfn.IFS(H1086=1,"Below College",H1086=
2,"College",H1086=
3,"Bachelor",H1086=
4,"Master",H1086=
5,"Doctor")</f>
        <v>College</v>
      </c>
      <c r="J1086" t="s">
        <v>32</v>
      </c>
      <c r="K1086">
        <v>3</v>
      </c>
      <c r="L1086" t="str" cm="1">
        <f t="array" ref="L1086">_xlfn.IFS(K1086=1,"low",K1086=2,"medium",K1086=3,"high",K1086=4,"very high")</f>
        <v>high</v>
      </c>
      <c r="M1086" t="s">
        <v>43</v>
      </c>
      <c r="N1086">
        <v>2</v>
      </c>
      <c r="O1086" t="str" cm="1">
        <f t="array" ref="O1086">_xlfn.IFS(N1086=1,"low",N1086=2,"medium",N1086=3,"high",N1086=4,"very high")</f>
        <v>medium</v>
      </c>
      <c r="P1086">
        <v>2</v>
      </c>
      <c r="Q1086" t="str" cm="1">
        <f t="array" ref="Q1086">_xlfn.IFS(P1086=1,"junior",P1086=2,"mid level",P1086=3,"senior",P1086=4,"lead",P1086=5,"executive")</f>
        <v>mid level</v>
      </c>
      <c r="R1086" t="s">
        <v>51</v>
      </c>
      <c r="S1086">
        <v>2</v>
      </c>
      <c r="T1086" t="str" cm="1">
        <f t="array" ref="T1086">_xlfn.IFS(S1086=1,"low",S1086=2,"medium",S1086=3,"high",S1086=4,"very high")</f>
        <v>medium</v>
      </c>
      <c r="U1086" t="s">
        <v>38</v>
      </c>
      <c r="V1086">
        <v>5209</v>
      </c>
      <c r="W1086">
        <v>1</v>
      </c>
      <c r="X1086" t="str" cm="1">
        <f t="array" ref="X1086">_xlfn.IFS(W1086=0,"fresher",W1086&lt;=3,"stable",W1086&lt;=6,"moderate hopper",W1086&lt;=9,"frequent hopper")</f>
        <v>stable</v>
      </c>
      <c r="Y1086" t="s">
        <v>39</v>
      </c>
      <c r="Z1086">
        <v>12</v>
      </c>
      <c r="AA1086" t="str" cm="1">
        <f t="array" ref="AA1086">_xlfn.IFS(Z1086&lt;=14,"low hike",Z1086&lt;=18,"moderate hike",Z1086&lt;=22,"good hike",Z1086&lt;=25,"high hike")</f>
        <v>low hike</v>
      </c>
      <c r="AB1086">
        <v>3</v>
      </c>
      <c r="AC1086" t="str" cm="1">
        <f t="array" ref="AC1086">_xlfn.IFS(AB1086=1,"low",AB1086=2,"good",AB1086=3,"excellent",AB1086=4,"outstanding")</f>
        <v>excellent</v>
      </c>
      <c r="AD1086">
        <v>2</v>
      </c>
      <c r="AE1086" t="str" cm="1">
        <f t="array" ref="AE1086">_xlfn.IFS(AD1086=1,"low",AD1086=2,"medium",AD1086=3,"high",AD1086=4,"very high")</f>
        <v>medium</v>
      </c>
      <c r="AG1086">
        <v>3</v>
      </c>
      <c r="AH1086" t="str" cm="1">
        <f t="array" ref="AH1086">_xlfn.IFS(AG1086=0,"no stock options",AG1086=2,"medium",AG1086=3,"high",AG1086=1,"low")</f>
        <v>high</v>
      </c>
      <c r="AI1086">
        <v>11</v>
      </c>
      <c r="AJ1086" s="1" t="str" cm="1">
        <f t="array" ref="AJ1086">_xlfn.IFS(AI1086&lt;=2,"fresher",AI1086&lt;=7,"early career",AI1086&lt;=15,"mid career",AI1086&lt;=25,"experienced",AI1086&gt;=26,"expert")</f>
        <v>mid career</v>
      </c>
      <c r="AK1086">
        <v>4</v>
      </c>
      <c r="AL1086" s="1" t="str" cm="1">
        <f t="array" ref="AL1086">_xlfn.IFS(AK1086=0,"no training",AK1086&lt;=2,"low",AK1086&lt;=4,"moderate",AK1086&lt;=6,"high")</f>
        <v>moderate</v>
      </c>
      <c r="AM1086">
        <v>2</v>
      </c>
      <c r="AN1086" t="str" cm="1">
        <f t="array" ref="AN1086">_xlfn.IFS(AM1086=1,"low",AM1086=2,"medium",AM1086=3,"high",AM1086=4,"very high")</f>
        <v>medium</v>
      </c>
      <c r="AO1086">
        <v>11</v>
      </c>
      <c r="AP1086" s="1" t="str" cm="1">
        <f t="array" ref="AP1086">_xlfn.IFS(AO1086&lt;=1,"new",AO1086&lt;=5,"early tenure",AO1086&lt;=10,"established",AO1086&lt;=20,"loyal",AO1086&gt;=21,"long term")</f>
        <v>loyal</v>
      </c>
      <c r="AQ1086">
        <v>8</v>
      </c>
      <c r="AR1086" s="1" t="str" cm="1">
        <f t="array" ref="AR1086">_xlfn.IFS(AQ1086&lt;=1,"new",AQ1086&lt;=4,"settling",AQ1086&lt;=7,"established",AQ1086&lt;=12,"stagnant risk",AQ1086&gt;12,"highly stagnant")</f>
        <v>stagnant risk</v>
      </c>
      <c r="AS1086">
        <v>2</v>
      </c>
      <c r="AT1086" t="str" cm="1">
        <f t="array" ref="AT1086">_xlfn.IFS(AS1086&lt;=1,"recently promoted",AS1086&lt;=3,"due soon",AS1086&lt;=6,"over due",AS1086&gt;=7,"critically overdue")</f>
        <v>due soon</v>
      </c>
      <c r="AU1086">
        <v>7</v>
      </c>
      <c r="AV1086" t="str" cm="1">
        <f t="array" ref="AV1086">_xlfn.IFS(AU1086&lt;=1,"new under manager",AU1086&lt;=4,"settling",AU1086&lt;=8,"established",AU1086&gt;=9,"long term")</f>
        <v>established</v>
      </c>
    </row>
    <row r="1087" spans="1:48">
      <c r="A1087">
        <v>32</v>
      </c>
      <c r="B1087" s="1" t="str" cm="1">
        <f t="array" ref="B1087">_xlfn.IFS(A1087&lt;=25,"early career",A1087&lt;=35,"mid career",A1087&lt;=45,"experienced",A1087&gt;=46,"senior")</f>
        <v>mid career</v>
      </c>
      <c r="C1087" t="s">
        <v>29</v>
      </c>
      <c r="D1087" t="s">
        <v>30</v>
      </c>
      <c r="E1087" t="s">
        <v>45</v>
      </c>
      <c r="F1087">
        <v>6</v>
      </c>
      <c r="G1087" s="1" t="str" cm="1">
        <f t="array" ref="G1087">_xlfn.IFS(F1087&lt;=5,"very near",F1087&lt;=10,"near",F1087&lt;=20,"moderate",F1087&lt;=29,"far")</f>
        <v>near</v>
      </c>
      <c r="H1087">
        <v>4</v>
      </c>
      <c r="I1087" t="str" cm="1">
        <f t="array" ref="I1087">_xlfn.IFS(H1087=1,"Below College",H1087=
2,"College",H1087=
3,"Bachelor",H1087=
4,"Master",H1087=
5,"Doctor")</f>
        <v>Master</v>
      </c>
      <c r="J1087" t="s">
        <v>32</v>
      </c>
      <c r="K1087">
        <v>2</v>
      </c>
      <c r="L1087" t="str" cm="1">
        <f t="array" ref="L1087">_xlfn.IFS(K1087=1,"low",K1087=2,"medium",K1087=3,"high",K1087=4,"very high")</f>
        <v>medium</v>
      </c>
      <c r="M1087" t="s">
        <v>33</v>
      </c>
      <c r="N1087">
        <v>3</v>
      </c>
      <c r="O1087" t="str" cm="1">
        <f t="array" ref="O1087">_xlfn.IFS(N1087=1,"low",N1087=2,"medium",N1087=3,"high",N1087=4,"very high")</f>
        <v>high</v>
      </c>
      <c r="P1087">
        <v>2</v>
      </c>
      <c r="Q1087" t="str" cm="1">
        <f t="array" ref="Q1087">_xlfn.IFS(P1087=1,"junior",P1087=2,"mid level",P1087=3,"senior",P1087=4,"lead",P1087=5,"executive")</f>
        <v>mid level</v>
      </c>
      <c r="R1087" t="s">
        <v>51</v>
      </c>
      <c r="S1087">
        <v>3</v>
      </c>
      <c r="T1087" t="str" cm="1">
        <f t="array" ref="T1087">_xlfn.IFS(S1087=1,"low",S1087=2,"medium",S1087=3,"high",S1087=4,"very high")</f>
        <v>high</v>
      </c>
      <c r="U1087" t="s">
        <v>40</v>
      </c>
      <c r="V1087">
        <v>5010</v>
      </c>
      <c r="W1087">
        <v>1</v>
      </c>
      <c r="X1087" t="str" cm="1">
        <f t="array" ref="X1087">_xlfn.IFS(W1087=0,"fresher",W1087&lt;=3,"stable",W1087&lt;=6,"moderate hopper",W1087&lt;=9,"frequent hopper")</f>
        <v>stable</v>
      </c>
      <c r="Y1087" t="s">
        <v>29</v>
      </c>
      <c r="Z1087">
        <v>16</v>
      </c>
      <c r="AA1087" t="str" cm="1">
        <f t="array" ref="AA1087">_xlfn.IFS(Z1087&lt;=14,"low hike",Z1087&lt;=18,"moderate hike",Z1087&lt;=22,"good hike",Z1087&lt;=25,"high hike")</f>
        <v>moderate hike</v>
      </c>
      <c r="AB1087">
        <v>3</v>
      </c>
      <c r="AC1087" t="str" cm="1">
        <f t="array" ref="AC1087">_xlfn.IFS(AB1087=1,"low",AB1087=2,"good",AB1087=3,"excellent",AB1087=4,"outstanding")</f>
        <v>excellent</v>
      </c>
      <c r="AD1087">
        <v>1</v>
      </c>
      <c r="AE1087" t="str" cm="1">
        <f t="array" ref="AE1087">_xlfn.IFS(AD1087=1,"low",AD1087=2,"medium",AD1087=3,"high",AD1087=4,"very high")</f>
        <v>low</v>
      </c>
      <c r="AG1087">
        <v>0</v>
      </c>
      <c r="AH1087" t="str" cm="1">
        <f t="array" ref="AH1087">_xlfn.IFS(AG1087=0,"no stock options",AG1087=2,"medium",AG1087=3,"high",AG1087=1,"low")</f>
        <v>no stock options</v>
      </c>
      <c r="AI1087">
        <v>12</v>
      </c>
      <c r="AJ1087" s="1" t="str" cm="1">
        <f t="array" ref="AJ1087">_xlfn.IFS(AI1087&lt;=2,"fresher",AI1087&lt;=7,"early career",AI1087&lt;=15,"mid career",AI1087&lt;=25,"experienced",AI1087&gt;=26,"expert")</f>
        <v>mid career</v>
      </c>
      <c r="AK1087">
        <v>0</v>
      </c>
      <c r="AL1087" s="1" t="str" cm="1">
        <f t="array" ref="AL1087">_xlfn.IFS(AK1087=0,"no training",AK1087&lt;=2,"low",AK1087&lt;=4,"moderate",AK1087&lt;=6,"high")</f>
        <v>no training</v>
      </c>
      <c r="AM1087">
        <v>3</v>
      </c>
      <c r="AN1087" t="str" cm="1">
        <f t="array" ref="AN1087">_xlfn.IFS(AM1087=1,"low",AM1087=2,"medium",AM1087=3,"high",AM1087=4,"very high")</f>
        <v>high</v>
      </c>
      <c r="AO1087">
        <v>11</v>
      </c>
      <c r="AP1087" s="1" t="str" cm="1">
        <f t="array" ref="AP1087">_xlfn.IFS(AO1087&lt;=1,"new",AO1087&lt;=5,"early tenure",AO1087&lt;=10,"established",AO1087&lt;=20,"loyal",AO1087&gt;=21,"long term")</f>
        <v>loyal</v>
      </c>
      <c r="AQ1087">
        <v>8</v>
      </c>
      <c r="AR1087" s="1" t="str" cm="1">
        <f t="array" ref="AR1087">_xlfn.IFS(AQ1087&lt;=1,"new",AQ1087&lt;=4,"settling",AQ1087&lt;=7,"established",AQ1087&lt;=12,"stagnant risk",AQ1087&gt;12,"highly stagnant")</f>
        <v>stagnant risk</v>
      </c>
      <c r="AS1087">
        <v>5</v>
      </c>
      <c r="AT1087" t="str" cm="1">
        <f t="array" ref="AT1087">_xlfn.IFS(AS1087&lt;=1,"recently promoted",AS1087&lt;=3,"due soon",AS1087&lt;=6,"over due",AS1087&gt;=7,"critically overdue")</f>
        <v>over due</v>
      </c>
      <c r="AU1087">
        <v>7</v>
      </c>
      <c r="AV1087" t="str" cm="1">
        <f t="array" ref="AV1087">_xlfn.IFS(AU1087&lt;=1,"new under manager",AU1087&lt;=4,"settling",AU1087&lt;=8,"established",AU1087&gt;=9,"long term")</f>
        <v>established</v>
      </c>
    </row>
    <row r="1088" spans="1:48">
      <c r="A1088">
        <v>34</v>
      </c>
      <c r="B1088" s="1" t="str" cm="1">
        <f t="array" ref="B1088">_xlfn.IFS(A1088&lt;=25,"early career",A1088&lt;=35,"mid career",A1088&lt;=45,"experienced",A1088&gt;=46,"senior")</f>
        <v>mid career</v>
      </c>
      <c r="C1088" t="s">
        <v>29</v>
      </c>
      <c r="D1088" t="s">
        <v>30</v>
      </c>
      <c r="E1088" t="s">
        <v>31</v>
      </c>
      <c r="F1088">
        <v>6</v>
      </c>
      <c r="G1088" s="1" t="str" cm="1">
        <f t="array" ref="G1088">_xlfn.IFS(F1088&lt;=5,"very near",F1088&lt;=10,"near",F1088&lt;=20,"moderate",F1088&lt;=29,"far")</f>
        <v>near</v>
      </c>
      <c r="H1088">
        <v>4</v>
      </c>
      <c r="I1088" t="str" cm="1">
        <f t="array" ref="I1088">_xlfn.IFS(H1088=1,"Below College",H1088=
2,"College",H1088=
3,"Bachelor",H1088=
4,"Master",H1088=
5,"Doctor")</f>
        <v>Master</v>
      </c>
      <c r="J1088" t="s">
        <v>42</v>
      </c>
      <c r="K1088">
        <v>1</v>
      </c>
      <c r="L1088" t="str" cm="1">
        <f t="array" ref="L1088">_xlfn.IFS(K1088=1,"low",K1088=2,"medium",K1088=3,"high",K1088=4,"very high")</f>
        <v>low</v>
      </c>
      <c r="M1088" t="s">
        <v>43</v>
      </c>
      <c r="N1088">
        <v>3</v>
      </c>
      <c r="O1088" t="str" cm="1">
        <f t="array" ref="O1088">_xlfn.IFS(N1088=1,"low",N1088=2,"medium",N1088=3,"high",N1088=4,"very high")</f>
        <v>high</v>
      </c>
      <c r="P1088">
        <v>2</v>
      </c>
      <c r="Q1088" t="str" cm="1">
        <f t="array" ref="Q1088">_xlfn.IFS(P1088=1,"junior",P1088=2,"mid level",P1088=3,"senior",P1088=4,"lead",P1088=5,"executive")</f>
        <v>mid level</v>
      </c>
      <c r="R1088" t="s">
        <v>37</v>
      </c>
      <c r="S1088">
        <v>3</v>
      </c>
      <c r="T1088" t="str" cm="1">
        <f t="array" ref="T1088">_xlfn.IFS(S1088=1,"low",S1088=2,"medium",S1088=3,"high",S1088=4,"very high")</f>
        <v>high</v>
      </c>
      <c r="U1088" t="s">
        <v>40</v>
      </c>
      <c r="V1088">
        <v>4809</v>
      </c>
      <c r="W1088">
        <v>1</v>
      </c>
      <c r="X1088" t="str" cm="1">
        <f t="array" ref="X1088">_xlfn.IFS(W1088=0,"fresher",W1088&lt;=3,"stable",W1088&lt;=6,"moderate hopper",W1088&lt;=9,"frequent hopper")</f>
        <v>stable</v>
      </c>
      <c r="Y1088" t="s">
        <v>29</v>
      </c>
      <c r="Z1088">
        <v>14</v>
      </c>
      <c r="AA1088" t="str" cm="1">
        <f t="array" ref="AA1088">_xlfn.IFS(Z1088&lt;=14,"low hike",Z1088&lt;=18,"moderate hike",Z1088&lt;=22,"good hike",Z1088&lt;=25,"high hike")</f>
        <v>low hike</v>
      </c>
      <c r="AB1088">
        <v>3</v>
      </c>
      <c r="AC1088" t="str" cm="1">
        <f t="array" ref="AC1088">_xlfn.IFS(AB1088=1,"low",AB1088=2,"good",AB1088=3,"excellent",AB1088=4,"outstanding")</f>
        <v>excellent</v>
      </c>
      <c r="AD1088">
        <v>3</v>
      </c>
      <c r="AE1088" t="str" cm="1">
        <f t="array" ref="AE1088">_xlfn.IFS(AD1088=1,"low",AD1088=2,"medium",AD1088=3,"high",AD1088=4,"very high")</f>
        <v>high</v>
      </c>
      <c r="AG1088">
        <v>0</v>
      </c>
      <c r="AH1088" t="str" cm="1">
        <f t="array" ref="AH1088">_xlfn.IFS(AG1088=0,"no stock options",AG1088=2,"medium",AG1088=3,"high",AG1088=1,"low")</f>
        <v>no stock options</v>
      </c>
      <c r="AI1088">
        <v>16</v>
      </c>
      <c r="AJ1088" s="1" t="str" cm="1">
        <f t="array" ref="AJ1088">_xlfn.IFS(AI1088&lt;=2,"fresher",AI1088&lt;=7,"early career",AI1088&lt;=15,"mid career",AI1088&lt;=25,"experienced",AI1088&gt;=26,"expert")</f>
        <v>experienced</v>
      </c>
      <c r="AK1088">
        <v>3</v>
      </c>
      <c r="AL1088" s="1" t="str" cm="1">
        <f t="array" ref="AL1088">_xlfn.IFS(AK1088=0,"no training",AK1088&lt;=2,"low",AK1088&lt;=4,"moderate",AK1088&lt;=6,"high")</f>
        <v>moderate</v>
      </c>
      <c r="AM1088">
        <v>3</v>
      </c>
      <c r="AN1088" t="str" cm="1">
        <f t="array" ref="AN1088">_xlfn.IFS(AM1088=1,"low",AM1088=2,"medium",AM1088=3,"high",AM1088=4,"very high")</f>
        <v>high</v>
      </c>
      <c r="AO1088">
        <v>16</v>
      </c>
      <c r="AP1088" s="1" t="str" cm="1">
        <f t="array" ref="AP1088">_xlfn.IFS(AO1088&lt;=1,"new",AO1088&lt;=5,"early tenure",AO1088&lt;=10,"established",AO1088&lt;=20,"loyal",AO1088&gt;=21,"long term")</f>
        <v>loyal</v>
      </c>
      <c r="AQ1088">
        <v>13</v>
      </c>
      <c r="AR1088" s="1" t="str" cm="1">
        <f t="array" ref="AR1088">_xlfn.IFS(AQ1088&lt;=1,"new",AQ1088&lt;=4,"settling",AQ1088&lt;=7,"established",AQ1088&lt;=12,"stagnant risk",AQ1088&gt;12,"highly stagnant")</f>
        <v>highly stagnant</v>
      </c>
      <c r="AS1088">
        <v>2</v>
      </c>
      <c r="AT1088" t="str" cm="1">
        <f t="array" ref="AT1088">_xlfn.IFS(AS1088&lt;=1,"recently promoted",AS1088&lt;=3,"due soon",AS1088&lt;=6,"over due",AS1088&gt;=7,"critically overdue")</f>
        <v>due soon</v>
      </c>
      <c r="AU1088">
        <v>10</v>
      </c>
      <c r="AV1088" t="str" cm="1">
        <f t="array" ref="AV1088">_xlfn.IFS(AU1088&lt;=1,"new under manager",AU1088&lt;=4,"settling",AU1088&lt;=8,"established",AU1088&gt;=9,"long term")</f>
        <v>long term</v>
      </c>
    </row>
    <row r="1089" spans="1:48">
      <c r="A1089">
        <v>51</v>
      </c>
      <c r="B1089" s="1" t="str" cm="1">
        <f t="array" ref="B1089">_xlfn.IFS(A1089&lt;=25,"early career",A1089&lt;=35,"mid career",A1089&lt;=45,"experienced",A1089&gt;=46,"senior")</f>
        <v>senior</v>
      </c>
      <c r="C1089" t="s">
        <v>29</v>
      </c>
      <c r="D1089" t="s">
        <v>50</v>
      </c>
      <c r="E1089" t="s">
        <v>31</v>
      </c>
      <c r="F1089">
        <v>1</v>
      </c>
      <c r="G1089" s="1" t="str" cm="1">
        <f t="array" ref="G1089">_xlfn.IFS(F1089&lt;=5,"very near",F1089&lt;=10,"near",F1089&lt;=20,"moderate",F1089&lt;=29,"far")</f>
        <v>very near</v>
      </c>
      <c r="H1089">
        <v>4</v>
      </c>
      <c r="I1089" t="str" cm="1">
        <f t="array" ref="I1089">_xlfn.IFS(H1089=1,"Below College",H1089=
2,"College",H1089=
3,"Bachelor",H1089=
4,"Master",H1089=
5,"Doctor")</f>
        <v>Master</v>
      </c>
      <c r="J1089" t="s">
        <v>32</v>
      </c>
      <c r="K1089">
        <v>1</v>
      </c>
      <c r="L1089" t="str" cm="1">
        <f t="array" ref="L1089">_xlfn.IFS(K1089=1,"low",K1089=2,"medium",K1089=3,"high",K1089=4,"very high")</f>
        <v>low</v>
      </c>
      <c r="M1089" t="s">
        <v>43</v>
      </c>
      <c r="N1089">
        <v>2</v>
      </c>
      <c r="O1089" t="str" cm="1">
        <f t="array" ref="O1089">_xlfn.IFS(N1089=1,"low",N1089=2,"medium",N1089=3,"high",N1089=4,"very high")</f>
        <v>medium</v>
      </c>
      <c r="P1089">
        <v>3</v>
      </c>
      <c r="Q1089" t="str" cm="1">
        <f t="array" ref="Q1089">_xlfn.IFS(P1089=1,"junior",P1089=2,"mid level",P1089=3,"senior",P1089=4,"lead",P1089=5,"executive")</f>
        <v>senior</v>
      </c>
      <c r="R1089" t="s">
        <v>49</v>
      </c>
      <c r="S1089">
        <v>1</v>
      </c>
      <c r="T1089" t="str" cm="1">
        <f t="array" ref="T1089">_xlfn.IFS(S1089=1,"low",S1089=2,"medium",S1089=3,"high",S1089=4,"very high")</f>
        <v>low</v>
      </c>
      <c r="U1089" t="s">
        <v>40</v>
      </c>
      <c r="V1089">
        <v>7484</v>
      </c>
      <c r="W1089">
        <v>3</v>
      </c>
      <c r="X1089" t="str" cm="1">
        <f t="array" ref="X1089">_xlfn.IFS(W1089=0,"fresher",W1089&lt;=3,"stable",W1089&lt;=6,"moderate hopper",W1089&lt;=9,"frequent hopper")</f>
        <v>stable</v>
      </c>
      <c r="Y1089" t="s">
        <v>29</v>
      </c>
      <c r="Z1089">
        <v>20</v>
      </c>
      <c r="AA1089" t="str" cm="1">
        <f t="array" ref="AA1089">_xlfn.IFS(Z1089&lt;=14,"low hike",Z1089&lt;=18,"moderate hike",Z1089&lt;=22,"good hike",Z1089&lt;=25,"high hike")</f>
        <v>good hike</v>
      </c>
      <c r="AB1089">
        <v>4</v>
      </c>
      <c r="AC1089" t="str" cm="1">
        <f t="array" ref="AC1089">_xlfn.IFS(AB1089=1,"low",AB1089=2,"good",AB1089=3,"excellent",AB1089=4,"outstanding")</f>
        <v>outstanding</v>
      </c>
      <c r="AD1089">
        <v>3</v>
      </c>
      <c r="AE1089" t="str" cm="1">
        <f t="array" ref="AE1089">_xlfn.IFS(AD1089=1,"low",AD1089=2,"medium",AD1089=3,"high",AD1089=4,"very high")</f>
        <v>high</v>
      </c>
      <c r="AG1089">
        <v>0</v>
      </c>
      <c r="AH1089" t="str" cm="1">
        <f t="array" ref="AH1089">_xlfn.IFS(AG1089=0,"no stock options",AG1089=2,"medium",AG1089=3,"high",AG1089=1,"low")</f>
        <v>no stock options</v>
      </c>
      <c r="AI1089">
        <v>23</v>
      </c>
      <c r="AJ1089" s="1" t="str" cm="1">
        <f t="array" ref="AJ1089">_xlfn.IFS(AI1089&lt;=2,"fresher",AI1089&lt;=7,"early career",AI1089&lt;=15,"mid career",AI1089&lt;=25,"experienced",AI1089&gt;=26,"expert")</f>
        <v>experienced</v>
      </c>
      <c r="AK1089">
        <v>1</v>
      </c>
      <c r="AL1089" s="1" t="str" cm="1">
        <f t="array" ref="AL1089">_xlfn.IFS(AK1089=0,"no training",AK1089&lt;=2,"low",AK1089&lt;=4,"moderate",AK1089&lt;=6,"high")</f>
        <v>low</v>
      </c>
      <c r="AM1089">
        <v>2</v>
      </c>
      <c r="AN1089" t="str" cm="1">
        <f t="array" ref="AN1089">_xlfn.IFS(AM1089=1,"low",AM1089=2,"medium",AM1089=3,"high",AM1089=4,"very high")</f>
        <v>medium</v>
      </c>
      <c r="AO1089">
        <v>13</v>
      </c>
      <c r="AP1089" s="1" t="str" cm="1">
        <f t="array" ref="AP1089">_xlfn.IFS(AO1089&lt;=1,"new",AO1089&lt;=5,"early tenure",AO1089&lt;=10,"established",AO1089&lt;=20,"loyal",AO1089&gt;=21,"long term")</f>
        <v>loyal</v>
      </c>
      <c r="AQ1089">
        <v>12</v>
      </c>
      <c r="AR1089" s="1" t="str" cm="1">
        <f t="array" ref="AR1089">_xlfn.IFS(AQ1089&lt;=1,"new",AQ1089&lt;=4,"settling",AQ1089&lt;=7,"established",AQ1089&lt;=12,"stagnant risk",AQ1089&gt;12,"highly stagnant")</f>
        <v>stagnant risk</v>
      </c>
      <c r="AS1089">
        <v>12</v>
      </c>
      <c r="AT1089" t="str" cm="1">
        <f t="array" ref="AT1089">_xlfn.IFS(AS1089&lt;=1,"recently promoted",AS1089&lt;=3,"due soon",AS1089&lt;=6,"over due",AS1089&gt;=7,"critically overdue")</f>
        <v>critically overdue</v>
      </c>
      <c r="AU1089">
        <v>8</v>
      </c>
      <c r="AV1089" t="str" cm="1">
        <f t="array" ref="AV1089">_xlfn.IFS(AU1089&lt;=1,"new under manager",AU1089&lt;=4,"settling",AU1089&lt;=8,"established",AU1089&gt;=9,"long term")</f>
        <v>established</v>
      </c>
    </row>
    <row r="1090" spans="1:48">
      <c r="A1090">
        <v>34</v>
      </c>
      <c r="B1090" s="1" t="str" cm="1">
        <f t="array" ref="B1090">_xlfn.IFS(A1090&lt;=25,"early career",A1090&lt;=35,"mid career",A1090&lt;=45,"experienced",A1090&gt;=46,"senior")</f>
        <v>mid career</v>
      </c>
      <c r="C1090" t="s">
        <v>29</v>
      </c>
      <c r="D1090" t="s">
        <v>30</v>
      </c>
      <c r="E1090" t="s">
        <v>31</v>
      </c>
      <c r="F1090">
        <v>5</v>
      </c>
      <c r="G1090" s="1" t="str" cm="1">
        <f t="array" ref="G1090">_xlfn.IFS(F1090&lt;=5,"very near",F1090&lt;=10,"near",F1090&lt;=20,"moderate",F1090&lt;=29,"far")</f>
        <v>very near</v>
      </c>
      <c r="H1090">
        <v>3</v>
      </c>
      <c r="I1090" t="str" cm="1">
        <f t="array" ref="I1090">_xlfn.IFS(H1090=1,"Below College",H1090=
2,"College",H1090=
3,"Bachelor",H1090=
4,"Master",H1090=
5,"Doctor")</f>
        <v>Bachelor</v>
      </c>
      <c r="J1090" t="s">
        <v>32</v>
      </c>
      <c r="K1090">
        <v>3</v>
      </c>
      <c r="L1090" t="str" cm="1">
        <f t="array" ref="L1090">_xlfn.IFS(K1090=1,"low",K1090=2,"medium",K1090=3,"high",K1090=4,"very high")</f>
        <v>high</v>
      </c>
      <c r="M1090" t="s">
        <v>43</v>
      </c>
      <c r="N1090">
        <v>2</v>
      </c>
      <c r="O1090" t="str" cm="1">
        <f t="array" ref="O1090">_xlfn.IFS(N1090=1,"low",N1090=2,"medium",N1090=3,"high",N1090=4,"very high")</f>
        <v>medium</v>
      </c>
      <c r="P1090">
        <v>3</v>
      </c>
      <c r="Q1090" t="str" cm="1">
        <f t="array" ref="Q1090">_xlfn.IFS(P1090=1,"junior",P1090=2,"mid level",P1090=3,"senior",P1090=4,"lead",P1090=5,"executive")</f>
        <v>senior</v>
      </c>
      <c r="R1090" t="s">
        <v>48</v>
      </c>
      <c r="S1090">
        <v>1</v>
      </c>
      <c r="T1090" t="str" cm="1">
        <f t="array" ref="T1090">_xlfn.IFS(S1090=1,"low",S1090=2,"medium",S1090=3,"high",S1090=4,"very high")</f>
        <v>low</v>
      </c>
      <c r="U1090" t="s">
        <v>40</v>
      </c>
      <c r="V1090">
        <v>11631</v>
      </c>
      <c r="W1090">
        <v>2</v>
      </c>
      <c r="X1090" t="str" cm="1">
        <f t="array" ref="X1090">_xlfn.IFS(W1090=0,"fresher",W1090&lt;=3,"stable",W1090&lt;=6,"moderate hopper",W1090&lt;=9,"frequent hopper")</f>
        <v>stable</v>
      </c>
      <c r="Y1090" t="s">
        <v>29</v>
      </c>
      <c r="Z1090">
        <v>12</v>
      </c>
      <c r="AA1090" t="str" cm="1">
        <f t="array" ref="AA1090">_xlfn.IFS(Z1090&lt;=14,"low hike",Z1090&lt;=18,"moderate hike",Z1090&lt;=22,"good hike",Z1090&lt;=25,"high hike")</f>
        <v>low hike</v>
      </c>
      <c r="AB1090">
        <v>3</v>
      </c>
      <c r="AC1090" t="str" cm="1">
        <f t="array" ref="AC1090">_xlfn.IFS(AB1090=1,"low",AB1090=2,"good",AB1090=3,"excellent",AB1090=4,"outstanding")</f>
        <v>excellent</v>
      </c>
      <c r="AD1090">
        <v>4</v>
      </c>
      <c r="AE1090" t="str" cm="1">
        <f t="array" ref="AE1090">_xlfn.IFS(AD1090=1,"low",AD1090=2,"medium",AD1090=3,"high",AD1090=4,"very high")</f>
        <v>very high</v>
      </c>
      <c r="AG1090">
        <v>0</v>
      </c>
      <c r="AH1090" t="str" cm="1">
        <f t="array" ref="AH1090">_xlfn.IFS(AG1090=0,"no stock options",AG1090=2,"medium",AG1090=3,"high",AG1090=1,"low")</f>
        <v>no stock options</v>
      </c>
      <c r="AI1090">
        <v>14</v>
      </c>
      <c r="AJ1090" s="1" t="str" cm="1">
        <f t="array" ref="AJ1090">_xlfn.IFS(AI1090&lt;=2,"fresher",AI1090&lt;=7,"early career",AI1090&lt;=15,"mid career",AI1090&lt;=25,"experienced",AI1090&gt;=26,"expert")</f>
        <v>mid career</v>
      </c>
      <c r="AK1090">
        <v>6</v>
      </c>
      <c r="AL1090" s="1" t="str" cm="1">
        <f t="array" ref="AL1090">_xlfn.IFS(AK1090=0,"no training",AK1090&lt;=2,"low",AK1090&lt;=4,"moderate",AK1090&lt;=6,"high")</f>
        <v>high</v>
      </c>
      <c r="AM1090">
        <v>3</v>
      </c>
      <c r="AN1090" t="str" cm="1">
        <f t="array" ref="AN1090">_xlfn.IFS(AM1090=1,"low",AM1090=2,"medium",AM1090=3,"high",AM1090=4,"very high")</f>
        <v>high</v>
      </c>
      <c r="AO1090">
        <v>11</v>
      </c>
      <c r="AP1090" s="1" t="str" cm="1">
        <f t="array" ref="AP1090">_xlfn.IFS(AO1090&lt;=1,"new",AO1090&lt;=5,"early tenure",AO1090&lt;=10,"established",AO1090&lt;=20,"loyal",AO1090&gt;=21,"long term")</f>
        <v>loyal</v>
      </c>
      <c r="AQ1090">
        <v>10</v>
      </c>
      <c r="AR1090" s="1" t="str" cm="1">
        <f t="array" ref="AR1090">_xlfn.IFS(AQ1090&lt;=1,"new",AQ1090&lt;=4,"settling",AQ1090&lt;=7,"established",AQ1090&lt;=12,"stagnant risk",AQ1090&gt;12,"highly stagnant")</f>
        <v>stagnant risk</v>
      </c>
      <c r="AS1090">
        <v>5</v>
      </c>
      <c r="AT1090" t="str" cm="1">
        <f t="array" ref="AT1090">_xlfn.IFS(AS1090&lt;=1,"recently promoted",AS1090&lt;=3,"due soon",AS1090&lt;=6,"over due",AS1090&gt;=7,"critically overdue")</f>
        <v>over due</v>
      </c>
      <c r="AU1090">
        <v>8</v>
      </c>
      <c r="AV1090" t="str" cm="1">
        <f t="array" ref="AV1090">_xlfn.IFS(AU1090&lt;=1,"new under manager",AU1090&lt;=4,"settling",AU1090&lt;=8,"established",AU1090&gt;=9,"long term")</f>
        <v>established</v>
      </c>
    </row>
    <row r="1091" spans="1:48">
      <c r="A1091">
        <v>51</v>
      </c>
      <c r="B1091" s="1" t="str" cm="1">
        <f t="array" ref="B1091">_xlfn.IFS(A1091&lt;=25,"early career",A1091&lt;=35,"mid career",A1091&lt;=45,"experienced",A1091&gt;=46,"senior")</f>
        <v>senior</v>
      </c>
      <c r="C1091" t="s">
        <v>29</v>
      </c>
      <c r="D1091" t="s">
        <v>30</v>
      </c>
      <c r="E1091" t="s">
        <v>31</v>
      </c>
      <c r="F1091">
        <v>6</v>
      </c>
      <c r="G1091" s="1" t="str" cm="1">
        <f t="array" ref="G1091">_xlfn.IFS(F1091&lt;=5,"very near",F1091&lt;=10,"near",F1091&lt;=20,"moderate",F1091&lt;=29,"far")</f>
        <v>near</v>
      </c>
      <c r="H1091">
        <v>3</v>
      </c>
      <c r="I1091" t="str" cm="1">
        <f t="array" ref="I1091">_xlfn.IFS(H1091=1,"Below College",H1091=
2,"College",H1091=
3,"Bachelor",H1091=
4,"Master",H1091=
5,"Doctor")</f>
        <v>Bachelor</v>
      </c>
      <c r="J1091" t="s">
        <v>36</v>
      </c>
      <c r="K1091">
        <v>1</v>
      </c>
      <c r="L1091" t="str" cm="1">
        <f t="array" ref="L1091">_xlfn.IFS(K1091=1,"low",K1091=2,"medium",K1091=3,"high",K1091=4,"very high")</f>
        <v>low</v>
      </c>
      <c r="M1091" t="s">
        <v>33</v>
      </c>
      <c r="N1091">
        <v>3</v>
      </c>
      <c r="O1091" t="str" cm="1">
        <f t="array" ref="O1091">_xlfn.IFS(N1091=1,"low",N1091=2,"medium",N1091=3,"high",N1091=4,"very high")</f>
        <v>high</v>
      </c>
      <c r="P1091">
        <v>5</v>
      </c>
      <c r="Q1091" t="str" cm="1">
        <f t="array" ref="Q1091">_xlfn.IFS(P1091=1,"junior",P1091=2,"mid level",P1091=3,"senior",P1091=4,"lead",P1091=5,"executive")</f>
        <v>executive</v>
      </c>
      <c r="R1091" t="s">
        <v>53</v>
      </c>
      <c r="S1091">
        <v>3</v>
      </c>
      <c r="T1091" t="str" cm="1">
        <f t="array" ref="T1091">_xlfn.IFS(S1091=1,"low",S1091=2,"medium",S1091=3,"high",S1091=4,"very high")</f>
        <v>high</v>
      </c>
      <c r="U1091" t="s">
        <v>40</v>
      </c>
      <c r="V1091">
        <v>19537</v>
      </c>
      <c r="W1091">
        <v>7</v>
      </c>
      <c r="X1091" t="str" cm="1">
        <f t="array" ref="X1091">_xlfn.IFS(W1091=0,"fresher",W1091&lt;=3,"stable",W1091&lt;=6,"moderate hopper",W1091&lt;=9,"frequent hopper")</f>
        <v>frequent hopper</v>
      </c>
      <c r="Y1091" t="s">
        <v>29</v>
      </c>
      <c r="Z1091">
        <v>13</v>
      </c>
      <c r="AA1091" t="str" cm="1">
        <f t="array" ref="AA1091">_xlfn.IFS(Z1091&lt;=14,"low hike",Z1091&lt;=18,"moderate hike",Z1091&lt;=22,"good hike",Z1091&lt;=25,"high hike")</f>
        <v>low hike</v>
      </c>
      <c r="AB1091">
        <v>3</v>
      </c>
      <c r="AC1091" t="str" cm="1">
        <f t="array" ref="AC1091">_xlfn.IFS(AB1091=1,"low",AB1091=2,"good",AB1091=3,"excellent",AB1091=4,"outstanding")</f>
        <v>excellent</v>
      </c>
      <c r="AD1091">
        <v>3</v>
      </c>
      <c r="AE1091" t="str" cm="1">
        <f t="array" ref="AE1091">_xlfn.IFS(AD1091=1,"low",AD1091=2,"medium",AD1091=3,"high",AD1091=4,"very high")</f>
        <v>high</v>
      </c>
      <c r="AG1091">
        <v>0</v>
      </c>
      <c r="AH1091" t="str" cm="1">
        <f t="array" ref="AH1091">_xlfn.IFS(AG1091=0,"no stock options",AG1091=2,"medium",AG1091=3,"high",AG1091=1,"low")</f>
        <v>no stock options</v>
      </c>
      <c r="AI1091">
        <v>23</v>
      </c>
      <c r="AJ1091" s="1" t="str" cm="1">
        <f t="array" ref="AJ1091">_xlfn.IFS(AI1091&lt;=2,"fresher",AI1091&lt;=7,"early career",AI1091&lt;=15,"mid career",AI1091&lt;=25,"experienced",AI1091&gt;=26,"expert")</f>
        <v>experienced</v>
      </c>
      <c r="AK1091">
        <v>5</v>
      </c>
      <c r="AL1091" s="1" t="str" cm="1">
        <f t="array" ref="AL1091">_xlfn.IFS(AK1091=0,"no training",AK1091&lt;=2,"low",AK1091&lt;=4,"moderate",AK1091&lt;=6,"high")</f>
        <v>high</v>
      </c>
      <c r="AM1091">
        <v>3</v>
      </c>
      <c r="AN1091" t="str" cm="1">
        <f t="array" ref="AN1091">_xlfn.IFS(AM1091=1,"low",AM1091=2,"medium",AM1091=3,"high",AM1091=4,"very high")</f>
        <v>high</v>
      </c>
      <c r="AO1091">
        <v>20</v>
      </c>
      <c r="AP1091" s="1" t="str" cm="1">
        <f t="array" ref="AP1091">_xlfn.IFS(AO1091&lt;=1,"new",AO1091&lt;=5,"early tenure",AO1091&lt;=10,"established",AO1091&lt;=20,"loyal",AO1091&gt;=21,"long term")</f>
        <v>loyal</v>
      </c>
      <c r="AQ1091">
        <v>18</v>
      </c>
      <c r="AR1091" s="1" t="str" cm="1">
        <f t="array" ref="AR1091">_xlfn.IFS(AQ1091&lt;=1,"new",AQ1091&lt;=4,"settling",AQ1091&lt;=7,"established",AQ1091&lt;=12,"stagnant risk",AQ1091&gt;12,"highly stagnant")</f>
        <v>highly stagnant</v>
      </c>
      <c r="AS1091">
        <v>15</v>
      </c>
      <c r="AT1091" t="str" cm="1">
        <f t="array" ref="AT1091">_xlfn.IFS(AS1091&lt;=1,"recently promoted",AS1091&lt;=3,"due soon",AS1091&lt;=6,"over due",AS1091&gt;=7,"critically overdue")</f>
        <v>critically overdue</v>
      </c>
      <c r="AU1091">
        <v>15</v>
      </c>
      <c r="AV1091" t="str" cm="1">
        <f t="array" ref="AV1091">_xlfn.IFS(AU1091&lt;=1,"new under manager",AU1091&lt;=4,"settling",AU1091&lt;=8,"established",AU1091&gt;=9,"long term")</f>
        <v>long term</v>
      </c>
    </row>
    <row r="1092" spans="1:48">
      <c r="A1092">
        <v>49</v>
      </c>
      <c r="B1092" s="1" t="str" cm="1">
        <f t="array" ref="B1092">_xlfn.IFS(A1092&lt;=25,"early career",A1092&lt;=35,"mid career",A1092&lt;=45,"experienced",A1092&gt;=46,"senior")</f>
        <v>senior</v>
      </c>
      <c r="C1092" t="s">
        <v>29</v>
      </c>
      <c r="D1092" t="s">
        <v>30</v>
      </c>
      <c r="E1092" t="s">
        <v>31</v>
      </c>
      <c r="F1092">
        <v>20</v>
      </c>
      <c r="G1092" s="1" t="str" cm="1">
        <f t="array" ref="G1092">_xlfn.IFS(F1092&lt;=5,"very near",F1092&lt;=10,"near",F1092&lt;=20,"moderate",F1092&lt;=29,"far")</f>
        <v>moderate</v>
      </c>
      <c r="H1092">
        <v>4</v>
      </c>
      <c r="I1092" t="str" cm="1">
        <f t="array" ref="I1092">_xlfn.IFS(H1092=1,"Below College",H1092=
2,"College",H1092=
3,"Bachelor",H1092=
4,"Master",H1092=
5,"Doctor")</f>
        <v>Master</v>
      </c>
      <c r="J1092" t="s">
        <v>32</v>
      </c>
      <c r="K1092">
        <v>3</v>
      </c>
      <c r="L1092" t="str" cm="1">
        <f t="array" ref="L1092">_xlfn.IFS(K1092=1,"low",K1092=2,"medium",K1092=3,"high",K1092=4,"very high")</f>
        <v>high</v>
      </c>
      <c r="M1092" t="s">
        <v>43</v>
      </c>
      <c r="N1092">
        <v>3</v>
      </c>
      <c r="O1092" t="str" cm="1">
        <f t="array" ref="O1092">_xlfn.IFS(N1092=1,"low",N1092=2,"medium",N1092=3,"high",N1092=4,"very high")</f>
        <v>high</v>
      </c>
      <c r="P1092">
        <v>2</v>
      </c>
      <c r="Q1092" t="str" cm="1">
        <f t="array" ref="Q1092">_xlfn.IFS(P1092=1,"junior",P1092=2,"mid level",P1092=3,"senior",P1092=4,"lead",P1092=5,"executive")</f>
        <v>mid level</v>
      </c>
      <c r="R1092" t="s">
        <v>44</v>
      </c>
      <c r="S1092">
        <v>1</v>
      </c>
      <c r="T1092" t="str" cm="1">
        <f t="array" ref="T1092">_xlfn.IFS(S1092=1,"low",S1092=2,"medium",S1092=3,"high",S1092=4,"very high")</f>
        <v>low</v>
      </c>
      <c r="U1092" t="s">
        <v>35</v>
      </c>
      <c r="V1092">
        <v>6567</v>
      </c>
      <c r="W1092">
        <v>1</v>
      </c>
      <c r="X1092" t="str" cm="1">
        <f t="array" ref="X1092">_xlfn.IFS(W1092=0,"fresher",W1092&lt;=3,"stable",W1092&lt;=6,"moderate hopper",W1092&lt;=9,"frequent hopper")</f>
        <v>stable</v>
      </c>
      <c r="Y1092" t="s">
        <v>29</v>
      </c>
      <c r="Z1092">
        <v>14</v>
      </c>
      <c r="AA1092" t="str" cm="1">
        <f t="array" ref="AA1092">_xlfn.IFS(Z1092&lt;=14,"low hike",Z1092&lt;=18,"moderate hike",Z1092&lt;=22,"good hike",Z1092&lt;=25,"high hike")</f>
        <v>low hike</v>
      </c>
      <c r="AB1092">
        <v>3</v>
      </c>
      <c r="AC1092" t="str" cm="1">
        <f t="array" ref="AC1092">_xlfn.IFS(AB1092=1,"low",AB1092=2,"good",AB1092=3,"excellent",AB1092=4,"outstanding")</f>
        <v>excellent</v>
      </c>
      <c r="AD1092">
        <v>3</v>
      </c>
      <c r="AE1092" t="str" cm="1">
        <f t="array" ref="AE1092">_xlfn.IFS(AD1092=1,"low",AD1092=2,"medium",AD1092=3,"high",AD1092=4,"very high")</f>
        <v>high</v>
      </c>
      <c r="AG1092">
        <v>0</v>
      </c>
      <c r="AH1092" t="str" cm="1">
        <f t="array" ref="AH1092">_xlfn.IFS(AG1092=0,"no stock options",AG1092=2,"medium",AG1092=3,"high",AG1092=1,"low")</f>
        <v>no stock options</v>
      </c>
      <c r="AI1092">
        <v>16</v>
      </c>
      <c r="AJ1092" s="1" t="str" cm="1">
        <f t="array" ref="AJ1092">_xlfn.IFS(AI1092&lt;=2,"fresher",AI1092&lt;=7,"early career",AI1092&lt;=15,"mid career",AI1092&lt;=25,"experienced",AI1092&gt;=26,"expert")</f>
        <v>experienced</v>
      </c>
      <c r="AK1092">
        <v>2</v>
      </c>
      <c r="AL1092" s="1" t="str" cm="1">
        <f t="array" ref="AL1092">_xlfn.IFS(AK1092=0,"no training",AK1092&lt;=2,"low",AK1092&lt;=4,"moderate",AK1092&lt;=6,"high")</f>
        <v>low</v>
      </c>
      <c r="AM1092">
        <v>2</v>
      </c>
      <c r="AN1092" t="str" cm="1">
        <f t="array" ref="AN1092">_xlfn.IFS(AM1092=1,"low",AM1092=2,"medium",AM1092=3,"high",AM1092=4,"very high")</f>
        <v>medium</v>
      </c>
      <c r="AO1092">
        <v>15</v>
      </c>
      <c r="AP1092" s="1" t="str" cm="1">
        <f t="array" ref="AP1092">_xlfn.IFS(AO1092&lt;=1,"new",AO1092&lt;=5,"early tenure",AO1092&lt;=10,"established",AO1092&lt;=20,"loyal",AO1092&gt;=21,"long term")</f>
        <v>loyal</v>
      </c>
      <c r="AQ1092">
        <v>11</v>
      </c>
      <c r="AR1092" s="1" t="str" cm="1">
        <f t="array" ref="AR1092">_xlfn.IFS(AQ1092&lt;=1,"new",AQ1092&lt;=4,"settling",AQ1092&lt;=7,"established",AQ1092&lt;=12,"stagnant risk",AQ1092&gt;12,"highly stagnant")</f>
        <v>stagnant risk</v>
      </c>
      <c r="AS1092">
        <v>5</v>
      </c>
      <c r="AT1092" t="str" cm="1">
        <f t="array" ref="AT1092">_xlfn.IFS(AS1092&lt;=1,"recently promoted",AS1092&lt;=3,"due soon",AS1092&lt;=6,"over due",AS1092&gt;=7,"critically overdue")</f>
        <v>over due</v>
      </c>
      <c r="AU1092">
        <v>11</v>
      </c>
      <c r="AV1092" t="str" cm="1">
        <f t="array" ref="AV1092">_xlfn.IFS(AU1092&lt;=1,"new under manager",AU1092&lt;=4,"settling",AU1092&lt;=8,"established",AU1092&gt;=9,"long term")</f>
        <v>long term</v>
      </c>
    </row>
    <row r="1093" spans="1:48">
      <c r="A1093">
        <v>39</v>
      </c>
      <c r="B1093" s="1" t="str" cm="1">
        <f t="array" ref="B1093">_xlfn.IFS(A1093&lt;=25,"early career",A1093&lt;=35,"mid career",A1093&lt;=45,"experienced",A1093&gt;=46,"senior")</f>
        <v>experienced</v>
      </c>
      <c r="C1093" t="s">
        <v>29</v>
      </c>
      <c r="D1093" t="s">
        <v>30</v>
      </c>
      <c r="E1093" t="s">
        <v>45</v>
      </c>
      <c r="F1093">
        <v>4</v>
      </c>
      <c r="G1093" s="1" t="str" cm="1">
        <f t="array" ref="G1093">_xlfn.IFS(F1093&lt;=5,"very near",F1093&lt;=10,"near",F1093&lt;=20,"moderate",F1093&lt;=29,"far")</f>
        <v>very near</v>
      </c>
      <c r="H1093">
        <v>4</v>
      </c>
      <c r="I1093" t="str" cm="1">
        <f t="array" ref="I1093">_xlfn.IFS(H1093=1,"Below College",H1093=
2,"College",H1093=
3,"Bachelor",H1093=
4,"Master",H1093=
5,"Doctor")</f>
        <v>Master</v>
      </c>
      <c r="J1093" t="s">
        <v>36</v>
      </c>
      <c r="K1093">
        <v>4</v>
      </c>
      <c r="L1093" t="str" cm="1">
        <f t="array" ref="L1093">_xlfn.IFS(K1093=1,"low",K1093=2,"medium",K1093=3,"high",K1093=4,"very high")</f>
        <v>very high</v>
      </c>
      <c r="M1093" t="s">
        <v>43</v>
      </c>
      <c r="N1093">
        <v>2</v>
      </c>
      <c r="O1093" t="str" cm="1">
        <f t="array" ref="O1093">_xlfn.IFS(N1093=1,"low",N1093=2,"medium",N1093=3,"high",N1093=4,"very high")</f>
        <v>medium</v>
      </c>
      <c r="P1093">
        <v>2</v>
      </c>
      <c r="Q1093" t="str" cm="1">
        <f t="array" ref="Q1093">_xlfn.IFS(P1093=1,"junior",P1093=2,"mid level",P1093=3,"senior",P1093=4,"lead",P1093=5,"executive")</f>
        <v>mid level</v>
      </c>
      <c r="R1093" t="s">
        <v>51</v>
      </c>
      <c r="S1093">
        <v>3</v>
      </c>
      <c r="T1093" t="str" cm="1">
        <f t="array" ref="T1093">_xlfn.IFS(S1093=1,"low",S1093=2,"medium",S1093=3,"high",S1093=4,"very high")</f>
        <v>high</v>
      </c>
      <c r="U1093" t="s">
        <v>35</v>
      </c>
      <c r="V1093">
        <v>5902</v>
      </c>
      <c r="W1093">
        <v>4</v>
      </c>
      <c r="X1093" t="str" cm="1">
        <f t="array" ref="X1093">_xlfn.IFS(W1093=0,"fresher",W1093&lt;=3,"stable",W1093&lt;=6,"moderate hopper",W1093&lt;=9,"frequent hopper")</f>
        <v>moderate hopper</v>
      </c>
      <c r="Y1093" t="s">
        <v>29</v>
      </c>
      <c r="Z1093">
        <v>14</v>
      </c>
      <c r="AA1093" t="str" cm="1">
        <f t="array" ref="AA1093">_xlfn.IFS(Z1093&lt;=14,"low hike",Z1093&lt;=18,"moderate hike",Z1093&lt;=22,"good hike",Z1093&lt;=25,"high hike")</f>
        <v>low hike</v>
      </c>
      <c r="AB1093">
        <v>3</v>
      </c>
      <c r="AC1093" t="str" cm="1">
        <f t="array" ref="AC1093">_xlfn.IFS(AB1093=1,"low",AB1093=2,"good",AB1093=3,"excellent",AB1093=4,"outstanding")</f>
        <v>excellent</v>
      </c>
      <c r="AD1093">
        <v>3</v>
      </c>
      <c r="AE1093" t="str" cm="1">
        <f t="array" ref="AE1093">_xlfn.IFS(AD1093=1,"low",AD1093=2,"medium",AD1093=3,"high",AD1093=4,"very high")</f>
        <v>high</v>
      </c>
      <c r="AG1093">
        <v>1</v>
      </c>
      <c r="AH1093" t="str" cm="1">
        <f t="array" ref="AH1093">_xlfn.IFS(AG1093=0,"no stock options",AG1093=2,"medium",AG1093=3,"high",AG1093=1,"low")</f>
        <v>low</v>
      </c>
      <c r="AI1093">
        <v>17</v>
      </c>
      <c r="AJ1093" s="1" t="str" cm="1">
        <f t="array" ref="AJ1093">_xlfn.IFS(AI1093&lt;=2,"fresher",AI1093&lt;=7,"early career",AI1093&lt;=15,"mid career",AI1093&lt;=25,"experienced",AI1093&gt;=26,"expert")</f>
        <v>experienced</v>
      </c>
      <c r="AK1093">
        <v>1</v>
      </c>
      <c r="AL1093" s="1" t="str" cm="1">
        <f t="array" ref="AL1093">_xlfn.IFS(AK1093=0,"no training",AK1093&lt;=2,"low",AK1093&lt;=4,"moderate",AK1093&lt;=6,"high")</f>
        <v>low</v>
      </c>
      <c r="AM1093">
        <v>4</v>
      </c>
      <c r="AN1093" t="str" cm="1">
        <f t="array" ref="AN1093">_xlfn.IFS(AM1093=1,"low",AM1093=2,"medium",AM1093=3,"high",AM1093=4,"very high")</f>
        <v>very high</v>
      </c>
      <c r="AO1093">
        <v>15</v>
      </c>
      <c r="AP1093" s="1" t="str" cm="1">
        <f t="array" ref="AP1093">_xlfn.IFS(AO1093&lt;=1,"new",AO1093&lt;=5,"early tenure",AO1093&lt;=10,"established",AO1093&lt;=20,"loyal",AO1093&gt;=21,"long term")</f>
        <v>loyal</v>
      </c>
      <c r="AQ1093">
        <v>11</v>
      </c>
      <c r="AR1093" s="1" t="str" cm="1">
        <f t="array" ref="AR1093">_xlfn.IFS(AQ1093&lt;=1,"new",AQ1093&lt;=4,"settling",AQ1093&lt;=7,"established",AQ1093&lt;=12,"stagnant risk",AQ1093&gt;12,"highly stagnant")</f>
        <v>stagnant risk</v>
      </c>
      <c r="AS1093">
        <v>5</v>
      </c>
      <c r="AT1093" t="str" cm="1">
        <f t="array" ref="AT1093">_xlfn.IFS(AS1093&lt;=1,"recently promoted",AS1093&lt;=3,"due soon",AS1093&lt;=6,"over due",AS1093&gt;=7,"critically overdue")</f>
        <v>over due</v>
      </c>
      <c r="AU1093">
        <v>9</v>
      </c>
      <c r="AV1093" t="str" cm="1">
        <f t="array" ref="AV1093">_xlfn.IFS(AU1093&lt;=1,"new under manager",AU1093&lt;=4,"settling",AU1093&lt;=8,"established",AU1093&gt;=9,"long term")</f>
        <v>long term</v>
      </c>
    </row>
    <row r="1094" spans="1:48">
      <c r="A1094">
        <v>30</v>
      </c>
      <c r="B1094" s="1" t="str" cm="1">
        <f t="array" ref="B1094">_xlfn.IFS(A1094&lt;=25,"early career",A1094&lt;=35,"mid career",A1094&lt;=45,"experienced",A1094&gt;=46,"senior")</f>
        <v>mid career</v>
      </c>
      <c r="C1094" t="s">
        <v>29</v>
      </c>
      <c r="D1094" t="s">
        <v>30</v>
      </c>
      <c r="E1094" t="s">
        <v>54</v>
      </c>
      <c r="F1094">
        <v>9</v>
      </c>
      <c r="G1094" s="1" t="str" cm="1">
        <f t="array" ref="G1094">_xlfn.IFS(F1094&lt;=5,"very near",F1094&lt;=10,"near",F1094&lt;=20,"moderate",F1094&lt;=29,"far")</f>
        <v>near</v>
      </c>
      <c r="H1094">
        <v>3</v>
      </c>
      <c r="I1094" t="str" cm="1">
        <f t="array" ref="I1094">_xlfn.IFS(H1094=1,"Below College",H1094=
2,"College",H1094=
3,"Bachelor",H1094=
4,"Master",H1094=
5,"Doctor")</f>
        <v>Bachelor</v>
      </c>
      <c r="J1094" t="s">
        <v>54</v>
      </c>
      <c r="K1094">
        <v>3</v>
      </c>
      <c r="L1094" t="str" cm="1">
        <f t="array" ref="L1094">_xlfn.IFS(K1094=1,"low",K1094=2,"medium",K1094=3,"high",K1094=4,"very high")</f>
        <v>high</v>
      </c>
      <c r="M1094" t="s">
        <v>33</v>
      </c>
      <c r="N1094">
        <v>3</v>
      </c>
      <c r="O1094" t="str" cm="1">
        <f t="array" ref="O1094">_xlfn.IFS(N1094=1,"low",N1094=2,"medium",N1094=3,"high",N1094=4,"very high")</f>
        <v>high</v>
      </c>
      <c r="P1094">
        <v>2</v>
      </c>
      <c r="Q1094" t="str" cm="1">
        <f t="array" ref="Q1094">_xlfn.IFS(P1094=1,"junior",P1094=2,"mid level",P1094=3,"senior",P1094=4,"lead",P1094=5,"executive")</f>
        <v>mid level</v>
      </c>
      <c r="R1094" t="s">
        <v>54</v>
      </c>
      <c r="S1094">
        <v>4</v>
      </c>
      <c r="T1094" t="str" cm="1">
        <f t="array" ref="T1094">_xlfn.IFS(S1094=1,"low",S1094=2,"medium",S1094=3,"high",S1094=4,"very high")</f>
        <v>very high</v>
      </c>
      <c r="U1094" t="s">
        <v>35</v>
      </c>
      <c r="V1094">
        <v>6347</v>
      </c>
      <c r="W1094">
        <v>0</v>
      </c>
      <c r="X1094" t="str" cm="1">
        <f t="array" ref="X1094">_xlfn.IFS(W1094=0,"fresher",W1094&lt;=3,"stable",W1094&lt;=6,"moderate hopper",W1094&lt;=9,"frequent hopper")</f>
        <v>fresher</v>
      </c>
      <c r="Y1094" t="s">
        <v>39</v>
      </c>
      <c r="Z1094">
        <v>19</v>
      </c>
      <c r="AA1094" t="str" cm="1">
        <f t="array" ref="AA1094">_xlfn.IFS(Z1094&lt;=14,"low hike",Z1094&lt;=18,"moderate hike",Z1094&lt;=22,"good hike",Z1094&lt;=25,"high hike")</f>
        <v>good hike</v>
      </c>
      <c r="AB1094">
        <v>3</v>
      </c>
      <c r="AC1094" t="str" cm="1">
        <f t="array" ref="AC1094">_xlfn.IFS(AB1094=1,"low",AB1094=2,"good",AB1094=3,"excellent",AB1094=4,"outstanding")</f>
        <v>excellent</v>
      </c>
      <c r="AD1094">
        <v>4</v>
      </c>
      <c r="AE1094" t="str" cm="1">
        <f t="array" ref="AE1094">_xlfn.IFS(AD1094=1,"low",AD1094=2,"medium",AD1094=3,"high",AD1094=4,"very high")</f>
        <v>very high</v>
      </c>
      <c r="AG1094">
        <v>0</v>
      </c>
      <c r="AH1094" t="str" cm="1">
        <f t="array" ref="AH1094">_xlfn.IFS(AG1094=0,"no stock options",AG1094=2,"medium",AG1094=3,"high",AG1094=1,"low")</f>
        <v>no stock options</v>
      </c>
      <c r="AI1094">
        <v>12</v>
      </c>
      <c r="AJ1094" s="1" t="str" cm="1">
        <f t="array" ref="AJ1094">_xlfn.IFS(AI1094&lt;=2,"fresher",AI1094&lt;=7,"early career",AI1094&lt;=15,"mid career",AI1094&lt;=25,"experienced",AI1094&gt;=26,"expert")</f>
        <v>mid career</v>
      </c>
      <c r="AK1094">
        <v>2</v>
      </c>
      <c r="AL1094" s="1" t="str" cm="1">
        <f t="array" ref="AL1094">_xlfn.IFS(AK1094=0,"no training",AK1094&lt;=2,"low",AK1094&lt;=4,"moderate",AK1094&lt;=6,"high")</f>
        <v>low</v>
      </c>
      <c r="AM1094">
        <v>1</v>
      </c>
      <c r="AN1094" t="str" cm="1">
        <f t="array" ref="AN1094">_xlfn.IFS(AM1094=1,"low",AM1094=2,"medium",AM1094=3,"high",AM1094=4,"very high")</f>
        <v>low</v>
      </c>
      <c r="AO1094">
        <v>11</v>
      </c>
      <c r="AP1094" s="1" t="str" cm="1">
        <f t="array" ref="AP1094">_xlfn.IFS(AO1094&lt;=1,"new",AO1094&lt;=5,"early tenure",AO1094&lt;=10,"established",AO1094&lt;=20,"loyal",AO1094&gt;=21,"long term")</f>
        <v>loyal</v>
      </c>
      <c r="AQ1094">
        <v>9</v>
      </c>
      <c r="AR1094" s="1" t="str" cm="1">
        <f t="array" ref="AR1094">_xlfn.IFS(AQ1094&lt;=1,"new",AQ1094&lt;=4,"settling",AQ1094&lt;=7,"established",AQ1094&lt;=12,"stagnant risk",AQ1094&gt;12,"highly stagnant")</f>
        <v>stagnant risk</v>
      </c>
      <c r="AS1094">
        <v>4</v>
      </c>
      <c r="AT1094" t="str" cm="1">
        <f t="array" ref="AT1094">_xlfn.IFS(AS1094&lt;=1,"recently promoted",AS1094&lt;=3,"due soon",AS1094&lt;=6,"over due",AS1094&gt;=7,"critically overdue")</f>
        <v>over due</v>
      </c>
      <c r="AU1094">
        <v>7</v>
      </c>
      <c r="AV1094" t="str" cm="1">
        <f t="array" ref="AV1094">_xlfn.IFS(AU1094&lt;=1,"new under manager",AU1094&lt;=4,"settling",AU1094&lt;=8,"established",AU1094&gt;=9,"long term")</f>
        <v>established</v>
      </c>
    </row>
    <row r="1095" spans="1:48">
      <c r="A1095">
        <v>40</v>
      </c>
      <c r="B1095" s="1" t="str" cm="1">
        <f t="array" ref="B1095">_xlfn.IFS(A1095&lt;=25,"early career",A1095&lt;=35,"mid career",A1095&lt;=45,"experienced",A1095&gt;=46,"senior")</f>
        <v>experienced</v>
      </c>
      <c r="C1095" t="s">
        <v>29</v>
      </c>
      <c r="D1095" t="s">
        <v>50</v>
      </c>
      <c r="E1095" t="s">
        <v>31</v>
      </c>
      <c r="F1095">
        <v>26</v>
      </c>
      <c r="G1095" s="1" t="str" cm="1">
        <f t="array" ref="G1095">_xlfn.IFS(F1095&lt;=5,"very near",F1095&lt;=10,"near",F1095&lt;=20,"moderate",F1095&lt;=29,"far")</f>
        <v>far</v>
      </c>
      <c r="H1095">
        <v>3</v>
      </c>
      <c r="I1095" t="str" cm="1">
        <f t="array" ref="I1095">_xlfn.IFS(H1095=1,"Below College",H1095=
2,"College",H1095=
3,"Bachelor",H1095=
4,"Master",H1095=
5,"Doctor")</f>
        <v>Bachelor</v>
      </c>
      <c r="J1095" t="s">
        <v>32</v>
      </c>
      <c r="K1095">
        <v>2</v>
      </c>
      <c r="L1095" t="str" cm="1">
        <f t="array" ref="L1095">_xlfn.IFS(K1095=1,"low",K1095=2,"medium",K1095=3,"high",K1095=4,"very high")</f>
        <v>medium</v>
      </c>
      <c r="M1095" t="s">
        <v>43</v>
      </c>
      <c r="N1095">
        <v>3</v>
      </c>
      <c r="O1095" t="str" cm="1">
        <f t="array" ref="O1095">_xlfn.IFS(N1095=1,"low",N1095=2,"medium",N1095=3,"high",N1095=4,"very high")</f>
        <v>high</v>
      </c>
      <c r="P1095">
        <v>2</v>
      </c>
      <c r="Q1095" t="str" cm="1">
        <f t="array" ref="Q1095">_xlfn.IFS(P1095=1,"junior",P1095=2,"mid level",P1095=3,"senior",P1095=4,"lead",P1095=5,"executive")</f>
        <v>mid level</v>
      </c>
      <c r="R1095" t="s">
        <v>37</v>
      </c>
      <c r="S1095">
        <v>2</v>
      </c>
      <c r="T1095" t="str" cm="1">
        <f t="array" ref="T1095">_xlfn.IFS(S1095=1,"low",S1095=2,"medium",S1095=3,"high",S1095=4,"very high")</f>
        <v>medium</v>
      </c>
      <c r="U1095" t="s">
        <v>38</v>
      </c>
      <c r="V1095">
        <v>5605</v>
      </c>
      <c r="W1095">
        <v>1</v>
      </c>
      <c r="X1095" t="str" cm="1">
        <f t="array" ref="X1095">_xlfn.IFS(W1095=0,"fresher",W1095&lt;=3,"stable",W1095&lt;=6,"moderate hopper",W1095&lt;=9,"frequent hopper")</f>
        <v>stable</v>
      </c>
      <c r="Y1095" t="s">
        <v>29</v>
      </c>
      <c r="Z1095">
        <v>11</v>
      </c>
      <c r="AA1095" t="str" cm="1">
        <f t="array" ref="AA1095">_xlfn.IFS(Z1095&lt;=14,"low hike",Z1095&lt;=18,"moderate hike",Z1095&lt;=22,"good hike",Z1095&lt;=25,"high hike")</f>
        <v>low hike</v>
      </c>
      <c r="AB1095">
        <v>3</v>
      </c>
      <c r="AC1095" t="str" cm="1">
        <f t="array" ref="AC1095">_xlfn.IFS(AB1095=1,"low",AB1095=2,"good",AB1095=3,"excellent",AB1095=4,"outstanding")</f>
        <v>excellent</v>
      </c>
      <c r="AD1095">
        <v>1</v>
      </c>
      <c r="AE1095" t="str" cm="1">
        <f t="array" ref="AE1095">_xlfn.IFS(AD1095=1,"low",AD1095=2,"medium",AD1095=3,"high",AD1095=4,"very high")</f>
        <v>low</v>
      </c>
      <c r="AG1095">
        <v>1</v>
      </c>
      <c r="AH1095" t="str" cm="1">
        <f t="array" ref="AH1095">_xlfn.IFS(AG1095=0,"no stock options",AG1095=2,"medium",AG1095=3,"high",AG1095=1,"low")</f>
        <v>low</v>
      </c>
      <c r="AI1095">
        <v>20</v>
      </c>
      <c r="AJ1095" s="1" t="str" cm="1">
        <f t="array" ref="AJ1095">_xlfn.IFS(AI1095&lt;=2,"fresher",AI1095&lt;=7,"early career",AI1095&lt;=15,"mid career",AI1095&lt;=25,"experienced",AI1095&gt;=26,"expert")</f>
        <v>experienced</v>
      </c>
      <c r="AK1095">
        <v>2</v>
      </c>
      <c r="AL1095" s="1" t="str" cm="1">
        <f t="array" ref="AL1095">_xlfn.IFS(AK1095=0,"no training",AK1095&lt;=2,"low",AK1095&lt;=4,"moderate",AK1095&lt;=6,"high")</f>
        <v>low</v>
      </c>
      <c r="AM1095">
        <v>3</v>
      </c>
      <c r="AN1095" t="str" cm="1">
        <f t="array" ref="AN1095">_xlfn.IFS(AM1095=1,"low",AM1095=2,"medium",AM1095=3,"high",AM1095=4,"very high")</f>
        <v>high</v>
      </c>
      <c r="AO1095">
        <v>20</v>
      </c>
      <c r="AP1095" s="1" t="str" cm="1">
        <f t="array" ref="AP1095">_xlfn.IFS(AO1095&lt;=1,"new",AO1095&lt;=5,"early tenure",AO1095&lt;=10,"established",AO1095&lt;=20,"loyal",AO1095&gt;=21,"long term")</f>
        <v>loyal</v>
      </c>
      <c r="AQ1095">
        <v>7</v>
      </c>
      <c r="AR1095" s="1" t="str" cm="1">
        <f t="array" ref="AR1095">_xlfn.IFS(AQ1095&lt;=1,"new",AQ1095&lt;=4,"settling",AQ1095&lt;=7,"established",AQ1095&lt;=12,"stagnant risk",AQ1095&gt;12,"highly stagnant")</f>
        <v>established</v>
      </c>
      <c r="AS1095">
        <v>2</v>
      </c>
      <c r="AT1095" t="str" cm="1">
        <f t="array" ref="AT1095">_xlfn.IFS(AS1095&lt;=1,"recently promoted",AS1095&lt;=3,"due soon",AS1095&lt;=6,"over due",AS1095&gt;=7,"critically overdue")</f>
        <v>due soon</v>
      </c>
      <c r="AU1095">
        <v>13</v>
      </c>
      <c r="AV1095" t="str" cm="1">
        <f t="array" ref="AV1095">_xlfn.IFS(AU1095&lt;=1,"new under manager",AU1095&lt;=4,"settling",AU1095&lt;=8,"established",AU1095&gt;=9,"long term")</f>
        <v>long term</v>
      </c>
    </row>
    <row r="1096" spans="1:48">
      <c r="A1096">
        <v>45</v>
      </c>
      <c r="B1096" s="1" t="str" cm="1">
        <f t="array" ref="B1096">_xlfn.IFS(A1096&lt;=25,"early career",A1096&lt;=35,"mid career",A1096&lt;=45,"experienced",A1096&gt;=46,"senior")</f>
        <v>experienced</v>
      </c>
      <c r="C1096" t="s">
        <v>29</v>
      </c>
      <c r="D1096" t="s">
        <v>30</v>
      </c>
      <c r="E1096" t="s">
        <v>31</v>
      </c>
      <c r="F1096">
        <v>9</v>
      </c>
      <c r="G1096" s="1" t="str" cm="1">
        <f t="array" ref="G1096">_xlfn.IFS(F1096&lt;=5,"very near",F1096&lt;=10,"near",F1096&lt;=20,"moderate",F1096&lt;=29,"far")</f>
        <v>near</v>
      </c>
      <c r="H1096">
        <v>3</v>
      </c>
      <c r="I1096" t="str" cm="1">
        <f t="array" ref="I1096">_xlfn.IFS(H1096=1,"Below College",H1096=
2,"College",H1096=
3,"Bachelor",H1096=
4,"Master",H1096=
5,"Doctor")</f>
        <v>Bachelor</v>
      </c>
      <c r="J1096" t="s">
        <v>36</v>
      </c>
      <c r="K1096">
        <v>2</v>
      </c>
      <c r="L1096" t="str" cm="1">
        <f t="array" ref="L1096">_xlfn.IFS(K1096=1,"low",K1096=2,"medium",K1096=3,"high",K1096=4,"very high")</f>
        <v>medium</v>
      </c>
      <c r="M1096" t="s">
        <v>33</v>
      </c>
      <c r="N1096">
        <v>3</v>
      </c>
      <c r="O1096" t="str" cm="1">
        <f t="array" ref="O1096">_xlfn.IFS(N1096=1,"low",N1096=2,"medium",N1096=3,"high",N1096=4,"very high")</f>
        <v>high</v>
      </c>
      <c r="P1096">
        <v>2</v>
      </c>
      <c r="Q1096" t="str" cm="1">
        <f t="array" ref="Q1096">_xlfn.IFS(P1096=1,"junior",P1096=2,"mid level",P1096=3,"senior",P1096=4,"lead",P1096=5,"executive")</f>
        <v>mid level</v>
      </c>
      <c r="R1096" t="s">
        <v>34</v>
      </c>
      <c r="S1096">
        <v>2</v>
      </c>
      <c r="T1096" t="str" cm="1">
        <f t="array" ref="T1096">_xlfn.IFS(S1096=1,"low",S1096=2,"medium",S1096=3,"high",S1096=4,"very high")</f>
        <v>medium</v>
      </c>
      <c r="U1096" t="s">
        <v>38</v>
      </c>
      <c r="V1096">
        <v>2348</v>
      </c>
      <c r="W1096">
        <v>8</v>
      </c>
      <c r="X1096" t="str" cm="1">
        <f t="array" ref="X1096">_xlfn.IFS(W1096=0,"fresher",W1096&lt;=3,"stable",W1096&lt;=6,"moderate hopper",W1096&lt;=9,"frequent hopper")</f>
        <v>frequent hopper</v>
      </c>
      <c r="Y1096" t="s">
        <v>29</v>
      </c>
      <c r="Z1096">
        <v>18</v>
      </c>
      <c r="AA1096" t="str" cm="1">
        <f t="array" ref="AA1096">_xlfn.IFS(Z1096&lt;=14,"low hike",Z1096&lt;=18,"moderate hike",Z1096&lt;=22,"good hike",Z1096&lt;=25,"high hike")</f>
        <v>moderate hike</v>
      </c>
      <c r="AB1096">
        <v>3</v>
      </c>
      <c r="AC1096" t="str" cm="1">
        <f t="array" ref="AC1096">_xlfn.IFS(AB1096=1,"low",AB1096=2,"good",AB1096=3,"excellent",AB1096=4,"outstanding")</f>
        <v>excellent</v>
      </c>
      <c r="AD1096">
        <v>3</v>
      </c>
      <c r="AE1096" t="str" cm="1">
        <f t="array" ref="AE1096">_xlfn.IFS(AD1096=1,"low",AD1096=2,"medium",AD1096=3,"high",AD1096=4,"very high")</f>
        <v>high</v>
      </c>
      <c r="AG1096">
        <v>1</v>
      </c>
      <c r="AH1096" t="str" cm="1">
        <f t="array" ref="AH1096">_xlfn.IFS(AG1096=0,"no stock options",AG1096=2,"medium",AG1096=3,"high",AG1096=1,"low")</f>
        <v>low</v>
      </c>
      <c r="AI1096">
        <v>20</v>
      </c>
      <c r="AJ1096" s="1" t="str" cm="1">
        <f t="array" ref="AJ1096">_xlfn.IFS(AI1096&lt;=2,"fresher",AI1096&lt;=7,"early career",AI1096&lt;=15,"mid career",AI1096&lt;=25,"experienced",AI1096&gt;=26,"expert")</f>
        <v>experienced</v>
      </c>
      <c r="AK1096">
        <v>2</v>
      </c>
      <c r="AL1096" s="1" t="str" cm="1">
        <f t="array" ref="AL1096">_xlfn.IFS(AK1096=0,"no training",AK1096&lt;=2,"low",AK1096&lt;=4,"moderate",AK1096&lt;=6,"high")</f>
        <v>low</v>
      </c>
      <c r="AM1096">
        <v>1</v>
      </c>
      <c r="AN1096" t="str" cm="1">
        <f t="array" ref="AN1096">_xlfn.IFS(AM1096=1,"low",AM1096=2,"medium",AM1096=3,"high",AM1096=4,"very high")</f>
        <v>low</v>
      </c>
      <c r="AO1096">
        <v>17</v>
      </c>
      <c r="AP1096" s="1" t="str" cm="1">
        <f t="array" ref="AP1096">_xlfn.IFS(AO1096&lt;=1,"new",AO1096&lt;=5,"early tenure",AO1096&lt;=10,"established",AO1096&lt;=20,"loyal",AO1096&gt;=21,"long term")</f>
        <v>loyal</v>
      </c>
      <c r="AQ1096">
        <v>9</v>
      </c>
      <c r="AR1096" s="1" t="str" cm="1">
        <f t="array" ref="AR1096">_xlfn.IFS(AQ1096&lt;=1,"new",AQ1096&lt;=4,"settling",AQ1096&lt;=7,"established",AQ1096&lt;=12,"stagnant risk",AQ1096&gt;12,"highly stagnant")</f>
        <v>stagnant risk</v>
      </c>
      <c r="AS1096">
        <v>0</v>
      </c>
      <c r="AT1096" t="str" cm="1">
        <f t="array" ref="AT1096">_xlfn.IFS(AS1096&lt;=1,"recently promoted",AS1096&lt;=3,"due soon",AS1096&lt;=6,"over due",AS1096&gt;=7,"critically overdue")</f>
        <v>recently promoted</v>
      </c>
      <c r="AU1096">
        <v>15</v>
      </c>
      <c r="AV1096" t="str" cm="1">
        <f t="array" ref="AV1096">_xlfn.IFS(AU1096&lt;=1,"new under manager",AU1096&lt;=4,"settling",AU1096&lt;=8,"established",AU1096&gt;=9,"long term")</f>
        <v>long term</v>
      </c>
    </row>
    <row r="1097" spans="1:48">
      <c r="A1097">
        <v>40</v>
      </c>
      <c r="B1097" s="1" t="str" cm="1">
        <f t="array" ref="B1097">_xlfn.IFS(A1097&lt;=25,"early career",A1097&lt;=35,"mid career",A1097&lt;=45,"experienced",A1097&gt;=46,"senior")</f>
        <v>experienced</v>
      </c>
      <c r="C1097" t="s">
        <v>29</v>
      </c>
      <c r="D1097" t="s">
        <v>30</v>
      </c>
      <c r="E1097" t="s">
        <v>45</v>
      </c>
      <c r="F1097">
        <v>4</v>
      </c>
      <c r="G1097" s="1" t="str" cm="1">
        <f t="array" ref="G1097">_xlfn.IFS(F1097&lt;=5,"very near",F1097&lt;=10,"near",F1097&lt;=20,"moderate",F1097&lt;=29,"far")</f>
        <v>very near</v>
      </c>
      <c r="H1097">
        <v>4</v>
      </c>
      <c r="I1097" t="str" cm="1">
        <f t="array" ref="I1097">_xlfn.IFS(H1097=1,"Below College",H1097=
2,"College",H1097=
3,"Bachelor",H1097=
4,"Master",H1097=
5,"Doctor")</f>
        <v>Master</v>
      </c>
      <c r="J1097" t="s">
        <v>47</v>
      </c>
      <c r="K1097">
        <v>3</v>
      </c>
      <c r="L1097" t="str" cm="1">
        <f t="array" ref="L1097">_xlfn.IFS(K1097=1,"low",K1097=2,"medium",K1097=3,"high",K1097=4,"very high")</f>
        <v>high</v>
      </c>
      <c r="M1097" t="s">
        <v>33</v>
      </c>
      <c r="N1097">
        <v>2</v>
      </c>
      <c r="O1097" t="str" cm="1">
        <f t="array" ref="O1097">_xlfn.IFS(N1097=1,"low",N1097=2,"medium",N1097=3,"high",N1097=4,"very high")</f>
        <v>medium</v>
      </c>
      <c r="P1097">
        <v>3</v>
      </c>
      <c r="Q1097" t="str" cm="1">
        <f t="array" ref="Q1097">_xlfn.IFS(P1097=1,"junior",P1097=2,"mid level",P1097=3,"senior",P1097=4,"lead",P1097=5,"executive")</f>
        <v>senior</v>
      </c>
      <c r="R1097" t="s">
        <v>51</v>
      </c>
      <c r="S1097">
        <v>4</v>
      </c>
      <c r="T1097" t="str" cm="1">
        <f t="array" ref="T1097">_xlfn.IFS(S1097=1,"low",S1097=2,"medium",S1097=3,"high",S1097=4,"very high")</f>
        <v>very high</v>
      </c>
      <c r="U1097" t="s">
        <v>35</v>
      </c>
      <c r="V1097">
        <v>10855</v>
      </c>
      <c r="W1097">
        <v>7</v>
      </c>
      <c r="X1097" t="str" cm="1">
        <f t="array" ref="X1097">_xlfn.IFS(W1097=0,"fresher",W1097&lt;=3,"stable",W1097&lt;=6,"moderate hopper",W1097&lt;=9,"frequent hopper")</f>
        <v>frequent hopper</v>
      </c>
      <c r="Y1097" t="s">
        <v>29</v>
      </c>
      <c r="Z1097">
        <v>11</v>
      </c>
      <c r="AA1097" t="str" cm="1">
        <f t="array" ref="AA1097">_xlfn.IFS(Z1097&lt;=14,"low hike",Z1097&lt;=18,"moderate hike",Z1097&lt;=22,"good hike",Z1097&lt;=25,"high hike")</f>
        <v>low hike</v>
      </c>
      <c r="AB1097">
        <v>3</v>
      </c>
      <c r="AC1097" t="str" cm="1">
        <f t="array" ref="AC1097">_xlfn.IFS(AB1097=1,"low",AB1097=2,"good",AB1097=3,"excellent",AB1097=4,"outstanding")</f>
        <v>excellent</v>
      </c>
      <c r="AD1097">
        <v>1</v>
      </c>
      <c r="AE1097" t="str" cm="1">
        <f t="array" ref="AE1097">_xlfn.IFS(AD1097=1,"low",AD1097=2,"medium",AD1097=3,"high",AD1097=4,"very high")</f>
        <v>low</v>
      </c>
      <c r="AG1097">
        <v>1</v>
      </c>
      <c r="AH1097" t="str" cm="1">
        <f t="array" ref="AH1097">_xlfn.IFS(AG1097=0,"no stock options",AG1097=2,"medium",AG1097=3,"high",AG1097=1,"low")</f>
        <v>low</v>
      </c>
      <c r="AI1097">
        <v>15</v>
      </c>
      <c r="AJ1097" s="1" t="str" cm="1">
        <f t="array" ref="AJ1097">_xlfn.IFS(AI1097&lt;=2,"fresher",AI1097&lt;=7,"early career",AI1097&lt;=15,"mid career",AI1097&lt;=25,"experienced",AI1097&gt;=26,"expert")</f>
        <v>mid career</v>
      </c>
      <c r="AK1097">
        <v>2</v>
      </c>
      <c r="AL1097" s="1" t="str" cm="1">
        <f t="array" ref="AL1097">_xlfn.IFS(AK1097=0,"no training",AK1097&lt;=2,"low",AK1097&lt;=4,"moderate",AK1097&lt;=6,"high")</f>
        <v>low</v>
      </c>
      <c r="AM1097">
        <v>2</v>
      </c>
      <c r="AN1097" t="str" cm="1">
        <f t="array" ref="AN1097">_xlfn.IFS(AM1097=1,"low",AM1097=2,"medium",AM1097=3,"high",AM1097=4,"very high")</f>
        <v>medium</v>
      </c>
      <c r="AO1097">
        <v>12</v>
      </c>
      <c r="AP1097" s="1" t="str" cm="1">
        <f t="array" ref="AP1097">_xlfn.IFS(AO1097&lt;=1,"new",AO1097&lt;=5,"early tenure",AO1097&lt;=10,"established",AO1097&lt;=20,"loyal",AO1097&gt;=21,"long term")</f>
        <v>loyal</v>
      </c>
      <c r="AQ1097">
        <v>11</v>
      </c>
      <c r="AR1097" s="1" t="str" cm="1">
        <f t="array" ref="AR1097">_xlfn.IFS(AQ1097&lt;=1,"new",AQ1097&lt;=4,"settling",AQ1097&lt;=7,"established",AQ1097&lt;=12,"stagnant risk",AQ1097&gt;12,"highly stagnant")</f>
        <v>stagnant risk</v>
      </c>
      <c r="AS1097">
        <v>2</v>
      </c>
      <c r="AT1097" t="str" cm="1">
        <f t="array" ref="AT1097">_xlfn.IFS(AS1097&lt;=1,"recently promoted",AS1097&lt;=3,"due soon",AS1097&lt;=6,"over due",AS1097&gt;=7,"critically overdue")</f>
        <v>due soon</v>
      </c>
      <c r="AU1097">
        <v>11</v>
      </c>
      <c r="AV1097" t="str" cm="1">
        <f t="array" ref="AV1097">_xlfn.IFS(AU1097&lt;=1,"new under manager",AU1097&lt;=4,"settling",AU1097&lt;=8,"established",AU1097&gt;=9,"long term")</f>
        <v>long term</v>
      </c>
    </row>
    <row r="1098" spans="1:48">
      <c r="A1098">
        <v>30</v>
      </c>
      <c r="B1098" s="1" t="str" cm="1">
        <f t="array" ref="B1098">_xlfn.IFS(A1098&lt;=25,"early career",A1098&lt;=35,"mid career",A1098&lt;=45,"experienced",A1098&gt;=46,"senior")</f>
        <v>mid career</v>
      </c>
      <c r="C1098" t="s">
        <v>29</v>
      </c>
      <c r="D1098" t="s">
        <v>41</v>
      </c>
      <c r="E1098" t="s">
        <v>31</v>
      </c>
      <c r="F1098">
        <v>9</v>
      </c>
      <c r="G1098" s="1" t="str" cm="1">
        <f t="array" ref="G1098">_xlfn.IFS(F1098&lt;=5,"very near",F1098&lt;=10,"near",F1098&lt;=20,"moderate",F1098&lt;=29,"far")</f>
        <v>near</v>
      </c>
      <c r="H1098">
        <v>3</v>
      </c>
      <c r="I1098" t="str" cm="1">
        <f t="array" ref="I1098">_xlfn.IFS(H1098=1,"Below College",H1098=
2,"College",H1098=
3,"Bachelor",H1098=
4,"Master",H1098=
5,"Doctor")</f>
        <v>Bachelor</v>
      </c>
      <c r="J1098" t="s">
        <v>32</v>
      </c>
      <c r="K1098">
        <v>3</v>
      </c>
      <c r="L1098" t="str" cm="1">
        <f t="array" ref="L1098">_xlfn.IFS(K1098=1,"low",K1098=2,"medium",K1098=3,"high",K1098=4,"very high")</f>
        <v>high</v>
      </c>
      <c r="M1098" t="s">
        <v>33</v>
      </c>
      <c r="N1098">
        <v>3</v>
      </c>
      <c r="O1098" t="str" cm="1">
        <f t="array" ref="O1098">_xlfn.IFS(N1098=1,"low",N1098=2,"medium",N1098=3,"high",N1098=4,"very high")</f>
        <v>high</v>
      </c>
      <c r="P1098">
        <v>2</v>
      </c>
      <c r="Q1098" t="str" cm="1">
        <f t="array" ref="Q1098">_xlfn.IFS(P1098=1,"junior",P1098=2,"mid level",P1098=3,"senior",P1098=4,"lead",P1098=5,"executive")</f>
        <v>mid level</v>
      </c>
      <c r="R1098" t="s">
        <v>34</v>
      </c>
      <c r="S1098">
        <v>1</v>
      </c>
      <c r="T1098" t="str" cm="1">
        <f t="array" ref="T1098">_xlfn.IFS(S1098=1,"low",S1098=2,"medium",S1098=3,"high",S1098=4,"very high")</f>
        <v>low</v>
      </c>
      <c r="U1098" t="s">
        <v>38</v>
      </c>
      <c r="V1098">
        <v>3072</v>
      </c>
      <c r="W1098">
        <v>1</v>
      </c>
      <c r="X1098" t="str" cm="1">
        <f t="array" ref="X1098">_xlfn.IFS(W1098=0,"fresher",W1098&lt;=3,"stable",W1098&lt;=6,"moderate hopper",W1098&lt;=9,"frequent hopper")</f>
        <v>stable</v>
      </c>
      <c r="Y1098" t="s">
        <v>29</v>
      </c>
      <c r="Z1098">
        <v>11</v>
      </c>
      <c r="AA1098" t="str" cm="1">
        <f t="array" ref="AA1098">_xlfn.IFS(Z1098&lt;=14,"low hike",Z1098&lt;=18,"moderate hike",Z1098&lt;=22,"good hike",Z1098&lt;=25,"high hike")</f>
        <v>low hike</v>
      </c>
      <c r="AB1098">
        <v>3</v>
      </c>
      <c r="AC1098" t="str" cm="1">
        <f t="array" ref="AC1098">_xlfn.IFS(AB1098=1,"low",AB1098=2,"good",AB1098=3,"excellent",AB1098=4,"outstanding")</f>
        <v>excellent</v>
      </c>
      <c r="AD1098">
        <v>3</v>
      </c>
      <c r="AE1098" t="str" cm="1">
        <f t="array" ref="AE1098">_xlfn.IFS(AD1098=1,"low",AD1098=2,"medium",AD1098=3,"high",AD1098=4,"very high")</f>
        <v>high</v>
      </c>
      <c r="AG1098">
        <v>2</v>
      </c>
      <c r="AH1098" t="str" cm="1">
        <f t="array" ref="AH1098">_xlfn.IFS(AG1098=0,"no stock options",AG1098=2,"medium",AG1098=3,"high",AG1098=1,"low")</f>
        <v>medium</v>
      </c>
      <c r="AI1098">
        <v>12</v>
      </c>
      <c r="AJ1098" s="1" t="str" cm="1">
        <f t="array" ref="AJ1098">_xlfn.IFS(AI1098&lt;=2,"fresher",AI1098&lt;=7,"early career",AI1098&lt;=15,"mid career",AI1098&lt;=25,"experienced",AI1098&gt;=26,"expert")</f>
        <v>mid career</v>
      </c>
      <c r="AK1098">
        <v>4</v>
      </c>
      <c r="AL1098" s="1" t="str" cm="1">
        <f t="array" ref="AL1098">_xlfn.IFS(AK1098=0,"no training",AK1098&lt;=2,"low",AK1098&lt;=4,"moderate",AK1098&lt;=6,"high")</f>
        <v>moderate</v>
      </c>
      <c r="AM1098">
        <v>3</v>
      </c>
      <c r="AN1098" t="str" cm="1">
        <f t="array" ref="AN1098">_xlfn.IFS(AM1098=1,"low",AM1098=2,"medium",AM1098=3,"high",AM1098=4,"very high")</f>
        <v>high</v>
      </c>
      <c r="AO1098">
        <v>12</v>
      </c>
      <c r="AP1098" s="1" t="str" cm="1">
        <f t="array" ref="AP1098">_xlfn.IFS(AO1098&lt;=1,"new",AO1098&lt;=5,"early tenure",AO1098&lt;=10,"established",AO1098&lt;=20,"loyal",AO1098&gt;=21,"long term")</f>
        <v>loyal</v>
      </c>
      <c r="AQ1098">
        <v>9</v>
      </c>
      <c r="AR1098" s="1" t="str" cm="1">
        <f t="array" ref="AR1098">_xlfn.IFS(AQ1098&lt;=1,"new",AQ1098&lt;=4,"settling",AQ1098&lt;=7,"established",AQ1098&lt;=12,"stagnant risk",AQ1098&gt;12,"highly stagnant")</f>
        <v>stagnant risk</v>
      </c>
      <c r="AS1098">
        <v>6</v>
      </c>
      <c r="AT1098" t="str" cm="1">
        <f t="array" ref="AT1098">_xlfn.IFS(AS1098&lt;=1,"recently promoted",AS1098&lt;=3,"due soon",AS1098&lt;=6,"over due",AS1098&gt;=7,"critically overdue")</f>
        <v>over due</v>
      </c>
      <c r="AU1098">
        <v>10</v>
      </c>
      <c r="AV1098" t="str" cm="1">
        <f t="array" ref="AV1098">_xlfn.IFS(AU1098&lt;=1,"new under manager",AU1098&lt;=4,"settling",AU1098&lt;=8,"established",AU1098&gt;=9,"long term")</f>
        <v>long term</v>
      </c>
    </row>
    <row r="1099" spans="1:48">
      <c r="A1099">
        <v>40</v>
      </c>
      <c r="B1099" s="1" t="str" cm="1">
        <f t="array" ref="B1099">_xlfn.IFS(A1099&lt;=25,"early career",A1099&lt;=35,"mid career",A1099&lt;=45,"experienced",A1099&gt;=46,"senior")</f>
        <v>experienced</v>
      </c>
      <c r="C1099" t="s">
        <v>29</v>
      </c>
      <c r="D1099" t="s">
        <v>30</v>
      </c>
      <c r="E1099" t="s">
        <v>31</v>
      </c>
      <c r="F1099">
        <v>4</v>
      </c>
      <c r="G1099" s="1" t="str" cm="1">
        <f t="array" ref="G1099">_xlfn.IFS(F1099&lt;=5,"very near",F1099&lt;=10,"near",F1099&lt;=20,"moderate",F1099&lt;=29,"far")</f>
        <v>very near</v>
      </c>
      <c r="H1099">
        <v>1</v>
      </c>
      <c r="I1099" t="str" cm="1">
        <f t="array" ref="I1099">_xlfn.IFS(H1099=1,"Below College",H1099=
2,"College",H1099=
3,"Bachelor",H1099=
4,"Master",H1099=
5,"Doctor")</f>
        <v>Below College</v>
      </c>
      <c r="J1099" t="s">
        <v>32</v>
      </c>
      <c r="K1099">
        <v>4</v>
      </c>
      <c r="L1099" t="str" cm="1">
        <f t="array" ref="L1099">_xlfn.IFS(K1099=1,"low",K1099=2,"medium",K1099=3,"high",K1099=4,"very high")</f>
        <v>very high</v>
      </c>
      <c r="M1099" t="s">
        <v>43</v>
      </c>
      <c r="N1099">
        <v>3</v>
      </c>
      <c r="O1099" t="str" cm="1">
        <f t="array" ref="O1099">_xlfn.IFS(N1099=1,"low",N1099=2,"medium",N1099=3,"high",N1099=4,"very high")</f>
        <v>high</v>
      </c>
      <c r="P1099">
        <v>5</v>
      </c>
      <c r="Q1099" t="str" cm="1">
        <f t="array" ref="Q1099">_xlfn.IFS(P1099=1,"junior",P1099=2,"mid level",P1099=3,"senior",P1099=4,"lead",P1099=5,"executive")</f>
        <v>executive</v>
      </c>
      <c r="R1099" t="s">
        <v>48</v>
      </c>
      <c r="S1099">
        <v>3</v>
      </c>
      <c r="T1099" t="str" cm="1">
        <f t="array" ref="T1099">_xlfn.IFS(S1099=1,"low",S1099=2,"medium",S1099=3,"high",S1099=4,"very high")</f>
        <v>high</v>
      </c>
      <c r="U1099" t="s">
        <v>35</v>
      </c>
      <c r="V1099">
        <v>19033</v>
      </c>
      <c r="W1099">
        <v>1</v>
      </c>
      <c r="X1099" t="str" cm="1">
        <f t="array" ref="X1099">_xlfn.IFS(W1099=0,"fresher",W1099&lt;=3,"stable",W1099&lt;=6,"moderate hopper",W1099&lt;=9,"frequent hopper")</f>
        <v>stable</v>
      </c>
      <c r="Y1099" t="s">
        <v>29</v>
      </c>
      <c r="Z1099">
        <v>14</v>
      </c>
      <c r="AA1099" t="str" cm="1">
        <f t="array" ref="AA1099">_xlfn.IFS(Z1099&lt;=14,"low hike",Z1099&lt;=18,"moderate hike",Z1099&lt;=22,"good hike",Z1099&lt;=25,"high hike")</f>
        <v>low hike</v>
      </c>
      <c r="AB1099">
        <v>3</v>
      </c>
      <c r="AC1099" t="str" cm="1">
        <f t="array" ref="AC1099">_xlfn.IFS(AB1099=1,"low",AB1099=2,"good",AB1099=3,"excellent",AB1099=4,"outstanding")</f>
        <v>excellent</v>
      </c>
      <c r="AD1099">
        <v>2</v>
      </c>
      <c r="AE1099" t="str" cm="1">
        <f t="array" ref="AE1099">_xlfn.IFS(AD1099=1,"low",AD1099=2,"medium",AD1099=3,"high",AD1099=4,"very high")</f>
        <v>medium</v>
      </c>
      <c r="AG1099">
        <v>1</v>
      </c>
      <c r="AH1099" t="str" cm="1">
        <f t="array" ref="AH1099">_xlfn.IFS(AG1099=0,"no stock options",AG1099=2,"medium",AG1099=3,"high",AG1099=1,"low")</f>
        <v>low</v>
      </c>
      <c r="AI1099">
        <v>21</v>
      </c>
      <c r="AJ1099" s="1" t="str" cm="1">
        <f t="array" ref="AJ1099">_xlfn.IFS(AI1099&lt;=2,"fresher",AI1099&lt;=7,"early career",AI1099&lt;=15,"mid career",AI1099&lt;=25,"experienced",AI1099&gt;=26,"expert")</f>
        <v>experienced</v>
      </c>
      <c r="AK1099">
        <v>2</v>
      </c>
      <c r="AL1099" s="1" t="str" cm="1">
        <f t="array" ref="AL1099">_xlfn.IFS(AK1099=0,"no training",AK1099&lt;=2,"low",AK1099&lt;=4,"moderate",AK1099&lt;=6,"high")</f>
        <v>low</v>
      </c>
      <c r="AM1099">
        <v>3</v>
      </c>
      <c r="AN1099" t="str" cm="1">
        <f t="array" ref="AN1099">_xlfn.IFS(AM1099=1,"low",AM1099=2,"medium",AM1099=3,"high",AM1099=4,"very high")</f>
        <v>high</v>
      </c>
      <c r="AO1099">
        <v>20</v>
      </c>
      <c r="AP1099" s="1" t="str" cm="1">
        <f t="array" ref="AP1099">_xlfn.IFS(AO1099&lt;=1,"new",AO1099&lt;=5,"early tenure",AO1099&lt;=10,"established",AO1099&lt;=20,"loyal",AO1099&gt;=21,"long term")</f>
        <v>loyal</v>
      </c>
      <c r="AQ1099">
        <v>8</v>
      </c>
      <c r="AR1099" s="1" t="str" cm="1">
        <f t="array" ref="AR1099">_xlfn.IFS(AQ1099&lt;=1,"new",AQ1099&lt;=4,"settling",AQ1099&lt;=7,"established",AQ1099&lt;=12,"stagnant risk",AQ1099&gt;12,"highly stagnant")</f>
        <v>stagnant risk</v>
      </c>
      <c r="AS1099">
        <v>9</v>
      </c>
      <c r="AT1099" t="str" cm="1">
        <f t="array" ref="AT1099">_xlfn.IFS(AS1099&lt;=1,"recently promoted",AS1099&lt;=3,"due soon",AS1099&lt;=6,"over due",AS1099&gt;=7,"critically overdue")</f>
        <v>critically overdue</v>
      </c>
      <c r="AU1099">
        <v>9</v>
      </c>
      <c r="AV1099" t="str" cm="1">
        <f t="array" ref="AV1099">_xlfn.IFS(AU1099&lt;=1,"new under manager",AU1099&lt;=4,"settling",AU1099&lt;=8,"established",AU1099&gt;=9,"long term")</f>
        <v>long term</v>
      </c>
    </row>
    <row r="1100" spans="1:48">
      <c r="A1100">
        <v>45</v>
      </c>
      <c r="B1100" s="1" t="str" cm="1">
        <f t="array" ref="B1100">_xlfn.IFS(A1100&lt;=25,"early career",A1100&lt;=35,"mid career",A1100&lt;=45,"experienced",A1100&gt;=46,"senior")</f>
        <v>experienced</v>
      </c>
      <c r="C1100" t="s">
        <v>29</v>
      </c>
      <c r="D1100" t="s">
        <v>41</v>
      </c>
      <c r="E1100" t="s">
        <v>31</v>
      </c>
      <c r="F1100">
        <v>2</v>
      </c>
      <c r="G1100" s="1" t="str" cm="1">
        <f t="array" ref="G1100">_xlfn.IFS(F1100&lt;=5,"very near",F1100&lt;=10,"near",F1100&lt;=20,"moderate",F1100&lt;=29,"far")</f>
        <v>very near</v>
      </c>
      <c r="H1100">
        <v>2</v>
      </c>
      <c r="I1100" t="str" cm="1">
        <f t="array" ref="I1100">_xlfn.IFS(H1100=1,"Below College",H1100=
2,"College",H1100=
3,"Bachelor",H1100=
4,"Master",H1100=
5,"Doctor")</f>
        <v>College</v>
      </c>
      <c r="J1100" t="s">
        <v>32</v>
      </c>
      <c r="K1100">
        <v>1</v>
      </c>
      <c r="L1100" t="str" cm="1">
        <f t="array" ref="L1100">_xlfn.IFS(K1100=1,"low",K1100=2,"medium",K1100=3,"high",K1100=4,"very high")</f>
        <v>low</v>
      </c>
      <c r="M1100" t="s">
        <v>33</v>
      </c>
      <c r="N1100">
        <v>2</v>
      </c>
      <c r="O1100" t="str" cm="1">
        <f t="array" ref="O1100">_xlfn.IFS(N1100=1,"low",N1100=2,"medium",N1100=3,"high",N1100=4,"very high")</f>
        <v>medium</v>
      </c>
      <c r="P1100">
        <v>4</v>
      </c>
      <c r="Q1100" t="str" cm="1">
        <f t="array" ref="Q1100">_xlfn.IFS(P1100=1,"junior",P1100=2,"mid level",P1100=3,"senior",P1100=4,"lead",P1100=5,"executive")</f>
        <v>lead</v>
      </c>
      <c r="R1100" t="s">
        <v>48</v>
      </c>
      <c r="S1100">
        <v>4</v>
      </c>
      <c r="T1100" t="str" cm="1">
        <f t="array" ref="T1100">_xlfn.IFS(S1100=1,"low",S1100=2,"medium",S1100=3,"high",S1100=4,"very high")</f>
        <v>very high</v>
      </c>
      <c r="U1100" t="s">
        <v>35</v>
      </c>
      <c r="V1100">
        <v>16792</v>
      </c>
      <c r="W1100">
        <v>9</v>
      </c>
      <c r="X1100" t="str" cm="1">
        <f t="array" ref="X1100">_xlfn.IFS(W1100=0,"fresher",W1100&lt;=3,"stable",W1100&lt;=6,"moderate hopper",W1100&lt;=9,"frequent hopper")</f>
        <v>frequent hopper</v>
      </c>
      <c r="Y1100" t="s">
        <v>29</v>
      </c>
      <c r="Z1100">
        <v>23</v>
      </c>
      <c r="AA1100" t="str" cm="1">
        <f t="array" ref="AA1100">_xlfn.IFS(Z1100&lt;=14,"low hike",Z1100&lt;=18,"moderate hike",Z1100&lt;=22,"good hike",Z1100&lt;=25,"high hike")</f>
        <v>high hike</v>
      </c>
      <c r="AB1100">
        <v>4</v>
      </c>
      <c r="AC1100" t="str" cm="1">
        <f t="array" ref="AC1100">_xlfn.IFS(AB1100=1,"low",AB1100=2,"good",AB1100=3,"excellent",AB1100=4,"outstanding")</f>
        <v>outstanding</v>
      </c>
      <c r="AD1100">
        <v>4</v>
      </c>
      <c r="AE1100" t="str" cm="1">
        <f t="array" ref="AE1100">_xlfn.IFS(AD1100=1,"low",AD1100=2,"medium",AD1100=3,"high",AD1100=4,"very high")</f>
        <v>very high</v>
      </c>
      <c r="AG1100">
        <v>1</v>
      </c>
      <c r="AH1100" t="str" cm="1">
        <f t="array" ref="AH1100">_xlfn.IFS(AG1100=0,"no stock options",AG1100=2,"medium",AG1100=3,"high",AG1100=1,"low")</f>
        <v>low</v>
      </c>
      <c r="AI1100">
        <v>22</v>
      </c>
      <c r="AJ1100" s="1" t="str" cm="1">
        <f t="array" ref="AJ1100">_xlfn.IFS(AI1100&lt;=2,"fresher",AI1100&lt;=7,"early career",AI1100&lt;=15,"mid career",AI1100&lt;=25,"experienced",AI1100&gt;=26,"expert")</f>
        <v>experienced</v>
      </c>
      <c r="AK1100">
        <v>1</v>
      </c>
      <c r="AL1100" s="1" t="str" cm="1">
        <f t="array" ref="AL1100">_xlfn.IFS(AK1100=0,"no training",AK1100&lt;=2,"low",AK1100&lt;=4,"moderate",AK1100&lt;=6,"high")</f>
        <v>low</v>
      </c>
      <c r="AM1100">
        <v>3</v>
      </c>
      <c r="AN1100" t="str" cm="1">
        <f t="array" ref="AN1100">_xlfn.IFS(AM1100=1,"low",AM1100=2,"medium",AM1100=3,"high",AM1100=4,"very high")</f>
        <v>high</v>
      </c>
      <c r="AO1100">
        <v>20</v>
      </c>
      <c r="AP1100" s="1" t="str" cm="1">
        <f t="array" ref="AP1100">_xlfn.IFS(AO1100&lt;=1,"new",AO1100&lt;=5,"early tenure",AO1100&lt;=10,"established",AO1100&lt;=20,"loyal",AO1100&gt;=21,"long term")</f>
        <v>loyal</v>
      </c>
      <c r="AQ1100">
        <v>8</v>
      </c>
      <c r="AR1100" s="1" t="str" cm="1">
        <f t="array" ref="AR1100">_xlfn.IFS(AQ1100&lt;=1,"new",AQ1100&lt;=4,"settling",AQ1100&lt;=7,"established",AQ1100&lt;=12,"stagnant risk",AQ1100&gt;12,"highly stagnant")</f>
        <v>stagnant risk</v>
      </c>
      <c r="AS1100">
        <v>11</v>
      </c>
      <c r="AT1100" t="str" cm="1">
        <f t="array" ref="AT1100">_xlfn.IFS(AS1100&lt;=1,"recently promoted",AS1100&lt;=3,"due soon",AS1100&lt;=6,"over due",AS1100&gt;=7,"critically overdue")</f>
        <v>critically overdue</v>
      </c>
      <c r="AU1100">
        <v>8</v>
      </c>
      <c r="AV1100" t="str" cm="1">
        <f t="array" ref="AV1100">_xlfn.IFS(AU1100&lt;=1,"new under manager",AU1100&lt;=4,"settling",AU1100&lt;=8,"established",AU1100&gt;=9,"long term")</f>
        <v>established</v>
      </c>
    </row>
    <row r="1101" spans="1:48">
      <c r="A1101">
        <v>32</v>
      </c>
      <c r="B1101" s="1" t="str" cm="1">
        <f t="array" ref="B1101">_xlfn.IFS(A1101&lt;=25,"early career",A1101&lt;=35,"mid career",A1101&lt;=45,"experienced",A1101&gt;=46,"senior")</f>
        <v>mid career</v>
      </c>
      <c r="C1101" t="s">
        <v>39</v>
      </c>
      <c r="D1101" t="s">
        <v>30</v>
      </c>
      <c r="E1101" t="s">
        <v>45</v>
      </c>
      <c r="F1101">
        <v>4</v>
      </c>
      <c r="G1101" s="1" t="str" cm="1">
        <f t="array" ref="G1101">_xlfn.IFS(F1101&lt;=5,"very near",F1101&lt;=10,"near",F1101&lt;=20,"moderate",F1101&lt;=29,"far")</f>
        <v>very near</v>
      </c>
      <c r="H1101">
        <v>4</v>
      </c>
      <c r="I1101" t="str" cm="1">
        <f t="array" ref="I1101">_xlfn.IFS(H1101=1,"Below College",H1101=
2,"College",H1101=
3,"Bachelor",H1101=
4,"Master",H1101=
5,"Doctor")</f>
        <v>Master</v>
      </c>
      <c r="J1101" t="s">
        <v>32</v>
      </c>
      <c r="K1101">
        <v>4</v>
      </c>
      <c r="L1101" t="str" cm="1">
        <f t="array" ref="L1101">_xlfn.IFS(K1101=1,"low",K1101=2,"medium",K1101=3,"high",K1101=4,"very high")</f>
        <v>very high</v>
      </c>
      <c r="M1101" t="s">
        <v>33</v>
      </c>
      <c r="N1101">
        <v>1</v>
      </c>
      <c r="O1101" t="str" cm="1">
        <f t="array" ref="O1101">_xlfn.IFS(N1101=1,"low",N1101=2,"medium",N1101=3,"high",N1101=4,"very high")</f>
        <v>low</v>
      </c>
      <c r="P1101">
        <v>3</v>
      </c>
      <c r="Q1101" t="str" cm="1">
        <f t="array" ref="Q1101">_xlfn.IFS(P1101=1,"junior",P1101=2,"mid level",P1101=3,"senior",P1101=4,"lead",P1101=5,"executive")</f>
        <v>senior</v>
      </c>
      <c r="R1101" t="s">
        <v>51</v>
      </c>
      <c r="S1101">
        <v>4</v>
      </c>
      <c r="T1101" t="str" cm="1">
        <f t="array" ref="T1101">_xlfn.IFS(S1101=1,"low",S1101=2,"medium",S1101=3,"high",S1101=4,"very high")</f>
        <v>very high</v>
      </c>
      <c r="U1101" t="s">
        <v>35</v>
      </c>
      <c r="V1101">
        <v>10400</v>
      </c>
      <c r="W1101">
        <v>1</v>
      </c>
      <c r="X1101" t="str" cm="1">
        <f t="array" ref="X1101">_xlfn.IFS(W1101=0,"fresher",W1101&lt;=3,"stable",W1101&lt;=6,"moderate hopper",W1101&lt;=9,"frequent hopper")</f>
        <v>stable</v>
      </c>
      <c r="Y1101" t="s">
        <v>29</v>
      </c>
      <c r="Z1101">
        <v>11</v>
      </c>
      <c r="AA1101" t="str" cm="1">
        <f t="array" ref="AA1101">_xlfn.IFS(Z1101&lt;=14,"low hike",Z1101&lt;=18,"moderate hike",Z1101&lt;=22,"good hike",Z1101&lt;=25,"high hike")</f>
        <v>low hike</v>
      </c>
      <c r="AB1101">
        <v>3</v>
      </c>
      <c r="AC1101" t="str" cm="1">
        <f t="array" ref="AC1101">_xlfn.IFS(AB1101=1,"low",AB1101=2,"good",AB1101=3,"excellent",AB1101=4,"outstanding")</f>
        <v>excellent</v>
      </c>
      <c r="AD1101">
        <v>3</v>
      </c>
      <c r="AE1101" t="str" cm="1">
        <f t="array" ref="AE1101">_xlfn.IFS(AD1101=1,"low",AD1101=2,"medium",AD1101=3,"high",AD1101=4,"very high")</f>
        <v>high</v>
      </c>
      <c r="AG1101">
        <v>0</v>
      </c>
      <c r="AH1101" t="str" cm="1">
        <f t="array" ref="AH1101">_xlfn.IFS(AG1101=0,"no stock options",AG1101=2,"medium",AG1101=3,"high",AG1101=1,"low")</f>
        <v>no stock options</v>
      </c>
      <c r="AI1101">
        <v>14</v>
      </c>
      <c r="AJ1101" s="1" t="str" cm="1">
        <f t="array" ref="AJ1101">_xlfn.IFS(AI1101&lt;=2,"fresher",AI1101&lt;=7,"early career",AI1101&lt;=15,"mid career",AI1101&lt;=25,"experienced",AI1101&gt;=26,"expert")</f>
        <v>mid career</v>
      </c>
      <c r="AK1101">
        <v>2</v>
      </c>
      <c r="AL1101" s="1" t="str" cm="1">
        <f t="array" ref="AL1101">_xlfn.IFS(AK1101=0,"no training",AK1101&lt;=2,"low",AK1101&lt;=4,"moderate",AK1101&lt;=6,"high")</f>
        <v>low</v>
      </c>
      <c r="AM1101">
        <v>2</v>
      </c>
      <c r="AN1101" t="str" cm="1">
        <f t="array" ref="AN1101">_xlfn.IFS(AM1101=1,"low",AM1101=2,"medium",AM1101=3,"high",AM1101=4,"very high")</f>
        <v>medium</v>
      </c>
      <c r="AO1101">
        <v>14</v>
      </c>
      <c r="AP1101" s="1" t="str" cm="1">
        <f t="array" ref="AP1101">_xlfn.IFS(AO1101&lt;=1,"new",AO1101&lt;=5,"early tenure",AO1101&lt;=10,"established",AO1101&lt;=20,"loyal",AO1101&gt;=21,"long term")</f>
        <v>loyal</v>
      </c>
      <c r="AQ1101">
        <v>8</v>
      </c>
      <c r="AR1101" s="1" t="str" cm="1">
        <f t="array" ref="AR1101">_xlfn.IFS(AQ1101&lt;=1,"new",AQ1101&lt;=4,"settling",AQ1101&lt;=7,"established",AQ1101&lt;=12,"stagnant risk",AQ1101&gt;12,"highly stagnant")</f>
        <v>stagnant risk</v>
      </c>
      <c r="AS1101">
        <v>9</v>
      </c>
      <c r="AT1101" t="str" cm="1">
        <f t="array" ref="AT1101">_xlfn.IFS(AS1101&lt;=1,"recently promoted",AS1101&lt;=3,"due soon",AS1101&lt;=6,"over due",AS1101&gt;=7,"critically overdue")</f>
        <v>critically overdue</v>
      </c>
      <c r="AU1101">
        <v>8</v>
      </c>
      <c r="AV1101" t="str" cm="1">
        <f t="array" ref="AV1101">_xlfn.IFS(AU1101&lt;=1,"new under manager",AU1101&lt;=4,"settling",AU1101&lt;=8,"established",AU1101&gt;=9,"long term")</f>
        <v>established</v>
      </c>
    </row>
    <row r="1102" spans="1:48">
      <c r="A1102">
        <v>30</v>
      </c>
      <c r="B1102" s="1" t="str" cm="1">
        <f t="array" ref="B1102">_xlfn.IFS(A1102&lt;=25,"early career",A1102&lt;=35,"mid career",A1102&lt;=45,"experienced",A1102&gt;=46,"senior")</f>
        <v>mid career</v>
      </c>
      <c r="C1102" t="s">
        <v>29</v>
      </c>
      <c r="D1102" t="s">
        <v>41</v>
      </c>
      <c r="E1102" t="s">
        <v>31</v>
      </c>
      <c r="F1102">
        <v>1</v>
      </c>
      <c r="G1102" s="1" t="str" cm="1">
        <f t="array" ref="G1102">_xlfn.IFS(F1102&lt;=5,"very near",F1102&lt;=10,"near",F1102&lt;=20,"moderate",F1102&lt;=29,"far")</f>
        <v>very near</v>
      </c>
      <c r="H1102">
        <v>1</v>
      </c>
      <c r="I1102" t="str" cm="1">
        <f t="array" ref="I1102">_xlfn.IFS(H1102=1,"Below College",H1102=
2,"College",H1102=
3,"Bachelor",H1102=
4,"Master",H1102=
5,"Doctor")</f>
        <v>Below College</v>
      </c>
      <c r="J1102" t="s">
        <v>36</v>
      </c>
      <c r="K1102">
        <v>3</v>
      </c>
      <c r="L1102" t="str" cm="1">
        <f t="array" ref="L1102">_xlfn.IFS(K1102=1,"low",K1102=2,"medium",K1102=3,"high",K1102=4,"very high")</f>
        <v>high</v>
      </c>
      <c r="M1102" t="s">
        <v>33</v>
      </c>
      <c r="N1102">
        <v>2</v>
      </c>
      <c r="O1102" t="str" cm="1">
        <f t="array" ref="O1102">_xlfn.IFS(N1102=1,"low",N1102=2,"medium",N1102=3,"high",N1102=4,"very high")</f>
        <v>medium</v>
      </c>
      <c r="P1102">
        <v>3</v>
      </c>
      <c r="Q1102" t="str" cm="1">
        <f t="array" ref="Q1102">_xlfn.IFS(P1102=1,"junior",P1102=2,"mid level",P1102=3,"senior",P1102=4,"lead",P1102=5,"executive")</f>
        <v>senior</v>
      </c>
      <c r="R1102" t="s">
        <v>44</v>
      </c>
      <c r="S1102">
        <v>3</v>
      </c>
      <c r="T1102" t="str" cm="1">
        <f t="array" ref="T1102">_xlfn.IFS(S1102=1,"low",S1102=2,"medium",S1102=3,"high",S1102=4,"very high")</f>
        <v>high</v>
      </c>
      <c r="U1102" t="s">
        <v>40</v>
      </c>
      <c r="V1102">
        <v>8474</v>
      </c>
      <c r="W1102">
        <v>1</v>
      </c>
      <c r="X1102" t="str" cm="1">
        <f t="array" ref="X1102">_xlfn.IFS(W1102=0,"fresher",W1102&lt;=3,"stable",W1102&lt;=6,"moderate hopper",W1102&lt;=9,"frequent hopper")</f>
        <v>stable</v>
      </c>
      <c r="Y1102" t="s">
        <v>29</v>
      </c>
      <c r="Z1102">
        <v>22</v>
      </c>
      <c r="AA1102" t="str" cm="1">
        <f t="array" ref="AA1102">_xlfn.IFS(Z1102&lt;=14,"low hike",Z1102&lt;=18,"moderate hike",Z1102&lt;=22,"good hike",Z1102&lt;=25,"high hike")</f>
        <v>good hike</v>
      </c>
      <c r="AB1102">
        <v>4</v>
      </c>
      <c r="AC1102" t="str" cm="1">
        <f t="array" ref="AC1102">_xlfn.IFS(AB1102=1,"low",AB1102=2,"good",AB1102=3,"excellent",AB1102=4,"outstanding")</f>
        <v>outstanding</v>
      </c>
      <c r="AD1102">
        <v>3</v>
      </c>
      <c r="AE1102" t="str" cm="1">
        <f t="array" ref="AE1102">_xlfn.IFS(AD1102=1,"low",AD1102=2,"medium",AD1102=3,"high",AD1102=4,"very high")</f>
        <v>high</v>
      </c>
      <c r="AG1102">
        <v>0</v>
      </c>
      <c r="AH1102" t="str" cm="1">
        <f t="array" ref="AH1102">_xlfn.IFS(AG1102=0,"no stock options",AG1102=2,"medium",AG1102=3,"high",AG1102=1,"low")</f>
        <v>no stock options</v>
      </c>
      <c r="AI1102">
        <v>12</v>
      </c>
      <c r="AJ1102" s="1" t="str" cm="1">
        <f t="array" ref="AJ1102">_xlfn.IFS(AI1102&lt;=2,"fresher",AI1102&lt;=7,"early career",AI1102&lt;=15,"mid career",AI1102&lt;=25,"experienced",AI1102&gt;=26,"expert")</f>
        <v>mid career</v>
      </c>
      <c r="AK1102">
        <v>2</v>
      </c>
      <c r="AL1102" s="1" t="str" cm="1">
        <f t="array" ref="AL1102">_xlfn.IFS(AK1102=0,"no training",AK1102&lt;=2,"low",AK1102&lt;=4,"moderate",AK1102&lt;=6,"high")</f>
        <v>low</v>
      </c>
      <c r="AM1102">
        <v>3</v>
      </c>
      <c r="AN1102" t="str" cm="1">
        <f t="array" ref="AN1102">_xlfn.IFS(AM1102=1,"low",AM1102=2,"medium",AM1102=3,"high",AM1102=4,"very high")</f>
        <v>high</v>
      </c>
      <c r="AO1102">
        <v>11</v>
      </c>
      <c r="AP1102" s="1" t="str" cm="1">
        <f t="array" ref="AP1102">_xlfn.IFS(AO1102&lt;=1,"new",AO1102&lt;=5,"early tenure",AO1102&lt;=10,"established",AO1102&lt;=20,"loyal",AO1102&gt;=21,"long term")</f>
        <v>loyal</v>
      </c>
      <c r="AQ1102">
        <v>8</v>
      </c>
      <c r="AR1102" s="1" t="str" cm="1">
        <f t="array" ref="AR1102">_xlfn.IFS(AQ1102&lt;=1,"new",AQ1102&lt;=4,"settling",AQ1102&lt;=7,"established",AQ1102&lt;=12,"stagnant risk",AQ1102&gt;12,"highly stagnant")</f>
        <v>stagnant risk</v>
      </c>
      <c r="AS1102">
        <v>5</v>
      </c>
      <c r="AT1102" t="str" cm="1">
        <f t="array" ref="AT1102">_xlfn.IFS(AS1102&lt;=1,"recently promoted",AS1102&lt;=3,"due soon",AS1102&lt;=6,"over due",AS1102&gt;=7,"critically overdue")</f>
        <v>over due</v>
      </c>
      <c r="AU1102">
        <v>8</v>
      </c>
      <c r="AV1102" t="str" cm="1">
        <f t="array" ref="AV1102">_xlfn.IFS(AU1102&lt;=1,"new under manager",AU1102&lt;=4,"settling",AU1102&lt;=8,"established",AU1102&gt;=9,"long term")</f>
        <v>established</v>
      </c>
    </row>
    <row r="1103" spans="1:48">
      <c r="A1103">
        <v>45</v>
      </c>
      <c r="B1103" s="1" t="str" cm="1">
        <f t="array" ref="B1103">_xlfn.IFS(A1103&lt;=25,"early career",A1103&lt;=35,"mid career",A1103&lt;=45,"experienced",A1103&gt;=46,"senior")</f>
        <v>experienced</v>
      </c>
      <c r="C1103" t="s">
        <v>29</v>
      </c>
      <c r="D1103" t="s">
        <v>41</v>
      </c>
      <c r="E1103" t="s">
        <v>45</v>
      </c>
      <c r="F1103">
        <v>6</v>
      </c>
      <c r="G1103" s="1" t="str" cm="1">
        <f t="array" ref="G1103">_xlfn.IFS(F1103&lt;=5,"very near",F1103&lt;=10,"near",F1103&lt;=20,"moderate",F1103&lt;=29,"far")</f>
        <v>near</v>
      </c>
      <c r="H1103">
        <v>3</v>
      </c>
      <c r="I1103" t="str" cm="1">
        <f t="array" ref="I1103">_xlfn.IFS(H1103=1,"Below College",H1103=
2,"College",H1103=
3,"Bachelor",H1103=
4,"Master",H1103=
5,"Doctor")</f>
        <v>Bachelor</v>
      </c>
      <c r="J1103" t="s">
        <v>32</v>
      </c>
      <c r="K1103">
        <v>4</v>
      </c>
      <c r="L1103" t="str" cm="1">
        <f t="array" ref="L1103">_xlfn.IFS(K1103=1,"low",K1103=2,"medium",K1103=3,"high",K1103=4,"very high")</f>
        <v>very high</v>
      </c>
      <c r="M1103" t="s">
        <v>43</v>
      </c>
      <c r="N1103">
        <v>2</v>
      </c>
      <c r="O1103" t="str" cm="1">
        <f t="array" ref="O1103">_xlfn.IFS(N1103=1,"low",N1103=2,"medium",N1103=3,"high",N1103=4,"very high")</f>
        <v>medium</v>
      </c>
      <c r="P1103">
        <v>3</v>
      </c>
      <c r="Q1103" t="str" cm="1">
        <f t="array" ref="Q1103">_xlfn.IFS(P1103=1,"junior",P1103=2,"mid level",P1103=3,"senior",P1103=4,"lead",P1103=5,"executive")</f>
        <v>senior</v>
      </c>
      <c r="R1103" t="s">
        <v>51</v>
      </c>
      <c r="S1103">
        <v>4</v>
      </c>
      <c r="T1103" t="str" cm="1">
        <f t="array" ref="T1103">_xlfn.IFS(S1103=1,"low",S1103=2,"medium",S1103=3,"high",S1103=4,"very high")</f>
        <v>very high</v>
      </c>
      <c r="U1103" t="s">
        <v>40</v>
      </c>
      <c r="V1103">
        <v>8865</v>
      </c>
      <c r="W1103">
        <v>6</v>
      </c>
      <c r="X1103" t="str" cm="1">
        <f t="array" ref="X1103">_xlfn.IFS(W1103=0,"fresher",W1103&lt;=3,"stable",W1103&lt;=6,"moderate hopper",W1103&lt;=9,"frequent hopper")</f>
        <v>moderate hopper</v>
      </c>
      <c r="Y1103" t="s">
        <v>29</v>
      </c>
      <c r="Z1103">
        <v>12</v>
      </c>
      <c r="AA1103" t="str" cm="1">
        <f t="array" ref="AA1103">_xlfn.IFS(Z1103&lt;=14,"low hike",Z1103&lt;=18,"moderate hike",Z1103&lt;=22,"good hike",Z1103&lt;=25,"high hike")</f>
        <v>low hike</v>
      </c>
      <c r="AB1103">
        <v>3</v>
      </c>
      <c r="AC1103" t="str" cm="1">
        <f t="array" ref="AC1103">_xlfn.IFS(AB1103=1,"low",AB1103=2,"good",AB1103=3,"excellent",AB1103=4,"outstanding")</f>
        <v>excellent</v>
      </c>
      <c r="AD1103">
        <v>4</v>
      </c>
      <c r="AE1103" t="str" cm="1">
        <f t="array" ref="AE1103">_xlfn.IFS(AD1103=1,"low",AD1103=2,"medium",AD1103=3,"high",AD1103=4,"very high")</f>
        <v>very high</v>
      </c>
      <c r="AG1103">
        <v>0</v>
      </c>
      <c r="AH1103" t="str" cm="1">
        <f t="array" ref="AH1103">_xlfn.IFS(AG1103=0,"no stock options",AG1103=2,"medium",AG1103=3,"high",AG1103=1,"low")</f>
        <v>no stock options</v>
      </c>
      <c r="AI1103">
        <v>23</v>
      </c>
      <c r="AJ1103" s="1" t="str" cm="1">
        <f t="array" ref="AJ1103">_xlfn.IFS(AI1103&lt;=2,"fresher",AI1103&lt;=7,"early career",AI1103&lt;=15,"mid career",AI1103&lt;=25,"experienced",AI1103&gt;=26,"expert")</f>
        <v>experienced</v>
      </c>
      <c r="AK1103">
        <v>2</v>
      </c>
      <c r="AL1103" s="1" t="str" cm="1">
        <f t="array" ref="AL1103">_xlfn.IFS(AK1103=0,"no training",AK1103&lt;=2,"low",AK1103&lt;=4,"moderate",AK1103&lt;=6,"high")</f>
        <v>low</v>
      </c>
      <c r="AM1103">
        <v>3</v>
      </c>
      <c r="AN1103" t="str" cm="1">
        <f t="array" ref="AN1103">_xlfn.IFS(AM1103=1,"low",AM1103=2,"medium",AM1103=3,"high",AM1103=4,"very high")</f>
        <v>high</v>
      </c>
      <c r="AO1103">
        <v>19</v>
      </c>
      <c r="AP1103" s="1" t="str" cm="1">
        <f t="array" ref="AP1103">_xlfn.IFS(AO1103&lt;=1,"new",AO1103&lt;=5,"early tenure",AO1103&lt;=10,"established",AO1103&lt;=20,"loyal",AO1103&gt;=21,"long term")</f>
        <v>loyal</v>
      </c>
      <c r="AQ1103">
        <v>7</v>
      </c>
      <c r="AR1103" s="1" t="str" cm="1">
        <f t="array" ref="AR1103">_xlfn.IFS(AQ1103&lt;=1,"new",AQ1103&lt;=4,"settling",AQ1103&lt;=7,"established",AQ1103&lt;=12,"stagnant risk",AQ1103&gt;12,"highly stagnant")</f>
        <v>established</v>
      </c>
      <c r="AS1103">
        <v>12</v>
      </c>
      <c r="AT1103" t="str" cm="1">
        <f t="array" ref="AT1103">_xlfn.IFS(AS1103&lt;=1,"recently promoted",AS1103&lt;=3,"due soon",AS1103&lt;=6,"over due",AS1103&gt;=7,"critically overdue")</f>
        <v>critically overdue</v>
      </c>
      <c r="AU1103">
        <v>8</v>
      </c>
      <c r="AV1103" t="str" cm="1">
        <f t="array" ref="AV1103">_xlfn.IFS(AU1103&lt;=1,"new under manager",AU1103&lt;=4,"settling",AU1103&lt;=8,"established",AU1103&gt;=9,"long term")</f>
        <v>established</v>
      </c>
    </row>
    <row r="1104" spans="1:48">
      <c r="A1104">
        <v>36</v>
      </c>
      <c r="B1104" s="1" t="str" cm="1">
        <f t="array" ref="B1104">_xlfn.IFS(A1104&lt;=25,"early career",A1104&lt;=35,"mid career",A1104&lt;=45,"experienced",A1104&gt;=46,"senior")</f>
        <v>experienced</v>
      </c>
      <c r="C1104" t="s">
        <v>29</v>
      </c>
      <c r="D1104" t="s">
        <v>30</v>
      </c>
      <c r="E1104" t="s">
        <v>31</v>
      </c>
      <c r="F1104">
        <v>5</v>
      </c>
      <c r="G1104" s="1" t="str" cm="1">
        <f t="array" ref="G1104">_xlfn.IFS(F1104&lt;=5,"very near",F1104&lt;=10,"near",F1104&lt;=20,"moderate",F1104&lt;=29,"far")</f>
        <v>very near</v>
      </c>
      <c r="H1104">
        <v>2</v>
      </c>
      <c r="I1104" t="str" cm="1">
        <f t="array" ref="I1104">_xlfn.IFS(H1104=1,"Below College",H1104=
2,"College",H1104=
3,"Bachelor",H1104=
4,"Master",H1104=
5,"Doctor")</f>
        <v>College</v>
      </c>
      <c r="J1104" t="s">
        <v>36</v>
      </c>
      <c r="K1104">
        <v>4</v>
      </c>
      <c r="L1104" t="str" cm="1">
        <f t="array" ref="L1104">_xlfn.IFS(K1104=1,"low",K1104=2,"medium",K1104=3,"high",K1104=4,"very high")</f>
        <v>very high</v>
      </c>
      <c r="M1104" t="s">
        <v>33</v>
      </c>
      <c r="N1104">
        <v>3</v>
      </c>
      <c r="O1104" t="str" cm="1">
        <f t="array" ref="O1104">_xlfn.IFS(N1104=1,"low",N1104=2,"medium",N1104=3,"high",N1104=4,"very high")</f>
        <v>high</v>
      </c>
      <c r="P1104">
        <v>2</v>
      </c>
      <c r="Q1104" t="str" cm="1">
        <f t="array" ref="Q1104">_xlfn.IFS(P1104=1,"junior",P1104=2,"mid level",P1104=3,"senior",P1104=4,"lead",P1104=5,"executive")</f>
        <v>mid level</v>
      </c>
      <c r="R1104" t="s">
        <v>34</v>
      </c>
      <c r="S1104">
        <v>2</v>
      </c>
      <c r="T1104" t="str" cm="1">
        <f t="array" ref="T1104">_xlfn.IFS(S1104=1,"low",S1104=2,"medium",S1104=3,"high",S1104=4,"very high")</f>
        <v>medium</v>
      </c>
      <c r="U1104" t="s">
        <v>40</v>
      </c>
      <c r="V1104">
        <v>5914</v>
      </c>
      <c r="W1104">
        <v>8</v>
      </c>
      <c r="X1104" t="str" cm="1">
        <f t="array" ref="X1104">_xlfn.IFS(W1104=0,"fresher",W1104&lt;=3,"stable",W1104&lt;=6,"moderate hopper",W1104&lt;=9,"frequent hopper")</f>
        <v>frequent hopper</v>
      </c>
      <c r="Y1104" t="s">
        <v>29</v>
      </c>
      <c r="Z1104">
        <v>16</v>
      </c>
      <c r="AA1104" t="str" cm="1">
        <f t="array" ref="AA1104">_xlfn.IFS(Z1104&lt;=14,"low hike",Z1104&lt;=18,"moderate hike",Z1104&lt;=22,"good hike",Z1104&lt;=25,"high hike")</f>
        <v>moderate hike</v>
      </c>
      <c r="AB1104">
        <v>3</v>
      </c>
      <c r="AC1104" t="str" cm="1">
        <f t="array" ref="AC1104">_xlfn.IFS(AB1104=1,"low",AB1104=2,"good",AB1104=3,"excellent",AB1104=4,"outstanding")</f>
        <v>excellent</v>
      </c>
      <c r="AD1104">
        <v>4</v>
      </c>
      <c r="AE1104" t="str" cm="1">
        <f t="array" ref="AE1104">_xlfn.IFS(AD1104=1,"low",AD1104=2,"medium",AD1104=3,"high",AD1104=4,"very high")</f>
        <v>very high</v>
      </c>
      <c r="AG1104">
        <v>0</v>
      </c>
      <c r="AH1104" t="str" cm="1">
        <f t="array" ref="AH1104">_xlfn.IFS(AG1104=0,"no stock options",AG1104=2,"medium",AG1104=3,"high",AG1104=1,"low")</f>
        <v>no stock options</v>
      </c>
      <c r="AI1104">
        <v>16</v>
      </c>
      <c r="AJ1104" s="1" t="str" cm="1">
        <f t="array" ref="AJ1104">_xlfn.IFS(AI1104&lt;=2,"fresher",AI1104&lt;=7,"early career",AI1104&lt;=15,"mid career",AI1104&lt;=25,"experienced",AI1104&gt;=26,"expert")</f>
        <v>experienced</v>
      </c>
      <c r="AK1104">
        <v>3</v>
      </c>
      <c r="AL1104" s="1" t="str" cm="1">
        <f t="array" ref="AL1104">_xlfn.IFS(AK1104=0,"no training",AK1104&lt;=2,"low",AK1104&lt;=4,"moderate",AK1104&lt;=6,"high")</f>
        <v>moderate</v>
      </c>
      <c r="AM1104">
        <v>4</v>
      </c>
      <c r="AN1104" t="str" cm="1">
        <f t="array" ref="AN1104">_xlfn.IFS(AM1104=1,"low",AM1104=2,"medium",AM1104=3,"high",AM1104=4,"very high")</f>
        <v>very high</v>
      </c>
      <c r="AO1104">
        <v>13</v>
      </c>
      <c r="AP1104" s="1" t="str" cm="1">
        <f t="array" ref="AP1104">_xlfn.IFS(AO1104&lt;=1,"new",AO1104&lt;=5,"early tenure",AO1104&lt;=10,"established",AO1104&lt;=20,"loyal",AO1104&gt;=21,"long term")</f>
        <v>loyal</v>
      </c>
      <c r="AQ1104">
        <v>11</v>
      </c>
      <c r="AR1104" s="1" t="str" cm="1">
        <f t="array" ref="AR1104">_xlfn.IFS(AQ1104&lt;=1,"new",AQ1104&lt;=4,"settling",AQ1104&lt;=7,"established",AQ1104&lt;=12,"stagnant risk",AQ1104&gt;12,"highly stagnant")</f>
        <v>stagnant risk</v>
      </c>
      <c r="AS1104">
        <v>3</v>
      </c>
      <c r="AT1104" t="str" cm="1">
        <f t="array" ref="AT1104">_xlfn.IFS(AS1104&lt;=1,"recently promoted",AS1104&lt;=3,"due soon",AS1104&lt;=6,"over due",AS1104&gt;=7,"critically overdue")</f>
        <v>due soon</v>
      </c>
      <c r="AU1104">
        <v>7</v>
      </c>
      <c r="AV1104" t="str" cm="1">
        <f t="array" ref="AV1104">_xlfn.IFS(AU1104&lt;=1,"new under manager",AU1104&lt;=4,"settling",AU1104&lt;=8,"established",AU1104&gt;=9,"long term")</f>
        <v>established</v>
      </c>
    </row>
    <row r="1105" spans="1:48">
      <c r="A1105">
        <v>38</v>
      </c>
      <c r="B1105" s="1" t="str" cm="1">
        <f t="array" ref="B1105">_xlfn.IFS(A1105&lt;=25,"early career",A1105&lt;=35,"mid career",A1105&lt;=45,"experienced",A1105&gt;=46,"senior")</f>
        <v>experienced</v>
      </c>
      <c r="C1105" t="s">
        <v>29</v>
      </c>
      <c r="D1105" t="s">
        <v>30</v>
      </c>
      <c r="E1105" t="s">
        <v>45</v>
      </c>
      <c r="F1105">
        <v>3</v>
      </c>
      <c r="G1105" s="1" t="str" cm="1">
        <f t="array" ref="G1105">_xlfn.IFS(F1105&lt;=5,"very near",F1105&lt;=10,"near",F1105&lt;=20,"moderate",F1105&lt;=29,"far")</f>
        <v>very near</v>
      </c>
      <c r="H1105">
        <v>3</v>
      </c>
      <c r="I1105" t="str" cm="1">
        <f t="array" ref="I1105">_xlfn.IFS(H1105=1,"Below College",H1105=
2,"College",H1105=
3,"Bachelor",H1105=
4,"Master",H1105=
5,"Doctor")</f>
        <v>Bachelor</v>
      </c>
      <c r="J1105" t="s">
        <v>36</v>
      </c>
      <c r="K1105">
        <v>1</v>
      </c>
      <c r="L1105" t="str" cm="1">
        <f t="array" ref="L1105">_xlfn.IFS(K1105=1,"low",K1105=2,"medium",K1105=3,"high",K1105=4,"very high")</f>
        <v>low</v>
      </c>
      <c r="M1105" t="s">
        <v>33</v>
      </c>
      <c r="N1105">
        <v>3</v>
      </c>
      <c r="O1105" t="str" cm="1">
        <f t="array" ref="O1105">_xlfn.IFS(N1105=1,"low",N1105=2,"medium",N1105=3,"high",N1105=4,"very high")</f>
        <v>high</v>
      </c>
      <c r="P1105">
        <v>3</v>
      </c>
      <c r="Q1105" t="str" cm="1">
        <f t="array" ref="Q1105">_xlfn.IFS(P1105=1,"junior",P1105=2,"mid level",P1105=3,"senior",P1105=4,"lead",P1105=5,"executive")</f>
        <v>senior</v>
      </c>
      <c r="R1105" t="s">
        <v>51</v>
      </c>
      <c r="S1105">
        <v>3</v>
      </c>
      <c r="T1105" t="str" cm="1">
        <f t="array" ref="T1105">_xlfn.IFS(S1105=1,"low",S1105=2,"medium",S1105=3,"high",S1105=4,"very high")</f>
        <v>high</v>
      </c>
      <c r="U1105" t="s">
        <v>38</v>
      </c>
      <c r="V1105">
        <v>10609</v>
      </c>
      <c r="W1105">
        <v>0</v>
      </c>
      <c r="X1105" t="str" cm="1">
        <f t="array" ref="X1105">_xlfn.IFS(W1105=0,"fresher",W1105&lt;=3,"stable",W1105&lt;=6,"moderate hopper",W1105&lt;=9,"frequent hopper")</f>
        <v>fresher</v>
      </c>
      <c r="Y1105" t="s">
        <v>29</v>
      </c>
      <c r="Z1105">
        <v>12</v>
      </c>
      <c r="AA1105" t="str" cm="1">
        <f t="array" ref="AA1105">_xlfn.IFS(Z1105&lt;=14,"low hike",Z1105&lt;=18,"moderate hike",Z1105&lt;=22,"good hike",Z1105&lt;=25,"high hike")</f>
        <v>low hike</v>
      </c>
      <c r="AB1105">
        <v>3</v>
      </c>
      <c r="AC1105" t="str" cm="1">
        <f t="array" ref="AC1105">_xlfn.IFS(AB1105=1,"low",AB1105=2,"good",AB1105=3,"excellent",AB1105=4,"outstanding")</f>
        <v>excellent</v>
      </c>
      <c r="AD1105">
        <v>3</v>
      </c>
      <c r="AE1105" t="str" cm="1">
        <f t="array" ref="AE1105">_xlfn.IFS(AD1105=1,"low",AD1105=2,"medium",AD1105=3,"high",AD1105=4,"very high")</f>
        <v>high</v>
      </c>
      <c r="AG1105">
        <v>2</v>
      </c>
      <c r="AH1105" t="str" cm="1">
        <f t="array" ref="AH1105">_xlfn.IFS(AG1105=0,"no stock options",AG1105=2,"medium",AG1105=3,"high",AG1105=1,"low")</f>
        <v>medium</v>
      </c>
      <c r="AI1105">
        <v>17</v>
      </c>
      <c r="AJ1105" s="1" t="str" cm="1">
        <f t="array" ref="AJ1105">_xlfn.IFS(AI1105&lt;=2,"fresher",AI1105&lt;=7,"early career",AI1105&lt;=15,"mid career",AI1105&lt;=25,"experienced",AI1105&gt;=26,"expert")</f>
        <v>experienced</v>
      </c>
      <c r="AK1105">
        <v>6</v>
      </c>
      <c r="AL1105" s="1" t="str" cm="1">
        <f t="array" ref="AL1105">_xlfn.IFS(AK1105=0,"no training",AK1105&lt;=2,"low",AK1105&lt;=4,"moderate",AK1105&lt;=6,"high")</f>
        <v>high</v>
      </c>
      <c r="AM1105">
        <v>2</v>
      </c>
      <c r="AN1105" t="str" cm="1">
        <f t="array" ref="AN1105">_xlfn.IFS(AM1105=1,"low",AM1105=2,"medium",AM1105=3,"high",AM1105=4,"very high")</f>
        <v>medium</v>
      </c>
      <c r="AO1105">
        <v>16</v>
      </c>
      <c r="AP1105" s="1" t="str" cm="1">
        <f t="array" ref="AP1105">_xlfn.IFS(AO1105&lt;=1,"new",AO1105&lt;=5,"early tenure",AO1105&lt;=10,"established",AO1105&lt;=20,"loyal",AO1105&gt;=21,"long term")</f>
        <v>loyal</v>
      </c>
      <c r="AQ1105">
        <v>10</v>
      </c>
      <c r="AR1105" s="1" t="str" cm="1">
        <f t="array" ref="AR1105">_xlfn.IFS(AQ1105&lt;=1,"new",AQ1105&lt;=4,"settling",AQ1105&lt;=7,"established",AQ1105&lt;=12,"stagnant risk",AQ1105&gt;12,"highly stagnant")</f>
        <v>stagnant risk</v>
      </c>
      <c r="AS1105">
        <v>5</v>
      </c>
      <c r="AT1105" t="str" cm="1">
        <f t="array" ref="AT1105">_xlfn.IFS(AS1105&lt;=1,"recently promoted",AS1105&lt;=3,"due soon",AS1105&lt;=6,"over due",AS1105&gt;=7,"critically overdue")</f>
        <v>over due</v>
      </c>
      <c r="AU1105">
        <v>13</v>
      </c>
      <c r="AV1105" t="str" cm="1">
        <f t="array" ref="AV1105">_xlfn.IFS(AU1105&lt;=1,"new under manager",AU1105&lt;=4,"settling",AU1105&lt;=8,"established",AU1105&gt;=9,"long term")</f>
        <v>long term</v>
      </c>
    </row>
    <row r="1106" spans="1:48">
      <c r="A1106">
        <v>29</v>
      </c>
      <c r="B1106" s="1" t="str" cm="1">
        <f t="array" ref="B1106">_xlfn.IFS(A1106&lt;=25,"early career",A1106&lt;=35,"mid career",A1106&lt;=45,"experienced",A1106&gt;=46,"senior")</f>
        <v>mid career</v>
      </c>
      <c r="C1106" t="s">
        <v>29</v>
      </c>
      <c r="D1106" t="s">
        <v>50</v>
      </c>
      <c r="E1106" t="s">
        <v>45</v>
      </c>
      <c r="F1106">
        <v>1</v>
      </c>
      <c r="G1106" s="1" t="str" cm="1">
        <f t="array" ref="G1106">_xlfn.IFS(F1106&lt;=5,"very near",F1106&lt;=10,"near",F1106&lt;=20,"moderate",F1106&lt;=29,"far")</f>
        <v>very near</v>
      </c>
      <c r="H1106">
        <v>1</v>
      </c>
      <c r="I1106" t="str" cm="1">
        <f t="array" ref="I1106">_xlfn.IFS(H1106=1,"Below College",H1106=
2,"College",H1106=
3,"Bachelor",H1106=
4,"Master",H1106=
5,"Doctor")</f>
        <v>Below College</v>
      </c>
      <c r="J1106" t="s">
        <v>32</v>
      </c>
      <c r="K1106">
        <v>2</v>
      </c>
      <c r="L1106" t="str" cm="1">
        <f t="array" ref="L1106">_xlfn.IFS(K1106=1,"low",K1106=2,"medium",K1106=3,"high",K1106=4,"very high")</f>
        <v>medium</v>
      </c>
      <c r="M1106" t="s">
        <v>43</v>
      </c>
      <c r="N1106">
        <v>3</v>
      </c>
      <c r="O1106" t="str" cm="1">
        <f t="array" ref="O1106">_xlfn.IFS(N1106=1,"low",N1106=2,"medium",N1106=3,"high",N1106=4,"very high")</f>
        <v>high</v>
      </c>
      <c r="P1106">
        <v>3</v>
      </c>
      <c r="Q1106" t="str" cm="1">
        <f t="array" ref="Q1106">_xlfn.IFS(P1106=1,"junior",P1106=2,"mid level",P1106=3,"senior",P1106=4,"lead",P1106=5,"executive")</f>
        <v>senior</v>
      </c>
      <c r="R1106" t="s">
        <v>51</v>
      </c>
      <c r="S1106">
        <v>4</v>
      </c>
      <c r="T1106" t="str" cm="1">
        <f t="array" ref="T1106">_xlfn.IFS(S1106=1,"low",S1106=2,"medium",S1106=3,"high",S1106=4,"very high")</f>
        <v>very high</v>
      </c>
      <c r="U1106" t="s">
        <v>35</v>
      </c>
      <c r="V1106">
        <v>7918</v>
      </c>
      <c r="W1106">
        <v>1</v>
      </c>
      <c r="X1106" t="str" cm="1">
        <f t="array" ref="X1106">_xlfn.IFS(W1106=0,"fresher",W1106&lt;=3,"stable",W1106&lt;=6,"moderate hopper",W1106&lt;=9,"frequent hopper")</f>
        <v>stable</v>
      </c>
      <c r="Y1106" t="s">
        <v>29</v>
      </c>
      <c r="Z1106">
        <v>14</v>
      </c>
      <c r="AA1106" t="str" cm="1">
        <f t="array" ref="AA1106">_xlfn.IFS(Z1106&lt;=14,"low hike",Z1106&lt;=18,"moderate hike",Z1106&lt;=22,"good hike",Z1106&lt;=25,"high hike")</f>
        <v>low hike</v>
      </c>
      <c r="AB1106">
        <v>3</v>
      </c>
      <c r="AC1106" t="str" cm="1">
        <f t="array" ref="AC1106">_xlfn.IFS(AB1106=1,"low",AB1106=2,"good",AB1106=3,"excellent",AB1106=4,"outstanding")</f>
        <v>excellent</v>
      </c>
      <c r="AD1106">
        <v>4</v>
      </c>
      <c r="AE1106" t="str" cm="1">
        <f t="array" ref="AE1106">_xlfn.IFS(AD1106=1,"low",AD1106=2,"medium",AD1106=3,"high",AD1106=4,"very high")</f>
        <v>very high</v>
      </c>
      <c r="AG1106">
        <v>1</v>
      </c>
      <c r="AH1106" t="str" cm="1">
        <f t="array" ref="AH1106">_xlfn.IFS(AG1106=0,"no stock options",AG1106=2,"medium",AG1106=3,"high",AG1106=1,"low")</f>
        <v>low</v>
      </c>
      <c r="AI1106">
        <v>11</v>
      </c>
      <c r="AJ1106" s="1" t="str" cm="1">
        <f t="array" ref="AJ1106">_xlfn.IFS(AI1106&lt;=2,"fresher",AI1106&lt;=7,"early career",AI1106&lt;=15,"mid career",AI1106&lt;=25,"experienced",AI1106&gt;=26,"expert")</f>
        <v>mid career</v>
      </c>
      <c r="AK1106">
        <v>5</v>
      </c>
      <c r="AL1106" s="1" t="str" cm="1">
        <f t="array" ref="AL1106">_xlfn.IFS(AK1106=0,"no training",AK1106&lt;=2,"low",AK1106&lt;=4,"moderate",AK1106&lt;=6,"high")</f>
        <v>high</v>
      </c>
      <c r="AM1106">
        <v>3</v>
      </c>
      <c r="AN1106" t="str" cm="1">
        <f t="array" ref="AN1106">_xlfn.IFS(AM1106=1,"low",AM1106=2,"medium",AM1106=3,"high",AM1106=4,"very high")</f>
        <v>high</v>
      </c>
      <c r="AO1106">
        <v>11</v>
      </c>
      <c r="AP1106" s="1" t="str" cm="1">
        <f t="array" ref="AP1106">_xlfn.IFS(AO1106&lt;=1,"new",AO1106&lt;=5,"early tenure",AO1106&lt;=10,"established",AO1106&lt;=20,"loyal",AO1106&gt;=21,"long term")</f>
        <v>loyal</v>
      </c>
      <c r="AQ1106">
        <v>10</v>
      </c>
      <c r="AR1106" s="1" t="str" cm="1">
        <f t="array" ref="AR1106">_xlfn.IFS(AQ1106&lt;=1,"new",AQ1106&lt;=4,"settling",AQ1106&lt;=7,"established",AQ1106&lt;=12,"stagnant risk",AQ1106&gt;12,"highly stagnant")</f>
        <v>stagnant risk</v>
      </c>
      <c r="AS1106">
        <v>4</v>
      </c>
      <c r="AT1106" t="str" cm="1">
        <f t="array" ref="AT1106">_xlfn.IFS(AS1106&lt;=1,"recently promoted",AS1106&lt;=3,"due soon",AS1106&lt;=6,"over due",AS1106&gt;=7,"critically overdue")</f>
        <v>over due</v>
      </c>
      <c r="AU1106">
        <v>1</v>
      </c>
      <c r="AV1106" t="str" cm="1">
        <f t="array" ref="AV1106">_xlfn.IFS(AU1106&lt;=1,"new under manager",AU1106&lt;=4,"settling",AU1106&lt;=8,"established",AU1106&gt;=9,"long term")</f>
        <v>new under manager</v>
      </c>
    </row>
    <row r="1107" spans="1:48">
      <c r="A1107">
        <v>43</v>
      </c>
      <c r="B1107" s="1" t="str" cm="1">
        <f t="array" ref="B1107">_xlfn.IFS(A1107&lt;=25,"early career",A1107&lt;=35,"mid career",A1107&lt;=45,"experienced",A1107&gt;=46,"senior")</f>
        <v>experienced</v>
      </c>
      <c r="C1107" t="s">
        <v>29</v>
      </c>
      <c r="D1107" t="s">
        <v>30</v>
      </c>
      <c r="E1107" t="s">
        <v>45</v>
      </c>
      <c r="F1107">
        <v>16</v>
      </c>
      <c r="G1107" s="1" t="str" cm="1">
        <f t="array" ref="G1107">_xlfn.IFS(F1107&lt;=5,"very near",F1107&lt;=10,"near",F1107&lt;=20,"moderate",F1107&lt;=29,"far")</f>
        <v>moderate</v>
      </c>
      <c r="H1107">
        <v>3</v>
      </c>
      <c r="I1107" t="str" cm="1">
        <f t="array" ref="I1107">_xlfn.IFS(H1107=1,"Below College",H1107=
2,"College",H1107=
3,"Bachelor",H1107=
4,"Master",H1107=
5,"Doctor")</f>
        <v>Bachelor</v>
      </c>
      <c r="J1107" t="s">
        <v>47</v>
      </c>
      <c r="K1107">
        <v>4</v>
      </c>
      <c r="L1107" t="str" cm="1">
        <f t="array" ref="L1107">_xlfn.IFS(K1107=1,"low",K1107=2,"medium",K1107=3,"high",K1107=4,"very high")</f>
        <v>very high</v>
      </c>
      <c r="M1107" t="s">
        <v>43</v>
      </c>
      <c r="N1107">
        <v>3</v>
      </c>
      <c r="O1107" t="str" cm="1">
        <f t="array" ref="O1107">_xlfn.IFS(N1107=1,"low",N1107=2,"medium",N1107=3,"high",N1107=4,"very high")</f>
        <v>high</v>
      </c>
      <c r="P1107">
        <v>4</v>
      </c>
      <c r="Q1107" t="str" cm="1">
        <f t="array" ref="Q1107">_xlfn.IFS(P1107=1,"junior",P1107=2,"mid level",P1107=3,"senior",P1107=4,"lead",P1107=5,"executive")</f>
        <v>lead</v>
      </c>
      <c r="R1107" t="s">
        <v>48</v>
      </c>
      <c r="S1107">
        <v>4</v>
      </c>
      <c r="T1107" t="str" cm="1">
        <f t="array" ref="T1107">_xlfn.IFS(S1107=1,"low",S1107=2,"medium",S1107=3,"high",S1107=4,"very high")</f>
        <v>very high</v>
      </c>
      <c r="U1107" t="s">
        <v>35</v>
      </c>
      <c r="V1107">
        <v>16064</v>
      </c>
      <c r="W1107">
        <v>5</v>
      </c>
      <c r="X1107" t="str" cm="1">
        <f t="array" ref="X1107">_xlfn.IFS(W1107=0,"fresher",W1107&lt;=3,"stable",W1107&lt;=6,"moderate hopper",W1107&lt;=9,"frequent hopper")</f>
        <v>moderate hopper</v>
      </c>
      <c r="Y1107" t="s">
        <v>39</v>
      </c>
      <c r="Z1107">
        <v>22</v>
      </c>
      <c r="AA1107" t="str" cm="1">
        <f t="array" ref="AA1107">_xlfn.IFS(Z1107&lt;=14,"low hike",Z1107&lt;=18,"moderate hike",Z1107&lt;=22,"good hike",Z1107&lt;=25,"high hike")</f>
        <v>good hike</v>
      </c>
      <c r="AB1107">
        <v>4</v>
      </c>
      <c r="AC1107" t="str" cm="1">
        <f t="array" ref="AC1107">_xlfn.IFS(AB1107=1,"low",AB1107=2,"good",AB1107=3,"excellent",AB1107=4,"outstanding")</f>
        <v>outstanding</v>
      </c>
      <c r="AD1107">
        <v>3</v>
      </c>
      <c r="AE1107" t="str" cm="1">
        <f t="array" ref="AE1107">_xlfn.IFS(AD1107=1,"low",AD1107=2,"medium",AD1107=3,"high",AD1107=4,"very high")</f>
        <v>high</v>
      </c>
      <c r="AG1107">
        <v>1</v>
      </c>
      <c r="AH1107" t="str" cm="1">
        <f t="array" ref="AH1107">_xlfn.IFS(AG1107=0,"no stock options",AG1107=2,"medium",AG1107=3,"high",AG1107=1,"low")</f>
        <v>low</v>
      </c>
      <c r="AI1107">
        <v>22</v>
      </c>
      <c r="AJ1107" s="1" t="str" cm="1">
        <f t="array" ref="AJ1107">_xlfn.IFS(AI1107&lt;=2,"fresher",AI1107&lt;=7,"early career",AI1107&lt;=15,"mid career",AI1107&lt;=25,"experienced",AI1107&gt;=26,"expert")</f>
        <v>experienced</v>
      </c>
      <c r="AK1107">
        <v>3</v>
      </c>
      <c r="AL1107" s="1" t="str" cm="1">
        <f t="array" ref="AL1107">_xlfn.IFS(AK1107=0,"no training",AK1107&lt;=2,"low",AK1107&lt;=4,"moderate",AK1107&lt;=6,"high")</f>
        <v>moderate</v>
      </c>
      <c r="AM1107">
        <v>3</v>
      </c>
      <c r="AN1107" t="str" cm="1">
        <f t="array" ref="AN1107">_xlfn.IFS(AM1107=1,"low",AM1107=2,"medium",AM1107=3,"high",AM1107=4,"very high")</f>
        <v>high</v>
      </c>
      <c r="AO1107">
        <v>17</v>
      </c>
      <c r="AP1107" s="1" t="str" cm="1">
        <f t="array" ref="AP1107">_xlfn.IFS(AO1107&lt;=1,"new",AO1107&lt;=5,"early tenure",AO1107&lt;=10,"established",AO1107&lt;=20,"loyal",AO1107&gt;=21,"long term")</f>
        <v>loyal</v>
      </c>
      <c r="AQ1107">
        <v>13</v>
      </c>
      <c r="AR1107" s="1" t="str" cm="1">
        <f t="array" ref="AR1107">_xlfn.IFS(AQ1107&lt;=1,"new",AQ1107&lt;=4,"settling",AQ1107&lt;=7,"established",AQ1107&lt;=12,"stagnant risk",AQ1107&gt;12,"highly stagnant")</f>
        <v>highly stagnant</v>
      </c>
      <c r="AS1107">
        <v>1</v>
      </c>
      <c r="AT1107" t="str" cm="1">
        <f t="array" ref="AT1107">_xlfn.IFS(AS1107&lt;=1,"recently promoted",AS1107&lt;=3,"due soon",AS1107&lt;=6,"over due",AS1107&gt;=7,"critically overdue")</f>
        <v>recently promoted</v>
      </c>
      <c r="AU1107">
        <v>9</v>
      </c>
      <c r="AV1107" t="str" cm="1">
        <f t="array" ref="AV1107">_xlfn.IFS(AU1107&lt;=1,"new under manager",AU1107&lt;=4,"settling",AU1107&lt;=8,"established",AU1107&gt;=9,"long term")</f>
        <v>long term</v>
      </c>
    </row>
    <row r="1108" spans="1:48">
      <c r="A1108">
        <v>34</v>
      </c>
      <c r="B1108" s="1" t="str" cm="1">
        <f t="array" ref="B1108">_xlfn.IFS(A1108&lt;=25,"early career",A1108&lt;=35,"mid career",A1108&lt;=45,"experienced",A1108&gt;=46,"senior")</f>
        <v>mid career</v>
      </c>
      <c r="C1108" t="s">
        <v>29</v>
      </c>
      <c r="D1108" t="s">
        <v>30</v>
      </c>
      <c r="E1108" t="s">
        <v>31</v>
      </c>
      <c r="F1108">
        <v>2</v>
      </c>
      <c r="G1108" s="1" t="str" cm="1">
        <f t="array" ref="G1108">_xlfn.IFS(F1108&lt;=5,"very near",F1108&lt;=10,"near",F1108&lt;=20,"moderate",F1108&lt;=29,"far")</f>
        <v>very near</v>
      </c>
      <c r="H1108">
        <v>4</v>
      </c>
      <c r="I1108" t="str" cm="1">
        <f t="array" ref="I1108">_xlfn.IFS(H1108=1,"Below College",H1108=
2,"College",H1108=
3,"Bachelor",H1108=
4,"Master",H1108=
5,"Doctor")</f>
        <v>Master</v>
      </c>
      <c r="J1108" t="s">
        <v>36</v>
      </c>
      <c r="K1108">
        <v>4</v>
      </c>
      <c r="L1108" t="str" cm="1">
        <f t="array" ref="L1108">_xlfn.IFS(K1108=1,"low",K1108=2,"medium",K1108=3,"high",K1108=4,"very high")</f>
        <v>very high</v>
      </c>
      <c r="M1108" t="s">
        <v>33</v>
      </c>
      <c r="N1108">
        <v>2</v>
      </c>
      <c r="O1108" t="str" cm="1">
        <f t="array" ref="O1108">_xlfn.IFS(N1108=1,"low",N1108=2,"medium",N1108=3,"high",N1108=4,"very high")</f>
        <v>medium</v>
      </c>
      <c r="P1108">
        <v>2</v>
      </c>
      <c r="Q1108" t="str" cm="1">
        <f t="array" ref="Q1108">_xlfn.IFS(P1108=1,"junior",P1108=2,"mid level",P1108=3,"senior",P1108=4,"lead",P1108=5,"executive")</f>
        <v>mid level</v>
      </c>
      <c r="R1108" t="s">
        <v>44</v>
      </c>
      <c r="S1108">
        <v>1</v>
      </c>
      <c r="T1108" t="str" cm="1">
        <f t="array" ref="T1108">_xlfn.IFS(S1108=1,"low",S1108=2,"medium",S1108=3,"high",S1108=4,"very high")</f>
        <v>low</v>
      </c>
      <c r="U1108" t="s">
        <v>35</v>
      </c>
      <c r="V1108">
        <v>5957</v>
      </c>
      <c r="W1108">
        <v>6</v>
      </c>
      <c r="X1108" t="str" cm="1">
        <f t="array" ref="X1108">_xlfn.IFS(W1108=0,"fresher",W1108&lt;=3,"stable",W1108&lt;=6,"moderate hopper",W1108&lt;=9,"frequent hopper")</f>
        <v>moderate hopper</v>
      </c>
      <c r="Y1108" t="s">
        <v>29</v>
      </c>
      <c r="Z1108">
        <v>13</v>
      </c>
      <c r="AA1108" t="str" cm="1">
        <f t="array" ref="AA1108">_xlfn.IFS(Z1108&lt;=14,"low hike",Z1108&lt;=18,"moderate hike",Z1108&lt;=22,"good hike",Z1108&lt;=25,"high hike")</f>
        <v>low hike</v>
      </c>
      <c r="AB1108">
        <v>3</v>
      </c>
      <c r="AC1108" t="str" cm="1">
        <f t="array" ref="AC1108">_xlfn.IFS(AB1108=1,"low",AB1108=2,"good",AB1108=3,"excellent",AB1108=4,"outstanding")</f>
        <v>excellent</v>
      </c>
      <c r="AD1108">
        <v>2</v>
      </c>
      <c r="AE1108" t="str" cm="1">
        <f t="array" ref="AE1108">_xlfn.IFS(AD1108=1,"low",AD1108=2,"medium",AD1108=3,"high",AD1108=4,"very high")</f>
        <v>medium</v>
      </c>
      <c r="AG1108">
        <v>1</v>
      </c>
      <c r="AH1108" t="str" cm="1">
        <f t="array" ref="AH1108">_xlfn.IFS(AG1108=0,"no stock options",AG1108=2,"medium",AG1108=3,"high",AG1108=1,"low")</f>
        <v>low</v>
      </c>
      <c r="AI1108">
        <v>13</v>
      </c>
      <c r="AJ1108" s="1" t="str" cm="1">
        <f t="array" ref="AJ1108">_xlfn.IFS(AI1108&lt;=2,"fresher",AI1108&lt;=7,"early career",AI1108&lt;=15,"mid career",AI1108&lt;=25,"experienced",AI1108&gt;=26,"expert")</f>
        <v>mid career</v>
      </c>
      <c r="AK1108">
        <v>3</v>
      </c>
      <c r="AL1108" s="1" t="str" cm="1">
        <f t="array" ref="AL1108">_xlfn.IFS(AK1108=0,"no training",AK1108&lt;=2,"low",AK1108&lt;=4,"moderate",AK1108&lt;=6,"high")</f>
        <v>moderate</v>
      </c>
      <c r="AM1108">
        <v>3</v>
      </c>
      <c r="AN1108" t="str" cm="1">
        <f t="array" ref="AN1108">_xlfn.IFS(AM1108=1,"low",AM1108=2,"medium",AM1108=3,"high",AM1108=4,"very high")</f>
        <v>high</v>
      </c>
      <c r="AO1108">
        <v>11</v>
      </c>
      <c r="AP1108" s="1" t="str" cm="1">
        <f t="array" ref="AP1108">_xlfn.IFS(AO1108&lt;=1,"new",AO1108&lt;=5,"early tenure",AO1108&lt;=10,"established",AO1108&lt;=20,"loyal",AO1108&gt;=21,"long term")</f>
        <v>loyal</v>
      </c>
      <c r="AQ1108">
        <v>9</v>
      </c>
      <c r="AR1108" s="1" t="str" cm="1">
        <f t="array" ref="AR1108">_xlfn.IFS(AQ1108&lt;=1,"new",AQ1108&lt;=4,"settling",AQ1108&lt;=7,"established",AQ1108&lt;=12,"stagnant risk",AQ1108&gt;12,"highly stagnant")</f>
        <v>stagnant risk</v>
      </c>
      <c r="AS1108">
        <v>5</v>
      </c>
      <c r="AT1108" t="str" cm="1">
        <f t="array" ref="AT1108">_xlfn.IFS(AS1108&lt;=1,"recently promoted",AS1108&lt;=3,"due soon",AS1108&lt;=6,"over due",AS1108&gt;=7,"critically overdue")</f>
        <v>over due</v>
      </c>
      <c r="AU1108">
        <v>9</v>
      </c>
      <c r="AV1108" t="str" cm="1">
        <f t="array" ref="AV1108">_xlfn.IFS(AU1108&lt;=1,"new under manager",AU1108&lt;=4,"settling",AU1108&lt;=8,"established",AU1108&gt;=9,"long term")</f>
        <v>long term</v>
      </c>
    </row>
    <row r="1109" spans="1:48">
      <c r="A1109">
        <v>39</v>
      </c>
      <c r="B1109" s="1" t="str" cm="1">
        <f t="array" ref="B1109">_xlfn.IFS(A1109&lt;=25,"early career",A1109&lt;=35,"mid career",A1109&lt;=45,"experienced",A1109&gt;=46,"senior")</f>
        <v>experienced</v>
      </c>
      <c r="C1109" t="s">
        <v>29</v>
      </c>
      <c r="D1109" t="s">
        <v>50</v>
      </c>
      <c r="E1109" t="s">
        <v>31</v>
      </c>
      <c r="F1109">
        <v>2</v>
      </c>
      <c r="G1109" s="1" t="str" cm="1">
        <f t="array" ref="G1109">_xlfn.IFS(F1109&lt;=5,"very near",F1109&lt;=10,"near",F1109&lt;=20,"moderate",F1109&lt;=29,"far")</f>
        <v>very near</v>
      </c>
      <c r="H1109">
        <v>4</v>
      </c>
      <c r="I1109" t="str" cm="1">
        <f t="array" ref="I1109">_xlfn.IFS(H1109=1,"Below College",H1109=
2,"College",H1109=
3,"Bachelor",H1109=
4,"Master",H1109=
5,"Doctor")</f>
        <v>Master</v>
      </c>
      <c r="J1109" t="s">
        <v>52</v>
      </c>
      <c r="K1109">
        <v>3</v>
      </c>
      <c r="L1109" t="str" cm="1">
        <f t="array" ref="L1109">_xlfn.IFS(K1109=1,"low",K1109=2,"medium",K1109=3,"high",K1109=4,"very high")</f>
        <v>high</v>
      </c>
      <c r="M1109" t="s">
        <v>43</v>
      </c>
      <c r="N1109">
        <v>3</v>
      </c>
      <c r="O1109" t="str" cm="1">
        <f t="array" ref="O1109">_xlfn.IFS(N1109=1,"low",N1109=2,"medium",N1109=3,"high",N1109=4,"very high")</f>
        <v>high</v>
      </c>
      <c r="P1109">
        <v>3</v>
      </c>
      <c r="Q1109" t="str" cm="1">
        <f t="array" ref="Q1109">_xlfn.IFS(P1109=1,"junior",P1109=2,"mid level",P1109=3,"senior",P1109=4,"lead",P1109=5,"executive")</f>
        <v>senior</v>
      </c>
      <c r="R1109" t="s">
        <v>49</v>
      </c>
      <c r="S1109">
        <v>3</v>
      </c>
      <c r="T1109" t="str" cm="1">
        <f t="array" ref="T1109">_xlfn.IFS(S1109=1,"low",S1109=2,"medium",S1109=3,"high",S1109=4,"very high")</f>
        <v>high</v>
      </c>
      <c r="U1109" t="s">
        <v>40</v>
      </c>
      <c r="V1109">
        <v>10938</v>
      </c>
      <c r="W1109">
        <v>0</v>
      </c>
      <c r="X1109" t="str" cm="1">
        <f t="array" ref="X1109">_xlfn.IFS(W1109=0,"fresher",W1109&lt;=3,"stable",W1109&lt;=6,"moderate hopper",W1109&lt;=9,"frequent hopper")</f>
        <v>fresher</v>
      </c>
      <c r="Y1109" t="s">
        <v>29</v>
      </c>
      <c r="Z1109">
        <v>25</v>
      </c>
      <c r="AA1109" t="str" cm="1">
        <f t="array" ref="AA1109">_xlfn.IFS(Z1109&lt;=14,"low hike",Z1109&lt;=18,"moderate hike",Z1109&lt;=22,"good hike",Z1109&lt;=25,"high hike")</f>
        <v>high hike</v>
      </c>
      <c r="AB1109">
        <v>4</v>
      </c>
      <c r="AC1109" t="str" cm="1">
        <f t="array" ref="AC1109">_xlfn.IFS(AB1109=1,"low",AB1109=2,"good",AB1109=3,"excellent",AB1109=4,"outstanding")</f>
        <v>outstanding</v>
      </c>
      <c r="AD1109">
        <v>4</v>
      </c>
      <c r="AE1109" t="str" cm="1">
        <f t="array" ref="AE1109">_xlfn.IFS(AD1109=1,"low",AD1109=2,"medium",AD1109=3,"high",AD1109=4,"very high")</f>
        <v>very high</v>
      </c>
      <c r="AG1109">
        <v>0</v>
      </c>
      <c r="AH1109" t="str" cm="1">
        <f t="array" ref="AH1109">_xlfn.IFS(AG1109=0,"no stock options",AG1109=2,"medium",AG1109=3,"high",AG1109=1,"low")</f>
        <v>no stock options</v>
      </c>
      <c r="AI1109">
        <v>20</v>
      </c>
      <c r="AJ1109" s="1" t="str" cm="1">
        <f t="array" ref="AJ1109">_xlfn.IFS(AI1109&lt;=2,"fresher",AI1109&lt;=7,"early career",AI1109&lt;=15,"mid career",AI1109&lt;=25,"experienced",AI1109&gt;=26,"expert")</f>
        <v>experienced</v>
      </c>
      <c r="AK1109">
        <v>1</v>
      </c>
      <c r="AL1109" s="1" t="str" cm="1">
        <f t="array" ref="AL1109">_xlfn.IFS(AK1109=0,"no training",AK1109&lt;=2,"low",AK1109&lt;=4,"moderate",AK1109&lt;=6,"high")</f>
        <v>low</v>
      </c>
      <c r="AM1109">
        <v>3</v>
      </c>
      <c r="AN1109" t="str" cm="1">
        <f t="array" ref="AN1109">_xlfn.IFS(AM1109=1,"low",AM1109=2,"medium",AM1109=3,"high",AM1109=4,"very high")</f>
        <v>high</v>
      </c>
      <c r="AO1109">
        <v>19</v>
      </c>
      <c r="AP1109" s="1" t="str" cm="1">
        <f t="array" ref="AP1109">_xlfn.IFS(AO1109&lt;=1,"new",AO1109&lt;=5,"early tenure",AO1109&lt;=10,"established",AO1109&lt;=20,"loyal",AO1109&gt;=21,"long term")</f>
        <v>loyal</v>
      </c>
      <c r="AQ1109">
        <v>6</v>
      </c>
      <c r="AR1109" s="1" t="str" cm="1">
        <f t="array" ref="AR1109">_xlfn.IFS(AQ1109&lt;=1,"new",AQ1109&lt;=4,"settling",AQ1109&lt;=7,"established",AQ1109&lt;=12,"stagnant risk",AQ1109&gt;12,"highly stagnant")</f>
        <v>established</v>
      </c>
      <c r="AS1109">
        <v>11</v>
      </c>
      <c r="AT1109" t="str" cm="1">
        <f t="array" ref="AT1109">_xlfn.IFS(AS1109&lt;=1,"recently promoted",AS1109&lt;=3,"due soon",AS1109&lt;=6,"over due",AS1109&gt;=7,"critically overdue")</f>
        <v>critically overdue</v>
      </c>
      <c r="AU1109">
        <v>8</v>
      </c>
      <c r="AV1109" t="str" cm="1">
        <f t="array" ref="AV1109">_xlfn.IFS(AU1109&lt;=1,"new under manager",AU1109&lt;=4,"settling",AU1109&lt;=8,"established",AU1109&gt;=9,"long term")</f>
        <v>established</v>
      </c>
    </row>
    <row r="1110" spans="1:48">
      <c r="A1110">
        <v>45</v>
      </c>
      <c r="B1110" s="1" t="str" cm="1">
        <f t="array" ref="B1110">_xlfn.IFS(A1110&lt;=25,"early career",A1110&lt;=35,"mid career",A1110&lt;=45,"experienced",A1110&gt;=46,"senior")</f>
        <v>experienced</v>
      </c>
      <c r="C1110" t="s">
        <v>29</v>
      </c>
      <c r="D1110" t="s">
        <v>30</v>
      </c>
      <c r="E1110" t="s">
        <v>31</v>
      </c>
      <c r="F1110">
        <v>20</v>
      </c>
      <c r="G1110" s="1" t="str" cm="1">
        <f t="array" ref="G1110">_xlfn.IFS(F1110&lt;=5,"very near",F1110&lt;=10,"near",F1110&lt;=20,"moderate",F1110&lt;=29,"far")</f>
        <v>moderate</v>
      </c>
      <c r="H1110">
        <v>2</v>
      </c>
      <c r="I1110" t="str" cm="1">
        <f t="array" ref="I1110">_xlfn.IFS(H1110=1,"Below College",H1110=
2,"College",H1110=
3,"Bachelor",H1110=
4,"Master",H1110=
5,"Doctor")</f>
        <v>College</v>
      </c>
      <c r="J1110" t="s">
        <v>32</v>
      </c>
      <c r="K1110">
        <v>3</v>
      </c>
      <c r="L1110" t="str" cm="1">
        <f t="array" ref="L1110">_xlfn.IFS(K1110=1,"low",K1110=2,"medium",K1110=3,"high",K1110=4,"very high")</f>
        <v>high</v>
      </c>
      <c r="M1110" t="s">
        <v>33</v>
      </c>
      <c r="N1110">
        <v>3</v>
      </c>
      <c r="O1110" t="str" cm="1">
        <f t="array" ref="O1110">_xlfn.IFS(N1110=1,"low",N1110=2,"medium",N1110=3,"high",N1110=4,"very high")</f>
        <v>high</v>
      </c>
      <c r="P1110">
        <v>4</v>
      </c>
      <c r="Q1110" t="str" cm="1">
        <f t="array" ref="Q1110">_xlfn.IFS(P1110=1,"junior",P1110=2,"mid level",P1110=3,"senior",P1110=4,"lead",P1110=5,"executive")</f>
        <v>lead</v>
      </c>
      <c r="R1110" t="s">
        <v>49</v>
      </c>
      <c r="S1110">
        <v>4</v>
      </c>
      <c r="T1110" t="str" cm="1">
        <f t="array" ref="T1110">_xlfn.IFS(S1110=1,"low",S1110=2,"medium",S1110=3,"high",S1110=4,"very high")</f>
        <v>very high</v>
      </c>
      <c r="U1110" t="s">
        <v>35</v>
      </c>
      <c r="V1110">
        <v>13496</v>
      </c>
      <c r="W1110">
        <v>0</v>
      </c>
      <c r="X1110" t="str" cm="1">
        <f t="array" ref="X1110">_xlfn.IFS(W1110=0,"fresher",W1110&lt;=3,"stable",W1110&lt;=6,"moderate hopper",W1110&lt;=9,"frequent hopper")</f>
        <v>fresher</v>
      </c>
      <c r="Y1110" t="s">
        <v>39</v>
      </c>
      <c r="Z1110">
        <v>14</v>
      </c>
      <c r="AA1110" t="str" cm="1">
        <f t="array" ref="AA1110">_xlfn.IFS(Z1110&lt;=14,"low hike",Z1110&lt;=18,"moderate hike",Z1110&lt;=22,"good hike",Z1110&lt;=25,"high hike")</f>
        <v>low hike</v>
      </c>
      <c r="AB1110">
        <v>3</v>
      </c>
      <c r="AC1110" t="str" cm="1">
        <f t="array" ref="AC1110">_xlfn.IFS(AB1110=1,"low",AB1110=2,"good",AB1110=3,"excellent",AB1110=4,"outstanding")</f>
        <v>excellent</v>
      </c>
      <c r="AD1110">
        <v>2</v>
      </c>
      <c r="AE1110" t="str" cm="1">
        <f t="array" ref="AE1110">_xlfn.IFS(AD1110=1,"low",AD1110=2,"medium",AD1110=3,"high",AD1110=4,"very high")</f>
        <v>medium</v>
      </c>
      <c r="AG1110">
        <v>0</v>
      </c>
      <c r="AH1110" t="str" cm="1">
        <f t="array" ref="AH1110">_xlfn.IFS(AG1110=0,"no stock options",AG1110=2,"medium",AG1110=3,"high",AG1110=1,"low")</f>
        <v>no stock options</v>
      </c>
      <c r="AI1110">
        <v>21</v>
      </c>
      <c r="AJ1110" s="1" t="str" cm="1">
        <f t="array" ref="AJ1110">_xlfn.IFS(AI1110&lt;=2,"fresher",AI1110&lt;=7,"early career",AI1110&lt;=15,"mid career",AI1110&lt;=25,"experienced",AI1110&gt;=26,"expert")</f>
        <v>experienced</v>
      </c>
      <c r="AK1110">
        <v>2</v>
      </c>
      <c r="AL1110" s="1" t="str" cm="1">
        <f t="array" ref="AL1110">_xlfn.IFS(AK1110=0,"no training",AK1110&lt;=2,"low",AK1110&lt;=4,"moderate",AK1110&lt;=6,"high")</f>
        <v>low</v>
      </c>
      <c r="AM1110">
        <v>3</v>
      </c>
      <c r="AN1110" t="str" cm="1">
        <f t="array" ref="AN1110">_xlfn.IFS(AM1110=1,"low",AM1110=2,"medium",AM1110=3,"high",AM1110=4,"very high")</f>
        <v>high</v>
      </c>
      <c r="AO1110">
        <v>20</v>
      </c>
      <c r="AP1110" s="1" t="str" cm="1">
        <f t="array" ref="AP1110">_xlfn.IFS(AO1110&lt;=1,"new",AO1110&lt;=5,"early tenure",AO1110&lt;=10,"established",AO1110&lt;=20,"loyal",AO1110&gt;=21,"long term")</f>
        <v>loyal</v>
      </c>
      <c r="AQ1110">
        <v>7</v>
      </c>
      <c r="AR1110" s="1" t="str" cm="1">
        <f t="array" ref="AR1110">_xlfn.IFS(AQ1110&lt;=1,"new",AQ1110&lt;=4,"settling",AQ1110&lt;=7,"established",AQ1110&lt;=12,"stagnant risk",AQ1110&gt;12,"highly stagnant")</f>
        <v>established</v>
      </c>
      <c r="AS1110">
        <v>4</v>
      </c>
      <c r="AT1110" t="str" cm="1">
        <f t="array" ref="AT1110">_xlfn.IFS(AS1110&lt;=1,"recently promoted",AS1110&lt;=3,"due soon",AS1110&lt;=6,"over due",AS1110&gt;=7,"critically overdue")</f>
        <v>over due</v>
      </c>
      <c r="AU1110">
        <v>10</v>
      </c>
      <c r="AV1110" t="str" cm="1">
        <f t="array" ref="AV1110">_xlfn.IFS(AU1110&lt;=1,"new under manager",AU1110&lt;=4,"settling",AU1110&lt;=8,"established",AU1110&gt;=9,"long term")</f>
        <v>long term</v>
      </c>
    </row>
    <row r="1111" spans="1:48">
      <c r="A1111">
        <v>36</v>
      </c>
      <c r="B1111" s="1" t="str" cm="1">
        <f t="array" ref="B1111">_xlfn.IFS(A1111&lt;=25,"early career",A1111&lt;=35,"mid career",A1111&lt;=45,"experienced",A1111&gt;=46,"senior")</f>
        <v>experienced</v>
      </c>
      <c r="C1111" t="s">
        <v>29</v>
      </c>
      <c r="D1111" t="s">
        <v>30</v>
      </c>
      <c r="E1111" t="s">
        <v>31</v>
      </c>
      <c r="F1111">
        <v>6</v>
      </c>
      <c r="G1111" s="1" t="str" cm="1">
        <f t="array" ref="G1111">_xlfn.IFS(F1111&lt;=5,"very near",F1111&lt;=10,"near",F1111&lt;=20,"moderate",F1111&lt;=29,"far")</f>
        <v>near</v>
      </c>
      <c r="H1111">
        <v>3</v>
      </c>
      <c r="I1111" t="str" cm="1">
        <f t="array" ref="I1111">_xlfn.IFS(H1111=1,"Below College",H1111=
2,"College",H1111=
3,"Bachelor",H1111=
4,"Master",H1111=
5,"Doctor")</f>
        <v>Bachelor</v>
      </c>
      <c r="J1111" t="s">
        <v>36</v>
      </c>
      <c r="K1111">
        <v>4</v>
      </c>
      <c r="L1111" t="str" cm="1">
        <f t="array" ref="L1111">_xlfn.IFS(K1111=1,"low",K1111=2,"medium",K1111=3,"high",K1111=4,"very high")</f>
        <v>very high</v>
      </c>
      <c r="M1111" t="s">
        <v>33</v>
      </c>
      <c r="N1111">
        <v>3</v>
      </c>
      <c r="O1111" t="str" cm="1">
        <f t="array" ref="O1111">_xlfn.IFS(N1111=1,"low",N1111=2,"medium",N1111=3,"high",N1111=4,"very high")</f>
        <v>high</v>
      </c>
      <c r="P1111">
        <v>1</v>
      </c>
      <c r="Q1111" t="str" cm="1">
        <f t="array" ref="Q1111">_xlfn.IFS(P1111=1,"junior",P1111=2,"mid level",P1111=3,"senior",P1111=4,"lead",P1111=5,"executive")</f>
        <v>junior</v>
      </c>
      <c r="R1111" t="s">
        <v>34</v>
      </c>
      <c r="S1111">
        <v>4</v>
      </c>
      <c r="T1111" t="str" cm="1">
        <f t="array" ref="T1111">_xlfn.IFS(S1111=1,"low",S1111=2,"medium",S1111=3,"high",S1111=4,"very high")</f>
        <v>very high</v>
      </c>
      <c r="U1111" t="s">
        <v>35</v>
      </c>
      <c r="V1111">
        <v>3210</v>
      </c>
      <c r="W1111">
        <v>0</v>
      </c>
      <c r="X1111" t="str" cm="1">
        <f t="array" ref="X1111">_xlfn.IFS(W1111=0,"fresher",W1111&lt;=3,"stable",W1111&lt;=6,"moderate hopper",W1111&lt;=9,"frequent hopper")</f>
        <v>fresher</v>
      </c>
      <c r="Y1111" t="s">
        <v>29</v>
      </c>
      <c r="Z1111">
        <v>11</v>
      </c>
      <c r="AA1111" t="str" cm="1">
        <f t="array" ref="AA1111">_xlfn.IFS(Z1111&lt;=14,"low hike",Z1111&lt;=18,"moderate hike",Z1111&lt;=22,"good hike",Z1111&lt;=25,"high hike")</f>
        <v>low hike</v>
      </c>
      <c r="AB1111">
        <v>3</v>
      </c>
      <c r="AC1111" t="str" cm="1">
        <f t="array" ref="AC1111">_xlfn.IFS(AB1111=1,"low",AB1111=2,"good",AB1111=3,"excellent",AB1111=4,"outstanding")</f>
        <v>excellent</v>
      </c>
      <c r="AD1111">
        <v>3</v>
      </c>
      <c r="AE1111" t="str" cm="1">
        <f t="array" ref="AE1111">_xlfn.IFS(AD1111=1,"low",AD1111=2,"medium",AD1111=3,"high",AD1111=4,"very high")</f>
        <v>high</v>
      </c>
      <c r="AG1111">
        <v>1</v>
      </c>
      <c r="AH1111" t="str" cm="1">
        <f t="array" ref="AH1111">_xlfn.IFS(AG1111=0,"no stock options",AG1111=2,"medium",AG1111=3,"high",AG1111=1,"low")</f>
        <v>low</v>
      </c>
      <c r="AI1111">
        <v>16</v>
      </c>
      <c r="AJ1111" s="1" t="str" cm="1">
        <f t="array" ref="AJ1111">_xlfn.IFS(AI1111&lt;=2,"fresher",AI1111&lt;=7,"early career",AI1111&lt;=15,"mid career",AI1111&lt;=25,"experienced",AI1111&gt;=26,"expert")</f>
        <v>experienced</v>
      </c>
      <c r="AK1111">
        <v>4</v>
      </c>
      <c r="AL1111" s="1" t="str" cm="1">
        <f t="array" ref="AL1111">_xlfn.IFS(AK1111=0,"no training",AK1111&lt;=2,"low",AK1111&lt;=4,"moderate",AK1111&lt;=6,"high")</f>
        <v>moderate</v>
      </c>
      <c r="AM1111">
        <v>3</v>
      </c>
      <c r="AN1111" t="str" cm="1">
        <f t="array" ref="AN1111">_xlfn.IFS(AM1111=1,"low",AM1111=2,"medium",AM1111=3,"high",AM1111=4,"very high")</f>
        <v>high</v>
      </c>
      <c r="AO1111">
        <v>15</v>
      </c>
      <c r="AP1111" s="1" t="str" cm="1">
        <f t="array" ref="AP1111">_xlfn.IFS(AO1111&lt;=1,"new",AO1111&lt;=5,"early tenure",AO1111&lt;=10,"established",AO1111&lt;=20,"loyal",AO1111&gt;=21,"long term")</f>
        <v>loyal</v>
      </c>
      <c r="AQ1111">
        <v>13</v>
      </c>
      <c r="AR1111" s="1" t="str" cm="1">
        <f t="array" ref="AR1111">_xlfn.IFS(AQ1111&lt;=1,"new",AQ1111&lt;=4,"settling",AQ1111&lt;=7,"established",AQ1111&lt;=12,"stagnant risk",AQ1111&gt;12,"highly stagnant")</f>
        <v>highly stagnant</v>
      </c>
      <c r="AS1111">
        <v>10</v>
      </c>
      <c r="AT1111" t="str" cm="1">
        <f t="array" ref="AT1111">_xlfn.IFS(AS1111&lt;=1,"recently promoted",AS1111&lt;=3,"due soon",AS1111&lt;=6,"over due",AS1111&gt;=7,"critically overdue")</f>
        <v>critically overdue</v>
      </c>
      <c r="AU1111">
        <v>11</v>
      </c>
      <c r="AV1111" t="str" cm="1">
        <f t="array" ref="AV1111">_xlfn.IFS(AU1111&lt;=1,"new under manager",AU1111&lt;=4,"settling",AU1111&lt;=8,"established",AU1111&gt;=9,"long term")</f>
        <v>long term</v>
      </c>
    </row>
    <row r="1112" spans="1:48">
      <c r="A1112">
        <v>42</v>
      </c>
      <c r="B1112" s="1" t="str" cm="1">
        <f t="array" ref="B1112">_xlfn.IFS(A1112&lt;=25,"early career",A1112&lt;=35,"mid career",A1112&lt;=45,"experienced",A1112&gt;=46,"senior")</f>
        <v>experienced</v>
      </c>
      <c r="C1112" t="s">
        <v>29</v>
      </c>
      <c r="D1112" t="s">
        <v>30</v>
      </c>
      <c r="E1112" t="s">
        <v>45</v>
      </c>
      <c r="F1112">
        <v>1</v>
      </c>
      <c r="G1112" s="1" t="str" cm="1">
        <f t="array" ref="G1112">_xlfn.IFS(F1112&lt;=5,"very near",F1112&lt;=10,"near",F1112&lt;=20,"moderate",F1112&lt;=29,"far")</f>
        <v>very near</v>
      </c>
      <c r="H1112">
        <v>1</v>
      </c>
      <c r="I1112" t="str" cm="1">
        <f t="array" ref="I1112">_xlfn.IFS(H1112=1,"Below College",H1112=
2,"College",H1112=
3,"Bachelor",H1112=
4,"Master",H1112=
5,"Doctor")</f>
        <v>Below College</v>
      </c>
      <c r="J1112" t="s">
        <v>36</v>
      </c>
      <c r="K1112">
        <v>2</v>
      </c>
      <c r="L1112" t="str" cm="1">
        <f t="array" ref="L1112">_xlfn.IFS(K1112=1,"low",K1112=2,"medium",K1112=3,"high",K1112=4,"very high")</f>
        <v>medium</v>
      </c>
      <c r="M1112" t="s">
        <v>33</v>
      </c>
      <c r="N1112">
        <v>3</v>
      </c>
      <c r="O1112" t="str" cm="1">
        <f t="array" ref="O1112">_xlfn.IFS(N1112=1,"low",N1112=2,"medium",N1112=3,"high",N1112=4,"very high")</f>
        <v>high</v>
      </c>
      <c r="P1112">
        <v>2</v>
      </c>
      <c r="Q1112" t="str" cm="1">
        <f t="array" ref="Q1112">_xlfn.IFS(P1112=1,"junior",P1112=2,"mid level",P1112=3,"senior",P1112=4,"lead",P1112=5,"executive")</f>
        <v>mid level</v>
      </c>
      <c r="R1112" t="s">
        <v>51</v>
      </c>
      <c r="S1112">
        <v>3</v>
      </c>
      <c r="T1112" t="str" cm="1">
        <f t="array" ref="T1112">_xlfn.IFS(S1112=1,"low",S1112=2,"medium",S1112=3,"high",S1112=4,"very high")</f>
        <v>high</v>
      </c>
      <c r="U1112" t="s">
        <v>35</v>
      </c>
      <c r="V1112">
        <v>4907</v>
      </c>
      <c r="W1112">
        <v>1</v>
      </c>
      <c r="X1112" t="str" cm="1">
        <f t="array" ref="X1112">_xlfn.IFS(W1112=0,"fresher",W1112&lt;=3,"stable",W1112&lt;=6,"moderate hopper",W1112&lt;=9,"frequent hopper")</f>
        <v>stable</v>
      </c>
      <c r="Y1112" t="s">
        <v>29</v>
      </c>
      <c r="Z1112">
        <v>25</v>
      </c>
      <c r="AA1112" t="str" cm="1">
        <f t="array" ref="AA1112">_xlfn.IFS(Z1112&lt;=14,"low hike",Z1112&lt;=18,"moderate hike",Z1112&lt;=22,"good hike",Z1112&lt;=25,"high hike")</f>
        <v>high hike</v>
      </c>
      <c r="AB1112">
        <v>4</v>
      </c>
      <c r="AC1112" t="str" cm="1">
        <f t="array" ref="AC1112">_xlfn.IFS(AB1112=1,"low",AB1112=2,"good",AB1112=3,"excellent",AB1112=4,"outstanding")</f>
        <v>outstanding</v>
      </c>
      <c r="AD1112">
        <v>3</v>
      </c>
      <c r="AE1112" t="str" cm="1">
        <f t="array" ref="AE1112">_xlfn.IFS(AD1112=1,"low",AD1112=2,"medium",AD1112=3,"high",AD1112=4,"very high")</f>
        <v>high</v>
      </c>
      <c r="AG1112">
        <v>0</v>
      </c>
      <c r="AH1112" t="str" cm="1">
        <f t="array" ref="AH1112">_xlfn.IFS(AG1112=0,"no stock options",AG1112=2,"medium",AG1112=3,"high",AG1112=1,"low")</f>
        <v>no stock options</v>
      </c>
      <c r="AI1112">
        <v>20</v>
      </c>
      <c r="AJ1112" s="1" t="str" cm="1">
        <f t="array" ref="AJ1112">_xlfn.IFS(AI1112&lt;=2,"fresher",AI1112&lt;=7,"early career",AI1112&lt;=15,"mid career",AI1112&lt;=25,"experienced",AI1112&gt;=26,"expert")</f>
        <v>experienced</v>
      </c>
      <c r="AK1112">
        <v>3</v>
      </c>
      <c r="AL1112" s="1" t="str" cm="1">
        <f t="array" ref="AL1112">_xlfn.IFS(AK1112=0,"no training",AK1112&lt;=2,"low",AK1112&lt;=4,"moderate",AK1112&lt;=6,"high")</f>
        <v>moderate</v>
      </c>
      <c r="AM1112">
        <v>3</v>
      </c>
      <c r="AN1112" t="str" cm="1">
        <f t="array" ref="AN1112">_xlfn.IFS(AM1112=1,"low",AM1112=2,"medium",AM1112=3,"high",AM1112=4,"very high")</f>
        <v>high</v>
      </c>
      <c r="AO1112">
        <v>20</v>
      </c>
      <c r="AP1112" s="1" t="str" cm="1">
        <f t="array" ref="AP1112">_xlfn.IFS(AO1112&lt;=1,"new",AO1112&lt;=5,"early tenure",AO1112&lt;=10,"established",AO1112&lt;=20,"loyal",AO1112&gt;=21,"long term")</f>
        <v>loyal</v>
      </c>
      <c r="AQ1112">
        <v>16</v>
      </c>
      <c r="AR1112" s="1" t="str" cm="1">
        <f t="array" ref="AR1112">_xlfn.IFS(AQ1112&lt;=1,"new",AQ1112&lt;=4,"settling",AQ1112&lt;=7,"established",AQ1112&lt;=12,"stagnant risk",AQ1112&gt;12,"highly stagnant")</f>
        <v>highly stagnant</v>
      </c>
      <c r="AS1112">
        <v>11</v>
      </c>
      <c r="AT1112" t="str" cm="1">
        <f t="array" ref="AT1112">_xlfn.IFS(AS1112&lt;=1,"recently promoted",AS1112&lt;=3,"due soon",AS1112&lt;=6,"over due",AS1112&gt;=7,"critically overdue")</f>
        <v>critically overdue</v>
      </c>
      <c r="AU1112">
        <v>6</v>
      </c>
      <c r="AV1112" t="str" cm="1">
        <f t="array" ref="AV1112">_xlfn.IFS(AU1112&lt;=1,"new under manager",AU1112&lt;=4,"settling",AU1112&lt;=8,"established",AU1112&gt;=9,"long term")</f>
        <v>established</v>
      </c>
    </row>
    <row r="1113" spans="1:48">
      <c r="A1113">
        <v>37</v>
      </c>
      <c r="B1113" s="1" t="str" cm="1">
        <f t="array" ref="B1113">_xlfn.IFS(A1113&lt;=25,"early career",A1113&lt;=35,"mid career",A1113&lt;=45,"experienced",A1113&gt;=46,"senior")</f>
        <v>experienced</v>
      </c>
      <c r="C1113" t="s">
        <v>29</v>
      </c>
      <c r="D1113" t="s">
        <v>30</v>
      </c>
      <c r="E1113" t="s">
        <v>31</v>
      </c>
      <c r="F1113">
        <v>1</v>
      </c>
      <c r="G1113" s="1" t="str" cm="1">
        <f t="array" ref="G1113">_xlfn.IFS(F1113&lt;=5,"very near",F1113&lt;=10,"near",F1113&lt;=20,"moderate",F1113&lt;=29,"far")</f>
        <v>very near</v>
      </c>
      <c r="H1113">
        <v>3</v>
      </c>
      <c r="I1113" t="str" cm="1">
        <f t="array" ref="I1113">_xlfn.IFS(H1113=1,"Below College",H1113=
2,"College",H1113=
3,"Bachelor",H1113=
4,"Master",H1113=
5,"Doctor")</f>
        <v>Bachelor</v>
      </c>
      <c r="J1113" t="s">
        <v>36</v>
      </c>
      <c r="K1113">
        <v>4</v>
      </c>
      <c r="L1113" t="str" cm="1">
        <f t="array" ref="L1113">_xlfn.IFS(K1113=1,"low",K1113=2,"medium",K1113=3,"high",K1113=4,"very high")</f>
        <v>very high</v>
      </c>
      <c r="M1113" t="s">
        <v>43</v>
      </c>
      <c r="N1113">
        <v>3</v>
      </c>
      <c r="O1113" t="str" cm="1">
        <f t="array" ref="O1113">_xlfn.IFS(N1113=1,"low",N1113=2,"medium",N1113=3,"high",N1113=4,"very high")</f>
        <v>high</v>
      </c>
      <c r="P1113">
        <v>1</v>
      </c>
      <c r="Q1113" t="str" cm="1">
        <f t="array" ref="Q1113">_xlfn.IFS(P1113=1,"junior",P1113=2,"mid level",P1113=3,"senior",P1113=4,"lead",P1113=5,"executive")</f>
        <v>junior</v>
      </c>
      <c r="R1113" t="s">
        <v>37</v>
      </c>
      <c r="S1113">
        <v>4</v>
      </c>
      <c r="T1113" t="str" cm="1">
        <f t="array" ref="T1113">_xlfn.IFS(S1113=1,"low",S1113=2,"medium",S1113=3,"high",S1113=4,"very high")</f>
        <v>very high</v>
      </c>
      <c r="U1113" t="s">
        <v>40</v>
      </c>
      <c r="V1113">
        <v>2115</v>
      </c>
      <c r="W1113">
        <v>1</v>
      </c>
      <c r="X1113" t="str" cm="1">
        <f t="array" ref="X1113">_xlfn.IFS(W1113=0,"fresher",W1113&lt;=3,"stable",W1113&lt;=6,"moderate hopper",W1113&lt;=9,"frequent hopper")</f>
        <v>stable</v>
      </c>
      <c r="Y1113" t="s">
        <v>29</v>
      </c>
      <c r="Z1113">
        <v>12</v>
      </c>
      <c r="AA1113" t="str" cm="1">
        <f t="array" ref="AA1113">_xlfn.IFS(Z1113&lt;=14,"low hike",Z1113&lt;=18,"moderate hike",Z1113&lt;=22,"good hike",Z1113&lt;=25,"high hike")</f>
        <v>low hike</v>
      </c>
      <c r="AB1113">
        <v>3</v>
      </c>
      <c r="AC1113" t="str" cm="1">
        <f t="array" ref="AC1113">_xlfn.IFS(AB1113=1,"low",AB1113=2,"good",AB1113=3,"excellent",AB1113=4,"outstanding")</f>
        <v>excellent</v>
      </c>
      <c r="AD1113">
        <v>2</v>
      </c>
      <c r="AE1113" t="str" cm="1">
        <f t="array" ref="AE1113">_xlfn.IFS(AD1113=1,"low",AD1113=2,"medium",AD1113=3,"high",AD1113=4,"very high")</f>
        <v>medium</v>
      </c>
      <c r="AG1113">
        <v>0</v>
      </c>
      <c r="AH1113" t="str" cm="1">
        <f t="array" ref="AH1113">_xlfn.IFS(AG1113=0,"no stock options",AG1113=2,"medium",AG1113=3,"high",AG1113=1,"low")</f>
        <v>no stock options</v>
      </c>
      <c r="AI1113">
        <v>17</v>
      </c>
      <c r="AJ1113" s="1" t="str" cm="1">
        <f t="array" ref="AJ1113">_xlfn.IFS(AI1113&lt;=2,"fresher",AI1113&lt;=7,"early career",AI1113&lt;=15,"mid career",AI1113&lt;=25,"experienced",AI1113&gt;=26,"expert")</f>
        <v>experienced</v>
      </c>
      <c r="AK1113">
        <v>3</v>
      </c>
      <c r="AL1113" s="1" t="str" cm="1">
        <f t="array" ref="AL1113">_xlfn.IFS(AK1113=0,"no training",AK1113&lt;=2,"low",AK1113&lt;=4,"moderate",AK1113&lt;=6,"high")</f>
        <v>moderate</v>
      </c>
      <c r="AM1113">
        <v>3</v>
      </c>
      <c r="AN1113" t="str" cm="1">
        <f t="array" ref="AN1113">_xlfn.IFS(AM1113=1,"low",AM1113=2,"medium",AM1113=3,"high",AM1113=4,"very high")</f>
        <v>high</v>
      </c>
      <c r="AO1113">
        <v>17</v>
      </c>
      <c r="AP1113" s="1" t="str" cm="1">
        <f t="array" ref="AP1113">_xlfn.IFS(AO1113&lt;=1,"new",AO1113&lt;=5,"early tenure",AO1113&lt;=10,"established",AO1113&lt;=20,"loyal",AO1113&gt;=21,"long term")</f>
        <v>loyal</v>
      </c>
      <c r="AQ1113">
        <v>12</v>
      </c>
      <c r="AR1113" s="1" t="str" cm="1">
        <f t="array" ref="AR1113">_xlfn.IFS(AQ1113&lt;=1,"new",AQ1113&lt;=4,"settling",AQ1113&lt;=7,"established",AQ1113&lt;=12,"stagnant risk",AQ1113&gt;12,"highly stagnant")</f>
        <v>stagnant risk</v>
      </c>
      <c r="AS1113">
        <v>5</v>
      </c>
      <c r="AT1113" t="str" cm="1">
        <f t="array" ref="AT1113">_xlfn.IFS(AS1113&lt;=1,"recently promoted",AS1113&lt;=3,"due soon",AS1113&lt;=6,"over due",AS1113&gt;=7,"critically overdue")</f>
        <v>over due</v>
      </c>
      <c r="AU1113">
        <v>7</v>
      </c>
      <c r="AV1113" t="str" cm="1">
        <f t="array" ref="AV1113">_xlfn.IFS(AU1113&lt;=1,"new under manager",AU1113&lt;=4,"settling",AU1113&lt;=8,"established",AU1113&gt;=9,"long term")</f>
        <v>established</v>
      </c>
    </row>
    <row r="1114" spans="1:48">
      <c r="A1114">
        <v>42</v>
      </c>
      <c r="B1114" s="1" t="str" cm="1">
        <f t="array" ref="B1114">_xlfn.IFS(A1114&lt;=25,"early career",A1114&lt;=35,"mid career",A1114&lt;=45,"experienced",A1114&gt;=46,"senior")</f>
        <v>experienced</v>
      </c>
      <c r="C1114" t="s">
        <v>29</v>
      </c>
      <c r="D1114" t="s">
        <v>50</v>
      </c>
      <c r="E1114" t="s">
        <v>45</v>
      </c>
      <c r="F1114">
        <v>26</v>
      </c>
      <c r="G1114" s="1" t="str" cm="1">
        <f t="array" ref="G1114">_xlfn.IFS(F1114&lt;=5,"very near",F1114&lt;=10,"near",F1114&lt;=20,"moderate",F1114&lt;=29,"far")</f>
        <v>far</v>
      </c>
      <c r="H1114">
        <v>3</v>
      </c>
      <c r="I1114" t="str" cm="1">
        <f t="array" ref="I1114">_xlfn.IFS(H1114=1,"Below College",H1114=
2,"College",H1114=
3,"Bachelor",H1114=
4,"Master",H1114=
5,"Doctor")</f>
        <v>Bachelor</v>
      </c>
      <c r="J1114" t="s">
        <v>47</v>
      </c>
      <c r="K1114">
        <v>3</v>
      </c>
      <c r="L1114" t="str" cm="1">
        <f t="array" ref="L1114">_xlfn.IFS(K1114=1,"low",K1114=2,"medium",K1114=3,"high",K1114=4,"very high")</f>
        <v>high</v>
      </c>
      <c r="M1114" t="s">
        <v>43</v>
      </c>
      <c r="N1114">
        <v>3</v>
      </c>
      <c r="O1114" t="str" cm="1">
        <f t="array" ref="O1114">_xlfn.IFS(N1114=1,"low",N1114=2,"medium",N1114=3,"high",N1114=4,"very high")</f>
        <v>high</v>
      </c>
      <c r="P1114">
        <v>4</v>
      </c>
      <c r="Q1114" t="str" cm="1">
        <f t="array" ref="Q1114">_xlfn.IFS(P1114=1,"junior",P1114=2,"mid level",P1114=3,"senior",P1114=4,"lead",P1114=5,"executive")</f>
        <v>lead</v>
      </c>
      <c r="R1114" t="s">
        <v>51</v>
      </c>
      <c r="S1114">
        <v>2</v>
      </c>
      <c r="T1114" t="str" cm="1">
        <f t="array" ref="T1114">_xlfn.IFS(S1114=1,"low",S1114=2,"medium",S1114=3,"high",S1114=4,"very high")</f>
        <v>medium</v>
      </c>
      <c r="U1114" t="s">
        <v>35</v>
      </c>
      <c r="V1114">
        <v>13525</v>
      </c>
      <c r="W1114">
        <v>5</v>
      </c>
      <c r="X1114" t="str" cm="1">
        <f t="array" ref="X1114">_xlfn.IFS(W1114=0,"fresher",W1114&lt;=3,"stable",W1114&lt;=6,"moderate hopper",W1114&lt;=9,"frequent hopper")</f>
        <v>moderate hopper</v>
      </c>
      <c r="Y1114" t="s">
        <v>29</v>
      </c>
      <c r="Z1114">
        <v>14</v>
      </c>
      <c r="AA1114" t="str" cm="1">
        <f t="array" ref="AA1114">_xlfn.IFS(Z1114&lt;=14,"low hike",Z1114&lt;=18,"moderate hike",Z1114&lt;=22,"good hike",Z1114&lt;=25,"high hike")</f>
        <v>low hike</v>
      </c>
      <c r="AB1114">
        <v>3</v>
      </c>
      <c r="AC1114" t="str" cm="1">
        <f t="array" ref="AC1114">_xlfn.IFS(AB1114=1,"low",AB1114=2,"good",AB1114=3,"excellent",AB1114=4,"outstanding")</f>
        <v>excellent</v>
      </c>
      <c r="AD1114">
        <v>4</v>
      </c>
      <c r="AE1114" t="str" cm="1">
        <f t="array" ref="AE1114">_xlfn.IFS(AD1114=1,"low",AD1114=2,"medium",AD1114=3,"high",AD1114=4,"very high")</f>
        <v>very high</v>
      </c>
      <c r="AG1114">
        <v>1</v>
      </c>
      <c r="AH1114" t="str" cm="1">
        <f t="array" ref="AH1114">_xlfn.IFS(AG1114=0,"no stock options",AG1114=2,"medium",AG1114=3,"high",AG1114=1,"low")</f>
        <v>low</v>
      </c>
      <c r="AI1114">
        <v>23</v>
      </c>
      <c r="AJ1114" s="1" t="str" cm="1">
        <f t="array" ref="AJ1114">_xlfn.IFS(AI1114&lt;=2,"fresher",AI1114&lt;=7,"early career",AI1114&lt;=15,"mid career",AI1114&lt;=25,"experienced",AI1114&gt;=26,"expert")</f>
        <v>experienced</v>
      </c>
      <c r="AK1114">
        <v>2</v>
      </c>
      <c r="AL1114" s="1" t="str" cm="1">
        <f t="array" ref="AL1114">_xlfn.IFS(AK1114=0,"no training",AK1114&lt;=2,"low",AK1114&lt;=4,"moderate",AK1114&lt;=6,"high")</f>
        <v>low</v>
      </c>
      <c r="AM1114">
        <v>4</v>
      </c>
      <c r="AN1114" t="str" cm="1">
        <f t="array" ref="AN1114">_xlfn.IFS(AM1114=1,"low",AM1114=2,"medium",AM1114=3,"high",AM1114=4,"very high")</f>
        <v>very high</v>
      </c>
      <c r="AO1114">
        <v>20</v>
      </c>
      <c r="AP1114" s="1" t="str" cm="1">
        <f t="array" ref="AP1114">_xlfn.IFS(AO1114&lt;=1,"new",AO1114&lt;=5,"early tenure",AO1114&lt;=10,"established",AO1114&lt;=20,"loyal",AO1114&gt;=21,"long term")</f>
        <v>loyal</v>
      </c>
      <c r="AQ1114">
        <v>4</v>
      </c>
      <c r="AR1114" s="1" t="str" cm="1">
        <f t="array" ref="AR1114">_xlfn.IFS(AQ1114&lt;=1,"new",AQ1114&lt;=4,"settling",AQ1114&lt;=7,"established",AQ1114&lt;=12,"stagnant risk",AQ1114&gt;12,"highly stagnant")</f>
        <v>settling</v>
      </c>
      <c r="AS1114">
        <v>4</v>
      </c>
      <c r="AT1114" t="str" cm="1">
        <f t="array" ref="AT1114">_xlfn.IFS(AS1114&lt;=1,"recently promoted",AS1114&lt;=3,"due soon",AS1114&lt;=6,"over due",AS1114&gt;=7,"critically overdue")</f>
        <v>over due</v>
      </c>
      <c r="AU1114">
        <v>8</v>
      </c>
      <c r="AV1114" t="str" cm="1">
        <f t="array" ref="AV1114">_xlfn.IFS(AU1114&lt;=1,"new under manager",AU1114&lt;=4,"settling",AU1114&lt;=8,"established",AU1114&gt;=9,"long term")</f>
        <v>established</v>
      </c>
    </row>
    <row r="1115" spans="1:48">
      <c r="A1115">
        <v>35</v>
      </c>
      <c r="B1115" s="1" t="str" cm="1">
        <f t="array" ref="B1115">_xlfn.IFS(A1115&lt;=25,"early career",A1115&lt;=35,"mid career",A1115&lt;=45,"experienced",A1115&gt;=46,"senior")</f>
        <v>mid career</v>
      </c>
      <c r="C1115" t="s">
        <v>29</v>
      </c>
      <c r="D1115" t="s">
        <v>30</v>
      </c>
      <c r="E1115" t="s">
        <v>45</v>
      </c>
      <c r="F1115">
        <v>16</v>
      </c>
      <c r="G1115" s="1" t="str" cm="1">
        <f t="array" ref="G1115">_xlfn.IFS(F1115&lt;=5,"very near",F1115&lt;=10,"near",F1115&lt;=20,"moderate",F1115&lt;=29,"far")</f>
        <v>moderate</v>
      </c>
      <c r="H1115">
        <v>3</v>
      </c>
      <c r="I1115" t="str" cm="1">
        <f t="array" ref="I1115">_xlfn.IFS(H1115=1,"Below College",H1115=
2,"College",H1115=
3,"Bachelor",H1115=
4,"Master",H1115=
5,"Doctor")</f>
        <v>Bachelor</v>
      </c>
      <c r="J1115" t="s">
        <v>47</v>
      </c>
      <c r="K1115">
        <v>3</v>
      </c>
      <c r="L1115" t="str" cm="1">
        <f t="array" ref="L1115">_xlfn.IFS(K1115=1,"low",K1115=2,"medium",K1115=3,"high",K1115=4,"very high")</f>
        <v>high</v>
      </c>
      <c r="M1115" t="s">
        <v>33</v>
      </c>
      <c r="N1115">
        <v>3</v>
      </c>
      <c r="O1115" t="str" cm="1">
        <f t="array" ref="O1115">_xlfn.IFS(N1115=1,"low",N1115=2,"medium",N1115=3,"high",N1115=4,"very high")</f>
        <v>high</v>
      </c>
      <c r="P1115">
        <v>3</v>
      </c>
      <c r="Q1115" t="str" cm="1">
        <f t="array" ref="Q1115">_xlfn.IFS(P1115=1,"junior",P1115=2,"mid level",P1115=3,"senior",P1115=4,"lead",P1115=5,"executive")</f>
        <v>senior</v>
      </c>
      <c r="R1115" t="s">
        <v>51</v>
      </c>
      <c r="S1115">
        <v>2</v>
      </c>
      <c r="T1115" t="str" cm="1">
        <f t="array" ref="T1115">_xlfn.IFS(S1115=1,"low",S1115=2,"medium",S1115=3,"high",S1115=4,"very high")</f>
        <v>medium</v>
      </c>
      <c r="U1115" t="s">
        <v>35</v>
      </c>
      <c r="V1115">
        <v>8020</v>
      </c>
      <c r="W1115">
        <v>0</v>
      </c>
      <c r="X1115" t="str" cm="1">
        <f t="array" ref="X1115">_xlfn.IFS(W1115=0,"fresher",W1115&lt;=3,"stable",W1115&lt;=6,"moderate hopper",W1115&lt;=9,"frequent hopper")</f>
        <v>fresher</v>
      </c>
      <c r="Y1115" t="s">
        <v>29</v>
      </c>
      <c r="Z1115">
        <v>15</v>
      </c>
      <c r="AA1115" t="str" cm="1">
        <f t="array" ref="AA1115">_xlfn.IFS(Z1115&lt;=14,"low hike",Z1115&lt;=18,"moderate hike",Z1115&lt;=22,"good hike",Z1115&lt;=25,"high hike")</f>
        <v>moderate hike</v>
      </c>
      <c r="AB1115">
        <v>3</v>
      </c>
      <c r="AC1115" t="str" cm="1">
        <f t="array" ref="AC1115">_xlfn.IFS(AB1115=1,"low",AB1115=2,"good",AB1115=3,"excellent",AB1115=4,"outstanding")</f>
        <v>excellent</v>
      </c>
      <c r="AD1115">
        <v>3</v>
      </c>
      <c r="AE1115" t="str" cm="1">
        <f t="array" ref="AE1115">_xlfn.IFS(AD1115=1,"low",AD1115=2,"medium",AD1115=3,"high",AD1115=4,"very high")</f>
        <v>high</v>
      </c>
      <c r="AG1115">
        <v>2</v>
      </c>
      <c r="AH1115" t="str" cm="1">
        <f t="array" ref="AH1115">_xlfn.IFS(AG1115=0,"no stock options",AG1115=2,"medium",AG1115=3,"high",AG1115=1,"low")</f>
        <v>medium</v>
      </c>
      <c r="AI1115">
        <v>12</v>
      </c>
      <c r="AJ1115" s="1" t="str" cm="1">
        <f t="array" ref="AJ1115">_xlfn.IFS(AI1115&lt;=2,"fresher",AI1115&lt;=7,"early career",AI1115&lt;=15,"mid career",AI1115&lt;=25,"experienced",AI1115&gt;=26,"expert")</f>
        <v>mid career</v>
      </c>
      <c r="AK1115">
        <v>3</v>
      </c>
      <c r="AL1115" s="1" t="str" cm="1">
        <f t="array" ref="AL1115">_xlfn.IFS(AK1115=0,"no training",AK1115&lt;=2,"low",AK1115&lt;=4,"moderate",AK1115&lt;=6,"high")</f>
        <v>moderate</v>
      </c>
      <c r="AM1115">
        <v>2</v>
      </c>
      <c r="AN1115" t="str" cm="1">
        <f t="array" ref="AN1115">_xlfn.IFS(AM1115=1,"low",AM1115=2,"medium",AM1115=3,"high",AM1115=4,"very high")</f>
        <v>medium</v>
      </c>
      <c r="AO1115">
        <v>11</v>
      </c>
      <c r="AP1115" s="1" t="str" cm="1">
        <f t="array" ref="AP1115">_xlfn.IFS(AO1115&lt;=1,"new",AO1115&lt;=5,"early tenure",AO1115&lt;=10,"established",AO1115&lt;=20,"loyal",AO1115&gt;=21,"long term")</f>
        <v>loyal</v>
      </c>
      <c r="AQ1115">
        <v>9</v>
      </c>
      <c r="AR1115" s="1" t="str" cm="1">
        <f t="array" ref="AR1115">_xlfn.IFS(AQ1115&lt;=1,"new",AQ1115&lt;=4,"settling",AQ1115&lt;=7,"established",AQ1115&lt;=12,"stagnant risk",AQ1115&gt;12,"highly stagnant")</f>
        <v>stagnant risk</v>
      </c>
      <c r="AS1115">
        <v>6</v>
      </c>
      <c r="AT1115" t="str" cm="1">
        <f t="array" ref="AT1115">_xlfn.IFS(AS1115&lt;=1,"recently promoted",AS1115&lt;=3,"due soon",AS1115&lt;=6,"over due",AS1115&gt;=7,"critically overdue")</f>
        <v>over due</v>
      </c>
      <c r="AU1115">
        <v>9</v>
      </c>
      <c r="AV1115" t="str" cm="1">
        <f t="array" ref="AV1115">_xlfn.IFS(AU1115&lt;=1,"new under manager",AU1115&lt;=4,"settling",AU1115&lt;=8,"established",AU1115&gt;=9,"long term")</f>
        <v>long term</v>
      </c>
    </row>
    <row r="1116" spans="1:48">
      <c r="A1116">
        <v>39</v>
      </c>
      <c r="B1116" s="1" t="str" cm="1">
        <f t="array" ref="B1116">_xlfn.IFS(A1116&lt;=25,"early career",A1116&lt;=35,"mid career",A1116&lt;=45,"experienced",A1116&gt;=46,"senior")</f>
        <v>experienced</v>
      </c>
      <c r="C1116" t="s">
        <v>29</v>
      </c>
      <c r="D1116" t="s">
        <v>30</v>
      </c>
      <c r="E1116" t="s">
        <v>31</v>
      </c>
      <c r="F1116">
        <v>1</v>
      </c>
      <c r="G1116" s="1" t="str" cm="1">
        <f t="array" ref="G1116">_xlfn.IFS(F1116&lt;=5,"very near",F1116&lt;=10,"near",F1116&lt;=20,"moderate",F1116&lt;=29,"far")</f>
        <v>very near</v>
      </c>
      <c r="H1116">
        <v>3</v>
      </c>
      <c r="I1116" t="str" cm="1">
        <f t="array" ref="I1116">_xlfn.IFS(H1116=1,"Below College",H1116=
2,"College",H1116=
3,"Bachelor",H1116=
4,"Master",H1116=
5,"Doctor")</f>
        <v>Bachelor</v>
      </c>
      <c r="J1116" t="s">
        <v>32</v>
      </c>
      <c r="K1116">
        <v>3</v>
      </c>
      <c r="L1116" t="str" cm="1">
        <f t="array" ref="L1116">_xlfn.IFS(K1116=1,"low",K1116=2,"medium",K1116=3,"high",K1116=4,"very high")</f>
        <v>high</v>
      </c>
      <c r="M1116" t="s">
        <v>33</v>
      </c>
      <c r="N1116">
        <v>4</v>
      </c>
      <c r="O1116" t="str" cm="1">
        <f t="array" ref="O1116">_xlfn.IFS(N1116=1,"low",N1116=2,"medium",N1116=3,"high",N1116=4,"very high")</f>
        <v>very high</v>
      </c>
      <c r="P1116">
        <v>3</v>
      </c>
      <c r="Q1116" t="str" cm="1">
        <f t="array" ref="Q1116">_xlfn.IFS(P1116=1,"junior",P1116=2,"mid level",P1116=3,"senior",P1116=4,"lead",P1116=5,"executive")</f>
        <v>senior</v>
      </c>
      <c r="R1116" t="s">
        <v>49</v>
      </c>
      <c r="S1116">
        <v>4</v>
      </c>
      <c r="T1116" t="str" cm="1">
        <f t="array" ref="T1116">_xlfn.IFS(S1116=1,"low",S1116=2,"medium",S1116=3,"high",S1116=4,"very high")</f>
        <v>very high</v>
      </c>
      <c r="U1116" t="s">
        <v>38</v>
      </c>
      <c r="V1116">
        <v>9613</v>
      </c>
      <c r="W1116">
        <v>0</v>
      </c>
      <c r="X1116" t="str" cm="1">
        <f t="array" ref="X1116">_xlfn.IFS(W1116=0,"fresher",W1116&lt;=3,"stable",W1116&lt;=6,"moderate hopper",W1116&lt;=9,"frequent hopper")</f>
        <v>fresher</v>
      </c>
      <c r="Y1116" t="s">
        <v>29</v>
      </c>
      <c r="Z1116">
        <v>17</v>
      </c>
      <c r="AA1116" t="str" cm="1">
        <f t="array" ref="AA1116">_xlfn.IFS(Z1116&lt;=14,"low hike",Z1116&lt;=18,"moderate hike",Z1116&lt;=22,"good hike",Z1116&lt;=25,"high hike")</f>
        <v>moderate hike</v>
      </c>
      <c r="AB1116">
        <v>3</v>
      </c>
      <c r="AC1116" t="str" cm="1">
        <f t="array" ref="AC1116">_xlfn.IFS(AB1116=1,"low",AB1116=2,"good",AB1116=3,"excellent",AB1116=4,"outstanding")</f>
        <v>excellent</v>
      </c>
      <c r="AD1116">
        <v>1</v>
      </c>
      <c r="AE1116" t="str" cm="1">
        <f t="array" ref="AE1116">_xlfn.IFS(AD1116=1,"low",AD1116=2,"medium",AD1116=3,"high",AD1116=4,"very high")</f>
        <v>low</v>
      </c>
      <c r="AG1116">
        <v>3</v>
      </c>
      <c r="AH1116" t="str" cm="1">
        <f t="array" ref="AH1116">_xlfn.IFS(AG1116=0,"no stock options",AG1116=2,"medium",AG1116=3,"high",AG1116=1,"low")</f>
        <v>high</v>
      </c>
      <c r="AI1116">
        <v>19</v>
      </c>
      <c r="AJ1116" s="1" t="str" cm="1">
        <f t="array" ref="AJ1116">_xlfn.IFS(AI1116&lt;=2,"fresher",AI1116&lt;=7,"early career",AI1116&lt;=15,"mid career",AI1116&lt;=25,"experienced",AI1116&gt;=26,"expert")</f>
        <v>experienced</v>
      </c>
      <c r="AK1116">
        <v>5</v>
      </c>
      <c r="AL1116" s="1" t="str" cm="1">
        <f t="array" ref="AL1116">_xlfn.IFS(AK1116=0,"no training",AK1116&lt;=2,"low",AK1116&lt;=4,"moderate",AK1116&lt;=6,"high")</f>
        <v>high</v>
      </c>
      <c r="AM1116">
        <v>2</v>
      </c>
      <c r="AN1116" t="str" cm="1">
        <f t="array" ref="AN1116">_xlfn.IFS(AM1116=1,"low",AM1116=2,"medium",AM1116=3,"high",AM1116=4,"very high")</f>
        <v>medium</v>
      </c>
      <c r="AO1116">
        <v>18</v>
      </c>
      <c r="AP1116" s="1" t="str" cm="1">
        <f t="array" ref="AP1116">_xlfn.IFS(AO1116&lt;=1,"new",AO1116&lt;=5,"early tenure",AO1116&lt;=10,"established",AO1116&lt;=20,"loyal",AO1116&gt;=21,"long term")</f>
        <v>loyal</v>
      </c>
      <c r="AQ1116">
        <v>10</v>
      </c>
      <c r="AR1116" s="1" t="str" cm="1">
        <f t="array" ref="AR1116">_xlfn.IFS(AQ1116&lt;=1,"new",AQ1116&lt;=4,"settling",AQ1116&lt;=7,"established",AQ1116&lt;=12,"stagnant risk",AQ1116&gt;12,"highly stagnant")</f>
        <v>stagnant risk</v>
      </c>
      <c r="AS1116">
        <v>3</v>
      </c>
      <c r="AT1116" t="str" cm="1">
        <f t="array" ref="AT1116">_xlfn.IFS(AS1116&lt;=1,"recently promoted",AS1116&lt;=3,"due soon",AS1116&lt;=6,"over due",AS1116&gt;=7,"critically overdue")</f>
        <v>due soon</v>
      </c>
      <c r="AU1116">
        <v>7</v>
      </c>
      <c r="AV1116" t="str" cm="1">
        <f t="array" ref="AV1116">_xlfn.IFS(AU1116&lt;=1,"new under manager",AU1116&lt;=4,"settling",AU1116&lt;=8,"established",AU1116&gt;=9,"long term")</f>
        <v>established</v>
      </c>
    </row>
    <row r="1117" spans="1:48">
      <c r="A1117">
        <v>32</v>
      </c>
      <c r="B1117" s="1" t="str" cm="1">
        <f t="array" ref="B1117">_xlfn.IFS(A1117&lt;=25,"early career",A1117&lt;=35,"mid career",A1117&lt;=45,"experienced",A1117&gt;=46,"senior")</f>
        <v>mid career</v>
      </c>
      <c r="C1117" t="s">
        <v>29</v>
      </c>
      <c r="D1117" t="s">
        <v>30</v>
      </c>
      <c r="E1117" t="s">
        <v>45</v>
      </c>
      <c r="F1117">
        <v>7</v>
      </c>
      <c r="G1117" s="1" t="str" cm="1">
        <f t="array" ref="G1117">_xlfn.IFS(F1117&lt;=5,"very near",F1117&lt;=10,"near",F1117&lt;=20,"moderate",F1117&lt;=29,"far")</f>
        <v>near</v>
      </c>
      <c r="H1117">
        <v>3</v>
      </c>
      <c r="I1117" t="str" cm="1">
        <f t="array" ref="I1117">_xlfn.IFS(H1117=1,"Below College",H1117=
2,"College",H1117=
3,"Bachelor",H1117=
4,"Master",H1117=
5,"Doctor")</f>
        <v>Bachelor</v>
      </c>
      <c r="J1117" t="s">
        <v>36</v>
      </c>
      <c r="K1117">
        <v>4</v>
      </c>
      <c r="L1117" t="str" cm="1">
        <f t="array" ref="L1117">_xlfn.IFS(K1117=1,"low",K1117=2,"medium",K1117=3,"high",K1117=4,"very high")</f>
        <v>very high</v>
      </c>
      <c r="M1117" t="s">
        <v>33</v>
      </c>
      <c r="N1117">
        <v>2</v>
      </c>
      <c r="O1117" t="str" cm="1">
        <f t="array" ref="O1117">_xlfn.IFS(N1117=1,"low",N1117=2,"medium",N1117=3,"high",N1117=4,"very high")</f>
        <v>medium</v>
      </c>
      <c r="P1117">
        <v>2</v>
      </c>
      <c r="Q1117" t="str" cm="1">
        <f t="array" ref="Q1117">_xlfn.IFS(P1117=1,"junior",P1117=2,"mid level",P1117=3,"senior",P1117=4,"lead",P1117=5,"executive")</f>
        <v>mid level</v>
      </c>
      <c r="R1117" t="s">
        <v>51</v>
      </c>
      <c r="S1117">
        <v>3</v>
      </c>
      <c r="T1117" t="str" cm="1">
        <f t="array" ref="T1117">_xlfn.IFS(S1117=1,"low",S1117=2,"medium",S1117=3,"high",S1117=4,"very high")</f>
        <v>high</v>
      </c>
      <c r="U1117" t="s">
        <v>35</v>
      </c>
      <c r="V1117">
        <v>5484</v>
      </c>
      <c r="W1117">
        <v>1</v>
      </c>
      <c r="X1117" t="str" cm="1">
        <f t="array" ref="X1117">_xlfn.IFS(W1117=0,"fresher",W1117&lt;=3,"stable",W1117&lt;=6,"moderate hopper",W1117&lt;=9,"frequent hopper")</f>
        <v>stable</v>
      </c>
      <c r="Y1117" t="s">
        <v>29</v>
      </c>
      <c r="Z1117">
        <v>14</v>
      </c>
      <c r="AA1117" t="str" cm="1">
        <f t="array" ref="AA1117">_xlfn.IFS(Z1117&lt;=14,"low hike",Z1117&lt;=18,"moderate hike",Z1117&lt;=22,"good hike",Z1117&lt;=25,"high hike")</f>
        <v>low hike</v>
      </c>
      <c r="AB1117">
        <v>3</v>
      </c>
      <c r="AC1117" t="str" cm="1">
        <f t="array" ref="AC1117">_xlfn.IFS(AB1117=1,"low",AB1117=2,"good",AB1117=3,"excellent",AB1117=4,"outstanding")</f>
        <v>excellent</v>
      </c>
      <c r="AD1117">
        <v>3</v>
      </c>
      <c r="AE1117" t="str" cm="1">
        <f t="array" ref="AE1117">_xlfn.IFS(AD1117=1,"low",AD1117=2,"medium",AD1117=3,"high",AD1117=4,"very high")</f>
        <v>high</v>
      </c>
      <c r="AG1117">
        <v>1</v>
      </c>
      <c r="AH1117" t="str" cm="1">
        <f t="array" ref="AH1117">_xlfn.IFS(AG1117=0,"no stock options",AG1117=2,"medium",AG1117=3,"high",AG1117=1,"low")</f>
        <v>low</v>
      </c>
      <c r="AI1117">
        <v>13</v>
      </c>
      <c r="AJ1117" s="1" t="str" cm="1">
        <f t="array" ref="AJ1117">_xlfn.IFS(AI1117&lt;=2,"fresher",AI1117&lt;=7,"early career",AI1117&lt;=15,"mid career",AI1117&lt;=25,"experienced",AI1117&gt;=26,"expert")</f>
        <v>mid career</v>
      </c>
      <c r="AK1117">
        <v>3</v>
      </c>
      <c r="AL1117" s="1" t="str" cm="1">
        <f t="array" ref="AL1117">_xlfn.IFS(AK1117=0,"no training",AK1117&lt;=2,"low",AK1117&lt;=4,"moderate",AK1117&lt;=6,"high")</f>
        <v>moderate</v>
      </c>
      <c r="AM1117">
        <v>2</v>
      </c>
      <c r="AN1117" t="str" cm="1">
        <f t="array" ref="AN1117">_xlfn.IFS(AM1117=1,"low",AM1117=2,"medium",AM1117=3,"high",AM1117=4,"very high")</f>
        <v>medium</v>
      </c>
      <c r="AO1117">
        <v>13</v>
      </c>
      <c r="AP1117" s="1" t="str" cm="1">
        <f t="array" ref="AP1117">_xlfn.IFS(AO1117&lt;=1,"new",AO1117&lt;=5,"early tenure",AO1117&lt;=10,"established",AO1117&lt;=20,"loyal",AO1117&gt;=21,"long term")</f>
        <v>loyal</v>
      </c>
      <c r="AQ1117">
        <v>8</v>
      </c>
      <c r="AR1117" s="1" t="str" cm="1">
        <f t="array" ref="AR1117">_xlfn.IFS(AQ1117&lt;=1,"new",AQ1117&lt;=4,"settling",AQ1117&lt;=7,"established",AQ1117&lt;=12,"stagnant risk",AQ1117&gt;12,"highly stagnant")</f>
        <v>stagnant risk</v>
      </c>
      <c r="AS1117">
        <v>4</v>
      </c>
      <c r="AT1117" t="str" cm="1">
        <f t="array" ref="AT1117">_xlfn.IFS(AS1117&lt;=1,"recently promoted",AS1117&lt;=3,"due soon",AS1117&lt;=6,"over due",AS1117&gt;=7,"critically overdue")</f>
        <v>over due</v>
      </c>
      <c r="AU1117">
        <v>8</v>
      </c>
      <c r="AV1117" t="str" cm="1">
        <f t="array" ref="AV1117">_xlfn.IFS(AU1117&lt;=1,"new under manager",AU1117&lt;=4,"settling",AU1117&lt;=8,"established",AU1117&gt;=9,"long term")</f>
        <v>established</v>
      </c>
    </row>
    <row r="1118" spans="1:48">
      <c r="A1118">
        <v>32</v>
      </c>
      <c r="B1118" s="1" t="str" cm="1">
        <f t="array" ref="B1118">_xlfn.IFS(A1118&lt;=25,"early career",A1118&lt;=35,"mid career",A1118&lt;=45,"experienced",A1118&gt;=46,"senior")</f>
        <v>mid career</v>
      </c>
      <c r="C1118" t="s">
        <v>29</v>
      </c>
      <c r="D1118" t="s">
        <v>30</v>
      </c>
      <c r="E1118" t="s">
        <v>45</v>
      </c>
      <c r="F1118">
        <v>8</v>
      </c>
      <c r="G1118" s="1" t="str" cm="1">
        <f t="array" ref="G1118">_xlfn.IFS(F1118&lt;=5,"very near",F1118&lt;=10,"near",F1118&lt;=20,"moderate",F1118&lt;=29,"far")</f>
        <v>near</v>
      </c>
      <c r="H1118">
        <v>2</v>
      </c>
      <c r="I1118" t="str" cm="1">
        <f t="array" ref="I1118">_xlfn.IFS(H1118=1,"Below College",H1118=
2,"College",H1118=
3,"Bachelor",H1118=
4,"Master",H1118=
5,"Doctor")</f>
        <v>College</v>
      </c>
      <c r="J1118" t="s">
        <v>52</v>
      </c>
      <c r="K1118">
        <v>3</v>
      </c>
      <c r="L1118" t="str" cm="1">
        <f t="array" ref="L1118">_xlfn.IFS(K1118=1,"low",K1118=2,"medium",K1118=3,"high",K1118=4,"very high")</f>
        <v>high</v>
      </c>
      <c r="M1118" t="s">
        <v>43</v>
      </c>
      <c r="N1118">
        <v>2</v>
      </c>
      <c r="O1118" t="str" cm="1">
        <f t="array" ref="O1118">_xlfn.IFS(N1118=1,"low",N1118=2,"medium",N1118=3,"high",N1118=4,"very high")</f>
        <v>medium</v>
      </c>
      <c r="P1118">
        <v>2</v>
      </c>
      <c r="Q1118" t="str" cm="1">
        <f t="array" ref="Q1118">_xlfn.IFS(P1118=1,"junior",P1118=2,"mid level",P1118=3,"senior",P1118=4,"lead",P1118=5,"executive")</f>
        <v>mid level</v>
      </c>
      <c r="R1118" t="s">
        <v>51</v>
      </c>
      <c r="S1118">
        <v>2</v>
      </c>
      <c r="T1118" t="str" cm="1">
        <f t="array" ref="T1118">_xlfn.IFS(S1118=1,"low",S1118=2,"medium",S1118=3,"high",S1118=4,"very high")</f>
        <v>medium</v>
      </c>
      <c r="U1118" t="s">
        <v>35</v>
      </c>
      <c r="V1118">
        <v>5228</v>
      </c>
      <c r="W1118">
        <v>1</v>
      </c>
      <c r="X1118" t="str" cm="1">
        <f t="array" ref="X1118">_xlfn.IFS(W1118=0,"fresher",W1118&lt;=3,"stable",W1118&lt;=6,"moderate hopper",W1118&lt;=9,"frequent hopper")</f>
        <v>stable</v>
      </c>
      <c r="Y1118" t="s">
        <v>39</v>
      </c>
      <c r="Z1118">
        <v>11</v>
      </c>
      <c r="AA1118" t="str" cm="1">
        <f t="array" ref="AA1118">_xlfn.IFS(Z1118&lt;=14,"low hike",Z1118&lt;=18,"moderate hike",Z1118&lt;=22,"good hike",Z1118&lt;=25,"high hike")</f>
        <v>low hike</v>
      </c>
      <c r="AB1118">
        <v>3</v>
      </c>
      <c r="AC1118" t="str" cm="1">
        <f t="array" ref="AC1118">_xlfn.IFS(AB1118=1,"low",AB1118=2,"good",AB1118=3,"excellent",AB1118=4,"outstanding")</f>
        <v>excellent</v>
      </c>
      <c r="AD1118">
        <v>4</v>
      </c>
      <c r="AE1118" t="str" cm="1">
        <f t="array" ref="AE1118">_xlfn.IFS(AD1118=1,"low",AD1118=2,"medium",AD1118=3,"high",AD1118=4,"very high")</f>
        <v>very high</v>
      </c>
      <c r="AG1118">
        <v>0</v>
      </c>
      <c r="AH1118" t="str" cm="1">
        <f t="array" ref="AH1118">_xlfn.IFS(AG1118=0,"no stock options",AG1118=2,"medium",AG1118=3,"high",AG1118=1,"low")</f>
        <v>no stock options</v>
      </c>
      <c r="AI1118">
        <v>13</v>
      </c>
      <c r="AJ1118" s="1" t="str" cm="1">
        <f t="array" ref="AJ1118">_xlfn.IFS(AI1118&lt;=2,"fresher",AI1118&lt;=7,"early career",AI1118&lt;=15,"mid career",AI1118&lt;=25,"experienced",AI1118&gt;=26,"expert")</f>
        <v>mid career</v>
      </c>
      <c r="AK1118">
        <v>2</v>
      </c>
      <c r="AL1118" s="1" t="str" cm="1">
        <f t="array" ref="AL1118">_xlfn.IFS(AK1118=0,"no training",AK1118&lt;=2,"low",AK1118&lt;=4,"moderate",AK1118&lt;=6,"high")</f>
        <v>low</v>
      </c>
      <c r="AM1118">
        <v>3</v>
      </c>
      <c r="AN1118" t="str" cm="1">
        <f t="array" ref="AN1118">_xlfn.IFS(AM1118=1,"low",AM1118=2,"medium",AM1118=3,"high",AM1118=4,"very high")</f>
        <v>high</v>
      </c>
      <c r="AO1118">
        <v>13</v>
      </c>
      <c r="AP1118" s="1" t="str" cm="1">
        <f t="array" ref="AP1118">_xlfn.IFS(AO1118&lt;=1,"new",AO1118&lt;=5,"early tenure",AO1118&lt;=10,"established",AO1118&lt;=20,"loyal",AO1118&gt;=21,"long term")</f>
        <v>loyal</v>
      </c>
      <c r="AQ1118">
        <v>12</v>
      </c>
      <c r="AR1118" s="1" t="str" cm="1">
        <f t="array" ref="AR1118">_xlfn.IFS(AQ1118&lt;=1,"new",AQ1118&lt;=4,"settling",AQ1118&lt;=7,"established",AQ1118&lt;=12,"stagnant risk",AQ1118&gt;12,"highly stagnant")</f>
        <v>stagnant risk</v>
      </c>
      <c r="AS1118">
        <v>11</v>
      </c>
      <c r="AT1118" t="str" cm="1">
        <f t="array" ref="AT1118">_xlfn.IFS(AS1118&lt;=1,"recently promoted",AS1118&lt;=3,"due soon",AS1118&lt;=6,"over due",AS1118&gt;=7,"critically overdue")</f>
        <v>critically overdue</v>
      </c>
      <c r="AU1118">
        <v>9</v>
      </c>
      <c r="AV1118" t="str" cm="1">
        <f t="array" ref="AV1118">_xlfn.IFS(AU1118&lt;=1,"new under manager",AU1118&lt;=4,"settling",AU1118&lt;=8,"established",AU1118&gt;=9,"long term")</f>
        <v>long term</v>
      </c>
    </row>
    <row r="1119" spans="1:48">
      <c r="A1119">
        <v>38</v>
      </c>
      <c r="B1119" s="1" t="str" cm="1">
        <f t="array" ref="B1119">_xlfn.IFS(A1119&lt;=25,"early career",A1119&lt;=35,"mid career",A1119&lt;=45,"experienced",A1119&gt;=46,"senior")</f>
        <v>experienced</v>
      </c>
      <c r="C1119" t="s">
        <v>29</v>
      </c>
      <c r="D1119" t="s">
        <v>30</v>
      </c>
      <c r="E1119" t="s">
        <v>31</v>
      </c>
      <c r="F1119">
        <v>15</v>
      </c>
      <c r="G1119" s="1" t="str" cm="1">
        <f t="array" ref="G1119">_xlfn.IFS(F1119&lt;=5,"very near",F1119&lt;=10,"near",F1119&lt;=20,"moderate",F1119&lt;=29,"far")</f>
        <v>moderate</v>
      </c>
      <c r="H1119">
        <v>2</v>
      </c>
      <c r="I1119" t="str" cm="1">
        <f t="array" ref="I1119">_xlfn.IFS(H1119=1,"Below College",H1119=
2,"College",H1119=
3,"Bachelor",H1119=
4,"Master",H1119=
5,"Doctor")</f>
        <v>College</v>
      </c>
      <c r="J1119" t="s">
        <v>36</v>
      </c>
      <c r="K1119">
        <v>3</v>
      </c>
      <c r="L1119" t="str" cm="1">
        <f t="array" ref="L1119">_xlfn.IFS(K1119=1,"low",K1119=2,"medium",K1119=3,"high",K1119=4,"very high")</f>
        <v>high</v>
      </c>
      <c r="M1119" t="s">
        <v>33</v>
      </c>
      <c r="N1119">
        <v>2</v>
      </c>
      <c r="O1119" t="str" cm="1">
        <f t="array" ref="O1119">_xlfn.IFS(N1119=1,"low",N1119=2,"medium",N1119=3,"high",N1119=4,"very high")</f>
        <v>medium</v>
      </c>
      <c r="P1119">
        <v>3</v>
      </c>
      <c r="Q1119" t="str" cm="1">
        <f t="array" ref="Q1119">_xlfn.IFS(P1119=1,"junior",P1119=2,"mid level",P1119=3,"senior",P1119=4,"lead",P1119=5,"executive")</f>
        <v>senior</v>
      </c>
      <c r="R1119" t="s">
        <v>53</v>
      </c>
      <c r="S1119">
        <v>4</v>
      </c>
      <c r="T1119" t="str" cm="1">
        <f t="array" ref="T1119">_xlfn.IFS(S1119=1,"low",S1119=2,"medium",S1119=3,"high",S1119=4,"very high")</f>
        <v>very high</v>
      </c>
      <c r="U1119" t="s">
        <v>38</v>
      </c>
      <c r="V1119">
        <v>11510</v>
      </c>
      <c r="W1119">
        <v>0</v>
      </c>
      <c r="X1119" t="str" cm="1">
        <f t="array" ref="X1119">_xlfn.IFS(W1119=0,"fresher",W1119&lt;=3,"stable",W1119&lt;=6,"moderate hopper",W1119&lt;=9,"frequent hopper")</f>
        <v>fresher</v>
      </c>
      <c r="Y1119" t="s">
        <v>39</v>
      </c>
      <c r="Z1119">
        <v>14</v>
      </c>
      <c r="AA1119" t="str" cm="1">
        <f t="array" ref="AA1119">_xlfn.IFS(Z1119&lt;=14,"low hike",Z1119&lt;=18,"moderate hike",Z1119&lt;=22,"good hike",Z1119&lt;=25,"high hike")</f>
        <v>low hike</v>
      </c>
      <c r="AB1119">
        <v>3</v>
      </c>
      <c r="AC1119" t="str" cm="1">
        <f t="array" ref="AC1119">_xlfn.IFS(AB1119=1,"low",AB1119=2,"good",AB1119=3,"excellent",AB1119=4,"outstanding")</f>
        <v>excellent</v>
      </c>
      <c r="AD1119">
        <v>2</v>
      </c>
      <c r="AE1119" t="str" cm="1">
        <f t="array" ref="AE1119">_xlfn.IFS(AD1119=1,"low",AD1119=2,"medium",AD1119=3,"high",AD1119=4,"very high")</f>
        <v>medium</v>
      </c>
      <c r="AG1119">
        <v>1</v>
      </c>
      <c r="AH1119" t="str" cm="1">
        <f t="array" ref="AH1119">_xlfn.IFS(AG1119=0,"no stock options",AG1119=2,"medium",AG1119=3,"high",AG1119=1,"low")</f>
        <v>low</v>
      </c>
      <c r="AI1119">
        <v>12</v>
      </c>
      <c r="AJ1119" s="1" t="str" cm="1">
        <f t="array" ref="AJ1119">_xlfn.IFS(AI1119&lt;=2,"fresher",AI1119&lt;=7,"early career",AI1119&lt;=15,"mid career",AI1119&lt;=25,"experienced",AI1119&gt;=26,"expert")</f>
        <v>mid career</v>
      </c>
      <c r="AK1119">
        <v>3</v>
      </c>
      <c r="AL1119" s="1" t="str" cm="1">
        <f t="array" ref="AL1119">_xlfn.IFS(AK1119=0,"no training",AK1119&lt;=2,"low",AK1119&lt;=4,"moderate",AK1119&lt;=6,"high")</f>
        <v>moderate</v>
      </c>
      <c r="AM1119">
        <v>3</v>
      </c>
      <c r="AN1119" t="str" cm="1">
        <f t="array" ref="AN1119">_xlfn.IFS(AM1119=1,"low",AM1119=2,"medium",AM1119=3,"high",AM1119=4,"very high")</f>
        <v>high</v>
      </c>
      <c r="AO1119">
        <v>11</v>
      </c>
      <c r="AP1119" s="1" t="str" cm="1">
        <f t="array" ref="AP1119">_xlfn.IFS(AO1119&lt;=1,"new",AO1119&lt;=5,"early tenure",AO1119&lt;=10,"established",AO1119&lt;=20,"loyal",AO1119&gt;=21,"long term")</f>
        <v>loyal</v>
      </c>
      <c r="AQ1119">
        <v>10</v>
      </c>
      <c r="AR1119" s="1" t="str" cm="1">
        <f t="array" ref="AR1119">_xlfn.IFS(AQ1119&lt;=1,"new",AQ1119&lt;=4,"settling",AQ1119&lt;=7,"established",AQ1119&lt;=12,"stagnant risk",AQ1119&gt;12,"highly stagnant")</f>
        <v>stagnant risk</v>
      </c>
      <c r="AS1119">
        <v>2</v>
      </c>
      <c r="AT1119" t="str" cm="1">
        <f t="array" ref="AT1119">_xlfn.IFS(AS1119&lt;=1,"recently promoted",AS1119&lt;=3,"due soon",AS1119&lt;=6,"over due",AS1119&gt;=7,"critically overdue")</f>
        <v>due soon</v>
      </c>
      <c r="AU1119">
        <v>9</v>
      </c>
      <c r="AV1119" t="str" cm="1">
        <f t="array" ref="AV1119">_xlfn.IFS(AU1119&lt;=1,"new under manager",AU1119&lt;=4,"settling",AU1119&lt;=8,"established",AU1119&gt;=9,"long term")</f>
        <v>long term</v>
      </c>
    </row>
    <row r="1120" spans="1:48">
      <c r="A1120">
        <v>31</v>
      </c>
      <c r="B1120" s="1" t="str" cm="1">
        <f t="array" ref="B1120">_xlfn.IFS(A1120&lt;=25,"early career",A1120&lt;=35,"mid career",A1120&lt;=45,"experienced",A1120&gt;=46,"senior")</f>
        <v>mid career</v>
      </c>
      <c r="C1120" t="s">
        <v>29</v>
      </c>
      <c r="D1120" t="s">
        <v>30</v>
      </c>
      <c r="E1120" t="s">
        <v>31</v>
      </c>
      <c r="F1120">
        <v>7</v>
      </c>
      <c r="G1120" s="1" t="str" cm="1">
        <f t="array" ref="G1120">_xlfn.IFS(F1120&lt;=5,"very near",F1120&lt;=10,"near",F1120&lt;=20,"moderate",F1120&lt;=29,"far")</f>
        <v>near</v>
      </c>
      <c r="H1120">
        <v>4</v>
      </c>
      <c r="I1120" t="str" cm="1">
        <f t="array" ref="I1120">_xlfn.IFS(H1120=1,"Below College",H1120=
2,"College",H1120=
3,"Bachelor",H1120=
4,"Master",H1120=
5,"Doctor")</f>
        <v>Master</v>
      </c>
      <c r="J1120" t="s">
        <v>32</v>
      </c>
      <c r="K1120">
        <v>3</v>
      </c>
      <c r="L1120" t="str" cm="1">
        <f t="array" ref="L1120">_xlfn.IFS(K1120=1,"low",K1120=2,"medium",K1120=3,"high",K1120=4,"very high")</f>
        <v>high</v>
      </c>
      <c r="M1120" t="s">
        <v>43</v>
      </c>
      <c r="N1120">
        <v>3</v>
      </c>
      <c r="O1120" t="str" cm="1">
        <f t="array" ref="O1120">_xlfn.IFS(N1120=1,"low",N1120=2,"medium",N1120=3,"high",N1120=4,"very high")</f>
        <v>high</v>
      </c>
      <c r="P1120">
        <v>3</v>
      </c>
      <c r="Q1120" t="str" cm="1">
        <f t="array" ref="Q1120">_xlfn.IFS(P1120=1,"junior",P1120=2,"mid level",P1120=3,"senior",P1120=4,"lead",P1120=5,"executive")</f>
        <v>senior</v>
      </c>
      <c r="R1120" t="s">
        <v>44</v>
      </c>
      <c r="S1120">
        <v>4</v>
      </c>
      <c r="T1120" t="str" cm="1">
        <f t="array" ref="T1120">_xlfn.IFS(S1120=1,"low",S1120=2,"medium",S1120=3,"high",S1120=4,"very high")</f>
        <v>very high</v>
      </c>
      <c r="U1120" t="s">
        <v>40</v>
      </c>
      <c r="V1120">
        <v>7143</v>
      </c>
      <c r="W1120">
        <v>1</v>
      </c>
      <c r="X1120" t="str" cm="1">
        <f t="array" ref="X1120">_xlfn.IFS(W1120=0,"fresher",W1120&lt;=3,"stable",W1120&lt;=6,"moderate hopper",W1120&lt;=9,"frequent hopper")</f>
        <v>stable</v>
      </c>
      <c r="Y1120" t="s">
        <v>39</v>
      </c>
      <c r="Z1120">
        <v>14</v>
      </c>
      <c r="AA1120" t="str" cm="1">
        <f t="array" ref="AA1120">_xlfn.IFS(Z1120&lt;=14,"low hike",Z1120&lt;=18,"moderate hike",Z1120&lt;=22,"good hike",Z1120&lt;=25,"high hike")</f>
        <v>low hike</v>
      </c>
      <c r="AB1120">
        <v>3</v>
      </c>
      <c r="AC1120" t="str" cm="1">
        <f t="array" ref="AC1120">_xlfn.IFS(AB1120=1,"low",AB1120=2,"good",AB1120=3,"excellent",AB1120=4,"outstanding")</f>
        <v>excellent</v>
      </c>
      <c r="AD1120">
        <v>3</v>
      </c>
      <c r="AE1120" t="str" cm="1">
        <f t="array" ref="AE1120">_xlfn.IFS(AD1120=1,"low",AD1120=2,"medium",AD1120=3,"high",AD1120=4,"very high")</f>
        <v>high</v>
      </c>
      <c r="AG1120">
        <v>0</v>
      </c>
      <c r="AH1120" t="str" cm="1">
        <f t="array" ref="AH1120">_xlfn.IFS(AG1120=0,"no stock options",AG1120=2,"medium",AG1120=3,"high",AG1120=1,"low")</f>
        <v>no stock options</v>
      </c>
      <c r="AI1120">
        <v>11</v>
      </c>
      <c r="AJ1120" s="1" t="str" cm="1">
        <f t="array" ref="AJ1120">_xlfn.IFS(AI1120&lt;=2,"fresher",AI1120&lt;=7,"early career",AI1120&lt;=15,"mid career",AI1120&lt;=25,"experienced",AI1120&gt;=26,"expert")</f>
        <v>mid career</v>
      </c>
      <c r="AK1120">
        <v>2</v>
      </c>
      <c r="AL1120" s="1" t="str" cm="1">
        <f t="array" ref="AL1120">_xlfn.IFS(AK1120=0,"no training",AK1120&lt;=2,"low",AK1120&lt;=4,"moderate",AK1120&lt;=6,"high")</f>
        <v>low</v>
      </c>
      <c r="AM1120">
        <v>2</v>
      </c>
      <c r="AN1120" t="str" cm="1">
        <f t="array" ref="AN1120">_xlfn.IFS(AM1120=1,"low",AM1120=2,"medium",AM1120=3,"high",AM1120=4,"very high")</f>
        <v>medium</v>
      </c>
      <c r="AO1120">
        <v>11</v>
      </c>
      <c r="AP1120" s="1" t="str" cm="1">
        <f t="array" ref="AP1120">_xlfn.IFS(AO1120&lt;=1,"new",AO1120&lt;=5,"early tenure",AO1120&lt;=10,"established",AO1120&lt;=20,"loyal",AO1120&gt;=21,"long term")</f>
        <v>loyal</v>
      </c>
      <c r="AQ1120">
        <v>9</v>
      </c>
      <c r="AR1120" s="1" t="str" cm="1">
        <f t="array" ref="AR1120">_xlfn.IFS(AQ1120&lt;=1,"new",AQ1120&lt;=4,"settling",AQ1120&lt;=7,"established",AQ1120&lt;=12,"stagnant risk",AQ1120&gt;12,"highly stagnant")</f>
        <v>stagnant risk</v>
      </c>
      <c r="AS1120">
        <v>4</v>
      </c>
      <c r="AT1120" t="str" cm="1">
        <f t="array" ref="AT1120">_xlfn.IFS(AS1120&lt;=1,"recently promoted",AS1120&lt;=3,"due soon",AS1120&lt;=6,"over due",AS1120&gt;=7,"critically overdue")</f>
        <v>over due</v>
      </c>
      <c r="AU1120">
        <v>10</v>
      </c>
      <c r="AV1120" t="str" cm="1">
        <f t="array" ref="AV1120">_xlfn.IFS(AU1120&lt;=1,"new under manager",AU1120&lt;=4,"settling",AU1120&lt;=8,"established",AU1120&gt;=9,"long term")</f>
        <v>long term</v>
      </c>
    </row>
    <row r="1121" spans="1:48">
      <c r="A1121">
        <v>35</v>
      </c>
      <c r="B1121" s="1" t="str" cm="1">
        <f t="array" ref="B1121">_xlfn.IFS(A1121&lt;=25,"early career",A1121&lt;=35,"mid career",A1121&lt;=45,"experienced",A1121&gt;=46,"senior")</f>
        <v>mid career</v>
      </c>
      <c r="C1121" t="s">
        <v>29</v>
      </c>
      <c r="D1121" t="s">
        <v>30</v>
      </c>
      <c r="E1121" t="s">
        <v>31</v>
      </c>
      <c r="F1121">
        <v>5</v>
      </c>
      <c r="G1121" s="1" t="str" cm="1">
        <f t="array" ref="G1121">_xlfn.IFS(F1121&lt;=5,"very near",F1121&lt;=10,"near",F1121&lt;=20,"moderate",F1121&lt;=29,"far")</f>
        <v>very near</v>
      </c>
      <c r="H1121">
        <v>4</v>
      </c>
      <c r="I1121" t="str" cm="1">
        <f t="array" ref="I1121">_xlfn.IFS(H1121=1,"Below College",H1121=
2,"College",H1121=
3,"Bachelor",H1121=
4,"Master",H1121=
5,"Doctor")</f>
        <v>Master</v>
      </c>
      <c r="J1121" t="s">
        <v>52</v>
      </c>
      <c r="K1121">
        <v>3</v>
      </c>
      <c r="L1121" t="str" cm="1">
        <f t="array" ref="L1121">_xlfn.IFS(K1121=1,"low",K1121=2,"medium",K1121=3,"high",K1121=4,"very high")</f>
        <v>high</v>
      </c>
      <c r="M1121" t="s">
        <v>33</v>
      </c>
      <c r="N1121">
        <v>3</v>
      </c>
      <c r="O1121" t="str" cm="1">
        <f t="array" ref="O1121">_xlfn.IFS(N1121=1,"low",N1121=2,"medium",N1121=3,"high",N1121=4,"very high")</f>
        <v>high</v>
      </c>
      <c r="P1121">
        <v>3</v>
      </c>
      <c r="Q1121" t="str" cm="1">
        <f t="array" ref="Q1121">_xlfn.IFS(P1121=1,"junior",P1121=2,"mid level",P1121=3,"senior",P1121=4,"lead",P1121=5,"executive")</f>
        <v>senior</v>
      </c>
      <c r="R1121" t="s">
        <v>44</v>
      </c>
      <c r="S1121">
        <v>2</v>
      </c>
      <c r="T1121" t="str" cm="1">
        <f t="array" ref="T1121">_xlfn.IFS(S1121=1,"low",S1121=2,"medium",S1121=3,"high",S1121=4,"very high")</f>
        <v>medium</v>
      </c>
      <c r="U1121" t="s">
        <v>40</v>
      </c>
      <c r="V1121">
        <v>8095</v>
      </c>
      <c r="W1121">
        <v>0</v>
      </c>
      <c r="X1121" t="str" cm="1">
        <f t="array" ref="X1121">_xlfn.IFS(W1121=0,"fresher",W1121&lt;=3,"stable",W1121&lt;=6,"moderate hopper",W1121&lt;=9,"frequent hopper")</f>
        <v>fresher</v>
      </c>
      <c r="Y1121" t="s">
        <v>29</v>
      </c>
      <c r="Z1121">
        <v>13</v>
      </c>
      <c r="AA1121" t="str" cm="1">
        <f t="array" ref="AA1121">_xlfn.IFS(Z1121&lt;=14,"low hike",Z1121&lt;=18,"moderate hike",Z1121&lt;=22,"good hike",Z1121&lt;=25,"high hike")</f>
        <v>low hike</v>
      </c>
      <c r="AB1121">
        <v>3</v>
      </c>
      <c r="AC1121" t="str" cm="1">
        <f t="array" ref="AC1121">_xlfn.IFS(AB1121=1,"low",AB1121=2,"good",AB1121=3,"excellent",AB1121=4,"outstanding")</f>
        <v>excellent</v>
      </c>
      <c r="AD1121">
        <v>4</v>
      </c>
      <c r="AE1121" t="str" cm="1">
        <f t="array" ref="AE1121">_xlfn.IFS(AD1121=1,"low",AD1121=2,"medium",AD1121=3,"high",AD1121=4,"very high")</f>
        <v>very high</v>
      </c>
      <c r="AG1121">
        <v>0</v>
      </c>
      <c r="AH1121" t="str" cm="1">
        <f t="array" ref="AH1121">_xlfn.IFS(AG1121=0,"no stock options",AG1121=2,"medium",AG1121=3,"high",AG1121=1,"low")</f>
        <v>no stock options</v>
      </c>
      <c r="AI1121">
        <v>17</v>
      </c>
      <c r="AJ1121" s="1" t="str" cm="1">
        <f t="array" ref="AJ1121">_xlfn.IFS(AI1121&lt;=2,"fresher",AI1121&lt;=7,"early career",AI1121&lt;=15,"mid career",AI1121&lt;=25,"experienced",AI1121&gt;=26,"expert")</f>
        <v>experienced</v>
      </c>
      <c r="AK1121">
        <v>5</v>
      </c>
      <c r="AL1121" s="1" t="str" cm="1">
        <f t="array" ref="AL1121">_xlfn.IFS(AK1121=0,"no training",AK1121&lt;=2,"low",AK1121&lt;=4,"moderate",AK1121&lt;=6,"high")</f>
        <v>high</v>
      </c>
      <c r="AM1121">
        <v>3</v>
      </c>
      <c r="AN1121" t="str" cm="1">
        <f t="array" ref="AN1121">_xlfn.IFS(AM1121=1,"low",AM1121=2,"medium",AM1121=3,"high",AM1121=4,"very high")</f>
        <v>high</v>
      </c>
      <c r="AO1121">
        <v>16</v>
      </c>
      <c r="AP1121" s="1" t="str" cm="1">
        <f t="array" ref="AP1121">_xlfn.IFS(AO1121&lt;=1,"new",AO1121&lt;=5,"early tenure",AO1121&lt;=10,"established",AO1121&lt;=20,"loyal",AO1121&gt;=21,"long term")</f>
        <v>loyal</v>
      </c>
      <c r="AQ1121">
        <v>6</v>
      </c>
      <c r="AR1121" s="1" t="str" cm="1">
        <f t="array" ref="AR1121">_xlfn.IFS(AQ1121&lt;=1,"new",AQ1121&lt;=4,"settling",AQ1121&lt;=7,"established",AQ1121&lt;=12,"stagnant risk",AQ1121&gt;12,"highly stagnant")</f>
        <v>established</v>
      </c>
      <c r="AS1121">
        <v>0</v>
      </c>
      <c r="AT1121" t="str" cm="1">
        <f t="array" ref="AT1121">_xlfn.IFS(AS1121&lt;=1,"recently promoted",AS1121&lt;=3,"due soon",AS1121&lt;=6,"over due",AS1121&gt;=7,"critically overdue")</f>
        <v>recently promoted</v>
      </c>
      <c r="AU1121">
        <v>13</v>
      </c>
      <c r="AV1121" t="str" cm="1">
        <f t="array" ref="AV1121">_xlfn.IFS(AU1121&lt;=1,"new under manager",AU1121&lt;=4,"settling",AU1121&lt;=8,"established",AU1121&gt;=9,"long term")</f>
        <v>long term</v>
      </c>
    </row>
    <row r="1122" spans="1:48">
      <c r="A1122">
        <v>36</v>
      </c>
      <c r="B1122" s="1" t="str" cm="1">
        <f t="array" ref="B1122">_xlfn.IFS(A1122&lt;=25,"early career",A1122&lt;=35,"mid career",A1122&lt;=45,"experienced",A1122&gt;=46,"senior")</f>
        <v>experienced</v>
      </c>
      <c r="C1122" t="s">
        <v>29</v>
      </c>
      <c r="D1122" t="s">
        <v>50</v>
      </c>
      <c r="E1122" t="s">
        <v>45</v>
      </c>
      <c r="F1122">
        <v>3</v>
      </c>
      <c r="G1122" s="1" t="str" cm="1">
        <f t="array" ref="G1122">_xlfn.IFS(F1122&lt;=5,"very near",F1122&lt;=10,"near",F1122&lt;=20,"moderate",F1122&lt;=29,"far")</f>
        <v>very near</v>
      </c>
      <c r="H1122">
        <v>4</v>
      </c>
      <c r="I1122" t="str" cm="1">
        <f t="array" ref="I1122">_xlfn.IFS(H1122=1,"Below College",H1122=
2,"College",H1122=
3,"Bachelor",H1122=
4,"Master",H1122=
5,"Doctor")</f>
        <v>Master</v>
      </c>
      <c r="J1122" t="s">
        <v>32</v>
      </c>
      <c r="K1122">
        <v>1</v>
      </c>
      <c r="L1122" t="str" cm="1">
        <f t="array" ref="L1122">_xlfn.IFS(K1122=1,"low",K1122=2,"medium",K1122=3,"high",K1122=4,"very high")</f>
        <v>low</v>
      </c>
      <c r="M1122" t="s">
        <v>33</v>
      </c>
      <c r="N1122">
        <v>2</v>
      </c>
      <c r="O1122" t="str" cm="1">
        <f t="array" ref="O1122">_xlfn.IFS(N1122=1,"low",N1122=2,"medium",N1122=3,"high",N1122=4,"very high")</f>
        <v>medium</v>
      </c>
      <c r="P1122">
        <v>3</v>
      </c>
      <c r="Q1122" t="str" cm="1">
        <f t="array" ref="Q1122">_xlfn.IFS(P1122=1,"junior",P1122=2,"mid level",P1122=3,"senior",P1122=4,"lead",P1122=5,"executive")</f>
        <v>senior</v>
      </c>
      <c r="R1122" t="s">
        <v>51</v>
      </c>
      <c r="S1122">
        <v>4</v>
      </c>
      <c r="T1122" t="str" cm="1">
        <f t="array" ref="T1122">_xlfn.IFS(S1122=1,"low",S1122=2,"medium",S1122=3,"high",S1122=4,"very high")</f>
        <v>very high</v>
      </c>
      <c r="U1122" t="s">
        <v>35</v>
      </c>
      <c r="V1122">
        <v>9699</v>
      </c>
      <c r="W1122">
        <v>4</v>
      </c>
      <c r="X1122" t="str" cm="1">
        <f t="array" ref="X1122">_xlfn.IFS(W1122=0,"fresher",W1122&lt;=3,"stable",W1122&lt;=6,"moderate hopper",W1122&lt;=9,"frequent hopper")</f>
        <v>moderate hopper</v>
      </c>
      <c r="Y1122" t="s">
        <v>29</v>
      </c>
      <c r="Z1122">
        <v>11</v>
      </c>
      <c r="AA1122" t="str" cm="1">
        <f t="array" ref="AA1122">_xlfn.IFS(Z1122&lt;=14,"low hike",Z1122&lt;=18,"moderate hike",Z1122&lt;=22,"good hike",Z1122&lt;=25,"high hike")</f>
        <v>low hike</v>
      </c>
      <c r="AB1122">
        <v>3</v>
      </c>
      <c r="AC1122" t="str" cm="1">
        <f t="array" ref="AC1122">_xlfn.IFS(AB1122=1,"low",AB1122=2,"good",AB1122=3,"excellent",AB1122=4,"outstanding")</f>
        <v>excellent</v>
      </c>
      <c r="AD1122">
        <v>1</v>
      </c>
      <c r="AE1122" t="str" cm="1">
        <f t="array" ref="AE1122">_xlfn.IFS(AD1122=1,"low",AD1122=2,"medium",AD1122=3,"high",AD1122=4,"very high")</f>
        <v>low</v>
      </c>
      <c r="AG1122">
        <v>1</v>
      </c>
      <c r="AH1122" t="str" cm="1">
        <f t="array" ref="AH1122">_xlfn.IFS(AG1122=0,"no stock options",AG1122=2,"medium",AG1122=3,"high",AG1122=1,"low")</f>
        <v>low</v>
      </c>
      <c r="AI1122">
        <v>16</v>
      </c>
      <c r="AJ1122" s="1" t="str" cm="1">
        <f t="array" ref="AJ1122">_xlfn.IFS(AI1122&lt;=2,"fresher",AI1122&lt;=7,"early career",AI1122&lt;=15,"mid career",AI1122&lt;=25,"experienced",AI1122&gt;=26,"expert")</f>
        <v>experienced</v>
      </c>
      <c r="AK1122">
        <v>2</v>
      </c>
      <c r="AL1122" s="1" t="str" cm="1">
        <f t="array" ref="AL1122">_xlfn.IFS(AK1122=0,"no training",AK1122&lt;=2,"low",AK1122&lt;=4,"moderate",AK1122&lt;=6,"high")</f>
        <v>low</v>
      </c>
      <c r="AM1122">
        <v>3</v>
      </c>
      <c r="AN1122" t="str" cm="1">
        <f t="array" ref="AN1122">_xlfn.IFS(AM1122=1,"low",AM1122=2,"medium",AM1122=3,"high",AM1122=4,"very high")</f>
        <v>high</v>
      </c>
      <c r="AO1122">
        <v>13</v>
      </c>
      <c r="AP1122" s="1" t="str" cm="1">
        <f t="array" ref="AP1122">_xlfn.IFS(AO1122&lt;=1,"new",AO1122&lt;=5,"early tenure",AO1122&lt;=10,"established",AO1122&lt;=20,"loyal",AO1122&gt;=21,"long term")</f>
        <v>loyal</v>
      </c>
      <c r="AQ1122">
        <v>9</v>
      </c>
      <c r="AR1122" s="1" t="str" cm="1">
        <f t="array" ref="AR1122">_xlfn.IFS(AQ1122&lt;=1,"new",AQ1122&lt;=4,"settling",AQ1122&lt;=7,"established",AQ1122&lt;=12,"stagnant risk",AQ1122&gt;12,"highly stagnant")</f>
        <v>stagnant risk</v>
      </c>
      <c r="AS1122">
        <v>1</v>
      </c>
      <c r="AT1122" t="str" cm="1">
        <f t="array" ref="AT1122">_xlfn.IFS(AS1122&lt;=1,"recently promoted",AS1122&lt;=3,"due soon",AS1122&lt;=6,"over due",AS1122&gt;=7,"critically overdue")</f>
        <v>recently promoted</v>
      </c>
      <c r="AU1122">
        <v>12</v>
      </c>
      <c r="AV1122" t="str" cm="1">
        <f t="array" ref="AV1122">_xlfn.IFS(AU1122&lt;=1,"new under manager",AU1122&lt;=4,"settling",AU1122&lt;=8,"established",AU1122&gt;=9,"long term")</f>
        <v>long term</v>
      </c>
    </row>
    <row r="1123" spans="1:48">
      <c r="A1123">
        <v>37</v>
      </c>
      <c r="B1123" s="1" t="str" cm="1">
        <f t="array" ref="B1123">_xlfn.IFS(A1123&lt;=25,"early career",A1123&lt;=35,"mid career",A1123&lt;=45,"experienced",A1123&gt;=46,"senior")</f>
        <v>experienced</v>
      </c>
      <c r="C1123" t="s">
        <v>29</v>
      </c>
      <c r="D1123" t="s">
        <v>30</v>
      </c>
      <c r="E1123" t="s">
        <v>31</v>
      </c>
      <c r="F1123">
        <v>14</v>
      </c>
      <c r="G1123" s="1" t="str" cm="1">
        <f t="array" ref="G1123">_xlfn.IFS(F1123&lt;=5,"very near",F1123&lt;=10,"near",F1123&lt;=20,"moderate",F1123&lt;=29,"far")</f>
        <v>moderate</v>
      </c>
      <c r="H1123">
        <v>3</v>
      </c>
      <c r="I1123" t="str" cm="1">
        <f t="array" ref="I1123">_xlfn.IFS(H1123=1,"Below College",H1123=
2,"College",H1123=
3,"Bachelor",H1123=
4,"Master",H1123=
5,"Doctor")</f>
        <v>Bachelor</v>
      </c>
      <c r="J1123" t="s">
        <v>36</v>
      </c>
      <c r="K1123">
        <v>4</v>
      </c>
      <c r="L1123" t="str" cm="1">
        <f t="array" ref="L1123">_xlfn.IFS(K1123=1,"low",K1123=2,"medium",K1123=3,"high",K1123=4,"very high")</f>
        <v>very high</v>
      </c>
      <c r="M1123" t="s">
        <v>43</v>
      </c>
      <c r="N1123">
        <v>3</v>
      </c>
      <c r="O1123" t="str" cm="1">
        <f t="array" ref="O1123">_xlfn.IFS(N1123=1,"low",N1123=2,"medium",N1123=3,"high",N1123=4,"very high")</f>
        <v>high</v>
      </c>
      <c r="P1123">
        <v>1</v>
      </c>
      <c r="Q1123" t="str" cm="1">
        <f t="array" ref="Q1123">_xlfn.IFS(P1123=1,"junior",P1123=2,"mid level",P1123=3,"senior",P1123=4,"lead",P1123=5,"executive")</f>
        <v>junior</v>
      </c>
      <c r="R1123" t="s">
        <v>34</v>
      </c>
      <c r="S1123">
        <v>1</v>
      </c>
      <c r="T1123" t="str" cm="1">
        <f t="array" ref="T1123">_xlfn.IFS(S1123=1,"low",S1123=2,"medium",S1123=3,"high",S1123=4,"very high")</f>
        <v>low</v>
      </c>
      <c r="U1123" t="s">
        <v>38</v>
      </c>
      <c r="V1123">
        <v>3034</v>
      </c>
      <c r="W1123">
        <v>1</v>
      </c>
      <c r="X1123" t="str" cm="1">
        <f t="array" ref="X1123">_xlfn.IFS(W1123=0,"fresher",W1123&lt;=3,"stable",W1123&lt;=6,"moderate hopper",W1123&lt;=9,"frequent hopper")</f>
        <v>stable</v>
      </c>
      <c r="Y1123" t="s">
        <v>29</v>
      </c>
      <c r="Z1123">
        <v>12</v>
      </c>
      <c r="AA1123" t="str" cm="1">
        <f t="array" ref="AA1123">_xlfn.IFS(Z1123&lt;=14,"low hike",Z1123&lt;=18,"moderate hike",Z1123&lt;=22,"good hike",Z1123&lt;=25,"high hike")</f>
        <v>low hike</v>
      </c>
      <c r="AB1123">
        <v>3</v>
      </c>
      <c r="AC1123" t="str" cm="1">
        <f t="array" ref="AC1123">_xlfn.IFS(AB1123=1,"low",AB1123=2,"good",AB1123=3,"excellent",AB1123=4,"outstanding")</f>
        <v>excellent</v>
      </c>
      <c r="AD1123">
        <v>3</v>
      </c>
      <c r="AE1123" t="str" cm="1">
        <f t="array" ref="AE1123">_xlfn.IFS(AD1123=1,"low",AD1123=2,"medium",AD1123=3,"high",AD1123=4,"very high")</f>
        <v>high</v>
      </c>
      <c r="AG1123">
        <v>1</v>
      </c>
      <c r="AH1123" t="str" cm="1">
        <f t="array" ref="AH1123">_xlfn.IFS(AG1123=0,"no stock options",AG1123=2,"medium",AG1123=3,"high",AG1123=1,"low")</f>
        <v>low</v>
      </c>
      <c r="AI1123">
        <v>18</v>
      </c>
      <c r="AJ1123" s="1" t="str" cm="1">
        <f t="array" ref="AJ1123">_xlfn.IFS(AI1123&lt;=2,"fresher",AI1123&lt;=7,"early career",AI1123&lt;=15,"mid career",AI1123&lt;=25,"experienced",AI1123&gt;=26,"expert")</f>
        <v>experienced</v>
      </c>
      <c r="AK1123">
        <v>2</v>
      </c>
      <c r="AL1123" s="1" t="str" cm="1">
        <f t="array" ref="AL1123">_xlfn.IFS(AK1123=0,"no training",AK1123&lt;=2,"low",AK1123&lt;=4,"moderate",AK1123&lt;=6,"high")</f>
        <v>low</v>
      </c>
      <c r="AM1123">
        <v>2</v>
      </c>
      <c r="AN1123" t="str" cm="1">
        <f t="array" ref="AN1123">_xlfn.IFS(AM1123=1,"low",AM1123=2,"medium",AM1123=3,"high",AM1123=4,"very high")</f>
        <v>medium</v>
      </c>
      <c r="AO1123">
        <v>18</v>
      </c>
      <c r="AP1123" s="1" t="str" cm="1">
        <f t="array" ref="AP1123">_xlfn.IFS(AO1123&lt;=1,"new",AO1123&lt;=5,"early tenure",AO1123&lt;=10,"established",AO1123&lt;=20,"loyal",AO1123&gt;=21,"long term")</f>
        <v>loyal</v>
      </c>
      <c r="AQ1123">
        <v>7</v>
      </c>
      <c r="AR1123" s="1" t="str" cm="1">
        <f t="array" ref="AR1123">_xlfn.IFS(AQ1123&lt;=1,"new",AQ1123&lt;=4,"settling",AQ1123&lt;=7,"established",AQ1123&lt;=12,"stagnant risk",AQ1123&gt;12,"highly stagnant")</f>
        <v>established</v>
      </c>
      <c r="AS1123">
        <v>12</v>
      </c>
      <c r="AT1123" t="str" cm="1">
        <f t="array" ref="AT1123">_xlfn.IFS(AS1123&lt;=1,"recently promoted",AS1123&lt;=3,"due soon",AS1123&lt;=6,"over due",AS1123&gt;=7,"critically overdue")</f>
        <v>critically overdue</v>
      </c>
      <c r="AU1123">
        <v>17</v>
      </c>
      <c r="AV1123" t="str" cm="1">
        <f t="array" ref="AV1123">_xlfn.IFS(AU1123&lt;=1,"new under manager",AU1123&lt;=4,"settling",AU1123&lt;=8,"established",AU1123&gt;=9,"long term")</f>
        <v>long term</v>
      </c>
    </row>
    <row r="1124" spans="1:48">
      <c r="A1124">
        <v>31</v>
      </c>
      <c r="B1124" s="1" t="str" cm="1">
        <f t="array" ref="B1124">_xlfn.IFS(A1124&lt;=25,"early career",A1124&lt;=35,"mid career",A1124&lt;=45,"experienced",A1124&gt;=46,"senior")</f>
        <v>mid career</v>
      </c>
      <c r="C1124" t="s">
        <v>29</v>
      </c>
      <c r="D1124" t="s">
        <v>30</v>
      </c>
      <c r="E1124" t="s">
        <v>31</v>
      </c>
      <c r="F1124">
        <v>7</v>
      </c>
      <c r="G1124" s="1" t="str" cm="1">
        <f t="array" ref="G1124">_xlfn.IFS(F1124&lt;=5,"very near",F1124&lt;=10,"near",F1124&lt;=20,"moderate",F1124&lt;=29,"far")</f>
        <v>near</v>
      </c>
      <c r="H1124">
        <v>2</v>
      </c>
      <c r="I1124" t="str" cm="1">
        <f t="array" ref="I1124">_xlfn.IFS(H1124=1,"Below College",H1124=
2,"College",H1124=
3,"Bachelor",H1124=
4,"Master",H1124=
5,"Doctor")</f>
        <v>College</v>
      </c>
      <c r="J1124" t="s">
        <v>32</v>
      </c>
      <c r="K1124">
        <v>2</v>
      </c>
      <c r="L1124" t="str" cm="1">
        <f t="array" ref="L1124">_xlfn.IFS(K1124=1,"low",K1124=2,"medium",K1124=3,"high",K1124=4,"very high")</f>
        <v>medium</v>
      </c>
      <c r="M1124" t="s">
        <v>43</v>
      </c>
      <c r="N1124">
        <v>3</v>
      </c>
      <c r="O1124" t="str" cm="1">
        <f t="array" ref="O1124">_xlfn.IFS(N1124=1,"low",N1124=2,"medium",N1124=3,"high",N1124=4,"very high")</f>
        <v>high</v>
      </c>
      <c r="P1124">
        <v>2</v>
      </c>
      <c r="Q1124" t="str" cm="1">
        <f t="array" ref="Q1124">_xlfn.IFS(P1124=1,"junior",P1124=2,"mid level",P1124=3,"senior",P1124=4,"lead",P1124=5,"executive")</f>
        <v>mid level</v>
      </c>
      <c r="R1124" t="s">
        <v>44</v>
      </c>
      <c r="S1124">
        <v>1</v>
      </c>
      <c r="T1124" t="str" cm="1">
        <f t="array" ref="T1124">_xlfn.IFS(S1124=1,"low",S1124=2,"medium",S1124=3,"high",S1124=4,"very high")</f>
        <v>low</v>
      </c>
      <c r="U1124" t="s">
        <v>35</v>
      </c>
      <c r="V1124">
        <v>4306</v>
      </c>
      <c r="W1124">
        <v>1</v>
      </c>
      <c r="X1124" t="str" cm="1">
        <f t="array" ref="X1124">_xlfn.IFS(W1124=0,"fresher",W1124&lt;=3,"stable",W1124&lt;=6,"moderate hopper",W1124&lt;=9,"frequent hopper")</f>
        <v>stable</v>
      </c>
      <c r="Y1124" t="s">
        <v>29</v>
      </c>
      <c r="Z1124">
        <v>12</v>
      </c>
      <c r="AA1124" t="str" cm="1">
        <f t="array" ref="AA1124">_xlfn.IFS(Z1124&lt;=14,"low hike",Z1124&lt;=18,"moderate hike",Z1124&lt;=22,"good hike",Z1124&lt;=25,"high hike")</f>
        <v>low hike</v>
      </c>
      <c r="AB1124">
        <v>3</v>
      </c>
      <c r="AC1124" t="str" cm="1">
        <f t="array" ref="AC1124">_xlfn.IFS(AB1124=1,"low",AB1124=2,"good",AB1124=3,"excellent",AB1124=4,"outstanding")</f>
        <v>excellent</v>
      </c>
      <c r="AD1124">
        <v>2</v>
      </c>
      <c r="AE1124" t="str" cm="1">
        <f t="array" ref="AE1124">_xlfn.IFS(AD1124=1,"low",AD1124=2,"medium",AD1124=3,"high",AD1124=4,"very high")</f>
        <v>medium</v>
      </c>
      <c r="AG1124">
        <v>1</v>
      </c>
      <c r="AH1124" t="str" cm="1">
        <f t="array" ref="AH1124">_xlfn.IFS(AG1124=0,"no stock options",AG1124=2,"medium",AG1124=3,"high",AG1124=1,"low")</f>
        <v>low</v>
      </c>
      <c r="AI1124">
        <v>13</v>
      </c>
      <c r="AJ1124" s="1" t="str" cm="1">
        <f t="array" ref="AJ1124">_xlfn.IFS(AI1124&lt;=2,"fresher",AI1124&lt;=7,"early career",AI1124&lt;=15,"mid career",AI1124&lt;=25,"experienced",AI1124&gt;=26,"expert")</f>
        <v>mid career</v>
      </c>
      <c r="AK1124">
        <v>5</v>
      </c>
      <c r="AL1124" s="1" t="str" cm="1">
        <f t="array" ref="AL1124">_xlfn.IFS(AK1124=0,"no training",AK1124&lt;=2,"low",AK1124&lt;=4,"moderate",AK1124&lt;=6,"high")</f>
        <v>high</v>
      </c>
      <c r="AM1124">
        <v>1</v>
      </c>
      <c r="AN1124" t="str" cm="1">
        <f t="array" ref="AN1124">_xlfn.IFS(AM1124=1,"low",AM1124=2,"medium",AM1124=3,"high",AM1124=4,"very high")</f>
        <v>low</v>
      </c>
      <c r="AO1124">
        <v>13</v>
      </c>
      <c r="AP1124" s="1" t="str" cm="1">
        <f t="array" ref="AP1124">_xlfn.IFS(AO1124&lt;=1,"new",AO1124&lt;=5,"early tenure",AO1124&lt;=10,"established",AO1124&lt;=20,"loyal",AO1124&gt;=21,"long term")</f>
        <v>loyal</v>
      </c>
      <c r="AQ1124">
        <v>10</v>
      </c>
      <c r="AR1124" s="1" t="str" cm="1">
        <f t="array" ref="AR1124">_xlfn.IFS(AQ1124&lt;=1,"new",AQ1124&lt;=4,"settling",AQ1124&lt;=7,"established",AQ1124&lt;=12,"stagnant risk",AQ1124&gt;12,"highly stagnant")</f>
        <v>stagnant risk</v>
      </c>
      <c r="AS1124">
        <v>3</v>
      </c>
      <c r="AT1124" t="str" cm="1">
        <f t="array" ref="AT1124">_xlfn.IFS(AS1124&lt;=1,"recently promoted",AS1124&lt;=3,"due soon",AS1124&lt;=6,"over due",AS1124&gt;=7,"critically overdue")</f>
        <v>due soon</v>
      </c>
      <c r="AU1124">
        <v>12</v>
      </c>
      <c r="AV1124" t="str" cm="1">
        <f t="array" ref="AV1124">_xlfn.IFS(AU1124&lt;=1,"new under manager",AU1124&lt;=4,"settling",AU1124&lt;=8,"established",AU1124&gt;=9,"long term")</f>
        <v>long term</v>
      </c>
    </row>
    <row r="1125" spans="1:48">
      <c r="A1125">
        <v>37</v>
      </c>
      <c r="B1125" s="1" t="str" cm="1">
        <f t="array" ref="B1125">_xlfn.IFS(A1125&lt;=25,"early career",A1125&lt;=35,"mid career",A1125&lt;=45,"experienced",A1125&gt;=46,"senior")</f>
        <v>experienced</v>
      </c>
      <c r="C1125" t="s">
        <v>29</v>
      </c>
      <c r="D1125" t="s">
        <v>41</v>
      </c>
      <c r="E1125" t="s">
        <v>31</v>
      </c>
      <c r="F1125">
        <v>25</v>
      </c>
      <c r="G1125" s="1" t="str" cm="1">
        <f t="array" ref="G1125">_xlfn.IFS(F1125&lt;=5,"very near",F1125&lt;=10,"near",F1125&lt;=20,"moderate",F1125&lt;=29,"far")</f>
        <v>far</v>
      </c>
      <c r="H1125">
        <v>5</v>
      </c>
      <c r="I1125" t="str" cm="1">
        <f t="array" ref="I1125">_xlfn.IFS(H1125=1,"Below College",H1125=
2,"College",H1125=
3,"Bachelor",H1125=
4,"Master",H1125=
5,"Doctor")</f>
        <v>Doctor</v>
      </c>
      <c r="J1125" t="s">
        <v>32</v>
      </c>
      <c r="K1125">
        <v>2</v>
      </c>
      <c r="L1125" t="str" cm="1">
        <f t="array" ref="L1125">_xlfn.IFS(K1125=1,"low",K1125=2,"medium",K1125=3,"high",K1125=4,"very high")</f>
        <v>medium</v>
      </c>
      <c r="M1125" t="s">
        <v>43</v>
      </c>
      <c r="N1125">
        <v>3</v>
      </c>
      <c r="O1125" t="str" cm="1">
        <f t="array" ref="O1125">_xlfn.IFS(N1125=1,"low",N1125=2,"medium",N1125=3,"high",N1125=4,"very high")</f>
        <v>high</v>
      </c>
      <c r="P1125">
        <v>2</v>
      </c>
      <c r="Q1125" t="str" cm="1">
        <f t="array" ref="Q1125">_xlfn.IFS(P1125=1,"junior",P1125=2,"mid level",P1125=3,"senior",P1125=4,"lead",P1125=5,"executive")</f>
        <v>mid level</v>
      </c>
      <c r="R1125" t="s">
        <v>37</v>
      </c>
      <c r="S1125">
        <v>3</v>
      </c>
      <c r="T1125" t="str" cm="1">
        <f t="array" ref="T1125">_xlfn.IFS(S1125=1,"low",S1125=2,"medium",S1125=3,"high",S1125=4,"very high")</f>
        <v>high</v>
      </c>
      <c r="U1125" t="s">
        <v>35</v>
      </c>
      <c r="V1125">
        <v>4449</v>
      </c>
      <c r="W1125">
        <v>3</v>
      </c>
      <c r="X1125" t="str" cm="1">
        <f t="array" ref="X1125">_xlfn.IFS(W1125=0,"fresher",W1125&lt;=3,"stable",W1125&lt;=6,"moderate hopper",W1125&lt;=9,"frequent hopper")</f>
        <v>stable</v>
      </c>
      <c r="Y1125" t="s">
        <v>39</v>
      </c>
      <c r="Z1125">
        <v>15</v>
      </c>
      <c r="AA1125" t="str" cm="1">
        <f t="array" ref="AA1125">_xlfn.IFS(Z1125&lt;=14,"low hike",Z1125&lt;=18,"moderate hike",Z1125&lt;=22,"good hike",Z1125&lt;=25,"high hike")</f>
        <v>moderate hike</v>
      </c>
      <c r="AB1125">
        <v>3</v>
      </c>
      <c r="AC1125" t="str" cm="1">
        <f t="array" ref="AC1125">_xlfn.IFS(AB1125=1,"low",AB1125=2,"good",AB1125=3,"excellent",AB1125=4,"outstanding")</f>
        <v>excellent</v>
      </c>
      <c r="AD1125">
        <v>1</v>
      </c>
      <c r="AE1125" t="str" cm="1">
        <f t="array" ref="AE1125">_xlfn.IFS(AD1125=1,"low",AD1125=2,"medium",AD1125=3,"high",AD1125=4,"very high")</f>
        <v>low</v>
      </c>
      <c r="AG1125">
        <v>2</v>
      </c>
      <c r="AH1125" t="str" cm="1">
        <f t="array" ref="AH1125">_xlfn.IFS(AG1125=0,"no stock options",AG1125=2,"medium",AG1125=3,"high",AG1125=1,"low")</f>
        <v>medium</v>
      </c>
      <c r="AI1125">
        <v>15</v>
      </c>
      <c r="AJ1125" s="1" t="str" cm="1">
        <f t="array" ref="AJ1125">_xlfn.IFS(AI1125&lt;=2,"fresher",AI1125&lt;=7,"early career",AI1125&lt;=15,"mid career",AI1125&lt;=25,"experienced",AI1125&gt;=26,"expert")</f>
        <v>mid career</v>
      </c>
      <c r="AK1125">
        <v>2</v>
      </c>
      <c r="AL1125" s="1" t="str" cm="1">
        <f t="array" ref="AL1125">_xlfn.IFS(AK1125=0,"no training",AK1125&lt;=2,"low",AK1125&lt;=4,"moderate",AK1125&lt;=6,"high")</f>
        <v>low</v>
      </c>
      <c r="AM1125">
        <v>3</v>
      </c>
      <c r="AN1125" t="str" cm="1">
        <f t="array" ref="AN1125">_xlfn.IFS(AM1125=1,"low",AM1125=2,"medium",AM1125=3,"high",AM1125=4,"very high")</f>
        <v>high</v>
      </c>
      <c r="AO1125">
        <v>13</v>
      </c>
      <c r="AP1125" s="1" t="str" cm="1">
        <f t="array" ref="AP1125">_xlfn.IFS(AO1125&lt;=1,"new",AO1125&lt;=5,"early tenure",AO1125&lt;=10,"established",AO1125&lt;=20,"loyal",AO1125&gt;=21,"long term")</f>
        <v>loyal</v>
      </c>
      <c r="AQ1125">
        <v>11</v>
      </c>
      <c r="AR1125" s="1" t="str" cm="1">
        <f t="array" ref="AR1125">_xlfn.IFS(AQ1125&lt;=1,"new",AQ1125&lt;=4,"settling",AQ1125&lt;=7,"established",AQ1125&lt;=12,"stagnant risk",AQ1125&gt;12,"highly stagnant")</f>
        <v>stagnant risk</v>
      </c>
      <c r="AS1125">
        <v>10</v>
      </c>
      <c r="AT1125" t="str" cm="1">
        <f t="array" ref="AT1125">_xlfn.IFS(AS1125&lt;=1,"recently promoted",AS1125&lt;=3,"due soon",AS1125&lt;=6,"over due",AS1125&gt;=7,"critically overdue")</f>
        <v>critically overdue</v>
      </c>
      <c r="AU1125">
        <v>7</v>
      </c>
      <c r="AV1125" t="str" cm="1">
        <f t="array" ref="AV1125">_xlfn.IFS(AU1125&lt;=1,"new under manager",AU1125&lt;=4,"settling",AU1125&lt;=8,"established",AU1125&gt;=9,"long term")</f>
        <v>established</v>
      </c>
    </row>
    <row r="1126" spans="1:48">
      <c r="A1126">
        <v>40</v>
      </c>
      <c r="B1126" s="1" t="str" cm="1">
        <f t="array" ref="B1126">_xlfn.IFS(A1126&lt;=25,"early career",A1126&lt;=35,"mid career",A1126&lt;=45,"experienced",A1126&gt;=46,"senior")</f>
        <v>experienced</v>
      </c>
      <c r="C1126" t="s">
        <v>29</v>
      </c>
      <c r="D1126" t="s">
        <v>30</v>
      </c>
      <c r="E1126" t="s">
        <v>45</v>
      </c>
      <c r="F1126">
        <v>2</v>
      </c>
      <c r="G1126" s="1" t="str" cm="1">
        <f t="array" ref="G1126">_xlfn.IFS(F1126&lt;=5,"very near",F1126&lt;=10,"near",F1126&lt;=20,"moderate",F1126&lt;=29,"far")</f>
        <v>very near</v>
      </c>
      <c r="H1126">
        <v>4</v>
      </c>
      <c r="I1126" t="str" cm="1">
        <f t="array" ref="I1126">_xlfn.IFS(H1126=1,"Below College",H1126=
2,"College",H1126=
3,"Bachelor",H1126=
4,"Master",H1126=
5,"Doctor")</f>
        <v>Master</v>
      </c>
      <c r="J1126" t="s">
        <v>36</v>
      </c>
      <c r="K1126">
        <v>3</v>
      </c>
      <c r="L1126" t="str" cm="1">
        <f t="array" ref="L1126">_xlfn.IFS(K1126=1,"low",K1126=2,"medium",K1126=3,"high",K1126=4,"very high")</f>
        <v>high</v>
      </c>
      <c r="M1126" t="s">
        <v>43</v>
      </c>
      <c r="N1126">
        <v>3</v>
      </c>
      <c r="O1126" t="str" cm="1">
        <f t="array" ref="O1126">_xlfn.IFS(N1126=1,"low",N1126=2,"medium",N1126=3,"high",N1126=4,"very high")</f>
        <v>high</v>
      </c>
      <c r="P1126">
        <v>5</v>
      </c>
      <c r="Q1126" t="str" cm="1">
        <f t="array" ref="Q1126">_xlfn.IFS(P1126=1,"junior",P1126=2,"mid level",P1126=3,"senior",P1126=4,"lead",P1126=5,"executive")</f>
        <v>executive</v>
      </c>
      <c r="R1126" t="s">
        <v>48</v>
      </c>
      <c r="S1126">
        <v>3</v>
      </c>
      <c r="T1126" t="str" cm="1">
        <f t="array" ref="T1126">_xlfn.IFS(S1126=1,"low",S1126=2,"medium",S1126=3,"high",S1126=4,"very high")</f>
        <v>high</v>
      </c>
      <c r="U1126" t="s">
        <v>35</v>
      </c>
      <c r="V1126">
        <v>18041</v>
      </c>
      <c r="W1126">
        <v>0</v>
      </c>
      <c r="X1126" t="str" cm="1">
        <f t="array" ref="X1126">_xlfn.IFS(W1126=0,"fresher",W1126&lt;=3,"stable",W1126&lt;=6,"moderate hopper",W1126&lt;=9,"frequent hopper")</f>
        <v>fresher</v>
      </c>
      <c r="Y1126" t="s">
        <v>29</v>
      </c>
      <c r="Z1126">
        <v>14</v>
      </c>
      <c r="AA1126" t="str" cm="1">
        <f t="array" ref="AA1126">_xlfn.IFS(Z1126&lt;=14,"low hike",Z1126&lt;=18,"moderate hike",Z1126&lt;=22,"good hike",Z1126&lt;=25,"high hike")</f>
        <v>low hike</v>
      </c>
      <c r="AB1126">
        <v>3</v>
      </c>
      <c r="AC1126" t="str" cm="1">
        <f t="array" ref="AC1126">_xlfn.IFS(AB1126=1,"low",AB1126=2,"good",AB1126=3,"excellent",AB1126=4,"outstanding")</f>
        <v>excellent</v>
      </c>
      <c r="AD1126">
        <v>4</v>
      </c>
      <c r="AE1126" t="str" cm="1">
        <f t="array" ref="AE1126">_xlfn.IFS(AD1126=1,"low",AD1126=2,"medium",AD1126=3,"high",AD1126=4,"very high")</f>
        <v>very high</v>
      </c>
      <c r="AG1126">
        <v>0</v>
      </c>
      <c r="AH1126" t="str" cm="1">
        <f t="array" ref="AH1126">_xlfn.IFS(AG1126=0,"no stock options",AG1126=2,"medium",AG1126=3,"high",AG1126=1,"low")</f>
        <v>no stock options</v>
      </c>
      <c r="AI1126">
        <v>21</v>
      </c>
      <c r="AJ1126" s="1" t="str" cm="1">
        <f t="array" ref="AJ1126">_xlfn.IFS(AI1126&lt;=2,"fresher",AI1126&lt;=7,"early career",AI1126&lt;=15,"mid career",AI1126&lt;=25,"experienced",AI1126&gt;=26,"expert")</f>
        <v>experienced</v>
      </c>
      <c r="AK1126">
        <v>2</v>
      </c>
      <c r="AL1126" s="1" t="str" cm="1">
        <f t="array" ref="AL1126">_xlfn.IFS(AK1126=0,"no training",AK1126&lt;=2,"low",AK1126&lt;=4,"moderate",AK1126&lt;=6,"high")</f>
        <v>low</v>
      </c>
      <c r="AM1126">
        <v>3</v>
      </c>
      <c r="AN1126" t="str" cm="1">
        <f t="array" ref="AN1126">_xlfn.IFS(AM1126=1,"low",AM1126=2,"medium",AM1126=3,"high",AM1126=4,"very high")</f>
        <v>high</v>
      </c>
      <c r="AO1126">
        <v>20</v>
      </c>
      <c r="AP1126" s="1" t="str" cm="1">
        <f t="array" ref="AP1126">_xlfn.IFS(AO1126&lt;=1,"new",AO1126&lt;=5,"early tenure",AO1126&lt;=10,"established",AO1126&lt;=20,"loyal",AO1126&gt;=21,"long term")</f>
        <v>loyal</v>
      </c>
      <c r="AQ1126">
        <v>15</v>
      </c>
      <c r="AR1126" s="1" t="str" cm="1">
        <f t="array" ref="AR1126">_xlfn.IFS(AQ1126&lt;=1,"new",AQ1126&lt;=4,"settling",AQ1126&lt;=7,"established",AQ1126&lt;=12,"stagnant risk",AQ1126&gt;12,"highly stagnant")</f>
        <v>highly stagnant</v>
      </c>
      <c r="AS1126">
        <v>1</v>
      </c>
      <c r="AT1126" t="str" cm="1">
        <f t="array" ref="AT1126">_xlfn.IFS(AS1126&lt;=1,"recently promoted",AS1126&lt;=3,"due soon",AS1126&lt;=6,"over due",AS1126&gt;=7,"critically overdue")</f>
        <v>recently promoted</v>
      </c>
      <c r="AU1126">
        <v>12</v>
      </c>
      <c r="AV1126" t="str" cm="1">
        <f t="array" ref="AV1126">_xlfn.IFS(AU1126&lt;=1,"new under manager",AU1126&lt;=4,"settling",AU1126&lt;=8,"established",AU1126&gt;=9,"long term")</f>
        <v>long term</v>
      </c>
    </row>
    <row r="1127" spans="1:48">
      <c r="A1127">
        <v>30</v>
      </c>
      <c r="B1127" s="1" t="str" cm="1">
        <f t="array" ref="B1127">_xlfn.IFS(A1127&lt;=25,"early career",A1127&lt;=35,"mid career",A1127&lt;=45,"experienced",A1127&gt;=46,"senior")</f>
        <v>mid career</v>
      </c>
      <c r="C1127" t="s">
        <v>29</v>
      </c>
      <c r="D1127" t="s">
        <v>41</v>
      </c>
      <c r="E1127" t="s">
        <v>31</v>
      </c>
      <c r="F1127">
        <v>2</v>
      </c>
      <c r="G1127" s="1" t="str" cm="1">
        <f t="array" ref="G1127">_xlfn.IFS(F1127&lt;=5,"very near",F1127&lt;=10,"near",F1127&lt;=20,"moderate",F1127&lt;=29,"far")</f>
        <v>very near</v>
      </c>
      <c r="H1127">
        <v>3</v>
      </c>
      <c r="I1127" t="str" cm="1">
        <f t="array" ref="I1127">_xlfn.IFS(H1127=1,"Below College",H1127=
2,"College",H1127=
3,"Bachelor",H1127=
4,"Master",H1127=
5,"Doctor")</f>
        <v>Bachelor</v>
      </c>
      <c r="J1127" t="s">
        <v>32</v>
      </c>
      <c r="K1127">
        <v>3</v>
      </c>
      <c r="L1127" t="str" cm="1">
        <f t="array" ref="L1127">_xlfn.IFS(K1127=1,"low",K1127=2,"medium",K1127=3,"high",K1127=4,"very high")</f>
        <v>high</v>
      </c>
      <c r="M1127" t="s">
        <v>43</v>
      </c>
      <c r="N1127">
        <v>3</v>
      </c>
      <c r="O1127" t="str" cm="1">
        <f t="array" ref="O1127">_xlfn.IFS(N1127=1,"low",N1127=2,"medium",N1127=3,"high",N1127=4,"very high")</f>
        <v>high</v>
      </c>
      <c r="P1127">
        <v>1</v>
      </c>
      <c r="Q1127" t="str" cm="1">
        <f t="array" ref="Q1127">_xlfn.IFS(P1127=1,"junior",P1127=2,"mid level",P1127=3,"senior",P1127=4,"lead",P1127=5,"executive")</f>
        <v>junior</v>
      </c>
      <c r="R1127" t="s">
        <v>34</v>
      </c>
      <c r="S1127">
        <v>4</v>
      </c>
      <c r="T1127" t="str" cm="1">
        <f t="array" ref="T1127">_xlfn.IFS(S1127=1,"low",S1127=2,"medium",S1127=3,"high",S1127=4,"very high")</f>
        <v>very high</v>
      </c>
      <c r="U1127" t="s">
        <v>40</v>
      </c>
      <c r="V1127">
        <v>2564</v>
      </c>
      <c r="W1127">
        <v>0</v>
      </c>
      <c r="X1127" t="str" cm="1">
        <f t="array" ref="X1127">_xlfn.IFS(W1127=0,"fresher",W1127&lt;=3,"stable",W1127&lt;=6,"moderate hopper",W1127&lt;=9,"frequent hopper")</f>
        <v>fresher</v>
      </c>
      <c r="Y1127" t="s">
        <v>29</v>
      </c>
      <c r="Z1127">
        <v>14</v>
      </c>
      <c r="AA1127" t="str" cm="1">
        <f t="array" ref="AA1127">_xlfn.IFS(Z1127&lt;=14,"low hike",Z1127&lt;=18,"moderate hike",Z1127&lt;=22,"good hike",Z1127&lt;=25,"high hike")</f>
        <v>low hike</v>
      </c>
      <c r="AB1127">
        <v>3</v>
      </c>
      <c r="AC1127" t="str" cm="1">
        <f t="array" ref="AC1127">_xlfn.IFS(AB1127=1,"low",AB1127=2,"good",AB1127=3,"excellent",AB1127=4,"outstanding")</f>
        <v>excellent</v>
      </c>
      <c r="AD1127">
        <v>3</v>
      </c>
      <c r="AE1127" t="str" cm="1">
        <f t="array" ref="AE1127">_xlfn.IFS(AD1127=1,"low",AD1127=2,"medium",AD1127=3,"high",AD1127=4,"very high")</f>
        <v>high</v>
      </c>
      <c r="AG1127">
        <v>0</v>
      </c>
      <c r="AH1127" t="str" cm="1">
        <f t="array" ref="AH1127">_xlfn.IFS(AG1127=0,"no stock options",AG1127=2,"medium",AG1127=3,"high",AG1127=1,"low")</f>
        <v>no stock options</v>
      </c>
      <c r="AI1127">
        <v>12</v>
      </c>
      <c r="AJ1127" s="1" t="str" cm="1">
        <f t="array" ref="AJ1127">_xlfn.IFS(AI1127&lt;=2,"fresher",AI1127&lt;=7,"early career",AI1127&lt;=15,"mid career",AI1127&lt;=25,"experienced",AI1127&gt;=26,"expert")</f>
        <v>mid career</v>
      </c>
      <c r="AK1127">
        <v>2</v>
      </c>
      <c r="AL1127" s="1" t="str" cm="1">
        <f t="array" ref="AL1127">_xlfn.IFS(AK1127=0,"no training",AK1127&lt;=2,"low",AK1127&lt;=4,"moderate",AK1127&lt;=6,"high")</f>
        <v>low</v>
      </c>
      <c r="AM1127">
        <v>2</v>
      </c>
      <c r="AN1127" t="str" cm="1">
        <f t="array" ref="AN1127">_xlfn.IFS(AM1127=1,"low",AM1127=2,"medium",AM1127=3,"high",AM1127=4,"very high")</f>
        <v>medium</v>
      </c>
      <c r="AO1127">
        <v>11</v>
      </c>
      <c r="AP1127" s="1" t="str" cm="1">
        <f t="array" ref="AP1127">_xlfn.IFS(AO1127&lt;=1,"new",AO1127&lt;=5,"early tenure",AO1127&lt;=10,"established",AO1127&lt;=20,"loyal",AO1127&gt;=21,"long term")</f>
        <v>loyal</v>
      </c>
      <c r="AQ1127">
        <v>7</v>
      </c>
      <c r="AR1127" s="1" t="str" cm="1">
        <f t="array" ref="AR1127">_xlfn.IFS(AQ1127&lt;=1,"new",AQ1127&lt;=4,"settling",AQ1127&lt;=7,"established",AQ1127&lt;=12,"stagnant risk",AQ1127&gt;12,"highly stagnant")</f>
        <v>established</v>
      </c>
      <c r="AS1127">
        <v>6</v>
      </c>
      <c r="AT1127" t="str" cm="1">
        <f t="array" ref="AT1127">_xlfn.IFS(AS1127&lt;=1,"recently promoted",AS1127&lt;=3,"due soon",AS1127&lt;=6,"over due",AS1127&gt;=7,"critically overdue")</f>
        <v>over due</v>
      </c>
      <c r="AU1127">
        <v>7</v>
      </c>
      <c r="AV1127" t="str" cm="1">
        <f t="array" ref="AV1127">_xlfn.IFS(AU1127&lt;=1,"new under manager",AU1127&lt;=4,"settling",AU1127&lt;=8,"established",AU1127&gt;=9,"long term")</f>
        <v>established</v>
      </c>
    </row>
    <row r="1128" spans="1:48">
      <c r="A1128">
        <v>60</v>
      </c>
      <c r="B1128" s="1" t="str" cm="1">
        <f t="array" ref="B1128">_xlfn.IFS(A1128&lt;=25,"early career",A1128&lt;=35,"mid career",A1128&lt;=45,"experienced",A1128&gt;=46,"senior")</f>
        <v>senior</v>
      </c>
      <c r="C1128" t="s">
        <v>29</v>
      </c>
      <c r="D1128" t="s">
        <v>50</v>
      </c>
      <c r="E1128" t="s">
        <v>45</v>
      </c>
      <c r="F1128">
        <v>28</v>
      </c>
      <c r="G1128" s="1" t="str" cm="1">
        <f t="array" ref="G1128">_xlfn.IFS(F1128&lt;=5,"very near",F1128&lt;=10,"near",F1128&lt;=20,"moderate",F1128&lt;=29,"far")</f>
        <v>far</v>
      </c>
      <c r="H1128">
        <v>3</v>
      </c>
      <c r="I1128" t="str" cm="1">
        <f t="array" ref="I1128">_xlfn.IFS(H1128=1,"Below College",H1128=
2,"College",H1128=
3,"Bachelor",H1128=
4,"Master",H1128=
5,"Doctor")</f>
        <v>Bachelor</v>
      </c>
      <c r="J1128" t="s">
        <v>47</v>
      </c>
      <c r="K1128">
        <v>3</v>
      </c>
      <c r="L1128" t="str" cm="1">
        <f t="array" ref="L1128">_xlfn.IFS(K1128=1,"low",K1128=2,"medium",K1128=3,"high",K1128=4,"very high")</f>
        <v>high</v>
      </c>
      <c r="M1128" t="s">
        <v>43</v>
      </c>
      <c r="N1128">
        <v>2</v>
      </c>
      <c r="O1128" t="str" cm="1">
        <f t="array" ref="O1128">_xlfn.IFS(N1128=1,"low",N1128=2,"medium",N1128=3,"high",N1128=4,"very high")</f>
        <v>medium</v>
      </c>
      <c r="P1128">
        <v>3</v>
      </c>
      <c r="Q1128" t="str" cm="1">
        <f t="array" ref="Q1128">_xlfn.IFS(P1128=1,"junior",P1128=2,"mid level",P1128=3,"senior",P1128=4,"lead",P1128=5,"executive")</f>
        <v>senior</v>
      </c>
      <c r="R1128" t="s">
        <v>51</v>
      </c>
      <c r="S1128">
        <v>1</v>
      </c>
      <c r="T1128" t="str" cm="1">
        <f t="array" ref="T1128">_xlfn.IFS(S1128=1,"low",S1128=2,"medium",S1128=3,"high",S1128=4,"very high")</f>
        <v>low</v>
      </c>
      <c r="U1128" t="s">
        <v>35</v>
      </c>
      <c r="V1128">
        <v>10266</v>
      </c>
      <c r="W1128">
        <v>4</v>
      </c>
      <c r="X1128" t="str" cm="1">
        <f t="array" ref="X1128">_xlfn.IFS(W1128=0,"fresher",W1128&lt;=3,"stable",W1128&lt;=6,"moderate hopper",W1128&lt;=9,"frequent hopper")</f>
        <v>moderate hopper</v>
      </c>
      <c r="Y1128" t="s">
        <v>29</v>
      </c>
      <c r="Z1128">
        <v>19</v>
      </c>
      <c r="AA1128" t="str" cm="1">
        <f t="array" ref="AA1128">_xlfn.IFS(Z1128&lt;=14,"low hike",Z1128&lt;=18,"moderate hike",Z1128&lt;=22,"good hike",Z1128&lt;=25,"high hike")</f>
        <v>good hike</v>
      </c>
      <c r="AB1128">
        <v>3</v>
      </c>
      <c r="AC1128" t="str" cm="1">
        <f t="array" ref="AC1128">_xlfn.IFS(AB1128=1,"low",AB1128=2,"good",AB1128=3,"excellent",AB1128=4,"outstanding")</f>
        <v>excellent</v>
      </c>
      <c r="AD1128">
        <v>4</v>
      </c>
      <c r="AE1128" t="str" cm="1">
        <f t="array" ref="AE1128">_xlfn.IFS(AD1128=1,"low",AD1128=2,"medium",AD1128=3,"high",AD1128=4,"very high")</f>
        <v>very high</v>
      </c>
      <c r="AG1128">
        <v>0</v>
      </c>
      <c r="AH1128" t="str" cm="1">
        <f t="array" ref="AH1128">_xlfn.IFS(AG1128=0,"no stock options",AG1128=2,"medium",AG1128=3,"high",AG1128=1,"low")</f>
        <v>no stock options</v>
      </c>
      <c r="AI1128">
        <v>22</v>
      </c>
      <c r="AJ1128" s="1" t="str" cm="1">
        <f t="array" ref="AJ1128">_xlfn.IFS(AI1128&lt;=2,"fresher",AI1128&lt;=7,"early career",AI1128&lt;=15,"mid career",AI1128&lt;=25,"experienced",AI1128&gt;=26,"expert")</f>
        <v>experienced</v>
      </c>
      <c r="AK1128">
        <v>5</v>
      </c>
      <c r="AL1128" s="1" t="str" cm="1">
        <f t="array" ref="AL1128">_xlfn.IFS(AK1128=0,"no training",AK1128&lt;=2,"low",AK1128&lt;=4,"moderate",AK1128&lt;=6,"high")</f>
        <v>high</v>
      </c>
      <c r="AM1128">
        <v>4</v>
      </c>
      <c r="AN1128" t="str" cm="1">
        <f t="array" ref="AN1128">_xlfn.IFS(AM1128=1,"low",AM1128=2,"medium",AM1128=3,"high",AM1128=4,"very high")</f>
        <v>very high</v>
      </c>
      <c r="AO1128">
        <v>18</v>
      </c>
      <c r="AP1128" s="1" t="str" cm="1">
        <f t="array" ref="AP1128">_xlfn.IFS(AO1128&lt;=1,"new",AO1128&lt;=5,"early tenure",AO1128&lt;=10,"established",AO1128&lt;=20,"loyal",AO1128&gt;=21,"long term")</f>
        <v>loyal</v>
      </c>
      <c r="AQ1128">
        <v>13</v>
      </c>
      <c r="AR1128" s="1" t="str" cm="1">
        <f t="array" ref="AR1128">_xlfn.IFS(AQ1128&lt;=1,"new",AQ1128&lt;=4,"settling",AQ1128&lt;=7,"established",AQ1128&lt;=12,"stagnant risk",AQ1128&gt;12,"highly stagnant")</f>
        <v>highly stagnant</v>
      </c>
      <c r="AS1128">
        <v>13</v>
      </c>
      <c r="AT1128" t="str" cm="1">
        <f t="array" ref="AT1128">_xlfn.IFS(AS1128&lt;=1,"recently promoted",AS1128&lt;=3,"due soon",AS1128&lt;=6,"over due",AS1128&gt;=7,"critically overdue")</f>
        <v>critically overdue</v>
      </c>
      <c r="AU1128">
        <v>11</v>
      </c>
      <c r="AV1128" t="str" cm="1">
        <f t="array" ref="AV1128">_xlfn.IFS(AU1128&lt;=1,"new under manager",AU1128&lt;=4,"settling",AU1128&lt;=8,"established",AU1128&gt;=9,"long term")</f>
        <v>long term</v>
      </c>
    </row>
    <row r="1129" spans="1:48">
      <c r="A1129">
        <v>31</v>
      </c>
      <c r="B1129" s="1" t="str" cm="1">
        <f t="array" ref="B1129">_xlfn.IFS(A1129&lt;=25,"early career",A1129&lt;=35,"mid career",A1129&lt;=45,"experienced",A1129&gt;=46,"senior")</f>
        <v>mid career</v>
      </c>
      <c r="C1129" t="s">
        <v>29</v>
      </c>
      <c r="D1129" t="s">
        <v>30</v>
      </c>
      <c r="E1129" t="s">
        <v>31</v>
      </c>
      <c r="F1129">
        <v>9</v>
      </c>
      <c r="G1129" s="1" t="str" cm="1">
        <f t="array" ref="G1129">_xlfn.IFS(F1129&lt;=5,"very near",F1129&lt;=10,"near",F1129&lt;=20,"moderate",F1129&lt;=29,"far")</f>
        <v>near</v>
      </c>
      <c r="H1129">
        <v>1</v>
      </c>
      <c r="I1129" t="str" cm="1">
        <f t="array" ref="I1129">_xlfn.IFS(H1129=1,"Below College",H1129=
2,"College",H1129=
3,"Bachelor",H1129=
4,"Master",H1129=
5,"Doctor")</f>
        <v>Below College</v>
      </c>
      <c r="J1129" t="s">
        <v>36</v>
      </c>
      <c r="K1129">
        <v>3</v>
      </c>
      <c r="L1129" t="str" cm="1">
        <f t="array" ref="L1129">_xlfn.IFS(K1129=1,"low",K1129=2,"medium",K1129=3,"high",K1129=4,"very high")</f>
        <v>high</v>
      </c>
      <c r="M1129" t="s">
        <v>33</v>
      </c>
      <c r="N1129">
        <v>3</v>
      </c>
      <c r="O1129" t="str" cm="1">
        <f t="array" ref="O1129">_xlfn.IFS(N1129=1,"low",N1129=2,"medium",N1129=3,"high",N1129=4,"very high")</f>
        <v>high</v>
      </c>
      <c r="P1129">
        <v>3</v>
      </c>
      <c r="Q1129" t="str" cm="1">
        <f t="array" ref="Q1129">_xlfn.IFS(P1129=1,"junior",P1129=2,"mid level",P1129=3,"senior",P1129=4,"lead",P1129=5,"executive")</f>
        <v>senior</v>
      </c>
      <c r="R1129" t="s">
        <v>44</v>
      </c>
      <c r="S1129">
        <v>2</v>
      </c>
      <c r="T1129" t="str" cm="1">
        <f t="array" ref="T1129">_xlfn.IFS(S1129=1,"low",S1129=2,"medium",S1129=3,"high",S1129=4,"very high")</f>
        <v>medium</v>
      </c>
      <c r="U1129" t="s">
        <v>38</v>
      </c>
      <c r="V1129">
        <v>10648</v>
      </c>
      <c r="W1129">
        <v>1</v>
      </c>
      <c r="X1129" t="str" cm="1">
        <f t="array" ref="X1129">_xlfn.IFS(W1129=0,"fresher",W1129&lt;=3,"stable",W1129&lt;=6,"moderate hopper",W1129&lt;=9,"frequent hopper")</f>
        <v>stable</v>
      </c>
      <c r="Y1129" t="s">
        <v>29</v>
      </c>
      <c r="Z1129">
        <v>25</v>
      </c>
      <c r="AA1129" t="str" cm="1">
        <f t="array" ref="AA1129">_xlfn.IFS(Z1129&lt;=14,"low hike",Z1129&lt;=18,"moderate hike",Z1129&lt;=22,"good hike",Z1129&lt;=25,"high hike")</f>
        <v>high hike</v>
      </c>
      <c r="AB1129">
        <v>4</v>
      </c>
      <c r="AC1129" t="str" cm="1">
        <f t="array" ref="AC1129">_xlfn.IFS(AB1129=1,"low",AB1129=2,"good",AB1129=3,"excellent",AB1129=4,"outstanding")</f>
        <v>outstanding</v>
      </c>
      <c r="AD1129">
        <v>4</v>
      </c>
      <c r="AE1129" t="str" cm="1">
        <f t="array" ref="AE1129">_xlfn.IFS(AD1129=1,"low",AD1129=2,"medium",AD1129=3,"high",AD1129=4,"very high")</f>
        <v>very high</v>
      </c>
      <c r="AG1129">
        <v>1</v>
      </c>
      <c r="AH1129" t="str" cm="1">
        <f t="array" ref="AH1129">_xlfn.IFS(AG1129=0,"no stock options",AG1129=2,"medium",AG1129=3,"high",AG1129=1,"low")</f>
        <v>low</v>
      </c>
      <c r="AI1129">
        <v>13</v>
      </c>
      <c r="AJ1129" s="1" t="str" cm="1">
        <f t="array" ref="AJ1129">_xlfn.IFS(AI1129&lt;=2,"fresher",AI1129&lt;=7,"early career",AI1129&lt;=15,"mid career",AI1129&lt;=25,"experienced",AI1129&gt;=26,"expert")</f>
        <v>mid career</v>
      </c>
      <c r="AK1129">
        <v>6</v>
      </c>
      <c r="AL1129" s="1" t="str" cm="1">
        <f t="array" ref="AL1129">_xlfn.IFS(AK1129=0,"no training",AK1129&lt;=2,"low",AK1129&lt;=4,"moderate",AK1129&lt;=6,"high")</f>
        <v>high</v>
      </c>
      <c r="AM1129">
        <v>4</v>
      </c>
      <c r="AN1129" t="str" cm="1">
        <f t="array" ref="AN1129">_xlfn.IFS(AM1129=1,"low",AM1129=2,"medium",AM1129=3,"high",AM1129=4,"very high")</f>
        <v>very high</v>
      </c>
      <c r="AO1129">
        <v>13</v>
      </c>
      <c r="AP1129" s="1" t="str" cm="1">
        <f t="array" ref="AP1129">_xlfn.IFS(AO1129&lt;=1,"new",AO1129&lt;=5,"early tenure",AO1129&lt;=10,"established",AO1129&lt;=20,"loyal",AO1129&gt;=21,"long term")</f>
        <v>loyal</v>
      </c>
      <c r="AQ1129">
        <v>8</v>
      </c>
      <c r="AR1129" s="1" t="str" cm="1">
        <f t="array" ref="AR1129">_xlfn.IFS(AQ1129&lt;=1,"new",AQ1129&lt;=4,"settling",AQ1129&lt;=7,"established",AQ1129&lt;=12,"stagnant risk",AQ1129&gt;12,"highly stagnant")</f>
        <v>stagnant risk</v>
      </c>
      <c r="AS1129">
        <v>0</v>
      </c>
      <c r="AT1129" t="str" cm="1">
        <f t="array" ref="AT1129">_xlfn.IFS(AS1129&lt;=1,"recently promoted",AS1129&lt;=3,"due soon",AS1129&lt;=6,"over due",AS1129&gt;=7,"critically overdue")</f>
        <v>recently promoted</v>
      </c>
      <c r="AU1129">
        <v>8</v>
      </c>
      <c r="AV1129" t="str" cm="1">
        <f t="array" ref="AV1129">_xlfn.IFS(AU1129&lt;=1,"new under manager",AU1129&lt;=4,"settling",AU1129&lt;=8,"established",AU1129&gt;=9,"long term")</f>
        <v>established</v>
      </c>
    </row>
    <row r="1130" spans="1:48">
      <c r="A1130">
        <v>41</v>
      </c>
      <c r="B1130" s="1" t="str" cm="1">
        <f t="array" ref="B1130">_xlfn.IFS(A1130&lt;=25,"early career",A1130&lt;=35,"mid career",A1130&lt;=45,"experienced",A1130&gt;=46,"senior")</f>
        <v>experienced</v>
      </c>
      <c r="C1130" t="s">
        <v>29</v>
      </c>
      <c r="D1130" t="s">
        <v>41</v>
      </c>
      <c r="E1130" t="s">
        <v>45</v>
      </c>
      <c r="F1130">
        <v>10</v>
      </c>
      <c r="G1130" s="1" t="str" cm="1">
        <f t="array" ref="G1130">_xlfn.IFS(F1130&lt;=5,"very near",F1130&lt;=10,"near",F1130&lt;=20,"moderate",F1130&lt;=29,"far")</f>
        <v>near</v>
      </c>
      <c r="H1130">
        <v>2</v>
      </c>
      <c r="I1130" t="str" cm="1">
        <f t="array" ref="I1130">_xlfn.IFS(H1130=1,"Below College",H1130=
2,"College",H1130=
3,"Bachelor",H1130=
4,"Master",H1130=
5,"Doctor")</f>
        <v>College</v>
      </c>
      <c r="J1130" t="s">
        <v>36</v>
      </c>
      <c r="K1130">
        <v>4</v>
      </c>
      <c r="L1130" t="str" cm="1">
        <f t="array" ref="L1130">_xlfn.IFS(K1130=1,"low",K1130=2,"medium",K1130=3,"high",K1130=4,"very high")</f>
        <v>very high</v>
      </c>
      <c r="M1130" t="s">
        <v>33</v>
      </c>
      <c r="N1130">
        <v>3</v>
      </c>
      <c r="O1130" t="str" cm="1">
        <f t="array" ref="O1130">_xlfn.IFS(N1130=1,"low",N1130=2,"medium",N1130=3,"high",N1130=4,"very high")</f>
        <v>high</v>
      </c>
      <c r="P1130">
        <v>2</v>
      </c>
      <c r="Q1130" t="str" cm="1">
        <f t="array" ref="Q1130">_xlfn.IFS(P1130=1,"junior",P1130=2,"mid level",P1130=3,"senior",P1130=4,"lead",P1130=5,"executive")</f>
        <v>mid level</v>
      </c>
      <c r="R1130" t="s">
        <v>51</v>
      </c>
      <c r="S1130">
        <v>4</v>
      </c>
      <c r="T1130" t="str" cm="1">
        <f t="array" ref="T1130">_xlfn.IFS(S1130=1,"low",S1130=2,"medium",S1130=3,"high",S1130=4,"very high")</f>
        <v>very high</v>
      </c>
      <c r="U1130" t="s">
        <v>40</v>
      </c>
      <c r="V1130">
        <v>6230</v>
      </c>
      <c r="W1130">
        <v>7</v>
      </c>
      <c r="X1130" t="str" cm="1">
        <f t="array" ref="X1130">_xlfn.IFS(W1130=0,"fresher",W1130&lt;=3,"stable",W1130&lt;=6,"moderate hopper",W1130&lt;=9,"frequent hopper")</f>
        <v>frequent hopper</v>
      </c>
      <c r="Y1130" t="s">
        <v>29</v>
      </c>
      <c r="Z1130">
        <v>14</v>
      </c>
      <c r="AA1130" t="str" cm="1">
        <f t="array" ref="AA1130">_xlfn.IFS(Z1130&lt;=14,"low hike",Z1130&lt;=18,"moderate hike",Z1130&lt;=22,"good hike",Z1130&lt;=25,"high hike")</f>
        <v>low hike</v>
      </c>
      <c r="AB1130">
        <v>3</v>
      </c>
      <c r="AC1130" t="str" cm="1">
        <f t="array" ref="AC1130">_xlfn.IFS(AB1130=1,"low",AB1130=2,"good",AB1130=3,"excellent",AB1130=4,"outstanding")</f>
        <v>excellent</v>
      </c>
      <c r="AD1130">
        <v>4</v>
      </c>
      <c r="AE1130" t="str" cm="1">
        <f t="array" ref="AE1130">_xlfn.IFS(AD1130=1,"low",AD1130=2,"medium",AD1130=3,"high",AD1130=4,"very high")</f>
        <v>very high</v>
      </c>
      <c r="AG1130">
        <v>0</v>
      </c>
      <c r="AH1130" t="str" cm="1">
        <f t="array" ref="AH1130">_xlfn.IFS(AG1130=0,"no stock options",AG1130=2,"medium",AG1130=3,"high",AG1130=1,"low")</f>
        <v>no stock options</v>
      </c>
      <c r="AI1130">
        <v>16</v>
      </c>
      <c r="AJ1130" s="1" t="str" cm="1">
        <f t="array" ref="AJ1130">_xlfn.IFS(AI1130&lt;=2,"fresher",AI1130&lt;=7,"early career",AI1130&lt;=15,"mid career",AI1130&lt;=25,"experienced",AI1130&gt;=26,"expert")</f>
        <v>experienced</v>
      </c>
      <c r="AK1130">
        <v>3</v>
      </c>
      <c r="AL1130" s="1" t="str" cm="1">
        <f t="array" ref="AL1130">_xlfn.IFS(AK1130=0,"no training",AK1130&lt;=2,"low",AK1130&lt;=4,"moderate",AK1130&lt;=6,"high")</f>
        <v>moderate</v>
      </c>
      <c r="AM1130">
        <v>3</v>
      </c>
      <c r="AN1130" t="str" cm="1">
        <f t="array" ref="AN1130">_xlfn.IFS(AM1130=1,"low",AM1130=2,"medium",AM1130=3,"high",AM1130=4,"very high")</f>
        <v>high</v>
      </c>
      <c r="AO1130">
        <v>14</v>
      </c>
      <c r="AP1130" s="1" t="str" cm="1">
        <f t="array" ref="AP1130">_xlfn.IFS(AO1130&lt;=1,"new",AO1130&lt;=5,"early tenure",AO1130&lt;=10,"established",AO1130&lt;=20,"loyal",AO1130&gt;=21,"long term")</f>
        <v>loyal</v>
      </c>
      <c r="AQ1130">
        <v>3</v>
      </c>
      <c r="AR1130" s="1" t="str" cm="1">
        <f t="array" ref="AR1130">_xlfn.IFS(AQ1130&lt;=1,"new",AQ1130&lt;=4,"settling",AQ1130&lt;=7,"established",AQ1130&lt;=12,"stagnant risk",AQ1130&gt;12,"highly stagnant")</f>
        <v>settling</v>
      </c>
      <c r="AS1130">
        <v>1</v>
      </c>
      <c r="AT1130" t="str" cm="1">
        <f t="array" ref="AT1130">_xlfn.IFS(AS1130&lt;=1,"recently promoted",AS1130&lt;=3,"due soon",AS1130&lt;=6,"over due",AS1130&gt;=7,"critically overdue")</f>
        <v>recently promoted</v>
      </c>
      <c r="AU1130">
        <v>10</v>
      </c>
      <c r="AV1130" t="str" cm="1">
        <f t="array" ref="AV1130">_xlfn.IFS(AU1130&lt;=1,"new under manager",AU1130&lt;=4,"settling",AU1130&lt;=8,"established",AU1130&gt;=9,"long term")</f>
        <v>long term</v>
      </c>
    </row>
    <row r="1131" spans="1:48">
      <c r="A1131">
        <v>35</v>
      </c>
      <c r="B1131" s="1" t="str" cm="1">
        <f t="array" ref="B1131">_xlfn.IFS(A1131&lt;=25,"early career",A1131&lt;=35,"mid career",A1131&lt;=45,"experienced",A1131&gt;=46,"senior")</f>
        <v>mid career</v>
      </c>
      <c r="C1131" t="s">
        <v>29</v>
      </c>
      <c r="D1131" t="s">
        <v>30</v>
      </c>
      <c r="E1131" t="s">
        <v>45</v>
      </c>
      <c r="F1131">
        <v>1</v>
      </c>
      <c r="G1131" s="1" t="str" cm="1">
        <f t="array" ref="G1131">_xlfn.IFS(F1131&lt;=5,"very near",F1131&lt;=10,"near",F1131&lt;=20,"moderate",F1131&lt;=29,"far")</f>
        <v>very near</v>
      </c>
      <c r="H1131">
        <v>3</v>
      </c>
      <c r="I1131" t="str" cm="1">
        <f t="array" ref="I1131">_xlfn.IFS(H1131=1,"Below College",H1131=
2,"College",H1131=
3,"Bachelor",H1131=
4,"Master",H1131=
5,"Doctor")</f>
        <v>Bachelor</v>
      </c>
      <c r="J1131" t="s">
        <v>47</v>
      </c>
      <c r="K1131">
        <v>2</v>
      </c>
      <c r="L1131" t="str" cm="1">
        <f t="array" ref="L1131">_xlfn.IFS(K1131=1,"low",K1131=2,"medium",K1131=3,"high",K1131=4,"very high")</f>
        <v>medium</v>
      </c>
      <c r="M1131" t="s">
        <v>33</v>
      </c>
      <c r="N1131">
        <v>3</v>
      </c>
      <c r="O1131" t="str" cm="1">
        <f t="array" ref="O1131">_xlfn.IFS(N1131=1,"low",N1131=2,"medium",N1131=3,"high",N1131=4,"very high")</f>
        <v>high</v>
      </c>
      <c r="P1131">
        <v>2</v>
      </c>
      <c r="Q1131" t="str" cm="1">
        <f t="array" ref="Q1131">_xlfn.IFS(P1131=1,"junior",P1131=2,"mid level",P1131=3,"senior",P1131=4,"lead",P1131=5,"executive")</f>
        <v>mid level</v>
      </c>
      <c r="R1131" t="s">
        <v>51</v>
      </c>
      <c r="S1131">
        <v>3</v>
      </c>
      <c r="T1131" t="str" cm="1">
        <f t="array" ref="T1131">_xlfn.IFS(S1131=1,"low",S1131=2,"medium",S1131=3,"high",S1131=4,"very high")</f>
        <v>high</v>
      </c>
      <c r="U1131" t="s">
        <v>35</v>
      </c>
      <c r="V1131">
        <v>4717</v>
      </c>
      <c r="W1131">
        <v>9</v>
      </c>
      <c r="X1131" t="str" cm="1">
        <f t="array" ref="X1131">_xlfn.IFS(W1131=0,"fresher",W1131&lt;=3,"stable",W1131&lt;=6,"moderate hopper",W1131&lt;=9,"frequent hopper")</f>
        <v>frequent hopper</v>
      </c>
      <c r="Y1131" t="s">
        <v>29</v>
      </c>
      <c r="Z1131">
        <v>11</v>
      </c>
      <c r="AA1131" t="str" cm="1">
        <f t="array" ref="AA1131">_xlfn.IFS(Z1131&lt;=14,"low hike",Z1131&lt;=18,"moderate hike",Z1131&lt;=22,"good hike",Z1131&lt;=25,"high hike")</f>
        <v>low hike</v>
      </c>
      <c r="AB1131">
        <v>3</v>
      </c>
      <c r="AC1131" t="str" cm="1">
        <f t="array" ref="AC1131">_xlfn.IFS(AB1131=1,"low",AB1131=2,"good",AB1131=3,"excellent",AB1131=4,"outstanding")</f>
        <v>excellent</v>
      </c>
      <c r="AD1131">
        <v>3</v>
      </c>
      <c r="AE1131" t="str" cm="1">
        <f t="array" ref="AE1131">_xlfn.IFS(AD1131=1,"low",AD1131=2,"medium",AD1131=3,"high",AD1131=4,"very high")</f>
        <v>high</v>
      </c>
      <c r="AG1131">
        <v>0</v>
      </c>
      <c r="AH1131" t="str" cm="1">
        <f t="array" ref="AH1131">_xlfn.IFS(AG1131=0,"no stock options",AG1131=2,"medium",AG1131=3,"high",AG1131=1,"low")</f>
        <v>no stock options</v>
      </c>
      <c r="AI1131">
        <v>15</v>
      </c>
      <c r="AJ1131" s="1" t="str" cm="1">
        <f t="array" ref="AJ1131">_xlfn.IFS(AI1131&lt;=2,"fresher",AI1131&lt;=7,"early career",AI1131&lt;=15,"mid career",AI1131&lt;=25,"experienced",AI1131&gt;=26,"expert")</f>
        <v>mid career</v>
      </c>
      <c r="AK1131">
        <v>2</v>
      </c>
      <c r="AL1131" s="1" t="str" cm="1">
        <f t="array" ref="AL1131">_xlfn.IFS(AK1131=0,"no training",AK1131&lt;=2,"low",AK1131&lt;=4,"moderate",AK1131&lt;=6,"high")</f>
        <v>low</v>
      </c>
      <c r="AM1131">
        <v>3</v>
      </c>
      <c r="AN1131" t="str" cm="1">
        <f t="array" ref="AN1131">_xlfn.IFS(AM1131=1,"low",AM1131=2,"medium",AM1131=3,"high",AM1131=4,"very high")</f>
        <v>high</v>
      </c>
      <c r="AO1131">
        <v>11</v>
      </c>
      <c r="AP1131" s="1" t="str" cm="1">
        <f t="array" ref="AP1131">_xlfn.IFS(AO1131&lt;=1,"new",AO1131&lt;=5,"early tenure",AO1131&lt;=10,"established",AO1131&lt;=20,"loyal",AO1131&gt;=21,"long term")</f>
        <v>loyal</v>
      </c>
      <c r="AQ1131">
        <v>9</v>
      </c>
      <c r="AR1131" s="1" t="str" cm="1">
        <f t="array" ref="AR1131">_xlfn.IFS(AQ1131&lt;=1,"new",AQ1131&lt;=4,"settling",AQ1131&lt;=7,"established",AQ1131&lt;=12,"stagnant risk",AQ1131&gt;12,"highly stagnant")</f>
        <v>stagnant risk</v>
      </c>
      <c r="AS1131">
        <v>6</v>
      </c>
      <c r="AT1131" t="str" cm="1">
        <f t="array" ref="AT1131">_xlfn.IFS(AS1131&lt;=1,"recently promoted",AS1131&lt;=3,"due soon",AS1131&lt;=6,"over due",AS1131&gt;=7,"critically overdue")</f>
        <v>over due</v>
      </c>
      <c r="AU1131">
        <v>9</v>
      </c>
      <c r="AV1131" t="str" cm="1">
        <f t="array" ref="AV1131">_xlfn.IFS(AU1131&lt;=1,"new under manager",AU1131&lt;=4,"settling",AU1131&lt;=8,"established",AU1131&gt;=9,"long term")</f>
        <v>long term</v>
      </c>
    </row>
    <row r="1132" spans="1:48">
      <c r="A1132">
        <v>40</v>
      </c>
      <c r="B1132" s="1" t="str" cm="1">
        <f t="array" ref="B1132">_xlfn.IFS(A1132&lt;=25,"early career",A1132&lt;=35,"mid career",A1132&lt;=45,"experienced",A1132&gt;=46,"senior")</f>
        <v>experienced</v>
      </c>
      <c r="C1132" t="s">
        <v>29</v>
      </c>
      <c r="D1132" t="s">
        <v>30</v>
      </c>
      <c r="E1132" t="s">
        <v>31</v>
      </c>
      <c r="F1132">
        <v>6</v>
      </c>
      <c r="G1132" s="1" t="str" cm="1">
        <f t="array" ref="G1132">_xlfn.IFS(F1132&lt;=5,"very near",F1132&lt;=10,"near",F1132&lt;=20,"moderate",F1132&lt;=29,"far")</f>
        <v>near</v>
      </c>
      <c r="H1132">
        <v>3</v>
      </c>
      <c r="I1132" t="str" cm="1">
        <f t="array" ref="I1132">_xlfn.IFS(H1132=1,"Below College",H1132=
2,"College",H1132=
3,"Bachelor",H1132=
4,"Master",H1132=
5,"Doctor")</f>
        <v>Bachelor</v>
      </c>
      <c r="J1132" t="s">
        <v>36</v>
      </c>
      <c r="K1132">
        <v>2</v>
      </c>
      <c r="L1132" t="str" cm="1">
        <f t="array" ref="L1132">_xlfn.IFS(K1132=1,"low",K1132=2,"medium",K1132=3,"high",K1132=4,"very high")</f>
        <v>medium</v>
      </c>
      <c r="M1132" t="s">
        <v>43</v>
      </c>
      <c r="N1132">
        <v>3</v>
      </c>
      <c r="O1132" t="str" cm="1">
        <f t="array" ref="O1132">_xlfn.IFS(N1132=1,"low",N1132=2,"medium",N1132=3,"high",N1132=4,"very high")</f>
        <v>high</v>
      </c>
      <c r="P1132">
        <v>4</v>
      </c>
      <c r="Q1132" t="str" cm="1">
        <f t="array" ref="Q1132">_xlfn.IFS(P1132=1,"junior",P1132=2,"mid level",P1132=3,"senior",P1132=4,"lead",P1132=5,"executive")</f>
        <v>lead</v>
      </c>
      <c r="R1132" t="s">
        <v>44</v>
      </c>
      <c r="S1132">
        <v>3</v>
      </c>
      <c r="T1132" t="str" cm="1">
        <f t="array" ref="T1132">_xlfn.IFS(S1132=1,"low",S1132=2,"medium",S1132=3,"high",S1132=4,"very high")</f>
        <v>high</v>
      </c>
      <c r="U1132" t="s">
        <v>40</v>
      </c>
      <c r="V1132">
        <v>13237</v>
      </c>
      <c r="W1132">
        <v>7</v>
      </c>
      <c r="X1132" t="str" cm="1">
        <f t="array" ref="X1132">_xlfn.IFS(W1132=0,"fresher",W1132&lt;=3,"stable",W1132&lt;=6,"moderate hopper",W1132&lt;=9,"frequent hopper")</f>
        <v>frequent hopper</v>
      </c>
      <c r="Y1132" t="s">
        <v>29</v>
      </c>
      <c r="Z1132">
        <v>15</v>
      </c>
      <c r="AA1132" t="str" cm="1">
        <f t="array" ref="AA1132">_xlfn.IFS(Z1132&lt;=14,"low hike",Z1132&lt;=18,"moderate hike",Z1132&lt;=22,"good hike",Z1132&lt;=25,"high hike")</f>
        <v>moderate hike</v>
      </c>
      <c r="AB1132">
        <v>3</v>
      </c>
      <c r="AC1132" t="str" cm="1">
        <f t="array" ref="AC1132">_xlfn.IFS(AB1132=1,"low",AB1132=2,"good",AB1132=3,"excellent",AB1132=4,"outstanding")</f>
        <v>excellent</v>
      </c>
      <c r="AD1132">
        <v>3</v>
      </c>
      <c r="AE1132" t="str" cm="1">
        <f t="array" ref="AE1132">_xlfn.IFS(AD1132=1,"low",AD1132=2,"medium",AD1132=3,"high",AD1132=4,"very high")</f>
        <v>high</v>
      </c>
      <c r="AG1132">
        <v>0</v>
      </c>
      <c r="AH1132" t="str" cm="1">
        <f t="array" ref="AH1132">_xlfn.IFS(AG1132=0,"no stock options",AG1132=2,"medium",AG1132=3,"high",AG1132=1,"low")</f>
        <v>no stock options</v>
      </c>
      <c r="AI1132">
        <v>22</v>
      </c>
      <c r="AJ1132" s="1" t="str" cm="1">
        <f t="array" ref="AJ1132">_xlfn.IFS(AI1132&lt;=2,"fresher",AI1132&lt;=7,"early career",AI1132&lt;=15,"mid career",AI1132&lt;=25,"experienced",AI1132&gt;=26,"expert")</f>
        <v>experienced</v>
      </c>
      <c r="AK1132">
        <v>3</v>
      </c>
      <c r="AL1132" s="1" t="str" cm="1">
        <f t="array" ref="AL1132">_xlfn.IFS(AK1132=0,"no training",AK1132&lt;=2,"low",AK1132&lt;=4,"moderate",AK1132&lt;=6,"high")</f>
        <v>moderate</v>
      </c>
      <c r="AM1132">
        <v>3</v>
      </c>
      <c r="AN1132" t="str" cm="1">
        <f t="array" ref="AN1132">_xlfn.IFS(AM1132=1,"low",AM1132=2,"medium",AM1132=3,"high",AM1132=4,"very high")</f>
        <v>high</v>
      </c>
      <c r="AO1132">
        <v>20</v>
      </c>
      <c r="AP1132" s="1" t="str" cm="1">
        <f t="array" ref="AP1132">_xlfn.IFS(AO1132&lt;=1,"new",AO1132&lt;=5,"early tenure",AO1132&lt;=10,"established",AO1132&lt;=20,"loyal",AO1132&gt;=21,"long term")</f>
        <v>loyal</v>
      </c>
      <c r="AQ1132">
        <v>6</v>
      </c>
      <c r="AR1132" s="1" t="str" cm="1">
        <f t="array" ref="AR1132">_xlfn.IFS(AQ1132&lt;=1,"new",AQ1132&lt;=4,"settling",AQ1132&lt;=7,"established",AQ1132&lt;=12,"stagnant risk",AQ1132&gt;12,"highly stagnant")</f>
        <v>established</v>
      </c>
      <c r="AS1132">
        <v>5</v>
      </c>
      <c r="AT1132" t="str" cm="1">
        <f t="array" ref="AT1132">_xlfn.IFS(AS1132&lt;=1,"recently promoted",AS1132&lt;=3,"due soon",AS1132&lt;=6,"over due",AS1132&gt;=7,"critically overdue")</f>
        <v>over due</v>
      </c>
      <c r="AU1132">
        <v>13</v>
      </c>
      <c r="AV1132" t="str" cm="1">
        <f t="array" ref="AV1132">_xlfn.IFS(AU1132&lt;=1,"new under manager",AU1132&lt;=4,"settling",AU1132&lt;=8,"established",AU1132&gt;=9,"long term")</f>
        <v>long term</v>
      </c>
    </row>
    <row r="1133" spans="1:48">
      <c r="A1133">
        <v>41</v>
      </c>
      <c r="B1133" s="1" t="str" cm="1">
        <f t="array" ref="B1133">_xlfn.IFS(A1133&lt;=25,"early career",A1133&lt;=35,"mid career",A1133&lt;=45,"experienced",A1133&gt;=46,"senior")</f>
        <v>experienced</v>
      </c>
      <c r="C1133" t="s">
        <v>29</v>
      </c>
      <c r="D1133" t="s">
        <v>30</v>
      </c>
      <c r="E1133" t="s">
        <v>45</v>
      </c>
      <c r="F1133">
        <v>2</v>
      </c>
      <c r="G1133" s="1" t="str" cm="1">
        <f t="array" ref="G1133">_xlfn.IFS(F1133&lt;=5,"very near",F1133&lt;=10,"near",F1133&lt;=20,"moderate",F1133&lt;=29,"far")</f>
        <v>very near</v>
      </c>
      <c r="H1133">
        <v>5</v>
      </c>
      <c r="I1133" t="str" cm="1">
        <f t="array" ref="I1133">_xlfn.IFS(H1133=1,"Below College",H1133=
2,"College",H1133=
3,"Bachelor",H1133=
4,"Master",H1133=
5,"Doctor")</f>
        <v>Doctor</v>
      </c>
      <c r="J1133" t="s">
        <v>36</v>
      </c>
      <c r="K1133">
        <v>2</v>
      </c>
      <c r="L1133" t="str" cm="1">
        <f t="array" ref="L1133">_xlfn.IFS(K1133=1,"low",K1133=2,"medium",K1133=3,"high",K1133=4,"very high")</f>
        <v>medium</v>
      </c>
      <c r="M1133" t="s">
        <v>43</v>
      </c>
      <c r="N1133">
        <v>3</v>
      </c>
      <c r="O1133" t="str" cm="1">
        <f t="array" ref="O1133">_xlfn.IFS(N1133=1,"low",N1133=2,"medium",N1133=3,"high",N1133=4,"very high")</f>
        <v>high</v>
      </c>
      <c r="P1133">
        <v>4</v>
      </c>
      <c r="Q1133" t="str" cm="1">
        <f t="array" ref="Q1133">_xlfn.IFS(P1133=1,"junior",P1133=2,"mid level",P1133=3,"senior",P1133=4,"lead",P1133=5,"executive")</f>
        <v>lead</v>
      </c>
      <c r="R1133" t="s">
        <v>48</v>
      </c>
      <c r="S1133">
        <v>1</v>
      </c>
      <c r="T1133" t="str" cm="1">
        <f t="array" ref="T1133">_xlfn.IFS(S1133=1,"low",S1133=2,"medium",S1133=3,"high",S1133=4,"very high")</f>
        <v>low</v>
      </c>
      <c r="U1133" t="s">
        <v>35</v>
      </c>
      <c r="V1133">
        <v>16595</v>
      </c>
      <c r="W1133">
        <v>7</v>
      </c>
      <c r="X1133" t="str" cm="1">
        <f t="array" ref="X1133">_xlfn.IFS(W1133=0,"fresher",W1133&lt;=3,"stable",W1133&lt;=6,"moderate hopper",W1133&lt;=9,"frequent hopper")</f>
        <v>frequent hopper</v>
      </c>
      <c r="Y1133" t="s">
        <v>29</v>
      </c>
      <c r="Z1133">
        <v>16</v>
      </c>
      <c r="AA1133" t="str" cm="1">
        <f t="array" ref="AA1133">_xlfn.IFS(Z1133&lt;=14,"low hike",Z1133&lt;=18,"moderate hike",Z1133&lt;=22,"good hike",Z1133&lt;=25,"high hike")</f>
        <v>moderate hike</v>
      </c>
      <c r="AB1133">
        <v>3</v>
      </c>
      <c r="AC1133" t="str" cm="1">
        <f t="array" ref="AC1133">_xlfn.IFS(AB1133=1,"low",AB1133=2,"good",AB1133=3,"excellent",AB1133=4,"outstanding")</f>
        <v>excellent</v>
      </c>
      <c r="AD1133">
        <v>2</v>
      </c>
      <c r="AE1133" t="str" cm="1">
        <f t="array" ref="AE1133">_xlfn.IFS(AD1133=1,"low",AD1133=2,"medium",AD1133=3,"high",AD1133=4,"very high")</f>
        <v>medium</v>
      </c>
      <c r="AG1133">
        <v>1</v>
      </c>
      <c r="AH1133" t="str" cm="1">
        <f t="array" ref="AH1133">_xlfn.IFS(AG1133=0,"no stock options",AG1133=2,"medium",AG1133=3,"high",AG1133=1,"low")</f>
        <v>low</v>
      </c>
      <c r="AI1133">
        <v>22</v>
      </c>
      <c r="AJ1133" s="1" t="str" cm="1">
        <f t="array" ref="AJ1133">_xlfn.IFS(AI1133&lt;=2,"fresher",AI1133&lt;=7,"early career",AI1133&lt;=15,"mid career",AI1133&lt;=25,"experienced",AI1133&gt;=26,"expert")</f>
        <v>experienced</v>
      </c>
      <c r="AK1133">
        <v>2</v>
      </c>
      <c r="AL1133" s="1" t="str" cm="1">
        <f t="array" ref="AL1133">_xlfn.IFS(AK1133=0,"no training",AK1133&lt;=2,"low",AK1133&lt;=4,"moderate",AK1133&lt;=6,"high")</f>
        <v>low</v>
      </c>
      <c r="AM1133">
        <v>3</v>
      </c>
      <c r="AN1133" t="str" cm="1">
        <f t="array" ref="AN1133">_xlfn.IFS(AM1133=1,"low",AM1133=2,"medium",AM1133=3,"high",AM1133=4,"very high")</f>
        <v>high</v>
      </c>
      <c r="AO1133">
        <v>18</v>
      </c>
      <c r="AP1133" s="1" t="str" cm="1">
        <f t="array" ref="AP1133">_xlfn.IFS(AO1133&lt;=1,"new",AO1133&lt;=5,"early tenure",AO1133&lt;=10,"established",AO1133&lt;=20,"loyal",AO1133&gt;=21,"long term")</f>
        <v>loyal</v>
      </c>
      <c r="AQ1133">
        <v>16</v>
      </c>
      <c r="AR1133" s="1" t="str" cm="1">
        <f t="array" ref="AR1133">_xlfn.IFS(AQ1133&lt;=1,"new",AQ1133&lt;=4,"settling",AQ1133&lt;=7,"established",AQ1133&lt;=12,"stagnant risk",AQ1133&gt;12,"highly stagnant")</f>
        <v>highly stagnant</v>
      </c>
      <c r="AS1133">
        <v>11</v>
      </c>
      <c r="AT1133" t="str" cm="1">
        <f t="array" ref="AT1133">_xlfn.IFS(AS1133&lt;=1,"recently promoted",AS1133&lt;=3,"due soon",AS1133&lt;=6,"over due",AS1133&gt;=7,"critically overdue")</f>
        <v>critically overdue</v>
      </c>
      <c r="AU1133">
        <v>8</v>
      </c>
      <c r="AV1133" t="str" cm="1">
        <f t="array" ref="AV1133">_xlfn.IFS(AU1133&lt;=1,"new under manager",AU1133&lt;=4,"settling",AU1133&lt;=8,"established",AU1133&gt;=9,"long term")</f>
        <v>established</v>
      </c>
    </row>
    <row r="1134" spans="1:48">
      <c r="A1134">
        <v>53</v>
      </c>
      <c r="B1134" s="1" t="str" cm="1">
        <f t="array" ref="B1134">_xlfn.IFS(A1134&lt;=25,"early career",A1134&lt;=35,"mid career",A1134&lt;=45,"experienced",A1134&gt;=46,"senior")</f>
        <v>senior</v>
      </c>
      <c r="C1134" t="s">
        <v>29</v>
      </c>
      <c r="D1134" t="s">
        <v>30</v>
      </c>
      <c r="E1134" t="s">
        <v>45</v>
      </c>
      <c r="F1134">
        <v>1</v>
      </c>
      <c r="G1134" s="1" t="str" cm="1">
        <f t="array" ref="G1134">_xlfn.IFS(F1134&lt;=5,"very near",F1134&lt;=10,"near",F1134&lt;=20,"moderate",F1134&lt;=29,"far")</f>
        <v>very near</v>
      </c>
      <c r="H1134">
        <v>1</v>
      </c>
      <c r="I1134" t="str" cm="1">
        <f t="array" ref="I1134">_xlfn.IFS(H1134=1,"Below College",H1134=
2,"College",H1134=
3,"Bachelor",H1134=
4,"Master",H1134=
5,"Doctor")</f>
        <v>Below College</v>
      </c>
      <c r="J1134" t="s">
        <v>32</v>
      </c>
      <c r="K1134">
        <v>4</v>
      </c>
      <c r="L1134" t="str" cm="1">
        <f t="array" ref="L1134">_xlfn.IFS(K1134=1,"low",K1134=2,"medium",K1134=3,"high",K1134=4,"very high")</f>
        <v>very high</v>
      </c>
      <c r="M1134" t="s">
        <v>43</v>
      </c>
      <c r="N1134">
        <v>3</v>
      </c>
      <c r="O1134" t="str" cm="1">
        <f t="array" ref="O1134">_xlfn.IFS(N1134=1,"low",N1134=2,"medium",N1134=3,"high",N1134=4,"very high")</f>
        <v>high</v>
      </c>
      <c r="P1134">
        <v>2</v>
      </c>
      <c r="Q1134" t="str" cm="1">
        <f t="array" ref="Q1134">_xlfn.IFS(P1134=1,"junior",P1134=2,"mid level",P1134=3,"senior",P1134=4,"lead",P1134=5,"executive")</f>
        <v>mid level</v>
      </c>
      <c r="R1134" t="s">
        <v>51</v>
      </c>
      <c r="S1134">
        <v>1</v>
      </c>
      <c r="T1134" t="str" cm="1">
        <f t="array" ref="T1134">_xlfn.IFS(S1134=1,"low",S1134=2,"medium",S1134=3,"high",S1134=4,"very high")</f>
        <v>low</v>
      </c>
      <c r="U1134" t="s">
        <v>40</v>
      </c>
      <c r="V1134">
        <v>8381</v>
      </c>
      <c r="W1134">
        <v>7</v>
      </c>
      <c r="X1134" t="str" cm="1">
        <f t="array" ref="X1134">_xlfn.IFS(W1134=0,"fresher",W1134&lt;=3,"stable",W1134&lt;=6,"moderate hopper",W1134&lt;=9,"frequent hopper")</f>
        <v>frequent hopper</v>
      </c>
      <c r="Y1134" t="s">
        <v>29</v>
      </c>
      <c r="Z1134">
        <v>20</v>
      </c>
      <c r="AA1134" t="str" cm="1">
        <f t="array" ref="AA1134">_xlfn.IFS(Z1134&lt;=14,"low hike",Z1134&lt;=18,"moderate hike",Z1134&lt;=22,"good hike",Z1134&lt;=25,"high hike")</f>
        <v>good hike</v>
      </c>
      <c r="AB1134">
        <v>4</v>
      </c>
      <c r="AC1134" t="str" cm="1">
        <f t="array" ref="AC1134">_xlfn.IFS(AB1134=1,"low",AB1134=2,"good",AB1134=3,"excellent",AB1134=4,"outstanding")</f>
        <v>outstanding</v>
      </c>
      <c r="AD1134">
        <v>4</v>
      </c>
      <c r="AE1134" t="str" cm="1">
        <f t="array" ref="AE1134">_xlfn.IFS(AD1134=1,"low",AD1134=2,"medium",AD1134=3,"high",AD1134=4,"very high")</f>
        <v>very high</v>
      </c>
      <c r="AG1134">
        <v>0</v>
      </c>
      <c r="AH1134" t="str" cm="1">
        <f t="array" ref="AH1134">_xlfn.IFS(AG1134=0,"no stock options",AG1134=2,"medium",AG1134=3,"high",AG1134=1,"low")</f>
        <v>no stock options</v>
      </c>
      <c r="AI1134">
        <v>18</v>
      </c>
      <c r="AJ1134" s="1" t="str" cm="1">
        <f t="array" ref="AJ1134">_xlfn.IFS(AI1134&lt;=2,"fresher",AI1134&lt;=7,"early career",AI1134&lt;=15,"mid career",AI1134&lt;=25,"experienced",AI1134&gt;=26,"expert")</f>
        <v>experienced</v>
      </c>
      <c r="AK1134">
        <v>2</v>
      </c>
      <c r="AL1134" s="1" t="str" cm="1">
        <f t="array" ref="AL1134">_xlfn.IFS(AK1134=0,"no training",AK1134&lt;=2,"low",AK1134&lt;=4,"moderate",AK1134&lt;=6,"high")</f>
        <v>low</v>
      </c>
      <c r="AM1134">
        <v>4</v>
      </c>
      <c r="AN1134" t="str" cm="1">
        <f t="array" ref="AN1134">_xlfn.IFS(AM1134=1,"low",AM1134=2,"medium",AM1134=3,"high",AM1134=4,"very high")</f>
        <v>very high</v>
      </c>
      <c r="AO1134">
        <v>14</v>
      </c>
      <c r="AP1134" s="1" t="str" cm="1">
        <f t="array" ref="AP1134">_xlfn.IFS(AO1134&lt;=1,"new",AO1134&lt;=5,"early tenure",AO1134&lt;=10,"established",AO1134&lt;=20,"loyal",AO1134&gt;=21,"long term")</f>
        <v>loyal</v>
      </c>
      <c r="AQ1134">
        <v>7</v>
      </c>
      <c r="AR1134" s="1" t="str" cm="1">
        <f t="array" ref="AR1134">_xlfn.IFS(AQ1134&lt;=1,"new",AQ1134&lt;=4,"settling",AQ1134&lt;=7,"established",AQ1134&lt;=12,"stagnant risk",AQ1134&gt;12,"highly stagnant")</f>
        <v>established</v>
      </c>
      <c r="AS1134">
        <v>8</v>
      </c>
      <c r="AT1134" t="str" cm="1">
        <f t="array" ref="AT1134">_xlfn.IFS(AS1134&lt;=1,"recently promoted",AS1134&lt;=3,"due soon",AS1134&lt;=6,"over due",AS1134&gt;=7,"critically overdue")</f>
        <v>critically overdue</v>
      </c>
      <c r="AU1134">
        <v>10</v>
      </c>
      <c r="AV1134" t="str" cm="1">
        <f t="array" ref="AV1134">_xlfn.IFS(AU1134&lt;=1,"new under manager",AU1134&lt;=4,"settling",AU1134&lt;=8,"established",AU1134&gt;=9,"long term")</f>
        <v>long term</v>
      </c>
    </row>
    <row r="1135" spans="1:48">
      <c r="A1135">
        <v>35</v>
      </c>
      <c r="B1135" s="1" t="str" cm="1">
        <f t="array" ref="B1135">_xlfn.IFS(A1135&lt;=25,"early career",A1135&lt;=35,"mid career",A1135&lt;=45,"experienced",A1135&gt;=46,"senior")</f>
        <v>mid career</v>
      </c>
      <c r="C1135" t="s">
        <v>29</v>
      </c>
      <c r="D1135" t="s">
        <v>30</v>
      </c>
      <c r="E1135" t="s">
        <v>31</v>
      </c>
      <c r="F1135">
        <v>6</v>
      </c>
      <c r="G1135" s="1" t="str" cm="1">
        <f t="array" ref="G1135">_xlfn.IFS(F1135&lt;=5,"very near",F1135&lt;=10,"near",F1135&lt;=20,"moderate",F1135&lt;=29,"far")</f>
        <v>near</v>
      </c>
      <c r="H1135">
        <v>4</v>
      </c>
      <c r="I1135" t="str" cm="1">
        <f t="array" ref="I1135">_xlfn.IFS(H1135=1,"Below College",H1135=
2,"College",H1135=
3,"Bachelor",H1135=
4,"Master",H1135=
5,"Doctor")</f>
        <v>Master</v>
      </c>
      <c r="J1135" t="s">
        <v>36</v>
      </c>
      <c r="K1135">
        <v>2</v>
      </c>
      <c r="L1135" t="str" cm="1">
        <f t="array" ref="L1135">_xlfn.IFS(K1135=1,"low",K1135=2,"medium",K1135=3,"high",K1135=4,"very high")</f>
        <v>medium</v>
      </c>
      <c r="M1135" t="s">
        <v>33</v>
      </c>
      <c r="N1135">
        <v>1</v>
      </c>
      <c r="O1135" t="str" cm="1">
        <f t="array" ref="O1135">_xlfn.IFS(N1135=1,"low",N1135=2,"medium",N1135=3,"high",N1135=4,"very high")</f>
        <v>low</v>
      </c>
      <c r="P1135">
        <v>2</v>
      </c>
      <c r="Q1135" t="str" cm="1">
        <f t="array" ref="Q1135">_xlfn.IFS(P1135=1,"junior",P1135=2,"mid level",P1135=3,"senior",P1135=4,"lead",P1135=5,"executive")</f>
        <v>mid level</v>
      </c>
      <c r="R1135" t="s">
        <v>37</v>
      </c>
      <c r="S1135">
        <v>4</v>
      </c>
      <c r="T1135" t="str" cm="1">
        <f t="array" ref="T1135">_xlfn.IFS(S1135=1,"low",S1135=2,"medium",S1135=3,"high",S1135=4,"very high")</f>
        <v>very high</v>
      </c>
      <c r="U1135" t="s">
        <v>40</v>
      </c>
      <c r="V1135">
        <v>6646</v>
      </c>
      <c r="W1135">
        <v>1</v>
      </c>
      <c r="X1135" t="str" cm="1">
        <f t="array" ref="X1135">_xlfn.IFS(W1135=0,"fresher",W1135&lt;=3,"stable",W1135&lt;=6,"moderate hopper",W1135&lt;=9,"frequent hopper")</f>
        <v>stable</v>
      </c>
      <c r="Y1135" t="s">
        <v>29</v>
      </c>
      <c r="Z1135">
        <v>13</v>
      </c>
      <c r="AA1135" t="str" cm="1">
        <f t="array" ref="AA1135">_xlfn.IFS(Z1135&lt;=14,"low hike",Z1135&lt;=18,"moderate hike",Z1135&lt;=22,"good hike",Z1135&lt;=25,"high hike")</f>
        <v>low hike</v>
      </c>
      <c r="AB1135">
        <v>3</v>
      </c>
      <c r="AC1135" t="str" cm="1">
        <f t="array" ref="AC1135">_xlfn.IFS(AB1135=1,"low",AB1135=2,"good",AB1135=3,"excellent",AB1135=4,"outstanding")</f>
        <v>excellent</v>
      </c>
      <c r="AD1135">
        <v>2</v>
      </c>
      <c r="AE1135" t="str" cm="1">
        <f t="array" ref="AE1135">_xlfn.IFS(AD1135=1,"low",AD1135=2,"medium",AD1135=3,"high",AD1135=4,"very high")</f>
        <v>medium</v>
      </c>
      <c r="AG1135">
        <v>0</v>
      </c>
      <c r="AH1135" t="str" cm="1">
        <f t="array" ref="AH1135">_xlfn.IFS(AG1135=0,"no stock options",AG1135=2,"medium",AG1135=3,"high",AG1135=1,"low")</f>
        <v>no stock options</v>
      </c>
      <c r="AI1135">
        <v>17</v>
      </c>
      <c r="AJ1135" s="1" t="str" cm="1">
        <f t="array" ref="AJ1135">_xlfn.IFS(AI1135&lt;=2,"fresher",AI1135&lt;=7,"early career",AI1135&lt;=15,"mid career",AI1135&lt;=25,"experienced",AI1135&gt;=26,"expert")</f>
        <v>experienced</v>
      </c>
      <c r="AK1135">
        <v>3</v>
      </c>
      <c r="AL1135" s="1" t="str" cm="1">
        <f t="array" ref="AL1135">_xlfn.IFS(AK1135=0,"no training",AK1135&lt;=2,"low",AK1135&lt;=4,"moderate",AK1135&lt;=6,"high")</f>
        <v>moderate</v>
      </c>
      <c r="AM1135">
        <v>3</v>
      </c>
      <c r="AN1135" t="str" cm="1">
        <f t="array" ref="AN1135">_xlfn.IFS(AM1135=1,"low",AM1135=2,"medium",AM1135=3,"high",AM1135=4,"very high")</f>
        <v>high</v>
      </c>
      <c r="AO1135">
        <v>17</v>
      </c>
      <c r="AP1135" s="1" t="str" cm="1">
        <f t="array" ref="AP1135">_xlfn.IFS(AO1135&lt;=1,"new",AO1135&lt;=5,"early tenure",AO1135&lt;=10,"established",AO1135&lt;=20,"loyal",AO1135&gt;=21,"long term")</f>
        <v>loyal</v>
      </c>
      <c r="AQ1135">
        <v>11</v>
      </c>
      <c r="AR1135" s="1" t="str" cm="1">
        <f t="array" ref="AR1135">_xlfn.IFS(AQ1135&lt;=1,"new",AQ1135&lt;=4,"settling",AQ1135&lt;=7,"established",AQ1135&lt;=12,"stagnant risk",AQ1135&gt;12,"highly stagnant")</f>
        <v>stagnant risk</v>
      </c>
      <c r="AS1135">
        <v>11</v>
      </c>
      <c r="AT1135" t="str" cm="1">
        <f t="array" ref="AT1135">_xlfn.IFS(AS1135&lt;=1,"recently promoted",AS1135&lt;=3,"due soon",AS1135&lt;=6,"over due",AS1135&gt;=7,"critically overdue")</f>
        <v>critically overdue</v>
      </c>
      <c r="AU1135">
        <v>8</v>
      </c>
      <c r="AV1135" t="str" cm="1">
        <f t="array" ref="AV1135">_xlfn.IFS(AU1135&lt;=1,"new under manager",AU1135&lt;=4,"settling",AU1135&lt;=8,"established",AU1135&gt;=9,"long term")</f>
        <v>established</v>
      </c>
    </row>
    <row r="1136" spans="1:48">
      <c r="A1136">
        <v>33</v>
      </c>
      <c r="B1136" s="1" t="str" cm="1">
        <f t="array" ref="B1136">_xlfn.IFS(A1136&lt;=25,"early career",A1136&lt;=35,"mid career",A1136&lt;=45,"experienced",A1136&gt;=46,"senior")</f>
        <v>mid career</v>
      </c>
      <c r="C1136" t="s">
        <v>29</v>
      </c>
      <c r="D1136" t="s">
        <v>50</v>
      </c>
      <c r="E1136" t="s">
        <v>31</v>
      </c>
      <c r="F1136">
        <v>6</v>
      </c>
      <c r="G1136" s="1" t="str" cm="1">
        <f t="array" ref="G1136">_xlfn.IFS(F1136&lt;=5,"very near",F1136&lt;=10,"near",F1136&lt;=20,"moderate",F1136&lt;=29,"far")</f>
        <v>near</v>
      </c>
      <c r="H1136">
        <v>3</v>
      </c>
      <c r="I1136" t="str" cm="1">
        <f t="array" ref="I1136">_xlfn.IFS(H1136=1,"Below College",H1136=
2,"College",H1136=
3,"Bachelor",H1136=
4,"Master",H1136=
5,"Doctor")</f>
        <v>Bachelor</v>
      </c>
      <c r="J1136" t="s">
        <v>36</v>
      </c>
      <c r="K1136">
        <v>3</v>
      </c>
      <c r="L1136" t="str" cm="1">
        <f t="array" ref="L1136">_xlfn.IFS(K1136=1,"low",K1136=2,"medium",K1136=3,"high",K1136=4,"very high")</f>
        <v>high</v>
      </c>
      <c r="M1136" t="s">
        <v>33</v>
      </c>
      <c r="N1136">
        <v>3</v>
      </c>
      <c r="O1136" t="str" cm="1">
        <f t="array" ref="O1136">_xlfn.IFS(N1136=1,"low",N1136=2,"medium",N1136=3,"high",N1136=4,"very high")</f>
        <v>high</v>
      </c>
      <c r="P1136">
        <v>2</v>
      </c>
      <c r="Q1136" t="str" cm="1">
        <f t="array" ref="Q1136">_xlfn.IFS(P1136=1,"junior",P1136=2,"mid level",P1136=3,"senior",P1136=4,"lead",P1136=5,"executive")</f>
        <v>mid level</v>
      </c>
      <c r="R1136" t="s">
        <v>49</v>
      </c>
      <c r="S1136">
        <v>4</v>
      </c>
      <c r="T1136" t="str" cm="1">
        <f t="array" ref="T1136">_xlfn.IFS(S1136=1,"low",S1136=2,"medium",S1136=3,"high",S1136=4,"very high")</f>
        <v>very high</v>
      </c>
      <c r="U1136" t="s">
        <v>38</v>
      </c>
      <c r="V1136">
        <v>7725</v>
      </c>
      <c r="W1136">
        <v>3</v>
      </c>
      <c r="X1136" t="str" cm="1">
        <f t="array" ref="X1136">_xlfn.IFS(W1136=0,"fresher",W1136&lt;=3,"stable",W1136&lt;=6,"moderate hopper",W1136&lt;=9,"frequent hopper")</f>
        <v>stable</v>
      </c>
      <c r="Y1136" t="s">
        <v>29</v>
      </c>
      <c r="Z1136">
        <v>23</v>
      </c>
      <c r="AA1136" t="str" cm="1">
        <f t="array" ref="AA1136">_xlfn.IFS(Z1136&lt;=14,"low hike",Z1136&lt;=18,"moderate hike",Z1136&lt;=22,"good hike",Z1136&lt;=25,"high hike")</f>
        <v>high hike</v>
      </c>
      <c r="AB1136">
        <v>4</v>
      </c>
      <c r="AC1136" t="str" cm="1">
        <f t="array" ref="AC1136">_xlfn.IFS(AB1136=1,"low",AB1136=2,"good",AB1136=3,"excellent",AB1136=4,"outstanding")</f>
        <v>outstanding</v>
      </c>
      <c r="AD1136">
        <v>3</v>
      </c>
      <c r="AE1136" t="str" cm="1">
        <f t="array" ref="AE1136">_xlfn.IFS(AD1136=1,"low",AD1136=2,"medium",AD1136=3,"high",AD1136=4,"very high")</f>
        <v>high</v>
      </c>
      <c r="AG1136">
        <v>1</v>
      </c>
      <c r="AH1136" t="str" cm="1">
        <f t="array" ref="AH1136">_xlfn.IFS(AG1136=0,"no stock options",AG1136=2,"medium",AG1136=3,"high",AG1136=1,"low")</f>
        <v>low</v>
      </c>
      <c r="AI1136">
        <v>15</v>
      </c>
      <c r="AJ1136" s="1" t="str" cm="1">
        <f t="array" ref="AJ1136">_xlfn.IFS(AI1136&lt;=2,"fresher",AI1136&lt;=7,"early career",AI1136&lt;=15,"mid career",AI1136&lt;=25,"experienced",AI1136&gt;=26,"expert")</f>
        <v>mid career</v>
      </c>
      <c r="AK1136">
        <v>2</v>
      </c>
      <c r="AL1136" s="1" t="str" cm="1">
        <f t="array" ref="AL1136">_xlfn.IFS(AK1136=0,"no training",AK1136&lt;=2,"low",AK1136&lt;=4,"moderate",AK1136&lt;=6,"high")</f>
        <v>low</v>
      </c>
      <c r="AM1136">
        <v>1</v>
      </c>
      <c r="AN1136" t="str" cm="1">
        <f t="array" ref="AN1136">_xlfn.IFS(AM1136=1,"low",AM1136=2,"medium",AM1136=3,"high",AM1136=4,"very high")</f>
        <v>low</v>
      </c>
      <c r="AO1136">
        <v>13</v>
      </c>
      <c r="AP1136" s="1" t="str" cm="1">
        <f t="array" ref="AP1136">_xlfn.IFS(AO1136&lt;=1,"new",AO1136&lt;=5,"early tenure",AO1136&lt;=10,"established",AO1136&lt;=20,"loyal",AO1136&gt;=21,"long term")</f>
        <v>loyal</v>
      </c>
      <c r="AQ1136">
        <v>11</v>
      </c>
      <c r="AR1136" s="1" t="str" cm="1">
        <f t="array" ref="AR1136">_xlfn.IFS(AQ1136&lt;=1,"new",AQ1136&lt;=4,"settling",AQ1136&lt;=7,"established",AQ1136&lt;=12,"stagnant risk",AQ1136&gt;12,"highly stagnant")</f>
        <v>stagnant risk</v>
      </c>
      <c r="AS1136">
        <v>4</v>
      </c>
      <c r="AT1136" t="str" cm="1">
        <f t="array" ref="AT1136">_xlfn.IFS(AS1136&lt;=1,"recently promoted",AS1136&lt;=3,"due soon",AS1136&lt;=6,"over due",AS1136&gt;=7,"critically overdue")</f>
        <v>over due</v>
      </c>
      <c r="AU1136">
        <v>7</v>
      </c>
      <c r="AV1136" t="str" cm="1">
        <f t="array" ref="AV1136">_xlfn.IFS(AU1136&lt;=1,"new under manager",AU1136&lt;=4,"settling",AU1136&lt;=8,"established",AU1136&gt;=9,"long term")</f>
        <v>established</v>
      </c>
    </row>
    <row r="1137" spans="1:48">
      <c r="A1137">
        <v>50</v>
      </c>
      <c r="B1137" s="1" t="str" cm="1">
        <f t="array" ref="B1137">_xlfn.IFS(A1137&lt;=25,"early career",A1137&lt;=35,"mid career",A1137&lt;=45,"experienced",A1137&gt;=46,"senior")</f>
        <v>senior</v>
      </c>
      <c r="C1137" t="s">
        <v>29</v>
      </c>
      <c r="D1137" t="s">
        <v>30</v>
      </c>
      <c r="E1137" t="s">
        <v>31</v>
      </c>
      <c r="F1137">
        <v>28</v>
      </c>
      <c r="G1137" s="1" t="str" cm="1">
        <f t="array" ref="G1137">_xlfn.IFS(F1137&lt;=5,"very near",F1137&lt;=10,"near",F1137&lt;=20,"moderate",F1137&lt;=29,"far")</f>
        <v>far</v>
      </c>
      <c r="H1137">
        <v>1</v>
      </c>
      <c r="I1137" t="str" cm="1">
        <f t="array" ref="I1137">_xlfn.IFS(H1137=1,"Below College",H1137=
2,"College",H1137=
3,"Bachelor",H1137=
4,"Master",H1137=
5,"Doctor")</f>
        <v>Below College</v>
      </c>
      <c r="J1137" t="s">
        <v>32</v>
      </c>
      <c r="K1137">
        <v>4</v>
      </c>
      <c r="L1137" t="str" cm="1">
        <f t="array" ref="L1137">_xlfn.IFS(K1137=1,"low",K1137=2,"medium",K1137=3,"high",K1137=4,"very high")</f>
        <v>very high</v>
      </c>
      <c r="M1137" t="s">
        <v>33</v>
      </c>
      <c r="N1137">
        <v>4</v>
      </c>
      <c r="O1137" t="str" cm="1">
        <f t="array" ref="O1137">_xlfn.IFS(N1137=1,"low",N1137=2,"medium",N1137=3,"high",N1137=4,"very high")</f>
        <v>very high</v>
      </c>
      <c r="P1137">
        <v>1</v>
      </c>
      <c r="Q1137" t="str" cm="1">
        <f t="array" ref="Q1137">_xlfn.IFS(P1137=1,"junior",P1137=2,"mid level",P1137=3,"senior",P1137=4,"lead",P1137=5,"executive")</f>
        <v>junior</v>
      </c>
      <c r="R1137" t="s">
        <v>34</v>
      </c>
      <c r="S1137">
        <v>3</v>
      </c>
      <c r="T1137" t="str" cm="1">
        <f t="array" ref="T1137">_xlfn.IFS(S1137=1,"low",S1137=2,"medium",S1137=3,"high",S1137=4,"very high")</f>
        <v>high</v>
      </c>
      <c r="U1137" t="s">
        <v>35</v>
      </c>
      <c r="V1137">
        <v>3221</v>
      </c>
      <c r="W1137">
        <v>1</v>
      </c>
      <c r="X1137" t="str" cm="1">
        <f t="array" ref="X1137">_xlfn.IFS(W1137=0,"fresher",W1137&lt;=3,"stable",W1137&lt;=6,"moderate hopper",W1137&lt;=9,"frequent hopper")</f>
        <v>stable</v>
      </c>
      <c r="Y1137" t="s">
        <v>39</v>
      </c>
      <c r="Z1137">
        <v>11</v>
      </c>
      <c r="AA1137" t="str" cm="1">
        <f t="array" ref="AA1137">_xlfn.IFS(Z1137&lt;=14,"low hike",Z1137&lt;=18,"moderate hike",Z1137&lt;=22,"good hike",Z1137&lt;=25,"high hike")</f>
        <v>low hike</v>
      </c>
      <c r="AB1137">
        <v>3</v>
      </c>
      <c r="AC1137" t="str" cm="1">
        <f t="array" ref="AC1137">_xlfn.IFS(AB1137=1,"low",AB1137=2,"good",AB1137=3,"excellent",AB1137=4,"outstanding")</f>
        <v>excellent</v>
      </c>
      <c r="AD1137">
        <v>3</v>
      </c>
      <c r="AE1137" t="str" cm="1">
        <f t="array" ref="AE1137">_xlfn.IFS(AD1137=1,"low",AD1137=2,"medium",AD1137=3,"high",AD1137=4,"very high")</f>
        <v>high</v>
      </c>
      <c r="AG1137">
        <v>3</v>
      </c>
      <c r="AH1137" t="str" cm="1">
        <f t="array" ref="AH1137">_xlfn.IFS(AG1137=0,"no stock options",AG1137=2,"medium",AG1137=3,"high",AG1137=1,"low")</f>
        <v>high</v>
      </c>
      <c r="AI1137">
        <v>20</v>
      </c>
      <c r="AJ1137" s="1" t="str" cm="1">
        <f t="array" ref="AJ1137">_xlfn.IFS(AI1137&lt;=2,"fresher",AI1137&lt;=7,"early career",AI1137&lt;=15,"mid career",AI1137&lt;=25,"experienced",AI1137&gt;=26,"expert")</f>
        <v>experienced</v>
      </c>
      <c r="AK1137">
        <v>3</v>
      </c>
      <c r="AL1137" s="1" t="str" cm="1">
        <f t="array" ref="AL1137">_xlfn.IFS(AK1137=0,"no training",AK1137&lt;=2,"low",AK1137&lt;=4,"moderate",AK1137&lt;=6,"high")</f>
        <v>moderate</v>
      </c>
      <c r="AM1137">
        <v>3</v>
      </c>
      <c r="AN1137" t="str" cm="1">
        <f t="array" ref="AN1137">_xlfn.IFS(AM1137=1,"low",AM1137=2,"medium",AM1137=3,"high",AM1137=4,"very high")</f>
        <v>high</v>
      </c>
      <c r="AO1137">
        <v>20</v>
      </c>
      <c r="AP1137" s="1" t="str" cm="1">
        <f t="array" ref="AP1137">_xlfn.IFS(AO1137&lt;=1,"new",AO1137&lt;=5,"early tenure",AO1137&lt;=10,"established",AO1137&lt;=20,"loyal",AO1137&gt;=21,"long term")</f>
        <v>loyal</v>
      </c>
      <c r="AQ1137">
        <v>8</v>
      </c>
      <c r="AR1137" s="1" t="str" cm="1">
        <f t="array" ref="AR1137">_xlfn.IFS(AQ1137&lt;=1,"new",AQ1137&lt;=4,"settling",AQ1137&lt;=7,"established",AQ1137&lt;=12,"stagnant risk",AQ1137&gt;12,"highly stagnant")</f>
        <v>stagnant risk</v>
      </c>
      <c r="AS1137">
        <v>3</v>
      </c>
      <c r="AT1137" t="str" cm="1">
        <f t="array" ref="AT1137">_xlfn.IFS(AS1137&lt;=1,"recently promoted",AS1137&lt;=3,"due soon",AS1137&lt;=6,"over due",AS1137&gt;=7,"critically overdue")</f>
        <v>due soon</v>
      </c>
      <c r="AU1137">
        <v>8</v>
      </c>
      <c r="AV1137" t="str" cm="1">
        <f t="array" ref="AV1137">_xlfn.IFS(AU1137&lt;=1,"new under manager",AU1137&lt;=4,"settling",AU1137&lt;=8,"established",AU1137&gt;=9,"long term")</f>
        <v>established</v>
      </c>
    </row>
    <row r="1138" spans="1:48">
      <c r="A1138">
        <v>39</v>
      </c>
      <c r="B1138" s="1" t="str" cm="1">
        <f t="array" ref="B1138">_xlfn.IFS(A1138&lt;=25,"early career",A1138&lt;=35,"mid career",A1138&lt;=45,"experienced",A1138&gt;=46,"senior")</f>
        <v>experienced</v>
      </c>
      <c r="C1138" t="s">
        <v>29</v>
      </c>
      <c r="D1138" t="s">
        <v>30</v>
      </c>
      <c r="E1138" t="s">
        <v>31</v>
      </c>
      <c r="F1138">
        <v>2</v>
      </c>
      <c r="G1138" s="1" t="str" cm="1">
        <f t="array" ref="G1138">_xlfn.IFS(F1138&lt;=5,"very near",F1138&lt;=10,"near",F1138&lt;=20,"moderate",F1138&lt;=29,"far")</f>
        <v>very near</v>
      </c>
      <c r="H1138">
        <v>4</v>
      </c>
      <c r="I1138" t="str" cm="1">
        <f t="array" ref="I1138">_xlfn.IFS(H1138=1,"Below College",H1138=
2,"College",H1138=
3,"Bachelor",H1138=
4,"Master",H1138=
5,"Doctor")</f>
        <v>Master</v>
      </c>
      <c r="J1138" t="s">
        <v>52</v>
      </c>
      <c r="K1138">
        <v>4</v>
      </c>
      <c r="L1138" t="str" cm="1">
        <f t="array" ref="L1138">_xlfn.IFS(K1138=1,"low",K1138=2,"medium",K1138=3,"high",K1138=4,"very high")</f>
        <v>very high</v>
      </c>
      <c r="M1138" t="s">
        <v>43</v>
      </c>
      <c r="N1138">
        <v>2</v>
      </c>
      <c r="O1138" t="str" cm="1">
        <f t="array" ref="O1138">_xlfn.IFS(N1138=1,"low",N1138=2,"medium",N1138=3,"high",N1138=4,"very high")</f>
        <v>medium</v>
      </c>
      <c r="P1138">
        <v>2</v>
      </c>
      <c r="Q1138" t="str" cm="1">
        <f t="array" ref="Q1138">_xlfn.IFS(P1138=1,"junior",P1138=2,"mid level",P1138=3,"senior",P1138=4,"lead",P1138=5,"executive")</f>
        <v>mid level</v>
      </c>
      <c r="R1138" t="s">
        <v>49</v>
      </c>
      <c r="S1138">
        <v>3</v>
      </c>
      <c r="T1138" t="str" cm="1">
        <f t="array" ref="T1138">_xlfn.IFS(S1138=1,"low",S1138=2,"medium",S1138=3,"high",S1138=4,"very high")</f>
        <v>high</v>
      </c>
      <c r="U1138" t="s">
        <v>40</v>
      </c>
      <c r="V1138">
        <v>4553</v>
      </c>
      <c r="W1138">
        <v>1</v>
      </c>
      <c r="X1138" t="str" cm="1">
        <f t="array" ref="X1138">_xlfn.IFS(W1138=0,"fresher",W1138&lt;=3,"stable",W1138&lt;=6,"moderate hopper",W1138&lt;=9,"frequent hopper")</f>
        <v>stable</v>
      </c>
      <c r="Y1138" t="s">
        <v>29</v>
      </c>
      <c r="Z1138">
        <v>11</v>
      </c>
      <c r="AA1138" t="str" cm="1">
        <f t="array" ref="AA1138">_xlfn.IFS(Z1138&lt;=14,"low hike",Z1138&lt;=18,"moderate hike",Z1138&lt;=22,"good hike",Z1138&lt;=25,"high hike")</f>
        <v>low hike</v>
      </c>
      <c r="AB1138">
        <v>3</v>
      </c>
      <c r="AC1138" t="str" cm="1">
        <f t="array" ref="AC1138">_xlfn.IFS(AB1138=1,"low",AB1138=2,"good",AB1138=3,"excellent",AB1138=4,"outstanding")</f>
        <v>excellent</v>
      </c>
      <c r="AD1138">
        <v>1</v>
      </c>
      <c r="AE1138" t="str" cm="1">
        <f t="array" ref="AE1138">_xlfn.IFS(AD1138=1,"low",AD1138=2,"medium",AD1138=3,"high",AD1138=4,"very high")</f>
        <v>low</v>
      </c>
      <c r="AG1138">
        <v>0</v>
      </c>
      <c r="AH1138" t="str" cm="1">
        <f t="array" ref="AH1138">_xlfn.IFS(AG1138=0,"no stock options",AG1138=2,"medium",AG1138=3,"high",AG1138=1,"low")</f>
        <v>no stock options</v>
      </c>
      <c r="AI1138">
        <v>20</v>
      </c>
      <c r="AJ1138" s="1" t="str" cm="1">
        <f t="array" ref="AJ1138">_xlfn.IFS(AI1138&lt;=2,"fresher",AI1138&lt;=7,"early career",AI1138&lt;=15,"mid career",AI1138&lt;=25,"experienced",AI1138&gt;=26,"expert")</f>
        <v>experienced</v>
      </c>
      <c r="AK1138">
        <v>4</v>
      </c>
      <c r="AL1138" s="1" t="str" cm="1">
        <f t="array" ref="AL1138">_xlfn.IFS(AK1138=0,"no training",AK1138&lt;=2,"low",AK1138&lt;=4,"moderate",AK1138&lt;=6,"high")</f>
        <v>moderate</v>
      </c>
      <c r="AM1138">
        <v>3</v>
      </c>
      <c r="AN1138" t="str" cm="1">
        <f t="array" ref="AN1138">_xlfn.IFS(AM1138=1,"low",AM1138=2,"medium",AM1138=3,"high",AM1138=4,"very high")</f>
        <v>high</v>
      </c>
      <c r="AO1138">
        <v>20</v>
      </c>
      <c r="AP1138" s="1" t="str" cm="1">
        <f t="array" ref="AP1138">_xlfn.IFS(AO1138&lt;=1,"new",AO1138&lt;=5,"early tenure",AO1138&lt;=10,"established",AO1138&lt;=20,"loyal",AO1138&gt;=21,"long term")</f>
        <v>loyal</v>
      </c>
      <c r="AQ1138">
        <v>7</v>
      </c>
      <c r="AR1138" s="1" t="str" cm="1">
        <f t="array" ref="AR1138">_xlfn.IFS(AQ1138&lt;=1,"new",AQ1138&lt;=4,"settling",AQ1138&lt;=7,"established",AQ1138&lt;=12,"stagnant risk",AQ1138&gt;12,"highly stagnant")</f>
        <v>established</v>
      </c>
      <c r="AS1138">
        <v>11</v>
      </c>
      <c r="AT1138" t="str" cm="1">
        <f t="array" ref="AT1138">_xlfn.IFS(AS1138&lt;=1,"recently promoted",AS1138&lt;=3,"due soon",AS1138&lt;=6,"over due",AS1138&gt;=7,"critically overdue")</f>
        <v>critically overdue</v>
      </c>
      <c r="AU1138">
        <v>10</v>
      </c>
      <c r="AV1138" t="str" cm="1">
        <f t="array" ref="AV1138">_xlfn.IFS(AU1138&lt;=1,"new under manager",AU1138&lt;=4,"settling",AU1138&lt;=8,"established",AU1138&gt;=9,"long term")</f>
        <v>long term</v>
      </c>
    </row>
    <row r="1139" spans="1:48">
      <c r="A1139">
        <v>40</v>
      </c>
      <c r="B1139" s="1" t="str" cm="1">
        <f t="array" ref="B1139">_xlfn.IFS(A1139&lt;=25,"early career",A1139&lt;=35,"mid career",A1139&lt;=45,"experienced",A1139&gt;=46,"senior")</f>
        <v>experienced</v>
      </c>
      <c r="C1139" t="s">
        <v>29</v>
      </c>
      <c r="D1139" t="s">
        <v>50</v>
      </c>
      <c r="E1139" t="s">
        <v>45</v>
      </c>
      <c r="F1139">
        <v>5</v>
      </c>
      <c r="G1139" s="1" t="str" cm="1">
        <f t="array" ref="G1139">_xlfn.IFS(F1139&lt;=5,"very near",F1139&lt;=10,"near",F1139&lt;=20,"moderate",F1139&lt;=29,"far")</f>
        <v>very near</v>
      </c>
      <c r="H1139">
        <v>4</v>
      </c>
      <c r="I1139" t="str" cm="1">
        <f t="array" ref="I1139">_xlfn.IFS(H1139=1,"Below College",H1139=
2,"College",H1139=
3,"Bachelor",H1139=
4,"Master",H1139=
5,"Doctor")</f>
        <v>Master</v>
      </c>
      <c r="J1139" t="s">
        <v>36</v>
      </c>
      <c r="K1139">
        <v>4</v>
      </c>
      <c r="L1139" t="str" cm="1">
        <f t="array" ref="L1139">_xlfn.IFS(K1139=1,"low",K1139=2,"medium",K1139=3,"high",K1139=4,"very high")</f>
        <v>very high</v>
      </c>
      <c r="M1139" t="s">
        <v>33</v>
      </c>
      <c r="N1139">
        <v>2</v>
      </c>
      <c r="O1139" t="str" cm="1">
        <f t="array" ref="O1139">_xlfn.IFS(N1139=1,"low",N1139=2,"medium",N1139=3,"high",N1139=4,"very high")</f>
        <v>medium</v>
      </c>
      <c r="P1139">
        <v>3</v>
      </c>
      <c r="Q1139" t="str" cm="1">
        <f t="array" ref="Q1139">_xlfn.IFS(P1139=1,"junior",P1139=2,"mid level",P1139=3,"senior",P1139=4,"lead",P1139=5,"executive")</f>
        <v>senior</v>
      </c>
      <c r="R1139" t="s">
        <v>51</v>
      </c>
      <c r="S1139">
        <v>1</v>
      </c>
      <c r="T1139" t="str" cm="1">
        <f t="array" ref="T1139">_xlfn.IFS(S1139=1,"low",S1139=2,"medium",S1139=3,"high",S1139=4,"very high")</f>
        <v>low</v>
      </c>
      <c r="U1139" t="s">
        <v>35</v>
      </c>
      <c r="V1139">
        <v>10475</v>
      </c>
      <c r="W1139">
        <v>5</v>
      </c>
      <c r="X1139" t="str" cm="1">
        <f t="array" ref="X1139">_xlfn.IFS(W1139=0,"fresher",W1139&lt;=3,"stable",W1139&lt;=6,"moderate hopper",W1139&lt;=9,"frequent hopper")</f>
        <v>moderate hopper</v>
      </c>
      <c r="Y1139" t="s">
        <v>39</v>
      </c>
      <c r="Z1139">
        <v>21</v>
      </c>
      <c r="AA1139" t="str" cm="1">
        <f t="array" ref="AA1139">_xlfn.IFS(Z1139&lt;=14,"low hike",Z1139&lt;=18,"moderate hike",Z1139&lt;=22,"good hike",Z1139&lt;=25,"high hike")</f>
        <v>good hike</v>
      </c>
      <c r="AB1139">
        <v>4</v>
      </c>
      <c r="AC1139" t="str" cm="1">
        <f t="array" ref="AC1139">_xlfn.IFS(AB1139=1,"low",AB1139=2,"good",AB1139=3,"excellent",AB1139=4,"outstanding")</f>
        <v>outstanding</v>
      </c>
      <c r="AD1139">
        <v>3</v>
      </c>
      <c r="AE1139" t="str" cm="1">
        <f t="array" ref="AE1139">_xlfn.IFS(AD1139=1,"low",AD1139=2,"medium",AD1139=3,"high",AD1139=4,"very high")</f>
        <v>high</v>
      </c>
      <c r="AG1139">
        <v>1</v>
      </c>
      <c r="AH1139" t="str" cm="1">
        <f t="array" ref="AH1139">_xlfn.IFS(AG1139=0,"no stock options",AG1139=2,"medium",AG1139=3,"high",AG1139=1,"low")</f>
        <v>low</v>
      </c>
      <c r="AI1139">
        <v>20</v>
      </c>
      <c r="AJ1139" s="1" t="str" cm="1">
        <f t="array" ref="AJ1139">_xlfn.IFS(AI1139&lt;=2,"fresher",AI1139&lt;=7,"early career",AI1139&lt;=15,"mid career",AI1139&lt;=25,"experienced",AI1139&gt;=26,"expert")</f>
        <v>experienced</v>
      </c>
      <c r="AK1139">
        <v>2</v>
      </c>
      <c r="AL1139" s="1" t="str" cm="1">
        <f t="array" ref="AL1139">_xlfn.IFS(AK1139=0,"no training",AK1139&lt;=2,"low",AK1139&lt;=4,"moderate",AK1139&lt;=6,"high")</f>
        <v>low</v>
      </c>
      <c r="AM1139">
        <v>3</v>
      </c>
      <c r="AN1139" t="str" cm="1">
        <f t="array" ref="AN1139">_xlfn.IFS(AM1139=1,"low",AM1139=2,"medium",AM1139=3,"high",AM1139=4,"very high")</f>
        <v>high</v>
      </c>
      <c r="AO1139">
        <v>18</v>
      </c>
      <c r="AP1139" s="1" t="str" cm="1">
        <f t="array" ref="AP1139">_xlfn.IFS(AO1139&lt;=1,"new",AO1139&lt;=5,"early tenure",AO1139&lt;=10,"established",AO1139&lt;=20,"loyal",AO1139&gt;=21,"long term")</f>
        <v>loyal</v>
      </c>
      <c r="AQ1139">
        <v>13</v>
      </c>
      <c r="AR1139" s="1" t="str" cm="1">
        <f t="array" ref="AR1139">_xlfn.IFS(AQ1139&lt;=1,"new",AQ1139&lt;=4,"settling",AQ1139&lt;=7,"established",AQ1139&lt;=12,"stagnant risk",AQ1139&gt;12,"highly stagnant")</f>
        <v>highly stagnant</v>
      </c>
      <c r="AS1139">
        <v>1</v>
      </c>
      <c r="AT1139" t="str" cm="1">
        <f t="array" ref="AT1139">_xlfn.IFS(AS1139&lt;=1,"recently promoted",AS1139&lt;=3,"due soon",AS1139&lt;=6,"over due",AS1139&gt;=7,"critically overdue")</f>
        <v>recently promoted</v>
      </c>
      <c r="AU1139">
        <v>12</v>
      </c>
      <c r="AV1139" t="str" cm="1">
        <f t="array" ref="AV1139">_xlfn.IFS(AU1139&lt;=1,"new under manager",AU1139&lt;=4,"settling",AU1139&lt;=8,"established",AU1139&gt;=9,"long term")</f>
        <v>long term</v>
      </c>
    </row>
    <row r="1140" spans="1:48">
      <c r="A1140">
        <v>38</v>
      </c>
      <c r="B1140" s="1" t="str" cm="1">
        <f t="array" ref="B1140">_xlfn.IFS(A1140&lt;=25,"early career",A1140&lt;=35,"mid career",A1140&lt;=45,"experienced",A1140&gt;=46,"senior")</f>
        <v>experienced</v>
      </c>
      <c r="C1140" t="s">
        <v>29</v>
      </c>
      <c r="D1140" t="s">
        <v>50</v>
      </c>
      <c r="E1140" t="s">
        <v>31</v>
      </c>
      <c r="F1140">
        <v>2</v>
      </c>
      <c r="G1140" s="1" t="str" cm="1">
        <f t="array" ref="G1140">_xlfn.IFS(F1140&lt;=5,"very near",F1140&lt;=10,"near",F1140&lt;=20,"moderate",F1140&lt;=29,"far")</f>
        <v>very near</v>
      </c>
      <c r="H1140">
        <v>4</v>
      </c>
      <c r="I1140" t="str" cm="1">
        <f t="array" ref="I1140">_xlfn.IFS(H1140=1,"Below College",H1140=
2,"College",H1140=
3,"Bachelor",H1140=
4,"Master",H1140=
5,"Doctor")</f>
        <v>Master</v>
      </c>
      <c r="J1140" t="s">
        <v>36</v>
      </c>
      <c r="K1140">
        <v>1</v>
      </c>
      <c r="L1140" t="str" cm="1">
        <f t="array" ref="L1140">_xlfn.IFS(K1140=1,"low",K1140=2,"medium",K1140=3,"high",K1140=4,"very high")</f>
        <v>low</v>
      </c>
      <c r="M1140" t="s">
        <v>43</v>
      </c>
      <c r="N1140">
        <v>4</v>
      </c>
      <c r="O1140" t="str" cm="1">
        <f t="array" ref="O1140">_xlfn.IFS(N1140=1,"low",N1140=2,"medium",N1140=3,"high",N1140=4,"very high")</f>
        <v>very high</v>
      </c>
      <c r="P1140">
        <v>2</v>
      </c>
      <c r="Q1140" t="str" cm="1">
        <f t="array" ref="Q1140">_xlfn.IFS(P1140=1,"junior",P1140=2,"mid level",P1140=3,"senior",P1140=4,"lead",P1140=5,"executive")</f>
        <v>mid level</v>
      </c>
      <c r="R1140" t="s">
        <v>44</v>
      </c>
      <c r="S1140">
        <v>1</v>
      </c>
      <c r="T1140" t="str" cm="1">
        <f t="array" ref="T1140">_xlfn.IFS(S1140=1,"low",S1140=2,"medium",S1140=3,"high",S1140=4,"very high")</f>
        <v>low</v>
      </c>
      <c r="U1140" t="s">
        <v>40</v>
      </c>
      <c r="V1140">
        <v>5980</v>
      </c>
      <c r="W1140">
        <v>6</v>
      </c>
      <c r="X1140" t="str" cm="1">
        <f t="array" ref="X1140">_xlfn.IFS(W1140=0,"fresher",W1140&lt;=3,"stable",W1140&lt;=6,"moderate hopper",W1140&lt;=9,"frequent hopper")</f>
        <v>moderate hopper</v>
      </c>
      <c r="Y1140" t="s">
        <v>39</v>
      </c>
      <c r="Z1140">
        <v>12</v>
      </c>
      <c r="AA1140" t="str" cm="1">
        <f t="array" ref="AA1140">_xlfn.IFS(Z1140&lt;=14,"low hike",Z1140&lt;=18,"moderate hike",Z1140&lt;=22,"good hike",Z1140&lt;=25,"high hike")</f>
        <v>low hike</v>
      </c>
      <c r="AB1140">
        <v>3</v>
      </c>
      <c r="AC1140" t="str" cm="1">
        <f t="array" ref="AC1140">_xlfn.IFS(AB1140=1,"low",AB1140=2,"good",AB1140=3,"excellent",AB1140=4,"outstanding")</f>
        <v>excellent</v>
      </c>
      <c r="AD1140">
        <v>4</v>
      </c>
      <c r="AE1140" t="str" cm="1">
        <f t="array" ref="AE1140">_xlfn.IFS(AD1140=1,"low",AD1140=2,"medium",AD1140=3,"high",AD1140=4,"very high")</f>
        <v>very high</v>
      </c>
      <c r="AG1140">
        <v>0</v>
      </c>
      <c r="AH1140" t="str" cm="1">
        <f t="array" ref="AH1140">_xlfn.IFS(AG1140=0,"no stock options",AG1140=2,"medium",AG1140=3,"high",AG1140=1,"low")</f>
        <v>no stock options</v>
      </c>
      <c r="AI1140">
        <v>17</v>
      </c>
      <c r="AJ1140" s="1" t="str" cm="1">
        <f t="array" ref="AJ1140">_xlfn.IFS(AI1140&lt;=2,"fresher",AI1140&lt;=7,"early career",AI1140&lt;=15,"mid career",AI1140&lt;=25,"experienced",AI1140&gt;=26,"expert")</f>
        <v>experienced</v>
      </c>
      <c r="AK1140">
        <v>2</v>
      </c>
      <c r="AL1140" s="1" t="str" cm="1">
        <f t="array" ref="AL1140">_xlfn.IFS(AK1140=0,"no training",AK1140&lt;=2,"low",AK1140&lt;=4,"moderate",AK1140&lt;=6,"high")</f>
        <v>low</v>
      </c>
      <c r="AM1140">
        <v>3</v>
      </c>
      <c r="AN1140" t="str" cm="1">
        <f t="array" ref="AN1140">_xlfn.IFS(AM1140=1,"low",AM1140=2,"medium",AM1140=3,"high",AM1140=4,"very high")</f>
        <v>high</v>
      </c>
      <c r="AO1140">
        <v>15</v>
      </c>
      <c r="AP1140" s="1" t="str" cm="1">
        <f t="array" ref="AP1140">_xlfn.IFS(AO1140&lt;=1,"new",AO1140&lt;=5,"early tenure",AO1140&lt;=10,"established",AO1140&lt;=20,"loyal",AO1140&gt;=21,"long term")</f>
        <v>loyal</v>
      </c>
      <c r="AQ1140">
        <v>7</v>
      </c>
      <c r="AR1140" s="1" t="str" cm="1">
        <f t="array" ref="AR1140">_xlfn.IFS(AQ1140&lt;=1,"new",AQ1140&lt;=4,"settling",AQ1140&lt;=7,"established",AQ1140&lt;=12,"stagnant risk",AQ1140&gt;12,"highly stagnant")</f>
        <v>established</v>
      </c>
      <c r="AS1140">
        <v>4</v>
      </c>
      <c r="AT1140" t="str" cm="1">
        <f t="array" ref="AT1140">_xlfn.IFS(AS1140&lt;=1,"recently promoted",AS1140&lt;=3,"due soon",AS1140&lt;=6,"over due",AS1140&gt;=7,"critically overdue")</f>
        <v>over due</v>
      </c>
      <c r="AU1140">
        <v>12</v>
      </c>
      <c r="AV1140" t="str" cm="1">
        <f t="array" ref="AV1140">_xlfn.IFS(AU1140&lt;=1,"new under manager",AU1140&lt;=4,"settling",AU1140&lt;=8,"established",AU1140&gt;=9,"long term")</f>
        <v>long term</v>
      </c>
    </row>
    <row r="1141" spans="1:48">
      <c r="A1141">
        <v>33</v>
      </c>
      <c r="B1141" s="1" t="str" cm="1">
        <f t="array" ref="B1141">_xlfn.IFS(A1141&lt;=25,"early career",A1141&lt;=35,"mid career",A1141&lt;=45,"experienced",A1141&gt;=46,"senior")</f>
        <v>mid career</v>
      </c>
      <c r="C1141" t="s">
        <v>29</v>
      </c>
      <c r="D1141" t="s">
        <v>30</v>
      </c>
      <c r="E1141" t="s">
        <v>31</v>
      </c>
      <c r="F1141">
        <v>7</v>
      </c>
      <c r="G1141" s="1" t="str" cm="1">
        <f t="array" ref="G1141">_xlfn.IFS(F1141&lt;=5,"very near",F1141&lt;=10,"near",F1141&lt;=20,"moderate",F1141&lt;=29,"far")</f>
        <v>near</v>
      </c>
      <c r="H1141">
        <v>3</v>
      </c>
      <c r="I1141" t="str" cm="1">
        <f t="array" ref="I1141">_xlfn.IFS(H1141=1,"Below College",H1141=
2,"College",H1141=
3,"Bachelor",H1141=
4,"Master",H1141=
5,"Doctor")</f>
        <v>Bachelor</v>
      </c>
      <c r="J1141" t="s">
        <v>32</v>
      </c>
      <c r="K1141">
        <v>3</v>
      </c>
      <c r="L1141" t="str" cm="1">
        <f t="array" ref="L1141">_xlfn.IFS(K1141=1,"low",K1141=2,"medium",K1141=3,"high",K1141=4,"very high")</f>
        <v>high</v>
      </c>
      <c r="M1141" t="s">
        <v>33</v>
      </c>
      <c r="N1141">
        <v>3</v>
      </c>
      <c r="O1141" t="str" cm="1">
        <f t="array" ref="O1141">_xlfn.IFS(N1141=1,"low",N1141=2,"medium",N1141=3,"high",N1141=4,"very high")</f>
        <v>high</v>
      </c>
      <c r="P1141">
        <v>3</v>
      </c>
      <c r="Q1141" t="str" cm="1">
        <f t="array" ref="Q1141">_xlfn.IFS(P1141=1,"junior",P1141=2,"mid level",P1141=3,"senior",P1141=4,"lead",P1141=5,"executive")</f>
        <v>senior</v>
      </c>
      <c r="R1141" t="s">
        <v>53</v>
      </c>
      <c r="S1141">
        <v>3</v>
      </c>
      <c r="T1141" t="str" cm="1">
        <f t="array" ref="T1141">_xlfn.IFS(S1141=1,"low",S1141=2,"medium",S1141=3,"high",S1141=4,"very high")</f>
        <v>high</v>
      </c>
      <c r="U1141" t="s">
        <v>35</v>
      </c>
      <c r="V1141">
        <v>11691</v>
      </c>
      <c r="W1141">
        <v>0</v>
      </c>
      <c r="X1141" t="str" cm="1">
        <f t="array" ref="X1141">_xlfn.IFS(W1141=0,"fresher",W1141&lt;=3,"stable",W1141&lt;=6,"moderate hopper",W1141&lt;=9,"frequent hopper")</f>
        <v>fresher</v>
      </c>
      <c r="Y1141" t="s">
        <v>29</v>
      </c>
      <c r="Z1141">
        <v>11</v>
      </c>
      <c r="AA1141" t="str" cm="1">
        <f t="array" ref="AA1141">_xlfn.IFS(Z1141&lt;=14,"low hike",Z1141&lt;=18,"moderate hike",Z1141&lt;=22,"good hike",Z1141&lt;=25,"high hike")</f>
        <v>low hike</v>
      </c>
      <c r="AB1141">
        <v>3</v>
      </c>
      <c r="AC1141" t="str" cm="1">
        <f t="array" ref="AC1141">_xlfn.IFS(AB1141=1,"low",AB1141=2,"good",AB1141=3,"excellent",AB1141=4,"outstanding")</f>
        <v>excellent</v>
      </c>
      <c r="AD1141">
        <v>4</v>
      </c>
      <c r="AE1141" t="str" cm="1">
        <f t="array" ref="AE1141">_xlfn.IFS(AD1141=1,"low",AD1141=2,"medium",AD1141=3,"high",AD1141=4,"very high")</f>
        <v>very high</v>
      </c>
      <c r="AG1141">
        <v>0</v>
      </c>
      <c r="AH1141" t="str" cm="1">
        <f t="array" ref="AH1141">_xlfn.IFS(AG1141=0,"no stock options",AG1141=2,"medium",AG1141=3,"high",AG1141=1,"low")</f>
        <v>no stock options</v>
      </c>
      <c r="AI1141">
        <v>14</v>
      </c>
      <c r="AJ1141" s="1" t="str" cm="1">
        <f t="array" ref="AJ1141">_xlfn.IFS(AI1141&lt;=2,"fresher",AI1141&lt;=7,"early career",AI1141&lt;=15,"mid career",AI1141&lt;=25,"experienced",AI1141&gt;=26,"expert")</f>
        <v>mid career</v>
      </c>
      <c r="AK1141">
        <v>3</v>
      </c>
      <c r="AL1141" s="1" t="str" cm="1">
        <f t="array" ref="AL1141">_xlfn.IFS(AK1141=0,"no training",AK1141&lt;=2,"low",AK1141&lt;=4,"moderate",AK1141&lt;=6,"high")</f>
        <v>moderate</v>
      </c>
      <c r="AM1141">
        <v>4</v>
      </c>
      <c r="AN1141" t="str" cm="1">
        <f t="array" ref="AN1141">_xlfn.IFS(AM1141=1,"low",AM1141=2,"medium",AM1141=3,"high",AM1141=4,"very high")</f>
        <v>very high</v>
      </c>
      <c r="AO1141">
        <v>13</v>
      </c>
      <c r="AP1141" s="1" t="str" cm="1">
        <f t="array" ref="AP1141">_xlfn.IFS(AO1141&lt;=1,"new",AO1141&lt;=5,"early tenure",AO1141&lt;=10,"established",AO1141&lt;=20,"loyal",AO1141&gt;=21,"long term")</f>
        <v>loyal</v>
      </c>
      <c r="AQ1141">
        <v>9</v>
      </c>
      <c r="AR1141" s="1" t="str" cm="1">
        <f t="array" ref="AR1141">_xlfn.IFS(AQ1141&lt;=1,"new",AQ1141&lt;=4,"settling",AQ1141&lt;=7,"established",AQ1141&lt;=12,"stagnant risk",AQ1141&gt;12,"highly stagnant")</f>
        <v>stagnant risk</v>
      </c>
      <c r="AS1141">
        <v>3</v>
      </c>
      <c r="AT1141" t="str" cm="1">
        <f t="array" ref="AT1141">_xlfn.IFS(AS1141&lt;=1,"recently promoted",AS1141&lt;=3,"due soon",AS1141&lt;=6,"over due",AS1141&gt;=7,"critically overdue")</f>
        <v>due soon</v>
      </c>
      <c r="AU1141">
        <v>7</v>
      </c>
      <c r="AV1141" t="str" cm="1">
        <f t="array" ref="AV1141">_xlfn.IFS(AU1141&lt;=1,"new under manager",AU1141&lt;=4,"settling",AU1141&lt;=8,"established",AU1141&gt;=9,"long term")</f>
        <v>established</v>
      </c>
    </row>
    <row r="1142" spans="1:48">
      <c r="A1142">
        <v>32</v>
      </c>
      <c r="B1142" s="1" t="str" cm="1">
        <f t="array" ref="B1142">_xlfn.IFS(A1142&lt;=25,"early career",A1142&lt;=35,"mid career",A1142&lt;=45,"experienced",A1142&gt;=46,"senior")</f>
        <v>mid career</v>
      </c>
      <c r="C1142" t="s">
        <v>29</v>
      </c>
      <c r="D1142" t="s">
        <v>30</v>
      </c>
      <c r="E1142" t="s">
        <v>31</v>
      </c>
      <c r="F1142">
        <v>4</v>
      </c>
      <c r="G1142" s="1" t="str" cm="1">
        <f t="array" ref="G1142">_xlfn.IFS(F1142&lt;=5,"very near",F1142&lt;=10,"near",F1142&lt;=20,"moderate",F1142&lt;=29,"far")</f>
        <v>very near</v>
      </c>
      <c r="H1142">
        <v>3</v>
      </c>
      <c r="I1142" t="str" cm="1">
        <f t="array" ref="I1142">_xlfn.IFS(H1142=1,"Below College",H1142=
2,"College",H1142=
3,"Bachelor",H1142=
4,"Master",H1142=
5,"Doctor")</f>
        <v>Bachelor</v>
      </c>
      <c r="J1142" t="s">
        <v>36</v>
      </c>
      <c r="K1142">
        <v>3</v>
      </c>
      <c r="L1142" t="str" cm="1">
        <f t="array" ref="L1142">_xlfn.IFS(K1142=1,"low",K1142=2,"medium",K1142=3,"high",K1142=4,"very high")</f>
        <v>high</v>
      </c>
      <c r="M1142" t="s">
        <v>43</v>
      </c>
      <c r="N1142">
        <v>2</v>
      </c>
      <c r="O1142" t="str" cm="1">
        <f t="array" ref="O1142">_xlfn.IFS(N1142=1,"low",N1142=2,"medium",N1142=3,"high",N1142=4,"very high")</f>
        <v>medium</v>
      </c>
      <c r="P1142">
        <v>2</v>
      </c>
      <c r="Q1142" t="str" cm="1">
        <f t="array" ref="Q1142">_xlfn.IFS(P1142=1,"junior",P1142=2,"mid level",P1142=3,"senior",P1142=4,"lead",P1142=5,"executive")</f>
        <v>mid level</v>
      </c>
      <c r="R1142" t="s">
        <v>44</v>
      </c>
      <c r="S1142">
        <v>3</v>
      </c>
      <c r="T1142" t="str" cm="1">
        <f t="array" ref="T1142">_xlfn.IFS(S1142=1,"low",S1142=2,"medium",S1142=3,"high",S1142=4,"very high")</f>
        <v>high</v>
      </c>
      <c r="U1142" t="s">
        <v>35</v>
      </c>
      <c r="V1142">
        <v>6162</v>
      </c>
      <c r="W1142">
        <v>1</v>
      </c>
      <c r="X1142" t="str" cm="1">
        <f t="array" ref="X1142">_xlfn.IFS(W1142=0,"fresher",W1142&lt;=3,"stable",W1142&lt;=6,"moderate hopper",W1142&lt;=9,"frequent hopper")</f>
        <v>stable</v>
      </c>
      <c r="Y1142" t="s">
        <v>29</v>
      </c>
      <c r="Z1142">
        <v>12</v>
      </c>
      <c r="AA1142" t="str" cm="1">
        <f t="array" ref="AA1142">_xlfn.IFS(Z1142&lt;=14,"low hike",Z1142&lt;=18,"moderate hike",Z1142&lt;=22,"good hike",Z1142&lt;=25,"high hike")</f>
        <v>low hike</v>
      </c>
      <c r="AB1142">
        <v>3</v>
      </c>
      <c r="AC1142" t="str" cm="1">
        <f t="array" ref="AC1142">_xlfn.IFS(AB1142=1,"low",AB1142=2,"good",AB1142=3,"excellent",AB1142=4,"outstanding")</f>
        <v>excellent</v>
      </c>
      <c r="AD1142">
        <v>3</v>
      </c>
      <c r="AE1142" t="str" cm="1">
        <f t="array" ref="AE1142">_xlfn.IFS(AD1142=1,"low",AD1142=2,"medium",AD1142=3,"high",AD1142=4,"very high")</f>
        <v>high</v>
      </c>
      <c r="AG1142">
        <v>1</v>
      </c>
      <c r="AH1142" t="str" cm="1">
        <f t="array" ref="AH1142">_xlfn.IFS(AG1142=0,"no stock options",AG1142=2,"medium",AG1142=3,"high",AG1142=1,"low")</f>
        <v>low</v>
      </c>
      <c r="AI1142">
        <v>14</v>
      </c>
      <c r="AJ1142" s="1" t="str" cm="1">
        <f t="array" ref="AJ1142">_xlfn.IFS(AI1142&lt;=2,"fresher",AI1142&lt;=7,"early career",AI1142&lt;=15,"mid career",AI1142&lt;=25,"experienced",AI1142&gt;=26,"expert")</f>
        <v>mid career</v>
      </c>
      <c r="AK1142">
        <v>3</v>
      </c>
      <c r="AL1142" s="1" t="str" cm="1">
        <f t="array" ref="AL1142">_xlfn.IFS(AK1142=0,"no training",AK1142&lt;=2,"low",AK1142&lt;=4,"moderate",AK1142&lt;=6,"high")</f>
        <v>moderate</v>
      </c>
      <c r="AM1142">
        <v>3</v>
      </c>
      <c r="AN1142" t="str" cm="1">
        <f t="array" ref="AN1142">_xlfn.IFS(AM1142=1,"low",AM1142=2,"medium",AM1142=3,"high",AM1142=4,"very high")</f>
        <v>high</v>
      </c>
      <c r="AO1142">
        <v>14</v>
      </c>
      <c r="AP1142" s="1" t="str" cm="1">
        <f t="array" ref="AP1142">_xlfn.IFS(AO1142&lt;=1,"new",AO1142&lt;=5,"early tenure",AO1142&lt;=10,"established",AO1142&lt;=20,"loyal",AO1142&gt;=21,"long term")</f>
        <v>loyal</v>
      </c>
      <c r="AQ1142">
        <v>13</v>
      </c>
      <c r="AR1142" s="1" t="str" cm="1">
        <f t="array" ref="AR1142">_xlfn.IFS(AQ1142&lt;=1,"new",AQ1142&lt;=4,"settling",AQ1142&lt;=7,"established",AQ1142&lt;=12,"stagnant risk",AQ1142&gt;12,"highly stagnant")</f>
        <v>highly stagnant</v>
      </c>
      <c r="AS1142">
        <v>6</v>
      </c>
      <c r="AT1142" t="str" cm="1">
        <f t="array" ref="AT1142">_xlfn.IFS(AS1142&lt;=1,"recently promoted",AS1142&lt;=3,"due soon",AS1142&lt;=6,"over due",AS1142&gt;=7,"critically overdue")</f>
        <v>over due</v>
      </c>
      <c r="AU1142">
        <v>8</v>
      </c>
      <c r="AV1142" t="str" cm="1">
        <f t="array" ref="AV1142">_xlfn.IFS(AU1142&lt;=1,"new under manager",AU1142&lt;=4,"settling",AU1142&lt;=8,"established",AU1142&gt;=9,"long term")</f>
        <v>established</v>
      </c>
    </row>
    <row r="1143" spans="1:48">
      <c r="A1143">
        <v>51</v>
      </c>
      <c r="B1143" s="1" t="str" cm="1">
        <f t="array" ref="B1143">_xlfn.IFS(A1143&lt;=25,"early career",A1143&lt;=35,"mid career",A1143&lt;=45,"experienced",A1143&gt;=46,"senior")</f>
        <v>senior</v>
      </c>
      <c r="C1143" t="s">
        <v>29</v>
      </c>
      <c r="D1143" t="s">
        <v>30</v>
      </c>
      <c r="E1143" t="s">
        <v>45</v>
      </c>
      <c r="F1143">
        <v>26</v>
      </c>
      <c r="G1143" s="1" t="str" cm="1">
        <f t="array" ref="G1143">_xlfn.IFS(F1143&lt;=5,"very near",F1143&lt;=10,"near",F1143&lt;=20,"moderate",F1143&lt;=29,"far")</f>
        <v>far</v>
      </c>
      <c r="H1143">
        <v>4</v>
      </c>
      <c r="I1143" t="str" cm="1">
        <f t="array" ref="I1143">_xlfn.IFS(H1143=1,"Below College",H1143=
2,"College",H1143=
3,"Bachelor",H1143=
4,"Master",H1143=
5,"Doctor")</f>
        <v>Master</v>
      </c>
      <c r="J1143" t="s">
        <v>47</v>
      </c>
      <c r="K1143">
        <v>1</v>
      </c>
      <c r="L1143" t="str" cm="1">
        <f t="array" ref="L1143">_xlfn.IFS(K1143=1,"low",K1143=2,"medium",K1143=3,"high",K1143=4,"very high")</f>
        <v>low</v>
      </c>
      <c r="M1143" t="s">
        <v>43</v>
      </c>
      <c r="N1143">
        <v>3</v>
      </c>
      <c r="O1143" t="str" cm="1">
        <f t="array" ref="O1143">_xlfn.IFS(N1143=1,"low",N1143=2,"medium",N1143=3,"high",N1143=4,"very high")</f>
        <v>high</v>
      </c>
      <c r="P1143">
        <v>4</v>
      </c>
      <c r="Q1143" t="str" cm="1">
        <f t="array" ref="Q1143">_xlfn.IFS(P1143=1,"junior",P1143=2,"mid level",P1143=3,"senior",P1143=4,"lead",P1143=5,"executive")</f>
        <v>lead</v>
      </c>
      <c r="R1143" t="s">
        <v>48</v>
      </c>
      <c r="S1143">
        <v>3</v>
      </c>
      <c r="T1143" t="str" cm="1">
        <f t="array" ref="T1143">_xlfn.IFS(S1143=1,"low",S1143=2,"medium",S1143=3,"high",S1143=4,"very high")</f>
        <v>high</v>
      </c>
      <c r="U1143" t="s">
        <v>35</v>
      </c>
      <c r="V1143">
        <v>16307</v>
      </c>
      <c r="W1143">
        <v>2</v>
      </c>
      <c r="X1143" t="str" cm="1">
        <f t="array" ref="X1143">_xlfn.IFS(W1143=0,"fresher",W1143&lt;=3,"stable",W1143&lt;=6,"moderate hopper",W1143&lt;=9,"frequent hopper")</f>
        <v>stable</v>
      </c>
      <c r="Y1143" t="s">
        <v>29</v>
      </c>
      <c r="Z1143">
        <v>14</v>
      </c>
      <c r="AA1143" t="str" cm="1">
        <f t="array" ref="AA1143">_xlfn.IFS(Z1143&lt;=14,"low hike",Z1143&lt;=18,"moderate hike",Z1143&lt;=22,"good hike",Z1143&lt;=25,"high hike")</f>
        <v>low hike</v>
      </c>
      <c r="AB1143">
        <v>3</v>
      </c>
      <c r="AC1143" t="str" cm="1">
        <f t="array" ref="AC1143">_xlfn.IFS(AB1143=1,"low",AB1143=2,"good",AB1143=3,"excellent",AB1143=4,"outstanding")</f>
        <v>excellent</v>
      </c>
      <c r="AD1143">
        <v>3</v>
      </c>
      <c r="AE1143" t="str" cm="1">
        <f t="array" ref="AE1143">_xlfn.IFS(AD1143=1,"low",AD1143=2,"medium",AD1143=3,"high",AD1143=4,"very high")</f>
        <v>high</v>
      </c>
      <c r="AG1143">
        <v>1</v>
      </c>
      <c r="AH1143" t="str" cm="1">
        <f t="array" ref="AH1143">_xlfn.IFS(AG1143=0,"no stock options",AG1143=2,"medium",AG1143=3,"high",AG1143=1,"low")</f>
        <v>low</v>
      </c>
      <c r="AI1143">
        <v>29</v>
      </c>
      <c r="AJ1143" s="1" t="str" cm="1">
        <f t="array" ref="AJ1143">_xlfn.IFS(AI1143&lt;=2,"fresher",AI1143&lt;=7,"early career",AI1143&lt;=15,"mid career",AI1143&lt;=25,"experienced",AI1143&gt;=26,"expert")</f>
        <v>expert</v>
      </c>
      <c r="AK1143">
        <v>2</v>
      </c>
      <c r="AL1143" s="1" t="str" cm="1">
        <f t="array" ref="AL1143">_xlfn.IFS(AK1143=0,"no training",AK1143&lt;=2,"low",AK1143&lt;=4,"moderate",AK1143&lt;=6,"high")</f>
        <v>low</v>
      </c>
      <c r="AM1143">
        <v>2</v>
      </c>
      <c r="AN1143" t="str" cm="1">
        <f t="array" ref="AN1143">_xlfn.IFS(AM1143=1,"low",AM1143=2,"medium",AM1143=3,"high",AM1143=4,"very high")</f>
        <v>medium</v>
      </c>
      <c r="AO1143">
        <v>20</v>
      </c>
      <c r="AP1143" s="1" t="str" cm="1">
        <f t="array" ref="AP1143">_xlfn.IFS(AO1143&lt;=1,"new",AO1143&lt;=5,"early tenure",AO1143&lt;=10,"established",AO1143&lt;=20,"loyal",AO1143&gt;=21,"long term")</f>
        <v>loyal</v>
      </c>
      <c r="AQ1143">
        <v>6</v>
      </c>
      <c r="AR1143" s="1" t="str" cm="1">
        <f t="array" ref="AR1143">_xlfn.IFS(AQ1143&lt;=1,"new",AQ1143&lt;=4,"settling",AQ1143&lt;=7,"established",AQ1143&lt;=12,"stagnant risk",AQ1143&gt;12,"highly stagnant")</f>
        <v>established</v>
      </c>
      <c r="AS1143">
        <v>4</v>
      </c>
      <c r="AT1143" t="str" cm="1">
        <f t="array" ref="AT1143">_xlfn.IFS(AS1143&lt;=1,"recently promoted",AS1143&lt;=3,"due soon",AS1143&lt;=6,"over due",AS1143&gt;=7,"critically overdue")</f>
        <v>over due</v>
      </c>
      <c r="AU1143">
        <v>17</v>
      </c>
      <c r="AV1143" t="str" cm="1">
        <f t="array" ref="AV1143">_xlfn.IFS(AU1143&lt;=1,"new under manager",AU1143&lt;=4,"settling",AU1143&lt;=8,"established",AU1143&gt;=9,"long term")</f>
        <v>long term</v>
      </c>
    </row>
    <row r="1144" spans="1:48">
      <c r="A1144">
        <v>36</v>
      </c>
      <c r="B1144" s="1" t="str" cm="1">
        <f t="array" ref="B1144">_xlfn.IFS(A1144&lt;=25,"early career",A1144&lt;=35,"mid career",A1144&lt;=45,"experienced",A1144&gt;=46,"senior")</f>
        <v>experienced</v>
      </c>
      <c r="C1144" t="s">
        <v>29</v>
      </c>
      <c r="D1144" t="s">
        <v>30</v>
      </c>
      <c r="E1144" t="s">
        <v>45</v>
      </c>
      <c r="F1144">
        <v>1</v>
      </c>
      <c r="G1144" s="1" t="str" cm="1">
        <f t="array" ref="G1144">_xlfn.IFS(F1144&lt;=5,"very near",F1144&lt;=10,"near",F1144&lt;=20,"moderate",F1144&lt;=29,"far")</f>
        <v>very near</v>
      </c>
      <c r="H1144">
        <v>2</v>
      </c>
      <c r="I1144" t="str" cm="1">
        <f t="array" ref="I1144">_xlfn.IFS(H1144=1,"Below College",H1144=
2,"College",H1144=
3,"Bachelor",H1144=
4,"Master",H1144=
5,"Doctor")</f>
        <v>College</v>
      </c>
      <c r="J1144" t="s">
        <v>36</v>
      </c>
      <c r="K1144">
        <v>2</v>
      </c>
      <c r="L1144" t="str" cm="1">
        <f t="array" ref="L1144">_xlfn.IFS(K1144=1,"low",K1144=2,"medium",K1144=3,"high",K1144=4,"very high")</f>
        <v>medium</v>
      </c>
      <c r="M1144" t="s">
        <v>33</v>
      </c>
      <c r="N1144">
        <v>3</v>
      </c>
      <c r="O1144" t="str" cm="1">
        <f t="array" ref="O1144">_xlfn.IFS(N1144=1,"low",N1144=2,"medium",N1144=3,"high",N1144=4,"very high")</f>
        <v>high</v>
      </c>
      <c r="P1144">
        <v>2</v>
      </c>
      <c r="Q1144" t="str" cm="1">
        <f t="array" ref="Q1144">_xlfn.IFS(P1144=1,"junior",P1144=2,"mid level",P1144=3,"senior",P1144=4,"lead",P1144=5,"executive")</f>
        <v>mid level</v>
      </c>
      <c r="R1144" t="s">
        <v>51</v>
      </c>
      <c r="S1144">
        <v>4</v>
      </c>
      <c r="T1144" t="str" cm="1">
        <f t="array" ref="T1144">_xlfn.IFS(S1144=1,"low",S1144=2,"medium",S1144=3,"high",S1144=4,"very high")</f>
        <v>very high</v>
      </c>
      <c r="U1144" t="s">
        <v>35</v>
      </c>
      <c r="V1144">
        <v>6201</v>
      </c>
      <c r="W1144">
        <v>1</v>
      </c>
      <c r="X1144" t="str" cm="1">
        <f t="array" ref="X1144">_xlfn.IFS(W1144=0,"fresher",W1144&lt;=3,"stable",W1144&lt;=6,"moderate hopper",W1144&lt;=9,"frequent hopper")</f>
        <v>stable</v>
      </c>
      <c r="Y1144" t="s">
        <v>39</v>
      </c>
      <c r="Z1144">
        <v>14</v>
      </c>
      <c r="AA1144" t="str" cm="1">
        <f t="array" ref="AA1144">_xlfn.IFS(Z1144&lt;=14,"low hike",Z1144&lt;=18,"moderate hike",Z1144&lt;=22,"good hike",Z1144&lt;=25,"high hike")</f>
        <v>low hike</v>
      </c>
      <c r="AB1144">
        <v>3</v>
      </c>
      <c r="AC1144" t="str" cm="1">
        <f t="array" ref="AC1144">_xlfn.IFS(AB1144=1,"low",AB1144=2,"good",AB1144=3,"excellent",AB1144=4,"outstanding")</f>
        <v>excellent</v>
      </c>
      <c r="AD1144">
        <v>4</v>
      </c>
      <c r="AE1144" t="str" cm="1">
        <f t="array" ref="AE1144">_xlfn.IFS(AD1144=1,"low",AD1144=2,"medium",AD1144=3,"high",AD1144=4,"very high")</f>
        <v>very high</v>
      </c>
      <c r="AG1144">
        <v>1</v>
      </c>
      <c r="AH1144" t="str" cm="1">
        <f t="array" ref="AH1144">_xlfn.IFS(AG1144=0,"no stock options",AG1144=2,"medium",AG1144=3,"high",AG1144=1,"low")</f>
        <v>low</v>
      </c>
      <c r="AI1144">
        <v>18</v>
      </c>
      <c r="AJ1144" s="1" t="str" cm="1">
        <f t="array" ref="AJ1144">_xlfn.IFS(AI1144&lt;=2,"fresher",AI1144&lt;=7,"early career",AI1144&lt;=15,"mid career",AI1144&lt;=25,"experienced",AI1144&gt;=26,"expert")</f>
        <v>experienced</v>
      </c>
      <c r="AK1144">
        <v>1</v>
      </c>
      <c r="AL1144" s="1" t="str" cm="1">
        <f t="array" ref="AL1144">_xlfn.IFS(AK1144=0,"no training",AK1144&lt;=2,"low",AK1144&lt;=4,"moderate",AK1144&lt;=6,"high")</f>
        <v>low</v>
      </c>
      <c r="AM1144">
        <v>2</v>
      </c>
      <c r="AN1144" t="str" cm="1">
        <f t="array" ref="AN1144">_xlfn.IFS(AM1144=1,"low",AM1144=2,"medium",AM1144=3,"high",AM1144=4,"very high")</f>
        <v>medium</v>
      </c>
      <c r="AO1144">
        <v>18</v>
      </c>
      <c r="AP1144" s="1" t="str" cm="1">
        <f t="array" ref="AP1144">_xlfn.IFS(AO1144&lt;=1,"new",AO1144&lt;=5,"early tenure",AO1144&lt;=10,"established",AO1144&lt;=20,"loyal",AO1144&gt;=21,"long term")</f>
        <v>loyal</v>
      </c>
      <c r="AQ1144">
        <v>14</v>
      </c>
      <c r="AR1144" s="1" t="str" cm="1">
        <f t="array" ref="AR1144">_xlfn.IFS(AQ1144&lt;=1,"new",AQ1144&lt;=4,"settling",AQ1144&lt;=7,"established",AQ1144&lt;=12,"stagnant risk",AQ1144&gt;12,"highly stagnant")</f>
        <v>highly stagnant</v>
      </c>
      <c r="AS1144">
        <v>4</v>
      </c>
      <c r="AT1144" t="str" cm="1">
        <f t="array" ref="AT1144">_xlfn.IFS(AS1144&lt;=1,"recently promoted",AS1144&lt;=3,"due soon",AS1144&lt;=6,"over due",AS1144&gt;=7,"critically overdue")</f>
        <v>over due</v>
      </c>
      <c r="AU1144">
        <v>11</v>
      </c>
      <c r="AV1144" t="str" cm="1">
        <f t="array" ref="AV1144">_xlfn.IFS(AU1144&lt;=1,"new under manager",AU1144&lt;=4,"settling",AU1144&lt;=8,"established",AU1144&gt;=9,"long term")</f>
        <v>long term</v>
      </c>
    </row>
    <row r="1145" spans="1:48">
      <c r="A1145">
        <v>35</v>
      </c>
      <c r="B1145" s="1" t="str" cm="1">
        <f t="array" ref="B1145">_xlfn.IFS(A1145&lt;=25,"early career",A1145&lt;=35,"mid career",A1145&lt;=45,"experienced",A1145&gt;=46,"senior")</f>
        <v>mid career</v>
      </c>
      <c r="C1145" t="s">
        <v>29</v>
      </c>
      <c r="D1145" t="s">
        <v>30</v>
      </c>
      <c r="E1145" t="s">
        <v>31</v>
      </c>
      <c r="F1145">
        <v>9</v>
      </c>
      <c r="G1145" s="1" t="str" cm="1">
        <f t="array" ref="G1145">_xlfn.IFS(F1145&lt;=5,"very near",F1145&lt;=10,"near",F1145&lt;=20,"moderate",F1145&lt;=29,"far")</f>
        <v>near</v>
      </c>
      <c r="H1145">
        <v>3</v>
      </c>
      <c r="I1145" t="str" cm="1">
        <f t="array" ref="I1145">_xlfn.IFS(H1145=1,"Below College",H1145=
2,"College",H1145=
3,"Bachelor",H1145=
4,"Master",H1145=
5,"Doctor")</f>
        <v>Bachelor</v>
      </c>
      <c r="J1145" t="s">
        <v>36</v>
      </c>
      <c r="K1145">
        <v>4</v>
      </c>
      <c r="L1145" t="str" cm="1">
        <f t="array" ref="L1145">_xlfn.IFS(K1145=1,"low",K1145=2,"medium",K1145=3,"high",K1145=4,"very high")</f>
        <v>very high</v>
      </c>
      <c r="M1145" t="s">
        <v>43</v>
      </c>
      <c r="N1145">
        <v>2</v>
      </c>
      <c r="O1145" t="str" cm="1">
        <f t="array" ref="O1145">_xlfn.IFS(N1145=1,"low",N1145=2,"medium",N1145=3,"high",N1145=4,"very high")</f>
        <v>medium</v>
      </c>
      <c r="P1145">
        <v>3</v>
      </c>
      <c r="Q1145" t="str" cm="1">
        <f t="array" ref="Q1145">_xlfn.IFS(P1145=1,"junior",P1145=2,"mid level",P1145=3,"senior",P1145=4,"lead",P1145=5,"executive")</f>
        <v>senior</v>
      </c>
      <c r="R1145" t="s">
        <v>44</v>
      </c>
      <c r="S1145">
        <v>3</v>
      </c>
      <c r="T1145" t="str" cm="1">
        <f t="array" ref="T1145">_xlfn.IFS(S1145=1,"low",S1145=2,"medium",S1145=3,"high",S1145=4,"very high")</f>
        <v>high</v>
      </c>
      <c r="U1145" t="s">
        <v>35</v>
      </c>
      <c r="V1145">
        <v>10685</v>
      </c>
      <c r="W1145">
        <v>1</v>
      </c>
      <c r="X1145" t="str" cm="1">
        <f t="array" ref="X1145">_xlfn.IFS(W1145=0,"fresher",W1145&lt;=3,"stable",W1145&lt;=6,"moderate hopper",W1145&lt;=9,"frequent hopper")</f>
        <v>stable</v>
      </c>
      <c r="Y1145" t="s">
        <v>39</v>
      </c>
      <c r="Z1145">
        <v>20</v>
      </c>
      <c r="AA1145" t="str" cm="1">
        <f t="array" ref="AA1145">_xlfn.IFS(Z1145&lt;=14,"low hike",Z1145&lt;=18,"moderate hike",Z1145&lt;=22,"good hike",Z1145&lt;=25,"high hike")</f>
        <v>good hike</v>
      </c>
      <c r="AB1145">
        <v>4</v>
      </c>
      <c r="AC1145" t="str" cm="1">
        <f t="array" ref="AC1145">_xlfn.IFS(AB1145=1,"low",AB1145=2,"good",AB1145=3,"excellent",AB1145=4,"outstanding")</f>
        <v>outstanding</v>
      </c>
      <c r="AD1145">
        <v>2</v>
      </c>
      <c r="AE1145" t="str" cm="1">
        <f t="array" ref="AE1145">_xlfn.IFS(AD1145=1,"low",AD1145=2,"medium",AD1145=3,"high",AD1145=4,"very high")</f>
        <v>medium</v>
      </c>
      <c r="AG1145">
        <v>1</v>
      </c>
      <c r="AH1145" t="str" cm="1">
        <f t="array" ref="AH1145">_xlfn.IFS(AG1145=0,"no stock options",AG1145=2,"medium",AG1145=3,"high",AG1145=1,"low")</f>
        <v>low</v>
      </c>
      <c r="AI1145">
        <v>17</v>
      </c>
      <c r="AJ1145" s="1" t="str" cm="1">
        <f t="array" ref="AJ1145">_xlfn.IFS(AI1145&lt;=2,"fresher",AI1145&lt;=7,"early career",AI1145&lt;=15,"mid career",AI1145&lt;=25,"experienced",AI1145&gt;=26,"expert")</f>
        <v>experienced</v>
      </c>
      <c r="AK1145">
        <v>2</v>
      </c>
      <c r="AL1145" s="1" t="str" cm="1">
        <f t="array" ref="AL1145">_xlfn.IFS(AK1145=0,"no training",AK1145&lt;=2,"low",AK1145&lt;=4,"moderate",AK1145&lt;=6,"high")</f>
        <v>low</v>
      </c>
      <c r="AM1145">
        <v>3</v>
      </c>
      <c r="AN1145" t="str" cm="1">
        <f t="array" ref="AN1145">_xlfn.IFS(AM1145=1,"low",AM1145=2,"medium",AM1145=3,"high",AM1145=4,"very high")</f>
        <v>high</v>
      </c>
      <c r="AO1145">
        <v>17</v>
      </c>
      <c r="AP1145" s="1" t="str" cm="1">
        <f t="array" ref="AP1145">_xlfn.IFS(AO1145&lt;=1,"new",AO1145&lt;=5,"early tenure",AO1145&lt;=10,"established",AO1145&lt;=20,"loyal",AO1145&gt;=21,"long term")</f>
        <v>loyal</v>
      </c>
      <c r="AQ1145">
        <v>14</v>
      </c>
      <c r="AR1145" s="1" t="str" cm="1">
        <f t="array" ref="AR1145">_xlfn.IFS(AQ1145&lt;=1,"new",AQ1145&lt;=4,"settling",AQ1145&lt;=7,"established",AQ1145&lt;=12,"stagnant risk",AQ1145&gt;12,"highly stagnant")</f>
        <v>highly stagnant</v>
      </c>
      <c r="AS1145">
        <v>5</v>
      </c>
      <c r="AT1145" t="str" cm="1">
        <f t="array" ref="AT1145">_xlfn.IFS(AS1145&lt;=1,"recently promoted",AS1145&lt;=3,"due soon",AS1145&lt;=6,"over due",AS1145&gt;=7,"critically overdue")</f>
        <v>over due</v>
      </c>
      <c r="AU1145">
        <v>15</v>
      </c>
      <c r="AV1145" t="str" cm="1">
        <f t="array" ref="AV1145">_xlfn.IFS(AU1145&lt;=1,"new under manager",AU1145&lt;=4,"settling",AU1145&lt;=8,"established",AU1145&gt;=9,"long term")</f>
        <v>long term</v>
      </c>
    </row>
    <row r="1146" spans="1:48">
      <c r="A1146">
        <v>35</v>
      </c>
      <c r="B1146" s="1" t="str" cm="1">
        <f t="array" ref="B1146">_xlfn.IFS(A1146&lt;=25,"early career",A1146&lt;=35,"mid career",A1146&lt;=45,"experienced",A1146&gt;=46,"senior")</f>
        <v>mid career</v>
      </c>
      <c r="C1146" t="s">
        <v>29</v>
      </c>
      <c r="D1146" t="s">
        <v>30</v>
      </c>
      <c r="E1146" t="s">
        <v>31</v>
      </c>
      <c r="F1146">
        <v>25</v>
      </c>
      <c r="G1146" s="1" t="str" cm="1">
        <f t="array" ref="G1146">_xlfn.IFS(F1146&lt;=5,"very near",F1146&lt;=10,"near",F1146&lt;=20,"moderate",F1146&lt;=29,"far")</f>
        <v>far</v>
      </c>
      <c r="H1146">
        <v>3</v>
      </c>
      <c r="I1146" t="str" cm="1">
        <f t="array" ref="I1146">_xlfn.IFS(H1146=1,"Below College",H1146=
2,"College",H1146=
3,"Bachelor",H1146=
4,"Master",H1146=
5,"Doctor")</f>
        <v>Bachelor</v>
      </c>
      <c r="J1146" t="s">
        <v>52</v>
      </c>
      <c r="K1146">
        <v>4</v>
      </c>
      <c r="L1146" t="str" cm="1">
        <f t="array" ref="L1146">_xlfn.IFS(K1146=1,"low",K1146=2,"medium",K1146=3,"high",K1146=4,"very high")</f>
        <v>very high</v>
      </c>
      <c r="M1146" t="s">
        <v>33</v>
      </c>
      <c r="N1146">
        <v>2</v>
      </c>
      <c r="O1146" t="str" cm="1">
        <f t="array" ref="O1146">_xlfn.IFS(N1146=1,"low",N1146=2,"medium",N1146=3,"high",N1146=4,"very high")</f>
        <v>medium</v>
      </c>
      <c r="P1146">
        <v>3</v>
      </c>
      <c r="Q1146" t="str" cm="1">
        <f t="array" ref="Q1146">_xlfn.IFS(P1146=1,"junior",P1146=2,"mid level",P1146=3,"senior",P1146=4,"lead",P1146=5,"executive")</f>
        <v>senior</v>
      </c>
      <c r="R1146" t="s">
        <v>44</v>
      </c>
      <c r="S1146">
        <v>2</v>
      </c>
      <c r="T1146" t="str" cm="1">
        <f t="array" ref="T1146">_xlfn.IFS(S1146=1,"low",S1146=2,"medium",S1146=3,"high",S1146=4,"very high")</f>
        <v>medium</v>
      </c>
      <c r="U1146" t="s">
        <v>35</v>
      </c>
      <c r="V1146">
        <v>10903</v>
      </c>
      <c r="W1146">
        <v>3</v>
      </c>
      <c r="X1146" t="str" cm="1">
        <f t="array" ref="X1146">_xlfn.IFS(W1146=0,"fresher",W1146&lt;=3,"stable",W1146&lt;=6,"moderate hopper",W1146&lt;=9,"frequent hopper")</f>
        <v>stable</v>
      </c>
      <c r="Y1146" t="s">
        <v>29</v>
      </c>
      <c r="Z1146">
        <v>16</v>
      </c>
      <c r="AA1146" t="str" cm="1">
        <f t="array" ref="AA1146">_xlfn.IFS(Z1146&lt;=14,"low hike",Z1146&lt;=18,"moderate hike",Z1146&lt;=22,"good hike",Z1146&lt;=25,"high hike")</f>
        <v>moderate hike</v>
      </c>
      <c r="AB1146">
        <v>3</v>
      </c>
      <c r="AC1146" t="str" cm="1">
        <f t="array" ref="AC1146">_xlfn.IFS(AB1146=1,"low",AB1146=2,"good",AB1146=3,"excellent",AB1146=4,"outstanding")</f>
        <v>excellent</v>
      </c>
      <c r="AD1146">
        <v>1</v>
      </c>
      <c r="AE1146" t="str" cm="1">
        <f t="array" ref="AE1146">_xlfn.IFS(AD1146=1,"low",AD1146=2,"medium",AD1146=3,"high",AD1146=4,"very high")</f>
        <v>low</v>
      </c>
      <c r="AG1146">
        <v>0</v>
      </c>
      <c r="AH1146" t="str" cm="1">
        <f t="array" ref="AH1146">_xlfn.IFS(AG1146=0,"no stock options",AG1146=2,"medium",AG1146=3,"high",AG1146=1,"low")</f>
        <v>no stock options</v>
      </c>
      <c r="AI1146">
        <v>16</v>
      </c>
      <c r="AJ1146" s="1" t="str" cm="1">
        <f t="array" ref="AJ1146">_xlfn.IFS(AI1146&lt;=2,"fresher",AI1146&lt;=7,"early career",AI1146&lt;=15,"mid career",AI1146&lt;=25,"experienced",AI1146&gt;=26,"expert")</f>
        <v>experienced</v>
      </c>
      <c r="AK1146">
        <v>2</v>
      </c>
      <c r="AL1146" s="1" t="str" cm="1">
        <f t="array" ref="AL1146">_xlfn.IFS(AK1146=0,"no training",AK1146&lt;=2,"low",AK1146&lt;=4,"moderate",AK1146&lt;=6,"high")</f>
        <v>low</v>
      </c>
      <c r="AM1146">
        <v>3</v>
      </c>
      <c r="AN1146" t="str" cm="1">
        <f t="array" ref="AN1146">_xlfn.IFS(AM1146=1,"low",AM1146=2,"medium",AM1146=3,"high",AM1146=4,"very high")</f>
        <v>high</v>
      </c>
      <c r="AO1146">
        <v>13</v>
      </c>
      <c r="AP1146" s="1" t="str" cm="1">
        <f t="array" ref="AP1146">_xlfn.IFS(AO1146&lt;=1,"new",AO1146&lt;=5,"early tenure",AO1146&lt;=10,"established",AO1146&lt;=20,"loyal",AO1146&gt;=21,"long term")</f>
        <v>loyal</v>
      </c>
      <c r="AQ1146">
        <v>10</v>
      </c>
      <c r="AR1146" s="1" t="str" cm="1">
        <f t="array" ref="AR1146">_xlfn.IFS(AQ1146&lt;=1,"new",AQ1146&lt;=4,"settling",AQ1146&lt;=7,"established",AQ1146&lt;=12,"stagnant risk",AQ1146&gt;12,"highly stagnant")</f>
        <v>stagnant risk</v>
      </c>
      <c r="AS1146">
        <v>4</v>
      </c>
      <c r="AT1146" t="str" cm="1">
        <f t="array" ref="AT1146">_xlfn.IFS(AS1146&lt;=1,"recently promoted",AS1146&lt;=3,"due soon",AS1146&lt;=6,"over due",AS1146&gt;=7,"critically overdue")</f>
        <v>over due</v>
      </c>
      <c r="AU1146">
        <v>8</v>
      </c>
      <c r="AV1146" t="str" cm="1">
        <f t="array" ref="AV1146">_xlfn.IFS(AU1146&lt;=1,"new under manager",AU1146&lt;=4,"settling",AU1146&lt;=8,"established",AU1146&gt;=9,"long term")</f>
        <v>established</v>
      </c>
    </row>
    <row r="1147" spans="1:48">
      <c r="A1147">
        <v>53</v>
      </c>
      <c r="B1147" s="1" t="str" cm="1">
        <f t="array" ref="B1147">_xlfn.IFS(A1147&lt;=25,"early career",A1147&lt;=35,"mid career",A1147&lt;=45,"experienced",A1147&gt;=46,"senior")</f>
        <v>senior</v>
      </c>
      <c r="C1147" t="s">
        <v>29</v>
      </c>
      <c r="D1147" t="s">
        <v>30</v>
      </c>
      <c r="E1147" t="s">
        <v>31</v>
      </c>
      <c r="F1147">
        <v>23</v>
      </c>
      <c r="G1147" s="1" t="str" cm="1">
        <f t="array" ref="G1147">_xlfn.IFS(F1147&lt;=5,"very near",F1147&lt;=10,"near",F1147&lt;=20,"moderate",F1147&lt;=29,"far")</f>
        <v>far</v>
      </c>
      <c r="H1147">
        <v>4</v>
      </c>
      <c r="I1147" t="str" cm="1">
        <f t="array" ref="I1147">_xlfn.IFS(H1147=1,"Below College",H1147=
2,"College",H1147=
3,"Bachelor",H1147=
4,"Master",H1147=
5,"Doctor")</f>
        <v>Master</v>
      </c>
      <c r="J1147" t="s">
        <v>36</v>
      </c>
      <c r="K1147">
        <v>4</v>
      </c>
      <c r="L1147" t="str" cm="1">
        <f t="array" ref="L1147">_xlfn.IFS(K1147=1,"low",K1147=2,"medium",K1147=3,"high",K1147=4,"very high")</f>
        <v>very high</v>
      </c>
      <c r="M1147" t="s">
        <v>43</v>
      </c>
      <c r="N1147">
        <v>3</v>
      </c>
      <c r="O1147" t="str" cm="1">
        <f t="array" ref="O1147">_xlfn.IFS(N1147=1,"low",N1147=2,"medium",N1147=3,"high",N1147=4,"very high")</f>
        <v>high</v>
      </c>
      <c r="P1147">
        <v>4</v>
      </c>
      <c r="Q1147" t="str" cm="1">
        <f t="array" ref="Q1147">_xlfn.IFS(P1147=1,"junior",P1147=2,"mid level",P1147=3,"senior",P1147=4,"lead",P1147=5,"executive")</f>
        <v>lead</v>
      </c>
      <c r="R1147" t="s">
        <v>53</v>
      </c>
      <c r="S1147">
        <v>4</v>
      </c>
      <c r="T1147" t="str" cm="1">
        <f t="array" ref="T1147">_xlfn.IFS(S1147=1,"low",S1147=2,"medium",S1147=3,"high",S1147=4,"very high")</f>
        <v>very high</v>
      </c>
      <c r="U1147" t="s">
        <v>40</v>
      </c>
      <c r="V1147">
        <v>14275</v>
      </c>
      <c r="W1147">
        <v>6</v>
      </c>
      <c r="X1147" t="str" cm="1">
        <f t="array" ref="X1147">_xlfn.IFS(W1147=0,"fresher",W1147&lt;=3,"stable",W1147&lt;=6,"moderate hopper",W1147&lt;=9,"frequent hopper")</f>
        <v>moderate hopper</v>
      </c>
      <c r="Y1147" t="s">
        <v>29</v>
      </c>
      <c r="Z1147">
        <v>18</v>
      </c>
      <c r="AA1147" t="str" cm="1">
        <f t="array" ref="AA1147">_xlfn.IFS(Z1147&lt;=14,"low hike",Z1147&lt;=18,"moderate hike",Z1147&lt;=22,"good hike",Z1147&lt;=25,"high hike")</f>
        <v>moderate hike</v>
      </c>
      <c r="AB1147">
        <v>3</v>
      </c>
      <c r="AC1147" t="str" cm="1">
        <f t="array" ref="AC1147">_xlfn.IFS(AB1147=1,"low",AB1147=2,"good",AB1147=3,"excellent",AB1147=4,"outstanding")</f>
        <v>excellent</v>
      </c>
      <c r="AD1147">
        <v>3</v>
      </c>
      <c r="AE1147" t="str" cm="1">
        <f t="array" ref="AE1147">_xlfn.IFS(AD1147=1,"low",AD1147=2,"medium",AD1147=3,"high",AD1147=4,"very high")</f>
        <v>high</v>
      </c>
      <c r="AG1147">
        <v>0</v>
      </c>
      <c r="AH1147" t="str" cm="1">
        <f t="array" ref="AH1147">_xlfn.IFS(AG1147=0,"no stock options",AG1147=2,"medium",AG1147=3,"high",AG1147=1,"low")</f>
        <v>no stock options</v>
      </c>
      <c r="AI1147">
        <v>33</v>
      </c>
      <c r="AJ1147" s="1" t="str" cm="1">
        <f t="array" ref="AJ1147">_xlfn.IFS(AI1147&lt;=2,"fresher",AI1147&lt;=7,"early career",AI1147&lt;=15,"mid career",AI1147&lt;=25,"experienced",AI1147&gt;=26,"expert")</f>
        <v>expert</v>
      </c>
      <c r="AK1147">
        <v>0</v>
      </c>
      <c r="AL1147" s="1" t="str" cm="1">
        <f t="array" ref="AL1147">_xlfn.IFS(AK1147=0,"no training",AK1147&lt;=2,"low",AK1147&lt;=4,"moderate",AK1147&lt;=6,"high")</f>
        <v>no training</v>
      </c>
      <c r="AM1147">
        <v>3</v>
      </c>
      <c r="AN1147" t="str" cm="1">
        <f t="array" ref="AN1147">_xlfn.IFS(AM1147=1,"low",AM1147=2,"medium",AM1147=3,"high",AM1147=4,"very high")</f>
        <v>high</v>
      </c>
      <c r="AO1147">
        <v>12</v>
      </c>
      <c r="AP1147" s="1" t="str" cm="1">
        <f t="array" ref="AP1147">_xlfn.IFS(AO1147&lt;=1,"new",AO1147&lt;=5,"early tenure",AO1147&lt;=10,"established",AO1147&lt;=20,"loyal",AO1147&gt;=21,"long term")</f>
        <v>loyal</v>
      </c>
      <c r="AQ1147">
        <v>9</v>
      </c>
      <c r="AR1147" s="1" t="str" cm="1">
        <f t="array" ref="AR1147">_xlfn.IFS(AQ1147&lt;=1,"new",AQ1147&lt;=4,"settling",AQ1147&lt;=7,"established",AQ1147&lt;=12,"stagnant risk",AQ1147&gt;12,"highly stagnant")</f>
        <v>stagnant risk</v>
      </c>
      <c r="AS1147">
        <v>3</v>
      </c>
      <c r="AT1147" t="str" cm="1">
        <f t="array" ref="AT1147">_xlfn.IFS(AS1147&lt;=1,"recently promoted",AS1147&lt;=3,"due soon",AS1147&lt;=6,"over due",AS1147&gt;=7,"critically overdue")</f>
        <v>due soon</v>
      </c>
      <c r="AU1147">
        <v>8</v>
      </c>
      <c r="AV1147" t="str" cm="1">
        <f t="array" ref="AV1147">_xlfn.IFS(AU1147&lt;=1,"new under manager",AU1147&lt;=4,"settling",AU1147&lt;=8,"established",AU1147&gt;=9,"long term")</f>
        <v>established</v>
      </c>
    </row>
    <row r="1148" spans="1:48">
      <c r="A1148">
        <v>36</v>
      </c>
      <c r="B1148" s="1" t="str" cm="1">
        <f t="array" ref="B1148">_xlfn.IFS(A1148&lt;=25,"early career",A1148&lt;=35,"mid career",A1148&lt;=45,"experienced",A1148&gt;=46,"senior")</f>
        <v>experienced</v>
      </c>
      <c r="C1148" t="s">
        <v>29</v>
      </c>
      <c r="D1148" t="s">
        <v>30</v>
      </c>
      <c r="E1148" t="s">
        <v>31</v>
      </c>
      <c r="F1148">
        <v>14</v>
      </c>
      <c r="G1148" s="1" t="str" cm="1">
        <f t="array" ref="G1148">_xlfn.IFS(F1148&lt;=5,"very near",F1148&lt;=10,"near",F1148&lt;=20,"moderate",F1148&lt;=29,"far")</f>
        <v>moderate</v>
      </c>
      <c r="H1148">
        <v>1</v>
      </c>
      <c r="I1148" t="str" cm="1">
        <f t="array" ref="I1148">_xlfn.IFS(H1148=1,"Below College",H1148=
2,"College",H1148=
3,"Bachelor",H1148=
4,"Master",H1148=
5,"Doctor")</f>
        <v>Below College</v>
      </c>
      <c r="J1148" t="s">
        <v>36</v>
      </c>
      <c r="K1148">
        <v>3</v>
      </c>
      <c r="L1148" t="str" cm="1">
        <f t="array" ref="L1148">_xlfn.IFS(K1148=1,"low",K1148=2,"medium",K1148=3,"high",K1148=4,"very high")</f>
        <v>high</v>
      </c>
      <c r="M1148" t="s">
        <v>33</v>
      </c>
      <c r="N1148">
        <v>3</v>
      </c>
      <c r="O1148" t="str" cm="1">
        <f t="array" ref="O1148">_xlfn.IFS(N1148=1,"low",N1148=2,"medium",N1148=3,"high",N1148=4,"very high")</f>
        <v>high</v>
      </c>
      <c r="P1148">
        <v>2</v>
      </c>
      <c r="Q1148" t="str" cm="1">
        <f t="array" ref="Q1148">_xlfn.IFS(P1148=1,"junior",P1148=2,"mid level",P1148=3,"senior",P1148=4,"lead",P1148=5,"executive")</f>
        <v>mid level</v>
      </c>
      <c r="R1148" t="s">
        <v>49</v>
      </c>
      <c r="S1148">
        <v>4</v>
      </c>
      <c r="T1148" t="str" cm="1">
        <f t="array" ref="T1148">_xlfn.IFS(S1148=1,"low",S1148=2,"medium",S1148=3,"high",S1148=4,"very high")</f>
        <v>very high</v>
      </c>
      <c r="U1148" t="s">
        <v>35</v>
      </c>
      <c r="V1148">
        <v>6586</v>
      </c>
      <c r="W1148">
        <v>0</v>
      </c>
      <c r="X1148" t="str" cm="1">
        <f t="array" ref="X1148">_xlfn.IFS(W1148=0,"fresher",W1148&lt;=3,"stable",W1148&lt;=6,"moderate hopper",W1148&lt;=9,"frequent hopper")</f>
        <v>fresher</v>
      </c>
      <c r="Y1148" t="s">
        <v>39</v>
      </c>
      <c r="Z1148">
        <v>17</v>
      </c>
      <c r="AA1148" t="str" cm="1">
        <f t="array" ref="AA1148">_xlfn.IFS(Z1148&lt;=14,"low hike",Z1148&lt;=18,"moderate hike",Z1148&lt;=22,"good hike",Z1148&lt;=25,"high hike")</f>
        <v>moderate hike</v>
      </c>
      <c r="AB1148">
        <v>3</v>
      </c>
      <c r="AC1148" t="str" cm="1">
        <f t="array" ref="AC1148">_xlfn.IFS(AB1148=1,"low",AB1148=2,"good",AB1148=3,"excellent",AB1148=4,"outstanding")</f>
        <v>excellent</v>
      </c>
      <c r="AD1148">
        <v>1</v>
      </c>
      <c r="AE1148" t="str" cm="1">
        <f t="array" ref="AE1148">_xlfn.IFS(AD1148=1,"low",AD1148=2,"medium",AD1148=3,"high",AD1148=4,"very high")</f>
        <v>low</v>
      </c>
      <c r="AG1148">
        <v>1</v>
      </c>
      <c r="AH1148" t="str" cm="1">
        <f t="array" ref="AH1148">_xlfn.IFS(AG1148=0,"no stock options",AG1148=2,"medium",AG1148=3,"high",AG1148=1,"low")</f>
        <v>low</v>
      </c>
      <c r="AI1148">
        <v>17</v>
      </c>
      <c r="AJ1148" s="1" t="str" cm="1">
        <f t="array" ref="AJ1148">_xlfn.IFS(AI1148&lt;=2,"fresher",AI1148&lt;=7,"early career",AI1148&lt;=15,"mid career",AI1148&lt;=25,"experienced",AI1148&gt;=26,"expert")</f>
        <v>experienced</v>
      </c>
      <c r="AK1148">
        <v>2</v>
      </c>
      <c r="AL1148" s="1" t="str" cm="1">
        <f t="array" ref="AL1148">_xlfn.IFS(AK1148=0,"no training",AK1148&lt;=2,"low",AK1148&lt;=4,"moderate",AK1148&lt;=6,"high")</f>
        <v>low</v>
      </c>
      <c r="AM1148">
        <v>2</v>
      </c>
      <c r="AN1148" t="str" cm="1">
        <f t="array" ref="AN1148">_xlfn.IFS(AM1148=1,"low",AM1148=2,"medium",AM1148=3,"high",AM1148=4,"very high")</f>
        <v>medium</v>
      </c>
      <c r="AO1148">
        <v>16</v>
      </c>
      <c r="AP1148" s="1" t="str" cm="1">
        <f t="array" ref="AP1148">_xlfn.IFS(AO1148&lt;=1,"new",AO1148&lt;=5,"early tenure",AO1148&lt;=10,"established",AO1148&lt;=20,"loyal",AO1148&gt;=21,"long term")</f>
        <v>loyal</v>
      </c>
      <c r="AQ1148">
        <v>8</v>
      </c>
      <c r="AR1148" s="1" t="str" cm="1">
        <f t="array" ref="AR1148">_xlfn.IFS(AQ1148&lt;=1,"new",AQ1148&lt;=4,"settling",AQ1148&lt;=7,"established",AQ1148&lt;=12,"stagnant risk",AQ1148&gt;12,"highly stagnant")</f>
        <v>stagnant risk</v>
      </c>
      <c r="AS1148">
        <v>4</v>
      </c>
      <c r="AT1148" t="str" cm="1">
        <f t="array" ref="AT1148">_xlfn.IFS(AS1148&lt;=1,"recently promoted",AS1148&lt;=3,"due soon",AS1148&lt;=6,"over due",AS1148&gt;=7,"critically overdue")</f>
        <v>over due</v>
      </c>
      <c r="AU1148">
        <v>11</v>
      </c>
      <c r="AV1148" t="str" cm="1">
        <f t="array" ref="AV1148">_xlfn.IFS(AU1148&lt;=1,"new under manager",AU1148&lt;=4,"settling",AU1148&lt;=8,"established",AU1148&gt;=9,"long term")</f>
        <v>long term</v>
      </c>
    </row>
    <row r="1149" spans="1:48">
      <c r="A1149">
        <v>38</v>
      </c>
      <c r="B1149" s="1" t="str" cm="1">
        <f t="array" ref="B1149">_xlfn.IFS(A1149&lt;=25,"early career",A1149&lt;=35,"mid career",A1149&lt;=45,"experienced",A1149&gt;=46,"senior")</f>
        <v>experienced</v>
      </c>
      <c r="C1149" t="s">
        <v>29</v>
      </c>
      <c r="D1149" t="s">
        <v>30</v>
      </c>
      <c r="E1149" t="s">
        <v>31</v>
      </c>
      <c r="F1149">
        <v>1</v>
      </c>
      <c r="G1149" s="1" t="str" cm="1">
        <f t="array" ref="G1149">_xlfn.IFS(F1149&lt;=5,"very near",F1149&lt;=10,"near",F1149&lt;=20,"moderate",F1149&lt;=29,"far")</f>
        <v>very near</v>
      </c>
      <c r="H1149">
        <v>3</v>
      </c>
      <c r="I1149" t="str" cm="1">
        <f t="array" ref="I1149">_xlfn.IFS(H1149=1,"Below College",H1149=
2,"College",H1149=
3,"Bachelor",H1149=
4,"Master",H1149=
5,"Doctor")</f>
        <v>Bachelor</v>
      </c>
      <c r="J1149" t="s">
        <v>52</v>
      </c>
      <c r="K1149">
        <v>4</v>
      </c>
      <c r="L1149" t="str" cm="1">
        <f t="array" ref="L1149">_xlfn.IFS(K1149=1,"low",K1149=2,"medium",K1149=3,"high",K1149=4,"very high")</f>
        <v>very high</v>
      </c>
      <c r="M1149" t="s">
        <v>43</v>
      </c>
      <c r="N1149">
        <v>3</v>
      </c>
      <c r="O1149" t="str" cm="1">
        <f t="array" ref="O1149">_xlfn.IFS(N1149=1,"low",N1149=2,"medium",N1149=3,"high",N1149=4,"very high")</f>
        <v>high</v>
      </c>
      <c r="P1149">
        <v>3</v>
      </c>
      <c r="Q1149" t="str" cm="1">
        <f t="array" ref="Q1149">_xlfn.IFS(P1149=1,"junior",P1149=2,"mid level",P1149=3,"senior",P1149=4,"lead",P1149=5,"executive")</f>
        <v>senior</v>
      </c>
      <c r="R1149" t="s">
        <v>53</v>
      </c>
      <c r="S1149">
        <v>1</v>
      </c>
      <c r="T1149" t="str" cm="1">
        <f t="array" ref="T1149">_xlfn.IFS(S1149=1,"low",S1149=2,"medium",S1149=3,"high",S1149=4,"very high")</f>
        <v>low</v>
      </c>
      <c r="U1149" t="s">
        <v>35</v>
      </c>
      <c r="V1149">
        <v>13582</v>
      </c>
      <c r="W1149">
        <v>1</v>
      </c>
      <c r="X1149" t="str" cm="1">
        <f t="array" ref="X1149">_xlfn.IFS(W1149=0,"fresher",W1149&lt;=3,"stable",W1149&lt;=6,"moderate hopper",W1149&lt;=9,"frequent hopper")</f>
        <v>stable</v>
      </c>
      <c r="Y1149" t="s">
        <v>29</v>
      </c>
      <c r="Z1149">
        <v>13</v>
      </c>
      <c r="AA1149" t="str" cm="1">
        <f t="array" ref="AA1149">_xlfn.IFS(Z1149&lt;=14,"low hike",Z1149&lt;=18,"moderate hike",Z1149&lt;=22,"good hike",Z1149&lt;=25,"high hike")</f>
        <v>low hike</v>
      </c>
      <c r="AB1149">
        <v>3</v>
      </c>
      <c r="AC1149" t="str" cm="1">
        <f t="array" ref="AC1149">_xlfn.IFS(AB1149=1,"low",AB1149=2,"good",AB1149=3,"excellent",AB1149=4,"outstanding")</f>
        <v>excellent</v>
      </c>
      <c r="AD1149">
        <v>2</v>
      </c>
      <c r="AE1149" t="str" cm="1">
        <f t="array" ref="AE1149">_xlfn.IFS(AD1149=1,"low",AD1149=2,"medium",AD1149=3,"high",AD1149=4,"very high")</f>
        <v>medium</v>
      </c>
      <c r="AG1149">
        <v>1</v>
      </c>
      <c r="AH1149" t="str" cm="1">
        <f t="array" ref="AH1149">_xlfn.IFS(AG1149=0,"no stock options",AG1149=2,"medium",AG1149=3,"high",AG1149=1,"low")</f>
        <v>low</v>
      </c>
      <c r="AI1149">
        <v>15</v>
      </c>
      <c r="AJ1149" s="1" t="str" cm="1">
        <f t="array" ref="AJ1149">_xlfn.IFS(AI1149&lt;=2,"fresher",AI1149&lt;=7,"early career",AI1149&lt;=15,"mid career",AI1149&lt;=25,"experienced",AI1149&gt;=26,"expert")</f>
        <v>mid career</v>
      </c>
      <c r="AK1149">
        <v>3</v>
      </c>
      <c r="AL1149" s="1" t="str" cm="1">
        <f t="array" ref="AL1149">_xlfn.IFS(AK1149=0,"no training",AK1149&lt;=2,"low",AK1149&lt;=4,"moderate",AK1149&lt;=6,"high")</f>
        <v>moderate</v>
      </c>
      <c r="AM1149">
        <v>3</v>
      </c>
      <c r="AN1149" t="str" cm="1">
        <f t="array" ref="AN1149">_xlfn.IFS(AM1149=1,"low",AM1149=2,"medium",AM1149=3,"high",AM1149=4,"very high")</f>
        <v>high</v>
      </c>
      <c r="AO1149">
        <v>15</v>
      </c>
      <c r="AP1149" s="1" t="str" cm="1">
        <f t="array" ref="AP1149">_xlfn.IFS(AO1149&lt;=1,"new",AO1149&lt;=5,"early tenure",AO1149&lt;=10,"established",AO1149&lt;=20,"loyal",AO1149&gt;=21,"long term")</f>
        <v>loyal</v>
      </c>
      <c r="AQ1149">
        <v>12</v>
      </c>
      <c r="AR1149" s="1" t="str" cm="1">
        <f t="array" ref="AR1149">_xlfn.IFS(AQ1149&lt;=1,"new",AQ1149&lt;=4,"settling",AQ1149&lt;=7,"established",AQ1149&lt;=12,"stagnant risk",AQ1149&gt;12,"highly stagnant")</f>
        <v>stagnant risk</v>
      </c>
      <c r="AS1149">
        <v>5</v>
      </c>
      <c r="AT1149" t="str" cm="1">
        <f t="array" ref="AT1149">_xlfn.IFS(AS1149&lt;=1,"recently promoted",AS1149&lt;=3,"due soon",AS1149&lt;=6,"over due",AS1149&gt;=7,"critically overdue")</f>
        <v>over due</v>
      </c>
      <c r="AU1149">
        <v>11</v>
      </c>
      <c r="AV1149" t="str" cm="1">
        <f t="array" ref="AV1149">_xlfn.IFS(AU1149&lt;=1,"new under manager",AU1149&lt;=4,"settling",AU1149&lt;=8,"established",AU1149&gt;=9,"long term")</f>
        <v>long term</v>
      </c>
    </row>
    <row r="1150" spans="1:48">
      <c r="A1150">
        <v>41</v>
      </c>
      <c r="B1150" s="1" t="str" cm="1">
        <f t="array" ref="B1150">_xlfn.IFS(A1150&lt;=25,"early career",A1150&lt;=35,"mid career",A1150&lt;=45,"experienced",A1150&gt;=46,"senior")</f>
        <v>experienced</v>
      </c>
      <c r="C1150" t="s">
        <v>29</v>
      </c>
      <c r="D1150" t="s">
        <v>30</v>
      </c>
      <c r="E1150" t="s">
        <v>31</v>
      </c>
      <c r="F1150">
        <v>6</v>
      </c>
      <c r="G1150" s="1" t="str" cm="1">
        <f t="array" ref="G1150">_xlfn.IFS(F1150&lt;=5,"very near",F1150&lt;=10,"near",F1150&lt;=20,"moderate",F1150&lt;=29,"far")</f>
        <v>near</v>
      </c>
      <c r="H1150">
        <v>3</v>
      </c>
      <c r="I1150" t="str" cm="1">
        <f t="array" ref="I1150">_xlfn.IFS(H1150=1,"Below College",H1150=
2,"College",H1150=
3,"Bachelor",H1150=
4,"Master",H1150=
5,"Doctor")</f>
        <v>Bachelor</v>
      </c>
      <c r="J1150" t="s">
        <v>32</v>
      </c>
      <c r="K1150">
        <v>4</v>
      </c>
      <c r="L1150" t="str" cm="1">
        <f t="array" ref="L1150">_xlfn.IFS(K1150=1,"low",K1150=2,"medium",K1150=3,"high",K1150=4,"very high")</f>
        <v>very high</v>
      </c>
      <c r="M1150" t="s">
        <v>33</v>
      </c>
      <c r="N1150">
        <v>3</v>
      </c>
      <c r="O1150" t="str" cm="1">
        <f t="array" ref="O1150">_xlfn.IFS(N1150=1,"low",N1150=2,"medium",N1150=3,"high",N1150=4,"very high")</f>
        <v>high</v>
      </c>
      <c r="P1150">
        <v>1</v>
      </c>
      <c r="Q1150" t="str" cm="1">
        <f t="array" ref="Q1150">_xlfn.IFS(P1150=1,"junior",P1150=2,"mid level",P1150=3,"senior",P1150=4,"lead",P1150=5,"executive")</f>
        <v>junior</v>
      </c>
      <c r="R1150" t="s">
        <v>34</v>
      </c>
      <c r="S1150">
        <v>1</v>
      </c>
      <c r="T1150" t="str" cm="1">
        <f t="array" ref="T1150">_xlfn.IFS(S1150=1,"low",S1150=2,"medium",S1150=3,"high",S1150=4,"very high")</f>
        <v>low</v>
      </c>
      <c r="U1150" t="s">
        <v>40</v>
      </c>
      <c r="V1150">
        <v>4721</v>
      </c>
      <c r="W1150">
        <v>2</v>
      </c>
      <c r="X1150" t="str" cm="1">
        <f t="array" ref="X1150">_xlfn.IFS(W1150=0,"fresher",W1150&lt;=3,"stable",W1150&lt;=6,"moderate hopper",W1150&lt;=9,"frequent hopper")</f>
        <v>stable</v>
      </c>
      <c r="Y1150" t="s">
        <v>39</v>
      </c>
      <c r="Z1150">
        <v>13</v>
      </c>
      <c r="AA1150" t="str" cm="1">
        <f t="array" ref="AA1150">_xlfn.IFS(Z1150&lt;=14,"low hike",Z1150&lt;=18,"moderate hike",Z1150&lt;=22,"good hike",Z1150&lt;=25,"high hike")</f>
        <v>low hike</v>
      </c>
      <c r="AB1150">
        <v>3</v>
      </c>
      <c r="AC1150" t="str" cm="1">
        <f t="array" ref="AC1150">_xlfn.IFS(AB1150=1,"low",AB1150=2,"good",AB1150=3,"excellent",AB1150=4,"outstanding")</f>
        <v>excellent</v>
      </c>
      <c r="AD1150">
        <v>3</v>
      </c>
      <c r="AE1150" t="str" cm="1">
        <f t="array" ref="AE1150">_xlfn.IFS(AD1150=1,"low",AD1150=2,"medium",AD1150=3,"high",AD1150=4,"very high")</f>
        <v>high</v>
      </c>
      <c r="AG1150">
        <v>0</v>
      </c>
      <c r="AH1150" t="str" cm="1">
        <f t="array" ref="AH1150">_xlfn.IFS(AG1150=0,"no stock options",AG1150=2,"medium",AG1150=3,"high",AG1150=1,"low")</f>
        <v>no stock options</v>
      </c>
      <c r="AI1150">
        <v>20</v>
      </c>
      <c r="AJ1150" s="1" t="str" cm="1">
        <f t="array" ref="AJ1150">_xlfn.IFS(AI1150&lt;=2,"fresher",AI1150&lt;=7,"early career",AI1150&lt;=15,"mid career",AI1150&lt;=25,"experienced",AI1150&gt;=26,"expert")</f>
        <v>experienced</v>
      </c>
      <c r="AK1150">
        <v>3</v>
      </c>
      <c r="AL1150" s="1" t="str" cm="1">
        <f t="array" ref="AL1150">_xlfn.IFS(AK1150=0,"no training",AK1150&lt;=2,"low",AK1150&lt;=4,"moderate",AK1150&lt;=6,"high")</f>
        <v>moderate</v>
      </c>
      <c r="AM1150">
        <v>3</v>
      </c>
      <c r="AN1150" t="str" cm="1">
        <f t="array" ref="AN1150">_xlfn.IFS(AM1150=1,"low",AM1150=2,"medium",AM1150=3,"high",AM1150=4,"very high")</f>
        <v>high</v>
      </c>
      <c r="AO1150">
        <v>18</v>
      </c>
      <c r="AP1150" s="1" t="str" cm="1">
        <f t="array" ref="AP1150">_xlfn.IFS(AO1150&lt;=1,"new",AO1150&lt;=5,"early tenure",AO1150&lt;=10,"established",AO1150&lt;=20,"loyal",AO1150&gt;=21,"long term")</f>
        <v>loyal</v>
      </c>
      <c r="AQ1150">
        <v>13</v>
      </c>
      <c r="AR1150" s="1" t="str" cm="1">
        <f t="array" ref="AR1150">_xlfn.IFS(AQ1150&lt;=1,"new",AQ1150&lt;=4,"settling",AQ1150&lt;=7,"established",AQ1150&lt;=12,"stagnant risk",AQ1150&gt;12,"highly stagnant")</f>
        <v>highly stagnant</v>
      </c>
      <c r="AS1150">
        <v>2</v>
      </c>
      <c r="AT1150" t="str" cm="1">
        <f t="array" ref="AT1150">_xlfn.IFS(AS1150&lt;=1,"recently promoted",AS1150&lt;=3,"due soon",AS1150&lt;=6,"over due",AS1150&gt;=7,"critically overdue")</f>
        <v>due soon</v>
      </c>
      <c r="AU1150">
        <v>17</v>
      </c>
      <c r="AV1150" t="str" cm="1">
        <f t="array" ref="AV1150">_xlfn.IFS(AU1150&lt;=1,"new under manager",AU1150&lt;=4,"settling",AU1150&lt;=8,"established",AU1150&gt;=9,"long term")</f>
        <v>long term</v>
      </c>
    </row>
    <row r="1151" spans="1:48">
      <c r="A1151">
        <v>36</v>
      </c>
      <c r="B1151" s="1" t="str" cm="1">
        <f t="array" ref="B1151">_xlfn.IFS(A1151&lt;=25,"early career",A1151&lt;=35,"mid career",A1151&lt;=45,"experienced",A1151&gt;=46,"senior")</f>
        <v>experienced</v>
      </c>
      <c r="C1151" t="s">
        <v>29</v>
      </c>
      <c r="D1151" t="s">
        <v>30</v>
      </c>
      <c r="E1151" t="s">
        <v>31</v>
      </c>
      <c r="F1151">
        <v>2</v>
      </c>
      <c r="G1151" s="1" t="str" cm="1">
        <f t="array" ref="G1151">_xlfn.IFS(F1151&lt;=5,"very near",F1151&lt;=10,"near",F1151&lt;=20,"moderate",F1151&lt;=29,"far")</f>
        <v>very near</v>
      </c>
      <c r="H1151">
        <v>4</v>
      </c>
      <c r="I1151" t="str" cm="1">
        <f t="array" ref="I1151">_xlfn.IFS(H1151=1,"Below College",H1151=
2,"College",H1151=
3,"Bachelor",H1151=
4,"Master",H1151=
5,"Doctor")</f>
        <v>Master</v>
      </c>
      <c r="J1151" t="s">
        <v>32</v>
      </c>
      <c r="K1151">
        <v>3</v>
      </c>
      <c r="L1151" t="str" cm="1">
        <f t="array" ref="L1151">_xlfn.IFS(K1151=1,"low",K1151=2,"medium",K1151=3,"high",K1151=4,"very high")</f>
        <v>high</v>
      </c>
      <c r="M1151" t="s">
        <v>33</v>
      </c>
      <c r="N1151">
        <v>3</v>
      </c>
      <c r="O1151" t="str" cm="1">
        <f t="array" ref="O1151">_xlfn.IFS(N1151=1,"low",N1151=2,"medium",N1151=3,"high",N1151=4,"very high")</f>
        <v>high</v>
      </c>
      <c r="P1151">
        <v>1</v>
      </c>
      <c r="Q1151" t="str" cm="1">
        <f t="array" ref="Q1151">_xlfn.IFS(P1151=1,"junior",P1151=2,"mid level",P1151=3,"senior",P1151=4,"lead",P1151=5,"executive")</f>
        <v>junior</v>
      </c>
      <c r="R1151" t="s">
        <v>34</v>
      </c>
      <c r="S1151">
        <v>3</v>
      </c>
      <c r="T1151" t="str" cm="1">
        <f t="array" ref="T1151">_xlfn.IFS(S1151=1,"low",S1151=2,"medium",S1151=3,"high",S1151=4,"very high")</f>
        <v>high</v>
      </c>
      <c r="U1151" t="s">
        <v>40</v>
      </c>
      <c r="V1151">
        <v>2519</v>
      </c>
      <c r="W1151">
        <v>4</v>
      </c>
      <c r="X1151" t="str" cm="1">
        <f t="array" ref="X1151">_xlfn.IFS(W1151=0,"fresher",W1151&lt;=3,"stable",W1151&lt;=6,"moderate hopper",W1151&lt;=9,"frequent hopper")</f>
        <v>moderate hopper</v>
      </c>
      <c r="Y1151" t="s">
        <v>29</v>
      </c>
      <c r="Z1151">
        <v>21</v>
      </c>
      <c r="AA1151" t="str" cm="1">
        <f t="array" ref="AA1151">_xlfn.IFS(Z1151&lt;=14,"low hike",Z1151&lt;=18,"moderate hike",Z1151&lt;=22,"good hike",Z1151&lt;=25,"high hike")</f>
        <v>good hike</v>
      </c>
      <c r="AB1151">
        <v>4</v>
      </c>
      <c r="AC1151" t="str" cm="1">
        <f t="array" ref="AC1151">_xlfn.IFS(AB1151=1,"low",AB1151=2,"good",AB1151=3,"excellent",AB1151=4,"outstanding")</f>
        <v>outstanding</v>
      </c>
      <c r="AD1151">
        <v>3</v>
      </c>
      <c r="AE1151" t="str" cm="1">
        <f t="array" ref="AE1151">_xlfn.IFS(AD1151=1,"low",AD1151=2,"medium",AD1151=3,"high",AD1151=4,"very high")</f>
        <v>high</v>
      </c>
      <c r="AG1151">
        <v>0</v>
      </c>
      <c r="AH1151" t="str" cm="1">
        <f t="array" ref="AH1151">_xlfn.IFS(AG1151=0,"no stock options",AG1151=2,"medium",AG1151=3,"high",AG1151=1,"low")</f>
        <v>no stock options</v>
      </c>
      <c r="AI1151">
        <v>16</v>
      </c>
      <c r="AJ1151" s="1" t="str" cm="1">
        <f t="array" ref="AJ1151">_xlfn.IFS(AI1151&lt;=2,"fresher",AI1151&lt;=7,"early career",AI1151&lt;=15,"mid career",AI1151&lt;=25,"experienced",AI1151&gt;=26,"expert")</f>
        <v>experienced</v>
      </c>
      <c r="AK1151">
        <v>6</v>
      </c>
      <c r="AL1151" s="1" t="str" cm="1">
        <f t="array" ref="AL1151">_xlfn.IFS(AK1151=0,"no training",AK1151&lt;=2,"low",AK1151&lt;=4,"moderate",AK1151&lt;=6,"high")</f>
        <v>high</v>
      </c>
      <c r="AM1151">
        <v>3</v>
      </c>
      <c r="AN1151" t="str" cm="1">
        <f t="array" ref="AN1151">_xlfn.IFS(AM1151=1,"low",AM1151=2,"medium",AM1151=3,"high",AM1151=4,"very high")</f>
        <v>high</v>
      </c>
      <c r="AO1151">
        <v>11</v>
      </c>
      <c r="AP1151" s="1" t="str" cm="1">
        <f t="array" ref="AP1151">_xlfn.IFS(AO1151&lt;=1,"new",AO1151&lt;=5,"early tenure",AO1151&lt;=10,"established",AO1151&lt;=20,"loyal",AO1151&gt;=21,"long term")</f>
        <v>loyal</v>
      </c>
      <c r="AQ1151">
        <v>8</v>
      </c>
      <c r="AR1151" s="1" t="str" cm="1">
        <f t="array" ref="AR1151">_xlfn.IFS(AQ1151&lt;=1,"new",AQ1151&lt;=4,"settling",AQ1151&lt;=7,"established",AQ1151&lt;=12,"stagnant risk",AQ1151&gt;12,"highly stagnant")</f>
        <v>stagnant risk</v>
      </c>
      <c r="AS1151">
        <v>3</v>
      </c>
      <c r="AT1151" t="str" cm="1">
        <f t="array" ref="AT1151">_xlfn.IFS(AS1151&lt;=1,"recently promoted",AS1151&lt;=3,"due soon",AS1151&lt;=6,"over due",AS1151&gt;=7,"critically overdue")</f>
        <v>due soon</v>
      </c>
      <c r="AU1151">
        <v>9</v>
      </c>
      <c r="AV1151" t="str" cm="1">
        <f t="array" ref="AV1151">_xlfn.IFS(AU1151&lt;=1,"new under manager",AU1151&lt;=4,"settling",AU1151&lt;=8,"established",AU1151&gt;=9,"long term")</f>
        <v>long term</v>
      </c>
    </row>
    <row r="1152" spans="1:48">
      <c r="A1152">
        <v>36</v>
      </c>
      <c r="B1152" s="1" t="str" cm="1">
        <f t="array" ref="B1152">_xlfn.IFS(A1152&lt;=25,"early career",A1152&lt;=35,"mid career",A1152&lt;=45,"experienced",A1152&gt;=46,"senior")</f>
        <v>experienced</v>
      </c>
      <c r="C1152" t="s">
        <v>39</v>
      </c>
      <c r="D1152" t="s">
        <v>30</v>
      </c>
      <c r="E1152" t="s">
        <v>45</v>
      </c>
      <c r="F1152">
        <v>3</v>
      </c>
      <c r="G1152" s="1" t="str" cm="1">
        <f t="array" ref="G1152">_xlfn.IFS(F1152&lt;=5,"very near",F1152&lt;=10,"near",F1152&lt;=20,"moderate",F1152&lt;=29,"far")</f>
        <v>very near</v>
      </c>
      <c r="H1152">
        <v>1</v>
      </c>
      <c r="I1152" t="str" cm="1">
        <f t="array" ref="I1152">_xlfn.IFS(H1152=1,"Below College",H1152=
2,"College",H1152=
3,"Bachelor",H1152=
4,"Master",H1152=
5,"Doctor")</f>
        <v>Below College</v>
      </c>
      <c r="J1152" t="s">
        <v>36</v>
      </c>
      <c r="K1152">
        <v>3</v>
      </c>
      <c r="L1152" t="str" cm="1">
        <f t="array" ref="L1152">_xlfn.IFS(K1152=1,"low",K1152=2,"medium",K1152=3,"high",K1152=4,"very high")</f>
        <v>high</v>
      </c>
      <c r="M1152" t="s">
        <v>33</v>
      </c>
      <c r="N1152">
        <v>2</v>
      </c>
      <c r="O1152" t="str" cm="1">
        <f t="array" ref="O1152">_xlfn.IFS(N1152=1,"low",N1152=2,"medium",N1152=3,"high",N1152=4,"very high")</f>
        <v>medium</v>
      </c>
      <c r="P1152">
        <v>3</v>
      </c>
      <c r="Q1152" t="str" cm="1">
        <f t="array" ref="Q1152">_xlfn.IFS(P1152=1,"junior",P1152=2,"mid level",P1152=3,"senior",P1152=4,"lead",P1152=5,"executive")</f>
        <v>senior</v>
      </c>
      <c r="R1152" t="s">
        <v>51</v>
      </c>
      <c r="S1152">
        <v>4</v>
      </c>
      <c r="T1152" t="str" cm="1">
        <f t="array" ref="T1152">_xlfn.IFS(S1152=1,"low",S1152=2,"medium",S1152=3,"high",S1152=4,"very high")</f>
        <v>very high</v>
      </c>
      <c r="U1152" t="s">
        <v>35</v>
      </c>
      <c r="V1152">
        <v>10325</v>
      </c>
      <c r="W1152">
        <v>1</v>
      </c>
      <c r="X1152" t="str" cm="1">
        <f t="array" ref="X1152">_xlfn.IFS(W1152=0,"fresher",W1152&lt;=3,"stable",W1152&lt;=6,"moderate hopper",W1152&lt;=9,"frequent hopper")</f>
        <v>stable</v>
      </c>
      <c r="Y1152" t="s">
        <v>39</v>
      </c>
      <c r="Z1152">
        <v>11</v>
      </c>
      <c r="AA1152" t="str" cm="1">
        <f t="array" ref="AA1152">_xlfn.IFS(Z1152&lt;=14,"low hike",Z1152&lt;=18,"moderate hike",Z1152&lt;=22,"good hike",Z1152&lt;=25,"high hike")</f>
        <v>low hike</v>
      </c>
      <c r="AB1152">
        <v>3</v>
      </c>
      <c r="AC1152" t="str" cm="1">
        <f t="array" ref="AC1152">_xlfn.IFS(AB1152=1,"low",AB1152=2,"good",AB1152=3,"excellent",AB1152=4,"outstanding")</f>
        <v>excellent</v>
      </c>
      <c r="AD1152">
        <v>1</v>
      </c>
      <c r="AE1152" t="str" cm="1">
        <f t="array" ref="AE1152">_xlfn.IFS(AD1152=1,"low",AD1152=2,"medium",AD1152=3,"high",AD1152=4,"very high")</f>
        <v>low</v>
      </c>
      <c r="AG1152">
        <v>1</v>
      </c>
      <c r="AH1152" t="str" cm="1">
        <f t="array" ref="AH1152">_xlfn.IFS(AG1152=0,"no stock options",AG1152=2,"medium",AG1152=3,"high",AG1152=1,"low")</f>
        <v>low</v>
      </c>
      <c r="AI1152">
        <v>16</v>
      </c>
      <c r="AJ1152" s="1" t="str" cm="1">
        <f t="array" ref="AJ1152">_xlfn.IFS(AI1152&lt;=2,"fresher",AI1152&lt;=7,"early career",AI1152&lt;=15,"mid career",AI1152&lt;=25,"experienced",AI1152&gt;=26,"expert")</f>
        <v>experienced</v>
      </c>
      <c r="AK1152">
        <v>6</v>
      </c>
      <c r="AL1152" s="1" t="str" cm="1">
        <f t="array" ref="AL1152">_xlfn.IFS(AK1152=0,"no training",AK1152&lt;=2,"low",AK1152&lt;=4,"moderate",AK1152&lt;=6,"high")</f>
        <v>high</v>
      </c>
      <c r="AM1152">
        <v>3</v>
      </c>
      <c r="AN1152" t="str" cm="1">
        <f t="array" ref="AN1152">_xlfn.IFS(AM1152=1,"low",AM1152=2,"medium",AM1152=3,"high",AM1152=4,"very high")</f>
        <v>high</v>
      </c>
      <c r="AO1152">
        <v>16</v>
      </c>
      <c r="AP1152" s="1" t="str" cm="1">
        <f t="array" ref="AP1152">_xlfn.IFS(AO1152&lt;=1,"new",AO1152&lt;=5,"early tenure",AO1152&lt;=10,"established",AO1152&lt;=20,"loyal",AO1152&gt;=21,"long term")</f>
        <v>loyal</v>
      </c>
      <c r="AQ1152">
        <v>7</v>
      </c>
      <c r="AR1152" s="1" t="str" cm="1">
        <f t="array" ref="AR1152">_xlfn.IFS(AQ1152&lt;=1,"new",AQ1152&lt;=4,"settling",AQ1152&lt;=7,"established",AQ1152&lt;=12,"stagnant risk",AQ1152&gt;12,"highly stagnant")</f>
        <v>established</v>
      </c>
      <c r="AS1152">
        <v>3</v>
      </c>
      <c r="AT1152" t="str" cm="1">
        <f t="array" ref="AT1152">_xlfn.IFS(AS1152&lt;=1,"recently promoted",AS1152&lt;=3,"due soon",AS1152&lt;=6,"over due",AS1152&gt;=7,"critically overdue")</f>
        <v>due soon</v>
      </c>
      <c r="AU1152">
        <v>7</v>
      </c>
      <c r="AV1152" t="str" cm="1">
        <f t="array" ref="AV1152">_xlfn.IFS(AU1152&lt;=1,"new under manager",AU1152&lt;=4,"settling",AU1152&lt;=8,"established",AU1152&gt;=9,"long term")</f>
        <v>established</v>
      </c>
    </row>
    <row r="1153" spans="1:48">
      <c r="A1153">
        <v>37</v>
      </c>
      <c r="B1153" s="1" t="str" cm="1">
        <f t="array" ref="B1153">_xlfn.IFS(A1153&lt;=25,"early career",A1153&lt;=35,"mid career",A1153&lt;=45,"experienced",A1153&gt;=46,"senior")</f>
        <v>experienced</v>
      </c>
      <c r="C1153" t="s">
        <v>39</v>
      </c>
      <c r="D1153" t="s">
        <v>30</v>
      </c>
      <c r="E1153" t="s">
        <v>45</v>
      </c>
      <c r="F1153">
        <v>1</v>
      </c>
      <c r="G1153" s="1" t="str" cm="1">
        <f t="array" ref="G1153">_xlfn.IFS(F1153&lt;=5,"very near",F1153&lt;=10,"near",F1153&lt;=20,"moderate",F1153&lt;=29,"far")</f>
        <v>very near</v>
      </c>
      <c r="H1153">
        <v>4</v>
      </c>
      <c r="I1153" t="str" cm="1">
        <f t="array" ref="I1153">_xlfn.IFS(H1153=1,"Below College",H1153=
2,"College",H1153=
3,"Bachelor",H1153=
4,"Master",H1153=
5,"Doctor")</f>
        <v>Master</v>
      </c>
      <c r="J1153" t="s">
        <v>36</v>
      </c>
      <c r="K1153">
        <v>1</v>
      </c>
      <c r="L1153" t="str" cm="1">
        <f t="array" ref="L1153">_xlfn.IFS(K1153=1,"low",K1153=2,"medium",K1153=3,"high",K1153=4,"very high")</f>
        <v>low</v>
      </c>
      <c r="M1153" t="s">
        <v>33</v>
      </c>
      <c r="N1153">
        <v>2</v>
      </c>
      <c r="O1153" t="str" cm="1">
        <f t="array" ref="O1153">_xlfn.IFS(N1153=1,"low",N1153=2,"medium",N1153=3,"high",N1153=4,"very high")</f>
        <v>medium</v>
      </c>
      <c r="P1153">
        <v>3</v>
      </c>
      <c r="Q1153" t="str" cm="1">
        <f t="array" ref="Q1153">_xlfn.IFS(P1153=1,"junior",P1153=2,"mid level",P1153=3,"senior",P1153=4,"lead",P1153=5,"executive")</f>
        <v>senior</v>
      </c>
      <c r="R1153" t="s">
        <v>51</v>
      </c>
      <c r="S1153">
        <v>3</v>
      </c>
      <c r="T1153" t="str" cm="1">
        <f t="array" ref="T1153">_xlfn.IFS(S1153=1,"low",S1153=2,"medium",S1153=3,"high",S1153=4,"very high")</f>
        <v>high</v>
      </c>
      <c r="U1153" t="s">
        <v>35</v>
      </c>
      <c r="V1153">
        <v>10609</v>
      </c>
      <c r="W1153">
        <v>5</v>
      </c>
      <c r="X1153" t="str" cm="1">
        <f t="array" ref="X1153">_xlfn.IFS(W1153=0,"fresher",W1153&lt;=3,"stable",W1153&lt;=6,"moderate hopper",W1153&lt;=9,"frequent hopper")</f>
        <v>moderate hopper</v>
      </c>
      <c r="Y1153" t="s">
        <v>29</v>
      </c>
      <c r="Z1153">
        <v>11</v>
      </c>
      <c r="AA1153" t="str" cm="1">
        <f t="array" ref="AA1153">_xlfn.IFS(Z1153&lt;=14,"low hike",Z1153&lt;=18,"moderate hike",Z1153&lt;=22,"good hike",Z1153&lt;=25,"high hike")</f>
        <v>low hike</v>
      </c>
      <c r="AB1153">
        <v>3</v>
      </c>
      <c r="AC1153" t="str" cm="1">
        <f t="array" ref="AC1153">_xlfn.IFS(AB1153=1,"low",AB1153=2,"good",AB1153=3,"excellent",AB1153=4,"outstanding")</f>
        <v>excellent</v>
      </c>
      <c r="AD1153">
        <v>3</v>
      </c>
      <c r="AE1153" t="str" cm="1">
        <f t="array" ref="AE1153">_xlfn.IFS(AD1153=1,"low",AD1153=2,"medium",AD1153=3,"high",AD1153=4,"very high")</f>
        <v>high</v>
      </c>
      <c r="AG1153">
        <v>0</v>
      </c>
      <c r="AH1153" t="str" cm="1">
        <f t="array" ref="AH1153">_xlfn.IFS(AG1153=0,"no stock options",AG1153=2,"medium",AG1153=3,"high",AG1153=1,"low")</f>
        <v>no stock options</v>
      </c>
      <c r="AI1153">
        <v>17</v>
      </c>
      <c r="AJ1153" s="1" t="str" cm="1">
        <f t="array" ref="AJ1153">_xlfn.IFS(AI1153&lt;=2,"fresher",AI1153&lt;=7,"early career",AI1153&lt;=15,"mid career",AI1153&lt;=25,"experienced",AI1153&gt;=26,"expert")</f>
        <v>experienced</v>
      </c>
      <c r="AK1153">
        <v>2</v>
      </c>
      <c r="AL1153" s="1" t="str" cm="1">
        <f t="array" ref="AL1153">_xlfn.IFS(AK1153=0,"no training",AK1153&lt;=2,"low",AK1153&lt;=4,"moderate",AK1153&lt;=6,"high")</f>
        <v>low</v>
      </c>
      <c r="AM1153">
        <v>1</v>
      </c>
      <c r="AN1153" t="str" cm="1">
        <f t="array" ref="AN1153">_xlfn.IFS(AM1153=1,"low",AM1153=2,"medium",AM1153=3,"high",AM1153=4,"very high")</f>
        <v>low</v>
      </c>
      <c r="AO1153">
        <v>14</v>
      </c>
      <c r="AP1153" s="1" t="str" cm="1">
        <f t="array" ref="AP1153">_xlfn.IFS(AO1153&lt;=1,"new",AO1153&lt;=5,"early tenure",AO1153&lt;=10,"established",AO1153&lt;=20,"loyal",AO1153&gt;=21,"long term")</f>
        <v>loyal</v>
      </c>
      <c r="AQ1153">
        <v>1</v>
      </c>
      <c r="AR1153" s="1" t="str" cm="1">
        <f t="array" ref="AR1153">_xlfn.IFS(AQ1153&lt;=1,"new",AQ1153&lt;=4,"settling",AQ1153&lt;=7,"established",AQ1153&lt;=12,"stagnant risk",AQ1153&gt;12,"highly stagnant")</f>
        <v>new</v>
      </c>
      <c r="AS1153">
        <v>11</v>
      </c>
      <c r="AT1153" t="str" cm="1">
        <f t="array" ref="AT1153">_xlfn.IFS(AS1153&lt;=1,"recently promoted",AS1153&lt;=3,"due soon",AS1153&lt;=6,"over due",AS1153&gt;=7,"critically overdue")</f>
        <v>critically overdue</v>
      </c>
      <c r="AU1153">
        <v>7</v>
      </c>
      <c r="AV1153" t="str" cm="1">
        <f t="array" ref="AV1153">_xlfn.IFS(AU1153&lt;=1,"new under manager",AU1153&lt;=4,"settling",AU1153&lt;=8,"established",AU1153&gt;=9,"long term")</f>
        <v>established</v>
      </c>
    </row>
    <row r="1154" spans="1:48">
      <c r="A1154">
        <v>53</v>
      </c>
      <c r="B1154" s="1" t="str" cm="1">
        <f t="array" ref="B1154">_xlfn.IFS(A1154&lt;=25,"early career",A1154&lt;=35,"mid career",A1154&lt;=45,"experienced",A1154&gt;=46,"senior")</f>
        <v>senior</v>
      </c>
      <c r="C1154" t="s">
        <v>29</v>
      </c>
      <c r="D1154" t="s">
        <v>30</v>
      </c>
      <c r="E1154" t="s">
        <v>45</v>
      </c>
      <c r="F1154">
        <v>2</v>
      </c>
      <c r="G1154" s="1" t="str" cm="1">
        <f t="array" ref="G1154">_xlfn.IFS(F1154&lt;=5,"very near",F1154&lt;=10,"near",F1154&lt;=20,"moderate",F1154&lt;=29,"far")</f>
        <v>very near</v>
      </c>
      <c r="H1154">
        <v>2</v>
      </c>
      <c r="I1154" t="str" cm="1">
        <f t="array" ref="I1154">_xlfn.IFS(H1154=1,"Below College",H1154=
2,"College",H1154=
3,"Bachelor",H1154=
4,"Master",H1154=
5,"Doctor")</f>
        <v>College</v>
      </c>
      <c r="J1154" t="s">
        <v>32</v>
      </c>
      <c r="K1154">
        <v>3</v>
      </c>
      <c r="L1154" t="str" cm="1">
        <f t="array" ref="L1154">_xlfn.IFS(K1154=1,"low",K1154=2,"medium",K1154=3,"high",K1154=4,"very high")</f>
        <v>high</v>
      </c>
      <c r="M1154" t="s">
        <v>33</v>
      </c>
      <c r="N1154">
        <v>3</v>
      </c>
      <c r="O1154" t="str" cm="1">
        <f t="array" ref="O1154">_xlfn.IFS(N1154=1,"low",N1154=2,"medium",N1154=3,"high",N1154=4,"very high")</f>
        <v>high</v>
      </c>
      <c r="P1154">
        <v>4</v>
      </c>
      <c r="Q1154" t="str" cm="1">
        <f t="array" ref="Q1154">_xlfn.IFS(P1154=1,"junior",P1154=2,"mid level",P1154=3,"senior",P1154=4,"lead",P1154=5,"executive")</f>
        <v>lead</v>
      </c>
      <c r="R1154" t="s">
        <v>48</v>
      </c>
      <c r="S1154">
        <v>3</v>
      </c>
      <c r="T1154" t="str" cm="1">
        <f t="array" ref="T1154">_xlfn.IFS(S1154=1,"low",S1154=2,"medium",S1154=3,"high",S1154=4,"very high")</f>
        <v>high</v>
      </c>
      <c r="U1154" t="s">
        <v>38</v>
      </c>
      <c r="V1154">
        <v>14852</v>
      </c>
      <c r="W1154">
        <v>6</v>
      </c>
      <c r="X1154" t="str" cm="1">
        <f t="array" ref="X1154">_xlfn.IFS(W1154=0,"fresher",W1154&lt;=3,"stable",W1154&lt;=6,"moderate hopper",W1154&lt;=9,"frequent hopper")</f>
        <v>moderate hopper</v>
      </c>
      <c r="Y1154" t="s">
        <v>29</v>
      </c>
      <c r="Z1154">
        <v>13</v>
      </c>
      <c r="AA1154" t="str" cm="1">
        <f t="array" ref="AA1154">_xlfn.IFS(Z1154&lt;=14,"low hike",Z1154&lt;=18,"moderate hike",Z1154&lt;=22,"good hike",Z1154&lt;=25,"high hike")</f>
        <v>low hike</v>
      </c>
      <c r="AB1154">
        <v>3</v>
      </c>
      <c r="AC1154" t="str" cm="1">
        <f t="array" ref="AC1154">_xlfn.IFS(AB1154=1,"low",AB1154=2,"good",AB1154=3,"excellent",AB1154=4,"outstanding")</f>
        <v>excellent</v>
      </c>
      <c r="AD1154">
        <v>3</v>
      </c>
      <c r="AE1154" t="str" cm="1">
        <f t="array" ref="AE1154">_xlfn.IFS(AD1154=1,"low",AD1154=2,"medium",AD1154=3,"high",AD1154=4,"very high")</f>
        <v>high</v>
      </c>
      <c r="AG1154">
        <v>1</v>
      </c>
      <c r="AH1154" t="str" cm="1">
        <f t="array" ref="AH1154">_xlfn.IFS(AG1154=0,"no stock options",AG1154=2,"medium",AG1154=3,"high",AG1154=1,"low")</f>
        <v>low</v>
      </c>
      <c r="AI1154">
        <v>22</v>
      </c>
      <c r="AJ1154" s="1" t="str" cm="1">
        <f t="array" ref="AJ1154">_xlfn.IFS(AI1154&lt;=2,"fresher",AI1154&lt;=7,"early career",AI1154&lt;=15,"mid career",AI1154&lt;=25,"experienced",AI1154&gt;=26,"expert")</f>
        <v>experienced</v>
      </c>
      <c r="AK1154">
        <v>3</v>
      </c>
      <c r="AL1154" s="1" t="str" cm="1">
        <f t="array" ref="AL1154">_xlfn.IFS(AK1154=0,"no training",AK1154&lt;=2,"low",AK1154&lt;=4,"moderate",AK1154&lt;=6,"high")</f>
        <v>moderate</v>
      </c>
      <c r="AM1154">
        <v>4</v>
      </c>
      <c r="AN1154" t="str" cm="1">
        <f t="array" ref="AN1154">_xlfn.IFS(AM1154=1,"low",AM1154=2,"medium",AM1154=3,"high",AM1154=4,"very high")</f>
        <v>very high</v>
      </c>
      <c r="AO1154">
        <v>17</v>
      </c>
      <c r="AP1154" s="1" t="str" cm="1">
        <f t="array" ref="AP1154">_xlfn.IFS(AO1154&lt;=1,"new",AO1154&lt;=5,"early tenure",AO1154&lt;=10,"established",AO1154&lt;=20,"loyal",AO1154&gt;=21,"long term")</f>
        <v>loyal</v>
      </c>
      <c r="AQ1154">
        <v>13</v>
      </c>
      <c r="AR1154" s="1" t="str" cm="1">
        <f t="array" ref="AR1154">_xlfn.IFS(AQ1154&lt;=1,"new",AQ1154&lt;=4,"settling",AQ1154&lt;=7,"established",AQ1154&lt;=12,"stagnant risk",AQ1154&gt;12,"highly stagnant")</f>
        <v>highly stagnant</v>
      </c>
      <c r="AS1154">
        <v>15</v>
      </c>
      <c r="AT1154" t="str" cm="1">
        <f t="array" ref="AT1154">_xlfn.IFS(AS1154&lt;=1,"recently promoted",AS1154&lt;=3,"due soon",AS1154&lt;=6,"over due",AS1154&gt;=7,"critically overdue")</f>
        <v>critically overdue</v>
      </c>
      <c r="AU1154">
        <v>2</v>
      </c>
      <c r="AV1154" t="str" cm="1">
        <f t="array" ref="AV1154">_xlfn.IFS(AU1154&lt;=1,"new under manager",AU1154&lt;=4,"settling",AU1154&lt;=8,"established",AU1154&gt;=9,"long term")</f>
        <v>settling</v>
      </c>
    </row>
    <row r="1155" spans="1:48">
      <c r="A1155">
        <v>47</v>
      </c>
      <c r="B1155" s="1" t="str" cm="1">
        <f t="array" ref="B1155">_xlfn.IFS(A1155&lt;=25,"early career",A1155&lt;=35,"mid career",A1155&lt;=45,"experienced",A1155&gt;=46,"senior")</f>
        <v>senior</v>
      </c>
      <c r="C1155" t="s">
        <v>29</v>
      </c>
      <c r="D1155" t="s">
        <v>50</v>
      </c>
      <c r="E1155" t="s">
        <v>31</v>
      </c>
      <c r="F1155">
        <v>16</v>
      </c>
      <c r="G1155" s="1" t="str" cm="1">
        <f t="array" ref="G1155">_xlfn.IFS(F1155&lt;=5,"very near",F1155&lt;=10,"near",F1155&lt;=20,"moderate",F1155&lt;=29,"far")</f>
        <v>moderate</v>
      </c>
      <c r="H1155">
        <v>4</v>
      </c>
      <c r="I1155" t="str" cm="1">
        <f t="array" ref="I1155">_xlfn.IFS(H1155=1,"Below College",H1155=
2,"College",H1155=
3,"Bachelor",H1155=
4,"Master",H1155=
5,"Doctor")</f>
        <v>Master</v>
      </c>
      <c r="J1155" t="s">
        <v>32</v>
      </c>
      <c r="K1155">
        <v>3</v>
      </c>
      <c r="L1155" t="str" cm="1">
        <f t="array" ref="L1155">_xlfn.IFS(K1155=1,"low",K1155=2,"medium",K1155=3,"high",K1155=4,"very high")</f>
        <v>high</v>
      </c>
      <c r="M1155" t="s">
        <v>33</v>
      </c>
      <c r="N1155">
        <v>4</v>
      </c>
      <c r="O1155" t="str" cm="1">
        <f t="array" ref="O1155">_xlfn.IFS(N1155=1,"low",N1155=2,"medium",N1155=3,"high",N1155=4,"very high")</f>
        <v>very high</v>
      </c>
      <c r="P1155">
        <v>2</v>
      </c>
      <c r="Q1155" t="str" cm="1">
        <f t="array" ref="Q1155">_xlfn.IFS(P1155=1,"junior",P1155=2,"mid level",P1155=3,"senior",P1155=4,"lead",P1155=5,"executive")</f>
        <v>mid level</v>
      </c>
      <c r="R1155" t="s">
        <v>44</v>
      </c>
      <c r="S1155">
        <v>3</v>
      </c>
      <c r="T1155" t="str" cm="1">
        <f t="array" ref="T1155">_xlfn.IFS(S1155=1,"low",S1155=2,"medium",S1155=3,"high",S1155=4,"very high")</f>
        <v>high</v>
      </c>
      <c r="U1155" t="s">
        <v>38</v>
      </c>
      <c r="V1155">
        <v>5067</v>
      </c>
      <c r="W1155">
        <v>1</v>
      </c>
      <c r="X1155" t="str" cm="1">
        <f t="array" ref="X1155">_xlfn.IFS(W1155=0,"fresher",W1155&lt;=3,"stable",W1155&lt;=6,"moderate hopper",W1155&lt;=9,"frequent hopper")</f>
        <v>stable</v>
      </c>
      <c r="Y1155" t="s">
        <v>39</v>
      </c>
      <c r="Z1155">
        <v>19</v>
      </c>
      <c r="AA1155" t="str" cm="1">
        <f t="array" ref="AA1155">_xlfn.IFS(Z1155&lt;=14,"low hike",Z1155&lt;=18,"moderate hike",Z1155&lt;=22,"good hike",Z1155&lt;=25,"high hike")</f>
        <v>good hike</v>
      </c>
      <c r="AB1155">
        <v>3</v>
      </c>
      <c r="AC1155" t="str" cm="1">
        <f t="array" ref="AC1155">_xlfn.IFS(AB1155=1,"low",AB1155=2,"good",AB1155=3,"excellent",AB1155=4,"outstanding")</f>
        <v>excellent</v>
      </c>
      <c r="AD1155">
        <v>3</v>
      </c>
      <c r="AE1155" t="str" cm="1">
        <f t="array" ref="AE1155">_xlfn.IFS(AD1155=1,"low",AD1155=2,"medium",AD1155=3,"high",AD1155=4,"very high")</f>
        <v>high</v>
      </c>
      <c r="AG1155">
        <v>0</v>
      </c>
      <c r="AH1155" t="str" cm="1">
        <f t="array" ref="AH1155">_xlfn.IFS(AG1155=0,"no stock options",AG1155=2,"medium",AG1155=3,"high",AG1155=1,"low")</f>
        <v>no stock options</v>
      </c>
      <c r="AI1155">
        <v>20</v>
      </c>
      <c r="AJ1155" s="1" t="str" cm="1">
        <f t="array" ref="AJ1155">_xlfn.IFS(AI1155&lt;=2,"fresher",AI1155&lt;=7,"early career",AI1155&lt;=15,"mid career",AI1155&lt;=25,"experienced",AI1155&gt;=26,"expert")</f>
        <v>experienced</v>
      </c>
      <c r="AK1155">
        <v>3</v>
      </c>
      <c r="AL1155" s="1" t="str" cm="1">
        <f t="array" ref="AL1155">_xlfn.IFS(AK1155=0,"no training",AK1155&lt;=2,"low",AK1155&lt;=4,"moderate",AK1155&lt;=6,"high")</f>
        <v>moderate</v>
      </c>
      <c r="AM1155">
        <v>4</v>
      </c>
      <c r="AN1155" t="str" cm="1">
        <f t="array" ref="AN1155">_xlfn.IFS(AM1155=1,"low",AM1155=2,"medium",AM1155=3,"high",AM1155=4,"very high")</f>
        <v>very high</v>
      </c>
      <c r="AO1155">
        <v>19</v>
      </c>
      <c r="AP1155" s="1" t="str" cm="1">
        <f t="array" ref="AP1155">_xlfn.IFS(AO1155&lt;=1,"new",AO1155&lt;=5,"early tenure",AO1155&lt;=10,"established",AO1155&lt;=20,"loyal",AO1155&gt;=21,"long term")</f>
        <v>loyal</v>
      </c>
      <c r="AQ1155">
        <v>10</v>
      </c>
      <c r="AR1155" s="1" t="str" cm="1">
        <f t="array" ref="AR1155">_xlfn.IFS(AQ1155&lt;=1,"new",AQ1155&lt;=4,"settling",AQ1155&lt;=7,"established",AQ1155&lt;=12,"stagnant risk",AQ1155&gt;12,"highly stagnant")</f>
        <v>stagnant risk</v>
      </c>
      <c r="AS1155">
        <v>2</v>
      </c>
      <c r="AT1155" t="str" cm="1">
        <f t="array" ref="AT1155">_xlfn.IFS(AS1155&lt;=1,"recently promoted",AS1155&lt;=3,"due soon",AS1155&lt;=6,"over due",AS1155&gt;=7,"critically overdue")</f>
        <v>due soon</v>
      </c>
      <c r="AU1155">
        <v>7</v>
      </c>
      <c r="AV1155" t="str" cm="1">
        <f t="array" ref="AV1155">_xlfn.IFS(AU1155&lt;=1,"new under manager",AU1155&lt;=4,"settling",AU1155&lt;=8,"established",AU1155&gt;=9,"long term")</f>
        <v>established</v>
      </c>
    </row>
    <row r="1156" spans="1:48">
      <c r="A1156">
        <v>41</v>
      </c>
      <c r="B1156" s="1" t="str" cm="1">
        <f t="array" ref="B1156">_xlfn.IFS(A1156&lt;=25,"early career",A1156&lt;=35,"mid career",A1156&lt;=45,"experienced",A1156&gt;=46,"senior")</f>
        <v>experienced</v>
      </c>
      <c r="C1156" t="s">
        <v>29</v>
      </c>
      <c r="D1156" t="s">
        <v>50</v>
      </c>
      <c r="E1156" t="s">
        <v>31</v>
      </c>
      <c r="F1156">
        <v>9</v>
      </c>
      <c r="G1156" s="1" t="str" cm="1">
        <f t="array" ref="G1156">_xlfn.IFS(F1156&lt;=5,"very near",F1156&lt;=10,"near",F1156&lt;=20,"moderate",F1156&lt;=29,"far")</f>
        <v>near</v>
      </c>
      <c r="H1156">
        <v>3</v>
      </c>
      <c r="I1156" t="str" cm="1">
        <f t="array" ref="I1156">_xlfn.IFS(H1156=1,"Below College",H1156=
2,"College",H1156=
3,"Bachelor",H1156=
4,"Master",H1156=
5,"Doctor")</f>
        <v>Bachelor</v>
      </c>
      <c r="J1156" t="s">
        <v>32</v>
      </c>
      <c r="K1156">
        <v>1</v>
      </c>
      <c r="L1156" t="str" cm="1">
        <f t="array" ref="L1156">_xlfn.IFS(K1156=1,"low",K1156=2,"medium",K1156=3,"high",K1156=4,"very high")</f>
        <v>low</v>
      </c>
      <c r="M1156" t="s">
        <v>33</v>
      </c>
      <c r="N1156">
        <v>3</v>
      </c>
      <c r="O1156" t="str" cm="1">
        <f t="array" ref="O1156">_xlfn.IFS(N1156=1,"low",N1156=2,"medium",N1156=3,"high",N1156=4,"very high")</f>
        <v>high</v>
      </c>
      <c r="P1156">
        <v>5</v>
      </c>
      <c r="Q1156" t="str" cm="1">
        <f t="array" ref="Q1156">_xlfn.IFS(P1156=1,"junior",P1156=2,"mid level",P1156=3,"senior",P1156=4,"lead",P1156=5,"executive")</f>
        <v>executive</v>
      </c>
      <c r="R1156" t="s">
        <v>53</v>
      </c>
      <c r="S1156">
        <v>3</v>
      </c>
      <c r="T1156" t="str" cm="1">
        <f t="array" ref="T1156">_xlfn.IFS(S1156=1,"low",S1156=2,"medium",S1156=3,"high",S1156=4,"very high")</f>
        <v>high</v>
      </c>
      <c r="U1156" t="s">
        <v>38</v>
      </c>
      <c r="V1156">
        <v>19419</v>
      </c>
      <c r="W1156">
        <v>2</v>
      </c>
      <c r="X1156" t="str" cm="1">
        <f t="array" ref="X1156">_xlfn.IFS(W1156=0,"fresher",W1156&lt;=3,"stable",W1156&lt;=6,"moderate hopper",W1156&lt;=9,"frequent hopper")</f>
        <v>stable</v>
      </c>
      <c r="Y1156" t="s">
        <v>29</v>
      </c>
      <c r="Z1156">
        <v>17</v>
      </c>
      <c r="AA1156" t="str" cm="1">
        <f t="array" ref="AA1156">_xlfn.IFS(Z1156&lt;=14,"low hike",Z1156&lt;=18,"moderate hike",Z1156&lt;=22,"good hike",Z1156&lt;=25,"high hike")</f>
        <v>moderate hike</v>
      </c>
      <c r="AB1156">
        <v>3</v>
      </c>
      <c r="AC1156" t="str" cm="1">
        <f t="array" ref="AC1156">_xlfn.IFS(AB1156=1,"low",AB1156=2,"good",AB1156=3,"excellent",AB1156=4,"outstanding")</f>
        <v>excellent</v>
      </c>
      <c r="AD1156">
        <v>2</v>
      </c>
      <c r="AE1156" t="str" cm="1">
        <f t="array" ref="AE1156">_xlfn.IFS(AD1156=1,"low",AD1156=2,"medium",AD1156=3,"high",AD1156=4,"very high")</f>
        <v>medium</v>
      </c>
      <c r="AG1156">
        <v>1</v>
      </c>
      <c r="AH1156" t="str" cm="1">
        <f t="array" ref="AH1156">_xlfn.IFS(AG1156=0,"no stock options",AG1156=2,"medium",AG1156=3,"high",AG1156=1,"low")</f>
        <v>low</v>
      </c>
      <c r="AI1156">
        <v>21</v>
      </c>
      <c r="AJ1156" s="1" t="str" cm="1">
        <f t="array" ref="AJ1156">_xlfn.IFS(AI1156&lt;=2,"fresher",AI1156&lt;=7,"early career",AI1156&lt;=15,"mid career",AI1156&lt;=25,"experienced",AI1156&gt;=26,"expert")</f>
        <v>experienced</v>
      </c>
      <c r="AK1156">
        <v>2</v>
      </c>
      <c r="AL1156" s="1" t="str" cm="1">
        <f t="array" ref="AL1156">_xlfn.IFS(AK1156=0,"no training",AK1156&lt;=2,"low",AK1156&lt;=4,"moderate",AK1156&lt;=6,"high")</f>
        <v>low</v>
      </c>
      <c r="AM1156">
        <v>4</v>
      </c>
      <c r="AN1156" t="str" cm="1">
        <f t="array" ref="AN1156">_xlfn.IFS(AM1156=1,"low",AM1156=2,"medium",AM1156=3,"high",AM1156=4,"very high")</f>
        <v>very high</v>
      </c>
      <c r="AO1156">
        <v>18</v>
      </c>
      <c r="AP1156" s="1" t="str" cm="1">
        <f t="array" ref="AP1156">_xlfn.IFS(AO1156&lt;=1,"new",AO1156&lt;=5,"early tenure",AO1156&lt;=10,"established",AO1156&lt;=20,"loyal",AO1156&gt;=21,"long term")</f>
        <v>loyal</v>
      </c>
      <c r="AQ1156">
        <v>16</v>
      </c>
      <c r="AR1156" s="1" t="str" cm="1">
        <f t="array" ref="AR1156">_xlfn.IFS(AQ1156&lt;=1,"new",AQ1156&lt;=4,"settling",AQ1156&lt;=7,"established",AQ1156&lt;=12,"stagnant risk",AQ1156&gt;12,"highly stagnant")</f>
        <v>highly stagnant</v>
      </c>
      <c r="AS1156">
        <v>0</v>
      </c>
      <c r="AT1156" t="str" cm="1">
        <f t="array" ref="AT1156">_xlfn.IFS(AS1156&lt;=1,"recently promoted",AS1156&lt;=3,"due soon",AS1156&lt;=6,"over due",AS1156&gt;=7,"critically overdue")</f>
        <v>recently promoted</v>
      </c>
      <c r="AU1156">
        <v>11</v>
      </c>
      <c r="AV1156" t="str" cm="1">
        <f t="array" ref="AV1156">_xlfn.IFS(AU1156&lt;=1,"new under manager",AU1156&lt;=4,"settling",AU1156&lt;=8,"established",AU1156&gt;=9,"long term")</f>
        <v>long term</v>
      </c>
    </row>
    <row r="1157" spans="1:48">
      <c r="A1157">
        <v>50</v>
      </c>
      <c r="B1157" s="1" t="str" cm="1">
        <f t="array" ref="B1157">_xlfn.IFS(A1157&lt;=25,"early career",A1157&lt;=35,"mid career",A1157&lt;=45,"experienced",A1157&gt;=46,"senior")</f>
        <v>senior</v>
      </c>
      <c r="C1157" t="s">
        <v>29</v>
      </c>
      <c r="D1157" t="s">
        <v>30</v>
      </c>
      <c r="E1157" t="s">
        <v>31</v>
      </c>
      <c r="F1157">
        <v>24</v>
      </c>
      <c r="G1157" s="1" t="str" cm="1">
        <f t="array" ref="G1157">_xlfn.IFS(F1157&lt;=5,"very near",F1157&lt;=10,"near",F1157&lt;=20,"moderate",F1157&lt;=29,"far")</f>
        <v>far</v>
      </c>
      <c r="H1157">
        <v>3</v>
      </c>
      <c r="I1157" t="str" cm="1">
        <f t="array" ref="I1157">_xlfn.IFS(H1157=1,"Below College",H1157=
2,"College",H1157=
3,"Bachelor",H1157=
4,"Master",H1157=
5,"Doctor")</f>
        <v>Bachelor</v>
      </c>
      <c r="J1157" t="s">
        <v>36</v>
      </c>
      <c r="K1157">
        <v>4</v>
      </c>
      <c r="L1157" t="str" cm="1">
        <f t="array" ref="L1157">_xlfn.IFS(K1157=1,"low",K1157=2,"medium",K1157=3,"high",K1157=4,"very high")</f>
        <v>very high</v>
      </c>
      <c r="M1157" t="s">
        <v>33</v>
      </c>
      <c r="N1157">
        <v>3</v>
      </c>
      <c r="O1157" t="str" cm="1">
        <f t="array" ref="O1157">_xlfn.IFS(N1157=1,"low",N1157=2,"medium",N1157=3,"high",N1157=4,"very high")</f>
        <v>high</v>
      </c>
      <c r="P1157">
        <v>4</v>
      </c>
      <c r="Q1157" t="str" cm="1">
        <f t="array" ref="Q1157">_xlfn.IFS(P1157=1,"junior",P1157=2,"mid level",P1157=3,"senior",P1157=4,"lead",P1157=5,"executive")</f>
        <v>lead</v>
      </c>
      <c r="R1157" t="s">
        <v>44</v>
      </c>
      <c r="S1157">
        <v>3</v>
      </c>
      <c r="T1157" t="str" cm="1">
        <f t="array" ref="T1157">_xlfn.IFS(S1157=1,"low",S1157=2,"medium",S1157=3,"high",S1157=4,"very high")</f>
        <v>high</v>
      </c>
      <c r="U1157" t="s">
        <v>35</v>
      </c>
      <c r="V1157">
        <v>13973</v>
      </c>
      <c r="W1157">
        <v>3</v>
      </c>
      <c r="X1157" t="str" cm="1">
        <f t="array" ref="X1157">_xlfn.IFS(W1157=0,"fresher",W1157&lt;=3,"stable",W1157&lt;=6,"moderate hopper",W1157&lt;=9,"frequent hopper")</f>
        <v>stable</v>
      </c>
      <c r="Y1157" t="s">
        <v>39</v>
      </c>
      <c r="Z1157">
        <v>18</v>
      </c>
      <c r="AA1157" t="str" cm="1">
        <f t="array" ref="AA1157">_xlfn.IFS(Z1157&lt;=14,"low hike",Z1157&lt;=18,"moderate hike",Z1157&lt;=22,"good hike",Z1157&lt;=25,"high hike")</f>
        <v>moderate hike</v>
      </c>
      <c r="AB1157">
        <v>3</v>
      </c>
      <c r="AC1157" t="str" cm="1">
        <f t="array" ref="AC1157">_xlfn.IFS(AB1157=1,"low",AB1157=2,"good",AB1157=3,"excellent",AB1157=4,"outstanding")</f>
        <v>excellent</v>
      </c>
      <c r="AD1157">
        <v>4</v>
      </c>
      <c r="AE1157" t="str" cm="1">
        <f t="array" ref="AE1157">_xlfn.IFS(AD1157=1,"low",AD1157=2,"medium",AD1157=3,"high",AD1157=4,"very high")</f>
        <v>very high</v>
      </c>
      <c r="AG1157">
        <v>1</v>
      </c>
      <c r="AH1157" t="str" cm="1">
        <f t="array" ref="AH1157">_xlfn.IFS(AG1157=0,"no stock options",AG1157=2,"medium",AG1157=3,"high",AG1157=1,"low")</f>
        <v>low</v>
      </c>
      <c r="AI1157">
        <v>22</v>
      </c>
      <c r="AJ1157" s="1" t="str" cm="1">
        <f t="array" ref="AJ1157">_xlfn.IFS(AI1157&lt;=2,"fresher",AI1157&lt;=7,"early career",AI1157&lt;=15,"mid career",AI1157&lt;=25,"experienced",AI1157&gt;=26,"expert")</f>
        <v>experienced</v>
      </c>
      <c r="AK1157">
        <v>2</v>
      </c>
      <c r="AL1157" s="1" t="str" cm="1">
        <f t="array" ref="AL1157">_xlfn.IFS(AK1157=0,"no training",AK1157&lt;=2,"low",AK1157&lt;=4,"moderate",AK1157&lt;=6,"high")</f>
        <v>low</v>
      </c>
      <c r="AM1157">
        <v>3</v>
      </c>
      <c r="AN1157" t="str" cm="1">
        <f t="array" ref="AN1157">_xlfn.IFS(AM1157=1,"low",AM1157=2,"medium",AM1157=3,"high",AM1157=4,"very high")</f>
        <v>high</v>
      </c>
      <c r="AO1157">
        <v>12</v>
      </c>
      <c r="AP1157" s="1" t="str" cm="1">
        <f t="array" ref="AP1157">_xlfn.IFS(AO1157&lt;=1,"new",AO1157&lt;=5,"early tenure",AO1157&lt;=10,"established",AO1157&lt;=20,"loyal",AO1157&gt;=21,"long term")</f>
        <v>loyal</v>
      </c>
      <c r="AQ1157">
        <v>11</v>
      </c>
      <c r="AR1157" s="1" t="str" cm="1">
        <f t="array" ref="AR1157">_xlfn.IFS(AQ1157&lt;=1,"new",AQ1157&lt;=4,"settling",AQ1157&lt;=7,"established",AQ1157&lt;=12,"stagnant risk",AQ1157&gt;12,"highly stagnant")</f>
        <v>stagnant risk</v>
      </c>
      <c r="AS1157">
        <v>1</v>
      </c>
      <c r="AT1157" t="str" cm="1">
        <f t="array" ref="AT1157">_xlfn.IFS(AS1157&lt;=1,"recently promoted",AS1157&lt;=3,"due soon",AS1157&lt;=6,"over due",AS1157&gt;=7,"critically overdue")</f>
        <v>recently promoted</v>
      </c>
      <c r="AU1157">
        <v>5</v>
      </c>
      <c r="AV1157" t="str" cm="1">
        <f t="array" ref="AV1157">_xlfn.IFS(AU1157&lt;=1,"new under manager",AU1157&lt;=4,"settling",AU1157&lt;=8,"established",AU1157&gt;=9,"long term")</f>
        <v>established</v>
      </c>
    </row>
    <row r="1158" spans="1:48">
      <c r="A1158">
        <v>35</v>
      </c>
      <c r="B1158" s="1" t="str" cm="1">
        <f t="array" ref="B1158">_xlfn.IFS(A1158&lt;=25,"early career",A1158&lt;=35,"mid career",A1158&lt;=45,"experienced",A1158&gt;=46,"senior")</f>
        <v>mid career</v>
      </c>
      <c r="C1158" t="s">
        <v>29</v>
      </c>
      <c r="D1158" t="s">
        <v>30</v>
      </c>
      <c r="E1158" t="s">
        <v>31</v>
      </c>
      <c r="F1158">
        <v>25</v>
      </c>
      <c r="G1158" s="1" t="str" cm="1">
        <f t="array" ref="G1158">_xlfn.IFS(F1158&lt;=5,"very near",F1158&lt;=10,"near",F1158&lt;=20,"moderate",F1158&lt;=29,"far")</f>
        <v>far</v>
      </c>
      <c r="H1158">
        <v>4</v>
      </c>
      <c r="I1158" t="str" cm="1">
        <f t="array" ref="I1158">_xlfn.IFS(H1158=1,"Below College",H1158=
2,"College",H1158=
3,"Bachelor",H1158=
4,"Master",H1158=
5,"Doctor")</f>
        <v>Master</v>
      </c>
      <c r="J1158" t="s">
        <v>32</v>
      </c>
      <c r="K1158">
        <v>3</v>
      </c>
      <c r="L1158" t="str" cm="1">
        <f t="array" ref="L1158">_xlfn.IFS(K1158=1,"low",K1158=2,"medium",K1158=3,"high",K1158=4,"very high")</f>
        <v>high</v>
      </c>
      <c r="M1158" t="s">
        <v>43</v>
      </c>
      <c r="N1158">
        <v>3</v>
      </c>
      <c r="O1158" t="str" cm="1">
        <f t="array" ref="O1158">_xlfn.IFS(N1158=1,"low",N1158=2,"medium",N1158=3,"high",N1158=4,"very high")</f>
        <v>high</v>
      </c>
      <c r="P1158">
        <v>3</v>
      </c>
      <c r="Q1158" t="str" cm="1">
        <f t="array" ref="Q1158">_xlfn.IFS(P1158=1,"junior",P1158=2,"mid level",P1158=3,"senior",P1158=4,"lead",P1158=5,"executive")</f>
        <v>senior</v>
      </c>
      <c r="R1158" t="s">
        <v>49</v>
      </c>
      <c r="S1158">
        <v>3</v>
      </c>
      <c r="T1158" t="str" cm="1">
        <f t="array" ref="T1158">_xlfn.IFS(S1158=1,"low",S1158=2,"medium",S1158=3,"high",S1158=4,"very high")</f>
        <v>high</v>
      </c>
      <c r="U1158" t="s">
        <v>38</v>
      </c>
      <c r="V1158">
        <v>10388</v>
      </c>
      <c r="W1158">
        <v>1</v>
      </c>
      <c r="X1158" t="str" cm="1">
        <f t="array" ref="X1158">_xlfn.IFS(W1158=0,"fresher",W1158&lt;=3,"stable",W1158&lt;=6,"moderate hopper",W1158&lt;=9,"frequent hopper")</f>
        <v>stable</v>
      </c>
      <c r="Y1158" t="s">
        <v>39</v>
      </c>
      <c r="Z1158">
        <v>11</v>
      </c>
      <c r="AA1158" t="str" cm="1">
        <f t="array" ref="AA1158">_xlfn.IFS(Z1158&lt;=14,"low hike",Z1158&lt;=18,"moderate hike",Z1158&lt;=22,"good hike",Z1158&lt;=25,"high hike")</f>
        <v>low hike</v>
      </c>
      <c r="AB1158">
        <v>3</v>
      </c>
      <c r="AC1158" t="str" cm="1">
        <f t="array" ref="AC1158">_xlfn.IFS(AB1158=1,"low",AB1158=2,"good",AB1158=3,"excellent",AB1158=4,"outstanding")</f>
        <v>excellent</v>
      </c>
      <c r="AD1158">
        <v>3</v>
      </c>
      <c r="AE1158" t="str" cm="1">
        <f t="array" ref="AE1158">_xlfn.IFS(AD1158=1,"low",AD1158=2,"medium",AD1158=3,"high",AD1158=4,"very high")</f>
        <v>high</v>
      </c>
      <c r="AG1158">
        <v>1</v>
      </c>
      <c r="AH1158" t="str" cm="1">
        <f t="array" ref="AH1158">_xlfn.IFS(AG1158=0,"no stock options",AG1158=2,"medium",AG1158=3,"high",AG1158=1,"low")</f>
        <v>low</v>
      </c>
      <c r="AI1158">
        <v>16</v>
      </c>
      <c r="AJ1158" s="1" t="str" cm="1">
        <f t="array" ref="AJ1158">_xlfn.IFS(AI1158&lt;=2,"fresher",AI1158&lt;=7,"early career",AI1158&lt;=15,"mid career",AI1158&lt;=25,"experienced",AI1158&gt;=26,"expert")</f>
        <v>experienced</v>
      </c>
      <c r="AK1158">
        <v>3</v>
      </c>
      <c r="AL1158" s="1" t="str" cm="1">
        <f t="array" ref="AL1158">_xlfn.IFS(AK1158=0,"no training",AK1158&lt;=2,"low",AK1158&lt;=4,"moderate",AK1158&lt;=6,"high")</f>
        <v>moderate</v>
      </c>
      <c r="AM1158">
        <v>2</v>
      </c>
      <c r="AN1158" t="str" cm="1">
        <f t="array" ref="AN1158">_xlfn.IFS(AM1158=1,"low",AM1158=2,"medium",AM1158=3,"high",AM1158=4,"very high")</f>
        <v>medium</v>
      </c>
      <c r="AO1158">
        <v>16</v>
      </c>
      <c r="AP1158" s="1" t="str" cm="1">
        <f t="array" ref="AP1158">_xlfn.IFS(AO1158&lt;=1,"new",AO1158&lt;=5,"early tenure",AO1158&lt;=10,"established",AO1158&lt;=20,"loyal",AO1158&gt;=21,"long term")</f>
        <v>loyal</v>
      </c>
      <c r="AQ1158">
        <v>10</v>
      </c>
      <c r="AR1158" s="1" t="str" cm="1">
        <f t="array" ref="AR1158">_xlfn.IFS(AQ1158&lt;=1,"new",AQ1158&lt;=4,"settling",AQ1158&lt;=7,"established",AQ1158&lt;=12,"stagnant risk",AQ1158&gt;12,"highly stagnant")</f>
        <v>stagnant risk</v>
      </c>
      <c r="AS1158">
        <v>10</v>
      </c>
      <c r="AT1158" t="str" cm="1">
        <f t="array" ref="AT1158">_xlfn.IFS(AS1158&lt;=1,"recently promoted",AS1158&lt;=3,"due soon",AS1158&lt;=6,"over due",AS1158&gt;=7,"critically overdue")</f>
        <v>critically overdue</v>
      </c>
      <c r="AU1158">
        <v>1</v>
      </c>
      <c r="AV1158" t="str" cm="1">
        <f t="array" ref="AV1158">_xlfn.IFS(AU1158&lt;=1,"new under manager",AU1158&lt;=4,"settling",AU1158&lt;=8,"established",AU1158&gt;=9,"long term")</f>
        <v>new under manager</v>
      </c>
    </row>
    <row r="1159" spans="1:48">
      <c r="A1159">
        <v>48</v>
      </c>
      <c r="B1159" s="1" t="str" cm="1">
        <f t="array" ref="B1159">_xlfn.IFS(A1159&lt;=25,"early career",A1159&lt;=35,"mid career",A1159&lt;=45,"experienced",A1159&gt;=46,"senior")</f>
        <v>senior</v>
      </c>
      <c r="C1159" t="s">
        <v>29</v>
      </c>
      <c r="D1159" t="s">
        <v>30</v>
      </c>
      <c r="E1159" t="s">
        <v>31</v>
      </c>
      <c r="F1159">
        <v>4</v>
      </c>
      <c r="G1159" s="1" t="str" cm="1">
        <f t="array" ref="G1159">_xlfn.IFS(F1159&lt;=5,"very near",F1159&lt;=10,"near",F1159&lt;=20,"moderate",F1159&lt;=29,"far")</f>
        <v>very near</v>
      </c>
      <c r="H1159">
        <v>4</v>
      </c>
      <c r="I1159" t="str" cm="1">
        <f t="array" ref="I1159">_xlfn.IFS(H1159=1,"Below College",H1159=
2,"College",H1159=
3,"Bachelor",H1159=
4,"Master",H1159=
5,"Doctor")</f>
        <v>Master</v>
      </c>
      <c r="J1159" t="s">
        <v>36</v>
      </c>
      <c r="K1159">
        <v>3</v>
      </c>
      <c r="L1159" t="str" cm="1">
        <f t="array" ref="L1159">_xlfn.IFS(K1159=1,"low",K1159=2,"medium",K1159=3,"high",K1159=4,"very high")</f>
        <v>high</v>
      </c>
      <c r="M1159" t="s">
        <v>33</v>
      </c>
      <c r="N1159">
        <v>2</v>
      </c>
      <c r="O1159" t="str" cm="1">
        <f t="array" ref="O1159">_xlfn.IFS(N1159=1,"low",N1159=2,"medium",N1159=3,"high",N1159=4,"very high")</f>
        <v>medium</v>
      </c>
      <c r="P1159">
        <v>3</v>
      </c>
      <c r="Q1159" t="str" cm="1">
        <f t="array" ref="Q1159">_xlfn.IFS(P1159=1,"junior",P1159=2,"mid level",P1159=3,"senior",P1159=4,"lead",P1159=5,"executive")</f>
        <v>senior</v>
      </c>
      <c r="R1159" t="s">
        <v>49</v>
      </c>
      <c r="S1159">
        <v>3</v>
      </c>
      <c r="T1159" t="str" cm="1">
        <f t="array" ref="T1159">_xlfn.IFS(S1159=1,"low",S1159=2,"medium",S1159=3,"high",S1159=4,"very high")</f>
        <v>high</v>
      </c>
      <c r="U1159" t="s">
        <v>40</v>
      </c>
      <c r="V1159">
        <v>10999</v>
      </c>
      <c r="W1159">
        <v>7</v>
      </c>
      <c r="X1159" t="str" cm="1">
        <f t="array" ref="X1159">_xlfn.IFS(W1159=0,"fresher",W1159&lt;=3,"stable",W1159&lt;=6,"moderate hopper",W1159&lt;=9,"frequent hopper")</f>
        <v>frequent hopper</v>
      </c>
      <c r="Y1159" t="s">
        <v>29</v>
      </c>
      <c r="Z1159">
        <v>14</v>
      </c>
      <c r="AA1159" t="str" cm="1">
        <f t="array" ref="AA1159">_xlfn.IFS(Z1159&lt;=14,"low hike",Z1159&lt;=18,"moderate hike",Z1159&lt;=22,"good hike",Z1159&lt;=25,"high hike")</f>
        <v>low hike</v>
      </c>
      <c r="AB1159">
        <v>3</v>
      </c>
      <c r="AC1159" t="str" cm="1">
        <f t="array" ref="AC1159">_xlfn.IFS(AB1159=1,"low",AB1159=2,"good",AB1159=3,"excellent",AB1159=4,"outstanding")</f>
        <v>excellent</v>
      </c>
      <c r="AD1159">
        <v>2</v>
      </c>
      <c r="AE1159" t="str" cm="1">
        <f t="array" ref="AE1159">_xlfn.IFS(AD1159=1,"low",AD1159=2,"medium",AD1159=3,"high",AD1159=4,"very high")</f>
        <v>medium</v>
      </c>
      <c r="AG1159">
        <v>0</v>
      </c>
      <c r="AH1159" t="str" cm="1">
        <f t="array" ref="AH1159">_xlfn.IFS(AG1159=0,"no stock options",AG1159=2,"medium",AG1159=3,"high",AG1159=1,"low")</f>
        <v>no stock options</v>
      </c>
      <c r="AI1159">
        <v>27</v>
      </c>
      <c r="AJ1159" s="1" t="str" cm="1">
        <f t="array" ref="AJ1159">_xlfn.IFS(AI1159&lt;=2,"fresher",AI1159&lt;=7,"early career",AI1159&lt;=15,"mid career",AI1159&lt;=25,"experienced",AI1159&gt;=26,"expert")</f>
        <v>expert</v>
      </c>
      <c r="AK1159">
        <v>3</v>
      </c>
      <c r="AL1159" s="1" t="str" cm="1">
        <f t="array" ref="AL1159">_xlfn.IFS(AK1159=0,"no training",AK1159&lt;=2,"low",AK1159&lt;=4,"moderate",AK1159&lt;=6,"high")</f>
        <v>moderate</v>
      </c>
      <c r="AM1159">
        <v>3</v>
      </c>
      <c r="AN1159" t="str" cm="1">
        <f t="array" ref="AN1159">_xlfn.IFS(AM1159=1,"low",AM1159=2,"medium",AM1159=3,"high",AM1159=4,"very high")</f>
        <v>high</v>
      </c>
      <c r="AO1159">
        <v>15</v>
      </c>
      <c r="AP1159" s="1" t="str" cm="1">
        <f t="array" ref="AP1159">_xlfn.IFS(AO1159&lt;=1,"new",AO1159&lt;=5,"early tenure",AO1159&lt;=10,"established",AO1159&lt;=20,"loyal",AO1159&gt;=21,"long term")</f>
        <v>loyal</v>
      </c>
      <c r="AQ1159">
        <v>11</v>
      </c>
      <c r="AR1159" s="1" t="str" cm="1">
        <f t="array" ref="AR1159">_xlfn.IFS(AQ1159&lt;=1,"new",AQ1159&lt;=4,"settling",AQ1159&lt;=7,"established",AQ1159&lt;=12,"stagnant risk",AQ1159&gt;12,"highly stagnant")</f>
        <v>stagnant risk</v>
      </c>
      <c r="AS1159">
        <v>4</v>
      </c>
      <c r="AT1159" t="str" cm="1">
        <f t="array" ref="AT1159">_xlfn.IFS(AS1159&lt;=1,"recently promoted",AS1159&lt;=3,"due soon",AS1159&lt;=6,"over due",AS1159&gt;=7,"critically overdue")</f>
        <v>over due</v>
      </c>
      <c r="AU1159">
        <v>8</v>
      </c>
      <c r="AV1159" t="str" cm="1">
        <f t="array" ref="AV1159">_xlfn.IFS(AU1159&lt;=1,"new under manager",AU1159&lt;=4,"settling",AU1159&lt;=8,"established",AU1159&gt;=9,"long term")</f>
        <v>established</v>
      </c>
    </row>
    <row r="1160" spans="1:48">
      <c r="A1160">
        <v>44</v>
      </c>
      <c r="B1160" s="1" t="str" cm="1">
        <f t="array" ref="B1160">_xlfn.IFS(A1160&lt;=25,"early career",A1160&lt;=35,"mid career",A1160&lt;=45,"experienced",A1160&gt;=46,"senior")</f>
        <v>experienced</v>
      </c>
      <c r="C1160" t="s">
        <v>29</v>
      </c>
      <c r="D1160" t="s">
        <v>30</v>
      </c>
      <c r="E1160" t="s">
        <v>45</v>
      </c>
      <c r="F1160">
        <v>28</v>
      </c>
      <c r="G1160" s="1" t="str" cm="1">
        <f t="array" ref="G1160">_xlfn.IFS(F1160&lt;=5,"very near",F1160&lt;=10,"near",F1160&lt;=20,"moderate",F1160&lt;=29,"far")</f>
        <v>far</v>
      </c>
      <c r="H1160">
        <v>3</v>
      </c>
      <c r="I1160" t="str" cm="1">
        <f t="array" ref="I1160">_xlfn.IFS(H1160=1,"Below College",H1160=
2,"College",H1160=
3,"Bachelor",H1160=
4,"Master",H1160=
5,"Doctor")</f>
        <v>Bachelor</v>
      </c>
      <c r="J1160" t="s">
        <v>32</v>
      </c>
      <c r="K1160">
        <v>4</v>
      </c>
      <c r="L1160" t="str" cm="1">
        <f t="array" ref="L1160">_xlfn.IFS(K1160=1,"low",K1160=2,"medium",K1160=3,"high",K1160=4,"very high")</f>
        <v>very high</v>
      </c>
      <c r="M1160" t="s">
        <v>43</v>
      </c>
      <c r="N1160">
        <v>4</v>
      </c>
      <c r="O1160" t="str" cm="1">
        <f t="array" ref="O1160">_xlfn.IFS(N1160=1,"low",N1160=2,"medium",N1160=3,"high",N1160=4,"very high")</f>
        <v>very high</v>
      </c>
      <c r="P1160">
        <v>4</v>
      </c>
      <c r="Q1160" t="str" cm="1">
        <f t="array" ref="Q1160">_xlfn.IFS(P1160=1,"junior",P1160=2,"mid level",P1160=3,"senior",P1160=4,"lead",P1160=5,"executive")</f>
        <v>lead</v>
      </c>
      <c r="R1160" t="s">
        <v>51</v>
      </c>
      <c r="S1160">
        <v>4</v>
      </c>
      <c r="T1160" t="str" cm="1">
        <f t="array" ref="T1160">_xlfn.IFS(S1160=1,"low",S1160=2,"medium",S1160=3,"high",S1160=4,"very high")</f>
        <v>very high</v>
      </c>
      <c r="U1160" t="s">
        <v>35</v>
      </c>
      <c r="V1160">
        <v>13320</v>
      </c>
      <c r="W1160">
        <v>3</v>
      </c>
      <c r="X1160" t="str" cm="1">
        <f t="array" ref="X1160">_xlfn.IFS(W1160=0,"fresher",W1160&lt;=3,"stable",W1160&lt;=6,"moderate hopper",W1160&lt;=9,"frequent hopper")</f>
        <v>stable</v>
      </c>
      <c r="Y1160" t="s">
        <v>39</v>
      </c>
      <c r="Z1160">
        <v>18</v>
      </c>
      <c r="AA1160" t="str" cm="1">
        <f t="array" ref="AA1160">_xlfn.IFS(Z1160&lt;=14,"low hike",Z1160&lt;=18,"moderate hike",Z1160&lt;=22,"good hike",Z1160&lt;=25,"high hike")</f>
        <v>moderate hike</v>
      </c>
      <c r="AB1160">
        <v>3</v>
      </c>
      <c r="AC1160" t="str" cm="1">
        <f t="array" ref="AC1160">_xlfn.IFS(AB1160=1,"low",AB1160=2,"good",AB1160=3,"excellent",AB1160=4,"outstanding")</f>
        <v>excellent</v>
      </c>
      <c r="AD1160">
        <v>3</v>
      </c>
      <c r="AE1160" t="str" cm="1">
        <f t="array" ref="AE1160">_xlfn.IFS(AD1160=1,"low",AD1160=2,"medium",AD1160=3,"high",AD1160=4,"very high")</f>
        <v>high</v>
      </c>
      <c r="AG1160">
        <v>1</v>
      </c>
      <c r="AH1160" t="str" cm="1">
        <f t="array" ref="AH1160">_xlfn.IFS(AG1160=0,"no stock options",AG1160=2,"medium",AG1160=3,"high",AG1160=1,"low")</f>
        <v>low</v>
      </c>
      <c r="AI1160">
        <v>23</v>
      </c>
      <c r="AJ1160" s="1" t="str" cm="1">
        <f t="array" ref="AJ1160">_xlfn.IFS(AI1160&lt;=2,"fresher",AI1160&lt;=7,"early career",AI1160&lt;=15,"mid career",AI1160&lt;=25,"experienced",AI1160&gt;=26,"expert")</f>
        <v>experienced</v>
      </c>
      <c r="AK1160">
        <v>2</v>
      </c>
      <c r="AL1160" s="1" t="str" cm="1">
        <f t="array" ref="AL1160">_xlfn.IFS(AK1160=0,"no training",AK1160&lt;=2,"low",AK1160&lt;=4,"moderate",AK1160&lt;=6,"high")</f>
        <v>low</v>
      </c>
      <c r="AM1160">
        <v>3</v>
      </c>
      <c r="AN1160" t="str" cm="1">
        <f t="array" ref="AN1160">_xlfn.IFS(AM1160=1,"low",AM1160=2,"medium",AM1160=3,"high",AM1160=4,"very high")</f>
        <v>high</v>
      </c>
      <c r="AO1160">
        <v>12</v>
      </c>
      <c r="AP1160" s="1" t="str" cm="1">
        <f t="array" ref="AP1160">_xlfn.IFS(AO1160&lt;=1,"new",AO1160&lt;=5,"early tenure",AO1160&lt;=10,"established",AO1160&lt;=20,"loyal",AO1160&gt;=21,"long term")</f>
        <v>loyal</v>
      </c>
      <c r="AQ1160">
        <v>11</v>
      </c>
      <c r="AR1160" s="1" t="str" cm="1">
        <f t="array" ref="AR1160">_xlfn.IFS(AQ1160&lt;=1,"new",AQ1160&lt;=4,"settling",AQ1160&lt;=7,"established",AQ1160&lt;=12,"stagnant risk",AQ1160&gt;12,"highly stagnant")</f>
        <v>stagnant risk</v>
      </c>
      <c r="AS1160">
        <v>11</v>
      </c>
      <c r="AT1160" t="str" cm="1">
        <f t="array" ref="AT1160">_xlfn.IFS(AS1160&lt;=1,"recently promoted",AS1160&lt;=3,"due soon",AS1160&lt;=6,"over due",AS1160&gt;=7,"critically overdue")</f>
        <v>critically overdue</v>
      </c>
      <c r="AU1160">
        <v>11</v>
      </c>
      <c r="AV1160" t="str" cm="1">
        <f t="array" ref="AV1160">_xlfn.IFS(AU1160&lt;=1,"new under manager",AU1160&lt;=4,"settling",AU1160&lt;=8,"established",AU1160&gt;=9,"long term")</f>
        <v>long term</v>
      </c>
    </row>
    <row r="1161" spans="1:48">
      <c r="A1161">
        <v>50</v>
      </c>
      <c r="B1161" s="1" t="str" cm="1">
        <f t="array" ref="B1161">_xlfn.IFS(A1161&lt;=25,"early career",A1161&lt;=35,"mid career",A1161&lt;=45,"experienced",A1161&gt;=46,"senior")</f>
        <v>senior</v>
      </c>
      <c r="C1161" t="s">
        <v>29</v>
      </c>
      <c r="D1161" t="s">
        <v>41</v>
      </c>
      <c r="E1161" t="s">
        <v>45</v>
      </c>
      <c r="F1161">
        <v>1</v>
      </c>
      <c r="G1161" s="1" t="str" cm="1">
        <f t="array" ref="G1161">_xlfn.IFS(F1161&lt;=5,"very near",F1161&lt;=10,"near",F1161&lt;=20,"moderate",F1161&lt;=29,"far")</f>
        <v>very near</v>
      </c>
      <c r="H1161">
        <v>3</v>
      </c>
      <c r="I1161" t="str" cm="1">
        <f t="array" ref="I1161">_xlfn.IFS(H1161=1,"Below College",H1161=
2,"College",H1161=
3,"Bachelor",H1161=
4,"Master",H1161=
5,"Doctor")</f>
        <v>Bachelor</v>
      </c>
      <c r="J1161" t="s">
        <v>36</v>
      </c>
      <c r="K1161">
        <v>4</v>
      </c>
      <c r="L1161" t="str" cm="1">
        <f t="array" ref="L1161">_xlfn.IFS(K1161=1,"low",K1161=2,"medium",K1161=3,"high",K1161=4,"very high")</f>
        <v>very high</v>
      </c>
      <c r="M1161" t="s">
        <v>43</v>
      </c>
      <c r="N1161">
        <v>3</v>
      </c>
      <c r="O1161" t="str" cm="1">
        <f t="array" ref="O1161">_xlfn.IFS(N1161=1,"low",N1161=2,"medium",N1161=3,"high",N1161=4,"very high")</f>
        <v>high</v>
      </c>
      <c r="P1161">
        <v>2</v>
      </c>
      <c r="Q1161" t="str" cm="1">
        <f t="array" ref="Q1161">_xlfn.IFS(P1161=1,"junior",P1161=2,"mid level",P1161=3,"senior",P1161=4,"lead",P1161=5,"executive")</f>
        <v>mid level</v>
      </c>
      <c r="R1161" t="s">
        <v>51</v>
      </c>
      <c r="S1161">
        <v>3</v>
      </c>
      <c r="T1161" t="str" cm="1">
        <f t="array" ref="T1161">_xlfn.IFS(S1161=1,"low",S1161=2,"medium",S1161=3,"high",S1161=4,"very high")</f>
        <v>high</v>
      </c>
      <c r="U1161" t="s">
        <v>35</v>
      </c>
      <c r="V1161">
        <v>6347</v>
      </c>
      <c r="W1161">
        <v>0</v>
      </c>
      <c r="X1161" t="str" cm="1">
        <f t="array" ref="X1161">_xlfn.IFS(W1161=0,"fresher",W1161&lt;=3,"stable",W1161&lt;=6,"moderate hopper",W1161&lt;=9,"frequent hopper")</f>
        <v>fresher</v>
      </c>
      <c r="Y1161" t="s">
        <v>29</v>
      </c>
      <c r="Z1161">
        <v>12</v>
      </c>
      <c r="AA1161" t="str" cm="1">
        <f t="array" ref="AA1161">_xlfn.IFS(Z1161&lt;=14,"low hike",Z1161&lt;=18,"moderate hike",Z1161&lt;=22,"good hike",Z1161&lt;=25,"high hike")</f>
        <v>low hike</v>
      </c>
      <c r="AB1161">
        <v>3</v>
      </c>
      <c r="AC1161" t="str" cm="1">
        <f t="array" ref="AC1161">_xlfn.IFS(AB1161=1,"low",AB1161=2,"good",AB1161=3,"excellent",AB1161=4,"outstanding")</f>
        <v>excellent</v>
      </c>
      <c r="AD1161">
        <v>1</v>
      </c>
      <c r="AE1161" t="str" cm="1">
        <f t="array" ref="AE1161">_xlfn.IFS(AD1161=1,"low",AD1161=2,"medium",AD1161=3,"high",AD1161=4,"very high")</f>
        <v>low</v>
      </c>
      <c r="AG1161">
        <v>1</v>
      </c>
      <c r="AH1161" t="str" cm="1">
        <f t="array" ref="AH1161">_xlfn.IFS(AG1161=0,"no stock options",AG1161=2,"medium",AG1161=3,"high",AG1161=1,"low")</f>
        <v>low</v>
      </c>
      <c r="AI1161">
        <v>19</v>
      </c>
      <c r="AJ1161" s="1" t="str" cm="1">
        <f t="array" ref="AJ1161">_xlfn.IFS(AI1161&lt;=2,"fresher",AI1161&lt;=7,"early career",AI1161&lt;=15,"mid career",AI1161&lt;=25,"experienced",AI1161&gt;=26,"expert")</f>
        <v>experienced</v>
      </c>
      <c r="AK1161">
        <v>3</v>
      </c>
      <c r="AL1161" s="1" t="str" cm="1">
        <f t="array" ref="AL1161">_xlfn.IFS(AK1161=0,"no training",AK1161&lt;=2,"low",AK1161&lt;=4,"moderate",AK1161&lt;=6,"high")</f>
        <v>moderate</v>
      </c>
      <c r="AM1161">
        <v>3</v>
      </c>
      <c r="AN1161" t="str" cm="1">
        <f t="array" ref="AN1161">_xlfn.IFS(AM1161=1,"low",AM1161=2,"medium",AM1161=3,"high",AM1161=4,"very high")</f>
        <v>high</v>
      </c>
      <c r="AO1161">
        <v>18</v>
      </c>
      <c r="AP1161" s="1" t="str" cm="1">
        <f t="array" ref="AP1161">_xlfn.IFS(AO1161&lt;=1,"new",AO1161&lt;=5,"early tenure",AO1161&lt;=10,"established",AO1161&lt;=20,"loyal",AO1161&gt;=21,"long term")</f>
        <v>loyal</v>
      </c>
      <c r="AQ1161">
        <v>7</v>
      </c>
      <c r="AR1161" s="1" t="str" cm="1">
        <f t="array" ref="AR1161">_xlfn.IFS(AQ1161&lt;=1,"new",AQ1161&lt;=4,"settling",AQ1161&lt;=7,"established",AQ1161&lt;=12,"stagnant risk",AQ1161&gt;12,"highly stagnant")</f>
        <v>established</v>
      </c>
      <c r="AS1161">
        <v>0</v>
      </c>
      <c r="AT1161" t="str" cm="1">
        <f t="array" ref="AT1161">_xlfn.IFS(AS1161&lt;=1,"recently promoted",AS1161&lt;=3,"due soon",AS1161&lt;=6,"over due",AS1161&gt;=7,"critically overdue")</f>
        <v>recently promoted</v>
      </c>
      <c r="AU1161">
        <v>13</v>
      </c>
      <c r="AV1161" t="str" cm="1">
        <f t="array" ref="AV1161">_xlfn.IFS(AU1161&lt;=1,"new under manager",AU1161&lt;=4,"settling",AU1161&lt;=8,"established",AU1161&gt;=9,"long term")</f>
        <v>long term</v>
      </c>
    </row>
    <row r="1162" spans="1:48">
      <c r="A1162">
        <v>36</v>
      </c>
      <c r="B1162" s="1" t="str" cm="1">
        <f t="array" ref="B1162">_xlfn.IFS(A1162&lt;=25,"early career",A1162&lt;=35,"mid career",A1162&lt;=45,"experienced",A1162&gt;=46,"senior")</f>
        <v>experienced</v>
      </c>
      <c r="C1162" t="s">
        <v>39</v>
      </c>
      <c r="D1162" t="s">
        <v>30</v>
      </c>
      <c r="E1162" t="s">
        <v>31</v>
      </c>
      <c r="F1162">
        <v>16</v>
      </c>
      <c r="G1162" s="1" t="str" cm="1">
        <f t="array" ref="G1162">_xlfn.IFS(F1162&lt;=5,"very near",F1162&lt;=10,"near",F1162&lt;=20,"moderate",F1162&lt;=29,"far")</f>
        <v>moderate</v>
      </c>
      <c r="H1162">
        <v>4</v>
      </c>
      <c r="I1162" t="str" cm="1">
        <f t="array" ref="I1162">_xlfn.IFS(H1162=1,"Below College",H1162=
2,"College",H1162=
3,"Bachelor",H1162=
4,"Master",H1162=
5,"Doctor")</f>
        <v>Master</v>
      </c>
      <c r="J1162" t="s">
        <v>36</v>
      </c>
      <c r="K1162">
        <v>3</v>
      </c>
      <c r="L1162" t="str" cm="1">
        <f t="array" ref="L1162">_xlfn.IFS(K1162=1,"low",K1162=2,"medium",K1162=3,"high",K1162=4,"very high")</f>
        <v>high</v>
      </c>
      <c r="M1162" t="s">
        <v>43</v>
      </c>
      <c r="N1162">
        <v>4</v>
      </c>
      <c r="O1162" t="str" cm="1">
        <f t="array" ref="O1162">_xlfn.IFS(N1162=1,"low",N1162=2,"medium",N1162=3,"high",N1162=4,"very high")</f>
        <v>very high</v>
      </c>
      <c r="P1162">
        <v>1</v>
      </c>
      <c r="Q1162" t="str" cm="1">
        <f t="array" ref="Q1162">_xlfn.IFS(P1162=1,"junior",P1162=2,"mid level",P1162=3,"senior",P1162=4,"lead",P1162=5,"executive")</f>
        <v>junior</v>
      </c>
      <c r="R1162" t="s">
        <v>34</v>
      </c>
      <c r="S1162">
        <v>1</v>
      </c>
      <c r="T1162" t="str" cm="1">
        <f t="array" ref="T1162">_xlfn.IFS(S1162=1,"low",S1162=2,"medium",S1162=3,"high",S1162=4,"very high")</f>
        <v>low</v>
      </c>
      <c r="U1162" t="s">
        <v>40</v>
      </c>
      <c r="V1162">
        <v>2743</v>
      </c>
      <c r="W1162">
        <v>1</v>
      </c>
      <c r="X1162" t="str" cm="1">
        <f t="array" ref="X1162">_xlfn.IFS(W1162=0,"fresher",W1162&lt;=3,"stable",W1162&lt;=6,"moderate hopper",W1162&lt;=9,"frequent hopper")</f>
        <v>stable</v>
      </c>
      <c r="Y1162" t="s">
        <v>29</v>
      </c>
      <c r="Z1162">
        <v>16</v>
      </c>
      <c r="AA1162" t="str" cm="1">
        <f t="array" ref="AA1162">_xlfn.IFS(Z1162&lt;=14,"low hike",Z1162&lt;=18,"moderate hike",Z1162&lt;=22,"good hike",Z1162&lt;=25,"high hike")</f>
        <v>moderate hike</v>
      </c>
      <c r="AB1162">
        <v>3</v>
      </c>
      <c r="AC1162" t="str" cm="1">
        <f t="array" ref="AC1162">_xlfn.IFS(AB1162=1,"low",AB1162=2,"good",AB1162=3,"excellent",AB1162=4,"outstanding")</f>
        <v>excellent</v>
      </c>
      <c r="AD1162">
        <v>3</v>
      </c>
      <c r="AE1162" t="str" cm="1">
        <f t="array" ref="AE1162">_xlfn.IFS(AD1162=1,"low",AD1162=2,"medium",AD1162=3,"high",AD1162=4,"very high")</f>
        <v>high</v>
      </c>
      <c r="AG1162">
        <v>0</v>
      </c>
      <c r="AH1162" t="str" cm="1">
        <f t="array" ref="AH1162">_xlfn.IFS(AG1162=0,"no stock options",AG1162=2,"medium",AG1162=3,"high",AG1162=1,"low")</f>
        <v>no stock options</v>
      </c>
      <c r="AI1162">
        <v>18</v>
      </c>
      <c r="AJ1162" s="1" t="str" cm="1">
        <f t="array" ref="AJ1162">_xlfn.IFS(AI1162&lt;=2,"fresher",AI1162&lt;=7,"early career",AI1162&lt;=15,"mid career",AI1162&lt;=25,"experienced",AI1162&gt;=26,"expert")</f>
        <v>experienced</v>
      </c>
      <c r="AK1162">
        <v>1</v>
      </c>
      <c r="AL1162" s="1" t="str" cm="1">
        <f t="array" ref="AL1162">_xlfn.IFS(AK1162=0,"no training",AK1162&lt;=2,"low",AK1162&lt;=4,"moderate",AK1162&lt;=6,"high")</f>
        <v>low</v>
      </c>
      <c r="AM1162">
        <v>3</v>
      </c>
      <c r="AN1162" t="str" cm="1">
        <f t="array" ref="AN1162">_xlfn.IFS(AM1162=1,"low",AM1162=2,"medium",AM1162=3,"high",AM1162=4,"very high")</f>
        <v>high</v>
      </c>
      <c r="AO1162">
        <v>17</v>
      </c>
      <c r="AP1162" s="1" t="str" cm="1">
        <f t="array" ref="AP1162">_xlfn.IFS(AO1162&lt;=1,"new",AO1162&lt;=5,"early tenure",AO1162&lt;=10,"established",AO1162&lt;=20,"loyal",AO1162&gt;=21,"long term")</f>
        <v>loyal</v>
      </c>
      <c r="AQ1162">
        <v>13</v>
      </c>
      <c r="AR1162" s="1" t="str" cm="1">
        <f t="array" ref="AR1162">_xlfn.IFS(AQ1162&lt;=1,"new",AQ1162&lt;=4,"settling",AQ1162&lt;=7,"established",AQ1162&lt;=12,"stagnant risk",AQ1162&gt;12,"highly stagnant")</f>
        <v>highly stagnant</v>
      </c>
      <c r="AS1162">
        <v>15</v>
      </c>
      <c r="AT1162" t="str" cm="1">
        <f t="array" ref="AT1162">_xlfn.IFS(AS1162&lt;=1,"recently promoted",AS1162&lt;=3,"due soon",AS1162&lt;=6,"over due",AS1162&gt;=7,"critically overdue")</f>
        <v>critically overdue</v>
      </c>
      <c r="AU1162">
        <v>14</v>
      </c>
      <c r="AV1162" t="str" cm="1">
        <f t="array" ref="AV1162">_xlfn.IFS(AU1162&lt;=1,"new under manager",AU1162&lt;=4,"settling",AU1162&lt;=8,"established",AU1162&gt;=9,"long term")</f>
        <v>long term</v>
      </c>
    </row>
    <row r="1163" spans="1:48">
      <c r="A1163">
        <v>34</v>
      </c>
      <c r="B1163" s="1" t="str" cm="1">
        <f t="array" ref="B1163">_xlfn.IFS(A1163&lt;=25,"early career",A1163&lt;=35,"mid career",A1163&lt;=45,"experienced",A1163&gt;=46,"senior")</f>
        <v>mid career</v>
      </c>
      <c r="C1163" t="s">
        <v>29</v>
      </c>
      <c r="D1163" t="s">
        <v>30</v>
      </c>
      <c r="E1163" t="s">
        <v>45</v>
      </c>
      <c r="F1163">
        <v>1</v>
      </c>
      <c r="G1163" s="1" t="str" cm="1">
        <f t="array" ref="G1163">_xlfn.IFS(F1163&lt;=5,"very near",F1163&lt;=10,"near",F1163&lt;=20,"moderate",F1163&lt;=29,"far")</f>
        <v>very near</v>
      </c>
      <c r="H1163">
        <v>4</v>
      </c>
      <c r="I1163" t="str" cm="1">
        <f t="array" ref="I1163">_xlfn.IFS(H1163=1,"Below College",H1163=
2,"College",H1163=
3,"Bachelor",H1163=
4,"Master",H1163=
5,"Doctor")</f>
        <v>Master</v>
      </c>
      <c r="J1163" t="s">
        <v>47</v>
      </c>
      <c r="K1163">
        <v>2</v>
      </c>
      <c r="L1163" t="str" cm="1">
        <f t="array" ref="L1163">_xlfn.IFS(K1163=1,"low",K1163=2,"medium",K1163=3,"high",K1163=4,"very high")</f>
        <v>medium</v>
      </c>
      <c r="M1163" t="s">
        <v>33</v>
      </c>
      <c r="N1163">
        <v>4</v>
      </c>
      <c r="O1163" t="str" cm="1">
        <f t="array" ref="O1163">_xlfn.IFS(N1163=1,"low",N1163=2,"medium",N1163=3,"high",N1163=4,"very high")</f>
        <v>very high</v>
      </c>
      <c r="P1163">
        <v>2</v>
      </c>
      <c r="Q1163" t="str" cm="1">
        <f t="array" ref="Q1163">_xlfn.IFS(P1163=1,"junior",P1163=2,"mid level",P1163=3,"senior",P1163=4,"lead",P1163=5,"executive")</f>
        <v>mid level</v>
      </c>
      <c r="R1163" t="s">
        <v>51</v>
      </c>
      <c r="S1163">
        <v>4</v>
      </c>
      <c r="T1163" t="str" cm="1">
        <f t="array" ref="T1163">_xlfn.IFS(S1163=1,"low",S1163=2,"medium",S1163=3,"high",S1163=4,"very high")</f>
        <v>very high</v>
      </c>
      <c r="U1163" t="s">
        <v>38</v>
      </c>
      <c r="V1163">
        <v>9725</v>
      </c>
      <c r="W1163">
        <v>0</v>
      </c>
      <c r="X1163" t="str" cm="1">
        <f t="array" ref="X1163">_xlfn.IFS(W1163=0,"fresher",W1163&lt;=3,"stable",W1163&lt;=6,"moderate hopper",W1163&lt;=9,"frequent hopper")</f>
        <v>fresher</v>
      </c>
      <c r="Y1163" t="s">
        <v>29</v>
      </c>
      <c r="Z1163">
        <v>11</v>
      </c>
      <c r="AA1163" t="str" cm="1">
        <f t="array" ref="AA1163">_xlfn.IFS(Z1163&lt;=14,"low hike",Z1163&lt;=18,"moderate hike",Z1163&lt;=22,"good hike",Z1163&lt;=25,"high hike")</f>
        <v>low hike</v>
      </c>
      <c r="AB1163">
        <v>3</v>
      </c>
      <c r="AC1163" t="str" cm="1">
        <f t="array" ref="AC1163">_xlfn.IFS(AB1163=1,"low",AB1163=2,"good",AB1163=3,"excellent",AB1163=4,"outstanding")</f>
        <v>excellent</v>
      </c>
      <c r="AD1163">
        <v>4</v>
      </c>
      <c r="AE1163" t="str" cm="1">
        <f t="array" ref="AE1163">_xlfn.IFS(AD1163=1,"low",AD1163=2,"medium",AD1163=3,"high",AD1163=4,"very high")</f>
        <v>very high</v>
      </c>
      <c r="AG1163">
        <v>1</v>
      </c>
      <c r="AH1163" t="str" cm="1">
        <f t="array" ref="AH1163">_xlfn.IFS(AG1163=0,"no stock options",AG1163=2,"medium",AG1163=3,"high",AG1163=1,"low")</f>
        <v>low</v>
      </c>
      <c r="AI1163">
        <v>16</v>
      </c>
      <c r="AJ1163" s="1" t="str" cm="1">
        <f t="array" ref="AJ1163">_xlfn.IFS(AI1163&lt;=2,"fresher",AI1163&lt;=7,"early career",AI1163&lt;=15,"mid career",AI1163&lt;=25,"experienced",AI1163&gt;=26,"expert")</f>
        <v>experienced</v>
      </c>
      <c r="AK1163">
        <v>2</v>
      </c>
      <c r="AL1163" s="1" t="str" cm="1">
        <f t="array" ref="AL1163">_xlfn.IFS(AK1163=0,"no training",AK1163&lt;=2,"low",AK1163&lt;=4,"moderate",AK1163&lt;=6,"high")</f>
        <v>low</v>
      </c>
      <c r="AM1163">
        <v>2</v>
      </c>
      <c r="AN1163" t="str" cm="1">
        <f t="array" ref="AN1163">_xlfn.IFS(AM1163=1,"low",AM1163=2,"medium",AM1163=3,"high",AM1163=4,"very high")</f>
        <v>medium</v>
      </c>
      <c r="AO1163">
        <v>15</v>
      </c>
      <c r="AP1163" s="1" t="str" cm="1">
        <f t="array" ref="AP1163">_xlfn.IFS(AO1163&lt;=1,"new",AO1163&lt;=5,"early tenure",AO1163&lt;=10,"established",AO1163&lt;=20,"loyal",AO1163&gt;=21,"long term")</f>
        <v>loyal</v>
      </c>
      <c r="AQ1163">
        <v>1</v>
      </c>
      <c r="AR1163" s="1" t="str" cm="1">
        <f t="array" ref="AR1163">_xlfn.IFS(AQ1163&lt;=1,"new",AQ1163&lt;=4,"settling",AQ1163&lt;=7,"established",AQ1163&lt;=12,"stagnant risk",AQ1163&gt;12,"highly stagnant")</f>
        <v>new</v>
      </c>
      <c r="AS1163">
        <v>0</v>
      </c>
      <c r="AT1163" t="str" cm="1">
        <f t="array" ref="AT1163">_xlfn.IFS(AS1163&lt;=1,"recently promoted",AS1163&lt;=3,"due soon",AS1163&lt;=6,"over due",AS1163&gt;=7,"critically overdue")</f>
        <v>recently promoted</v>
      </c>
      <c r="AU1163">
        <v>9</v>
      </c>
      <c r="AV1163" t="str" cm="1">
        <f t="array" ref="AV1163">_xlfn.IFS(AU1163&lt;=1,"new under manager",AU1163&lt;=4,"settling",AU1163&lt;=8,"established",AU1163&gt;=9,"long term")</f>
        <v>long term</v>
      </c>
    </row>
    <row r="1164" spans="1:48">
      <c r="A1164">
        <v>53</v>
      </c>
      <c r="B1164" s="1" t="str" cm="1">
        <f t="array" ref="B1164">_xlfn.IFS(A1164&lt;=25,"early career",A1164&lt;=35,"mid career",A1164&lt;=45,"experienced",A1164&gt;=46,"senior")</f>
        <v>senior</v>
      </c>
      <c r="C1164" t="s">
        <v>29</v>
      </c>
      <c r="D1164" t="s">
        <v>50</v>
      </c>
      <c r="E1164" t="s">
        <v>45</v>
      </c>
      <c r="F1164">
        <v>2</v>
      </c>
      <c r="G1164" s="1" t="str" cm="1">
        <f t="array" ref="G1164">_xlfn.IFS(F1164&lt;=5,"very near",F1164&lt;=10,"near",F1164&lt;=20,"moderate",F1164&lt;=29,"far")</f>
        <v>very near</v>
      </c>
      <c r="H1164">
        <v>3</v>
      </c>
      <c r="I1164" t="str" cm="1">
        <f t="array" ref="I1164">_xlfn.IFS(H1164=1,"Below College",H1164=
2,"College",H1164=
3,"Bachelor",H1164=
4,"Master",H1164=
5,"Doctor")</f>
        <v>Bachelor</v>
      </c>
      <c r="J1164" t="s">
        <v>47</v>
      </c>
      <c r="K1164">
        <v>3</v>
      </c>
      <c r="L1164" t="str" cm="1">
        <f t="array" ref="L1164">_xlfn.IFS(K1164=1,"low",K1164=2,"medium",K1164=3,"high",K1164=4,"very high")</f>
        <v>high</v>
      </c>
      <c r="M1164" t="s">
        <v>43</v>
      </c>
      <c r="N1164">
        <v>2</v>
      </c>
      <c r="O1164" t="str" cm="1">
        <f t="array" ref="O1164">_xlfn.IFS(N1164=1,"low",N1164=2,"medium",N1164=3,"high",N1164=4,"very high")</f>
        <v>medium</v>
      </c>
      <c r="P1164">
        <v>3</v>
      </c>
      <c r="Q1164" t="str" cm="1">
        <f t="array" ref="Q1164">_xlfn.IFS(P1164=1,"junior",P1164=2,"mid level",P1164=3,"senior",P1164=4,"lead",P1164=5,"executive")</f>
        <v>senior</v>
      </c>
      <c r="R1164" t="s">
        <v>51</v>
      </c>
      <c r="S1164">
        <v>2</v>
      </c>
      <c r="T1164" t="str" cm="1">
        <f t="array" ref="T1164">_xlfn.IFS(S1164=1,"low",S1164=2,"medium",S1164=3,"high",S1164=4,"very high")</f>
        <v>medium</v>
      </c>
      <c r="U1164" t="s">
        <v>35</v>
      </c>
      <c r="V1164">
        <v>7525</v>
      </c>
      <c r="W1164">
        <v>2</v>
      </c>
      <c r="X1164" t="str" cm="1">
        <f t="array" ref="X1164">_xlfn.IFS(W1164=0,"fresher",W1164&lt;=3,"stable",W1164&lt;=6,"moderate hopper",W1164&lt;=9,"frequent hopper")</f>
        <v>stable</v>
      </c>
      <c r="Y1164" t="s">
        <v>29</v>
      </c>
      <c r="Z1164">
        <v>12</v>
      </c>
      <c r="AA1164" t="str" cm="1">
        <f t="array" ref="AA1164">_xlfn.IFS(Z1164&lt;=14,"low hike",Z1164&lt;=18,"moderate hike",Z1164&lt;=22,"good hike",Z1164&lt;=25,"high hike")</f>
        <v>low hike</v>
      </c>
      <c r="AB1164">
        <v>3</v>
      </c>
      <c r="AC1164" t="str" cm="1">
        <f t="array" ref="AC1164">_xlfn.IFS(AB1164=1,"low",AB1164=2,"good",AB1164=3,"excellent",AB1164=4,"outstanding")</f>
        <v>excellent</v>
      </c>
      <c r="AD1164">
        <v>1</v>
      </c>
      <c r="AE1164" t="str" cm="1">
        <f t="array" ref="AE1164">_xlfn.IFS(AD1164=1,"low",AD1164=2,"medium",AD1164=3,"high",AD1164=4,"very high")</f>
        <v>low</v>
      </c>
      <c r="AG1164">
        <v>1</v>
      </c>
      <c r="AH1164" t="str" cm="1">
        <f t="array" ref="AH1164">_xlfn.IFS(AG1164=0,"no stock options",AG1164=2,"medium",AG1164=3,"high",AG1164=1,"low")</f>
        <v>low</v>
      </c>
      <c r="AI1164">
        <v>30</v>
      </c>
      <c r="AJ1164" s="1" t="str" cm="1">
        <f t="array" ref="AJ1164">_xlfn.IFS(AI1164&lt;=2,"fresher",AI1164&lt;=7,"early career",AI1164&lt;=15,"mid career",AI1164&lt;=25,"experienced",AI1164&gt;=26,"expert")</f>
        <v>expert</v>
      </c>
      <c r="AK1164">
        <v>2</v>
      </c>
      <c r="AL1164" s="1" t="str" cm="1">
        <f t="array" ref="AL1164">_xlfn.IFS(AK1164=0,"no training",AK1164&lt;=2,"low",AK1164&lt;=4,"moderate",AK1164&lt;=6,"high")</f>
        <v>low</v>
      </c>
      <c r="AM1164">
        <v>3</v>
      </c>
      <c r="AN1164" t="str" cm="1">
        <f t="array" ref="AN1164">_xlfn.IFS(AM1164=1,"low",AM1164=2,"medium",AM1164=3,"high",AM1164=4,"very high")</f>
        <v>high</v>
      </c>
      <c r="AO1164">
        <v>15</v>
      </c>
      <c r="AP1164" s="1" t="str" cm="1">
        <f t="array" ref="AP1164">_xlfn.IFS(AO1164&lt;=1,"new",AO1164&lt;=5,"early tenure",AO1164&lt;=10,"established",AO1164&lt;=20,"loyal",AO1164&gt;=21,"long term")</f>
        <v>loyal</v>
      </c>
      <c r="AQ1164">
        <v>7</v>
      </c>
      <c r="AR1164" s="1" t="str" cm="1">
        <f t="array" ref="AR1164">_xlfn.IFS(AQ1164&lt;=1,"new",AQ1164&lt;=4,"settling",AQ1164&lt;=7,"established",AQ1164&lt;=12,"stagnant risk",AQ1164&gt;12,"highly stagnant")</f>
        <v>established</v>
      </c>
      <c r="AS1164">
        <v>6</v>
      </c>
      <c r="AT1164" t="str" cm="1">
        <f t="array" ref="AT1164">_xlfn.IFS(AS1164&lt;=1,"recently promoted",AS1164&lt;=3,"due soon",AS1164&lt;=6,"over due",AS1164&gt;=7,"critically overdue")</f>
        <v>over due</v>
      </c>
      <c r="AU1164">
        <v>12</v>
      </c>
      <c r="AV1164" t="str" cm="1">
        <f t="array" ref="AV1164">_xlfn.IFS(AU1164&lt;=1,"new under manager",AU1164&lt;=4,"settling",AU1164&lt;=8,"established",AU1164&gt;=9,"long term")</f>
        <v>long term</v>
      </c>
    </row>
    <row r="1165" spans="1:48">
      <c r="A1165">
        <v>36</v>
      </c>
      <c r="B1165" s="1" t="str" cm="1">
        <f t="array" ref="B1165">_xlfn.IFS(A1165&lt;=25,"early career",A1165&lt;=35,"mid career",A1165&lt;=45,"experienced",A1165&gt;=46,"senior")</f>
        <v>experienced</v>
      </c>
      <c r="C1165" t="s">
        <v>29</v>
      </c>
      <c r="D1165" t="s">
        <v>30</v>
      </c>
      <c r="E1165" t="s">
        <v>31</v>
      </c>
      <c r="F1165">
        <v>12</v>
      </c>
      <c r="G1165" s="1" t="str" cm="1">
        <f t="array" ref="G1165">_xlfn.IFS(F1165&lt;=5,"very near",F1165&lt;=10,"near",F1165&lt;=20,"moderate",F1165&lt;=29,"far")</f>
        <v>moderate</v>
      </c>
      <c r="H1165">
        <v>5</v>
      </c>
      <c r="I1165" t="str" cm="1">
        <f t="array" ref="I1165">_xlfn.IFS(H1165=1,"Below College",H1165=
2,"College",H1165=
3,"Bachelor",H1165=
4,"Master",H1165=
5,"Doctor")</f>
        <v>Doctor</v>
      </c>
      <c r="J1165" t="s">
        <v>32</v>
      </c>
      <c r="K1165">
        <v>4</v>
      </c>
      <c r="L1165" t="str" cm="1">
        <f t="array" ref="L1165">_xlfn.IFS(K1165=1,"low",K1165=2,"medium",K1165=3,"high",K1165=4,"very high")</f>
        <v>very high</v>
      </c>
      <c r="M1165" t="s">
        <v>43</v>
      </c>
      <c r="N1165">
        <v>2</v>
      </c>
      <c r="O1165" t="str" cm="1">
        <f t="array" ref="O1165">_xlfn.IFS(N1165=1,"low",N1165=2,"medium",N1165=3,"high",N1165=4,"very high")</f>
        <v>medium</v>
      </c>
      <c r="P1165">
        <v>3</v>
      </c>
      <c r="Q1165" t="str" cm="1">
        <f t="array" ref="Q1165">_xlfn.IFS(P1165=1,"junior",P1165=2,"mid level",P1165=3,"senior",P1165=4,"lead",P1165=5,"executive")</f>
        <v>senior</v>
      </c>
      <c r="R1165" t="s">
        <v>44</v>
      </c>
      <c r="S1165">
        <v>4</v>
      </c>
      <c r="T1165" t="str" cm="1">
        <f t="array" ref="T1165">_xlfn.IFS(S1165=1,"low",S1165=2,"medium",S1165=3,"high",S1165=4,"very high")</f>
        <v>very high</v>
      </c>
      <c r="U1165" t="s">
        <v>40</v>
      </c>
      <c r="V1165">
        <v>8858</v>
      </c>
      <c r="W1165">
        <v>0</v>
      </c>
      <c r="X1165" t="str" cm="1">
        <f t="array" ref="X1165">_xlfn.IFS(W1165=0,"fresher",W1165&lt;=3,"stable",W1165&lt;=6,"moderate hopper",W1165&lt;=9,"frequent hopper")</f>
        <v>fresher</v>
      </c>
      <c r="Y1165" t="s">
        <v>29</v>
      </c>
      <c r="Z1165">
        <v>11</v>
      </c>
      <c r="AA1165" t="str" cm="1">
        <f t="array" ref="AA1165">_xlfn.IFS(Z1165&lt;=14,"low hike",Z1165&lt;=18,"moderate hike",Z1165&lt;=22,"good hike",Z1165&lt;=25,"high hike")</f>
        <v>low hike</v>
      </c>
      <c r="AB1165">
        <v>3</v>
      </c>
      <c r="AC1165" t="str" cm="1">
        <f t="array" ref="AC1165">_xlfn.IFS(AB1165=1,"low",AB1165=2,"good",AB1165=3,"excellent",AB1165=4,"outstanding")</f>
        <v>excellent</v>
      </c>
      <c r="AD1165">
        <v>2</v>
      </c>
      <c r="AE1165" t="str" cm="1">
        <f t="array" ref="AE1165">_xlfn.IFS(AD1165=1,"low",AD1165=2,"medium",AD1165=3,"high",AD1165=4,"very high")</f>
        <v>medium</v>
      </c>
      <c r="AG1165">
        <v>0</v>
      </c>
      <c r="AH1165" t="str" cm="1">
        <f t="array" ref="AH1165">_xlfn.IFS(AG1165=0,"no stock options",AG1165=2,"medium",AG1165=3,"high",AG1165=1,"low")</f>
        <v>no stock options</v>
      </c>
      <c r="AI1165">
        <v>15</v>
      </c>
      <c r="AJ1165" s="1" t="str" cm="1">
        <f t="array" ref="AJ1165">_xlfn.IFS(AI1165&lt;=2,"fresher",AI1165&lt;=7,"early career",AI1165&lt;=15,"mid career",AI1165&lt;=25,"experienced",AI1165&gt;=26,"expert")</f>
        <v>mid career</v>
      </c>
      <c r="AK1165">
        <v>2</v>
      </c>
      <c r="AL1165" s="1" t="str" cm="1">
        <f t="array" ref="AL1165">_xlfn.IFS(AK1165=0,"no training",AK1165&lt;=2,"low",AK1165&lt;=4,"moderate",AK1165&lt;=6,"high")</f>
        <v>low</v>
      </c>
      <c r="AM1165">
        <v>2</v>
      </c>
      <c r="AN1165" t="str" cm="1">
        <f t="array" ref="AN1165">_xlfn.IFS(AM1165=1,"low",AM1165=2,"medium",AM1165=3,"high",AM1165=4,"very high")</f>
        <v>medium</v>
      </c>
      <c r="AO1165">
        <v>14</v>
      </c>
      <c r="AP1165" s="1" t="str" cm="1">
        <f t="array" ref="AP1165">_xlfn.IFS(AO1165&lt;=1,"new",AO1165&lt;=5,"early tenure",AO1165&lt;=10,"established",AO1165&lt;=20,"loyal",AO1165&gt;=21,"long term")</f>
        <v>loyal</v>
      </c>
      <c r="AQ1165">
        <v>8</v>
      </c>
      <c r="AR1165" s="1" t="str" cm="1">
        <f t="array" ref="AR1165">_xlfn.IFS(AQ1165&lt;=1,"new",AQ1165&lt;=4,"settling",AQ1165&lt;=7,"established",AQ1165&lt;=12,"stagnant risk",AQ1165&gt;12,"highly stagnant")</f>
        <v>stagnant risk</v>
      </c>
      <c r="AS1165">
        <v>7</v>
      </c>
      <c r="AT1165" t="str" cm="1">
        <f t="array" ref="AT1165">_xlfn.IFS(AS1165&lt;=1,"recently promoted",AS1165&lt;=3,"due soon",AS1165&lt;=6,"over due",AS1165&gt;=7,"critically overdue")</f>
        <v>critically overdue</v>
      </c>
      <c r="AU1165">
        <v>8</v>
      </c>
      <c r="AV1165" t="str" cm="1">
        <f t="array" ref="AV1165">_xlfn.IFS(AU1165&lt;=1,"new under manager",AU1165&lt;=4,"settling",AU1165&lt;=8,"established",AU1165&gt;=9,"long term")</f>
        <v>established</v>
      </c>
    </row>
    <row r="1166" spans="1:48">
      <c r="A1166">
        <v>46</v>
      </c>
      <c r="B1166" s="1" t="str" cm="1">
        <f t="array" ref="B1166">_xlfn.IFS(A1166&lt;=25,"early career",A1166&lt;=35,"mid career",A1166&lt;=45,"experienced",A1166&gt;=46,"senior")</f>
        <v>senior</v>
      </c>
      <c r="C1166" t="s">
        <v>29</v>
      </c>
      <c r="D1166" t="s">
        <v>30</v>
      </c>
      <c r="E1166" t="s">
        <v>31</v>
      </c>
      <c r="F1166">
        <v>8</v>
      </c>
      <c r="G1166" s="1" t="str" cm="1">
        <f t="array" ref="G1166">_xlfn.IFS(F1166&lt;=5,"very near",F1166&lt;=10,"near",F1166&lt;=20,"moderate",F1166&lt;=29,"far")</f>
        <v>near</v>
      </c>
      <c r="H1166">
        <v>4</v>
      </c>
      <c r="I1166" t="str" cm="1">
        <f t="array" ref="I1166">_xlfn.IFS(H1166=1,"Below College",H1166=
2,"College",H1166=
3,"Bachelor",H1166=
4,"Master",H1166=
5,"Doctor")</f>
        <v>Master</v>
      </c>
      <c r="J1166" t="s">
        <v>36</v>
      </c>
      <c r="K1166">
        <v>4</v>
      </c>
      <c r="L1166" t="str" cm="1">
        <f t="array" ref="L1166">_xlfn.IFS(K1166=1,"low",K1166=2,"medium",K1166=3,"high",K1166=4,"very high")</f>
        <v>very high</v>
      </c>
      <c r="M1166" t="s">
        <v>43</v>
      </c>
      <c r="N1166">
        <v>2</v>
      </c>
      <c r="O1166" t="str" cm="1">
        <f t="array" ref="O1166">_xlfn.IFS(N1166=1,"low",N1166=2,"medium",N1166=3,"high",N1166=4,"very high")</f>
        <v>medium</v>
      </c>
      <c r="P1166">
        <v>2</v>
      </c>
      <c r="Q1166" t="str" cm="1">
        <f t="array" ref="Q1166">_xlfn.IFS(P1166=1,"junior",P1166=2,"mid level",P1166=3,"senior",P1166=4,"lead",P1166=5,"executive")</f>
        <v>mid level</v>
      </c>
      <c r="R1166" t="s">
        <v>37</v>
      </c>
      <c r="S1166">
        <v>1</v>
      </c>
      <c r="T1166" t="str" cm="1">
        <f t="array" ref="T1166">_xlfn.IFS(S1166=1,"low",S1166=2,"medium",S1166=3,"high",S1166=4,"very high")</f>
        <v>low</v>
      </c>
      <c r="U1166" t="s">
        <v>38</v>
      </c>
      <c r="V1166">
        <v>4615</v>
      </c>
      <c r="W1166">
        <v>8</v>
      </c>
      <c r="X1166" t="str" cm="1">
        <f t="array" ref="X1166">_xlfn.IFS(W1166=0,"fresher",W1166&lt;=3,"stable",W1166&lt;=6,"moderate hopper",W1166&lt;=9,"frequent hopper")</f>
        <v>frequent hopper</v>
      </c>
      <c r="Y1166" t="s">
        <v>39</v>
      </c>
      <c r="Z1166">
        <v>23</v>
      </c>
      <c r="AA1166" t="str" cm="1">
        <f t="array" ref="AA1166">_xlfn.IFS(Z1166&lt;=14,"low hike",Z1166&lt;=18,"moderate hike",Z1166&lt;=22,"good hike",Z1166&lt;=25,"high hike")</f>
        <v>high hike</v>
      </c>
      <c r="AB1166">
        <v>4</v>
      </c>
      <c r="AC1166" t="str" cm="1">
        <f t="array" ref="AC1166">_xlfn.IFS(AB1166=1,"low",AB1166=2,"good",AB1166=3,"excellent",AB1166=4,"outstanding")</f>
        <v>outstanding</v>
      </c>
      <c r="AD1166">
        <v>1</v>
      </c>
      <c r="AE1166" t="str" cm="1">
        <f t="array" ref="AE1166">_xlfn.IFS(AD1166=1,"low",AD1166=2,"medium",AD1166=3,"high",AD1166=4,"very high")</f>
        <v>low</v>
      </c>
      <c r="AG1166">
        <v>3</v>
      </c>
      <c r="AH1166" t="str" cm="1">
        <f t="array" ref="AH1166">_xlfn.IFS(AG1166=0,"no stock options",AG1166=2,"medium",AG1166=3,"high",AG1166=1,"low")</f>
        <v>high</v>
      </c>
      <c r="AI1166">
        <v>19</v>
      </c>
      <c r="AJ1166" s="1" t="str" cm="1">
        <f t="array" ref="AJ1166">_xlfn.IFS(AI1166&lt;=2,"fresher",AI1166&lt;=7,"early career",AI1166&lt;=15,"mid career",AI1166&lt;=25,"experienced",AI1166&gt;=26,"expert")</f>
        <v>experienced</v>
      </c>
      <c r="AK1166">
        <v>2</v>
      </c>
      <c r="AL1166" s="1" t="str" cm="1">
        <f t="array" ref="AL1166">_xlfn.IFS(AK1166=0,"no training",AK1166&lt;=2,"low",AK1166&lt;=4,"moderate",AK1166&lt;=6,"high")</f>
        <v>low</v>
      </c>
      <c r="AM1166">
        <v>3</v>
      </c>
      <c r="AN1166" t="str" cm="1">
        <f t="array" ref="AN1166">_xlfn.IFS(AM1166=1,"low",AM1166=2,"medium",AM1166=3,"high",AM1166=4,"very high")</f>
        <v>high</v>
      </c>
      <c r="AO1166">
        <v>16</v>
      </c>
      <c r="AP1166" s="1" t="str" cm="1">
        <f t="array" ref="AP1166">_xlfn.IFS(AO1166&lt;=1,"new",AO1166&lt;=5,"early tenure",AO1166&lt;=10,"established",AO1166&lt;=20,"loyal",AO1166&gt;=21,"long term")</f>
        <v>loyal</v>
      </c>
      <c r="AQ1166">
        <v>13</v>
      </c>
      <c r="AR1166" s="1" t="str" cm="1">
        <f t="array" ref="AR1166">_xlfn.IFS(AQ1166&lt;=1,"new",AQ1166&lt;=4,"settling",AQ1166&lt;=7,"established",AQ1166&lt;=12,"stagnant risk",AQ1166&gt;12,"highly stagnant")</f>
        <v>highly stagnant</v>
      </c>
      <c r="AS1166">
        <v>1</v>
      </c>
      <c r="AT1166" t="str" cm="1">
        <f t="array" ref="AT1166">_xlfn.IFS(AS1166&lt;=1,"recently promoted",AS1166&lt;=3,"due soon",AS1166&lt;=6,"over due",AS1166&gt;=7,"critically overdue")</f>
        <v>recently promoted</v>
      </c>
      <c r="AU1166">
        <v>7</v>
      </c>
      <c r="AV1166" t="str" cm="1">
        <f t="array" ref="AV1166">_xlfn.IFS(AU1166&lt;=1,"new under manager",AU1166&lt;=4,"settling",AU1166&lt;=8,"established",AU1166&gt;=9,"long term")</f>
        <v>established</v>
      </c>
    </row>
    <row r="1167" spans="1:48">
      <c r="A1167">
        <v>38</v>
      </c>
      <c r="B1167" s="1" t="str" cm="1">
        <f t="array" ref="B1167">_xlfn.IFS(A1167&lt;=25,"early career",A1167&lt;=35,"mid career",A1167&lt;=45,"experienced",A1167&gt;=46,"senior")</f>
        <v>experienced</v>
      </c>
      <c r="C1167" t="s">
        <v>29</v>
      </c>
      <c r="D1167" t="s">
        <v>30</v>
      </c>
      <c r="E1167" t="s">
        <v>31</v>
      </c>
      <c r="F1167">
        <v>17</v>
      </c>
      <c r="G1167" s="1" t="str" cm="1">
        <f t="array" ref="G1167">_xlfn.IFS(F1167&lt;=5,"very near",F1167&lt;=10,"near",F1167&lt;=20,"moderate",F1167&lt;=29,"far")</f>
        <v>moderate</v>
      </c>
      <c r="H1167">
        <v>1</v>
      </c>
      <c r="I1167" t="str" cm="1">
        <f t="array" ref="I1167">_xlfn.IFS(H1167=1,"Below College",H1167=
2,"College",H1167=
3,"Bachelor",H1167=
4,"Master",H1167=
5,"Doctor")</f>
        <v>Below College</v>
      </c>
      <c r="J1167" t="s">
        <v>36</v>
      </c>
      <c r="K1167">
        <v>3</v>
      </c>
      <c r="L1167" t="str" cm="1">
        <f t="array" ref="L1167">_xlfn.IFS(K1167=1,"low",K1167=2,"medium",K1167=3,"high",K1167=4,"very high")</f>
        <v>high</v>
      </c>
      <c r="M1167" t="s">
        <v>43</v>
      </c>
      <c r="N1167">
        <v>2</v>
      </c>
      <c r="O1167" t="str" cm="1">
        <f t="array" ref="O1167">_xlfn.IFS(N1167=1,"low",N1167=2,"medium",N1167=3,"high",N1167=4,"very high")</f>
        <v>medium</v>
      </c>
      <c r="P1167">
        <v>3</v>
      </c>
      <c r="Q1167" t="str" cm="1">
        <f t="array" ref="Q1167">_xlfn.IFS(P1167=1,"junior",P1167=2,"mid level",P1167=3,"senior",P1167=4,"lead",P1167=5,"executive")</f>
        <v>senior</v>
      </c>
      <c r="R1167" t="s">
        <v>49</v>
      </c>
      <c r="S1167">
        <v>3</v>
      </c>
      <c r="T1167" t="str" cm="1">
        <f t="array" ref="T1167">_xlfn.IFS(S1167=1,"low",S1167=2,"medium",S1167=3,"high",S1167=4,"very high")</f>
        <v>high</v>
      </c>
      <c r="U1167" t="s">
        <v>35</v>
      </c>
      <c r="V1167">
        <v>8823</v>
      </c>
      <c r="W1167">
        <v>0</v>
      </c>
      <c r="X1167" t="str" cm="1">
        <f t="array" ref="X1167">_xlfn.IFS(W1167=0,"fresher",W1167&lt;=3,"stable",W1167&lt;=6,"moderate hopper",W1167&lt;=9,"frequent hopper")</f>
        <v>fresher</v>
      </c>
      <c r="Y1167" t="s">
        <v>29</v>
      </c>
      <c r="Z1167">
        <v>18</v>
      </c>
      <c r="AA1167" t="str" cm="1">
        <f t="array" ref="AA1167">_xlfn.IFS(Z1167&lt;=14,"low hike",Z1167&lt;=18,"moderate hike",Z1167&lt;=22,"good hike",Z1167&lt;=25,"high hike")</f>
        <v>moderate hike</v>
      </c>
      <c r="AB1167">
        <v>3</v>
      </c>
      <c r="AC1167" t="str" cm="1">
        <f t="array" ref="AC1167">_xlfn.IFS(AB1167=1,"low",AB1167=2,"good",AB1167=3,"excellent",AB1167=4,"outstanding")</f>
        <v>excellent</v>
      </c>
      <c r="AD1167">
        <v>1</v>
      </c>
      <c r="AE1167" t="str" cm="1">
        <f t="array" ref="AE1167">_xlfn.IFS(AD1167=1,"low",AD1167=2,"medium",AD1167=3,"high",AD1167=4,"very high")</f>
        <v>low</v>
      </c>
      <c r="AG1167">
        <v>1</v>
      </c>
      <c r="AH1167" t="str" cm="1">
        <f t="array" ref="AH1167">_xlfn.IFS(AG1167=0,"no stock options",AG1167=2,"medium",AG1167=3,"high",AG1167=1,"low")</f>
        <v>low</v>
      </c>
      <c r="AI1167">
        <v>20</v>
      </c>
      <c r="AJ1167" s="1" t="str" cm="1">
        <f t="array" ref="AJ1167">_xlfn.IFS(AI1167&lt;=2,"fresher",AI1167&lt;=7,"early career",AI1167&lt;=15,"mid career",AI1167&lt;=25,"experienced",AI1167&gt;=26,"expert")</f>
        <v>experienced</v>
      </c>
      <c r="AK1167">
        <v>4</v>
      </c>
      <c r="AL1167" s="1" t="str" cm="1">
        <f t="array" ref="AL1167">_xlfn.IFS(AK1167=0,"no training",AK1167&lt;=2,"low",AK1167&lt;=4,"moderate",AK1167&lt;=6,"high")</f>
        <v>moderate</v>
      </c>
      <c r="AM1167">
        <v>2</v>
      </c>
      <c r="AN1167" t="str" cm="1">
        <f t="array" ref="AN1167">_xlfn.IFS(AM1167=1,"low",AM1167=2,"medium",AM1167=3,"high",AM1167=4,"very high")</f>
        <v>medium</v>
      </c>
      <c r="AO1167">
        <v>19</v>
      </c>
      <c r="AP1167" s="1" t="str" cm="1">
        <f t="array" ref="AP1167">_xlfn.IFS(AO1167&lt;=1,"new",AO1167&lt;=5,"early tenure",AO1167&lt;=10,"established",AO1167&lt;=20,"loyal",AO1167&gt;=21,"long term")</f>
        <v>loyal</v>
      </c>
      <c r="AQ1167">
        <v>9</v>
      </c>
      <c r="AR1167" s="1" t="str" cm="1">
        <f t="array" ref="AR1167">_xlfn.IFS(AQ1167&lt;=1,"new",AQ1167&lt;=4,"settling",AQ1167&lt;=7,"established",AQ1167&lt;=12,"stagnant risk",AQ1167&gt;12,"highly stagnant")</f>
        <v>stagnant risk</v>
      </c>
      <c r="AS1167">
        <v>1</v>
      </c>
      <c r="AT1167" t="str" cm="1">
        <f t="array" ref="AT1167">_xlfn.IFS(AS1167&lt;=1,"recently promoted",AS1167&lt;=3,"due soon",AS1167&lt;=6,"over due",AS1167&gt;=7,"critically overdue")</f>
        <v>recently promoted</v>
      </c>
      <c r="AU1167">
        <v>9</v>
      </c>
      <c r="AV1167" t="str" cm="1">
        <f t="array" ref="AV1167">_xlfn.IFS(AU1167&lt;=1,"new under manager",AU1167&lt;=4,"settling",AU1167&lt;=8,"established",AU1167&gt;=9,"long term")</f>
        <v>long term</v>
      </c>
    </row>
    <row r="1168" spans="1:48">
      <c r="A1168">
        <v>40</v>
      </c>
      <c r="B1168" s="1" t="str" cm="1">
        <f t="array" ref="B1168">_xlfn.IFS(A1168&lt;=25,"early career",A1168&lt;=35,"mid career",A1168&lt;=45,"experienced",A1168&gt;=46,"senior")</f>
        <v>experienced</v>
      </c>
      <c r="C1168" t="s">
        <v>29</v>
      </c>
      <c r="D1168" t="s">
        <v>30</v>
      </c>
      <c r="E1168" t="s">
        <v>31</v>
      </c>
      <c r="F1168">
        <v>20</v>
      </c>
      <c r="G1168" s="1" t="str" cm="1">
        <f t="array" ref="G1168">_xlfn.IFS(F1168&lt;=5,"very near",F1168&lt;=10,"near",F1168&lt;=20,"moderate",F1168&lt;=29,"far")</f>
        <v>moderate</v>
      </c>
      <c r="H1168">
        <v>4</v>
      </c>
      <c r="I1168" t="str" cm="1">
        <f t="array" ref="I1168">_xlfn.IFS(H1168=1,"Below College",H1168=
2,"College",H1168=
3,"Bachelor",H1168=
4,"Master",H1168=
5,"Doctor")</f>
        <v>Master</v>
      </c>
      <c r="J1168" t="s">
        <v>52</v>
      </c>
      <c r="K1168">
        <v>1</v>
      </c>
      <c r="L1168" t="str" cm="1">
        <f t="array" ref="L1168">_xlfn.IFS(K1168=1,"low",K1168=2,"medium",K1168=3,"high",K1168=4,"very high")</f>
        <v>low</v>
      </c>
      <c r="M1168" t="s">
        <v>33</v>
      </c>
      <c r="N1168">
        <v>3</v>
      </c>
      <c r="O1168" t="str" cm="1">
        <f t="array" ref="O1168">_xlfn.IFS(N1168=1,"low",N1168=2,"medium",N1168=3,"high",N1168=4,"very high")</f>
        <v>high</v>
      </c>
      <c r="P1168">
        <v>3</v>
      </c>
      <c r="Q1168" t="str" cm="1">
        <f t="array" ref="Q1168">_xlfn.IFS(P1168=1,"junior",P1168=2,"mid level",P1168=3,"senior",P1168=4,"lead",P1168=5,"executive")</f>
        <v>senior</v>
      </c>
      <c r="R1168" t="s">
        <v>49</v>
      </c>
      <c r="S1168">
        <v>4</v>
      </c>
      <c r="T1168" t="str" cm="1">
        <f t="array" ref="T1168">_xlfn.IFS(S1168=1,"low",S1168=2,"medium",S1168=3,"high",S1168=4,"very high")</f>
        <v>very high</v>
      </c>
      <c r="U1168" t="s">
        <v>35</v>
      </c>
      <c r="V1168">
        <v>10322</v>
      </c>
      <c r="W1168">
        <v>4</v>
      </c>
      <c r="X1168" t="str" cm="1">
        <f t="array" ref="X1168">_xlfn.IFS(W1168=0,"fresher",W1168&lt;=3,"stable",W1168&lt;=6,"moderate hopper",W1168&lt;=9,"frequent hopper")</f>
        <v>moderate hopper</v>
      </c>
      <c r="Y1168" t="s">
        <v>29</v>
      </c>
      <c r="Z1168">
        <v>20</v>
      </c>
      <c r="AA1168" t="str" cm="1">
        <f t="array" ref="AA1168">_xlfn.IFS(Z1168&lt;=14,"low hike",Z1168&lt;=18,"moderate hike",Z1168&lt;=22,"good hike",Z1168&lt;=25,"high hike")</f>
        <v>good hike</v>
      </c>
      <c r="AB1168">
        <v>4</v>
      </c>
      <c r="AC1168" t="str" cm="1">
        <f t="array" ref="AC1168">_xlfn.IFS(AB1168=1,"low",AB1168=2,"good",AB1168=3,"excellent",AB1168=4,"outstanding")</f>
        <v>outstanding</v>
      </c>
      <c r="AD1168">
        <v>4</v>
      </c>
      <c r="AE1168" t="str" cm="1">
        <f t="array" ref="AE1168">_xlfn.IFS(AD1168=1,"low",AD1168=2,"medium",AD1168=3,"high",AD1168=4,"very high")</f>
        <v>very high</v>
      </c>
      <c r="AG1168">
        <v>1</v>
      </c>
      <c r="AH1168" t="str" cm="1">
        <f t="array" ref="AH1168">_xlfn.IFS(AG1168=0,"no stock options",AG1168=2,"medium",AG1168=3,"high",AG1168=1,"low")</f>
        <v>low</v>
      </c>
      <c r="AI1168">
        <v>14</v>
      </c>
      <c r="AJ1168" s="1" t="str" cm="1">
        <f t="array" ref="AJ1168">_xlfn.IFS(AI1168&lt;=2,"fresher",AI1168&lt;=7,"early career",AI1168&lt;=15,"mid career",AI1168&lt;=25,"experienced",AI1168&gt;=26,"expert")</f>
        <v>mid career</v>
      </c>
      <c r="AK1168">
        <v>6</v>
      </c>
      <c r="AL1168" s="1" t="str" cm="1">
        <f t="array" ref="AL1168">_xlfn.IFS(AK1168=0,"no training",AK1168&lt;=2,"low",AK1168&lt;=4,"moderate",AK1168&lt;=6,"high")</f>
        <v>high</v>
      </c>
      <c r="AM1168">
        <v>3</v>
      </c>
      <c r="AN1168" t="str" cm="1">
        <f t="array" ref="AN1168">_xlfn.IFS(AM1168=1,"low",AM1168=2,"medium",AM1168=3,"high",AM1168=4,"very high")</f>
        <v>high</v>
      </c>
      <c r="AO1168">
        <v>11</v>
      </c>
      <c r="AP1168" s="1" t="str" cm="1">
        <f t="array" ref="AP1168">_xlfn.IFS(AO1168&lt;=1,"new",AO1168&lt;=5,"early tenure",AO1168&lt;=10,"established",AO1168&lt;=20,"loyal",AO1168&gt;=21,"long term")</f>
        <v>loyal</v>
      </c>
      <c r="AQ1168">
        <v>10</v>
      </c>
      <c r="AR1168" s="1" t="str" cm="1">
        <f t="array" ref="AR1168">_xlfn.IFS(AQ1168&lt;=1,"new",AQ1168&lt;=4,"settling",AQ1168&lt;=7,"established",AQ1168&lt;=12,"stagnant risk",AQ1168&gt;12,"highly stagnant")</f>
        <v>stagnant risk</v>
      </c>
      <c r="AS1168">
        <v>11</v>
      </c>
      <c r="AT1168" t="str" cm="1">
        <f t="array" ref="AT1168">_xlfn.IFS(AS1168&lt;=1,"recently promoted",AS1168&lt;=3,"due soon",AS1168&lt;=6,"over due",AS1168&gt;=7,"critically overdue")</f>
        <v>critically overdue</v>
      </c>
      <c r="AU1168">
        <v>1</v>
      </c>
      <c r="AV1168" t="str" cm="1">
        <f t="array" ref="AV1168">_xlfn.IFS(AU1168&lt;=1,"new under manager",AU1168&lt;=4,"settling",AU1168&lt;=8,"established",AU1168&gt;=9,"long term")</f>
        <v>new under manager</v>
      </c>
    </row>
    <row r="1169" spans="1:48">
      <c r="A1169">
        <v>44</v>
      </c>
      <c r="B1169" s="1" t="str" cm="1">
        <f t="array" ref="B1169">_xlfn.IFS(A1169&lt;=25,"early career",A1169&lt;=35,"mid career",A1169&lt;=45,"experienced",A1169&gt;=46,"senior")</f>
        <v>experienced</v>
      </c>
      <c r="C1169" t="s">
        <v>39</v>
      </c>
      <c r="D1169" t="s">
        <v>30</v>
      </c>
      <c r="E1169" t="s">
        <v>54</v>
      </c>
      <c r="F1169">
        <v>1</v>
      </c>
      <c r="G1169" s="1" t="str" cm="1">
        <f t="array" ref="G1169">_xlfn.IFS(F1169&lt;=5,"very near",F1169&lt;=10,"near",F1169&lt;=20,"moderate",F1169&lt;=29,"far")</f>
        <v>very near</v>
      </c>
      <c r="H1169">
        <v>2</v>
      </c>
      <c r="I1169" t="str" cm="1">
        <f t="array" ref="I1169">_xlfn.IFS(H1169=1,"Below College",H1169=
2,"College",H1169=
3,"Bachelor",H1169=
4,"Master",H1169=
5,"Doctor")</f>
        <v>College</v>
      </c>
      <c r="J1169" t="s">
        <v>32</v>
      </c>
      <c r="K1169">
        <v>2</v>
      </c>
      <c r="L1169" t="str" cm="1">
        <f t="array" ref="L1169">_xlfn.IFS(K1169=1,"low",K1169=2,"medium",K1169=3,"high",K1169=4,"very high")</f>
        <v>medium</v>
      </c>
      <c r="M1169" t="s">
        <v>33</v>
      </c>
      <c r="N1169">
        <v>2</v>
      </c>
      <c r="O1169" t="str" cm="1">
        <f t="array" ref="O1169">_xlfn.IFS(N1169=1,"low",N1169=2,"medium",N1169=3,"high",N1169=4,"very high")</f>
        <v>medium</v>
      </c>
      <c r="P1169">
        <v>3</v>
      </c>
      <c r="Q1169" t="str" cm="1">
        <f t="array" ref="Q1169">_xlfn.IFS(P1169=1,"junior",P1169=2,"mid level",P1169=3,"senior",P1169=4,"lead",P1169=5,"executive")</f>
        <v>senior</v>
      </c>
      <c r="R1169" t="s">
        <v>54</v>
      </c>
      <c r="S1169">
        <v>1</v>
      </c>
      <c r="T1169" t="str" cm="1">
        <f t="array" ref="T1169">_xlfn.IFS(S1169=1,"low",S1169=2,"medium",S1169=3,"high",S1169=4,"very high")</f>
        <v>low</v>
      </c>
      <c r="U1169" t="s">
        <v>35</v>
      </c>
      <c r="V1169">
        <v>10482</v>
      </c>
      <c r="W1169">
        <v>9</v>
      </c>
      <c r="X1169" t="str" cm="1">
        <f t="array" ref="X1169">_xlfn.IFS(W1169=0,"fresher",W1169&lt;=3,"stable",W1169&lt;=6,"moderate hopper",W1169&lt;=9,"frequent hopper")</f>
        <v>frequent hopper</v>
      </c>
      <c r="Y1169" t="s">
        <v>29</v>
      </c>
      <c r="Z1169">
        <v>14</v>
      </c>
      <c r="AA1169" t="str" cm="1">
        <f t="array" ref="AA1169">_xlfn.IFS(Z1169&lt;=14,"low hike",Z1169&lt;=18,"moderate hike",Z1169&lt;=22,"good hike",Z1169&lt;=25,"high hike")</f>
        <v>low hike</v>
      </c>
      <c r="AB1169">
        <v>3</v>
      </c>
      <c r="AC1169" t="str" cm="1">
        <f t="array" ref="AC1169">_xlfn.IFS(AB1169=1,"low",AB1169=2,"good",AB1169=3,"excellent",AB1169=4,"outstanding")</f>
        <v>excellent</v>
      </c>
      <c r="AD1169">
        <v>4</v>
      </c>
      <c r="AE1169" t="str" cm="1">
        <f t="array" ref="AE1169">_xlfn.IFS(AD1169=1,"low",AD1169=2,"medium",AD1169=3,"high",AD1169=4,"very high")</f>
        <v>very high</v>
      </c>
      <c r="AG1169">
        <v>1</v>
      </c>
      <c r="AH1169" t="str" cm="1">
        <f t="array" ref="AH1169">_xlfn.IFS(AG1169=0,"no stock options",AG1169=2,"medium",AG1169=3,"high",AG1169=1,"low")</f>
        <v>low</v>
      </c>
      <c r="AI1169">
        <v>24</v>
      </c>
      <c r="AJ1169" s="1" t="str" cm="1">
        <f t="array" ref="AJ1169">_xlfn.IFS(AI1169&lt;=2,"fresher",AI1169&lt;=7,"early career",AI1169&lt;=15,"mid career",AI1169&lt;=25,"experienced",AI1169&gt;=26,"expert")</f>
        <v>experienced</v>
      </c>
      <c r="AK1169">
        <v>1</v>
      </c>
      <c r="AL1169" s="1" t="str" cm="1">
        <f t="array" ref="AL1169">_xlfn.IFS(AK1169=0,"no training",AK1169&lt;=2,"low",AK1169&lt;=4,"moderate",AK1169&lt;=6,"high")</f>
        <v>low</v>
      </c>
      <c r="AM1169">
        <v>3</v>
      </c>
      <c r="AN1169" t="str" cm="1">
        <f t="array" ref="AN1169">_xlfn.IFS(AM1169=1,"low",AM1169=2,"medium",AM1169=3,"high",AM1169=4,"very high")</f>
        <v>high</v>
      </c>
      <c r="AO1169">
        <v>20</v>
      </c>
      <c r="AP1169" s="1" t="str" cm="1">
        <f t="array" ref="AP1169">_xlfn.IFS(AO1169&lt;=1,"new",AO1169&lt;=5,"early tenure",AO1169&lt;=10,"established",AO1169&lt;=20,"loyal",AO1169&gt;=21,"long term")</f>
        <v>loyal</v>
      </c>
      <c r="AQ1169">
        <v>6</v>
      </c>
      <c r="AR1169" s="1" t="str" cm="1">
        <f t="array" ref="AR1169">_xlfn.IFS(AQ1169&lt;=1,"new",AQ1169&lt;=4,"settling",AQ1169&lt;=7,"established",AQ1169&lt;=12,"stagnant risk",AQ1169&gt;12,"highly stagnant")</f>
        <v>established</v>
      </c>
      <c r="AS1169">
        <v>3</v>
      </c>
      <c r="AT1169" t="str" cm="1">
        <f t="array" ref="AT1169">_xlfn.IFS(AS1169&lt;=1,"recently promoted",AS1169&lt;=3,"due soon",AS1169&lt;=6,"over due",AS1169&gt;=7,"critically overdue")</f>
        <v>due soon</v>
      </c>
      <c r="AU1169">
        <v>6</v>
      </c>
      <c r="AV1169" t="str" cm="1">
        <f t="array" ref="AV1169">_xlfn.IFS(AU1169&lt;=1,"new under manager",AU1169&lt;=4,"settling",AU1169&lt;=8,"established",AU1169&gt;=9,"long term")</f>
        <v>established</v>
      </c>
    </row>
    <row r="1170" spans="1:48">
      <c r="A1170">
        <v>33</v>
      </c>
      <c r="B1170" s="1" t="str" cm="1">
        <f t="array" ref="B1170">_xlfn.IFS(A1170&lt;=25,"early career",A1170&lt;=35,"mid career",A1170&lt;=45,"experienced",A1170&gt;=46,"senior")</f>
        <v>mid career</v>
      </c>
      <c r="C1170" t="s">
        <v>39</v>
      </c>
      <c r="D1170" t="s">
        <v>50</v>
      </c>
      <c r="E1170" t="s">
        <v>31</v>
      </c>
      <c r="F1170">
        <v>29</v>
      </c>
      <c r="G1170" s="1" t="str" cm="1">
        <f t="array" ref="G1170">_xlfn.IFS(F1170&lt;=5,"very near",F1170&lt;=10,"near",F1170&lt;=20,"moderate",F1170&lt;=29,"far")</f>
        <v>far</v>
      </c>
      <c r="H1170">
        <v>4</v>
      </c>
      <c r="I1170" t="str" cm="1">
        <f t="array" ref="I1170">_xlfn.IFS(H1170=1,"Below College",H1170=
2,"College",H1170=
3,"Bachelor",H1170=
4,"Master",H1170=
5,"Doctor")</f>
        <v>Master</v>
      </c>
      <c r="J1170" t="s">
        <v>32</v>
      </c>
      <c r="K1170">
        <v>1</v>
      </c>
      <c r="L1170" t="str" cm="1">
        <f t="array" ref="L1170">_xlfn.IFS(K1170=1,"low",K1170=2,"medium",K1170=3,"high",K1170=4,"very high")</f>
        <v>low</v>
      </c>
      <c r="M1170" t="s">
        <v>43</v>
      </c>
      <c r="N1170">
        <v>2</v>
      </c>
      <c r="O1170" t="str" cm="1">
        <f t="array" ref="O1170">_xlfn.IFS(N1170=1,"low",N1170=2,"medium",N1170=3,"high",N1170=4,"very high")</f>
        <v>medium</v>
      </c>
      <c r="P1170">
        <v>2</v>
      </c>
      <c r="Q1170" t="str" cm="1">
        <f t="array" ref="Q1170">_xlfn.IFS(P1170=1,"junior",P1170=2,"mid level",P1170=3,"senior",P1170=4,"lead",P1170=5,"executive")</f>
        <v>mid level</v>
      </c>
      <c r="R1170" t="s">
        <v>37</v>
      </c>
      <c r="S1170">
        <v>3</v>
      </c>
      <c r="T1170" t="str" cm="1">
        <f t="array" ref="T1170">_xlfn.IFS(S1170=1,"low",S1170=2,"medium",S1170=3,"high",S1170=4,"very high")</f>
        <v>high</v>
      </c>
      <c r="U1170" t="s">
        <v>40</v>
      </c>
      <c r="V1170">
        <v>4508</v>
      </c>
      <c r="W1170">
        <v>1</v>
      </c>
      <c r="X1170" t="str" cm="1">
        <f t="array" ref="X1170">_xlfn.IFS(W1170=0,"fresher",W1170&lt;=3,"stable",W1170&lt;=6,"moderate hopper",W1170&lt;=9,"frequent hopper")</f>
        <v>stable</v>
      </c>
      <c r="Y1170" t="s">
        <v>29</v>
      </c>
      <c r="Z1170">
        <v>22</v>
      </c>
      <c r="AA1170" t="str" cm="1">
        <f t="array" ref="AA1170">_xlfn.IFS(Z1170&lt;=14,"low hike",Z1170&lt;=18,"moderate hike",Z1170&lt;=22,"good hike",Z1170&lt;=25,"high hike")</f>
        <v>good hike</v>
      </c>
      <c r="AB1170">
        <v>4</v>
      </c>
      <c r="AC1170" t="str" cm="1">
        <f t="array" ref="AC1170">_xlfn.IFS(AB1170=1,"low",AB1170=2,"good",AB1170=3,"excellent",AB1170=4,"outstanding")</f>
        <v>outstanding</v>
      </c>
      <c r="AD1170">
        <v>2</v>
      </c>
      <c r="AE1170" t="str" cm="1">
        <f t="array" ref="AE1170">_xlfn.IFS(AD1170=1,"low",AD1170=2,"medium",AD1170=3,"high",AD1170=4,"very high")</f>
        <v>medium</v>
      </c>
      <c r="AG1170">
        <v>0</v>
      </c>
      <c r="AH1170" t="str" cm="1">
        <f t="array" ref="AH1170">_xlfn.IFS(AG1170=0,"no stock options",AG1170=2,"medium",AG1170=3,"high",AG1170=1,"low")</f>
        <v>no stock options</v>
      </c>
      <c r="AI1170">
        <v>14</v>
      </c>
      <c r="AJ1170" s="1" t="str" cm="1">
        <f t="array" ref="AJ1170">_xlfn.IFS(AI1170&lt;=2,"fresher",AI1170&lt;=7,"early career",AI1170&lt;=15,"mid career",AI1170&lt;=25,"experienced",AI1170&gt;=26,"expert")</f>
        <v>mid career</v>
      </c>
      <c r="AK1170">
        <v>4</v>
      </c>
      <c r="AL1170" s="1" t="str" cm="1">
        <f t="array" ref="AL1170">_xlfn.IFS(AK1170=0,"no training",AK1170&lt;=2,"low",AK1170&lt;=4,"moderate",AK1170&lt;=6,"high")</f>
        <v>moderate</v>
      </c>
      <c r="AM1170">
        <v>3</v>
      </c>
      <c r="AN1170" t="str" cm="1">
        <f t="array" ref="AN1170">_xlfn.IFS(AM1170=1,"low",AM1170=2,"medium",AM1170=3,"high",AM1170=4,"very high")</f>
        <v>high</v>
      </c>
      <c r="AO1170">
        <v>13</v>
      </c>
      <c r="AP1170" s="1" t="str" cm="1">
        <f t="array" ref="AP1170">_xlfn.IFS(AO1170&lt;=1,"new",AO1170&lt;=5,"early tenure",AO1170&lt;=10,"established",AO1170&lt;=20,"loyal",AO1170&gt;=21,"long term")</f>
        <v>loyal</v>
      </c>
      <c r="AQ1170">
        <v>7</v>
      </c>
      <c r="AR1170" s="1" t="str" cm="1">
        <f t="array" ref="AR1170">_xlfn.IFS(AQ1170&lt;=1,"new",AQ1170&lt;=4,"settling",AQ1170&lt;=7,"established",AQ1170&lt;=12,"stagnant risk",AQ1170&gt;12,"highly stagnant")</f>
        <v>established</v>
      </c>
      <c r="AS1170">
        <v>3</v>
      </c>
      <c r="AT1170" t="str" cm="1">
        <f t="array" ref="AT1170">_xlfn.IFS(AS1170&lt;=1,"recently promoted",AS1170&lt;=3,"due soon",AS1170&lt;=6,"over due",AS1170&gt;=7,"critically overdue")</f>
        <v>due soon</v>
      </c>
      <c r="AU1170">
        <v>8</v>
      </c>
      <c r="AV1170" t="str" cm="1">
        <f t="array" ref="AV1170">_xlfn.IFS(AU1170&lt;=1,"new under manager",AU1170&lt;=4,"settling",AU1170&lt;=8,"established",AU1170&gt;=9,"long term")</f>
        <v>established</v>
      </c>
    </row>
    <row r="1171" spans="1:48">
      <c r="A1171">
        <v>45</v>
      </c>
      <c r="B1171" s="1" t="str" cm="1">
        <f t="array" ref="B1171">_xlfn.IFS(A1171&lt;=25,"early career",A1171&lt;=35,"mid career",A1171&lt;=45,"experienced",A1171&gt;=46,"senior")</f>
        <v>experienced</v>
      </c>
      <c r="C1171" t="s">
        <v>29</v>
      </c>
      <c r="D1171" t="s">
        <v>41</v>
      </c>
      <c r="E1171" t="s">
        <v>45</v>
      </c>
      <c r="F1171">
        <v>9</v>
      </c>
      <c r="G1171" s="1" t="str" cm="1">
        <f t="array" ref="G1171">_xlfn.IFS(F1171&lt;=5,"very near",F1171&lt;=10,"near",F1171&lt;=20,"moderate",F1171&lt;=29,"far")</f>
        <v>near</v>
      </c>
      <c r="H1171">
        <v>4</v>
      </c>
      <c r="I1171" t="str" cm="1">
        <f t="array" ref="I1171">_xlfn.IFS(H1171=1,"Below College",H1171=
2,"College",H1171=
3,"Bachelor",H1171=
4,"Master",H1171=
5,"Doctor")</f>
        <v>Master</v>
      </c>
      <c r="J1171" t="s">
        <v>36</v>
      </c>
      <c r="K1171">
        <v>2</v>
      </c>
      <c r="L1171" t="str" cm="1">
        <f t="array" ref="L1171">_xlfn.IFS(K1171=1,"low",K1171=2,"medium",K1171=3,"high",K1171=4,"very high")</f>
        <v>medium</v>
      </c>
      <c r="M1171" t="s">
        <v>43</v>
      </c>
      <c r="N1171">
        <v>2</v>
      </c>
      <c r="O1171" t="str" cm="1">
        <f t="array" ref="O1171">_xlfn.IFS(N1171=1,"low",N1171=2,"medium",N1171=3,"high",N1171=4,"very high")</f>
        <v>medium</v>
      </c>
      <c r="P1171">
        <v>2</v>
      </c>
      <c r="Q1171" t="str" cm="1">
        <f t="array" ref="Q1171">_xlfn.IFS(P1171=1,"junior",P1171=2,"mid level",P1171=3,"senior",P1171=4,"lead",P1171=5,"executive")</f>
        <v>mid level</v>
      </c>
      <c r="R1171" t="s">
        <v>51</v>
      </c>
      <c r="S1171">
        <v>3</v>
      </c>
      <c r="T1171" t="str" cm="1">
        <f t="array" ref="T1171">_xlfn.IFS(S1171=1,"low",S1171=2,"medium",S1171=3,"high",S1171=4,"very high")</f>
        <v>high</v>
      </c>
      <c r="U1171" t="s">
        <v>35</v>
      </c>
      <c r="V1171">
        <v>5593</v>
      </c>
      <c r="W1171">
        <v>1</v>
      </c>
      <c r="X1171" t="str" cm="1">
        <f t="array" ref="X1171">_xlfn.IFS(W1171=0,"fresher",W1171&lt;=3,"stable",W1171&lt;=6,"moderate hopper",W1171&lt;=9,"frequent hopper")</f>
        <v>stable</v>
      </c>
      <c r="Y1171" t="s">
        <v>29</v>
      </c>
      <c r="Z1171">
        <v>13</v>
      </c>
      <c r="AA1171" t="str" cm="1">
        <f t="array" ref="AA1171">_xlfn.IFS(Z1171&lt;=14,"low hike",Z1171&lt;=18,"moderate hike",Z1171&lt;=22,"good hike",Z1171&lt;=25,"high hike")</f>
        <v>low hike</v>
      </c>
      <c r="AB1171">
        <v>3</v>
      </c>
      <c r="AC1171" t="str" cm="1">
        <f t="array" ref="AC1171">_xlfn.IFS(AB1171=1,"low",AB1171=2,"good",AB1171=3,"excellent",AB1171=4,"outstanding")</f>
        <v>excellent</v>
      </c>
      <c r="AD1171">
        <v>4</v>
      </c>
      <c r="AE1171" t="str" cm="1">
        <f t="array" ref="AE1171">_xlfn.IFS(AD1171=1,"low",AD1171=2,"medium",AD1171=3,"high",AD1171=4,"very high")</f>
        <v>very high</v>
      </c>
      <c r="AG1171">
        <v>1</v>
      </c>
      <c r="AH1171" t="str" cm="1">
        <f t="array" ref="AH1171">_xlfn.IFS(AG1171=0,"no stock options",AG1171=2,"medium",AG1171=3,"high",AG1171=1,"low")</f>
        <v>low</v>
      </c>
      <c r="AI1171">
        <v>15</v>
      </c>
      <c r="AJ1171" s="1" t="str" cm="1">
        <f t="array" ref="AJ1171">_xlfn.IFS(AI1171&lt;=2,"fresher",AI1171&lt;=7,"early career",AI1171&lt;=15,"mid career",AI1171&lt;=25,"experienced",AI1171&gt;=26,"expert")</f>
        <v>mid career</v>
      </c>
      <c r="AK1171">
        <v>2</v>
      </c>
      <c r="AL1171" s="1" t="str" cm="1">
        <f t="array" ref="AL1171">_xlfn.IFS(AK1171=0,"no training",AK1171&lt;=2,"low",AK1171&lt;=4,"moderate",AK1171&lt;=6,"high")</f>
        <v>low</v>
      </c>
      <c r="AM1171">
        <v>3</v>
      </c>
      <c r="AN1171" t="str" cm="1">
        <f t="array" ref="AN1171">_xlfn.IFS(AM1171=1,"low",AM1171=2,"medium",AM1171=3,"high",AM1171=4,"very high")</f>
        <v>high</v>
      </c>
      <c r="AO1171">
        <v>15</v>
      </c>
      <c r="AP1171" s="1" t="str" cm="1">
        <f t="array" ref="AP1171">_xlfn.IFS(AO1171&lt;=1,"new",AO1171&lt;=5,"early tenure",AO1171&lt;=10,"established",AO1171&lt;=20,"loyal",AO1171&gt;=21,"long term")</f>
        <v>loyal</v>
      </c>
      <c r="AQ1171">
        <v>10</v>
      </c>
      <c r="AR1171" s="1" t="str" cm="1">
        <f t="array" ref="AR1171">_xlfn.IFS(AQ1171&lt;=1,"new",AQ1171&lt;=4,"settling",AQ1171&lt;=7,"established",AQ1171&lt;=12,"stagnant risk",AQ1171&gt;12,"highly stagnant")</f>
        <v>stagnant risk</v>
      </c>
      <c r="AS1171">
        <v>4</v>
      </c>
      <c r="AT1171" t="str" cm="1">
        <f t="array" ref="AT1171">_xlfn.IFS(AS1171&lt;=1,"recently promoted",AS1171&lt;=3,"due soon",AS1171&lt;=6,"over due",AS1171&gt;=7,"critically overdue")</f>
        <v>over due</v>
      </c>
      <c r="AU1171">
        <v>12</v>
      </c>
      <c r="AV1171" t="str" cm="1">
        <f t="array" ref="AV1171">_xlfn.IFS(AU1171&lt;=1,"new under manager",AU1171&lt;=4,"settling",AU1171&lt;=8,"established",AU1171&gt;=9,"long term")</f>
        <v>long term</v>
      </c>
    </row>
    <row r="1172" spans="1:48">
      <c r="A1172">
        <v>46</v>
      </c>
      <c r="B1172" s="1" t="str" cm="1">
        <f t="array" ref="B1172">_xlfn.IFS(A1172&lt;=25,"early career",A1172&lt;=35,"mid career",A1172&lt;=45,"experienced",A1172&gt;=46,"senior")</f>
        <v>senior</v>
      </c>
      <c r="C1172" t="s">
        <v>29</v>
      </c>
      <c r="D1172" t="s">
        <v>30</v>
      </c>
      <c r="E1172" t="s">
        <v>45</v>
      </c>
      <c r="F1172">
        <v>3</v>
      </c>
      <c r="G1172" s="1" t="str" cm="1">
        <f t="array" ref="G1172">_xlfn.IFS(F1172&lt;=5,"very near",F1172&lt;=10,"near",F1172&lt;=20,"moderate",F1172&lt;=29,"far")</f>
        <v>very near</v>
      </c>
      <c r="H1172">
        <v>1</v>
      </c>
      <c r="I1172" t="str" cm="1">
        <f t="array" ref="I1172">_xlfn.IFS(H1172=1,"Below College",H1172=
2,"College",H1172=
3,"Bachelor",H1172=
4,"Master",H1172=
5,"Doctor")</f>
        <v>Below College</v>
      </c>
      <c r="J1172" t="s">
        <v>47</v>
      </c>
      <c r="K1172">
        <v>1</v>
      </c>
      <c r="L1172" t="str" cm="1">
        <f t="array" ref="L1172">_xlfn.IFS(K1172=1,"low",K1172=2,"medium",K1172=3,"high",K1172=4,"very high")</f>
        <v>low</v>
      </c>
      <c r="M1172" t="s">
        <v>33</v>
      </c>
      <c r="N1172">
        <v>3</v>
      </c>
      <c r="O1172" t="str" cm="1">
        <f t="array" ref="O1172">_xlfn.IFS(N1172=1,"low",N1172=2,"medium",N1172=3,"high",N1172=4,"very high")</f>
        <v>high</v>
      </c>
      <c r="P1172">
        <v>4</v>
      </c>
      <c r="Q1172" t="str" cm="1">
        <f t="array" ref="Q1172">_xlfn.IFS(P1172=1,"junior",P1172=2,"mid level",P1172=3,"senior",P1172=4,"lead",P1172=5,"executive")</f>
        <v>lead</v>
      </c>
      <c r="R1172" t="s">
        <v>48</v>
      </c>
      <c r="S1172">
        <v>3</v>
      </c>
      <c r="T1172" t="str" cm="1">
        <f t="array" ref="T1172">_xlfn.IFS(S1172=1,"low",S1172=2,"medium",S1172=3,"high",S1172=4,"very high")</f>
        <v>high</v>
      </c>
      <c r="U1172" t="s">
        <v>35</v>
      </c>
      <c r="V1172">
        <v>17465</v>
      </c>
      <c r="W1172">
        <v>3</v>
      </c>
      <c r="X1172" t="str" cm="1">
        <f t="array" ref="X1172">_xlfn.IFS(W1172=0,"fresher",W1172&lt;=3,"stable",W1172&lt;=6,"moderate hopper",W1172&lt;=9,"frequent hopper")</f>
        <v>stable</v>
      </c>
      <c r="Y1172" t="s">
        <v>29</v>
      </c>
      <c r="Z1172">
        <v>12</v>
      </c>
      <c r="AA1172" t="str" cm="1">
        <f t="array" ref="AA1172">_xlfn.IFS(Z1172&lt;=14,"low hike",Z1172&lt;=18,"moderate hike",Z1172&lt;=22,"good hike",Z1172&lt;=25,"high hike")</f>
        <v>low hike</v>
      </c>
      <c r="AB1172">
        <v>3</v>
      </c>
      <c r="AC1172" t="str" cm="1">
        <f t="array" ref="AC1172">_xlfn.IFS(AB1172=1,"low",AB1172=2,"good",AB1172=3,"excellent",AB1172=4,"outstanding")</f>
        <v>excellent</v>
      </c>
      <c r="AD1172">
        <v>4</v>
      </c>
      <c r="AE1172" t="str" cm="1">
        <f t="array" ref="AE1172">_xlfn.IFS(AD1172=1,"low",AD1172=2,"medium",AD1172=3,"high",AD1172=4,"very high")</f>
        <v>very high</v>
      </c>
      <c r="AG1172">
        <v>1</v>
      </c>
      <c r="AH1172" t="str" cm="1">
        <f t="array" ref="AH1172">_xlfn.IFS(AG1172=0,"no stock options",AG1172=2,"medium",AG1172=3,"high",AG1172=1,"low")</f>
        <v>low</v>
      </c>
      <c r="AI1172">
        <v>23</v>
      </c>
      <c r="AJ1172" s="1" t="str" cm="1">
        <f t="array" ref="AJ1172">_xlfn.IFS(AI1172&lt;=2,"fresher",AI1172&lt;=7,"early career",AI1172&lt;=15,"mid career",AI1172&lt;=25,"experienced",AI1172&gt;=26,"expert")</f>
        <v>experienced</v>
      </c>
      <c r="AK1172">
        <v>3</v>
      </c>
      <c r="AL1172" s="1" t="str" cm="1">
        <f t="array" ref="AL1172">_xlfn.IFS(AK1172=0,"no training",AK1172&lt;=2,"low",AK1172&lt;=4,"moderate",AK1172&lt;=6,"high")</f>
        <v>moderate</v>
      </c>
      <c r="AM1172">
        <v>3</v>
      </c>
      <c r="AN1172" t="str" cm="1">
        <f t="array" ref="AN1172">_xlfn.IFS(AM1172=1,"low",AM1172=2,"medium",AM1172=3,"high",AM1172=4,"very high")</f>
        <v>high</v>
      </c>
      <c r="AO1172">
        <v>12</v>
      </c>
      <c r="AP1172" s="1" t="str" cm="1">
        <f t="array" ref="AP1172">_xlfn.IFS(AO1172&lt;=1,"new",AO1172&lt;=5,"early tenure",AO1172&lt;=10,"established",AO1172&lt;=20,"loyal",AO1172&gt;=21,"long term")</f>
        <v>loyal</v>
      </c>
      <c r="AQ1172">
        <v>9</v>
      </c>
      <c r="AR1172" s="1" t="str" cm="1">
        <f t="array" ref="AR1172">_xlfn.IFS(AQ1172&lt;=1,"new",AQ1172&lt;=4,"settling",AQ1172&lt;=7,"established",AQ1172&lt;=12,"stagnant risk",AQ1172&gt;12,"highly stagnant")</f>
        <v>stagnant risk</v>
      </c>
      <c r="AS1172">
        <v>4</v>
      </c>
      <c r="AT1172" t="str" cm="1">
        <f t="array" ref="AT1172">_xlfn.IFS(AS1172&lt;=1,"recently promoted",AS1172&lt;=3,"due soon",AS1172&lt;=6,"over due",AS1172&gt;=7,"critically overdue")</f>
        <v>over due</v>
      </c>
      <c r="AU1172">
        <v>9</v>
      </c>
      <c r="AV1172" t="str" cm="1">
        <f t="array" ref="AV1172">_xlfn.IFS(AU1172&lt;=1,"new under manager",AU1172&lt;=4,"settling",AU1172&lt;=8,"established",AU1172&gt;=9,"long term")</f>
        <v>long term</v>
      </c>
    </row>
    <row r="1173" spans="1:48">
      <c r="A1173">
        <v>39</v>
      </c>
      <c r="B1173" s="1" t="str" cm="1">
        <f t="array" ref="B1173">_xlfn.IFS(A1173&lt;=25,"early career",A1173&lt;=35,"mid career",A1173&lt;=45,"experienced",A1173&gt;=46,"senior")</f>
        <v>experienced</v>
      </c>
      <c r="C1173" t="s">
        <v>39</v>
      </c>
      <c r="D1173" t="s">
        <v>50</v>
      </c>
      <c r="E1173" t="s">
        <v>31</v>
      </c>
      <c r="F1173">
        <v>2</v>
      </c>
      <c r="G1173" s="1" t="str" cm="1">
        <f t="array" ref="G1173">_xlfn.IFS(F1173&lt;=5,"very near",F1173&lt;=10,"near",F1173&lt;=20,"moderate",F1173&lt;=29,"far")</f>
        <v>very near</v>
      </c>
      <c r="H1173">
        <v>3</v>
      </c>
      <c r="I1173" t="str" cm="1">
        <f t="array" ref="I1173">_xlfn.IFS(H1173=1,"Below College",H1173=
2,"College",H1173=
3,"Bachelor",H1173=
4,"Master",H1173=
5,"Doctor")</f>
        <v>Bachelor</v>
      </c>
      <c r="J1173" t="s">
        <v>36</v>
      </c>
      <c r="K1173">
        <v>1</v>
      </c>
      <c r="L1173" t="str" cm="1">
        <f t="array" ref="L1173">_xlfn.IFS(K1173=1,"low",K1173=2,"medium",K1173=3,"high",K1173=4,"very high")</f>
        <v>low</v>
      </c>
      <c r="M1173" t="s">
        <v>33</v>
      </c>
      <c r="N1173">
        <v>3</v>
      </c>
      <c r="O1173" t="str" cm="1">
        <f t="array" ref="O1173">_xlfn.IFS(N1173=1,"low",N1173=2,"medium",N1173=3,"high",N1173=4,"very high")</f>
        <v>high</v>
      </c>
      <c r="P1173">
        <v>4</v>
      </c>
      <c r="Q1173" t="str" cm="1">
        <f t="array" ref="Q1173">_xlfn.IFS(P1173=1,"junior",P1173=2,"mid level",P1173=3,"senior",P1173=4,"lead",P1173=5,"executive")</f>
        <v>lead</v>
      </c>
      <c r="R1173" t="s">
        <v>49</v>
      </c>
      <c r="S1173">
        <v>4</v>
      </c>
      <c r="T1173" t="str" cm="1">
        <f t="array" ref="T1173">_xlfn.IFS(S1173=1,"low",S1173=2,"medium",S1173=3,"high",S1173=4,"very high")</f>
        <v>very high</v>
      </c>
      <c r="U1173" t="s">
        <v>38</v>
      </c>
      <c r="V1173">
        <v>12169</v>
      </c>
      <c r="W1173">
        <v>7</v>
      </c>
      <c r="X1173" t="str" cm="1">
        <f t="array" ref="X1173">_xlfn.IFS(W1173=0,"fresher",W1173&lt;=3,"stable",W1173&lt;=6,"moderate hopper",W1173&lt;=9,"frequent hopper")</f>
        <v>frequent hopper</v>
      </c>
      <c r="Y1173" t="s">
        <v>29</v>
      </c>
      <c r="Z1173">
        <v>11</v>
      </c>
      <c r="AA1173" t="str" cm="1">
        <f t="array" ref="AA1173">_xlfn.IFS(Z1173&lt;=14,"low hike",Z1173&lt;=18,"moderate hike",Z1173&lt;=22,"good hike",Z1173&lt;=25,"high hike")</f>
        <v>low hike</v>
      </c>
      <c r="AB1173">
        <v>3</v>
      </c>
      <c r="AC1173" t="str" cm="1">
        <f t="array" ref="AC1173">_xlfn.IFS(AB1173=1,"low",AB1173=2,"good",AB1173=3,"excellent",AB1173=4,"outstanding")</f>
        <v>excellent</v>
      </c>
      <c r="AD1173">
        <v>4</v>
      </c>
      <c r="AE1173" t="str" cm="1">
        <f t="array" ref="AE1173">_xlfn.IFS(AD1173=1,"low",AD1173=2,"medium",AD1173=3,"high",AD1173=4,"very high")</f>
        <v>very high</v>
      </c>
      <c r="AG1173">
        <v>3</v>
      </c>
      <c r="AH1173" t="str" cm="1">
        <f t="array" ref="AH1173">_xlfn.IFS(AG1173=0,"no stock options",AG1173=2,"medium",AG1173=3,"high",AG1173=1,"low")</f>
        <v>high</v>
      </c>
      <c r="AI1173">
        <v>21</v>
      </c>
      <c r="AJ1173" s="1" t="str" cm="1">
        <f t="array" ref="AJ1173">_xlfn.IFS(AI1173&lt;=2,"fresher",AI1173&lt;=7,"early career",AI1173&lt;=15,"mid career",AI1173&lt;=25,"experienced",AI1173&gt;=26,"expert")</f>
        <v>experienced</v>
      </c>
      <c r="AK1173">
        <v>4</v>
      </c>
      <c r="AL1173" s="1" t="str" cm="1">
        <f t="array" ref="AL1173">_xlfn.IFS(AK1173=0,"no training",AK1173&lt;=2,"low",AK1173&lt;=4,"moderate",AK1173&lt;=6,"high")</f>
        <v>moderate</v>
      </c>
      <c r="AM1173">
        <v>3</v>
      </c>
      <c r="AN1173" t="str" cm="1">
        <f t="array" ref="AN1173">_xlfn.IFS(AM1173=1,"low",AM1173=2,"medium",AM1173=3,"high",AM1173=4,"very high")</f>
        <v>high</v>
      </c>
      <c r="AO1173">
        <v>18</v>
      </c>
      <c r="AP1173" s="1" t="str" cm="1">
        <f t="array" ref="AP1173">_xlfn.IFS(AO1173&lt;=1,"new",AO1173&lt;=5,"early tenure",AO1173&lt;=10,"established",AO1173&lt;=20,"loyal",AO1173&gt;=21,"long term")</f>
        <v>loyal</v>
      </c>
      <c r="AQ1173">
        <v>7</v>
      </c>
      <c r="AR1173" s="1" t="str" cm="1">
        <f t="array" ref="AR1173">_xlfn.IFS(AQ1173&lt;=1,"new",AQ1173&lt;=4,"settling",AQ1173&lt;=7,"established",AQ1173&lt;=12,"stagnant risk",AQ1173&gt;12,"highly stagnant")</f>
        <v>established</v>
      </c>
      <c r="AS1173">
        <v>11</v>
      </c>
      <c r="AT1173" t="str" cm="1">
        <f t="array" ref="AT1173">_xlfn.IFS(AS1173&lt;=1,"recently promoted",AS1173&lt;=3,"due soon",AS1173&lt;=6,"over due",AS1173&gt;=7,"critically overdue")</f>
        <v>critically overdue</v>
      </c>
      <c r="AU1173">
        <v>5</v>
      </c>
      <c r="AV1173" t="str" cm="1">
        <f t="array" ref="AV1173">_xlfn.IFS(AU1173&lt;=1,"new under manager",AU1173&lt;=4,"settling",AU1173&lt;=8,"established",AU1173&gt;=9,"long term")</f>
        <v>established</v>
      </c>
    </row>
    <row r="1174" spans="1:48">
      <c r="A1174">
        <v>40</v>
      </c>
      <c r="B1174" s="1" t="str" cm="1">
        <f t="array" ref="B1174">_xlfn.IFS(A1174&lt;=25,"early career",A1174&lt;=35,"mid career",A1174&lt;=45,"experienced",A1174&gt;=46,"senior")</f>
        <v>experienced</v>
      </c>
      <c r="C1174" t="s">
        <v>29</v>
      </c>
      <c r="D1174" t="s">
        <v>30</v>
      </c>
      <c r="E1174" t="s">
        <v>31</v>
      </c>
      <c r="F1174">
        <v>14</v>
      </c>
      <c r="G1174" s="1" t="str" cm="1">
        <f t="array" ref="G1174">_xlfn.IFS(F1174&lt;=5,"very near",F1174&lt;=10,"near",F1174&lt;=20,"moderate",F1174&lt;=29,"far")</f>
        <v>moderate</v>
      </c>
      <c r="H1174">
        <v>3</v>
      </c>
      <c r="I1174" t="str" cm="1">
        <f t="array" ref="I1174">_xlfn.IFS(H1174=1,"Below College",H1174=
2,"College",H1174=
3,"Bachelor",H1174=
4,"Master",H1174=
5,"Doctor")</f>
        <v>Bachelor</v>
      </c>
      <c r="J1174" t="s">
        <v>32</v>
      </c>
      <c r="K1174">
        <v>3</v>
      </c>
      <c r="L1174" t="str" cm="1">
        <f t="array" ref="L1174">_xlfn.IFS(K1174=1,"low",K1174=2,"medium",K1174=3,"high",K1174=4,"very high")</f>
        <v>high</v>
      </c>
      <c r="M1174" t="s">
        <v>33</v>
      </c>
      <c r="N1174">
        <v>2</v>
      </c>
      <c r="O1174" t="str" cm="1">
        <f t="array" ref="O1174">_xlfn.IFS(N1174=1,"low",N1174=2,"medium",N1174=3,"high",N1174=4,"very high")</f>
        <v>medium</v>
      </c>
      <c r="P1174">
        <v>5</v>
      </c>
      <c r="Q1174" t="str" cm="1">
        <f t="array" ref="Q1174">_xlfn.IFS(P1174=1,"junior",P1174=2,"mid level",P1174=3,"senior",P1174=4,"lead",P1174=5,"executive")</f>
        <v>executive</v>
      </c>
      <c r="R1174" t="s">
        <v>53</v>
      </c>
      <c r="S1174">
        <v>3</v>
      </c>
      <c r="T1174" t="str" cm="1">
        <f t="array" ref="T1174">_xlfn.IFS(S1174=1,"low",S1174=2,"medium",S1174=3,"high",S1174=4,"very high")</f>
        <v>high</v>
      </c>
      <c r="U1174" t="s">
        <v>40</v>
      </c>
      <c r="V1174">
        <v>19626</v>
      </c>
      <c r="W1174">
        <v>1</v>
      </c>
      <c r="X1174" t="str" cm="1">
        <f t="array" ref="X1174">_xlfn.IFS(W1174=0,"fresher",W1174&lt;=3,"stable",W1174&lt;=6,"moderate hopper",W1174&lt;=9,"frequent hopper")</f>
        <v>stable</v>
      </c>
      <c r="Y1174" t="s">
        <v>29</v>
      </c>
      <c r="Z1174">
        <v>14</v>
      </c>
      <c r="AA1174" t="str" cm="1">
        <f t="array" ref="AA1174">_xlfn.IFS(Z1174&lt;=14,"low hike",Z1174&lt;=18,"moderate hike",Z1174&lt;=22,"good hike",Z1174&lt;=25,"high hike")</f>
        <v>low hike</v>
      </c>
      <c r="AB1174">
        <v>3</v>
      </c>
      <c r="AC1174" t="str" cm="1">
        <f t="array" ref="AC1174">_xlfn.IFS(AB1174=1,"low",AB1174=2,"good",AB1174=3,"excellent",AB1174=4,"outstanding")</f>
        <v>excellent</v>
      </c>
      <c r="AD1174">
        <v>1</v>
      </c>
      <c r="AE1174" t="str" cm="1">
        <f t="array" ref="AE1174">_xlfn.IFS(AD1174=1,"low",AD1174=2,"medium",AD1174=3,"high",AD1174=4,"very high")</f>
        <v>low</v>
      </c>
      <c r="AG1174">
        <v>0</v>
      </c>
      <c r="AH1174" t="str" cm="1">
        <f t="array" ref="AH1174">_xlfn.IFS(AG1174=0,"no stock options",AG1174=2,"medium",AG1174=3,"high",AG1174=1,"low")</f>
        <v>no stock options</v>
      </c>
      <c r="AI1174">
        <v>21</v>
      </c>
      <c r="AJ1174" s="1" t="str" cm="1">
        <f t="array" ref="AJ1174">_xlfn.IFS(AI1174&lt;=2,"fresher",AI1174&lt;=7,"early career",AI1174&lt;=15,"mid career",AI1174&lt;=25,"experienced",AI1174&gt;=26,"expert")</f>
        <v>experienced</v>
      </c>
      <c r="AK1174">
        <v>2</v>
      </c>
      <c r="AL1174" s="1" t="str" cm="1">
        <f t="array" ref="AL1174">_xlfn.IFS(AK1174=0,"no training",AK1174&lt;=2,"low",AK1174&lt;=4,"moderate",AK1174&lt;=6,"high")</f>
        <v>low</v>
      </c>
      <c r="AM1174">
        <v>4</v>
      </c>
      <c r="AN1174" t="str" cm="1">
        <f t="array" ref="AN1174">_xlfn.IFS(AM1174=1,"low",AM1174=2,"medium",AM1174=3,"high",AM1174=4,"very high")</f>
        <v>very high</v>
      </c>
      <c r="AO1174">
        <v>20</v>
      </c>
      <c r="AP1174" s="1" t="str" cm="1">
        <f t="array" ref="AP1174">_xlfn.IFS(AO1174&lt;=1,"new",AO1174&lt;=5,"early tenure",AO1174&lt;=10,"established",AO1174&lt;=20,"loyal",AO1174&gt;=21,"long term")</f>
        <v>loyal</v>
      </c>
      <c r="AQ1174">
        <v>7</v>
      </c>
      <c r="AR1174" s="1" t="str" cm="1">
        <f t="array" ref="AR1174">_xlfn.IFS(AQ1174&lt;=1,"new",AQ1174&lt;=4,"settling",AQ1174&lt;=7,"established",AQ1174&lt;=12,"stagnant risk",AQ1174&gt;12,"highly stagnant")</f>
        <v>established</v>
      </c>
      <c r="AS1174">
        <v>4</v>
      </c>
      <c r="AT1174" t="str" cm="1">
        <f t="array" ref="AT1174">_xlfn.IFS(AS1174&lt;=1,"recently promoted",AS1174&lt;=3,"due soon",AS1174&lt;=6,"over due",AS1174&gt;=7,"critically overdue")</f>
        <v>over due</v>
      </c>
      <c r="AU1174">
        <v>9</v>
      </c>
      <c r="AV1174" t="str" cm="1">
        <f t="array" ref="AV1174">_xlfn.IFS(AU1174&lt;=1,"new under manager",AU1174&lt;=4,"settling",AU1174&lt;=8,"established",AU1174&gt;=9,"long term")</f>
        <v>long term</v>
      </c>
    </row>
    <row r="1175" spans="1:48">
      <c r="A1175">
        <v>36</v>
      </c>
      <c r="B1175" s="1" t="str" cm="1">
        <f t="array" ref="B1175">_xlfn.IFS(A1175&lt;=25,"early career",A1175&lt;=35,"mid career",A1175&lt;=45,"experienced",A1175&gt;=46,"senior")</f>
        <v>experienced</v>
      </c>
      <c r="C1175" t="s">
        <v>29</v>
      </c>
      <c r="D1175" t="s">
        <v>41</v>
      </c>
      <c r="E1175" t="s">
        <v>31</v>
      </c>
      <c r="F1175">
        <v>18</v>
      </c>
      <c r="G1175" s="1" t="str" cm="1">
        <f t="array" ref="G1175">_xlfn.IFS(F1175&lt;=5,"very near",F1175&lt;=10,"near",F1175&lt;=20,"moderate",F1175&lt;=29,"far")</f>
        <v>moderate</v>
      </c>
      <c r="H1175">
        <v>4</v>
      </c>
      <c r="I1175" t="str" cm="1">
        <f t="array" ref="I1175">_xlfn.IFS(H1175=1,"Below College",H1175=
2,"College",H1175=
3,"Bachelor",H1175=
4,"Master",H1175=
5,"Doctor")</f>
        <v>Master</v>
      </c>
      <c r="J1175" t="s">
        <v>36</v>
      </c>
      <c r="K1175">
        <v>1</v>
      </c>
      <c r="L1175" t="str" cm="1">
        <f t="array" ref="L1175">_xlfn.IFS(K1175=1,"low",K1175=2,"medium",K1175=3,"high",K1175=4,"very high")</f>
        <v>low</v>
      </c>
      <c r="M1175" t="s">
        <v>33</v>
      </c>
      <c r="N1175">
        <v>3</v>
      </c>
      <c r="O1175" t="str" cm="1">
        <f t="array" ref="O1175">_xlfn.IFS(N1175=1,"low",N1175=2,"medium",N1175=3,"high",N1175=4,"very high")</f>
        <v>high</v>
      </c>
      <c r="P1175">
        <v>2</v>
      </c>
      <c r="Q1175" t="str" cm="1">
        <f t="array" ref="Q1175">_xlfn.IFS(P1175=1,"junior",P1175=2,"mid level",P1175=3,"senior",P1175=4,"lead",P1175=5,"executive")</f>
        <v>mid level</v>
      </c>
      <c r="R1175" t="s">
        <v>44</v>
      </c>
      <c r="S1175">
        <v>4</v>
      </c>
      <c r="T1175" t="str" cm="1">
        <f t="array" ref="T1175">_xlfn.IFS(S1175=1,"low",S1175=2,"medium",S1175=3,"high",S1175=4,"very high")</f>
        <v>very high</v>
      </c>
      <c r="U1175" t="s">
        <v>40</v>
      </c>
      <c r="V1175">
        <v>7779</v>
      </c>
      <c r="W1175">
        <v>2</v>
      </c>
      <c r="X1175" t="str" cm="1">
        <f t="array" ref="X1175">_xlfn.IFS(W1175=0,"fresher",W1175&lt;=3,"stable",W1175&lt;=6,"moderate hopper",W1175&lt;=9,"frequent hopper")</f>
        <v>stable</v>
      </c>
      <c r="Y1175" t="s">
        <v>29</v>
      </c>
      <c r="Z1175">
        <v>20</v>
      </c>
      <c r="AA1175" t="str" cm="1">
        <f t="array" ref="AA1175">_xlfn.IFS(Z1175&lt;=14,"low hike",Z1175&lt;=18,"moderate hike",Z1175&lt;=22,"good hike",Z1175&lt;=25,"high hike")</f>
        <v>good hike</v>
      </c>
      <c r="AB1175">
        <v>4</v>
      </c>
      <c r="AC1175" t="str" cm="1">
        <f t="array" ref="AC1175">_xlfn.IFS(AB1175=1,"low",AB1175=2,"good",AB1175=3,"excellent",AB1175=4,"outstanding")</f>
        <v>outstanding</v>
      </c>
      <c r="AD1175">
        <v>1</v>
      </c>
      <c r="AE1175" t="str" cm="1">
        <f t="array" ref="AE1175">_xlfn.IFS(AD1175=1,"low",AD1175=2,"medium",AD1175=3,"high",AD1175=4,"very high")</f>
        <v>low</v>
      </c>
      <c r="AG1175">
        <v>0</v>
      </c>
      <c r="AH1175" t="str" cm="1">
        <f t="array" ref="AH1175">_xlfn.IFS(AG1175=0,"no stock options",AG1175=2,"medium",AG1175=3,"high",AG1175=1,"low")</f>
        <v>no stock options</v>
      </c>
      <c r="AI1175">
        <v>18</v>
      </c>
      <c r="AJ1175" s="1" t="str" cm="1">
        <f t="array" ref="AJ1175">_xlfn.IFS(AI1175&lt;=2,"fresher",AI1175&lt;=7,"early career",AI1175&lt;=15,"mid career",AI1175&lt;=25,"experienced",AI1175&gt;=26,"expert")</f>
        <v>experienced</v>
      </c>
      <c r="AK1175">
        <v>0</v>
      </c>
      <c r="AL1175" s="1" t="str" cm="1">
        <f t="array" ref="AL1175">_xlfn.IFS(AK1175=0,"no training",AK1175&lt;=2,"low",AK1175&lt;=4,"moderate",AK1175&lt;=6,"high")</f>
        <v>no training</v>
      </c>
      <c r="AM1175">
        <v>3</v>
      </c>
      <c r="AN1175" t="str" cm="1">
        <f t="array" ref="AN1175">_xlfn.IFS(AM1175=1,"low",AM1175=2,"medium",AM1175=3,"high",AM1175=4,"very high")</f>
        <v>high</v>
      </c>
      <c r="AO1175">
        <v>11</v>
      </c>
      <c r="AP1175" s="1" t="str" cm="1">
        <f t="array" ref="AP1175">_xlfn.IFS(AO1175&lt;=1,"new",AO1175&lt;=5,"early tenure",AO1175&lt;=10,"established",AO1175&lt;=20,"loyal",AO1175&gt;=21,"long term")</f>
        <v>loyal</v>
      </c>
      <c r="AQ1175">
        <v>9</v>
      </c>
      <c r="AR1175" s="1" t="str" cm="1">
        <f t="array" ref="AR1175">_xlfn.IFS(AQ1175&lt;=1,"new",AQ1175&lt;=4,"settling",AQ1175&lt;=7,"established",AQ1175&lt;=12,"stagnant risk",AQ1175&gt;12,"highly stagnant")</f>
        <v>stagnant risk</v>
      </c>
      <c r="AS1175">
        <v>0</v>
      </c>
      <c r="AT1175" t="str" cm="1">
        <f t="array" ref="AT1175">_xlfn.IFS(AS1175&lt;=1,"recently promoted",AS1175&lt;=3,"due soon",AS1175&lt;=6,"over due",AS1175&gt;=7,"critically overdue")</f>
        <v>recently promoted</v>
      </c>
      <c r="AU1175">
        <v>9</v>
      </c>
      <c r="AV1175" t="str" cm="1">
        <f t="array" ref="AV1175">_xlfn.IFS(AU1175&lt;=1,"new under manager",AU1175&lt;=4,"settling",AU1175&lt;=8,"established",AU1175&gt;=9,"long term")</f>
        <v>long term</v>
      </c>
    </row>
    <row r="1176" spans="1:48">
      <c r="A1176">
        <v>29</v>
      </c>
      <c r="B1176" s="1" t="str" cm="1">
        <f t="array" ref="B1176">_xlfn.IFS(A1176&lt;=25,"early career",A1176&lt;=35,"mid career",A1176&lt;=45,"experienced",A1176&gt;=46,"senior")</f>
        <v>mid career</v>
      </c>
      <c r="C1176" t="s">
        <v>39</v>
      </c>
      <c r="D1176" t="s">
        <v>30</v>
      </c>
      <c r="E1176" t="s">
        <v>45</v>
      </c>
      <c r="F1176">
        <v>23</v>
      </c>
      <c r="G1176" s="1" t="str" cm="1">
        <f t="array" ref="G1176">_xlfn.IFS(F1176&lt;=5,"very near",F1176&lt;=10,"near",F1176&lt;=20,"moderate",F1176&lt;=29,"far")</f>
        <v>far</v>
      </c>
      <c r="H1176">
        <v>1</v>
      </c>
      <c r="I1176" t="str" cm="1">
        <f t="array" ref="I1176">_xlfn.IFS(H1176=1,"Below College",H1176=
2,"College",H1176=
3,"Bachelor",H1176=
4,"Master",H1176=
5,"Doctor")</f>
        <v>Below College</v>
      </c>
      <c r="J1176" t="s">
        <v>36</v>
      </c>
      <c r="K1176">
        <v>4</v>
      </c>
      <c r="L1176" t="str" cm="1">
        <f t="array" ref="L1176">_xlfn.IFS(K1176=1,"low",K1176=2,"medium",K1176=3,"high",K1176=4,"very high")</f>
        <v>very high</v>
      </c>
      <c r="M1176" t="s">
        <v>43</v>
      </c>
      <c r="N1176">
        <v>2</v>
      </c>
      <c r="O1176" t="str" cm="1">
        <f t="array" ref="O1176">_xlfn.IFS(N1176=1,"low",N1176=2,"medium",N1176=3,"high",N1176=4,"very high")</f>
        <v>medium</v>
      </c>
      <c r="P1176">
        <v>3</v>
      </c>
      <c r="Q1176" t="str" cm="1">
        <f t="array" ref="Q1176">_xlfn.IFS(P1176=1,"junior",P1176=2,"mid level",P1176=3,"senior",P1176=4,"lead",P1176=5,"executive")</f>
        <v>senior</v>
      </c>
      <c r="R1176" t="s">
        <v>51</v>
      </c>
      <c r="S1176">
        <v>1</v>
      </c>
      <c r="T1176" t="str" cm="1">
        <f t="array" ref="T1176">_xlfn.IFS(S1176=1,"low",S1176=2,"medium",S1176=3,"high",S1176=4,"very high")</f>
        <v>low</v>
      </c>
      <c r="U1176" t="s">
        <v>35</v>
      </c>
      <c r="V1176">
        <v>7336</v>
      </c>
      <c r="W1176">
        <v>1</v>
      </c>
      <c r="X1176" t="str" cm="1">
        <f t="array" ref="X1176">_xlfn.IFS(W1176=0,"fresher",W1176&lt;=3,"stable",W1176&lt;=6,"moderate hopper",W1176&lt;=9,"frequent hopper")</f>
        <v>stable</v>
      </c>
      <c r="Y1176" t="s">
        <v>29</v>
      </c>
      <c r="Z1176">
        <v>13</v>
      </c>
      <c r="AA1176" t="str" cm="1">
        <f t="array" ref="AA1176">_xlfn.IFS(Z1176&lt;=14,"low hike",Z1176&lt;=18,"moderate hike",Z1176&lt;=22,"good hike",Z1176&lt;=25,"high hike")</f>
        <v>low hike</v>
      </c>
      <c r="AB1176">
        <v>3</v>
      </c>
      <c r="AC1176" t="str" cm="1">
        <f t="array" ref="AC1176">_xlfn.IFS(AB1176=1,"low",AB1176=2,"good",AB1176=3,"excellent",AB1176=4,"outstanding")</f>
        <v>excellent</v>
      </c>
      <c r="AD1176">
        <v>1</v>
      </c>
      <c r="AE1176" t="str" cm="1">
        <f t="array" ref="AE1176">_xlfn.IFS(AD1176=1,"low",AD1176=2,"medium",AD1176=3,"high",AD1176=4,"very high")</f>
        <v>low</v>
      </c>
      <c r="AG1176">
        <v>1</v>
      </c>
      <c r="AH1176" t="str" cm="1">
        <f t="array" ref="AH1176">_xlfn.IFS(AG1176=0,"no stock options",AG1176=2,"medium",AG1176=3,"high",AG1176=1,"low")</f>
        <v>low</v>
      </c>
      <c r="AI1176">
        <v>11</v>
      </c>
      <c r="AJ1176" s="1" t="str" cm="1">
        <f t="array" ref="AJ1176">_xlfn.IFS(AI1176&lt;=2,"fresher",AI1176&lt;=7,"early career",AI1176&lt;=15,"mid career",AI1176&lt;=25,"experienced",AI1176&gt;=26,"expert")</f>
        <v>mid career</v>
      </c>
      <c r="AK1176">
        <v>3</v>
      </c>
      <c r="AL1176" s="1" t="str" cm="1">
        <f t="array" ref="AL1176">_xlfn.IFS(AK1176=0,"no training",AK1176&lt;=2,"low",AK1176&lt;=4,"moderate",AK1176&lt;=6,"high")</f>
        <v>moderate</v>
      </c>
      <c r="AM1176">
        <v>1</v>
      </c>
      <c r="AN1176" t="str" cm="1">
        <f t="array" ref="AN1176">_xlfn.IFS(AM1176=1,"low",AM1176=2,"medium",AM1176=3,"high",AM1176=4,"very high")</f>
        <v>low</v>
      </c>
      <c r="AO1176">
        <v>11</v>
      </c>
      <c r="AP1176" s="1" t="str" cm="1">
        <f t="array" ref="AP1176">_xlfn.IFS(AO1176&lt;=1,"new",AO1176&lt;=5,"early tenure",AO1176&lt;=10,"established",AO1176&lt;=20,"loyal",AO1176&gt;=21,"long term")</f>
        <v>loyal</v>
      </c>
      <c r="AQ1176">
        <v>8</v>
      </c>
      <c r="AR1176" s="1" t="str" cm="1">
        <f t="array" ref="AR1176">_xlfn.IFS(AQ1176&lt;=1,"new",AQ1176&lt;=4,"settling",AQ1176&lt;=7,"established",AQ1176&lt;=12,"stagnant risk",AQ1176&gt;12,"highly stagnant")</f>
        <v>stagnant risk</v>
      </c>
      <c r="AS1176">
        <v>3</v>
      </c>
      <c r="AT1176" t="str" cm="1">
        <f t="array" ref="AT1176">_xlfn.IFS(AS1176&lt;=1,"recently promoted",AS1176&lt;=3,"due soon",AS1176&lt;=6,"over due",AS1176&gt;=7,"critically overdue")</f>
        <v>due soon</v>
      </c>
      <c r="AU1176">
        <v>10</v>
      </c>
      <c r="AV1176" t="str" cm="1">
        <f t="array" ref="AV1176">_xlfn.IFS(AU1176&lt;=1,"new under manager",AU1176&lt;=4,"settling",AU1176&lt;=8,"established",AU1176&gt;=9,"long term")</f>
        <v>long term</v>
      </c>
    </row>
    <row r="1177" spans="1:48">
      <c r="A1177">
        <v>40</v>
      </c>
      <c r="B1177" s="1" t="str" cm="1">
        <f t="array" ref="B1177">_xlfn.IFS(A1177&lt;=25,"early career",A1177&lt;=35,"mid career",A1177&lt;=45,"experienced",A1177&gt;=46,"senior")</f>
        <v>experienced</v>
      </c>
      <c r="C1177" t="s">
        <v>29</v>
      </c>
      <c r="D1177" t="s">
        <v>50</v>
      </c>
      <c r="E1177" t="s">
        <v>31</v>
      </c>
      <c r="F1177">
        <v>9</v>
      </c>
      <c r="G1177" s="1" t="str" cm="1">
        <f t="array" ref="G1177">_xlfn.IFS(F1177&lt;=5,"very near",F1177&lt;=10,"near",F1177&lt;=20,"moderate",F1177&lt;=29,"far")</f>
        <v>near</v>
      </c>
      <c r="H1177">
        <v>4</v>
      </c>
      <c r="I1177" t="str" cm="1">
        <f t="array" ref="I1177">_xlfn.IFS(H1177=1,"Below College",H1177=
2,"College",H1177=
3,"Bachelor",H1177=
4,"Master",H1177=
5,"Doctor")</f>
        <v>Master</v>
      </c>
      <c r="J1177" t="s">
        <v>32</v>
      </c>
      <c r="K1177">
        <v>2</v>
      </c>
      <c r="L1177" t="str" cm="1">
        <f t="array" ref="L1177">_xlfn.IFS(K1177=1,"low",K1177=2,"medium",K1177=3,"high",K1177=4,"very high")</f>
        <v>medium</v>
      </c>
      <c r="M1177" t="s">
        <v>43</v>
      </c>
      <c r="N1177">
        <v>3</v>
      </c>
      <c r="O1177" t="str" cm="1">
        <f t="array" ref="O1177">_xlfn.IFS(N1177=1,"low",N1177=2,"medium",N1177=3,"high",N1177=4,"very high")</f>
        <v>high</v>
      </c>
      <c r="P1177">
        <v>3</v>
      </c>
      <c r="Q1177" t="str" cm="1">
        <f t="array" ref="Q1177">_xlfn.IFS(P1177=1,"junior",P1177=2,"mid level",P1177=3,"senior",P1177=4,"lead",P1177=5,"executive")</f>
        <v>senior</v>
      </c>
      <c r="R1177" t="s">
        <v>53</v>
      </c>
      <c r="S1177">
        <v>3</v>
      </c>
      <c r="T1177" t="str" cm="1">
        <f t="array" ref="T1177">_xlfn.IFS(S1177=1,"low",S1177=2,"medium",S1177=3,"high",S1177=4,"very high")</f>
        <v>high</v>
      </c>
      <c r="U1177" t="s">
        <v>40</v>
      </c>
      <c r="V1177">
        <v>13499</v>
      </c>
      <c r="W1177">
        <v>9</v>
      </c>
      <c r="X1177" t="str" cm="1">
        <f t="array" ref="X1177">_xlfn.IFS(W1177=0,"fresher",W1177&lt;=3,"stable",W1177&lt;=6,"moderate hopper",W1177&lt;=9,"frequent hopper")</f>
        <v>frequent hopper</v>
      </c>
      <c r="Y1177" t="s">
        <v>29</v>
      </c>
      <c r="Z1177">
        <v>17</v>
      </c>
      <c r="AA1177" t="str" cm="1">
        <f t="array" ref="AA1177">_xlfn.IFS(Z1177&lt;=14,"low hike",Z1177&lt;=18,"moderate hike",Z1177&lt;=22,"good hike",Z1177&lt;=25,"high hike")</f>
        <v>moderate hike</v>
      </c>
      <c r="AB1177">
        <v>3</v>
      </c>
      <c r="AC1177" t="str" cm="1">
        <f t="array" ref="AC1177">_xlfn.IFS(AB1177=1,"low",AB1177=2,"good",AB1177=3,"excellent",AB1177=4,"outstanding")</f>
        <v>excellent</v>
      </c>
      <c r="AD1177">
        <v>3</v>
      </c>
      <c r="AE1177" t="str" cm="1">
        <f t="array" ref="AE1177">_xlfn.IFS(AD1177=1,"low",AD1177=2,"medium",AD1177=3,"high",AD1177=4,"very high")</f>
        <v>high</v>
      </c>
      <c r="AG1177">
        <v>0</v>
      </c>
      <c r="AH1177" t="str" cm="1">
        <f t="array" ref="AH1177">_xlfn.IFS(AG1177=0,"no stock options",AG1177=2,"medium",AG1177=3,"high",AG1177=1,"low")</f>
        <v>no stock options</v>
      </c>
      <c r="AI1177">
        <v>20</v>
      </c>
      <c r="AJ1177" s="1" t="str" cm="1">
        <f t="array" ref="AJ1177">_xlfn.IFS(AI1177&lt;=2,"fresher",AI1177&lt;=7,"early career",AI1177&lt;=15,"mid career",AI1177&lt;=25,"experienced",AI1177&gt;=26,"expert")</f>
        <v>experienced</v>
      </c>
      <c r="AK1177">
        <v>3</v>
      </c>
      <c r="AL1177" s="1" t="str" cm="1">
        <f t="array" ref="AL1177">_xlfn.IFS(AK1177=0,"no training",AK1177&lt;=2,"low",AK1177&lt;=4,"moderate",AK1177&lt;=6,"high")</f>
        <v>moderate</v>
      </c>
      <c r="AM1177">
        <v>2</v>
      </c>
      <c r="AN1177" t="str" cm="1">
        <f t="array" ref="AN1177">_xlfn.IFS(AM1177=1,"low",AM1177=2,"medium",AM1177=3,"high",AM1177=4,"very high")</f>
        <v>medium</v>
      </c>
      <c r="AO1177">
        <v>18</v>
      </c>
      <c r="AP1177" s="1" t="str" cm="1">
        <f t="array" ref="AP1177">_xlfn.IFS(AO1177&lt;=1,"new",AO1177&lt;=5,"early tenure",AO1177&lt;=10,"established",AO1177&lt;=20,"loyal",AO1177&gt;=21,"long term")</f>
        <v>loyal</v>
      </c>
      <c r="AQ1177">
        <v>7</v>
      </c>
      <c r="AR1177" s="1" t="str" cm="1">
        <f t="array" ref="AR1177">_xlfn.IFS(AQ1177&lt;=1,"new",AQ1177&lt;=4,"settling",AQ1177&lt;=7,"established",AQ1177&lt;=12,"stagnant risk",AQ1177&gt;12,"highly stagnant")</f>
        <v>established</v>
      </c>
      <c r="AS1177">
        <v>2</v>
      </c>
      <c r="AT1177" t="str" cm="1">
        <f t="array" ref="AT1177">_xlfn.IFS(AS1177&lt;=1,"recently promoted",AS1177&lt;=3,"due soon",AS1177&lt;=6,"over due",AS1177&gt;=7,"critically overdue")</f>
        <v>due soon</v>
      </c>
      <c r="AU1177">
        <v>13</v>
      </c>
      <c r="AV1177" t="str" cm="1">
        <f t="array" ref="AV1177">_xlfn.IFS(AU1177&lt;=1,"new under manager",AU1177&lt;=4,"settling",AU1177&lt;=8,"established",AU1177&gt;=9,"long term")</f>
        <v>long term</v>
      </c>
    </row>
    <row r="1178" spans="1:48">
      <c r="A1178">
        <v>34</v>
      </c>
      <c r="B1178" s="1" t="str" cm="1">
        <f t="array" ref="B1178">_xlfn.IFS(A1178&lt;=25,"early career",A1178&lt;=35,"mid career",A1178&lt;=45,"experienced",A1178&gt;=46,"senior")</f>
        <v>mid career</v>
      </c>
      <c r="C1178" t="s">
        <v>29</v>
      </c>
      <c r="D1178" t="s">
        <v>50</v>
      </c>
      <c r="E1178" t="s">
        <v>31</v>
      </c>
      <c r="F1178">
        <v>1</v>
      </c>
      <c r="G1178" s="1" t="str" cm="1">
        <f t="array" ref="G1178">_xlfn.IFS(F1178&lt;=5,"very near",F1178&lt;=10,"near",F1178&lt;=20,"moderate",F1178&lt;=29,"far")</f>
        <v>very near</v>
      </c>
      <c r="H1178">
        <v>3</v>
      </c>
      <c r="I1178" t="str" cm="1">
        <f t="array" ref="I1178">_xlfn.IFS(H1178=1,"Below College",H1178=
2,"College",H1178=
3,"Bachelor",H1178=
4,"Master",H1178=
5,"Doctor")</f>
        <v>Bachelor</v>
      </c>
      <c r="J1178" t="s">
        <v>32</v>
      </c>
      <c r="K1178">
        <v>4</v>
      </c>
      <c r="L1178" t="str" cm="1">
        <f t="array" ref="L1178">_xlfn.IFS(K1178=1,"low",K1178=2,"medium",K1178=3,"high",K1178=4,"very high")</f>
        <v>very high</v>
      </c>
      <c r="M1178" t="s">
        <v>33</v>
      </c>
      <c r="N1178">
        <v>2</v>
      </c>
      <c r="O1178" t="str" cm="1">
        <f t="array" ref="O1178">_xlfn.IFS(N1178=1,"low",N1178=2,"medium",N1178=3,"high",N1178=4,"very high")</f>
        <v>medium</v>
      </c>
      <c r="P1178">
        <v>2</v>
      </c>
      <c r="Q1178" t="str" cm="1">
        <f t="array" ref="Q1178">_xlfn.IFS(P1178=1,"junior",P1178=2,"mid level",P1178=3,"senior",P1178=4,"lead",P1178=5,"executive")</f>
        <v>mid level</v>
      </c>
      <c r="R1178" t="s">
        <v>49</v>
      </c>
      <c r="S1178">
        <v>1</v>
      </c>
      <c r="T1178" t="str" cm="1">
        <f t="array" ref="T1178">_xlfn.IFS(S1178=1,"low",S1178=2,"medium",S1178=3,"high",S1178=4,"very high")</f>
        <v>low</v>
      </c>
      <c r="U1178" t="s">
        <v>40</v>
      </c>
      <c r="V1178">
        <v>5343</v>
      </c>
      <c r="W1178">
        <v>0</v>
      </c>
      <c r="X1178" t="str" cm="1">
        <f t="array" ref="X1178">_xlfn.IFS(W1178=0,"fresher",W1178&lt;=3,"stable",W1178&lt;=6,"moderate hopper",W1178&lt;=9,"frequent hopper")</f>
        <v>fresher</v>
      </c>
      <c r="Y1178" t="s">
        <v>29</v>
      </c>
      <c r="Z1178">
        <v>20</v>
      </c>
      <c r="AA1178" t="str" cm="1">
        <f t="array" ref="AA1178">_xlfn.IFS(Z1178&lt;=14,"low hike",Z1178&lt;=18,"moderate hike",Z1178&lt;=22,"good hike",Z1178&lt;=25,"high hike")</f>
        <v>good hike</v>
      </c>
      <c r="AB1178">
        <v>4</v>
      </c>
      <c r="AC1178" t="str" cm="1">
        <f t="array" ref="AC1178">_xlfn.IFS(AB1178=1,"low",AB1178=2,"good",AB1178=3,"excellent",AB1178=4,"outstanding")</f>
        <v>outstanding</v>
      </c>
      <c r="AD1178">
        <v>3</v>
      </c>
      <c r="AE1178" t="str" cm="1">
        <f t="array" ref="AE1178">_xlfn.IFS(AD1178=1,"low",AD1178=2,"medium",AD1178=3,"high",AD1178=4,"very high")</f>
        <v>high</v>
      </c>
      <c r="AG1178">
        <v>0</v>
      </c>
      <c r="AH1178" t="str" cm="1">
        <f t="array" ref="AH1178">_xlfn.IFS(AG1178=0,"no stock options",AG1178=2,"medium",AG1178=3,"high",AG1178=1,"low")</f>
        <v>no stock options</v>
      </c>
      <c r="AI1178">
        <v>14</v>
      </c>
      <c r="AJ1178" s="1" t="str" cm="1">
        <f t="array" ref="AJ1178">_xlfn.IFS(AI1178&lt;=2,"fresher",AI1178&lt;=7,"early career",AI1178&lt;=15,"mid career",AI1178&lt;=25,"experienced",AI1178&gt;=26,"expert")</f>
        <v>mid career</v>
      </c>
      <c r="AK1178">
        <v>3</v>
      </c>
      <c r="AL1178" s="1" t="str" cm="1">
        <f t="array" ref="AL1178">_xlfn.IFS(AK1178=0,"no training",AK1178&lt;=2,"low",AK1178&lt;=4,"moderate",AK1178&lt;=6,"high")</f>
        <v>moderate</v>
      </c>
      <c r="AM1178">
        <v>3</v>
      </c>
      <c r="AN1178" t="str" cm="1">
        <f t="array" ref="AN1178">_xlfn.IFS(AM1178=1,"low",AM1178=2,"medium",AM1178=3,"high",AM1178=4,"very high")</f>
        <v>high</v>
      </c>
      <c r="AO1178">
        <v>13</v>
      </c>
      <c r="AP1178" s="1" t="str" cm="1">
        <f t="array" ref="AP1178">_xlfn.IFS(AO1178&lt;=1,"new",AO1178&lt;=5,"early tenure",AO1178&lt;=10,"established",AO1178&lt;=20,"loyal",AO1178&gt;=21,"long term")</f>
        <v>loyal</v>
      </c>
      <c r="AQ1178">
        <v>9</v>
      </c>
      <c r="AR1178" s="1" t="str" cm="1">
        <f t="array" ref="AR1178">_xlfn.IFS(AQ1178&lt;=1,"new",AQ1178&lt;=4,"settling",AQ1178&lt;=7,"established",AQ1178&lt;=12,"stagnant risk",AQ1178&gt;12,"highly stagnant")</f>
        <v>stagnant risk</v>
      </c>
      <c r="AS1178">
        <v>4</v>
      </c>
      <c r="AT1178" t="str" cm="1">
        <f t="array" ref="AT1178">_xlfn.IFS(AS1178&lt;=1,"recently promoted",AS1178&lt;=3,"due soon",AS1178&lt;=6,"over due",AS1178&gt;=7,"critically overdue")</f>
        <v>over due</v>
      </c>
      <c r="AU1178">
        <v>9</v>
      </c>
      <c r="AV1178" t="str" cm="1">
        <f t="array" ref="AV1178">_xlfn.IFS(AU1178&lt;=1,"new under manager",AU1178&lt;=4,"settling",AU1178&lt;=8,"established",AU1178&gt;=9,"long term")</f>
        <v>long term</v>
      </c>
    </row>
    <row r="1179" spans="1:48">
      <c r="A1179">
        <v>37</v>
      </c>
      <c r="B1179" s="1" t="str" cm="1">
        <f t="array" ref="B1179">_xlfn.IFS(A1179&lt;=25,"early career",A1179&lt;=35,"mid career",A1179&lt;=45,"experienced",A1179&gt;=46,"senior")</f>
        <v>experienced</v>
      </c>
      <c r="C1179" t="s">
        <v>29</v>
      </c>
      <c r="D1179" t="s">
        <v>30</v>
      </c>
      <c r="E1179" t="s">
        <v>31</v>
      </c>
      <c r="F1179">
        <v>1</v>
      </c>
      <c r="G1179" s="1" t="str" cm="1">
        <f t="array" ref="G1179">_xlfn.IFS(F1179&lt;=5,"very near",F1179&lt;=10,"near",F1179&lt;=20,"moderate",F1179&lt;=29,"far")</f>
        <v>very near</v>
      </c>
      <c r="H1179">
        <v>3</v>
      </c>
      <c r="I1179" t="str" cm="1">
        <f t="array" ref="I1179">_xlfn.IFS(H1179=1,"Below College",H1179=
2,"College",H1179=
3,"Bachelor",H1179=
4,"Master",H1179=
5,"Doctor")</f>
        <v>Bachelor</v>
      </c>
      <c r="J1179" t="s">
        <v>36</v>
      </c>
      <c r="K1179">
        <v>4</v>
      </c>
      <c r="L1179" t="str" cm="1">
        <f t="array" ref="L1179">_xlfn.IFS(K1179=1,"low",K1179=2,"medium",K1179=3,"high",K1179=4,"very high")</f>
        <v>very high</v>
      </c>
      <c r="M1179" t="s">
        <v>43</v>
      </c>
      <c r="N1179">
        <v>2</v>
      </c>
      <c r="O1179" t="str" cm="1">
        <f t="array" ref="O1179">_xlfn.IFS(N1179=1,"low",N1179=2,"medium",N1179=3,"high",N1179=4,"very high")</f>
        <v>medium</v>
      </c>
      <c r="P1179">
        <v>2</v>
      </c>
      <c r="Q1179" t="str" cm="1">
        <f t="array" ref="Q1179">_xlfn.IFS(P1179=1,"junior",P1179=2,"mid level",P1179=3,"senior",P1179=4,"lead",P1179=5,"executive")</f>
        <v>mid level</v>
      </c>
      <c r="R1179" t="s">
        <v>44</v>
      </c>
      <c r="S1179">
        <v>4</v>
      </c>
      <c r="T1179" t="str" cm="1">
        <f t="array" ref="T1179">_xlfn.IFS(S1179=1,"low",S1179=2,"medium",S1179=3,"high",S1179=4,"very high")</f>
        <v>very high</v>
      </c>
      <c r="U1179" t="s">
        <v>35</v>
      </c>
      <c r="V1179">
        <v>6474</v>
      </c>
      <c r="W1179">
        <v>1</v>
      </c>
      <c r="X1179" t="str" cm="1">
        <f t="array" ref="X1179">_xlfn.IFS(W1179=0,"fresher",W1179&lt;=3,"stable",W1179&lt;=6,"moderate hopper",W1179&lt;=9,"frequent hopper")</f>
        <v>stable</v>
      </c>
      <c r="Y1179" t="s">
        <v>29</v>
      </c>
      <c r="Z1179">
        <v>13</v>
      </c>
      <c r="AA1179" t="str" cm="1">
        <f t="array" ref="AA1179">_xlfn.IFS(Z1179&lt;=14,"low hike",Z1179&lt;=18,"moderate hike",Z1179&lt;=22,"good hike",Z1179&lt;=25,"high hike")</f>
        <v>low hike</v>
      </c>
      <c r="AB1179">
        <v>3</v>
      </c>
      <c r="AC1179" t="str" cm="1">
        <f t="array" ref="AC1179">_xlfn.IFS(AB1179=1,"low",AB1179=2,"good",AB1179=3,"excellent",AB1179=4,"outstanding")</f>
        <v>excellent</v>
      </c>
      <c r="AD1179">
        <v>2</v>
      </c>
      <c r="AE1179" t="str" cm="1">
        <f t="array" ref="AE1179">_xlfn.IFS(AD1179=1,"low",AD1179=2,"medium",AD1179=3,"high",AD1179=4,"very high")</f>
        <v>medium</v>
      </c>
      <c r="AG1179">
        <v>1</v>
      </c>
      <c r="AH1179" t="str" cm="1">
        <f t="array" ref="AH1179">_xlfn.IFS(AG1179=0,"no stock options",AG1179=2,"medium",AG1179=3,"high",AG1179=1,"low")</f>
        <v>low</v>
      </c>
      <c r="AI1179">
        <v>14</v>
      </c>
      <c r="AJ1179" s="1" t="str" cm="1">
        <f t="array" ref="AJ1179">_xlfn.IFS(AI1179&lt;=2,"fresher",AI1179&lt;=7,"early career",AI1179&lt;=15,"mid career",AI1179&lt;=25,"experienced",AI1179&gt;=26,"expert")</f>
        <v>mid career</v>
      </c>
      <c r="AK1179">
        <v>2</v>
      </c>
      <c r="AL1179" s="1" t="str" cm="1">
        <f t="array" ref="AL1179">_xlfn.IFS(AK1179=0,"no training",AK1179&lt;=2,"low",AK1179&lt;=4,"moderate",AK1179&lt;=6,"high")</f>
        <v>low</v>
      </c>
      <c r="AM1179">
        <v>2</v>
      </c>
      <c r="AN1179" t="str" cm="1">
        <f t="array" ref="AN1179">_xlfn.IFS(AM1179=1,"low",AM1179=2,"medium",AM1179=3,"high",AM1179=4,"very high")</f>
        <v>medium</v>
      </c>
      <c r="AO1179">
        <v>14</v>
      </c>
      <c r="AP1179" s="1" t="str" cm="1">
        <f t="array" ref="AP1179">_xlfn.IFS(AO1179&lt;=1,"new",AO1179&lt;=5,"early tenure",AO1179&lt;=10,"established",AO1179&lt;=20,"loyal",AO1179&gt;=21,"long term")</f>
        <v>loyal</v>
      </c>
      <c r="AQ1179">
        <v>8</v>
      </c>
      <c r="AR1179" s="1" t="str" cm="1">
        <f t="array" ref="AR1179">_xlfn.IFS(AQ1179&lt;=1,"new",AQ1179&lt;=4,"settling",AQ1179&lt;=7,"established",AQ1179&lt;=12,"stagnant risk",AQ1179&gt;12,"highly stagnant")</f>
        <v>stagnant risk</v>
      </c>
      <c r="AS1179">
        <v>3</v>
      </c>
      <c r="AT1179" t="str" cm="1">
        <f t="array" ref="AT1179">_xlfn.IFS(AS1179&lt;=1,"recently promoted",AS1179&lt;=3,"due soon",AS1179&lt;=6,"over due",AS1179&gt;=7,"critically overdue")</f>
        <v>due soon</v>
      </c>
      <c r="AU1179">
        <v>11</v>
      </c>
      <c r="AV1179" t="str" cm="1">
        <f t="array" ref="AV1179">_xlfn.IFS(AU1179&lt;=1,"new under manager",AU1179&lt;=4,"settling",AU1179&lt;=8,"established",AU1179&gt;=9,"long term")</f>
        <v>long term</v>
      </c>
    </row>
    <row r="1180" spans="1:48">
      <c r="A1180">
        <v>44</v>
      </c>
      <c r="B1180" s="1" t="str" cm="1">
        <f t="array" ref="B1180">_xlfn.IFS(A1180&lt;=25,"early career",A1180&lt;=35,"mid career",A1180&lt;=45,"experienced",A1180&gt;=46,"senior")</f>
        <v>experienced</v>
      </c>
      <c r="C1180" t="s">
        <v>29</v>
      </c>
      <c r="D1180" t="s">
        <v>30</v>
      </c>
      <c r="E1180" t="s">
        <v>31</v>
      </c>
      <c r="F1180">
        <v>29</v>
      </c>
      <c r="G1180" s="1" t="str" cm="1">
        <f t="array" ref="G1180">_xlfn.IFS(F1180&lt;=5,"very near",F1180&lt;=10,"near",F1180&lt;=20,"moderate",F1180&lt;=29,"far")</f>
        <v>far</v>
      </c>
      <c r="H1180">
        <v>4</v>
      </c>
      <c r="I1180" t="str" cm="1">
        <f t="array" ref="I1180">_xlfn.IFS(H1180=1,"Below College",H1180=
2,"College",H1180=
3,"Bachelor",H1180=
4,"Master",H1180=
5,"Doctor")</f>
        <v>Master</v>
      </c>
      <c r="J1180" t="s">
        <v>42</v>
      </c>
      <c r="K1180">
        <v>4</v>
      </c>
      <c r="L1180" t="str" cm="1">
        <f t="array" ref="L1180">_xlfn.IFS(K1180=1,"low",K1180=2,"medium",K1180=3,"high",K1180=4,"very high")</f>
        <v>very high</v>
      </c>
      <c r="M1180" t="s">
        <v>33</v>
      </c>
      <c r="N1180">
        <v>3</v>
      </c>
      <c r="O1180" t="str" cm="1">
        <f t="array" ref="O1180">_xlfn.IFS(N1180=1,"low",N1180=2,"medium",N1180=3,"high",N1180=4,"very high")</f>
        <v>high</v>
      </c>
      <c r="P1180">
        <v>2</v>
      </c>
      <c r="Q1180" t="str" cm="1">
        <f t="array" ref="Q1180">_xlfn.IFS(P1180=1,"junior",P1180=2,"mid level",P1180=3,"senior",P1180=4,"lead",P1180=5,"executive")</f>
        <v>mid level</v>
      </c>
      <c r="R1180" t="s">
        <v>37</v>
      </c>
      <c r="S1180">
        <v>4</v>
      </c>
      <c r="T1180" t="str" cm="1">
        <f t="array" ref="T1180">_xlfn.IFS(S1180=1,"low",S1180=2,"medium",S1180=3,"high",S1180=4,"very high")</f>
        <v>very high</v>
      </c>
      <c r="U1180" t="s">
        <v>40</v>
      </c>
      <c r="V1180">
        <v>4541</v>
      </c>
      <c r="W1180">
        <v>1</v>
      </c>
      <c r="X1180" t="str" cm="1">
        <f t="array" ref="X1180">_xlfn.IFS(W1180=0,"fresher",W1180&lt;=3,"stable",W1180&lt;=6,"moderate hopper",W1180&lt;=9,"frequent hopper")</f>
        <v>stable</v>
      </c>
      <c r="Y1180" t="s">
        <v>29</v>
      </c>
      <c r="Z1180">
        <v>25</v>
      </c>
      <c r="AA1180" t="str" cm="1">
        <f t="array" ref="AA1180">_xlfn.IFS(Z1180&lt;=14,"low hike",Z1180&lt;=18,"moderate hike",Z1180&lt;=22,"good hike",Z1180&lt;=25,"high hike")</f>
        <v>high hike</v>
      </c>
      <c r="AB1180">
        <v>4</v>
      </c>
      <c r="AC1180" t="str" cm="1">
        <f t="array" ref="AC1180">_xlfn.IFS(AB1180=1,"low",AB1180=2,"good",AB1180=3,"excellent",AB1180=4,"outstanding")</f>
        <v>outstanding</v>
      </c>
      <c r="AD1180">
        <v>2</v>
      </c>
      <c r="AE1180" t="str" cm="1">
        <f t="array" ref="AE1180">_xlfn.IFS(AD1180=1,"low",AD1180=2,"medium",AD1180=3,"high",AD1180=4,"very high")</f>
        <v>medium</v>
      </c>
      <c r="AG1180">
        <v>0</v>
      </c>
      <c r="AH1180" t="str" cm="1">
        <f t="array" ref="AH1180">_xlfn.IFS(AG1180=0,"no stock options",AG1180=2,"medium",AG1180=3,"high",AG1180=1,"low")</f>
        <v>no stock options</v>
      </c>
      <c r="AI1180">
        <v>20</v>
      </c>
      <c r="AJ1180" s="1" t="str" cm="1">
        <f t="array" ref="AJ1180">_xlfn.IFS(AI1180&lt;=2,"fresher",AI1180&lt;=7,"early career",AI1180&lt;=15,"mid career",AI1180&lt;=25,"experienced",AI1180&gt;=26,"expert")</f>
        <v>experienced</v>
      </c>
      <c r="AK1180">
        <v>3</v>
      </c>
      <c r="AL1180" s="1" t="str" cm="1">
        <f t="array" ref="AL1180">_xlfn.IFS(AK1180=0,"no training",AK1180&lt;=2,"low",AK1180&lt;=4,"moderate",AK1180&lt;=6,"high")</f>
        <v>moderate</v>
      </c>
      <c r="AM1180">
        <v>3</v>
      </c>
      <c r="AN1180" t="str" cm="1">
        <f t="array" ref="AN1180">_xlfn.IFS(AM1180=1,"low",AM1180=2,"medium",AM1180=3,"high",AM1180=4,"very high")</f>
        <v>high</v>
      </c>
      <c r="AO1180">
        <v>20</v>
      </c>
      <c r="AP1180" s="1" t="str" cm="1">
        <f t="array" ref="AP1180">_xlfn.IFS(AO1180&lt;=1,"new",AO1180&lt;=5,"early tenure",AO1180&lt;=10,"established",AO1180&lt;=20,"loyal",AO1180&gt;=21,"long term")</f>
        <v>loyal</v>
      </c>
      <c r="AQ1180">
        <v>11</v>
      </c>
      <c r="AR1180" s="1" t="str" cm="1">
        <f t="array" ref="AR1180">_xlfn.IFS(AQ1180&lt;=1,"new",AQ1180&lt;=4,"settling",AQ1180&lt;=7,"established",AQ1180&lt;=12,"stagnant risk",AQ1180&gt;12,"highly stagnant")</f>
        <v>stagnant risk</v>
      </c>
      <c r="AS1180">
        <v>13</v>
      </c>
      <c r="AT1180" t="str" cm="1">
        <f t="array" ref="AT1180">_xlfn.IFS(AS1180&lt;=1,"recently promoted",AS1180&lt;=3,"due soon",AS1180&lt;=6,"over due",AS1180&gt;=7,"critically overdue")</f>
        <v>critically overdue</v>
      </c>
      <c r="AU1180">
        <v>17</v>
      </c>
      <c r="AV1180" t="str" cm="1">
        <f t="array" ref="AV1180">_xlfn.IFS(AU1180&lt;=1,"new under manager",AU1180&lt;=4,"settling",AU1180&lt;=8,"established",AU1180&gt;=9,"long term")</f>
        <v>long term</v>
      </c>
    </row>
    <row r="1181" spans="1:48">
      <c r="A1181">
        <v>60</v>
      </c>
      <c r="B1181" s="1" t="str" cm="1">
        <f t="array" ref="B1181">_xlfn.IFS(A1181&lt;=25,"early career",A1181&lt;=35,"mid career",A1181&lt;=45,"experienced",A1181&gt;=46,"senior")</f>
        <v>senior</v>
      </c>
      <c r="C1181" t="s">
        <v>29</v>
      </c>
      <c r="D1181" t="s">
        <v>30</v>
      </c>
      <c r="E1181" t="s">
        <v>45</v>
      </c>
      <c r="F1181">
        <v>7</v>
      </c>
      <c r="G1181" s="1" t="str" cm="1">
        <f t="array" ref="G1181">_xlfn.IFS(F1181&lt;=5,"very near",F1181&lt;=10,"near",F1181&lt;=20,"moderate",F1181&lt;=29,"far")</f>
        <v>near</v>
      </c>
      <c r="H1181">
        <v>4</v>
      </c>
      <c r="I1181" t="str" cm="1">
        <f t="array" ref="I1181">_xlfn.IFS(H1181=1,"Below College",H1181=
2,"College",H1181=
3,"Bachelor",H1181=
4,"Master",H1181=
5,"Doctor")</f>
        <v>Master</v>
      </c>
      <c r="J1181" t="s">
        <v>47</v>
      </c>
      <c r="K1181">
        <v>2</v>
      </c>
      <c r="L1181" t="str" cm="1">
        <f t="array" ref="L1181">_xlfn.IFS(K1181=1,"low",K1181=2,"medium",K1181=3,"high",K1181=4,"very high")</f>
        <v>medium</v>
      </c>
      <c r="M1181" t="s">
        <v>33</v>
      </c>
      <c r="N1181">
        <v>4</v>
      </c>
      <c r="O1181" t="str" cm="1">
        <f t="array" ref="O1181">_xlfn.IFS(N1181=1,"low",N1181=2,"medium",N1181=3,"high",N1181=4,"very high")</f>
        <v>very high</v>
      </c>
      <c r="P1181">
        <v>2</v>
      </c>
      <c r="Q1181" t="str" cm="1">
        <f t="array" ref="Q1181">_xlfn.IFS(P1181=1,"junior",P1181=2,"mid level",P1181=3,"senior",P1181=4,"lead",P1181=5,"executive")</f>
        <v>mid level</v>
      </c>
      <c r="R1181" t="s">
        <v>51</v>
      </c>
      <c r="S1181">
        <v>4</v>
      </c>
      <c r="T1181" t="str" cm="1">
        <f t="array" ref="T1181">_xlfn.IFS(S1181=1,"low",S1181=2,"medium",S1181=3,"high",S1181=4,"very high")</f>
        <v>very high</v>
      </c>
      <c r="U1181" t="s">
        <v>38</v>
      </c>
      <c r="V1181">
        <v>5220</v>
      </c>
      <c r="W1181">
        <v>0</v>
      </c>
      <c r="X1181" t="str" cm="1">
        <f t="array" ref="X1181">_xlfn.IFS(W1181=0,"fresher",W1181&lt;=3,"stable",W1181&lt;=6,"moderate hopper",W1181&lt;=9,"frequent hopper")</f>
        <v>fresher</v>
      </c>
      <c r="Y1181" t="s">
        <v>39</v>
      </c>
      <c r="Z1181">
        <v>18</v>
      </c>
      <c r="AA1181" t="str" cm="1">
        <f t="array" ref="AA1181">_xlfn.IFS(Z1181&lt;=14,"low hike",Z1181&lt;=18,"moderate hike",Z1181&lt;=22,"good hike",Z1181&lt;=25,"high hike")</f>
        <v>moderate hike</v>
      </c>
      <c r="AB1181">
        <v>3</v>
      </c>
      <c r="AC1181" t="str" cm="1">
        <f t="array" ref="AC1181">_xlfn.IFS(AB1181=1,"low",AB1181=2,"good",AB1181=3,"excellent",AB1181=4,"outstanding")</f>
        <v>excellent</v>
      </c>
      <c r="AD1181">
        <v>2</v>
      </c>
      <c r="AE1181" t="str" cm="1">
        <f t="array" ref="AE1181">_xlfn.IFS(AD1181=1,"low",AD1181=2,"medium",AD1181=3,"high",AD1181=4,"very high")</f>
        <v>medium</v>
      </c>
      <c r="AG1181">
        <v>1</v>
      </c>
      <c r="AH1181" t="str" cm="1">
        <f t="array" ref="AH1181">_xlfn.IFS(AG1181=0,"no stock options",AG1181=2,"medium",AG1181=3,"high",AG1181=1,"low")</f>
        <v>low</v>
      </c>
      <c r="AI1181">
        <v>12</v>
      </c>
      <c r="AJ1181" s="1" t="str" cm="1">
        <f t="array" ref="AJ1181">_xlfn.IFS(AI1181&lt;=2,"fresher",AI1181&lt;=7,"early career",AI1181&lt;=15,"mid career",AI1181&lt;=25,"experienced",AI1181&gt;=26,"expert")</f>
        <v>mid career</v>
      </c>
      <c r="AK1181">
        <v>3</v>
      </c>
      <c r="AL1181" s="1" t="str" cm="1">
        <f t="array" ref="AL1181">_xlfn.IFS(AK1181=0,"no training",AK1181&lt;=2,"low",AK1181&lt;=4,"moderate",AK1181&lt;=6,"high")</f>
        <v>moderate</v>
      </c>
      <c r="AM1181">
        <v>3</v>
      </c>
      <c r="AN1181" t="str" cm="1">
        <f t="array" ref="AN1181">_xlfn.IFS(AM1181=1,"low",AM1181=2,"medium",AM1181=3,"high",AM1181=4,"very high")</f>
        <v>high</v>
      </c>
      <c r="AO1181">
        <v>11</v>
      </c>
      <c r="AP1181" s="1" t="str" cm="1">
        <f t="array" ref="AP1181">_xlfn.IFS(AO1181&lt;=1,"new",AO1181&lt;=5,"early tenure",AO1181&lt;=10,"established",AO1181&lt;=20,"loyal",AO1181&gt;=21,"long term")</f>
        <v>loyal</v>
      </c>
      <c r="AQ1181">
        <v>7</v>
      </c>
      <c r="AR1181" s="1" t="str" cm="1">
        <f t="array" ref="AR1181">_xlfn.IFS(AQ1181&lt;=1,"new",AQ1181&lt;=4,"settling",AQ1181&lt;=7,"established",AQ1181&lt;=12,"stagnant risk",AQ1181&gt;12,"highly stagnant")</f>
        <v>established</v>
      </c>
      <c r="AS1181">
        <v>1</v>
      </c>
      <c r="AT1181" t="str" cm="1">
        <f t="array" ref="AT1181">_xlfn.IFS(AS1181&lt;=1,"recently promoted",AS1181&lt;=3,"due soon",AS1181&lt;=6,"over due",AS1181&gt;=7,"critically overdue")</f>
        <v>recently promoted</v>
      </c>
      <c r="AU1181">
        <v>9</v>
      </c>
      <c r="AV1181" t="str" cm="1">
        <f t="array" ref="AV1181">_xlfn.IFS(AU1181&lt;=1,"new under manager",AU1181&lt;=4,"settling",AU1181&lt;=8,"established",AU1181&gt;=9,"long term")</f>
        <v>long term</v>
      </c>
    </row>
    <row r="1182" spans="1:48">
      <c r="A1182">
        <v>33</v>
      </c>
      <c r="B1182" s="1" t="str" cm="1">
        <f t="array" ref="B1182">_xlfn.IFS(A1182&lt;=25,"early career",A1182&lt;=35,"mid career",A1182&lt;=45,"experienced",A1182&gt;=46,"senior")</f>
        <v>mid career</v>
      </c>
      <c r="C1182" t="s">
        <v>29</v>
      </c>
      <c r="D1182" t="s">
        <v>30</v>
      </c>
      <c r="E1182" t="s">
        <v>31</v>
      </c>
      <c r="F1182">
        <v>9</v>
      </c>
      <c r="G1182" s="1" t="str" cm="1">
        <f t="array" ref="G1182">_xlfn.IFS(F1182&lt;=5,"very near",F1182&lt;=10,"near",F1182&lt;=20,"moderate",F1182&lt;=29,"far")</f>
        <v>near</v>
      </c>
      <c r="H1182">
        <v>3</v>
      </c>
      <c r="I1182" t="str" cm="1">
        <f t="array" ref="I1182">_xlfn.IFS(H1182=1,"Below College",H1182=
2,"College",H1182=
3,"Bachelor",H1182=
4,"Master",H1182=
5,"Doctor")</f>
        <v>Bachelor</v>
      </c>
      <c r="J1182" t="s">
        <v>32</v>
      </c>
      <c r="K1182">
        <v>1</v>
      </c>
      <c r="L1182" t="str" cm="1">
        <f t="array" ref="L1182">_xlfn.IFS(K1182=1,"low",K1182=2,"medium",K1182=3,"high",K1182=4,"very high")</f>
        <v>low</v>
      </c>
      <c r="M1182" t="s">
        <v>33</v>
      </c>
      <c r="N1182">
        <v>3</v>
      </c>
      <c r="O1182" t="str" cm="1">
        <f t="array" ref="O1182">_xlfn.IFS(N1182=1,"low",N1182=2,"medium",N1182=3,"high",N1182=4,"very high")</f>
        <v>high</v>
      </c>
      <c r="P1182">
        <v>1</v>
      </c>
      <c r="Q1182" t="str" cm="1">
        <f t="array" ref="Q1182">_xlfn.IFS(P1182=1,"junior",P1182=2,"mid level",P1182=3,"senior",P1182=4,"lead",P1182=5,"executive")</f>
        <v>junior</v>
      </c>
      <c r="R1182" t="s">
        <v>37</v>
      </c>
      <c r="S1182">
        <v>4</v>
      </c>
      <c r="T1182" t="str" cm="1">
        <f t="array" ref="T1182">_xlfn.IFS(S1182=1,"low",S1182=2,"medium",S1182=3,"high",S1182=4,"very high")</f>
        <v>very high</v>
      </c>
      <c r="U1182" t="s">
        <v>35</v>
      </c>
      <c r="V1182">
        <v>2781</v>
      </c>
      <c r="W1182">
        <v>0</v>
      </c>
      <c r="X1182" t="str" cm="1">
        <f t="array" ref="X1182">_xlfn.IFS(W1182=0,"fresher",W1182&lt;=3,"stable",W1182&lt;=6,"moderate hopper",W1182&lt;=9,"frequent hopper")</f>
        <v>fresher</v>
      </c>
      <c r="Y1182" t="s">
        <v>29</v>
      </c>
      <c r="Z1182">
        <v>13</v>
      </c>
      <c r="AA1182" t="str" cm="1">
        <f t="array" ref="AA1182">_xlfn.IFS(Z1182&lt;=14,"low hike",Z1182&lt;=18,"moderate hike",Z1182&lt;=22,"good hike",Z1182&lt;=25,"high hike")</f>
        <v>low hike</v>
      </c>
      <c r="AB1182">
        <v>3</v>
      </c>
      <c r="AC1182" t="str" cm="1">
        <f t="array" ref="AC1182">_xlfn.IFS(AB1182=1,"low",AB1182=2,"good",AB1182=3,"excellent",AB1182=4,"outstanding")</f>
        <v>excellent</v>
      </c>
      <c r="AD1182">
        <v>2</v>
      </c>
      <c r="AE1182" t="str" cm="1">
        <f t="array" ref="AE1182">_xlfn.IFS(AD1182=1,"low",AD1182=2,"medium",AD1182=3,"high",AD1182=4,"very high")</f>
        <v>medium</v>
      </c>
      <c r="AG1182">
        <v>1</v>
      </c>
      <c r="AH1182" t="str" cm="1">
        <f t="array" ref="AH1182">_xlfn.IFS(AG1182=0,"no stock options",AG1182=2,"medium",AG1182=3,"high",AG1182=1,"low")</f>
        <v>low</v>
      </c>
      <c r="AI1182">
        <v>15</v>
      </c>
      <c r="AJ1182" s="1" t="str" cm="1">
        <f t="array" ref="AJ1182">_xlfn.IFS(AI1182&lt;=2,"fresher",AI1182&lt;=7,"early career",AI1182&lt;=15,"mid career",AI1182&lt;=25,"experienced",AI1182&gt;=26,"expert")</f>
        <v>mid career</v>
      </c>
      <c r="AK1182">
        <v>5</v>
      </c>
      <c r="AL1182" s="1" t="str" cm="1">
        <f t="array" ref="AL1182">_xlfn.IFS(AK1182=0,"no training",AK1182&lt;=2,"low",AK1182&lt;=4,"moderate",AK1182&lt;=6,"high")</f>
        <v>high</v>
      </c>
      <c r="AM1182">
        <v>3</v>
      </c>
      <c r="AN1182" t="str" cm="1">
        <f t="array" ref="AN1182">_xlfn.IFS(AM1182=1,"low",AM1182=2,"medium",AM1182=3,"high",AM1182=4,"very high")</f>
        <v>high</v>
      </c>
      <c r="AO1182">
        <v>14</v>
      </c>
      <c r="AP1182" s="1" t="str" cm="1">
        <f t="array" ref="AP1182">_xlfn.IFS(AO1182&lt;=1,"new",AO1182&lt;=5,"early tenure",AO1182&lt;=10,"established",AO1182&lt;=20,"loyal",AO1182&gt;=21,"long term")</f>
        <v>loyal</v>
      </c>
      <c r="AQ1182">
        <v>10</v>
      </c>
      <c r="AR1182" s="1" t="str" cm="1">
        <f t="array" ref="AR1182">_xlfn.IFS(AQ1182&lt;=1,"new",AQ1182&lt;=4,"settling",AQ1182&lt;=7,"established",AQ1182&lt;=12,"stagnant risk",AQ1182&gt;12,"highly stagnant")</f>
        <v>stagnant risk</v>
      </c>
      <c r="AS1182">
        <v>4</v>
      </c>
      <c r="AT1182" t="str" cm="1">
        <f t="array" ref="AT1182">_xlfn.IFS(AS1182&lt;=1,"recently promoted",AS1182&lt;=3,"due soon",AS1182&lt;=6,"over due",AS1182&gt;=7,"critically overdue")</f>
        <v>over due</v>
      </c>
      <c r="AU1182">
        <v>10</v>
      </c>
      <c r="AV1182" t="str" cm="1">
        <f t="array" ref="AV1182">_xlfn.IFS(AU1182&lt;=1,"new under manager",AU1182&lt;=4,"settling",AU1182&lt;=8,"established",AU1182&gt;=9,"long term")</f>
        <v>long term</v>
      </c>
    </row>
    <row r="1183" spans="1:48">
      <c r="A1183">
        <v>30</v>
      </c>
      <c r="B1183" s="1" t="str" cm="1">
        <f t="array" ref="B1183">_xlfn.IFS(A1183&lt;=25,"early career",A1183&lt;=35,"mid career",A1183&lt;=45,"experienced",A1183&gt;=46,"senior")</f>
        <v>mid career</v>
      </c>
      <c r="C1183" t="s">
        <v>29</v>
      </c>
      <c r="D1183" t="s">
        <v>30</v>
      </c>
      <c r="E1183" t="s">
        <v>31</v>
      </c>
      <c r="F1183">
        <v>1</v>
      </c>
      <c r="G1183" s="1" t="str" cm="1">
        <f t="array" ref="G1183">_xlfn.IFS(F1183&lt;=5,"very near",F1183&lt;=10,"near",F1183&lt;=20,"moderate",F1183&lt;=29,"far")</f>
        <v>very near</v>
      </c>
      <c r="H1183">
        <v>3</v>
      </c>
      <c r="I1183" t="str" cm="1">
        <f t="array" ref="I1183">_xlfn.IFS(H1183=1,"Below College",H1183=
2,"College",H1183=
3,"Bachelor",H1183=
4,"Master",H1183=
5,"Doctor")</f>
        <v>Bachelor</v>
      </c>
      <c r="J1183" t="s">
        <v>32</v>
      </c>
      <c r="K1183">
        <v>4</v>
      </c>
      <c r="L1183" t="str" cm="1">
        <f t="array" ref="L1183">_xlfn.IFS(K1183=1,"low",K1183=2,"medium",K1183=3,"high",K1183=4,"very high")</f>
        <v>very high</v>
      </c>
      <c r="M1183" t="s">
        <v>33</v>
      </c>
      <c r="N1183">
        <v>3</v>
      </c>
      <c r="O1183" t="str" cm="1">
        <f t="array" ref="O1183">_xlfn.IFS(N1183=1,"low",N1183=2,"medium",N1183=3,"high",N1183=4,"very high")</f>
        <v>high</v>
      </c>
      <c r="P1183">
        <v>1</v>
      </c>
      <c r="Q1183" t="str" cm="1">
        <f t="array" ref="Q1183">_xlfn.IFS(P1183=1,"junior",P1183=2,"mid level",P1183=3,"senior",P1183=4,"lead",P1183=5,"executive")</f>
        <v>junior</v>
      </c>
      <c r="R1183" t="s">
        <v>37</v>
      </c>
      <c r="S1183">
        <v>2</v>
      </c>
      <c r="T1183" t="str" cm="1">
        <f t="array" ref="T1183">_xlfn.IFS(S1183=1,"low",S1183=2,"medium",S1183=3,"high",S1183=4,"very high")</f>
        <v>medium</v>
      </c>
      <c r="U1183" t="s">
        <v>35</v>
      </c>
      <c r="V1183">
        <v>3579</v>
      </c>
      <c r="W1183">
        <v>0</v>
      </c>
      <c r="X1183" t="str" cm="1">
        <f t="array" ref="X1183">_xlfn.IFS(W1183=0,"fresher",W1183&lt;=3,"stable",W1183&lt;=6,"moderate hopper",W1183&lt;=9,"frequent hopper")</f>
        <v>fresher</v>
      </c>
      <c r="Y1183" t="s">
        <v>39</v>
      </c>
      <c r="Z1183">
        <v>21</v>
      </c>
      <c r="AA1183" t="str" cm="1">
        <f t="array" ref="AA1183">_xlfn.IFS(Z1183&lt;=14,"low hike",Z1183&lt;=18,"moderate hike",Z1183&lt;=22,"good hike",Z1183&lt;=25,"high hike")</f>
        <v>good hike</v>
      </c>
      <c r="AB1183">
        <v>4</v>
      </c>
      <c r="AC1183" t="str" cm="1">
        <f t="array" ref="AC1183">_xlfn.IFS(AB1183=1,"low",AB1183=2,"good",AB1183=3,"excellent",AB1183=4,"outstanding")</f>
        <v>outstanding</v>
      </c>
      <c r="AD1183">
        <v>1</v>
      </c>
      <c r="AE1183" t="str" cm="1">
        <f t="array" ref="AE1183">_xlfn.IFS(AD1183=1,"low",AD1183=2,"medium",AD1183=3,"high",AD1183=4,"very high")</f>
        <v>low</v>
      </c>
      <c r="AG1183">
        <v>1</v>
      </c>
      <c r="AH1183" t="str" cm="1">
        <f t="array" ref="AH1183">_xlfn.IFS(AG1183=0,"no stock options",AG1183=2,"medium",AG1183=3,"high",AG1183=1,"low")</f>
        <v>low</v>
      </c>
      <c r="AI1183">
        <v>12</v>
      </c>
      <c r="AJ1183" s="1" t="str" cm="1">
        <f t="array" ref="AJ1183">_xlfn.IFS(AI1183&lt;=2,"fresher",AI1183&lt;=7,"early career",AI1183&lt;=15,"mid career",AI1183&lt;=25,"experienced",AI1183&gt;=26,"expert")</f>
        <v>mid career</v>
      </c>
      <c r="AK1183">
        <v>2</v>
      </c>
      <c r="AL1183" s="1" t="str" cm="1">
        <f t="array" ref="AL1183">_xlfn.IFS(AK1183=0,"no training",AK1183&lt;=2,"low",AK1183&lt;=4,"moderate",AK1183&lt;=6,"high")</f>
        <v>low</v>
      </c>
      <c r="AM1183">
        <v>3</v>
      </c>
      <c r="AN1183" t="str" cm="1">
        <f t="array" ref="AN1183">_xlfn.IFS(AM1183=1,"low",AM1183=2,"medium",AM1183=3,"high",AM1183=4,"very high")</f>
        <v>high</v>
      </c>
      <c r="AO1183">
        <v>11</v>
      </c>
      <c r="AP1183" s="1" t="str" cm="1">
        <f t="array" ref="AP1183">_xlfn.IFS(AO1183&lt;=1,"new",AO1183&lt;=5,"early tenure",AO1183&lt;=10,"established",AO1183&lt;=20,"loyal",AO1183&gt;=21,"long term")</f>
        <v>loyal</v>
      </c>
      <c r="AQ1183">
        <v>9</v>
      </c>
      <c r="AR1183" s="1" t="str" cm="1">
        <f t="array" ref="AR1183">_xlfn.IFS(AQ1183&lt;=1,"new",AQ1183&lt;=4,"settling",AQ1183&lt;=7,"established",AQ1183&lt;=12,"stagnant risk",AQ1183&gt;12,"highly stagnant")</f>
        <v>stagnant risk</v>
      </c>
      <c r="AS1183">
        <v>5</v>
      </c>
      <c r="AT1183" t="str" cm="1">
        <f t="array" ref="AT1183">_xlfn.IFS(AS1183&lt;=1,"recently promoted",AS1183&lt;=3,"due soon",AS1183&lt;=6,"over due",AS1183&gt;=7,"critically overdue")</f>
        <v>over due</v>
      </c>
      <c r="AU1183">
        <v>7</v>
      </c>
      <c r="AV1183" t="str" cm="1">
        <f t="array" ref="AV1183">_xlfn.IFS(AU1183&lt;=1,"new under manager",AU1183&lt;=4,"settling",AU1183&lt;=8,"established",AU1183&gt;=9,"long term")</f>
        <v>established</v>
      </c>
    </row>
    <row r="1184" spans="1:48">
      <c r="A1184">
        <v>35</v>
      </c>
      <c r="B1184" s="1" t="str" cm="1">
        <f t="array" ref="B1184">_xlfn.IFS(A1184&lt;=25,"early career",A1184&lt;=35,"mid career",A1184&lt;=45,"experienced",A1184&gt;=46,"senior")</f>
        <v>mid career</v>
      </c>
      <c r="C1184" t="s">
        <v>29</v>
      </c>
      <c r="D1184" t="s">
        <v>41</v>
      </c>
      <c r="E1184" t="s">
        <v>45</v>
      </c>
      <c r="F1184">
        <v>8</v>
      </c>
      <c r="G1184" s="1" t="str" cm="1">
        <f t="array" ref="G1184">_xlfn.IFS(F1184&lt;=5,"very near",F1184&lt;=10,"near",F1184&lt;=20,"moderate",F1184&lt;=29,"far")</f>
        <v>near</v>
      </c>
      <c r="H1184">
        <v>2</v>
      </c>
      <c r="I1184" t="str" cm="1">
        <f t="array" ref="I1184">_xlfn.IFS(H1184=1,"Below College",H1184=
2,"College",H1184=
3,"Bachelor",H1184=
4,"Master",H1184=
5,"Doctor")</f>
        <v>College</v>
      </c>
      <c r="J1184" t="s">
        <v>47</v>
      </c>
      <c r="K1184">
        <v>3</v>
      </c>
      <c r="L1184" t="str" cm="1">
        <f t="array" ref="L1184">_xlfn.IFS(K1184=1,"low",K1184=2,"medium",K1184=3,"high",K1184=4,"very high")</f>
        <v>high</v>
      </c>
      <c r="M1184" t="s">
        <v>43</v>
      </c>
      <c r="N1184">
        <v>2</v>
      </c>
      <c r="O1184" t="str" cm="1">
        <f t="array" ref="O1184">_xlfn.IFS(N1184=1,"low",N1184=2,"medium",N1184=3,"high",N1184=4,"very high")</f>
        <v>medium</v>
      </c>
      <c r="P1184">
        <v>3</v>
      </c>
      <c r="Q1184" t="str" cm="1">
        <f t="array" ref="Q1184">_xlfn.IFS(P1184=1,"junior",P1184=2,"mid level",P1184=3,"senior",P1184=4,"lead",P1184=5,"executive")</f>
        <v>senior</v>
      </c>
      <c r="R1184" t="s">
        <v>51</v>
      </c>
      <c r="S1184">
        <v>4</v>
      </c>
      <c r="T1184" t="str" cm="1">
        <f t="array" ref="T1184">_xlfn.IFS(S1184=1,"low",S1184=2,"medium",S1184=3,"high",S1184=4,"very high")</f>
        <v>very high</v>
      </c>
      <c r="U1184" t="s">
        <v>35</v>
      </c>
      <c r="V1184">
        <v>10377</v>
      </c>
      <c r="W1184">
        <v>4</v>
      </c>
      <c r="X1184" t="str" cm="1">
        <f t="array" ref="X1184">_xlfn.IFS(W1184=0,"fresher",W1184&lt;=3,"stable",W1184&lt;=6,"moderate hopper",W1184&lt;=9,"frequent hopper")</f>
        <v>moderate hopper</v>
      </c>
      <c r="Y1184" t="s">
        <v>39</v>
      </c>
      <c r="Z1184">
        <v>11</v>
      </c>
      <c r="AA1184" t="str" cm="1">
        <f t="array" ref="AA1184">_xlfn.IFS(Z1184&lt;=14,"low hike",Z1184&lt;=18,"moderate hike",Z1184&lt;=22,"good hike",Z1184&lt;=25,"high hike")</f>
        <v>low hike</v>
      </c>
      <c r="AB1184">
        <v>3</v>
      </c>
      <c r="AC1184" t="str" cm="1">
        <f t="array" ref="AC1184">_xlfn.IFS(AB1184=1,"low",AB1184=2,"good",AB1184=3,"excellent",AB1184=4,"outstanding")</f>
        <v>excellent</v>
      </c>
      <c r="AD1184">
        <v>2</v>
      </c>
      <c r="AE1184" t="str" cm="1">
        <f t="array" ref="AE1184">_xlfn.IFS(AD1184=1,"low",AD1184=2,"medium",AD1184=3,"high",AD1184=4,"very high")</f>
        <v>medium</v>
      </c>
      <c r="AG1184">
        <v>1</v>
      </c>
      <c r="AH1184" t="str" cm="1">
        <f t="array" ref="AH1184">_xlfn.IFS(AG1184=0,"no stock options",AG1184=2,"medium",AG1184=3,"high",AG1184=1,"low")</f>
        <v>low</v>
      </c>
      <c r="AI1184">
        <v>16</v>
      </c>
      <c r="AJ1184" s="1" t="str" cm="1">
        <f t="array" ref="AJ1184">_xlfn.IFS(AI1184&lt;=2,"fresher",AI1184&lt;=7,"early career",AI1184&lt;=15,"mid career",AI1184&lt;=25,"experienced",AI1184&gt;=26,"expert")</f>
        <v>experienced</v>
      </c>
      <c r="AK1184">
        <v>6</v>
      </c>
      <c r="AL1184" s="1" t="str" cm="1">
        <f t="array" ref="AL1184">_xlfn.IFS(AK1184=0,"no training",AK1184&lt;=2,"low",AK1184&lt;=4,"moderate",AK1184&lt;=6,"high")</f>
        <v>high</v>
      </c>
      <c r="AM1184">
        <v>2</v>
      </c>
      <c r="AN1184" t="str" cm="1">
        <f t="array" ref="AN1184">_xlfn.IFS(AM1184=1,"low",AM1184=2,"medium",AM1184=3,"high",AM1184=4,"very high")</f>
        <v>medium</v>
      </c>
      <c r="AO1184">
        <v>13</v>
      </c>
      <c r="AP1184" s="1" t="str" cm="1">
        <f t="array" ref="AP1184">_xlfn.IFS(AO1184&lt;=1,"new",AO1184&lt;=5,"early tenure",AO1184&lt;=10,"established",AO1184&lt;=20,"loyal",AO1184&gt;=21,"long term")</f>
        <v>loyal</v>
      </c>
      <c r="AQ1184">
        <v>2</v>
      </c>
      <c r="AR1184" s="1" t="str" cm="1">
        <f t="array" ref="AR1184">_xlfn.IFS(AQ1184&lt;=1,"new",AQ1184&lt;=4,"settling",AQ1184&lt;=7,"established",AQ1184&lt;=12,"stagnant risk",AQ1184&gt;12,"highly stagnant")</f>
        <v>settling</v>
      </c>
      <c r="AS1184">
        <v>4</v>
      </c>
      <c r="AT1184" t="str" cm="1">
        <f t="array" ref="AT1184">_xlfn.IFS(AS1184&lt;=1,"recently promoted",AS1184&lt;=3,"due soon",AS1184&lt;=6,"over due",AS1184&gt;=7,"critically overdue")</f>
        <v>over due</v>
      </c>
      <c r="AU1184">
        <v>12</v>
      </c>
      <c r="AV1184" t="str" cm="1">
        <f t="array" ref="AV1184">_xlfn.IFS(AU1184&lt;=1,"new under manager",AU1184&lt;=4,"settling",AU1184&lt;=8,"established",AU1184&gt;=9,"long term")</f>
        <v>long term</v>
      </c>
    </row>
    <row r="1185" spans="1:48">
      <c r="A1185">
        <v>36</v>
      </c>
      <c r="B1185" s="1" t="str" cm="1">
        <f t="array" ref="B1185">_xlfn.IFS(A1185&lt;=25,"early career",A1185&lt;=35,"mid career",A1185&lt;=45,"experienced",A1185&gt;=46,"senior")</f>
        <v>experienced</v>
      </c>
      <c r="C1185" t="s">
        <v>29</v>
      </c>
      <c r="D1185" t="s">
        <v>50</v>
      </c>
      <c r="E1185" t="s">
        <v>31</v>
      </c>
      <c r="F1185">
        <v>3</v>
      </c>
      <c r="G1185" s="1" t="str" cm="1">
        <f t="array" ref="G1185">_xlfn.IFS(F1185&lt;=5,"very near",F1185&lt;=10,"near",F1185&lt;=20,"moderate",F1185&lt;=29,"far")</f>
        <v>very near</v>
      </c>
      <c r="H1185">
        <v>3</v>
      </c>
      <c r="I1185" t="str" cm="1">
        <f t="array" ref="I1185">_xlfn.IFS(H1185=1,"Below College",H1185=
2,"College",H1185=
3,"Bachelor",H1185=
4,"Master",H1185=
5,"Doctor")</f>
        <v>Bachelor</v>
      </c>
      <c r="J1185" t="s">
        <v>52</v>
      </c>
      <c r="K1185">
        <v>3</v>
      </c>
      <c r="L1185" t="str" cm="1">
        <f t="array" ref="L1185">_xlfn.IFS(K1185=1,"low",K1185=2,"medium",K1185=3,"high",K1185=4,"very high")</f>
        <v>high</v>
      </c>
      <c r="M1185" t="s">
        <v>33</v>
      </c>
      <c r="N1185">
        <v>3</v>
      </c>
      <c r="O1185" t="str" cm="1">
        <f t="array" ref="O1185">_xlfn.IFS(N1185=1,"low",N1185=2,"medium",N1185=3,"high",N1185=4,"very high")</f>
        <v>high</v>
      </c>
      <c r="P1185">
        <v>1</v>
      </c>
      <c r="Q1185" t="str" cm="1">
        <f t="array" ref="Q1185">_xlfn.IFS(P1185=1,"junior",P1185=2,"mid level",P1185=3,"senior",P1185=4,"lead",P1185=5,"executive")</f>
        <v>junior</v>
      </c>
      <c r="R1185" t="s">
        <v>37</v>
      </c>
      <c r="S1185">
        <v>2</v>
      </c>
      <c r="T1185" t="str" cm="1">
        <f t="array" ref="T1185">_xlfn.IFS(S1185=1,"low",S1185=2,"medium",S1185=3,"high",S1185=4,"very high")</f>
        <v>medium</v>
      </c>
      <c r="U1185" t="s">
        <v>35</v>
      </c>
      <c r="V1185">
        <v>3692</v>
      </c>
      <c r="W1185">
        <v>1</v>
      </c>
      <c r="X1185" t="str" cm="1">
        <f t="array" ref="X1185">_xlfn.IFS(W1185=0,"fresher",W1185&lt;=3,"stable",W1185&lt;=6,"moderate hopper",W1185&lt;=9,"frequent hopper")</f>
        <v>stable</v>
      </c>
      <c r="Y1185" t="s">
        <v>29</v>
      </c>
      <c r="Z1185">
        <v>12</v>
      </c>
      <c r="AA1185" t="str" cm="1">
        <f t="array" ref="AA1185">_xlfn.IFS(Z1185&lt;=14,"low hike",Z1185&lt;=18,"moderate hike",Z1185&lt;=22,"good hike",Z1185&lt;=25,"high hike")</f>
        <v>low hike</v>
      </c>
      <c r="AB1185">
        <v>3</v>
      </c>
      <c r="AC1185" t="str" cm="1">
        <f t="array" ref="AC1185">_xlfn.IFS(AB1185=1,"low",AB1185=2,"good",AB1185=3,"excellent",AB1185=4,"outstanding")</f>
        <v>excellent</v>
      </c>
      <c r="AD1185">
        <v>3</v>
      </c>
      <c r="AE1185" t="str" cm="1">
        <f t="array" ref="AE1185">_xlfn.IFS(AD1185=1,"low",AD1185=2,"medium",AD1185=3,"high",AD1185=4,"very high")</f>
        <v>high</v>
      </c>
      <c r="AG1185">
        <v>0</v>
      </c>
      <c r="AH1185" t="str" cm="1">
        <f t="array" ref="AH1185">_xlfn.IFS(AG1185=0,"no stock options",AG1185=2,"medium",AG1185=3,"high",AG1185=1,"low")</f>
        <v>no stock options</v>
      </c>
      <c r="AI1185">
        <v>12</v>
      </c>
      <c r="AJ1185" s="1" t="str" cm="1">
        <f t="array" ref="AJ1185">_xlfn.IFS(AI1185&lt;=2,"fresher",AI1185&lt;=7,"early career",AI1185&lt;=15,"mid career",AI1185&lt;=25,"experienced",AI1185&gt;=26,"expert")</f>
        <v>mid career</v>
      </c>
      <c r="AK1185">
        <v>2</v>
      </c>
      <c r="AL1185" s="1" t="str" cm="1">
        <f t="array" ref="AL1185">_xlfn.IFS(AK1185=0,"no training",AK1185&lt;=2,"low",AK1185&lt;=4,"moderate",AK1185&lt;=6,"high")</f>
        <v>low</v>
      </c>
      <c r="AM1185">
        <v>2</v>
      </c>
      <c r="AN1185" t="str" cm="1">
        <f t="array" ref="AN1185">_xlfn.IFS(AM1185=1,"low",AM1185=2,"medium",AM1185=3,"high",AM1185=4,"very high")</f>
        <v>medium</v>
      </c>
      <c r="AO1185">
        <v>11</v>
      </c>
      <c r="AP1185" s="1" t="str" cm="1">
        <f t="array" ref="AP1185">_xlfn.IFS(AO1185&lt;=1,"new",AO1185&lt;=5,"early tenure",AO1185&lt;=10,"established",AO1185&lt;=20,"loyal",AO1185&gt;=21,"long term")</f>
        <v>loyal</v>
      </c>
      <c r="AQ1185">
        <v>10</v>
      </c>
      <c r="AR1185" s="1" t="str" cm="1">
        <f t="array" ref="AR1185">_xlfn.IFS(AQ1185&lt;=1,"new",AQ1185&lt;=4,"settling",AQ1185&lt;=7,"established",AQ1185&lt;=12,"stagnant risk",AQ1185&gt;12,"highly stagnant")</f>
        <v>stagnant risk</v>
      </c>
      <c r="AS1185">
        <v>0</v>
      </c>
      <c r="AT1185" t="str" cm="1">
        <f t="array" ref="AT1185">_xlfn.IFS(AS1185&lt;=1,"recently promoted",AS1185&lt;=3,"due soon",AS1185&lt;=6,"over due",AS1185&gt;=7,"critically overdue")</f>
        <v>recently promoted</v>
      </c>
      <c r="AU1185">
        <v>7</v>
      </c>
      <c r="AV1185" t="str" cm="1">
        <f t="array" ref="AV1185">_xlfn.IFS(AU1185&lt;=1,"new under manager",AU1185&lt;=4,"settling",AU1185&lt;=8,"established",AU1185&gt;=9,"long term")</f>
        <v>established</v>
      </c>
    </row>
    <row r="1186" spans="1:48">
      <c r="A1186">
        <v>46</v>
      </c>
      <c r="B1186" s="1" t="str" cm="1">
        <f t="array" ref="B1186">_xlfn.IFS(A1186&lt;=25,"early career",A1186&lt;=35,"mid career",A1186&lt;=45,"experienced",A1186&gt;=46,"senior")</f>
        <v>senior</v>
      </c>
      <c r="C1186" t="s">
        <v>29</v>
      </c>
      <c r="D1186" t="s">
        <v>30</v>
      </c>
      <c r="E1186" t="s">
        <v>45</v>
      </c>
      <c r="F1186">
        <v>4</v>
      </c>
      <c r="G1186" s="1" t="str" cm="1">
        <f t="array" ref="G1186">_xlfn.IFS(F1186&lt;=5,"very near",F1186&lt;=10,"near",F1186&lt;=20,"moderate",F1186&lt;=29,"far")</f>
        <v>very near</v>
      </c>
      <c r="H1186">
        <v>2</v>
      </c>
      <c r="I1186" t="str" cm="1">
        <f t="array" ref="I1186">_xlfn.IFS(H1186=1,"Below College",H1186=
2,"College",H1186=
3,"Bachelor",H1186=
4,"Master",H1186=
5,"Doctor")</f>
        <v>College</v>
      </c>
      <c r="J1186" t="s">
        <v>47</v>
      </c>
      <c r="K1186">
        <v>4</v>
      </c>
      <c r="L1186" t="str" cm="1">
        <f t="array" ref="L1186">_xlfn.IFS(K1186=1,"low",K1186=2,"medium",K1186=3,"high",K1186=4,"very high")</f>
        <v>very high</v>
      </c>
      <c r="M1186" t="s">
        <v>43</v>
      </c>
      <c r="N1186">
        <v>2</v>
      </c>
      <c r="O1186" t="str" cm="1">
        <f t="array" ref="O1186">_xlfn.IFS(N1186=1,"low",N1186=2,"medium",N1186=3,"high",N1186=4,"very high")</f>
        <v>medium</v>
      </c>
      <c r="P1186">
        <v>5</v>
      </c>
      <c r="Q1186" t="str" cm="1">
        <f t="array" ref="Q1186">_xlfn.IFS(P1186=1,"junior",P1186=2,"mid level",P1186=3,"senior",P1186=4,"lead",P1186=5,"executive")</f>
        <v>executive</v>
      </c>
      <c r="R1186" t="s">
        <v>48</v>
      </c>
      <c r="S1186">
        <v>2</v>
      </c>
      <c r="T1186" t="str" cm="1">
        <f t="array" ref="T1186">_xlfn.IFS(S1186=1,"low",S1186=2,"medium",S1186=3,"high",S1186=4,"very high")</f>
        <v>medium</v>
      </c>
      <c r="U1186" t="s">
        <v>35</v>
      </c>
      <c r="V1186">
        <v>18789</v>
      </c>
      <c r="W1186">
        <v>2</v>
      </c>
      <c r="X1186" t="str" cm="1">
        <f t="array" ref="X1186">_xlfn.IFS(W1186=0,"fresher",W1186&lt;=3,"stable",W1186&lt;=6,"moderate hopper",W1186&lt;=9,"frequent hopper")</f>
        <v>stable</v>
      </c>
      <c r="Y1186" t="s">
        <v>29</v>
      </c>
      <c r="Z1186">
        <v>14</v>
      </c>
      <c r="AA1186" t="str" cm="1">
        <f t="array" ref="AA1186">_xlfn.IFS(Z1186&lt;=14,"low hike",Z1186&lt;=18,"moderate hike",Z1186&lt;=22,"good hike",Z1186&lt;=25,"high hike")</f>
        <v>low hike</v>
      </c>
      <c r="AB1186">
        <v>3</v>
      </c>
      <c r="AC1186" t="str" cm="1">
        <f t="array" ref="AC1186">_xlfn.IFS(AB1186=1,"low",AB1186=2,"good",AB1186=3,"excellent",AB1186=4,"outstanding")</f>
        <v>excellent</v>
      </c>
      <c r="AD1186">
        <v>3</v>
      </c>
      <c r="AE1186" t="str" cm="1">
        <f t="array" ref="AE1186">_xlfn.IFS(AD1186=1,"low",AD1186=2,"medium",AD1186=3,"high",AD1186=4,"very high")</f>
        <v>high</v>
      </c>
      <c r="AG1186">
        <v>1</v>
      </c>
      <c r="AH1186" t="str" cm="1">
        <f t="array" ref="AH1186">_xlfn.IFS(AG1186=0,"no stock options",AG1186=2,"medium",AG1186=3,"high",AG1186=1,"low")</f>
        <v>low</v>
      </c>
      <c r="AI1186">
        <v>26</v>
      </c>
      <c r="AJ1186" s="1" t="str" cm="1">
        <f t="array" ref="AJ1186">_xlfn.IFS(AI1186&lt;=2,"fresher",AI1186&lt;=7,"early career",AI1186&lt;=15,"mid career",AI1186&lt;=25,"experienced",AI1186&gt;=26,"expert")</f>
        <v>expert</v>
      </c>
      <c r="AK1186">
        <v>2</v>
      </c>
      <c r="AL1186" s="1" t="str" cm="1">
        <f t="array" ref="AL1186">_xlfn.IFS(AK1186=0,"no training",AK1186&lt;=2,"low",AK1186&lt;=4,"moderate",AK1186&lt;=6,"high")</f>
        <v>low</v>
      </c>
      <c r="AM1186">
        <v>3</v>
      </c>
      <c r="AN1186" t="str" cm="1">
        <f t="array" ref="AN1186">_xlfn.IFS(AM1186=1,"low",AM1186=2,"medium",AM1186=3,"high",AM1186=4,"very high")</f>
        <v>high</v>
      </c>
      <c r="AO1186">
        <v>11</v>
      </c>
      <c r="AP1186" s="1" t="str" cm="1">
        <f t="array" ref="AP1186">_xlfn.IFS(AO1186&lt;=1,"new",AO1186&lt;=5,"early tenure",AO1186&lt;=10,"established",AO1186&lt;=20,"loyal",AO1186&gt;=21,"long term")</f>
        <v>loyal</v>
      </c>
      <c r="AQ1186">
        <v>4</v>
      </c>
      <c r="AR1186" s="1" t="str" cm="1">
        <f t="array" ref="AR1186">_xlfn.IFS(AQ1186&lt;=1,"new",AQ1186&lt;=4,"settling",AQ1186&lt;=7,"established",AQ1186&lt;=12,"stagnant risk",AQ1186&gt;12,"highly stagnant")</f>
        <v>settling</v>
      </c>
      <c r="AS1186">
        <v>0</v>
      </c>
      <c r="AT1186" t="str" cm="1">
        <f t="array" ref="AT1186">_xlfn.IFS(AS1186&lt;=1,"recently promoted",AS1186&lt;=3,"due soon",AS1186&lt;=6,"over due",AS1186&gt;=7,"critically overdue")</f>
        <v>recently promoted</v>
      </c>
      <c r="AU1186">
        <v>8</v>
      </c>
      <c r="AV1186" t="str" cm="1">
        <f t="array" ref="AV1186">_xlfn.IFS(AU1186&lt;=1,"new under manager",AU1186&lt;=4,"settling",AU1186&lt;=8,"established",AU1186&gt;=9,"long term")</f>
        <v>established</v>
      </c>
    </row>
    <row r="1187" spans="1:48">
      <c r="A1187">
        <v>34</v>
      </c>
      <c r="B1187" s="1" t="str" cm="1">
        <f t="array" ref="B1187">_xlfn.IFS(A1187&lt;=25,"early career",A1187&lt;=35,"mid career",A1187&lt;=45,"experienced",A1187&gt;=46,"senior")</f>
        <v>mid career</v>
      </c>
      <c r="C1187" t="s">
        <v>29</v>
      </c>
      <c r="D1187" t="s">
        <v>50</v>
      </c>
      <c r="E1187" t="s">
        <v>31</v>
      </c>
      <c r="F1187">
        <v>19</v>
      </c>
      <c r="G1187" s="1" t="str" cm="1">
        <f t="array" ref="G1187">_xlfn.IFS(F1187&lt;=5,"very near",F1187&lt;=10,"near",F1187&lt;=20,"moderate",F1187&lt;=29,"far")</f>
        <v>moderate</v>
      </c>
      <c r="H1187">
        <v>3</v>
      </c>
      <c r="I1187" t="str" cm="1">
        <f t="array" ref="I1187">_xlfn.IFS(H1187=1,"Below College",H1187=
2,"College",H1187=
3,"Bachelor",H1187=
4,"Master",H1187=
5,"Doctor")</f>
        <v>Bachelor</v>
      </c>
      <c r="J1187" t="s">
        <v>32</v>
      </c>
      <c r="K1187">
        <v>3</v>
      </c>
      <c r="L1187" t="str" cm="1">
        <f t="array" ref="L1187">_xlfn.IFS(K1187=1,"low",K1187=2,"medium",K1187=3,"high",K1187=4,"very high")</f>
        <v>high</v>
      </c>
      <c r="M1187" t="s">
        <v>43</v>
      </c>
      <c r="N1187">
        <v>3</v>
      </c>
      <c r="O1187" t="str" cm="1">
        <f t="array" ref="O1187">_xlfn.IFS(N1187=1,"low",N1187=2,"medium",N1187=3,"high",N1187=4,"very high")</f>
        <v>high</v>
      </c>
      <c r="P1187">
        <v>2</v>
      </c>
      <c r="Q1187" t="str" cm="1">
        <f t="array" ref="Q1187">_xlfn.IFS(P1187=1,"junior",P1187=2,"mid level",P1187=3,"senior",P1187=4,"lead",P1187=5,"executive")</f>
        <v>mid level</v>
      </c>
      <c r="R1187" t="s">
        <v>34</v>
      </c>
      <c r="S1187">
        <v>2</v>
      </c>
      <c r="T1187" t="str" cm="1">
        <f t="array" ref="T1187">_xlfn.IFS(S1187=1,"low",S1187=2,"medium",S1187=3,"high",S1187=4,"very high")</f>
        <v>medium</v>
      </c>
      <c r="U1187" t="s">
        <v>38</v>
      </c>
      <c r="V1187">
        <v>4444</v>
      </c>
      <c r="W1187">
        <v>4</v>
      </c>
      <c r="X1187" t="str" cm="1">
        <f t="array" ref="X1187">_xlfn.IFS(W1187=0,"fresher",W1187&lt;=3,"stable",W1187&lt;=6,"moderate hopper",W1187&lt;=9,"frequent hopper")</f>
        <v>moderate hopper</v>
      </c>
      <c r="Y1187" t="s">
        <v>29</v>
      </c>
      <c r="Z1187">
        <v>13</v>
      </c>
      <c r="AA1187" t="str" cm="1">
        <f t="array" ref="AA1187">_xlfn.IFS(Z1187&lt;=14,"low hike",Z1187&lt;=18,"moderate hike",Z1187&lt;=22,"good hike",Z1187&lt;=25,"high hike")</f>
        <v>low hike</v>
      </c>
      <c r="AB1187">
        <v>3</v>
      </c>
      <c r="AC1187" t="str" cm="1">
        <f t="array" ref="AC1187">_xlfn.IFS(AB1187=1,"low",AB1187=2,"good",AB1187=3,"excellent",AB1187=4,"outstanding")</f>
        <v>excellent</v>
      </c>
      <c r="AD1187">
        <v>3</v>
      </c>
      <c r="AE1187" t="str" cm="1">
        <f t="array" ref="AE1187">_xlfn.IFS(AD1187=1,"low",AD1187=2,"medium",AD1187=3,"high",AD1187=4,"very high")</f>
        <v>high</v>
      </c>
      <c r="AG1187">
        <v>2</v>
      </c>
      <c r="AH1187" t="str" cm="1">
        <f t="array" ref="AH1187">_xlfn.IFS(AG1187=0,"no stock options",AG1187=2,"medium",AG1187=3,"high",AG1187=1,"low")</f>
        <v>medium</v>
      </c>
      <c r="AI1187">
        <v>15</v>
      </c>
      <c r="AJ1187" s="1" t="str" cm="1">
        <f t="array" ref="AJ1187">_xlfn.IFS(AI1187&lt;=2,"fresher",AI1187&lt;=7,"early career",AI1187&lt;=15,"mid career",AI1187&lt;=25,"experienced",AI1187&gt;=26,"expert")</f>
        <v>mid career</v>
      </c>
      <c r="AK1187">
        <v>2</v>
      </c>
      <c r="AL1187" s="1" t="str" cm="1">
        <f t="array" ref="AL1187">_xlfn.IFS(AK1187=0,"no training",AK1187&lt;=2,"low",AK1187&lt;=4,"moderate",AK1187&lt;=6,"high")</f>
        <v>low</v>
      </c>
      <c r="AM1187">
        <v>4</v>
      </c>
      <c r="AN1187" t="str" cm="1">
        <f t="array" ref="AN1187">_xlfn.IFS(AM1187=1,"low",AM1187=2,"medium",AM1187=3,"high",AM1187=4,"very high")</f>
        <v>very high</v>
      </c>
      <c r="AO1187">
        <v>11</v>
      </c>
      <c r="AP1187" s="1" t="str" cm="1">
        <f t="array" ref="AP1187">_xlfn.IFS(AO1187&lt;=1,"new",AO1187&lt;=5,"early tenure",AO1187&lt;=10,"established",AO1187&lt;=20,"loyal",AO1187&gt;=21,"long term")</f>
        <v>loyal</v>
      </c>
      <c r="AQ1187">
        <v>8</v>
      </c>
      <c r="AR1187" s="1" t="str" cm="1">
        <f t="array" ref="AR1187">_xlfn.IFS(AQ1187&lt;=1,"new",AQ1187&lt;=4,"settling",AQ1187&lt;=7,"established",AQ1187&lt;=12,"stagnant risk",AQ1187&gt;12,"highly stagnant")</f>
        <v>stagnant risk</v>
      </c>
      <c r="AS1187">
        <v>5</v>
      </c>
      <c r="AT1187" t="str" cm="1">
        <f t="array" ref="AT1187">_xlfn.IFS(AS1187&lt;=1,"recently promoted",AS1187&lt;=3,"due soon",AS1187&lt;=6,"over due",AS1187&gt;=7,"critically overdue")</f>
        <v>over due</v>
      </c>
      <c r="AU1187">
        <v>10</v>
      </c>
      <c r="AV1187" t="str" cm="1">
        <f t="array" ref="AV1187">_xlfn.IFS(AU1187&lt;=1,"new under manager",AU1187&lt;=4,"settling",AU1187&lt;=8,"established",AU1187&gt;=9,"long term")</f>
        <v>long term</v>
      </c>
    </row>
    <row r="1188" spans="1:48">
      <c r="A1188">
        <v>36</v>
      </c>
      <c r="B1188" s="1" t="str" cm="1">
        <f t="array" ref="B1188">_xlfn.IFS(A1188&lt;=25,"early career",A1188&lt;=35,"mid career",A1188&lt;=45,"experienced",A1188&gt;=46,"senior")</f>
        <v>experienced</v>
      </c>
      <c r="C1188" t="s">
        <v>29</v>
      </c>
      <c r="D1188" t="s">
        <v>30</v>
      </c>
      <c r="E1188" t="s">
        <v>31</v>
      </c>
      <c r="F1188">
        <v>2</v>
      </c>
      <c r="G1188" s="1" t="str" cm="1">
        <f t="array" ref="G1188">_xlfn.IFS(F1188&lt;=5,"very near",F1188&lt;=10,"near",F1188&lt;=20,"moderate",F1188&lt;=29,"far")</f>
        <v>very near</v>
      </c>
      <c r="H1188">
        <v>4</v>
      </c>
      <c r="I1188" t="str" cm="1">
        <f t="array" ref="I1188">_xlfn.IFS(H1188=1,"Below College",H1188=
2,"College",H1188=
3,"Bachelor",H1188=
4,"Master",H1188=
5,"Doctor")</f>
        <v>Master</v>
      </c>
      <c r="J1188" t="s">
        <v>36</v>
      </c>
      <c r="K1188">
        <v>3</v>
      </c>
      <c r="L1188" t="str" cm="1">
        <f t="array" ref="L1188">_xlfn.IFS(K1188=1,"low",K1188=2,"medium",K1188=3,"high",K1188=4,"very high")</f>
        <v>high</v>
      </c>
      <c r="M1188" t="s">
        <v>43</v>
      </c>
      <c r="N1188">
        <v>3</v>
      </c>
      <c r="O1188" t="str" cm="1">
        <f t="array" ref="O1188">_xlfn.IFS(N1188=1,"low",N1188=2,"medium",N1188=3,"high",N1188=4,"very high")</f>
        <v>high</v>
      </c>
      <c r="P1188">
        <v>2</v>
      </c>
      <c r="Q1188" t="str" cm="1">
        <f t="array" ref="Q1188">_xlfn.IFS(P1188=1,"junior",P1188=2,"mid level",P1188=3,"senior",P1188=4,"lead",P1188=5,"executive")</f>
        <v>mid level</v>
      </c>
      <c r="R1188" t="s">
        <v>44</v>
      </c>
      <c r="S1188">
        <v>2</v>
      </c>
      <c r="T1188" t="str" cm="1">
        <f t="array" ref="T1188">_xlfn.IFS(S1188=1,"low",S1188=2,"medium",S1188=3,"high",S1188=4,"very high")</f>
        <v>medium</v>
      </c>
      <c r="U1188" t="s">
        <v>40</v>
      </c>
      <c r="V1188">
        <v>5410</v>
      </c>
      <c r="W1188">
        <v>9</v>
      </c>
      <c r="X1188" t="str" cm="1">
        <f t="array" ref="X1188">_xlfn.IFS(W1188=0,"fresher",W1188&lt;=3,"stable",W1188&lt;=6,"moderate hopper",W1188&lt;=9,"frequent hopper")</f>
        <v>frequent hopper</v>
      </c>
      <c r="Y1188" t="s">
        <v>39</v>
      </c>
      <c r="Z1188">
        <v>11</v>
      </c>
      <c r="AA1188" t="str" cm="1">
        <f t="array" ref="AA1188">_xlfn.IFS(Z1188&lt;=14,"low hike",Z1188&lt;=18,"moderate hike",Z1188&lt;=22,"good hike",Z1188&lt;=25,"high hike")</f>
        <v>low hike</v>
      </c>
      <c r="AB1188">
        <v>3</v>
      </c>
      <c r="AC1188" t="str" cm="1">
        <f t="array" ref="AC1188">_xlfn.IFS(AB1188=1,"low",AB1188=2,"good",AB1188=3,"excellent",AB1188=4,"outstanding")</f>
        <v>excellent</v>
      </c>
      <c r="AD1188">
        <v>4</v>
      </c>
      <c r="AE1188" t="str" cm="1">
        <f t="array" ref="AE1188">_xlfn.IFS(AD1188=1,"low",AD1188=2,"medium",AD1188=3,"high",AD1188=4,"very high")</f>
        <v>very high</v>
      </c>
      <c r="AG1188">
        <v>0</v>
      </c>
      <c r="AH1188" t="str" cm="1">
        <f t="array" ref="AH1188">_xlfn.IFS(AG1188=0,"no stock options",AG1188=2,"medium",AG1188=3,"high",AG1188=1,"low")</f>
        <v>no stock options</v>
      </c>
      <c r="AI1188">
        <v>18</v>
      </c>
      <c r="AJ1188" s="1" t="str" cm="1">
        <f t="array" ref="AJ1188">_xlfn.IFS(AI1188&lt;=2,"fresher",AI1188&lt;=7,"early career",AI1188&lt;=15,"mid career",AI1188&lt;=25,"experienced",AI1188&gt;=26,"expert")</f>
        <v>experienced</v>
      </c>
      <c r="AK1188">
        <v>2</v>
      </c>
      <c r="AL1188" s="1" t="str" cm="1">
        <f t="array" ref="AL1188">_xlfn.IFS(AK1188=0,"no training",AK1188&lt;=2,"low",AK1188&lt;=4,"moderate",AK1188&lt;=6,"high")</f>
        <v>low</v>
      </c>
      <c r="AM1188">
        <v>3</v>
      </c>
      <c r="AN1188" t="str" cm="1">
        <f t="array" ref="AN1188">_xlfn.IFS(AM1188=1,"low",AM1188=2,"medium",AM1188=3,"high",AM1188=4,"very high")</f>
        <v>high</v>
      </c>
      <c r="AO1188">
        <v>16</v>
      </c>
      <c r="AP1188" s="1" t="str" cm="1">
        <f t="array" ref="AP1188">_xlfn.IFS(AO1188&lt;=1,"new",AO1188&lt;=5,"early tenure",AO1188&lt;=10,"established",AO1188&lt;=20,"loyal",AO1188&gt;=21,"long term")</f>
        <v>loyal</v>
      </c>
      <c r="AQ1188">
        <v>14</v>
      </c>
      <c r="AR1188" s="1" t="str" cm="1">
        <f t="array" ref="AR1188">_xlfn.IFS(AQ1188&lt;=1,"new",AQ1188&lt;=4,"settling",AQ1188&lt;=7,"established",AQ1188&lt;=12,"stagnant risk",AQ1188&gt;12,"highly stagnant")</f>
        <v>highly stagnant</v>
      </c>
      <c r="AS1188">
        <v>5</v>
      </c>
      <c r="AT1188" t="str" cm="1">
        <f t="array" ref="AT1188">_xlfn.IFS(AS1188&lt;=1,"recently promoted",AS1188&lt;=3,"due soon",AS1188&lt;=6,"over due",AS1188&gt;=7,"critically overdue")</f>
        <v>over due</v>
      </c>
      <c r="AU1188">
        <v>12</v>
      </c>
      <c r="AV1188" t="str" cm="1">
        <f t="array" ref="AV1188">_xlfn.IFS(AU1188&lt;=1,"new under manager",AU1188&lt;=4,"settling",AU1188&lt;=8,"established",AU1188&gt;=9,"long term")</f>
        <v>long term</v>
      </c>
    </row>
    <row r="1189" spans="1:48">
      <c r="A1189">
        <v>39</v>
      </c>
      <c r="B1189" s="1" t="str" cm="1">
        <f t="array" ref="B1189">_xlfn.IFS(A1189&lt;=25,"early career",A1189&lt;=35,"mid career",A1189&lt;=45,"experienced",A1189&gt;=46,"senior")</f>
        <v>experienced</v>
      </c>
      <c r="C1189" t="s">
        <v>29</v>
      </c>
      <c r="D1189" t="s">
        <v>30</v>
      </c>
      <c r="E1189" t="s">
        <v>31</v>
      </c>
      <c r="F1189">
        <v>13</v>
      </c>
      <c r="G1189" s="1" t="str" cm="1">
        <f t="array" ref="G1189">_xlfn.IFS(F1189&lt;=5,"very near",F1189&lt;=10,"near",F1189&lt;=20,"moderate",F1189&lt;=29,"far")</f>
        <v>moderate</v>
      </c>
      <c r="H1189">
        <v>4</v>
      </c>
      <c r="I1189" t="str" cm="1">
        <f t="array" ref="I1189">_xlfn.IFS(H1189=1,"Below College",H1189=
2,"College",H1189=
3,"Bachelor",H1189=
4,"Master",H1189=
5,"Doctor")</f>
        <v>Master</v>
      </c>
      <c r="J1189" t="s">
        <v>32</v>
      </c>
      <c r="K1189">
        <v>3</v>
      </c>
      <c r="L1189" t="str" cm="1">
        <f t="array" ref="L1189">_xlfn.IFS(K1189=1,"low",K1189=2,"medium",K1189=3,"high",K1189=4,"very high")</f>
        <v>high</v>
      </c>
      <c r="M1189" t="s">
        <v>43</v>
      </c>
      <c r="N1189">
        <v>2</v>
      </c>
      <c r="O1189" t="str" cm="1">
        <f t="array" ref="O1189">_xlfn.IFS(N1189=1,"low",N1189=2,"medium",N1189=3,"high",N1189=4,"very high")</f>
        <v>medium</v>
      </c>
      <c r="P1189">
        <v>4</v>
      </c>
      <c r="Q1189" t="str" cm="1">
        <f t="array" ref="Q1189">_xlfn.IFS(P1189=1,"junior",P1189=2,"mid level",P1189=3,"senior",P1189=4,"lead",P1189=5,"executive")</f>
        <v>lead</v>
      </c>
      <c r="R1189" t="s">
        <v>48</v>
      </c>
      <c r="S1189">
        <v>2</v>
      </c>
      <c r="T1189" t="str" cm="1">
        <f t="array" ref="T1189">_xlfn.IFS(S1189=1,"low",S1189=2,"medium",S1189=3,"high",S1189=4,"very high")</f>
        <v>medium</v>
      </c>
      <c r="U1189" t="s">
        <v>38</v>
      </c>
      <c r="V1189">
        <v>17123</v>
      </c>
      <c r="W1189">
        <v>6</v>
      </c>
      <c r="X1189" t="str" cm="1">
        <f t="array" ref="X1189">_xlfn.IFS(W1189=0,"fresher",W1189&lt;=3,"stable",W1189&lt;=6,"moderate hopper",W1189&lt;=9,"frequent hopper")</f>
        <v>moderate hopper</v>
      </c>
      <c r="Y1189" t="s">
        <v>39</v>
      </c>
      <c r="Z1189">
        <v>13</v>
      </c>
      <c r="AA1189" t="str" cm="1">
        <f t="array" ref="AA1189">_xlfn.IFS(Z1189&lt;=14,"low hike",Z1189&lt;=18,"moderate hike",Z1189&lt;=22,"good hike",Z1189&lt;=25,"high hike")</f>
        <v>low hike</v>
      </c>
      <c r="AB1189">
        <v>3</v>
      </c>
      <c r="AC1189" t="str" cm="1">
        <f t="array" ref="AC1189">_xlfn.IFS(AB1189=1,"low",AB1189=2,"good",AB1189=3,"excellent",AB1189=4,"outstanding")</f>
        <v>excellent</v>
      </c>
      <c r="AD1189">
        <v>4</v>
      </c>
      <c r="AE1189" t="str" cm="1">
        <f t="array" ref="AE1189">_xlfn.IFS(AD1189=1,"low",AD1189=2,"medium",AD1189=3,"high",AD1189=4,"very high")</f>
        <v>very high</v>
      </c>
      <c r="AG1189">
        <v>2</v>
      </c>
      <c r="AH1189" t="str" cm="1">
        <f t="array" ref="AH1189">_xlfn.IFS(AG1189=0,"no stock options",AG1189=2,"medium",AG1189=3,"high",AG1189=1,"low")</f>
        <v>medium</v>
      </c>
      <c r="AI1189">
        <v>21</v>
      </c>
      <c r="AJ1189" s="1" t="str" cm="1">
        <f t="array" ref="AJ1189">_xlfn.IFS(AI1189&lt;=2,"fresher",AI1189&lt;=7,"early career",AI1189&lt;=15,"mid career",AI1189&lt;=25,"experienced",AI1189&gt;=26,"expert")</f>
        <v>experienced</v>
      </c>
      <c r="AK1189">
        <v>4</v>
      </c>
      <c r="AL1189" s="1" t="str" cm="1">
        <f t="array" ref="AL1189">_xlfn.IFS(AK1189=0,"no training",AK1189&lt;=2,"low",AK1189&lt;=4,"moderate",AK1189&lt;=6,"high")</f>
        <v>moderate</v>
      </c>
      <c r="AM1189">
        <v>3</v>
      </c>
      <c r="AN1189" t="str" cm="1">
        <f t="array" ref="AN1189">_xlfn.IFS(AM1189=1,"low",AM1189=2,"medium",AM1189=3,"high",AM1189=4,"very high")</f>
        <v>high</v>
      </c>
      <c r="AO1189">
        <v>19</v>
      </c>
      <c r="AP1189" s="1" t="str" cm="1">
        <f t="array" ref="AP1189">_xlfn.IFS(AO1189&lt;=1,"new",AO1189&lt;=5,"early tenure",AO1189&lt;=10,"established",AO1189&lt;=20,"loyal",AO1189&gt;=21,"long term")</f>
        <v>loyal</v>
      </c>
      <c r="AQ1189">
        <v>9</v>
      </c>
      <c r="AR1189" s="1" t="str" cm="1">
        <f t="array" ref="AR1189">_xlfn.IFS(AQ1189&lt;=1,"new",AQ1189&lt;=4,"settling",AQ1189&lt;=7,"established",AQ1189&lt;=12,"stagnant risk",AQ1189&gt;12,"highly stagnant")</f>
        <v>stagnant risk</v>
      </c>
      <c r="AS1189">
        <v>15</v>
      </c>
      <c r="AT1189" t="str" cm="1">
        <f t="array" ref="AT1189">_xlfn.IFS(AS1189&lt;=1,"recently promoted",AS1189&lt;=3,"due soon",AS1189&lt;=6,"over due",AS1189&gt;=7,"critically overdue")</f>
        <v>critically overdue</v>
      </c>
      <c r="AU1189">
        <v>2</v>
      </c>
      <c r="AV1189" t="str" cm="1">
        <f t="array" ref="AV1189">_xlfn.IFS(AU1189&lt;=1,"new under manager",AU1189&lt;=4,"settling",AU1189&lt;=8,"established",AU1189&gt;=9,"long term")</f>
        <v>settling</v>
      </c>
    </row>
    <row r="1190" spans="1:48">
      <c r="A1190">
        <v>41</v>
      </c>
      <c r="B1190" s="1" t="str" cm="1">
        <f t="array" ref="B1190">_xlfn.IFS(A1190&lt;=25,"early career",A1190&lt;=35,"mid career",A1190&lt;=45,"experienced",A1190&gt;=46,"senior")</f>
        <v>experienced</v>
      </c>
      <c r="C1190" t="s">
        <v>29</v>
      </c>
      <c r="D1190" t="s">
        <v>41</v>
      </c>
      <c r="E1190" t="s">
        <v>45</v>
      </c>
      <c r="F1190">
        <v>10</v>
      </c>
      <c r="G1190" s="1" t="str" cm="1">
        <f t="array" ref="G1190">_xlfn.IFS(F1190&lt;=5,"very near",F1190&lt;=10,"near",F1190&lt;=20,"moderate",F1190&lt;=29,"far")</f>
        <v>near</v>
      </c>
      <c r="H1190">
        <v>2</v>
      </c>
      <c r="I1190" t="str" cm="1">
        <f t="array" ref="I1190">_xlfn.IFS(H1190=1,"Below College",H1190=
2,"College",H1190=
3,"Bachelor",H1190=
4,"Master",H1190=
5,"Doctor")</f>
        <v>College</v>
      </c>
      <c r="J1190" t="s">
        <v>32</v>
      </c>
      <c r="K1190">
        <v>3</v>
      </c>
      <c r="L1190" t="str" cm="1">
        <f t="array" ref="L1190">_xlfn.IFS(K1190=1,"low",K1190=2,"medium",K1190=3,"high",K1190=4,"very high")</f>
        <v>high</v>
      </c>
      <c r="M1190" t="s">
        <v>33</v>
      </c>
      <c r="N1190">
        <v>1</v>
      </c>
      <c r="O1190" t="str" cm="1">
        <f t="array" ref="O1190">_xlfn.IFS(N1190=1,"low",N1190=2,"medium",N1190=3,"high",N1190=4,"very high")</f>
        <v>low</v>
      </c>
      <c r="P1190">
        <v>2</v>
      </c>
      <c r="Q1190" t="str" cm="1">
        <f t="array" ref="Q1190">_xlfn.IFS(P1190=1,"junior",P1190=2,"mid level",P1190=3,"senior",P1190=4,"lead",P1190=5,"executive")</f>
        <v>mid level</v>
      </c>
      <c r="R1190" t="s">
        <v>51</v>
      </c>
      <c r="S1190">
        <v>2</v>
      </c>
      <c r="T1190" t="str" cm="1">
        <f t="array" ref="T1190">_xlfn.IFS(S1190=1,"low",S1190=2,"medium",S1190=3,"high",S1190=4,"very high")</f>
        <v>medium</v>
      </c>
      <c r="U1190" t="s">
        <v>40</v>
      </c>
      <c r="V1190">
        <v>6151</v>
      </c>
      <c r="W1190">
        <v>1</v>
      </c>
      <c r="X1190" t="str" cm="1">
        <f t="array" ref="X1190">_xlfn.IFS(W1190=0,"fresher",W1190&lt;=3,"stable",W1190&lt;=6,"moderate hopper",W1190&lt;=9,"frequent hopper")</f>
        <v>stable</v>
      </c>
      <c r="Y1190" t="s">
        <v>29</v>
      </c>
      <c r="Z1190">
        <v>13</v>
      </c>
      <c r="AA1190" t="str" cm="1">
        <f t="array" ref="AA1190">_xlfn.IFS(Z1190&lt;=14,"low hike",Z1190&lt;=18,"moderate hike",Z1190&lt;=22,"good hike",Z1190&lt;=25,"high hike")</f>
        <v>low hike</v>
      </c>
      <c r="AB1190">
        <v>3</v>
      </c>
      <c r="AC1190" t="str" cm="1">
        <f t="array" ref="AC1190">_xlfn.IFS(AB1190=1,"low",AB1190=2,"good",AB1190=3,"excellent",AB1190=4,"outstanding")</f>
        <v>excellent</v>
      </c>
      <c r="AD1190">
        <v>1</v>
      </c>
      <c r="AE1190" t="str" cm="1">
        <f t="array" ref="AE1190">_xlfn.IFS(AD1190=1,"low",AD1190=2,"medium",AD1190=3,"high",AD1190=4,"very high")</f>
        <v>low</v>
      </c>
      <c r="AG1190">
        <v>0</v>
      </c>
      <c r="AH1190" t="str" cm="1">
        <f t="array" ref="AH1190">_xlfn.IFS(AG1190=0,"no stock options",AG1190=2,"medium",AG1190=3,"high",AG1190=1,"low")</f>
        <v>no stock options</v>
      </c>
      <c r="AI1190">
        <v>19</v>
      </c>
      <c r="AJ1190" s="1" t="str" cm="1">
        <f t="array" ref="AJ1190">_xlfn.IFS(AI1190&lt;=2,"fresher",AI1190&lt;=7,"early career",AI1190&lt;=15,"mid career",AI1190&lt;=25,"experienced",AI1190&gt;=26,"expert")</f>
        <v>experienced</v>
      </c>
      <c r="AK1190">
        <v>4</v>
      </c>
      <c r="AL1190" s="1" t="str" cm="1">
        <f t="array" ref="AL1190">_xlfn.IFS(AK1190=0,"no training",AK1190&lt;=2,"low",AK1190&lt;=4,"moderate",AK1190&lt;=6,"high")</f>
        <v>moderate</v>
      </c>
      <c r="AM1190">
        <v>3</v>
      </c>
      <c r="AN1190" t="str" cm="1">
        <f t="array" ref="AN1190">_xlfn.IFS(AM1190=1,"low",AM1190=2,"medium",AM1190=3,"high",AM1190=4,"very high")</f>
        <v>high</v>
      </c>
      <c r="AO1190">
        <v>19</v>
      </c>
      <c r="AP1190" s="1" t="str" cm="1">
        <f t="array" ref="AP1190">_xlfn.IFS(AO1190&lt;=1,"new",AO1190&lt;=5,"early tenure",AO1190&lt;=10,"established",AO1190&lt;=20,"loyal",AO1190&gt;=21,"long term")</f>
        <v>loyal</v>
      </c>
      <c r="AQ1190">
        <v>2</v>
      </c>
      <c r="AR1190" s="1" t="str" cm="1">
        <f t="array" ref="AR1190">_xlfn.IFS(AQ1190&lt;=1,"new",AQ1190&lt;=4,"settling",AQ1190&lt;=7,"established",AQ1190&lt;=12,"stagnant risk",AQ1190&gt;12,"highly stagnant")</f>
        <v>settling</v>
      </c>
      <c r="AS1190">
        <v>11</v>
      </c>
      <c r="AT1190" t="str" cm="1">
        <f t="array" ref="AT1190">_xlfn.IFS(AS1190&lt;=1,"recently promoted",AS1190&lt;=3,"due soon",AS1190&lt;=6,"over due",AS1190&gt;=7,"critically overdue")</f>
        <v>critically overdue</v>
      </c>
      <c r="AU1190">
        <v>9</v>
      </c>
      <c r="AV1190" t="str" cm="1">
        <f t="array" ref="AV1190">_xlfn.IFS(AU1190&lt;=1,"new under manager",AU1190&lt;=4,"settling",AU1190&lt;=8,"established",AU1190&gt;=9,"long term")</f>
        <v>long term</v>
      </c>
    </row>
    <row r="1191" spans="1:48">
      <c r="A1191">
        <v>42</v>
      </c>
      <c r="B1191" s="1" t="str" cm="1">
        <f t="array" ref="B1191">_xlfn.IFS(A1191&lt;=25,"early career",A1191&lt;=35,"mid career",A1191&lt;=45,"experienced",A1191&gt;=46,"senior")</f>
        <v>experienced</v>
      </c>
      <c r="C1191" t="s">
        <v>29</v>
      </c>
      <c r="D1191" t="s">
        <v>41</v>
      </c>
      <c r="E1191" t="s">
        <v>31</v>
      </c>
      <c r="F1191">
        <v>2</v>
      </c>
      <c r="G1191" s="1" t="str" cm="1">
        <f t="array" ref="G1191">_xlfn.IFS(F1191&lt;=5,"very near",F1191&lt;=10,"near",F1191&lt;=20,"moderate",F1191&lt;=29,"far")</f>
        <v>very near</v>
      </c>
      <c r="H1191">
        <v>1</v>
      </c>
      <c r="I1191" t="str" cm="1">
        <f t="array" ref="I1191">_xlfn.IFS(H1191=1,"Below College",H1191=
2,"College",H1191=
3,"Bachelor",H1191=
4,"Master",H1191=
5,"Doctor")</f>
        <v>Below College</v>
      </c>
      <c r="J1191" t="s">
        <v>36</v>
      </c>
      <c r="K1191">
        <v>3</v>
      </c>
      <c r="L1191" t="str" cm="1">
        <f t="array" ref="L1191">_xlfn.IFS(K1191=1,"low",K1191=2,"medium",K1191=3,"high",K1191=4,"very high")</f>
        <v>high</v>
      </c>
      <c r="M1191" t="s">
        <v>33</v>
      </c>
      <c r="N1191">
        <v>3</v>
      </c>
      <c r="O1191" t="str" cm="1">
        <f t="array" ref="O1191">_xlfn.IFS(N1191=1,"low",N1191=2,"medium",N1191=3,"high",N1191=4,"very high")</f>
        <v>high</v>
      </c>
      <c r="P1191">
        <v>4</v>
      </c>
      <c r="Q1191" t="str" cm="1">
        <f t="array" ref="Q1191">_xlfn.IFS(P1191=1,"junior",P1191=2,"mid level",P1191=3,"senior",P1191=4,"lead",P1191=5,"executive")</f>
        <v>lead</v>
      </c>
      <c r="R1191" t="s">
        <v>48</v>
      </c>
      <c r="S1191">
        <v>3</v>
      </c>
      <c r="T1191" t="str" cm="1">
        <f t="array" ref="T1191">_xlfn.IFS(S1191=1,"low",S1191=2,"medium",S1191=3,"high",S1191=4,"very high")</f>
        <v>high</v>
      </c>
      <c r="U1191" t="s">
        <v>35</v>
      </c>
      <c r="V1191">
        <v>17861</v>
      </c>
      <c r="W1191">
        <v>0</v>
      </c>
      <c r="X1191" t="str" cm="1">
        <f t="array" ref="X1191">_xlfn.IFS(W1191=0,"fresher",W1191&lt;=3,"stable",W1191&lt;=6,"moderate hopper",W1191&lt;=9,"frequent hopper")</f>
        <v>fresher</v>
      </c>
      <c r="Y1191" t="s">
        <v>39</v>
      </c>
      <c r="Z1191">
        <v>13</v>
      </c>
      <c r="AA1191" t="str" cm="1">
        <f t="array" ref="AA1191">_xlfn.IFS(Z1191&lt;=14,"low hike",Z1191&lt;=18,"moderate hike",Z1191&lt;=22,"good hike",Z1191&lt;=25,"high hike")</f>
        <v>low hike</v>
      </c>
      <c r="AB1191">
        <v>3</v>
      </c>
      <c r="AC1191" t="str" cm="1">
        <f t="array" ref="AC1191">_xlfn.IFS(AB1191=1,"low",AB1191=2,"good",AB1191=3,"excellent",AB1191=4,"outstanding")</f>
        <v>excellent</v>
      </c>
      <c r="AD1191">
        <v>4</v>
      </c>
      <c r="AE1191" t="str" cm="1">
        <f t="array" ref="AE1191">_xlfn.IFS(AD1191=1,"low",AD1191=2,"medium",AD1191=3,"high",AD1191=4,"very high")</f>
        <v>very high</v>
      </c>
      <c r="AG1191">
        <v>0</v>
      </c>
      <c r="AH1191" t="str" cm="1">
        <f t="array" ref="AH1191">_xlfn.IFS(AG1191=0,"no stock options",AG1191=2,"medium",AG1191=3,"high",AG1191=1,"low")</f>
        <v>no stock options</v>
      </c>
      <c r="AI1191">
        <v>21</v>
      </c>
      <c r="AJ1191" s="1" t="str" cm="1">
        <f t="array" ref="AJ1191">_xlfn.IFS(AI1191&lt;=2,"fresher",AI1191&lt;=7,"early career",AI1191&lt;=15,"mid career",AI1191&lt;=25,"experienced",AI1191&gt;=26,"expert")</f>
        <v>experienced</v>
      </c>
      <c r="AK1191">
        <v>3</v>
      </c>
      <c r="AL1191" s="1" t="str" cm="1">
        <f t="array" ref="AL1191">_xlfn.IFS(AK1191=0,"no training",AK1191&lt;=2,"low",AK1191&lt;=4,"moderate",AK1191&lt;=6,"high")</f>
        <v>moderate</v>
      </c>
      <c r="AM1191">
        <v>2</v>
      </c>
      <c r="AN1191" t="str" cm="1">
        <f t="array" ref="AN1191">_xlfn.IFS(AM1191=1,"low",AM1191=2,"medium",AM1191=3,"high",AM1191=4,"very high")</f>
        <v>medium</v>
      </c>
      <c r="AO1191">
        <v>20</v>
      </c>
      <c r="AP1191" s="1" t="str" cm="1">
        <f t="array" ref="AP1191">_xlfn.IFS(AO1191&lt;=1,"new",AO1191&lt;=5,"early tenure",AO1191&lt;=10,"established",AO1191&lt;=20,"loyal",AO1191&gt;=21,"long term")</f>
        <v>loyal</v>
      </c>
      <c r="AQ1191">
        <v>8</v>
      </c>
      <c r="AR1191" s="1" t="str" cm="1">
        <f t="array" ref="AR1191">_xlfn.IFS(AQ1191&lt;=1,"new",AQ1191&lt;=4,"settling",AQ1191&lt;=7,"established",AQ1191&lt;=12,"stagnant risk",AQ1191&gt;12,"highly stagnant")</f>
        <v>stagnant risk</v>
      </c>
      <c r="AS1191">
        <v>2</v>
      </c>
      <c r="AT1191" t="str" cm="1">
        <f t="array" ref="AT1191">_xlfn.IFS(AS1191&lt;=1,"recently promoted",AS1191&lt;=3,"due soon",AS1191&lt;=6,"over due",AS1191&gt;=7,"critically overdue")</f>
        <v>due soon</v>
      </c>
      <c r="AU1191">
        <v>10</v>
      </c>
      <c r="AV1191" t="str" cm="1">
        <f t="array" ref="AV1191">_xlfn.IFS(AU1191&lt;=1,"new under manager",AU1191&lt;=4,"settling",AU1191&lt;=8,"established",AU1191&gt;=9,"long term")</f>
        <v>long term</v>
      </c>
    </row>
    <row r="1192" spans="1:48">
      <c r="A1192">
        <v>55</v>
      </c>
      <c r="B1192" s="1" t="str" cm="1">
        <f t="array" ref="B1192">_xlfn.IFS(A1192&lt;=25,"early career",A1192&lt;=35,"mid career",A1192&lt;=45,"experienced",A1192&gt;=46,"senior")</f>
        <v>senior</v>
      </c>
      <c r="C1192" t="s">
        <v>29</v>
      </c>
      <c r="D1192" t="s">
        <v>30</v>
      </c>
      <c r="E1192" t="s">
        <v>31</v>
      </c>
      <c r="F1192">
        <v>2</v>
      </c>
      <c r="G1192" s="1" t="str" cm="1">
        <f t="array" ref="G1192">_xlfn.IFS(F1192&lt;=5,"very near",F1192&lt;=10,"near",F1192&lt;=20,"moderate",F1192&lt;=29,"far")</f>
        <v>very near</v>
      </c>
      <c r="H1192">
        <v>2</v>
      </c>
      <c r="I1192" t="str" cm="1">
        <f t="array" ref="I1192">_xlfn.IFS(H1192=1,"Below College",H1192=
2,"College",H1192=
3,"Bachelor",H1192=
4,"Master",H1192=
5,"Doctor")</f>
        <v>College</v>
      </c>
      <c r="J1192" t="s">
        <v>32</v>
      </c>
      <c r="K1192">
        <v>4</v>
      </c>
      <c r="L1192" t="str" cm="1">
        <f t="array" ref="L1192">_xlfn.IFS(K1192=1,"low",K1192=2,"medium",K1192=3,"high",K1192=4,"very high")</f>
        <v>very high</v>
      </c>
      <c r="M1192" t="s">
        <v>43</v>
      </c>
      <c r="N1192">
        <v>1</v>
      </c>
      <c r="O1192" t="str" cm="1">
        <f t="array" ref="O1192">_xlfn.IFS(N1192=1,"low",N1192=2,"medium",N1192=3,"high",N1192=4,"very high")</f>
        <v>low</v>
      </c>
      <c r="P1192">
        <v>5</v>
      </c>
      <c r="Q1192" t="str" cm="1">
        <f t="array" ref="Q1192">_xlfn.IFS(P1192=1,"junior",P1192=2,"mid level",P1192=3,"senior",P1192=4,"lead",P1192=5,"executive")</f>
        <v>executive</v>
      </c>
      <c r="R1192" t="s">
        <v>48</v>
      </c>
      <c r="S1192">
        <v>3</v>
      </c>
      <c r="T1192" t="str" cm="1">
        <f t="array" ref="T1192">_xlfn.IFS(S1192=1,"low",S1192=2,"medium",S1192=3,"high",S1192=4,"very high")</f>
        <v>high</v>
      </c>
      <c r="U1192" t="s">
        <v>35</v>
      </c>
      <c r="V1192">
        <v>19187</v>
      </c>
      <c r="W1192">
        <v>4</v>
      </c>
      <c r="X1192" t="str" cm="1">
        <f t="array" ref="X1192">_xlfn.IFS(W1192=0,"fresher",W1192&lt;=3,"stable",W1192&lt;=6,"moderate hopper",W1192&lt;=9,"frequent hopper")</f>
        <v>moderate hopper</v>
      </c>
      <c r="Y1192" t="s">
        <v>29</v>
      </c>
      <c r="Z1192">
        <v>14</v>
      </c>
      <c r="AA1192" t="str" cm="1">
        <f t="array" ref="AA1192">_xlfn.IFS(Z1192&lt;=14,"low hike",Z1192&lt;=18,"moderate hike",Z1192&lt;=22,"good hike",Z1192&lt;=25,"high hike")</f>
        <v>low hike</v>
      </c>
      <c r="AB1192">
        <v>3</v>
      </c>
      <c r="AC1192" t="str" cm="1">
        <f t="array" ref="AC1192">_xlfn.IFS(AB1192=1,"low",AB1192=2,"good",AB1192=3,"excellent",AB1192=4,"outstanding")</f>
        <v>excellent</v>
      </c>
      <c r="AD1192">
        <v>4</v>
      </c>
      <c r="AE1192" t="str" cm="1">
        <f t="array" ref="AE1192">_xlfn.IFS(AD1192=1,"low",AD1192=2,"medium",AD1192=3,"high",AD1192=4,"very high")</f>
        <v>very high</v>
      </c>
      <c r="AG1192">
        <v>1</v>
      </c>
      <c r="AH1192" t="str" cm="1">
        <f t="array" ref="AH1192">_xlfn.IFS(AG1192=0,"no stock options",AG1192=2,"medium",AG1192=3,"high",AG1192=1,"low")</f>
        <v>low</v>
      </c>
      <c r="AI1192">
        <v>23</v>
      </c>
      <c r="AJ1192" s="1" t="str" cm="1">
        <f t="array" ref="AJ1192">_xlfn.IFS(AI1192&lt;=2,"fresher",AI1192&lt;=7,"early career",AI1192&lt;=15,"mid career",AI1192&lt;=25,"experienced",AI1192&gt;=26,"expert")</f>
        <v>experienced</v>
      </c>
      <c r="AK1192">
        <v>5</v>
      </c>
      <c r="AL1192" s="1" t="str" cm="1">
        <f t="array" ref="AL1192">_xlfn.IFS(AK1192=0,"no training",AK1192&lt;=2,"low",AK1192&lt;=4,"moderate",AK1192&lt;=6,"high")</f>
        <v>high</v>
      </c>
      <c r="AM1192">
        <v>3</v>
      </c>
      <c r="AN1192" t="str" cm="1">
        <f t="array" ref="AN1192">_xlfn.IFS(AM1192=1,"low",AM1192=2,"medium",AM1192=3,"high",AM1192=4,"very high")</f>
        <v>high</v>
      </c>
      <c r="AO1192">
        <v>19</v>
      </c>
      <c r="AP1192" s="1" t="str" cm="1">
        <f t="array" ref="AP1192">_xlfn.IFS(AO1192&lt;=1,"new",AO1192&lt;=5,"early tenure",AO1192&lt;=10,"established",AO1192&lt;=20,"loyal",AO1192&gt;=21,"long term")</f>
        <v>loyal</v>
      </c>
      <c r="AQ1192">
        <v>9</v>
      </c>
      <c r="AR1192" s="1" t="str" cm="1">
        <f t="array" ref="AR1192">_xlfn.IFS(AQ1192&lt;=1,"new",AQ1192&lt;=4,"settling",AQ1192&lt;=7,"established",AQ1192&lt;=12,"stagnant risk",AQ1192&gt;12,"highly stagnant")</f>
        <v>stagnant risk</v>
      </c>
      <c r="AS1192">
        <v>9</v>
      </c>
      <c r="AT1192" t="str" cm="1">
        <f t="array" ref="AT1192">_xlfn.IFS(AS1192&lt;=1,"recently promoted",AS1192&lt;=3,"due soon",AS1192&lt;=6,"over due",AS1192&gt;=7,"critically overdue")</f>
        <v>critically overdue</v>
      </c>
      <c r="AU1192">
        <v>11</v>
      </c>
      <c r="AV1192" t="str" cm="1">
        <f t="array" ref="AV1192">_xlfn.IFS(AU1192&lt;=1,"new under manager",AU1192&lt;=4,"settling",AU1192&lt;=8,"established",AU1192&gt;=9,"long term")</f>
        <v>long term</v>
      </c>
    </row>
    <row r="1193" spans="1:48">
      <c r="A1193">
        <v>36</v>
      </c>
      <c r="B1193" s="1" t="str" cm="1">
        <f t="array" ref="B1193">_xlfn.IFS(A1193&lt;=25,"early career",A1193&lt;=35,"mid career",A1193&lt;=45,"experienced",A1193&gt;=46,"senior")</f>
        <v>experienced</v>
      </c>
      <c r="C1193" t="s">
        <v>29</v>
      </c>
      <c r="D1193" t="s">
        <v>50</v>
      </c>
      <c r="E1193" t="s">
        <v>45</v>
      </c>
      <c r="F1193">
        <v>7</v>
      </c>
      <c r="G1193" s="1" t="str" cm="1">
        <f t="array" ref="G1193">_xlfn.IFS(F1193&lt;=5,"very near",F1193&lt;=10,"near",F1193&lt;=20,"moderate",F1193&lt;=29,"far")</f>
        <v>near</v>
      </c>
      <c r="H1193">
        <v>3</v>
      </c>
      <c r="I1193" t="str" cm="1">
        <f t="array" ref="I1193">_xlfn.IFS(H1193=1,"Below College",H1193=
2,"College",H1193=
3,"Bachelor",H1193=
4,"Master",H1193=
5,"Doctor")</f>
        <v>Bachelor</v>
      </c>
      <c r="J1193" t="s">
        <v>47</v>
      </c>
      <c r="K1193">
        <v>1</v>
      </c>
      <c r="L1193" t="str" cm="1">
        <f t="array" ref="L1193">_xlfn.IFS(K1193=1,"low",K1193=2,"medium",K1193=3,"high",K1193=4,"very high")</f>
        <v>low</v>
      </c>
      <c r="M1193" t="s">
        <v>43</v>
      </c>
      <c r="N1193">
        <v>4</v>
      </c>
      <c r="O1193" t="str" cm="1">
        <f t="array" ref="O1193">_xlfn.IFS(N1193=1,"low",N1193=2,"medium",N1193=3,"high",N1193=4,"very high")</f>
        <v>very high</v>
      </c>
      <c r="P1193">
        <v>2</v>
      </c>
      <c r="Q1193" t="str" cm="1">
        <f t="array" ref="Q1193">_xlfn.IFS(P1193=1,"junior",P1193=2,"mid level",P1193=3,"senior",P1193=4,"lead",P1193=5,"executive")</f>
        <v>mid level</v>
      </c>
      <c r="R1193" t="s">
        <v>51</v>
      </c>
      <c r="S1193">
        <v>1</v>
      </c>
      <c r="T1193" t="str" cm="1">
        <f t="array" ref="T1193">_xlfn.IFS(S1193=1,"low",S1193=2,"medium",S1193=3,"high",S1193=4,"very high")</f>
        <v>low</v>
      </c>
      <c r="U1193" t="s">
        <v>35</v>
      </c>
      <c r="V1193">
        <v>4639</v>
      </c>
      <c r="W1193">
        <v>2</v>
      </c>
      <c r="X1193" t="str" cm="1">
        <f t="array" ref="X1193">_xlfn.IFS(W1193=0,"fresher",W1193&lt;=3,"stable",W1193&lt;=6,"moderate hopper",W1193&lt;=9,"frequent hopper")</f>
        <v>stable</v>
      </c>
      <c r="Y1193" t="s">
        <v>29</v>
      </c>
      <c r="Z1193">
        <v>16</v>
      </c>
      <c r="AA1193" t="str" cm="1">
        <f t="array" ref="AA1193">_xlfn.IFS(Z1193&lt;=14,"low hike",Z1193&lt;=18,"moderate hike",Z1193&lt;=22,"good hike",Z1193&lt;=25,"high hike")</f>
        <v>moderate hike</v>
      </c>
      <c r="AB1193">
        <v>3</v>
      </c>
      <c r="AC1193" t="str" cm="1">
        <f t="array" ref="AC1193">_xlfn.IFS(AB1193=1,"low",AB1193=2,"good",AB1193=3,"excellent",AB1193=4,"outstanding")</f>
        <v>excellent</v>
      </c>
      <c r="AD1193">
        <v>4</v>
      </c>
      <c r="AE1193" t="str" cm="1">
        <f t="array" ref="AE1193">_xlfn.IFS(AD1193=1,"low",AD1193=2,"medium",AD1193=3,"high",AD1193=4,"very high")</f>
        <v>very high</v>
      </c>
      <c r="AG1193">
        <v>1</v>
      </c>
      <c r="AH1193" t="str" cm="1">
        <f t="array" ref="AH1193">_xlfn.IFS(AG1193=0,"no stock options",AG1193=2,"medium",AG1193=3,"high",AG1193=1,"low")</f>
        <v>low</v>
      </c>
      <c r="AI1193">
        <v>17</v>
      </c>
      <c r="AJ1193" s="1" t="str" cm="1">
        <f t="array" ref="AJ1193">_xlfn.IFS(AI1193&lt;=2,"fresher",AI1193&lt;=7,"early career",AI1193&lt;=15,"mid career",AI1193&lt;=25,"experienced",AI1193&gt;=26,"expert")</f>
        <v>experienced</v>
      </c>
      <c r="AK1193">
        <v>2</v>
      </c>
      <c r="AL1193" s="1" t="str" cm="1">
        <f t="array" ref="AL1193">_xlfn.IFS(AK1193=0,"no training",AK1193&lt;=2,"low",AK1193&lt;=4,"moderate",AK1193&lt;=6,"high")</f>
        <v>low</v>
      </c>
      <c r="AM1193">
        <v>2</v>
      </c>
      <c r="AN1193" t="str" cm="1">
        <f t="array" ref="AN1193">_xlfn.IFS(AM1193=1,"low",AM1193=2,"medium",AM1193=3,"high",AM1193=4,"very high")</f>
        <v>medium</v>
      </c>
      <c r="AO1193">
        <v>15</v>
      </c>
      <c r="AP1193" s="1" t="str" cm="1">
        <f t="array" ref="AP1193">_xlfn.IFS(AO1193&lt;=1,"new",AO1193&lt;=5,"early tenure",AO1193&lt;=10,"established",AO1193&lt;=20,"loyal",AO1193&gt;=21,"long term")</f>
        <v>loyal</v>
      </c>
      <c r="AQ1193">
        <v>7</v>
      </c>
      <c r="AR1193" s="1" t="str" cm="1">
        <f t="array" ref="AR1193">_xlfn.IFS(AQ1193&lt;=1,"new",AQ1193&lt;=4,"settling",AQ1193&lt;=7,"established",AQ1193&lt;=12,"stagnant risk",AQ1193&gt;12,"highly stagnant")</f>
        <v>established</v>
      </c>
      <c r="AS1193">
        <v>6</v>
      </c>
      <c r="AT1193" t="str" cm="1">
        <f t="array" ref="AT1193">_xlfn.IFS(AS1193&lt;=1,"recently promoted",AS1193&lt;=3,"due soon",AS1193&lt;=6,"over due",AS1193&gt;=7,"critically overdue")</f>
        <v>over due</v>
      </c>
      <c r="AU1193">
        <v>13</v>
      </c>
      <c r="AV1193" t="str" cm="1">
        <f t="array" ref="AV1193">_xlfn.IFS(AU1193&lt;=1,"new under manager",AU1193&lt;=4,"settling",AU1193&lt;=8,"established",AU1193&gt;=9,"long term")</f>
        <v>long term</v>
      </c>
    </row>
    <row r="1194" spans="1:48">
      <c r="A1194">
        <v>55</v>
      </c>
      <c r="B1194" s="1" t="str" cm="1">
        <f t="array" ref="B1194">_xlfn.IFS(A1194&lt;=25,"early career",A1194&lt;=35,"mid career",A1194&lt;=45,"experienced",A1194&gt;=46,"senior")</f>
        <v>senior</v>
      </c>
      <c r="C1194" t="s">
        <v>39</v>
      </c>
      <c r="D1194" t="s">
        <v>30</v>
      </c>
      <c r="E1194" t="s">
        <v>45</v>
      </c>
      <c r="F1194">
        <v>13</v>
      </c>
      <c r="G1194" s="1" t="str" cm="1">
        <f t="array" ref="G1194">_xlfn.IFS(F1194&lt;=5,"very near",F1194&lt;=10,"near",F1194&lt;=20,"moderate",F1194&lt;=29,"far")</f>
        <v>moderate</v>
      </c>
      <c r="H1194">
        <v>4</v>
      </c>
      <c r="I1194" t="str" cm="1">
        <f t="array" ref="I1194">_xlfn.IFS(H1194=1,"Below College",H1194=
2,"College",H1194=
3,"Bachelor",H1194=
4,"Master",H1194=
5,"Doctor")</f>
        <v>Master</v>
      </c>
      <c r="J1194" t="s">
        <v>47</v>
      </c>
      <c r="K1194">
        <v>1</v>
      </c>
      <c r="L1194" t="str" cm="1">
        <f t="array" ref="L1194">_xlfn.IFS(K1194=1,"low",K1194=2,"medium",K1194=3,"high",K1194=4,"very high")</f>
        <v>low</v>
      </c>
      <c r="M1194" t="s">
        <v>33</v>
      </c>
      <c r="N1194">
        <v>4</v>
      </c>
      <c r="O1194" t="str" cm="1">
        <f t="array" ref="O1194">_xlfn.IFS(N1194=1,"low",N1194=2,"medium",N1194=3,"high",N1194=4,"very high")</f>
        <v>very high</v>
      </c>
      <c r="P1194">
        <v>4</v>
      </c>
      <c r="Q1194" t="str" cm="1">
        <f t="array" ref="Q1194">_xlfn.IFS(P1194=1,"junior",P1194=2,"mid level",P1194=3,"senior",P1194=4,"lead",P1194=5,"executive")</f>
        <v>lead</v>
      </c>
      <c r="R1194" t="s">
        <v>51</v>
      </c>
      <c r="S1194">
        <v>3</v>
      </c>
      <c r="T1194" t="str" cm="1">
        <f t="array" ref="T1194">_xlfn.IFS(S1194=1,"low",S1194=2,"medium",S1194=3,"high",S1194=4,"very high")</f>
        <v>high</v>
      </c>
      <c r="U1194" t="s">
        <v>40</v>
      </c>
      <c r="V1194">
        <v>13695</v>
      </c>
      <c r="W1194">
        <v>6</v>
      </c>
      <c r="X1194" t="str" cm="1">
        <f t="array" ref="X1194">_xlfn.IFS(W1194=0,"fresher",W1194&lt;=3,"stable",W1194&lt;=6,"moderate hopper",W1194&lt;=9,"frequent hopper")</f>
        <v>moderate hopper</v>
      </c>
      <c r="Y1194" t="s">
        <v>39</v>
      </c>
      <c r="Z1194">
        <v>17</v>
      </c>
      <c r="AA1194" t="str" cm="1">
        <f t="array" ref="AA1194">_xlfn.IFS(Z1194&lt;=14,"low hike",Z1194&lt;=18,"moderate hike",Z1194&lt;=22,"good hike",Z1194&lt;=25,"high hike")</f>
        <v>moderate hike</v>
      </c>
      <c r="AB1194">
        <v>3</v>
      </c>
      <c r="AC1194" t="str" cm="1">
        <f t="array" ref="AC1194">_xlfn.IFS(AB1194=1,"low",AB1194=2,"good",AB1194=3,"excellent",AB1194=4,"outstanding")</f>
        <v>excellent</v>
      </c>
      <c r="AD1194">
        <v>3</v>
      </c>
      <c r="AE1194" t="str" cm="1">
        <f t="array" ref="AE1194">_xlfn.IFS(AD1194=1,"low",AD1194=2,"medium",AD1194=3,"high",AD1194=4,"very high")</f>
        <v>high</v>
      </c>
      <c r="AG1194">
        <v>0</v>
      </c>
      <c r="AH1194" t="str" cm="1">
        <f t="array" ref="AH1194">_xlfn.IFS(AG1194=0,"no stock options",AG1194=2,"medium",AG1194=3,"high",AG1194=1,"low")</f>
        <v>no stock options</v>
      </c>
      <c r="AI1194">
        <v>24</v>
      </c>
      <c r="AJ1194" s="1" t="str" cm="1">
        <f t="array" ref="AJ1194">_xlfn.IFS(AI1194&lt;=2,"fresher",AI1194&lt;=7,"early career",AI1194&lt;=15,"mid career",AI1194&lt;=25,"experienced",AI1194&gt;=26,"expert")</f>
        <v>experienced</v>
      </c>
      <c r="AK1194">
        <v>2</v>
      </c>
      <c r="AL1194" s="1" t="str" cm="1">
        <f t="array" ref="AL1194">_xlfn.IFS(AK1194=0,"no training",AK1194&lt;=2,"low",AK1194&lt;=4,"moderate",AK1194&lt;=6,"high")</f>
        <v>low</v>
      </c>
      <c r="AM1194">
        <v>2</v>
      </c>
      <c r="AN1194" t="str" cm="1">
        <f t="array" ref="AN1194">_xlfn.IFS(AM1194=1,"low",AM1194=2,"medium",AM1194=3,"high",AM1194=4,"very high")</f>
        <v>medium</v>
      </c>
      <c r="AO1194">
        <v>19</v>
      </c>
      <c r="AP1194" s="1" t="str" cm="1">
        <f t="array" ref="AP1194">_xlfn.IFS(AO1194&lt;=1,"new",AO1194&lt;=5,"early tenure",AO1194&lt;=10,"established",AO1194&lt;=20,"loyal",AO1194&gt;=21,"long term")</f>
        <v>loyal</v>
      </c>
      <c r="AQ1194">
        <v>7</v>
      </c>
      <c r="AR1194" s="1" t="str" cm="1">
        <f t="array" ref="AR1194">_xlfn.IFS(AQ1194&lt;=1,"new",AQ1194&lt;=4,"settling",AQ1194&lt;=7,"established",AQ1194&lt;=12,"stagnant risk",AQ1194&gt;12,"highly stagnant")</f>
        <v>established</v>
      </c>
      <c r="AS1194">
        <v>3</v>
      </c>
      <c r="AT1194" t="str" cm="1">
        <f t="array" ref="AT1194">_xlfn.IFS(AS1194&lt;=1,"recently promoted",AS1194&lt;=3,"due soon",AS1194&lt;=6,"over due",AS1194&gt;=7,"critically overdue")</f>
        <v>due soon</v>
      </c>
      <c r="AU1194">
        <v>8</v>
      </c>
      <c r="AV1194" t="str" cm="1">
        <f t="array" ref="AV1194">_xlfn.IFS(AU1194&lt;=1,"new under manager",AU1194&lt;=4,"settling",AU1194&lt;=8,"established",AU1194&gt;=9,"long term")</f>
        <v>established</v>
      </c>
    </row>
    <row r="1195" spans="1:48">
      <c r="A1195">
        <v>56</v>
      </c>
      <c r="B1195" s="1" t="str" cm="1">
        <f t="array" ref="B1195">_xlfn.IFS(A1195&lt;=25,"early career",A1195&lt;=35,"mid career",A1195&lt;=45,"experienced",A1195&gt;=46,"senior")</f>
        <v>senior</v>
      </c>
      <c r="C1195" t="s">
        <v>29</v>
      </c>
      <c r="D1195" t="s">
        <v>30</v>
      </c>
      <c r="E1195" t="s">
        <v>31</v>
      </c>
      <c r="F1195">
        <v>23</v>
      </c>
      <c r="G1195" s="1" t="str" cm="1">
        <f t="array" ref="G1195">_xlfn.IFS(F1195&lt;=5,"very near",F1195&lt;=10,"near",F1195&lt;=20,"moderate",F1195&lt;=29,"far")</f>
        <v>far</v>
      </c>
      <c r="H1195">
        <v>3</v>
      </c>
      <c r="I1195" t="str" cm="1">
        <f t="array" ref="I1195">_xlfn.IFS(H1195=1,"Below College",H1195=
2,"College",H1195=
3,"Bachelor",H1195=
4,"Master",H1195=
5,"Doctor")</f>
        <v>Bachelor</v>
      </c>
      <c r="J1195" t="s">
        <v>36</v>
      </c>
      <c r="K1195">
        <v>4</v>
      </c>
      <c r="L1195" t="str" cm="1">
        <f t="array" ref="L1195">_xlfn.IFS(K1195=1,"low",K1195=2,"medium",K1195=3,"high",K1195=4,"very high")</f>
        <v>very high</v>
      </c>
      <c r="M1195" t="s">
        <v>33</v>
      </c>
      <c r="N1195">
        <v>3</v>
      </c>
      <c r="O1195" t="str" cm="1">
        <f t="array" ref="O1195">_xlfn.IFS(N1195=1,"low",N1195=2,"medium",N1195=3,"high",N1195=4,"very high")</f>
        <v>high</v>
      </c>
      <c r="P1195">
        <v>4</v>
      </c>
      <c r="Q1195" t="str" cm="1">
        <f t="array" ref="Q1195">_xlfn.IFS(P1195=1,"junior",P1195=2,"mid level",P1195=3,"senior",P1195=4,"lead",P1195=5,"executive")</f>
        <v>lead</v>
      </c>
      <c r="R1195" t="s">
        <v>44</v>
      </c>
      <c r="S1195">
        <v>2</v>
      </c>
      <c r="T1195" t="str" cm="1">
        <f t="array" ref="T1195">_xlfn.IFS(S1195=1,"low",S1195=2,"medium",S1195=3,"high",S1195=4,"very high")</f>
        <v>medium</v>
      </c>
      <c r="U1195" t="s">
        <v>35</v>
      </c>
      <c r="V1195">
        <v>13402</v>
      </c>
      <c r="W1195">
        <v>4</v>
      </c>
      <c r="X1195" t="str" cm="1">
        <f t="array" ref="X1195">_xlfn.IFS(W1195=0,"fresher",W1195&lt;=3,"stable",W1195&lt;=6,"moderate hopper",W1195&lt;=9,"frequent hopper")</f>
        <v>moderate hopper</v>
      </c>
      <c r="Y1195" t="s">
        <v>39</v>
      </c>
      <c r="Z1195">
        <v>12</v>
      </c>
      <c r="AA1195" t="str" cm="1">
        <f t="array" ref="AA1195">_xlfn.IFS(Z1195&lt;=14,"low hike",Z1195&lt;=18,"moderate hike",Z1195&lt;=22,"good hike",Z1195&lt;=25,"high hike")</f>
        <v>low hike</v>
      </c>
      <c r="AB1195">
        <v>3</v>
      </c>
      <c r="AC1195" t="str" cm="1">
        <f t="array" ref="AC1195">_xlfn.IFS(AB1195=1,"low",AB1195=2,"good",AB1195=3,"excellent",AB1195=4,"outstanding")</f>
        <v>excellent</v>
      </c>
      <c r="AD1195">
        <v>1</v>
      </c>
      <c r="AE1195" t="str" cm="1">
        <f t="array" ref="AE1195">_xlfn.IFS(AD1195=1,"low",AD1195=2,"medium",AD1195=3,"high",AD1195=4,"very high")</f>
        <v>low</v>
      </c>
      <c r="AG1195">
        <v>1</v>
      </c>
      <c r="AH1195" t="str" cm="1">
        <f t="array" ref="AH1195">_xlfn.IFS(AG1195=0,"no stock options",AG1195=2,"medium",AG1195=3,"high",AG1195=1,"low")</f>
        <v>low</v>
      </c>
      <c r="AI1195">
        <v>33</v>
      </c>
      <c r="AJ1195" s="1" t="str" cm="1">
        <f t="array" ref="AJ1195">_xlfn.IFS(AI1195&lt;=2,"fresher",AI1195&lt;=7,"early career",AI1195&lt;=15,"mid career",AI1195&lt;=25,"experienced",AI1195&gt;=26,"expert")</f>
        <v>expert</v>
      </c>
      <c r="AK1195">
        <v>0</v>
      </c>
      <c r="AL1195" s="1" t="str" cm="1">
        <f t="array" ref="AL1195">_xlfn.IFS(AK1195=0,"no training",AK1195&lt;=2,"low",AK1195&lt;=4,"moderate",AK1195&lt;=6,"high")</f>
        <v>no training</v>
      </c>
      <c r="AM1195">
        <v>3</v>
      </c>
      <c r="AN1195" t="str" cm="1">
        <f t="array" ref="AN1195">_xlfn.IFS(AM1195=1,"low",AM1195=2,"medium",AM1195=3,"high",AM1195=4,"very high")</f>
        <v>high</v>
      </c>
      <c r="AO1195">
        <v>19</v>
      </c>
      <c r="AP1195" s="1" t="str" cm="1">
        <f t="array" ref="AP1195">_xlfn.IFS(AO1195&lt;=1,"new",AO1195&lt;=5,"early tenure",AO1195&lt;=10,"established",AO1195&lt;=20,"loyal",AO1195&gt;=21,"long term")</f>
        <v>loyal</v>
      </c>
      <c r="AQ1195">
        <v>16</v>
      </c>
      <c r="AR1195" s="1" t="str" cm="1">
        <f t="array" ref="AR1195">_xlfn.IFS(AQ1195&lt;=1,"new",AQ1195&lt;=4,"settling",AQ1195&lt;=7,"established",AQ1195&lt;=12,"stagnant risk",AQ1195&gt;12,"highly stagnant")</f>
        <v>highly stagnant</v>
      </c>
      <c r="AS1195">
        <v>15</v>
      </c>
      <c r="AT1195" t="str" cm="1">
        <f t="array" ref="AT1195">_xlfn.IFS(AS1195&lt;=1,"recently promoted",AS1195&lt;=3,"due soon",AS1195&lt;=6,"over due",AS1195&gt;=7,"critically overdue")</f>
        <v>critically overdue</v>
      </c>
      <c r="AU1195">
        <v>9</v>
      </c>
      <c r="AV1195" t="str" cm="1">
        <f t="array" ref="AV1195">_xlfn.IFS(AU1195&lt;=1,"new under manager",AU1195&lt;=4,"settling",AU1195&lt;=8,"established",AU1195&gt;=9,"long term")</f>
        <v>long term</v>
      </c>
    </row>
    <row r="1196" spans="1:48">
      <c r="A1196">
        <v>40</v>
      </c>
      <c r="B1196" s="1" t="str" cm="1">
        <f t="array" ref="B1196">_xlfn.IFS(A1196&lt;=25,"early career",A1196&lt;=35,"mid career",A1196&lt;=45,"experienced",A1196&gt;=46,"senior")</f>
        <v>experienced</v>
      </c>
      <c r="C1196" t="s">
        <v>29</v>
      </c>
      <c r="D1196" t="s">
        <v>30</v>
      </c>
      <c r="E1196" t="s">
        <v>31</v>
      </c>
      <c r="F1196">
        <v>2</v>
      </c>
      <c r="G1196" s="1" t="str" cm="1">
        <f t="array" ref="G1196">_xlfn.IFS(F1196&lt;=5,"very near",F1196&lt;=10,"near",F1196&lt;=20,"moderate",F1196&lt;=29,"far")</f>
        <v>very near</v>
      </c>
      <c r="H1196">
        <v>1</v>
      </c>
      <c r="I1196" t="str" cm="1">
        <f t="array" ref="I1196">_xlfn.IFS(H1196=1,"Below College",H1196=
2,"College",H1196=
3,"Bachelor",H1196=
4,"Master",H1196=
5,"Doctor")</f>
        <v>Below College</v>
      </c>
      <c r="J1196" t="s">
        <v>32</v>
      </c>
      <c r="K1196">
        <v>2</v>
      </c>
      <c r="L1196" t="str" cm="1">
        <f t="array" ref="L1196">_xlfn.IFS(K1196=1,"low",K1196=2,"medium",K1196=3,"high",K1196=4,"very high")</f>
        <v>medium</v>
      </c>
      <c r="M1196" t="s">
        <v>43</v>
      </c>
      <c r="N1196">
        <v>4</v>
      </c>
      <c r="O1196" t="str" cm="1">
        <f t="array" ref="O1196">_xlfn.IFS(N1196=1,"low",N1196=2,"medium",N1196=3,"high",N1196=4,"very high")</f>
        <v>very high</v>
      </c>
      <c r="P1196">
        <v>2</v>
      </c>
      <c r="Q1196" t="str" cm="1">
        <f t="array" ref="Q1196">_xlfn.IFS(P1196=1,"junior",P1196=2,"mid level",P1196=3,"senior",P1196=4,"lead",P1196=5,"executive")</f>
        <v>mid level</v>
      </c>
      <c r="R1196" t="s">
        <v>49</v>
      </c>
      <c r="S1196">
        <v>3</v>
      </c>
      <c r="T1196" t="str" cm="1">
        <f t="array" ref="T1196">_xlfn.IFS(S1196=1,"low",S1196=2,"medium",S1196=3,"high",S1196=4,"very high")</f>
        <v>high</v>
      </c>
      <c r="U1196" t="s">
        <v>38</v>
      </c>
      <c r="V1196">
        <v>6377</v>
      </c>
      <c r="W1196">
        <v>5</v>
      </c>
      <c r="X1196" t="str" cm="1">
        <f t="array" ref="X1196">_xlfn.IFS(W1196=0,"fresher",W1196&lt;=3,"stable",W1196&lt;=6,"moderate hopper",W1196&lt;=9,"frequent hopper")</f>
        <v>moderate hopper</v>
      </c>
      <c r="Y1196" t="s">
        <v>29</v>
      </c>
      <c r="Z1196">
        <v>20</v>
      </c>
      <c r="AA1196" t="str" cm="1">
        <f t="array" ref="AA1196">_xlfn.IFS(Z1196&lt;=14,"low hike",Z1196&lt;=18,"moderate hike",Z1196&lt;=22,"good hike",Z1196&lt;=25,"high hike")</f>
        <v>good hike</v>
      </c>
      <c r="AB1196">
        <v>4</v>
      </c>
      <c r="AC1196" t="str" cm="1">
        <f t="array" ref="AC1196">_xlfn.IFS(AB1196=1,"low",AB1196=2,"good",AB1196=3,"excellent",AB1196=4,"outstanding")</f>
        <v>outstanding</v>
      </c>
      <c r="AD1196">
        <v>2</v>
      </c>
      <c r="AE1196" t="str" cm="1">
        <f t="array" ref="AE1196">_xlfn.IFS(AD1196=1,"low",AD1196=2,"medium",AD1196=3,"high",AD1196=4,"very high")</f>
        <v>medium</v>
      </c>
      <c r="AG1196">
        <v>3</v>
      </c>
      <c r="AH1196" t="str" cm="1">
        <f t="array" ref="AH1196">_xlfn.IFS(AG1196=0,"no stock options",AG1196=2,"medium",AG1196=3,"high",AG1196=1,"low")</f>
        <v>high</v>
      </c>
      <c r="AI1196">
        <v>15</v>
      </c>
      <c r="AJ1196" s="1" t="str" cm="1">
        <f t="array" ref="AJ1196">_xlfn.IFS(AI1196&lt;=2,"fresher",AI1196&lt;=7,"early career",AI1196&lt;=15,"mid career",AI1196&lt;=25,"experienced",AI1196&gt;=26,"expert")</f>
        <v>mid career</v>
      </c>
      <c r="AK1196">
        <v>0</v>
      </c>
      <c r="AL1196" s="1" t="str" cm="1">
        <f t="array" ref="AL1196">_xlfn.IFS(AK1196=0,"no training",AK1196&lt;=2,"low",AK1196&lt;=4,"moderate",AK1196&lt;=6,"high")</f>
        <v>no training</v>
      </c>
      <c r="AM1196">
        <v>3</v>
      </c>
      <c r="AN1196" t="str" cm="1">
        <f t="array" ref="AN1196">_xlfn.IFS(AM1196=1,"low",AM1196=2,"medium",AM1196=3,"high",AM1196=4,"very high")</f>
        <v>high</v>
      </c>
      <c r="AO1196">
        <v>12</v>
      </c>
      <c r="AP1196" s="1" t="str" cm="1">
        <f t="array" ref="AP1196">_xlfn.IFS(AO1196&lt;=1,"new",AO1196&lt;=5,"early tenure",AO1196&lt;=10,"established",AO1196&lt;=20,"loyal",AO1196&gt;=21,"long term")</f>
        <v>loyal</v>
      </c>
      <c r="AQ1196">
        <v>11</v>
      </c>
      <c r="AR1196" s="1" t="str" cm="1">
        <f t="array" ref="AR1196">_xlfn.IFS(AQ1196&lt;=1,"new",AQ1196&lt;=4,"settling",AQ1196&lt;=7,"established",AQ1196&lt;=12,"stagnant risk",AQ1196&gt;12,"highly stagnant")</f>
        <v>stagnant risk</v>
      </c>
      <c r="AS1196">
        <v>11</v>
      </c>
      <c r="AT1196" t="str" cm="1">
        <f t="array" ref="AT1196">_xlfn.IFS(AS1196&lt;=1,"recently promoted",AS1196&lt;=3,"due soon",AS1196&lt;=6,"over due",AS1196&gt;=7,"critically overdue")</f>
        <v>critically overdue</v>
      </c>
      <c r="AU1196">
        <v>8</v>
      </c>
      <c r="AV1196" t="str" cm="1">
        <f t="array" ref="AV1196">_xlfn.IFS(AU1196&lt;=1,"new under manager",AU1196&lt;=4,"settling",AU1196&lt;=8,"established",AU1196&gt;=9,"long term")</f>
        <v>established</v>
      </c>
    </row>
    <row r="1197" spans="1:48">
      <c r="A1197">
        <v>34</v>
      </c>
      <c r="B1197" s="1" t="str" cm="1">
        <f t="array" ref="B1197">_xlfn.IFS(A1197&lt;=25,"early career",A1197&lt;=35,"mid career",A1197&lt;=45,"experienced",A1197&gt;=46,"senior")</f>
        <v>mid career</v>
      </c>
      <c r="C1197" t="s">
        <v>29</v>
      </c>
      <c r="D1197" t="s">
        <v>30</v>
      </c>
      <c r="E1197" t="s">
        <v>31</v>
      </c>
      <c r="F1197">
        <v>2</v>
      </c>
      <c r="G1197" s="1" t="str" cm="1">
        <f t="array" ref="G1197">_xlfn.IFS(F1197&lt;=5,"very near",F1197&lt;=10,"near",F1197&lt;=20,"moderate",F1197&lt;=29,"far")</f>
        <v>very near</v>
      </c>
      <c r="H1197">
        <v>4</v>
      </c>
      <c r="I1197" t="str" cm="1">
        <f t="array" ref="I1197">_xlfn.IFS(H1197=1,"Below College",H1197=
2,"College",H1197=
3,"Bachelor",H1197=
4,"Master",H1197=
5,"Doctor")</f>
        <v>Master</v>
      </c>
      <c r="J1197" t="s">
        <v>52</v>
      </c>
      <c r="K1197">
        <v>3</v>
      </c>
      <c r="L1197" t="str" cm="1">
        <f t="array" ref="L1197">_xlfn.IFS(K1197=1,"low",K1197=2,"medium",K1197=3,"high",K1197=4,"very high")</f>
        <v>high</v>
      </c>
      <c r="M1197" t="s">
        <v>43</v>
      </c>
      <c r="N1197">
        <v>3</v>
      </c>
      <c r="O1197" t="str" cm="1">
        <f t="array" ref="O1197">_xlfn.IFS(N1197=1,"low",N1197=2,"medium",N1197=3,"high",N1197=4,"very high")</f>
        <v>high</v>
      </c>
      <c r="P1197">
        <v>2</v>
      </c>
      <c r="Q1197" t="str" cm="1">
        <f t="array" ref="Q1197">_xlfn.IFS(P1197=1,"junior",P1197=2,"mid level",P1197=3,"senior",P1197=4,"lead",P1197=5,"executive")</f>
        <v>mid level</v>
      </c>
      <c r="R1197" t="s">
        <v>49</v>
      </c>
      <c r="S1197">
        <v>4</v>
      </c>
      <c r="T1197" t="str" cm="1">
        <f t="array" ref="T1197">_xlfn.IFS(S1197=1,"low",S1197=2,"medium",S1197=3,"high",S1197=4,"very high")</f>
        <v>very high</v>
      </c>
      <c r="U1197" t="s">
        <v>40</v>
      </c>
      <c r="V1197">
        <v>6687</v>
      </c>
      <c r="W1197">
        <v>1</v>
      </c>
      <c r="X1197" t="str" cm="1">
        <f t="array" ref="X1197">_xlfn.IFS(W1197=0,"fresher",W1197&lt;=3,"stable",W1197&lt;=6,"moderate hopper",W1197&lt;=9,"frequent hopper")</f>
        <v>stable</v>
      </c>
      <c r="Y1197" t="s">
        <v>29</v>
      </c>
      <c r="Z1197">
        <v>11</v>
      </c>
      <c r="AA1197" t="str" cm="1">
        <f t="array" ref="AA1197">_xlfn.IFS(Z1197&lt;=14,"low hike",Z1197&lt;=18,"moderate hike",Z1197&lt;=22,"good hike",Z1197&lt;=25,"high hike")</f>
        <v>low hike</v>
      </c>
      <c r="AB1197">
        <v>3</v>
      </c>
      <c r="AC1197" t="str" cm="1">
        <f t="array" ref="AC1197">_xlfn.IFS(AB1197=1,"low",AB1197=2,"good",AB1197=3,"excellent",AB1197=4,"outstanding")</f>
        <v>excellent</v>
      </c>
      <c r="AD1197">
        <v>4</v>
      </c>
      <c r="AE1197" t="str" cm="1">
        <f t="array" ref="AE1197">_xlfn.IFS(AD1197=1,"low",AD1197=2,"medium",AD1197=3,"high",AD1197=4,"very high")</f>
        <v>very high</v>
      </c>
      <c r="AG1197">
        <v>0</v>
      </c>
      <c r="AH1197" t="str" cm="1">
        <f t="array" ref="AH1197">_xlfn.IFS(AG1197=0,"no stock options",AG1197=2,"medium",AG1197=3,"high",AG1197=1,"low")</f>
        <v>no stock options</v>
      </c>
      <c r="AI1197">
        <v>14</v>
      </c>
      <c r="AJ1197" s="1" t="str" cm="1">
        <f t="array" ref="AJ1197">_xlfn.IFS(AI1197&lt;=2,"fresher",AI1197&lt;=7,"early career",AI1197&lt;=15,"mid career",AI1197&lt;=25,"experienced",AI1197&gt;=26,"expert")</f>
        <v>mid career</v>
      </c>
      <c r="AK1197">
        <v>2</v>
      </c>
      <c r="AL1197" s="1" t="str" cm="1">
        <f t="array" ref="AL1197">_xlfn.IFS(AK1197=0,"no training",AK1197&lt;=2,"low",AK1197&lt;=4,"moderate",AK1197&lt;=6,"high")</f>
        <v>low</v>
      </c>
      <c r="AM1197">
        <v>4</v>
      </c>
      <c r="AN1197" t="str" cm="1">
        <f t="array" ref="AN1197">_xlfn.IFS(AM1197=1,"low",AM1197=2,"medium",AM1197=3,"high",AM1197=4,"very high")</f>
        <v>very high</v>
      </c>
      <c r="AO1197">
        <v>14</v>
      </c>
      <c r="AP1197" s="1" t="str" cm="1">
        <f t="array" ref="AP1197">_xlfn.IFS(AO1197&lt;=1,"new",AO1197&lt;=5,"early tenure",AO1197&lt;=10,"established",AO1197&lt;=20,"loyal",AO1197&gt;=21,"long term")</f>
        <v>loyal</v>
      </c>
      <c r="AQ1197">
        <v>11</v>
      </c>
      <c r="AR1197" s="1" t="str" cm="1">
        <f t="array" ref="AR1197">_xlfn.IFS(AQ1197&lt;=1,"new",AQ1197&lt;=4,"settling",AQ1197&lt;=7,"established",AQ1197&lt;=12,"stagnant risk",AQ1197&gt;12,"highly stagnant")</f>
        <v>stagnant risk</v>
      </c>
      <c r="AS1197">
        <v>4</v>
      </c>
      <c r="AT1197" t="str" cm="1">
        <f t="array" ref="AT1197">_xlfn.IFS(AS1197&lt;=1,"recently promoted",AS1197&lt;=3,"due soon",AS1197&lt;=6,"over due",AS1197&gt;=7,"critically overdue")</f>
        <v>over due</v>
      </c>
      <c r="AU1197">
        <v>11</v>
      </c>
      <c r="AV1197" t="str" cm="1">
        <f t="array" ref="AV1197">_xlfn.IFS(AU1197&lt;=1,"new under manager",AU1197&lt;=4,"settling",AU1197&lt;=8,"established",AU1197&gt;=9,"long term")</f>
        <v>long term</v>
      </c>
    </row>
    <row r="1198" spans="1:48">
      <c r="A1198">
        <v>43</v>
      </c>
      <c r="B1198" s="1" t="str" cm="1">
        <f t="array" ref="B1198">_xlfn.IFS(A1198&lt;=25,"early career",A1198&lt;=35,"mid career",A1198&lt;=45,"experienced",A1198&gt;=46,"senior")</f>
        <v>experienced</v>
      </c>
      <c r="C1198" t="s">
        <v>29</v>
      </c>
      <c r="D1198" t="s">
        <v>30</v>
      </c>
      <c r="E1198" t="s">
        <v>31</v>
      </c>
      <c r="F1198">
        <v>6</v>
      </c>
      <c r="G1198" s="1" t="str" cm="1">
        <f t="array" ref="G1198">_xlfn.IFS(F1198&lt;=5,"very near",F1198&lt;=10,"near",F1198&lt;=20,"moderate",F1198&lt;=29,"far")</f>
        <v>near</v>
      </c>
      <c r="H1198">
        <v>3</v>
      </c>
      <c r="I1198" t="str" cm="1">
        <f t="array" ref="I1198">_xlfn.IFS(H1198=1,"Below College",H1198=
2,"College",H1198=
3,"Bachelor",H1198=
4,"Master",H1198=
5,"Doctor")</f>
        <v>Bachelor</v>
      </c>
      <c r="J1198" t="s">
        <v>32</v>
      </c>
      <c r="K1198">
        <v>1</v>
      </c>
      <c r="L1198" t="str" cm="1">
        <f t="array" ref="L1198">_xlfn.IFS(K1198=1,"low",K1198=2,"medium",K1198=3,"high",K1198=4,"very high")</f>
        <v>low</v>
      </c>
      <c r="M1198" t="s">
        <v>43</v>
      </c>
      <c r="N1198">
        <v>2</v>
      </c>
      <c r="O1198" t="str" cm="1">
        <f t="array" ref="O1198">_xlfn.IFS(N1198=1,"low",N1198=2,"medium",N1198=3,"high",N1198=4,"very high")</f>
        <v>medium</v>
      </c>
      <c r="P1198">
        <v>2</v>
      </c>
      <c r="Q1198" t="str" cm="1">
        <f t="array" ref="Q1198">_xlfn.IFS(P1198=1,"junior",P1198=2,"mid level",P1198=3,"senior",P1198=4,"lead",P1198=5,"executive")</f>
        <v>mid level</v>
      </c>
      <c r="R1198" t="s">
        <v>37</v>
      </c>
      <c r="S1198">
        <v>3</v>
      </c>
      <c r="T1198" t="str" cm="1">
        <f t="array" ref="T1198">_xlfn.IFS(S1198=1,"low",S1198=2,"medium",S1198=3,"high",S1198=4,"very high")</f>
        <v>high</v>
      </c>
      <c r="U1198" t="s">
        <v>40</v>
      </c>
      <c r="V1198">
        <v>4081</v>
      </c>
      <c r="W1198">
        <v>1</v>
      </c>
      <c r="X1198" t="str" cm="1">
        <f t="array" ref="X1198">_xlfn.IFS(W1198=0,"fresher",W1198&lt;=3,"stable",W1198&lt;=6,"moderate hopper",W1198&lt;=9,"frequent hopper")</f>
        <v>stable</v>
      </c>
      <c r="Y1198" t="s">
        <v>39</v>
      </c>
      <c r="Z1198">
        <v>14</v>
      </c>
      <c r="AA1198" t="str" cm="1">
        <f t="array" ref="AA1198">_xlfn.IFS(Z1198&lt;=14,"low hike",Z1198&lt;=18,"moderate hike",Z1198&lt;=22,"good hike",Z1198&lt;=25,"high hike")</f>
        <v>low hike</v>
      </c>
      <c r="AB1198">
        <v>3</v>
      </c>
      <c r="AC1198" t="str" cm="1">
        <f t="array" ref="AC1198">_xlfn.IFS(AB1198=1,"low",AB1198=2,"good",AB1198=3,"excellent",AB1198=4,"outstanding")</f>
        <v>excellent</v>
      </c>
      <c r="AD1198">
        <v>1</v>
      </c>
      <c r="AE1198" t="str" cm="1">
        <f t="array" ref="AE1198">_xlfn.IFS(AD1198=1,"low",AD1198=2,"medium",AD1198=3,"high",AD1198=4,"very high")</f>
        <v>low</v>
      </c>
      <c r="AG1198">
        <v>0</v>
      </c>
      <c r="AH1198" t="str" cm="1">
        <f t="array" ref="AH1198">_xlfn.IFS(AG1198=0,"no stock options",AG1198=2,"medium",AG1198=3,"high",AG1198=1,"low")</f>
        <v>no stock options</v>
      </c>
      <c r="AI1198">
        <v>20</v>
      </c>
      <c r="AJ1198" s="1" t="str" cm="1">
        <f t="array" ref="AJ1198">_xlfn.IFS(AI1198&lt;=2,"fresher",AI1198&lt;=7,"early career",AI1198&lt;=15,"mid career",AI1198&lt;=25,"experienced",AI1198&gt;=26,"expert")</f>
        <v>experienced</v>
      </c>
      <c r="AK1198">
        <v>3</v>
      </c>
      <c r="AL1198" s="1" t="str" cm="1">
        <f t="array" ref="AL1198">_xlfn.IFS(AK1198=0,"no training",AK1198&lt;=2,"low",AK1198&lt;=4,"moderate",AK1198&lt;=6,"high")</f>
        <v>moderate</v>
      </c>
      <c r="AM1198">
        <v>1</v>
      </c>
      <c r="AN1198" t="str" cm="1">
        <f t="array" ref="AN1198">_xlfn.IFS(AM1198=1,"low",AM1198=2,"medium",AM1198=3,"high",AM1198=4,"very high")</f>
        <v>low</v>
      </c>
      <c r="AO1198">
        <v>20</v>
      </c>
      <c r="AP1198" s="1" t="str" cm="1">
        <f t="array" ref="AP1198">_xlfn.IFS(AO1198&lt;=1,"new",AO1198&lt;=5,"early tenure",AO1198&lt;=10,"established",AO1198&lt;=20,"loyal",AO1198&gt;=21,"long term")</f>
        <v>loyal</v>
      </c>
      <c r="AQ1198">
        <v>7</v>
      </c>
      <c r="AR1198" s="1" t="str" cm="1">
        <f t="array" ref="AR1198">_xlfn.IFS(AQ1198&lt;=1,"new",AQ1198&lt;=4,"settling",AQ1198&lt;=7,"established",AQ1198&lt;=12,"stagnant risk",AQ1198&gt;12,"highly stagnant")</f>
        <v>established</v>
      </c>
      <c r="AS1198">
        <v>1</v>
      </c>
      <c r="AT1198" t="str" cm="1">
        <f t="array" ref="AT1198">_xlfn.IFS(AS1198&lt;=1,"recently promoted",AS1198&lt;=3,"due soon",AS1198&lt;=6,"over due",AS1198&gt;=7,"critically overdue")</f>
        <v>recently promoted</v>
      </c>
      <c r="AU1198">
        <v>8</v>
      </c>
      <c r="AV1198" t="str" cm="1">
        <f t="array" ref="AV1198">_xlfn.IFS(AU1198&lt;=1,"new under manager",AU1198&lt;=4,"settling",AU1198&lt;=8,"established",AU1198&gt;=9,"long term")</f>
        <v>established</v>
      </c>
    </row>
    <row r="1199" spans="1:48">
      <c r="A1199">
        <v>42</v>
      </c>
      <c r="B1199" s="1" t="str" cm="1">
        <f t="array" ref="B1199">_xlfn.IFS(A1199&lt;=25,"early career",A1199&lt;=35,"mid career",A1199&lt;=45,"experienced",A1199&gt;=46,"senior")</f>
        <v>experienced</v>
      </c>
      <c r="C1199" t="s">
        <v>29</v>
      </c>
      <c r="D1199" t="s">
        <v>30</v>
      </c>
      <c r="E1199" t="s">
        <v>54</v>
      </c>
      <c r="F1199">
        <v>10</v>
      </c>
      <c r="G1199" s="1" t="str" cm="1">
        <f t="array" ref="G1199">_xlfn.IFS(F1199&lt;=5,"very near",F1199&lt;=10,"near",F1199&lt;=20,"moderate",F1199&lt;=29,"far")</f>
        <v>near</v>
      </c>
      <c r="H1199">
        <v>3</v>
      </c>
      <c r="I1199" t="str" cm="1">
        <f t="array" ref="I1199">_xlfn.IFS(H1199=1,"Below College",H1199=
2,"College",H1199=
3,"Bachelor",H1199=
4,"Master",H1199=
5,"Doctor")</f>
        <v>Bachelor</v>
      </c>
      <c r="J1199" t="s">
        <v>54</v>
      </c>
      <c r="K1199">
        <v>3</v>
      </c>
      <c r="L1199" t="str" cm="1">
        <f t="array" ref="L1199">_xlfn.IFS(K1199=1,"low",K1199=2,"medium",K1199=3,"high",K1199=4,"very high")</f>
        <v>high</v>
      </c>
      <c r="M1199" t="s">
        <v>43</v>
      </c>
      <c r="N1199">
        <v>3</v>
      </c>
      <c r="O1199" t="str" cm="1">
        <f t="array" ref="O1199">_xlfn.IFS(N1199=1,"low",N1199=2,"medium",N1199=3,"high",N1199=4,"very high")</f>
        <v>high</v>
      </c>
      <c r="P1199">
        <v>4</v>
      </c>
      <c r="Q1199" t="str" cm="1">
        <f t="array" ref="Q1199">_xlfn.IFS(P1199=1,"junior",P1199=2,"mid level",P1199=3,"senior",P1199=4,"lead",P1199=5,"executive")</f>
        <v>lead</v>
      </c>
      <c r="R1199" t="s">
        <v>48</v>
      </c>
      <c r="S1199">
        <v>1</v>
      </c>
      <c r="T1199" t="str" cm="1">
        <f t="array" ref="T1199">_xlfn.IFS(S1199=1,"low",S1199=2,"medium",S1199=3,"high",S1199=4,"very high")</f>
        <v>low</v>
      </c>
      <c r="U1199" t="s">
        <v>35</v>
      </c>
      <c r="V1199">
        <v>16799</v>
      </c>
      <c r="W1199">
        <v>0</v>
      </c>
      <c r="X1199" t="str" cm="1">
        <f t="array" ref="X1199">_xlfn.IFS(W1199=0,"fresher",W1199&lt;=3,"stable",W1199&lt;=6,"moderate hopper",W1199&lt;=9,"frequent hopper")</f>
        <v>fresher</v>
      </c>
      <c r="Y1199" t="s">
        <v>29</v>
      </c>
      <c r="Z1199">
        <v>14</v>
      </c>
      <c r="AA1199" t="str" cm="1">
        <f t="array" ref="AA1199">_xlfn.IFS(Z1199&lt;=14,"low hike",Z1199&lt;=18,"moderate hike",Z1199&lt;=22,"good hike",Z1199&lt;=25,"high hike")</f>
        <v>low hike</v>
      </c>
      <c r="AB1199">
        <v>3</v>
      </c>
      <c r="AC1199" t="str" cm="1">
        <f t="array" ref="AC1199">_xlfn.IFS(AB1199=1,"low",AB1199=2,"good",AB1199=3,"excellent",AB1199=4,"outstanding")</f>
        <v>excellent</v>
      </c>
      <c r="AD1199">
        <v>3</v>
      </c>
      <c r="AE1199" t="str" cm="1">
        <f t="array" ref="AE1199">_xlfn.IFS(AD1199=1,"low",AD1199=2,"medium",AD1199=3,"high",AD1199=4,"very high")</f>
        <v>high</v>
      </c>
      <c r="AG1199">
        <v>1</v>
      </c>
      <c r="AH1199" t="str" cm="1">
        <f t="array" ref="AH1199">_xlfn.IFS(AG1199=0,"no stock options",AG1199=2,"medium",AG1199=3,"high",AG1199=1,"low")</f>
        <v>low</v>
      </c>
      <c r="AI1199">
        <v>21</v>
      </c>
      <c r="AJ1199" s="1" t="str" cm="1">
        <f t="array" ref="AJ1199">_xlfn.IFS(AI1199&lt;=2,"fresher",AI1199&lt;=7,"early career",AI1199&lt;=15,"mid career",AI1199&lt;=25,"experienced",AI1199&gt;=26,"expert")</f>
        <v>experienced</v>
      </c>
      <c r="AK1199">
        <v>5</v>
      </c>
      <c r="AL1199" s="1" t="str" cm="1">
        <f t="array" ref="AL1199">_xlfn.IFS(AK1199=0,"no training",AK1199&lt;=2,"low",AK1199&lt;=4,"moderate",AK1199&lt;=6,"high")</f>
        <v>high</v>
      </c>
      <c r="AM1199">
        <v>3</v>
      </c>
      <c r="AN1199" t="str" cm="1">
        <f t="array" ref="AN1199">_xlfn.IFS(AM1199=1,"low",AM1199=2,"medium",AM1199=3,"high",AM1199=4,"very high")</f>
        <v>high</v>
      </c>
      <c r="AO1199">
        <v>20</v>
      </c>
      <c r="AP1199" s="1" t="str" cm="1">
        <f t="array" ref="AP1199">_xlfn.IFS(AO1199&lt;=1,"new",AO1199&lt;=5,"early tenure",AO1199&lt;=10,"established",AO1199&lt;=20,"loyal",AO1199&gt;=21,"long term")</f>
        <v>loyal</v>
      </c>
      <c r="AQ1199">
        <v>7</v>
      </c>
      <c r="AR1199" s="1" t="str" cm="1">
        <f t="array" ref="AR1199">_xlfn.IFS(AQ1199&lt;=1,"new",AQ1199&lt;=4,"settling",AQ1199&lt;=7,"established",AQ1199&lt;=12,"stagnant risk",AQ1199&gt;12,"highly stagnant")</f>
        <v>established</v>
      </c>
      <c r="AS1199">
        <v>0</v>
      </c>
      <c r="AT1199" t="str" cm="1">
        <f t="array" ref="AT1199">_xlfn.IFS(AS1199&lt;=1,"recently promoted",AS1199&lt;=3,"due soon",AS1199&lt;=6,"over due",AS1199&gt;=7,"critically overdue")</f>
        <v>recently promoted</v>
      </c>
      <c r="AU1199">
        <v>9</v>
      </c>
      <c r="AV1199" t="str" cm="1">
        <f t="array" ref="AV1199">_xlfn.IFS(AU1199&lt;=1,"new under manager",AU1199&lt;=4,"settling",AU1199&lt;=8,"established",AU1199&gt;=9,"long term")</f>
        <v>long term</v>
      </c>
    </row>
    <row r="1200" spans="1:48">
      <c r="A1200">
        <v>54</v>
      </c>
      <c r="B1200" s="1" t="str" cm="1">
        <f t="array" ref="B1200">_xlfn.IFS(A1200&lt;=25,"early career",A1200&lt;=35,"mid career",A1200&lt;=45,"experienced",A1200&gt;=46,"senior")</f>
        <v>senior</v>
      </c>
      <c r="C1200" t="s">
        <v>29</v>
      </c>
      <c r="D1200" t="s">
        <v>30</v>
      </c>
      <c r="E1200" t="s">
        <v>31</v>
      </c>
      <c r="F1200">
        <v>1</v>
      </c>
      <c r="G1200" s="1" t="str" cm="1">
        <f t="array" ref="G1200">_xlfn.IFS(F1200&lt;=5,"very near",F1200&lt;=10,"near",F1200&lt;=20,"moderate",F1200&lt;=29,"far")</f>
        <v>very near</v>
      </c>
      <c r="H1200">
        <v>3</v>
      </c>
      <c r="I1200" t="str" cm="1">
        <f t="array" ref="I1200">_xlfn.IFS(H1200=1,"Below College",H1200=
2,"College",H1200=
3,"Bachelor",H1200=
4,"Master",H1200=
5,"Doctor")</f>
        <v>Bachelor</v>
      </c>
      <c r="J1200" t="s">
        <v>32</v>
      </c>
      <c r="K1200">
        <v>4</v>
      </c>
      <c r="L1200" t="str" cm="1">
        <f t="array" ref="L1200">_xlfn.IFS(K1200=1,"low",K1200=2,"medium",K1200=3,"high",K1200=4,"very high")</f>
        <v>very high</v>
      </c>
      <c r="M1200" t="s">
        <v>43</v>
      </c>
      <c r="N1200">
        <v>3</v>
      </c>
      <c r="O1200" t="str" cm="1">
        <f t="array" ref="O1200">_xlfn.IFS(N1200=1,"low",N1200=2,"medium",N1200=3,"high",N1200=4,"very high")</f>
        <v>high</v>
      </c>
      <c r="P1200">
        <v>4</v>
      </c>
      <c r="Q1200" t="str" cm="1">
        <f t="array" ref="Q1200">_xlfn.IFS(P1200=1,"junior",P1200=2,"mid level",P1200=3,"senior",P1200=4,"lead",P1200=5,"executive")</f>
        <v>lead</v>
      </c>
      <c r="R1200" t="s">
        <v>53</v>
      </c>
      <c r="S1200">
        <v>4</v>
      </c>
      <c r="T1200" t="str" cm="1">
        <f t="array" ref="T1200">_xlfn.IFS(S1200=1,"low",S1200=2,"medium",S1200=3,"high",S1200=4,"very high")</f>
        <v>very high</v>
      </c>
      <c r="U1200" t="s">
        <v>40</v>
      </c>
      <c r="V1200">
        <v>17328</v>
      </c>
      <c r="W1200">
        <v>6</v>
      </c>
      <c r="X1200" t="str" cm="1">
        <f t="array" ref="X1200">_xlfn.IFS(W1200=0,"fresher",W1200&lt;=3,"stable",W1200&lt;=6,"moderate hopper",W1200&lt;=9,"frequent hopper")</f>
        <v>moderate hopper</v>
      </c>
      <c r="Y1200" t="s">
        <v>29</v>
      </c>
      <c r="Z1200">
        <v>19</v>
      </c>
      <c r="AA1200" t="str" cm="1">
        <f t="array" ref="AA1200">_xlfn.IFS(Z1200&lt;=14,"low hike",Z1200&lt;=18,"moderate hike",Z1200&lt;=22,"good hike",Z1200&lt;=25,"high hike")</f>
        <v>good hike</v>
      </c>
      <c r="AB1200">
        <v>3</v>
      </c>
      <c r="AC1200" t="str" cm="1">
        <f t="array" ref="AC1200">_xlfn.IFS(AB1200=1,"low",AB1200=2,"good",AB1200=3,"excellent",AB1200=4,"outstanding")</f>
        <v>excellent</v>
      </c>
      <c r="AD1200">
        <v>4</v>
      </c>
      <c r="AE1200" t="str" cm="1">
        <f t="array" ref="AE1200">_xlfn.IFS(AD1200=1,"low",AD1200=2,"medium",AD1200=3,"high",AD1200=4,"very high")</f>
        <v>very high</v>
      </c>
      <c r="AG1200">
        <v>0</v>
      </c>
      <c r="AH1200" t="str" cm="1">
        <f t="array" ref="AH1200">_xlfn.IFS(AG1200=0,"no stock options",AG1200=2,"medium",AG1200=3,"high",AG1200=1,"low")</f>
        <v>no stock options</v>
      </c>
      <c r="AI1200">
        <v>29</v>
      </c>
      <c r="AJ1200" s="1" t="str" cm="1">
        <f t="array" ref="AJ1200">_xlfn.IFS(AI1200&lt;=2,"fresher",AI1200&lt;=7,"early career",AI1200&lt;=15,"mid career",AI1200&lt;=25,"experienced",AI1200&gt;=26,"expert")</f>
        <v>expert</v>
      </c>
      <c r="AK1200">
        <v>3</v>
      </c>
      <c r="AL1200" s="1" t="str" cm="1">
        <f t="array" ref="AL1200">_xlfn.IFS(AK1200=0,"no training",AK1200&lt;=2,"low",AK1200&lt;=4,"moderate",AK1200&lt;=6,"high")</f>
        <v>moderate</v>
      </c>
      <c r="AM1200">
        <v>2</v>
      </c>
      <c r="AN1200" t="str" cm="1">
        <f t="array" ref="AN1200">_xlfn.IFS(AM1200=1,"low",AM1200=2,"medium",AM1200=3,"high",AM1200=4,"very high")</f>
        <v>medium</v>
      </c>
      <c r="AO1200">
        <v>20</v>
      </c>
      <c r="AP1200" s="1" t="str" cm="1">
        <f t="array" ref="AP1200">_xlfn.IFS(AO1200&lt;=1,"new",AO1200&lt;=5,"early tenure",AO1200&lt;=10,"established",AO1200&lt;=20,"loyal",AO1200&gt;=21,"long term")</f>
        <v>loyal</v>
      </c>
      <c r="AQ1200">
        <v>7</v>
      </c>
      <c r="AR1200" s="1" t="str" cm="1">
        <f t="array" ref="AR1200">_xlfn.IFS(AQ1200&lt;=1,"new",AQ1200&lt;=4,"settling",AQ1200&lt;=7,"established",AQ1200&lt;=12,"stagnant risk",AQ1200&gt;12,"highly stagnant")</f>
        <v>established</v>
      </c>
      <c r="AS1200">
        <v>12</v>
      </c>
      <c r="AT1200" t="str" cm="1">
        <f t="array" ref="AT1200">_xlfn.IFS(AS1200&lt;=1,"recently promoted",AS1200&lt;=3,"due soon",AS1200&lt;=6,"over due",AS1200&gt;=7,"critically overdue")</f>
        <v>critically overdue</v>
      </c>
      <c r="AU1200">
        <v>7</v>
      </c>
      <c r="AV1200" t="str" cm="1">
        <f t="array" ref="AV1200">_xlfn.IFS(AU1200&lt;=1,"new under manager",AU1200&lt;=4,"settling",AU1200&lt;=8,"established",AU1200&gt;=9,"long term")</f>
        <v>established</v>
      </c>
    </row>
    <row r="1201" spans="1:48">
      <c r="A1201">
        <v>47</v>
      </c>
      <c r="B1201" s="1" t="str" cm="1">
        <f t="array" ref="B1201">_xlfn.IFS(A1201&lt;=25,"early career",A1201&lt;=35,"mid career",A1201&lt;=45,"experienced",A1201&gt;=46,"senior")</f>
        <v>senior</v>
      </c>
      <c r="C1201" t="s">
        <v>29</v>
      </c>
      <c r="D1201" t="s">
        <v>30</v>
      </c>
      <c r="E1201" t="s">
        <v>31</v>
      </c>
      <c r="F1201">
        <v>2</v>
      </c>
      <c r="G1201" s="1" t="str" cm="1">
        <f t="array" ref="G1201">_xlfn.IFS(F1201&lt;=5,"very near",F1201&lt;=10,"near",F1201&lt;=20,"moderate",F1201&lt;=29,"far")</f>
        <v>very near</v>
      </c>
      <c r="H1201">
        <v>4</v>
      </c>
      <c r="I1201" t="str" cm="1">
        <f t="array" ref="I1201">_xlfn.IFS(H1201=1,"Below College",H1201=
2,"College",H1201=
3,"Bachelor",H1201=
4,"Master",H1201=
5,"Doctor")</f>
        <v>Master</v>
      </c>
      <c r="J1201" t="s">
        <v>32</v>
      </c>
      <c r="K1201">
        <v>1</v>
      </c>
      <c r="L1201" t="str" cm="1">
        <f t="array" ref="L1201">_xlfn.IFS(K1201=1,"low",K1201=2,"medium",K1201=3,"high",K1201=4,"very high")</f>
        <v>low</v>
      </c>
      <c r="M1201" t="s">
        <v>43</v>
      </c>
      <c r="N1201">
        <v>3</v>
      </c>
      <c r="O1201" t="str" cm="1">
        <f t="array" ref="O1201">_xlfn.IFS(N1201=1,"low",N1201=2,"medium",N1201=3,"high",N1201=4,"very high")</f>
        <v>high</v>
      </c>
      <c r="P1201">
        <v>4</v>
      </c>
      <c r="Q1201" t="str" cm="1">
        <f t="array" ref="Q1201">_xlfn.IFS(P1201=1,"junior",P1201=2,"mid level",P1201=3,"senior",P1201=4,"lead",P1201=5,"executive")</f>
        <v>lead</v>
      </c>
      <c r="R1201" t="s">
        <v>53</v>
      </c>
      <c r="S1201">
        <v>3</v>
      </c>
      <c r="T1201" t="str" cm="1">
        <f t="array" ref="T1201">_xlfn.IFS(S1201=1,"low",S1201=2,"medium",S1201=3,"high",S1201=4,"very high")</f>
        <v>high</v>
      </c>
      <c r="U1201" t="s">
        <v>35</v>
      </c>
      <c r="V1201">
        <v>17169</v>
      </c>
      <c r="W1201">
        <v>3</v>
      </c>
      <c r="X1201" t="str" cm="1">
        <f t="array" ref="X1201">_xlfn.IFS(W1201=0,"fresher",W1201&lt;=3,"stable",W1201&lt;=6,"moderate hopper",W1201&lt;=9,"frequent hopper")</f>
        <v>stable</v>
      </c>
      <c r="Y1201" t="s">
        <v>29</v>
      </c>
      <c r="Z1201">
        <v>19</v>
      </c>
      <c r="AA1201" t="str" cm="1">
        <f t="array" ref="AA1201">_xlfn.IFS(Z1201&lt;=14,"low hike",Z1201&lt;=18,"moderate hike",Z1201&lt;=22,"good hike",Z1201&lt;=25,"high hike")</f>
        <v>good hike</v>
      </c>
      <c r="AB1201">
        <v>3</v>
      </c>
      <c r="AC1201" t="str" cm="1">
        <f t="array" ref="AC1201">_xlfn.IFS(AB1201=1,"low",AB1201=2,"good",AB1201=3,"excellent",AB1201=4,"outstanding")</f>
        <v>excellent</v>
      </c>
      <c r="AD1201">
        <v>2</v>
      </c>
      <c r="AE1201" t="str" cm="1">
        <f t="array" ref="AE1201">_xlfn.IFS(AD1201=1,"low",AD1201=2,"medium",AD1201=3,"high",AD1201=4,"very high")</f>
        <v>medium</v>
      </c>
      <c r="AG1201">
        <v>2</v>
      </c>
      <c r="AH1201" t="str" cm="1">
        <f t="array" ref="AH1201">_xlfn.IFS(AG1201=0,"no stock options",AG1201=2,"medium",AG1201=3,"high",AG1201=1,"low")</f>
        <v>medium</v>
      </c>
      <c r="AI1201">
        <v>26</v>
      </c>
      <c r="AJ1201" s="1" t="str" cm="1">
        <f t="array" ref="AJ1201">_xlfn.IFS(AI1201&lt;=2,"fresher",AI1201&lt;=7,"early career",AI1201&lt;=15,"mid career",AI1201&lt;=25,"experienced",AI1201&gt;=26,"expert")</f>
        <v>expert</v>
      </c>
      <c r="AK1201">
        <v>2</v>
      </c>
      <c r="AL1201" s="1" t="str" cm="1">
        <f t="array" ref="AL1201">_xlfn.IFS(AK1201=0,"no training",AK1201&lt;=2,"low",AK1201&lt;=4,"moderate",AK1201&lt;=6,"high")</f>
        <v>low</v>
      </c>
      <c r="AM1201">
        <v>4</v>
      </c>
      <c r="AN1201" t="str" cm="1">
        <f t="array" ref="AN1201">_xlfn.IFS(AM1201=1,"low",AM1201=2,"medium",AM1201=3,"high",AM1201=4,"very high")</f>
        <v>very high</v>
      </c>
      <c r="AO1201">
        <v>20</v>
      </c>
      <c r="AP1201" s="1" t="str" cm="1">
        <f t="array" ref="AP1201">_xlfn.IFS(AO1201&lt;=1,"new",AO1201&lt;=5,"early tenure",AO1201&lt;=10,"established",AO1201&lt;=20,"loyal",AO1201&gt;=21,"long term")</f>
        <v>loyal</v>
      </c>
      <c r="AQ1201">
        <v>17</v>
      </c>
      <c r="AR1201" s="1" t="str" cm="1">
        <f t="array" ref="AR1201">_xlfn.IFS(AQ1201&lt;=1,"new",AQ1201&lt;=4,"settling",AQ1201&lt;=7,"established",AQ1201&lt;=12,"stagnant risk",AQ1201&gt;12,"highly stagnant")</f>
        <v>highly stagnant</v>
      </c>
      <c r="AS1201">
        <v>5</v>
      </c>
      <c r="AT1201" t="str" cm="1">
        <f t="array" ref="AT1201">_xlfn.IFS(AS1201&lt;=1,"recently promoted",AS1201&lt;=3,"due soon",AS1201&lt;=6,"over due",AS1201&gt;=7,"critically overdue")</f>
        <v>over due</v>
      </c>
      <c r="AU1201">
        <v>6</v>
      </c>
      <c r="AV1201" t="str" cm="1">
        <f t="array" ref="AV1201">_xlfn.IFS(AU1201&lt;=1,"new under manager",AU1201&lt;=4,"settling",AU1201&lt;=8,"established",AU1201&gt;=9,"long term")</f>
        <v>established</v>
      </c>
    </row>
    <row r="1202" spans="1:48">
      <c r="A1202">
        <v>31</v>
      </c>
      <c r="B1202" s="1" t="str" cm="1">
        <f t="array" ref="B1202">_xlfn.IFS(A1202&lt;=25,"early career",A1202&lt;=35,"mid career",A1202&lt;=45,"experienced",A1202&gt;=46,"senior")</f>
        <v>mid career</v>
      </c>
      <c r="C1202" t="s">
        <v>29</v>
      </c>
      <c r="D1202" t="s">
        <v>30</v>
      </c>
      <c r="E1202" t="s">
        <v>45</v>
      </c>
      <c r="F1202">
        <v>8</v>
      </c>
      <c r="G1202" s="1" t="str" cm="1">
        <f t="array" ref="G1202">_xlfn.IFS(F1202&lt;=5,"very near",F1202&lt;=10,"near",F1202&lt;=20,"moderate",F1202&lt;=29,"far")</f>
        <v>near</v>
      </c>
      <c r="H1202">
        <v>2</v>
      </c>
      <c r="I1202" t="str" cm="1">
        <f t="array" ref="I1202">_xlfn.IFS(H1202=1,"Below College",H1202=
2,"College",H1202=
3,"Bachelor",H1202=
4,"Master",H1202=
5,"Doctor")</f>
        <v>College</v>
      </c>
      <c r="J1202" t="s">
        <v>36</v>
      </c>
      <c r="K1202">
        <v>1</v>
      </c>
      <c r="L1202" t="str" cm="1">
        <f t="array" ref="L1202">_xlfn.IFS(K1202=1,"low",K1202=2,"medium",K1202=3,"high",K1202=4,"very high")</f>
        <v>low</v>
      </c>
      <c r="M1202" t="s">
        <v>33</v>
      </c>
      <c r="N1202">
        <v>3</v>
      </c>
      <c r="O1202" t="str" cm="1">
        <f t="array" ref="O1202">_xlfn.IFS(N1202=1,"low",N1202=2,"medium",N1202=3,"high",N1202=4,"very high")</f>
        <v>high</v>
      </c>
      <c r="P1202">
        <v>3</v>
      </c>
      <c r="Q1202" t="str" cm="1">
        <f t="array" ref="Q1202">_xlfn.IFS(P1202=1,"junior",P1202=2,"mid level",P1202=3,"senior",P1202=4,"lead",P1202=5,"executive")</f>
        <v>senior</v>
      </c>
      <c r="R1202" t="s">
        <v>51</v>
      </c>
      <c r="S1202">
        <v>4</v>
      </c>
      <c r="T1202" t="str" cm="1">
        <f t="array" ref="T1202">_xlfn.IFS(S1202=1,"low",S1202=2,"medium",S1202=3,"high",S1202=4,"very high")</f>
        <v>very high</v>
      </c>
      <c r="U1202" t="s">
        <v>38</v>
      </c>
      <c r="V1202">
        <v>10793</v>
      </c>
      <c r="W1202">
        <v>1</v>
      </c>
      <c r="X1202" t="str" cm="1">
        <f t="array" ref="X1202">_xlfn.IFS(W1202=0,"fresher",W1202&lt;=3,"stable",W1202&lt;=6,"moderate hopper",W1202&lt;=9,"frequent hopper")</f>
        <v>stable</v>
      </c>
      <c r="Y1202" t="s">
        <v>29</v>
      </c>
      <c r="Z1202">
        <v>18</v>
      </c>
      <c r="AA1202" t="str" cm="1">
        <f t="array" ref="AA1202">_xlfn.IFS(Z1202&lt;=14,"low hike",Z1202&lt;=18,"moderate hike",Z1202&lt;=22,"good hike",Z1202&lt;=25,"high hike")</f>
        <v>moderate hike</v>
      </c>
      <c r="AB1202">
        <v>3</v>
      </c>
      <c r="AC1202" t="str" cm="1">
        <f t="array" ref="AC1202">_xlfn.IFS(AB1202=1,"low",AB1202=2,"good",AB1202=3,"excellent",AB1202=4,"outstanding")</f>
        <v>excellent</v>
      </c>
      <c r="AD1202">
        <v>1</v>
      </c>
      <c r="AE1202" t="str" cm="1">
        <f t="array" ref="AE1202">_xlfn.IFS(AD1202=1,"low",AD1202=2,"medium",AD1202=3,"high",AD1202=4,"very high")</f>
        <v>low</v>
      </c>
      <c r="AG1202">
        <v>1</v>
      </c>
      <c r="AH1202" t="str" cm="1">
        <f t="array" ref="AH1202">_xlfn.IFS(AG1202=0,"no stock options",AG1202=2,"medium",AG1202=3,"high",AG1202=1,"low")</f>
        <v>low</v>
      </c>
      <c r="AI1202">
        <v>13</v>
      </c>
      <c r="AJ1202" s="1" t="str" cm="1">
        <f t="array" ref="AJ1202">_xlfn.IFS(AI1202&lt;=2,"fresher",AI1202&lt;=7,"early career",AI1202&lt;=15,"mid career",AI1202&lt;=25,"experienced",AI1202&gt;=26,"expert")</f>
        <v>mid career</v>
      </c>
      <c r="AK1202">
        <v>5</v>
      </c>
      <c r="AL1202" s="1" t="str" cm="1">
        <f t="array" ref="AL1202">_xlfn.IFS(AK1202=0,"no training",AK1202&lt;=2,"low",AK1202&lt;=4,"moderate",AK1202&lt;=6,"high")</f>
        <v>high</v>
      </c>
      <c r="AM1202">
        <v>3</v>
      </c>
      <c r="AN1202" t="str" cm="1">
        <f t="array" ref="AN1202">_xlfn.IFS(AM1202=1,"low",AM1202=2,"medium",AM1202=3,"high",AM1202=4,"very high")</f>
        <v>high</v>
      </c>
      <c r="AO1202">
        <v>13</v>
      </c>
      <c r="AP1202" s="1" t="str" cm="1">
        <f t="array" ref="AP1202">_xlfn.IFS(AO1202&lt;=1,"new",AO1202&lt;=5,"early tenure",AO1202&lt;=10,"established",AO1202&lt;=20,"loyal",AO1202&gt;=21,"long term")</f>
        <v>loyal</v>
      </c>
      <c r="AQ1202">
        <v>7</v>
      </c>
      <c r="AR1202" s="1" t="str" cm="1">
        <f t="array" ref="AR1202">_xlfn.IFS(AQ1202&lt;=1,"new",AQ1202&lt;=4,"settling",AQ1202&lt;=7,"established",AQ1202&lt;=12,"stagnant risk",AQ1202&gt;12,"highly stagnant")</f>
        <v>established</v>
      </c>
      <c r="AS1202">
        <v>9</v>
      </c>
      <c r="AT1202" t="str" cm="1">
        <f t="array" ref="AT1202">_xlfn.IFS(AS1202&lt;=1,"recently promoted",AS1202&lt;=3,"due soon",AS1202&lt;=6,"over due",AS1202&gt;=7,"critically overdue")</f>
        <v>critically overdue</v>
      </c>
      <c r="AU1202">
        <v>9</v>
      </c>
      <c r="AV1202" t="str" cm="1">
        <f t="array" ref="AV1202">_xlfn.IFS(AU1202&lt;=1,"new under manager",AU1202&lt;=4,"settling",AU1202&lt;=8,"established",AU1202&gt;=9,"long term")</f>
        <v>long term</v>
      </c>
    </row>
    <row r="1203" spans="1:48">
      <c r="A1203">
        <v>34</v>
      </c>
      <c r="B1203" s="1" t="str" cm="1">
        <f t="array" ref="B1203">_xlfn.IFS(A1203&lt;=25,"early career",A1203&lt;=35,"mid career",A1203&lt;=45,"experienced",A1203&gt;=46,"senior")</f>
        <v>mid career</v>
      </c>
      <c r="C1203" t="s">
        <v>29</v>
      </c>
      <c r="D1203" t="s">
        <v>30</v>
      </c>
      <c r="E1203" t="s">
        <v>45</v>
      </c>
      <c r="F1203">
        <v>3</v>
      </c>
      <c r="G1203" s="1" t="str" cm="1">
        <f t="array" ref="G1203">_xlfn.IFS(F1203&lt;=5,"very near",F1203&lt;=10,"near",F1203&lt;=20,"moderate",F1203&lt;=29,"far")</f>
        <v>very near</v>
      </c>
      <c r="H1203">
        <v>3</v>
      </c>
      <c r="I1203" t="str" cm="1">
        <f t="array" ref="I1203">_xlfn.IFS(H1203=1,"Below College",H1203=
2,"College",H1203=
3,"Bachelor",H1203=
4,"Master",H1203=
5,"Doctor")</f>
        <v>Bachelor</v>
      </c>
      <c r="J1203" t="s">
        <v>42</v>
      </c>
      <c r="K1203">
        <v>4</v>
      </c>
      <c r="L1203" t="str" cm="1">
        <f t="array" ref="L1203">_xlfn.IFS(K1203=1,"low",K1203=2,"medium",K1203=3,"high",K1203=4,"very high")</f>
        <v>very high</v>
      </c>
      <c r="M1203" t="s">
        <v>33</v>
      </c>
      <c r="N1203">
        <v>1</v>
      </c>
      <c r="O1203" t="str" cm="1">
        <f t="array" ref="O1203">_xlfn.IFS(N1203=1,"low",N1203=2,"medium",N1203=3,"high",N1203=4,"very high")</f>
        <v>low</v>
      </c>
      <c r="P1203">
        <v>2</v>
      </c>
      <c r="Q1203" t="str" cm="1">
        <f t="array" ref="Q1203">_xlfn.IFS(P1203=1,"junior",P1203=2,"mid level",P1203=3,"senior",P1203=4,"lead",P1203=5,"executive")</f>
        <v>mid level</v>
      </c>
      <c r="R1203" t="s">
        <v>51</v>
      </c>
      <c r="S1203">
        <v>1</v>
      </c>
      <c r="T1203" t="str" cm="1">
        <f t="array" ref="T1203">_xlfn.IFS(S1203=1,"low",S1203=2,"medium",S1203=3,"high",S1203=4,"very high")</f>
        <v>low</v>
      </c>
      <c r="U1203" t="s">
        <v>40</v>
      </c>
      <c r="V1203">
        <v>4759</v>
      </c>
      <c r="W1203">
        <v>3</v>
      </c>
      <c r="X1203" t="str" cm="1">
        <f t="array" ref="X1203">_xlfn.IFS(W1203=0,"fresher",W1203&lt;=3,"stable",W1203&lt;=6,"moderate hopper",W1203&lt;=9,"frequent hopper")</f>
        <v>stable</v>
      </c>
      <c r="Y1203" t="s">
        <v>29</v>
      </c>
      <c r="Z1203">
        <v>18</v>
      </c>
      <c r="AA1203" t="str" cm="1">
        <f t="array" ref="AA1203">_xlfn.IFS(Z1203&lt;=14,"low hike",Z1203&lt;=18,"moderate hike",Z1203&lt;=22,"good hike",Z1203&lt;=25,"high hike")</f>
        <v>moderate hike</v>
      </c>
      <c r="AB1203">
        <v>3</v>
      </c>
      <c r="AC1203" t="str" cm="1">
        <f t="array" ref="AC1203">_xlfn.IFS(AB1203=1,"low",AB1203=2,"good",AB1203=3,"excellent",AB1203=4,"outstanding")</f>
        <v>excellent</v>
      </c>
      <c r="AD1203">
        <v>4</v>
      </c>
      <c r="AE1203" t="str" cm="1">
        <f t="array" ref="AE1203">_xlfn.IFS(AD1203=1,"low",AD1203=2,"medium",AD1203=3,"high",AD1203=4,"very high")</f>
        <v>very high</v>
      </c>
      <c r="AG1203">
        <v>0</v>
      </c>
      <c r="AH1203" t="str" cm="1">
        <f t="array" ref="AH1203">_xlfn.IFS(AG1203=0,"no stock options",AG1203=2,"medium",AG1203=3,"high",AG1203=1,"low")</f>
        <v>no stock options</v>
      </c>
      <c r="AI1203">
        <v>15</v>
      </c>
      <c r="AJ1203" s="1" t="str" cm="1">
        <f t="array" ref="AJ1203">_xlfn.IFS(AI1203&lt;=2,"fresher",AI1203&lt;=7,"early career",AI1203&lt;=15,"mid career",AI1203&lt;=25,"experienced",AI1203&gt;=26,"expert")</f>
        <v>mid career</v>
      </c>
      <c r="AK1203">
        <v>2</v>
      </c>
      <c r="AL1203" s="1" t="str" cm="1">
        <f t="array" ref="AL1203">_xlfn.IFS(AK1203=0,"no training",AK1203&lt;=2,"low",AK1203&lt;=4,"moderate",AK1203&lt;=6,"high")</f>
        <v>low</v>
      </c>
      <c r="AM1203">
        <v>3</v>
      </c>
      <c r="AN1203" t="str" cm="1">
        <f t="array" ref="AN1203">_xlfn.IFS(AM1203=1,"low",AM1203=2,"medium",AM1203=3,"high",AM1203=4,"very high")</f>
        <v>high</v>
      </c>
      <c r="AO1203">
        <v>13</v>
      </c>
      <c r="AP1203" s="1" t="str" cm="1">
        <f t="array" ref="AP1203">_xlfn.IFS(AO1203&lt;=1,"new",AO1203&lt;=5,"early tenure",AO1203&lt;=10,"established",AO1203&lt;=20,"loyal",AO1203&gt;=21,"long term")</f>
        <v>loyal</v>
      </c>
      <c r="AQ1203">
        <v>9</v>
      </c>
      <c r="AR1203" s="1" t="str" cm="1">
        <f t="array" ref="AR1203">_xlfn.IFS(AQ1203&lt;=1,"new",AQ1203&lt;=4,"settling",AQ1203&lt;=7,"established",AQ1203&lt;=12,"stagnant risk",AQ1203&gt;12,"highly stagnant")</f>
        <v>stagnant risk</v>
      </c>
      <c r="AS1203">
        <v>3</v>
      </c>
      <c r="AT1203" t="str" cm="1">
        <f t="array" ref="AT1203">_xlfn.IFS(AS1203&lt;=1,"recently promoted",AS1203&lt;=3,"due soon",AS1203&lt;=6,"over due",AS1203&gt;=7,"critically overdue")</f>
        <v>due soon</v>
      </c>
      <c r="AU1203">
        <v>12</v>
      </c>
      <c r="AV1203" t="str" cm="1">
        <f t="array" ref="AV1203">_xlfn.IFS(AU1203&lt;=1,"new under manager",AU1203&lt;=4,"settling",AU1203&lt;=8,"established",AU1203&gt;=9,"long term")</f>
        <v>long term</v>
      </c>
    </row>
    <row r="1204" spans="1:48">
      <c r="A1204">
        <v>42</v>
      </c>
      <c r="B1204" s="1" t="str" cm="1">
        <f t="array" ref="B1204">_xlfn.IFS(A1204&lt;=25,"early career",A1204&lt;=35,"mid career",A1204&lt;=45,"experienced",A1204&gt;=46,"senior")</f>
        <v>experienced</v>
      </c>
      <c r="C1204" t="s">
        <v>29</v>
      </c>
      <c r="D1204" t="s">
        <v>50</v>
      </c>
      <c r="E1204" t="s">
        <v>31</v>
      </c>
      <c r="F1204">
        <v>9</v>
      </c>
      <c r="G1204" s="1" t="str" cm="1">
        <f t="array" ref="G1204">_xlfn.IFS(F1204&lt;=5,"very near",F1204&lt;=10,"near",F1204&lt;=20,"moderate",F1204&lt;=29,"far")</f>
        <v>near</v>
      </c>
      <c r="H1204">
        <v>2</v>
      </c>
      <c r="I1204" t="str" cm="1">
        <f t="array" ref="I1204">_xlfn.IFS(H1204=1,"Below College",H1204=
2,"College",H1204=
3,"Bachelor",H1204=
4,"Master",H1204=
5,"Doctor")</f>
        <v>College</v>
      </c>
      <c r="J1204" t="s">
        <v>32</v>
      </c>
      <c r="K1204">
        <v>1</v>
      </c>
      <c r="L1204" t="str" cm="1">
        <f t="array" ref="L1204">_xlfn.IFS(K1204=1,"low",K1204=2,"medium",K1204=3,"high",K1204=4,"very high")</f>
        <v>low</v>
      </c>
      <c r="M1204" t="s">
        <v>43</v>
      </c>
      <c r="N1204">
        <v>3</v>
      </c>
      <c r="O1204" t="str" cm="1">
        <f t="array" ref="O1204">_xlfn.IFS(N1204=1,"low",N1204=2,"medium",N1204=3,"high",N1204=4,"very high")</f>
        <v>high</v>
      </c>
      <c r="P1204">
        <v>1</v>
      </c>
      <c r="Q1204" t="str" cm="1">
        <f t="array" ref="Q1204">_xlfn.IFS(P1204=1,"junior",P1204=2,"mid level",P1204=3,"senior",P1204=4,"lead",P1204=5,"executive")</f>
        <v>junior</v>
      </c>
      <c r="R1204" t="s">
        <v>34</v>
      </c>
      <c r="S1204">
        <v>4</v>
      </c>
      <c r="T1204" t="str" cm="1">
        <f t="array" ref="T1204">_xlfn.IFS(S1204=1,"low",S1204=2,"medium",S1204=3,"high",S1204=4,"very high")</f>
        <v>very high</v>
      </c>
      <c r="U1204" t="s">
        <v>40</v>
      </c>
      <c r="V1204">
        <v>3673</v>
      </c>
      <c r="W1204">
        <v>1</v>
      </c>
      <c r="X1204" t="str" cm="1">
        <f t="array" ref="X1204">_xlfn.IFS(W1204=0,"fresher",W1204&lt;=3,"stable",W1204&lt;=6,"moderate hopper",W1204&lt;=9,"frequent hopper")</f>
        <v>stable</v>
      </c>
      <c r="Y1204" t="s">
        <v>29</v>
      </c>
      <c r="Z1204">
        <v>13</v>
      </c>
      <c r="AA1204" t="str" cm="1">
        <f t="array" ref="AA1204">_xlfn.IFS(Z1204&lt;=14,"low hike",Z1204&lt;=18,"moderate hike",Z1204&lt;=22,"good hike",Z1204&lt;=25,"high hike")</f>
        <v>low hike</v>
      </c>
      <c r="AB1204">
        <v>3</v>
      </c>
      <c r="AC1204" t="str" cm="1">
        <f t="array" ref="AC1204">_xlfn.IFS(AB1204=1,"low",AB1204=2,"good",AB1204=3,"excellent",AB1204=4,"outstanding")</f>
        <v>excellent</v>
      </c>
      <c r="AD1204">
        <v>3</v>
      </c>
      <c r="AE1204" t="str" cm="1">
        <f t="array" ref="AE1204">_xlfn.IFS(AD1204=1,"low",AD1204=2,"medium",AD1204=3,"high",AD1204=4,"very high")</f>
        <v>high</v>
      </c>
      <c r="AG1204">
        <v>0</v>
      </c>
      <c r="AH1204" t="str" cm="1">
        <f t="array" ref="AH1204">_xlfn.IFS(AG1204=0,"no stock options",AG1204=2,"medium",AG1204=3,"high",AG1204=1,"low")</f>
        <v>no stock options</v>
      </c>
      <c r="AI1204">
        <v>12</v>
      </c>
      <c r="AJ1204" s="1" t="str" cm="1">
        <f t="array" ref="AJ1204">_xlfn.IFS(AI1204&lt;=2,"fresher",AI1204&lt;=7,"early career",AI1204&lt;=15,"mid career",AI1204&lt;=25,"experienced",AI1204&gt;=26,"expert")</f>
        <v>mid career</v>
      </c>
      <c r="AK1204">
        <v>3</v>
      </c>
      <c r="AL1204" s="1" t="str" cm="1">
        <f t="array" ref="AL1204">_xlfn.IFS(AK1204=0,"no training",AK1204&lt;=2,"low",AK1204&lt;=4,"moderate",AK1204&lt;=6,"high")</f>
        <v>moderate</v>
      </c>
      <c r="AM1204">
        <v>3</v>
      </c>
      <c r="AN1204" t="str" cm="1">
        <f t="array" ref="AN1204">_xlfn.IFS(AM1204=1,"low",AM1204=2,"medium",AM1204=3,"high",AM1204=4,"very high")</f>
        <v>high</v>
      </c>
      <c r="AO1204">
        <v>12</v>
      </c>
      <c r="AP1204" s="1" t="str" cm="1">
        <f t="array" ref="AP1204">_xlfn.IFS(AO1204&lt;=1,"new",AO1204&lt;=5,"early tenure",AO1204&lt;=10,"established",AO1204&lt;=20,"loyal",AO1204&gt;=21,"long term")</f>
        <v>loyal</v>
      </c>
      <c r="AQ1204">
        <v>9</v>
      </c>
      <c r="AR1204" s="1" t="str" cm="1">
        <f t="array" ref="AR1204">_xlfn.IFS(AQ1204&lt;=1,"new",AQ1204&lt;=4,"settling",AQ1204&lt;=7,"established",AQ1204&lt;=12,"stagnant risk",AQ1204&gt;12,"highly stagnant")</f>
        <v>stagnant risk</v>
      </c>
      <c r="AS1204">
        <v>5</v>
      </c>
      <c r="AT1204" t="str" cm="1">
        <f t="array" ref="AT1204">_xlfn.IFS(AS1204&lt;=1,"recently promoted",AS1204&lt;=3,"due soon",AS1204&lt;=6,"over due",AS1204&gt;=7,"critically overdue")</f>
        <v>over due</v>
      </c>
      <c r="AU1204">
        <v>8</v>
      </c>
      <c r="AV1204" t="str" cm="1">
        <f t="array" ref="AV1204">_xlfn.IFS(AU1204&lt;=1,"new under manager",AU1204&lt;=4,"settling",AU1204&lt;=8,"established",AU1204&gt;=9,"long term")</f>
        <v>established</v>
      </c>
    </row>
    <row r="1205" spans="1:48">
      <c r="A1205">
        <v>57</v>
      </c>
      <c r="B1205" s="1" t="str" cm="1">
        <f t="array" ref="B1205">_xlfn.IFS(A1205&lt;=25,"early career",A1205&lt;=35,"mid career",A1205&lt;=45,"experienced",A1205&gt;=46,"senior")</f>
        <v>senior</v>
      </c>
      <c r="C1205" t="s">
        <v>29</v>
      </c>
      <c r="D1205" t="s">
        <v>30</v>
      </c>
      <c r="E1205" t="s">
        <v>31</v>
      </c>
      <c r="F1205">
        <v>1</v>
      </c>
      <c r="G1205" s="1" t="str" cm="1">
        <f t="array" ref="G1205">_xlfn.IFS(F1205&lt;=5,"very near",F1205&lt;=10,"near",F1205&lt;=20,"moderate",F1205&lt;=29,"far")</f>
        <v>very near</v>
      </c>
      <c r="H1205">
        <v>2</v>
      </c>
      <c r="I1205" t="str" cm="1">
        <f t="array" ref="I1205">_xlfn.IFS(H1205=1,"Below College",H1205=
2,"College",H1205=
3,"Bachelor",H1205=
4,"Master",H1205=
5,"Doctor")</f>
        <v>College</v>
      </c>
      <c r="J1205" t="s">
        <v>36</v>
      </c>
      <c r="K1205">
        <v>2</v>
      </c>
      <c r="L1205" t="str" cm="1">
        <f t="array" ref="L1205">_xlfn.IFS(K1205=1,"low",K1205=2,"medium",K1205=3,"high",K1205=4,"very high")</f>
        <v>medium</v>
      </c>
      <c r="M1205" t="s">
        <v>33</v>
      </c>
      <c r="N1205">
        <v>4</v>
      </c>
      <c r="O1205" t="str" cm="1">
        <f t="array" ref="O1205">_xlfn.IFS(N1205=1,"low",N1205=2,"medium",N1205=3,"high",N1205=4,"very high")</f>
        <v>very high</v>
      </c>
      <c r="P1205">
        <v>2</v>
      </c>
      <c r="Q1205" t="str" cm="1">
        <f t="array" ref="Q1205">_xlfn.IFS(P1205=1,"junior",P1205=2,"mid level",P1205=3,"senior",P1205=4,"lead",P1205=5,"executive")</f>
        <v>mid level</v>
      </c>
      <c r="R1205" t="s">
        <v>37</v>
      </c>
      <c r="S1205">
        <v>3</v>
      </c>
      <c r="T1205" t="str" cm="1">
        <f t="array" ref="T1205">_xlfn.IFS(S1205=1,"low",S1205=2,"medium",S1205=3,"high",S1205=4,"very high")</f>
        <v>high</v>
      </c>
      <c r="U1205" t="s">
        <v>35</v>
      </c>
      <c r="V1205">
        <v>4900</v>
      </c>
      <c r="W1205">
        <v>0</v>
      </c>
      <c r="X1205" t="str" cm="1">
        <f t="array" ref="X1205">_xlfn.IFS(W1205=0,"fresher",W1205&lt;=3,"stable",W1205&lt;=6,"moderate hopper",W1205&lt;=9,"frequent hopper")</f>
        <v>fresher</v>
      </c>
      <c r="Y1205" t="s">
        <v>29</v>
      </c>
      <c r="Z1205">
        <v>24</v>
      </c>
      <c r="AA1205" t="str" cm="1">
        <f t="array" ref="AA1205">_xlfn.IFS(Z1205&lt;=14,"low hike",Z1205&lt;=18,"moderate hike",Z1205&lt;=22,"good hike",Z1205&lt;=25,"high hike")</f>
        <v>high hike</v>
      </c>
      <c r="AB1205">
        <v>4</v>
      </c>
      <c r="AC1205" t="str" cm="1">
        <f t="array" ref="AC1205">_xlfn.IFS(AB1205=1,"low",AB1205=2,"good",AB1205=3,"excellent",AB1205=4,"outstanding")</f>
        <v>outstanding</v>
      </c>
      <c r="AD1205">
        <v>1</v>
      </c>
      <c r="AE1205" t="str" cm="1">
        <f t="array" ref="AE1205">_xlfn.IFS(AD1205=1,"low",AD1205=2,"medium",AD1205=3,"high",AD1205=4,"very high")</f>
        <v>low</v>
      </c>
      <c r="AG1205">
        <v>1</v>
      </c>
      <c r="AH1205" t="str" cm="1">
        <f t="array" ref="AH1205">_xlfn.IFS(AG1205=0,"no stock options",AG1205=2,"medium",AG1205=3,"high",AG1205=1,"low")</f>
        <v>low</v>
      </c>
      <c r="AI1205">
        <v>13</v>
      </c>
      <c r="AJ1205" s="1" t="str" cm="1">
        <f t="array" ref="AJ1205">_xlfn.IFS(AI1205&lt;=2,"fresher",AI1205&lt;=7,"early career",AI1205&lt;=15,"mid career",AI1205&lt;=25,"experienced",AI1205&gt;=26,"expert")</f>
        <v>mid career</v>
      </c>
      <c r="AK1205">
        <v>2</v>
      </c>
      <c r="AL1205" s="1" t="str" cm="1">
        <f t="array" ref="AL1205">_xlfn.IFS(AK1205=0,"no training",AK1205&lt;=2,"low",AK1205&lt;=4,"moderate",AK1205&lt;=6,"high")</f>
        <v>low</v>
      </c>
      <c r="AM1205">
        <v>2</v>
      </c>
      <c r="AN1205" t="str" cm="1">
        <f t="array" ref="AN1205">_xlfn.IFS(AM1205=1,"low",AM1205=2,"medium",AM1205=3,"high",AM1205=4,"very high")</f>
        <v>medium</v>
      </c>
      <c r="AO1205">
        <v>12</v>
      </c>
      <c r="AP1205" s="1" t="str" cm="1">
        <f t="array" ref="AP1205">_xlfn.IFS(AO1205&lt;=1,"new",AO1205&lt;=5,"early tenure",AO1205&lt;=10,"established",AO1205&lt;=20,"loyal",AO1205&gt;=21,"long term")</f>
        <v>loyal</v>
      </c>
      <c r="AQ1205">
        <v>9</v>
      </c>
      <c r="AR1205" s="1" t="str" cm="1">
        <f t="array" ref="AR1205">_xlfn.IFS(AQ1205&lt;=1,"new",AQ1205&lt;=4,"settling",AQ1205&lt;=7,"established",AQ1205&lt;=12,"stagnant risk",AQ1205&gt;12,"highly stagnant")</f>
        <v>stagnant risk</v>
      </c>
      <c r="AS1205">
        <v>2</v>
      </c>
      <c r="AT1205" t="str" cm="1">
        <f t="array" ref="AT1205">_xlfn.IFS(AS1205&lt;=1,"recently promoted",AS1205&lt;=3,"due soon",AS1205&lt;=6,"over due",AS1205&gt;=7,"critically overdue")</f>
        <v>due soon</v>
      </c>
      <c r="AU1205">
        <v>8</v>
      </c>
      <c r="AV1205" t="str" cm="1">
        <f t="array" ref="AV1205">_xlfn.IFS(AU1205&lt;=1,"new under manager",AU1205&lt;=4,"settling",AU1205&lt;=8,"established",AU1205&gt;=9,"long term")</f>
        <v>established</v>
      </c>
    </row>
    <row r="1206" spans="1:48">
      <c r="A1206">
        <v>34</v>
      </c>
      <c r="B1206" s="1" t="str" cm="1">
        <f t="array" ref="B1206">_xlfn.IFS(A1206&lt;=25,"early career",A1206&lt;=35,"mid career",A1206&lt;=45,"experienced",A1206&gt;=46,"senior")</f>
        <v>mid career</v>
      </c>
      <c r="C1206" t="s">
        <v>29</v>
      </c>
      <c r="D1206" t="s">
        <v>50</v>
      </c>
      <c r="E1206" t="s">
        <v>31</v>
      </c>
      <c r="F1206">
        <v>15</v>
      </c>
      <c r="G1206" s="1" t="str" cm="1">
        <f t="array" ref="G1206">_xlfn.IFS(F1206&lt;=5,"very near",F1206&lt;=10,"near",F1206&lt;=20,"moderate",F1206&lt;=29,"far")</f>
        <v>moderate</v>
      </c>
      <c r="H1206">
        <v>3</v>
      </c>
      <c r="I1206" t="str" cm="1">
        <f t="array" ref="I1206">_xlfn.IFS(H1206=1,"Below College",H1206=
2,"College",H1206=
3,"Bachelor",H1206=
4,"Master",H1206=
5,"Doctor")</f>
        <v>Bachelor</v>
      </c>
      <c r="J1206" t="s">
        <v>32</v>
      </c>
      <c r="K1206">
        <v>2</v>
      </c>
      <c r="L1206" t="str" cm="1">
        <f t="array" ref="L1206">_xlfn.IFS(K1206=1,"low",K1206=2,"medium",K1206=3,"high",K1206=4,"very high")</f>
        <v>medium</v>
      </c>
      <c r="M1206" t="s">
        <v>33</v>
      </c>
      <c r="N1206">
        <v>3</v>
      </c>
      <c r="O1206" t="str" cm="1">
        <f t="array" ref="O1206">_xlfn.IFS(N1206=1,"low",N1206=2,"medium",N1206=3,"high",N1206=4,"very high")</f>
        <v>high</v>
      </c>
      <c r="P1206">
        <v>4</v>
      </c>
      <c r="Q1206" t="str" cm="1">
        <f t="array" ref="Q1206">_xlfn.IFS(P1206=1,"junior",P1206=2,"mid level",P1206=3,"senior",P1206=4,"lead",P1206=5,"executive")</f>
        <v>lead</v>
      </c>
      <c r="R1206" t="s">
        <v>53</v>
      </c>
      <c r="S1206">
        <v>1</v>
      </c>
      <c r="T1206" t="str" cm="1">
        <f t="array" ref="T1206">_xlfn.IFS(S1206=1,"low",S1206=2,"medium",S1206=3,"high",S1206=4,"very high")</f>
        <v>low</v>
      </c>
      <c r="U1206" t="s">
        <v>38</v>
      </c>
      <c r="V1206">
        <v>17007</v>
      </c>
      <c r="W1206">
        <v>7</v>
      </c>
      <c r="X1206" t="str" cm="1">
        <f t="array" ref="X1206">_xlfn.IFS(W1206=0,"fresher",W1206&lt;=3,"stable",W1206&lt;=6,"moderate hopper",W1206&lt;=9,"frequent hopper")</f>
        <v>frequent hopper</v>
      </c>
      <c r="Y1206" t="s">
        <v>29</v>
      </c>
      <c r="Z1206">
        <v>14</v>
      </c>
      <c r="AA1206" t="str" cm="1">
        <f t="array" ref="AA1206">_xlfn.IFS(Z1206&lt;=14,"low hike",Z1206&lt;=18,"moderate hike",Z1206&lt;=22,"good hike",Z1206&lt;=25,"high hike")</f>
        <v>low hike</v>
      </c>
      <c r="AB1206">
        <v>3</v>
      </c>
      <c r="AC1206" t="str" cm="1">
        <f t="array" ref="AC1206">_xlfn.IFS(AB1206=1,"low",AB1206=2,"good",AB1206=3,"excellent",AB1206=4,"outstanding")</f>
        <v>excellent</v>
      </c>
      <c r="AD1206">
        <v>4</v>
      </c>
      <c r="AE1206" t="str" cm="1">
        <f t="array" ref="AE1206">_xlfn.IFS(AD1206=1,"low",AD1206=2,"medium",AD1206=3,"high",AD1206=4,"very high")</f>
        <v>very high</v>
      </c>
      <c r="AG1206">
        <v>2</v>
      </c>
      <c r="AH1206" t="str" cm="1">
        <f t="array" ref="AH1206">_xlfn.IFS(AG1206=0,"no stock options",AG1206=2,"medium",AG1206=3,"high",AG1206=1,"low")</f>
        <v>medium</v>
      </c>
      <c r="AI1206">
        <v>16</v>
      </c>
      <c r="AJ1206" s="1" t="str" cm="1">
        <f t="array" ref="AJ1206">_xlfn.IFS(AI1206&lt;=2,"fresher",AI1206&lt;=7,"early career",AI1206&lt;=15,"mid career",AI1206&lt;=25,"experienced",AI1206&gt;=26,"expert")</f>
        <v>experienced</v>
      </c>
      <c r="AK1206">
        <v>3</v>
      </c>
      <c r="AL1206" s="1" t="str" cm="1">
        <f t="array" ref="AL1206">_xlfn.IFS(AK1206=0,"no training",AK1206&lt;=2,"low",AK1206&lt;=4,"moderate",AK1206&lt;=6,"high")</f>
        <v>moderate</v>
      </c>
      <c r="AM1206">
        <v>2</v>
      </c>
      <c r="AN1206" t="str" cm="1">
        <f t="array" ref="AN1206">_xlfn.IFS(AM1206=1,"low",AM1206=2,"medium",AM1206=3,"high",AM1206=4,"very high")</f>
        <v>medium</v>
      </c>
      <c r="AO1206">
        <v>14</v>
      </c>
      <c r="AP1206" s="1" t="str" cm="1">
        <f t="array" ref="AP1206">_xlfn.IFS(AO1206&lt;=1,"new",AO1206&lt;=5,"early tenure",AO1206&lt;=10,"established",AO1206&lt;=20,"loyal",AO1206&gt;=21,"long term")</f>
        <v>loyal</v>
      </c>
      <c r="AQ1206">
        <v>8</v>
      </c>
      <c r="AR1206" s="1" t="str" cm="1">
        <f t="array" ref="AR1206">_xlfn.IFS(AQ1206&lt;=1,"new",AQ1206&lt;=4,"settling",AQ1206&lt;=7,"established",AQ1206&lt;=12,"stagnant risk",AQ1206&gt;12,"highly stagnant")</f>
        <v>stagnant risk</v>
      </c>
      <c r="AS1206">
        <v>6</v>
      </c>
      <c r="AT1206" t="str" cm="1">
        <f t="array" ref="AT1206">_xlfn.IFS(AS1206&lt;=1,"recently promoted",AS1206&lt;=3,"due soon",AS1206&lt;=6,"over due",AS1206&gt;=7,"critically overdue")</f>
        <v>over due</v>
      </c>
      <c r="AU1206">
        <v>9</v>
      </c>
      <c r="AV1206" t="str" cm="1">
        <f t="array" ref="AV1206">_xlfn.IFS(AU1206&lt;=1,"new under manager",AU1206&lt;=4,"settling",AU1206&lt;=8,"established",AU1206&gt;=9,"long term")</f>
        <v>long term</v>
      </c>
    </row>
    <row r="1207" spans="1:48">
      <c r="A1207">
        <v>34</v>
      </c>
      <c r="B1207" s="1" t="str" cm="1">
        <f t="array" ref="B1207">_xlfn.IFS(A1207&lt;=25,"early career",A1207&lt;=35,"mid career",A1207&lt;=45,"experienced",A1207&gt;=46,"senior")</f>
        <v>mid career</v>
      </c>
      <c r="C1207" t="s">
        <v>39</v>
      </c>
      <c r="D1207" t="s">
        <v>30</v>
      </c>
      <c r="E1207" t="s">
        <v>45</v>
      </c>
      <c r="F1207">
        <v>24</v>
      </c>
      <c r="G1207" s="1" t="str" cm="1">
        <f t="array" ref="G1207">_xlfn.IFS(F1207&lt;=5,"very near",F1207&lt;=10,"near",F1207&lt;=20,"moderate",F1207&lt;=29,"far")</f>
        <v>far</v>
      </c>
      <c r="H1207">
        <v>4</v>
      </c>
      <c r="I1207" t="str" cm="1">
        <f t="array" ref="I1207">_xlfn.IFS(H1207=1,"Below College",H1207=
2,"College",H1207=
3,"Bachelor",H1207=
4,"Master",H1207=
5,"Doctor")</f>
        <v>Master</v>
      </c>
      <c r="J1207" t="s">
        <v>32</v>
      </c>
      <c r="K1207">
        <v>1</v>
      </c>
      <c r="L1207" t="str" cm="1">
        <f t="array" ref="L1207">_xlfn.IFS(K1207=1,"low",K1207=2,"medium",K1207=3,"high",K1207=4,"very high")</f>
        <v>low</v>
      </c>
      <c r="M1207" t="s">
        <v>43</v>
      </c>
      <c r="N1207">
        <v>2</v>
      </c>
      <c r="O1207" t="str" cm="1">
        <f t="array" ref="O1207">_xlfn.IFS(N1207=1,"low",N1207=2,"medium",N1207=3,"high",N1207=4,"very high")</f>
        <v>medium</v>
      </c>
      <c r="P1207">
        <v>2</v>
      </c>
      <c r="Q1207" t="str" cm="1">
        <f t="array" ref="Q1207">_xlfn.IFS(P1207=1,"junior",P1207=2,"mid level",P1207=3,"senior",P1207=4,"lead",P1207=5,"executive")</f>
        <v>mid level</v>
      </c>
      <c r="R1207" t="s">
        <v>51</v>
      </c>
      <c r="S1207">
        <v>2</v>
      </c>
      <c r="T1207" t="str" cm="1">
        <f t="array" ref="T1207">_xlfn.IFS(S1207=1,"low",S1207=2,"medium",S1207=3,"high",S1207=4,"very high")</f>
        <v>medium</v>
      </c>
      <c r="U1207" t="s">
        <v>40</v>
      </c>
      <c r="V1207">
        <v>4599</v>
      </c>
      <c r="W1207">
        <v>0</v>
      </c>
      <c r="X1207" t="str" cm="1">
        <f t="array" ref="X1207">_xlfn.IFS(W1207=0,"fresher",W1207&lt;=3,"stable",W1207&lt;=6,"moderate hopper",W1207&lt;=9,"frequent hopper")</f>
        <v>fresher</v>
      </c>
      <c r="Y1207" t="s">
        <v>39</v>
      </c>
      <c r="Z1207">
        <v>23</v>
      </c>
      <c r="AA1207" t="str" cm="1">
        <f t="array" ref="AA1207">_xlfn.IFS(Z1207&lt;=14,"low hike",Z1207&lt;=18,"moderate hike",Z1207&lt;=22,"good hike",Z1207&lt;=25,"high hike")</f>
        <v>high hike</v>
      </c>
      <c r="AB1207">
        <v>4</v>
      </c>
      <c r="AC1207" t="str" cm="1">
        <f t="array" ref="AC1207">_xlfn.IFS(AB1207=1,"low",AB1207=2,"good",AB1207=3,"excellent",AB1207=4,"outstanding")</f>
        <v>outstanding</v>
      </c>
      <c r="AD1207">
        <v>3</v>
      </c>
      <c r="AE1207" t="str" cm="1">
        <f t="array" ref="AE1207">_xlfn.IFS(AD1207=1,"low",AD1207=2,"medium",AD1207=3,"high",AD1207=4,"very high")</f>
        <v>high</v>
      </c>
      <c r="AG1207">
        <v>0</v>
      </c>
      <c r="AH1207" t="str" cm="1">
        <f t="array" ref="AH1207">_xlfn.IFS(AG1207=0,"no stock options",AG1207=2,"medium",AG1207=3,"high",AG1207=1,"low")</f>
        <v>no stock options</v>
      </c>
      <c r="AI1207">
        <v>16</v>
      </c>
      <c r="AJ1207" s="1" t="str" cm="1">
        <f t="array" ref="AJ1207">_xlfn.IFS(AI1207&lt;=2,"fresher",AI1207&lt;=7,"early career",AI1207&lt;=15,"mid career",AI1207&lt;=25,"experienced",AI1207&gt;=26,"expert")</f>
        <v>experienced</v>
      </c>
      <c r="AK1207">
        <v>2</v>
      </c>
      <c r="AL1207" s="1" t="str" cm="1">
        <f t="array" ref="AL1207">_xlfn.IFS(AK1207=0,"no training",AK1207&lt;=2,"low",AK1207&lt;=4,"moderate",AK1207&lt;=6,"high")</f>
        <v>low</v>
      </c>
      <c r="AM1207">
        <v>4</v>
      </c>
      <c r="AN1207" t="str" cm="1">
        <f t="array" ref="AN1207">_xlfn.IFS(AM1207=1,"low",AM1207=2,"medium",AM1207=3,"high",AM1207=4,"very high")</f>
        <v>very high</v>
      </c>
      <c r="AO1207">
        <v>15</v>
      </c>
      <c r="AP1207" s="1" t="str" cm="1">
        <f t="array" ref="AP1207">_xlfn.IFS(AO1207&lt;=1,"new",AO1207&lt;=5,"early tenure",AO1207&lt;=10,"established",AO1207&lt;=20,"loyal",AO1207&gt;=21,"long term")</f>
        <v>loyal</v>
      </c>
      <c r="AQ1207">
        <v>9</v>
      </c>
      <c r="AR1207" s="1" t="str" cm="1">
        <f t="array" ref="AR1207">_xlfn.IFS(AQ1207&lt;=1,"new",AQ1207&lt;=4,"settling",AQ1207&lt;=7,"established",AQ1207&lt;=12,"stagnant risk",AQ1207&gt;12,"highly stagnant")</f>
        <v>stagnant risk</v>
      </c>
      <c r="AS1207">
        <v>10</v>
      </c>
      <c r="AT1207" t="str" cm="1">
        <f t="array" ref="AT1207">_xlfn.IFS(AS1207&lt;=1,"recently promoted",AS1207&lt;=3,"due soon",AS1207&lt;=6,"over due",AS1207&gt;=7,"critically overdue")</f>
        <v>critically overdue</v>
      </c>
      <c r="AU1207">
        <v>10</v>
      </c>
      <c r="AV1207" t="str" cm="1">
        <f t="array" ref="AV1207">_xlfn.IFS(AU1207&lt;=1,"new under manager",AU1207&lt;=4,"settling",AU1207&lt;=8,"established",AU1207&gt;=9,"long term")</f>
        <v>long term</v>
      </c>
    </row>
    <row r="1208" spans="1:48">
      <c r="A1208">
        <v>54</v>
      </c>
      <c r="B1208" s="1" t="str" cm="1">
        <f t="array" ref="B1208">_xlfn.IFS(A1208&lt;=25,"early career",A1208&lt;=35,"mid career",A1208&lt;=45,"experienced",A1208&gt;=46,"senior")</f>
        <v>senior</v>
      </c>
      <c r="C1208" t="s">
        <v>29</v>
      </c>
      <c r="D1208" t="s">
        <v>50</v>
      </c>
      <c r="E1208" t="s">
        <v>31</v>
      </c>
      <c r="F1208">
        <v>11</v>
      </c>
      <c r="G1208" s="1" t="str" cm="1">
        <f t="array" ref="G1208">_xlfn.IFS(F1208&lt;=5,"very near",F1208&lt;=10,"near",F1208&lt;=20,"moderate",F1208&lt;=29,"far")</f>
        <v>moderate</v>
      </c>
      <c r="H1208">
        <v>4</v>
      </c>
      <c r="I1208" t="str" cm="1">
        <f t="array" ref="I1208">_xlfn.IFS(H1208=1,"Below College",H1208=
2,"College",H1208=
3,"Bachelor",H1208=
4,"Master",H1208=
5,"Doctor")</f>
        <v>Master</v>
      </c>
      <c r="J1208" t="s">
        <v>32</v>
      </c>
      <c r="K1208">
        <v>2</v>
      </c>
      <c r="L1208" t="str" cm="1">
        <f t="array" ref="L1208">_xlfn.IFS(K1208=1,"low",K1208=2,"medium",K1208=3,"high",K1208=4,"very high")</f>
        <v>medium</v>
      </c>
      <c r="M1208" t="s">
        <v>43</v>
      </c>
      <c r="N1208">
        <v>3</v>
      </c>
      <c r="O1208" t="str" cm="1">
        <f t="array" ref="O1208">_xlfn.IFS(N1208=1,"low",N1208=2,"medium",N1208=3,"high",N1208=4,"very high")</f>
        <v>high</v>
      </c>
      <c r="P1208">
        <v>4</v>
      </c>
      <c r="Q1208" t="str" cm="1">
        <f t="array" ref="Q1208">_xlfn.IFS(P1208=1,"junior",P1208=2,"mid level",P1208=3,"senior",P1208=4,"lead",P1208=5,"executive")</f>
        <v>lead</v>
      </c>
      <c r="R1208" t="s">
        <v>48</v>
      </c>
      <c r="S1208">
        <v>4</v>
      </c>
      <c r="T1208" t="str" cm="1">
        <f t="array" ref="T1208">_xlfn.IFS(S1208=1,"low",S1208=2,"medium",S1208=3,"high",S1208=4,"very high")</f>
        <v>very high</v>
      </c>
      <c r="U1208" t="s">
        <v>38</v>
      </c>
      <c r="V1208">
        <v>16032</v>
      </c>
      <c r="W1208">
        <v>3</v>
      </c>
      <c r="X1208" t="str" cm="1">
        <f t="array" ref="X1208">_xlfn.IFS(W1208=0,"fresher",W1208&lt;=3,"stable",W1208&lt;=6,"moderate hopper",W1208&lt;=9,"frequent hopper")</f>
        <v>stable</v>
      </c>
      <c r="Y1208" t="s">
        <v>29</v>
      </c>
      <c r="Z1208">
        <v>20</v>
      </c>
      <c r="AA1208" t="str" cm="1">
        <f t="array" ref="AA1208">_xlfn.IFS(Z1208&lt;=14,"low hike",Z1208&lt;=18,"moderate hike",Z1208&lt;=22,"good hike",Z1208&lt;=25,"high hike")</f>
        <v>good hike</v>
      </c>
      <c r="AB1208">
        <v>4</v>
      </c>
      <c r="AC1208" t="str" cm="1">
        <f t="array" ref="AC1208">_xlfn.IFS(AB1208=1,"low",AB1208=2,"good",AB1208=3,"excellent",AB1208=4,"outstanding")</f>
        <v>outstanding</v>
      </c>
      <c r="AD1208">
        <v>1</v>
      </c>
      <c r="AE1208" t="str" cm="1">
        <f t="array" ref="AE1208">_xlfn.IFS(AD1208=1,"low",AD1208=2,"medium",AD1208=3,"high",AD1208=4,"very high")</f>
        <v>low</v>
      </c>
      <c r="AG1208">
        <v>1</v>
      </c>
      <c r="AH1208" t="str" cm="1">
        <f t="array" ref="AH1208">_xlfn.IFS(AG1208=0,"no stock options",AG1208=2,"medium",AG1208=3,"high",AG1208=1,"low")</f>
        <v>low</v>
      </c>
      <c r="AI1208">
        <v>26</v>
      </c>
      <c r="AJ1208" s="1" t="str" cm="1">
        <f t="array" ref="AJ1208">_xlfn.IFS(AI1208&lt;=2,"fresher",AI1208&lt;=7,"early career",AI1208&lt;=15,"mid career",AI1208&lt;=25,"experienced",AI1208&gt;=26,"expert")</f>
        <v>expert</v>
      </c>
      <c r="AK1208">
        <v>2</v>
      </c>
      <c r="AL1208" s="1" t="str" cm="1">
        <f t="array" ref="AL1208">_xlfn.IFS(AK1208=0,"no training",AK1208&lt;=2,"low",AK1208&lt;=4,"moderate",AK1208&lt;=6,"high")</f>
        <v>low</v>
      </c>
      <c r="AM1208">
        <v>3</v>
      </c>
      <c r="AN1208" t="str" cm="1">
        <f t="array" ref="AN1208">_xlfn.IFS(AM1208=1,"low",AM1208=2,"medium",AM1208=3,"high",AM1208=4,"very high")</f>
        <v>high</v>
      </c>
      <c r="AO1208">
        <v>14</v>
      </c>
      <c r="AP1208" s="1" t="str" cm="1">
        <f t="array" ref="AP1208">_xlfn.IFS(AO1208&lt;=1,"new",AO1208&lt;=5,"early tenure",AO1208&lt;=10,"established",AO1208&lt;=20,"loyal",AO1208&gt;=21,"long term")</f>
        <v>loyal</v>
      </c>
      <c r="AQ1208">
        <v>9</v>
      </c>
      <c r="AR1208" s="1" t="str" cm="1">
        <f t="array" ref="AR1208">_xlfn.IFS(AQ1208&lt;=1,"new",AQ1208&lt;=4,"settling",AQ1208&lt;=7,"established",AQ1208&lt;=12,"stagnant risk",AQ1208&gt;12,"highly stagnant")</f>
        <v>stagnant risk</v>
      </c>
      <c r="AS1208">
        <v>1</v>
      </c>
      <c r="AT1208" t="str" cm="1">
        <f t="array" ref="AT1208">_xlfn.IFS(AS1208&lt;=1,"recently promoted",AS1208&lt;=3,"due soon",AS1208&lt;=6,"over due",AS1208&gt;=7,"critically overdue")</f>
        <v>recently promoted</v>
      </c>
      <c r="AU1208">
        <v>12</v>
      </c>
      <c r="AV1208" t="str" cm="1">
        <f t="array" ref="AV1208">_xlfn.IFS(AU1208&lt;=1,"new under manager",AU1208&lt;=4,"settling",AU1208&lt;=8,"established",AU1208&gt;=9,"long term")</f>
        <v>long term</v>
      </c>
    </row>
    <row r="1209" spans="1:48">
      <c r="A1209">
        <v>44</v>
      </c>
      <c r="B1209" s="1" t="str" cm="1">
        <f t="array" ref="B1209">_xlfn.IFS(A1209&lt;=25,"early career",A1209&lt;=35,"mid career",A1209&lt;=45,"experienced",A1209&gt;=46,"senior")</f>
        <v>experienced</v>
      </c>
      <c r="C1209" t="s">
        <v>29</v>
      </c>
      <c r="D1209" t="s">
        <v>30</v>
      </c>
      <c r="E1209" t="s">
        <v>31</v>
      </c>
      <c r="F1209">
        <v>28</v>
      </c>
      <c r="G1209" s="1" t="str" cm="1">
        <f t="array" ref="G1209">_xlfn.IFS(F1209&lt;=5,"very near",F1209&lt;=10,"near",F1209&lt;=20,"moderate",F1209&lt;=29,"far")</f>
        <v>far</v>
      </c>
      <c r="H1209">
        <v>3</v>
      </c>
      <c r="I1209" t="str" cm="1">
        <f t="array" ref="I1209">_xlfn.IFS(H1209=1,"Below College",H1209=
2,"College",H1209=
3,"Bachelor",H1209=
4,"Master",H1209=
5,"Doctor")</f>
        <v>Bachelor</v>
      </c>
      <c r="J1209" t="s">
        <v>36</v>
      </c>
      <c r="K1209">
        <v>4</v>
      </c>
      <c r="L1209" t="str" cm="1">
        <f t="array" ref="L1209">_xlfn.IFS(K1209=1,"low",K1209=2,"medium",K1209=3,"high",K1209=4,"very high")</f>
        <v>very high</v>
      </c>
      <c r="M1209" t="s">
        <v>33</v>
      </c>
      <c r="N1209">
        <v>3</v>
      </c>
      <c r="O1209" t="str" cm="1">
        <f t="array" ref="O1209">_xlfn.IFS(N1209=1,"low",N1209=2,"medium",N1209=3,"high",N1209=4,"very high")</f>
        <v>high</v>
      </c>
      <c r="P1209">
        <v>4</v>
      </c>
      <c r="Q1209" t="str" cm="1">
        <f t="array" ref="Q1209">_xlfn.IFS(P1209=1,"junior",P1209=2,"mid level",P1209=3,"senior",P1209=4,"lead",P1209=5,"executive")</f>
        <v>lead</v>
      </c>
      <c r="R1209" t="s">
        <v>53</v>
      </c>
      <c r="S1209">
        <v>1</v>
      </c>
      <c r="T1209" t="str" cm="1">
        <f t="array" ref="T1209">_xlfn.IFS(S1209=1,"low",S1209=2,"medium",S1209=3,"high",S1209=4,"very high")</f>
        <v>low</v>
      </c>
      <c r="U1209" t="s">
        <v>35</v>
      </c>
      <c r="V1209">
        <v>16328</v>
      </c>
      <c r="W1209">
        <v>3</v>
      </c>
      <c r="X1209" t="str" cm="1">
        <f t="array" ref="X1209">_xlfn.IFS(W1209=0,"fresher",W1209&lt;=3,"stable",W1209&lt;=6,"moderate hopper",W1209&lt;=9,"frequent hopper")</f>
        <v>stable</v>
      </c>
      <c r="Y1209" t="s">
        <v>29</v>
      </c>
      <c r="Z1209">
        <v>13</v>
      </c>
      <c r="AA1209" t="str" cm="1">
        <f t="array" ref="AA1209">_xlfn.IFS(Z1209&lt;=14,"low hike",Z1209&lt;=18,"moderate hike",Z1209&lt;=22,"good hike",Z1209&lt;=25,"high hike")</f>
        <v>low hike</v>
      </c>
      <c r="AB1209">
        <v>3</v>
      </c>
      <c r="AC1209" t="str" cm="1">
        <f t="array" ref="AC1209">_xlfn.IFS(AB1209=1,"low",AB1209=2,"good",AB1209=3,"excellent",AB1209=4,"outstanding")</f>
        <v>excellent</v>
      </c>
      <c r="AD1209">
        <v>3</v>
      </c>
      <c r="AE1209" t="str" cm="1">
        <f t="array" ref="AE1209">_xlfn.IFS(AD1209=1,"low",AD1209=2,"medium",AD1209=3,"high",AD1209=4,"very high")</f>
        <v>high</v>
      </c>
      <c r="AG1209">
        <v>1</v>
      </c>
      <c r="AH1209" t="str" cm="1">
        <f t="array" ref="AH1209">_xlfn.IFS(AG1209=0,"no stock options",AG1209=2,"medium",AG1209=3,"high",AG1209=1,"low")</f>
        <v>low</v>
      </c>
      <c r="AI1209">
        <v>24</v>
      </c>
      <c r="AJ1209" s="1" t="str" cm="1">
        <f t="array" ref="AJ1209">_xlfn.IFS(AI1209&lt;=2,"fresher",AI1209&lt;=7,"early career",AI1209&lt;=15,"mid career",AI1209&lt;=25,"experienced",AI1209&gt;=26,"expert")</f>
        <v>experienced</v>
      </c>
      <c r="AK1209">
        <v>1</v>
      </c>
      <c r="AL1209" s="1" t="str" cm="1">
        <f t="array" ref="AL1209">_xlfn.IFS(AK1209=0,"no training",AK1209&lt;=2,"low",AK1209&lt;=4,"moderate",AK1209&lt;=6,"high")</f>
        <v>low</v>
      </c>
      <c r="AM1209">
        <v>4</v>
      </c>
      <c r="AN1209" t="str" cm="1">
        <f t="array" ref="AN1209">_xlfn.IFS(AM1209=1,"low",AM1209=2,"medium",AM1209=3,"high",AM1209=4,"very high")</f>
        <v>very high</v>
      </c>
      <c r="AO1209">
        <v>20</v>
      </c>
      <c r="AP1209" s="1" t="str" cm="1">
        <f t="array" ref="AP1209">_xlfn.IFS(AO1209&lt;=1,"new",AO1209&lt;=5,"early tenure",AO1209&lt;=10,"established",AO1209&lt;=20,"loyal",AO1209&gt;=21,"long term")</f>
        <v>loyal</v>
      </c>
      <c r="AQ1209">
        <v>6</v>
      </c>
      <c r="AR1209" s="1" t="str" cm="1">
        <f t="array" ref="AR1209">_xlfn.IFS(AQ1209&lt;=1,"new",AQ1209&lt;=4,"settling",AQ1209&lt;=7,"established",AQ1209&lt;=12,"stagnant risk",AQ1209&gt;12,"highly stagnant")</f>
        <v>established</v>
      </c>
      <c r="AS1209">
        <v>14</v>
      </c>
      <c r="AT1209" t="str" cm="1">
        <f t="array" ref="AT1209">_xlfn.IFS(AS1209&lt;=1,"recently promoted",AS1209&lt;=3,"due soon",AS1209&lt;=6,"over due",AS1209&gt;=7,"critically overdue")</f>
        <v>critically overdue</v>
      </c>
      <c r="AU1209">
        <v>17</v>
      </c>
      <c r="AV1209" t="str" cm="1">
        <f t="array" ref="AV1209">_xlfn.IFS(AU1209&lt;=1,"new under manager",AU1209&lt;=4,"settling",AU1209&lt;=8,"established",AU1209&gt;=9,"long term")</f>
        <v>long term</v>
      </c>
    </row>
    <row r="1210" spans="1:48">
      <c r="A1210">
        <v>46</v>
      </c>
      <c r="B1210" s="1" t="str" cm="1">
        <f t="array" ref="B1210">_xlfn.IFS(A1210&lt;=25,"early career",A1210&lt;=35,"mid career",A1210&lt;=45,"experienced",A1210&gt;=46,"senior")</f>
        <v>senior</v>
      </c>
      <c r="C1210" t="s">
        <v>29</v>
      </c>
      <c r="D1210" t="s">
        <v>30</v>
      </c>
      <c r="E1210" t="s">
        <v>45</v>
      </c>
      <c r="F1210">
        <v>3</v>
      </c>
      <c r="G1210" s="1" t="str" cm="1">
        <f t="array" ref="G1210">_xlfn.IFS(F1210&lt;=5,"very near",F1210&lt;=10,"near",F1210&lt;=20,"moderate",F1210&lt;=29,"far")</f>
        <v>very near</v>
      </c>
      <c r="H1210">
        <v>3</v>
      </c>
      <c r="I1210" t="str" cm="1">
        <f t="array" ref="I1210">_xlfn.IFS(H1210=1,"Below College",H1210=
2,"College",H1210=
3,"Bachelor",H1210=
4,"Master",H1210=
5,"Doctor")</f>
        <v>Bachelor</v>
      </c>
      <c r="J1210" t="s">
        <v>36</v>
      </c>
      <c r="K1210">
        <v>3</v>
      </c>
      <c r="L1210" t="str" cm="1">
        <f t="array" ref="L1210">_xlfn.IFS(K1210=1,"low",K1210=2,"medium",K1210=3,"high",K1210=4,"very high")</f>
        <v>high</v>
      </c>
      <c r="M1210" t="s">
        <v>43</v>
      </c>
      <c r="N1210">
        <v>3</v>
      </c>
      <c r="O1210" t="str" cm="1">
        <f t="array" ref="O1210">_xlfn.IFS(N1210=1,"low",N1210=2,"medium",N1210=3,"high",N1210=4,"very high")</f>
        <v>high</v>
      </c>
      <c r="P1210">
        <v>4</v>
      </c>
      <c r="Q1210" t="str" cm="1">
        <f t="array" ref="Q1210">_xlfn.IFS(P1210=1,"junior",P1210=2,"mid level",P1210=3,"senior",P1210=4,"lead",P1210=5,"executive")</f>
        <v>lead</v>
      </c>
      <c r="R1210" t="s">
        <v>48</v>
      </c>
      <c r="S1210">
        <v>2</v>
      </c>
      <c r="T1210" t="str" cm="1">
        <f t="array" ref="T1210">_xlfn.IFS(S1210=1,"low",S1210=2,"medium",S1210=3,"high",S1210=4,"very high")</f>
        <v>medium</v>
      </c>
      <c r="U1210" t="s">
        <v>35</v>
      </c>
      <c r="V1210">
        <v>16606</v>
      </c>
      <c r="W1210">
        <v>8</v>
      </c>
      <c r="X1210" t="str" cm="1">
        <f t="array" ref="X1210">_xlfn.IFS(W1210=0,"fresher",W1210&lt;=3,"stable",W1210&lt;=6,"moderate hopper",W1210&lt;=9,"frequent hopper")</f>
        <v>frequent hopper</v>
      </c>
      <c r="Y1210" t="s">
        <v>29</v>
      </c>
      <c r="Z1210">
        <v>12</v>
      </c>
      <c r="AA1210" t="str" cm="1">
        <f t="array" ref="AA1210">_xlfn.IFS(Z1210&lt;=14,"low hike",Z1210&lt;=18,"moderate hike",Z1210&lt;=22,"good hike",Z1210&lt;=25,"high hike")</f>
        <v>low hike</v>
      </c>
      <c r="AB1210">
        <v>3</v>
      </c>
      <c r="AC1210" t="str" cm="1">
        <f t="array" ref="AC1210">_xlfn.IFS(AB1210=1,"low",AB1210=2,"good",AB1210=3,"excellent",AB1210=4,"outstanding")</f>
        <v>excellent</v>
      </c>
      <c r="AD1210">
        <v>4</v>
      </c>
      <c r="AE1210" t="str" cm="1">
        <f t="array" ref="AE1210">_xlfn.IFS(AD1210=1,"low",AD1210=2,"medium",AD1210=3,"high",AD1210=4,"very high")</f>
        <v>very high</v>
      </c>
      <c r="AG1210">
        <v>1</v>
      </c>
      <c r="AH1210" t="str" cm="1">
        <f t="array" ref="AH1210">_xlfn.IFS(AG1210=0,"no stock options",AG1210=2,"medium",AG1210=3,"high",AG1210=1,"low")</f>
        <v>low</v>
      </c>
      <c r="AI1210">
        <v>23</v>
      </c>
      <c r="AJ1210" s="1" t="str" cm="1">
        <f t="array" ref="AJ1210">_xlfn.IFS(AI1210&lt;=2,"fresher",AI1210&lt;=7,"early career",AI1210&lt;=15,"mid career",AI1210&lt;=25,"experienced",AI1210&gt;=26,"expert")</f>
        <v>experienced</v>
      </c>
      <c r="AK1210">
        <v>2</v>
      </c>
      <c r="AL1210" s="1" t="str" cm="1">
        <f t="array" ref="AL1210">_xlfn.IFS(AK1210=0,"no training",AK1210&lt;=2,"low",AK1210&lt;=4,"moderate",AK1210&lt;=6,"high")</f>
        <v>low</v>
      </c>
      <c r="AM1210">
        <v>4</v>
      </c>
      <c r="AN1210" t="str" cm="1">
        <f t="array" ref="AN1210">_xlfn.IFS(AM1210=1,"low",AM1210=2,"medium",AM1210=3,"high",AM1210=4,"very high")</f>
        <v>very high</v>
      </c>
      <c r="AO1210">
        <v>13</v>
      </c>
      <c r="AP1210" s="1" t="str" cm="1">
        <f t="array" ref="AP1210">_xlfn.IFS(AO1210&lt;=1,"new",AO1210&lt;=5,"early tenure",AO1210&lt;=10,"established",AO1210&lt;=20,"loyal",AO1210&gt;=21,"long term")</f>
        <v>loyal</v>
      </c>
      <c r="AQ1210">
        <v>12</v>
      </c>
      <c r="AR1210" s="1" t="str" cm="1">
        <f t="array" ref="AR1210">_xlfn.IFS(AQ1210&lt;=1,"new",AQ1210&lt;=4,"settling",AQ1210&lt;=7,"established",AQ1210&lt;=12,"stagnant risk",AQ1210&gt;12,"highly stagnant")</f>
        <v>stagnant risk</v>
      </c>
      <c r="AS1210">
        <v>5</v>
      </c>
      <c r="AT1210" t="str" cm="1">
        <f t="array" ref="AT1210">_xlfn.IFS(AS1210&lt;=1,"recently promoted",AS1210&lt;=3,"due soon",AS1210&lt;=6,"over due",AS1210&gt;=7,"critically overdue")</f>
        <v>over due</v>
      </c>
      <c r="AU1210">
        <v>1</v>
      </c>
      <c r="AV1210" t="str" cm="1">
        <f t="array" ref="AV1210">_xlfn.IFS(AU1210&lt;=1,"new under manager",AU1210&lt;=4,"settling",AU1210&lt;=8,"established",AU1210&gt;=9,"long term")</f>
        <v>new under manager</v>
      </c>
    </row>
    <row r="1211" spans="1:48">
      <c r="A1211">
        <v>35</v>
      </c>
      <c r="B1211" s="1" t="str" cm="1">
        <f t="array" ref="B1211">_xlfn.IFS(A1211&lt;=25,"early career",A1211&lt;=35,"mid career",A1211&lt;=45,"experienced",A1211&gt;=46,"senior")</f>
        <v>mid career</v>
      </c>
      <c r="C1211" t="s">
        <v>29</v>
      </c>
      <c r="D1211" t="s">
        <v>30</v>
      </c>
      <c r="E1211" t="s">
        <v>31</v>
      </c>
      <c r="F1211">
        <v>16</v>
      </c>
      <c r="G1211" s="1" t="str" cm="1">
        <f t="array" ref="G1211">_xlfn.IFS(F1211&lt;=5,"very near",F1211&lt;=10,"near",F1211&lt;=20,"moderate",F1211&lt;=29,"far")</f>
        <v>moderate</v>
      </c>
      <c r="H1211">
        <v>3</v>
      </c>
      <c r="I1211" t="str" cm="1">
        <f t="array" ref="I1211">_xlfn.IFS(H1211=1,"Below College",H1211=
2,"College",H1211=
3,"Bachelor",H1211=
4,"Master",H1211=
5,"Doctor")</f>
        <v>Bachelor</v>
      </c>
      <c r="J1211" t="s">
        <v>36</v>
      </c>
      <c r="K1211">
        <v>4</v>
      </c>
      <c r="L1211" t="str" cm="1">
        <f t="array" ref="L1211">_xlfn.IFS(K1211=1,"low",K1211=2,"medium",K1211=3,"high",K1211=4,"very high")</f>
        <v>very high</v>
      </c>
      <c r="M1211" t="s">
        <v>43</v>
      </c>
      <c r="N1211">
        <v>2</v>
      </c>
      <c r="O1211" t="str" cm="1">
        <f t="array" ref="O1211">_xlfn.IFS(N1211=1,"low",N1211=2,"medium",N1211=3,"high",N1211=4,"very high")</f>
        <v>medium</v>
      </c>
      <c r="P1211">
        <v>3</v>
      </c>
      <c r="Q1211" t="str" cm="1">
        <f t="array" ref="Q1211">_xlfn.IFS(P1211=1,"junior",P1211=2,"mid level",P1211=3,"senior",P1211=4,"lead",P1211=5,"executive")</f>
        <v>senior</v>
      </c>
      <c r="R1211" t="s">
        <v>49</v>
      </c>
      <c r="S1211">
        <v>2</v>
      </c>
      <c r="T1211" t="str" cm="1">
        <f t="array" ref="T1211">_xlfn.IFS(S1211=1,"low",S1211=2,"medium",S1211=3,"high",S1211=4,"very high")</f>
        <v>medium</v>
      </c>
      <c r="U1211" t="s">
        <v>40</v>
      </c>
      <c r="V1211">
        <v>8606</v>
      </c>
      <c r="W1211">
        <v>1</v>
      </c>
      <c r="X1211" t="str" cm="1">
        <f t="array" ref="X1211">_xlfn.IFS(W1211=0,"fresher",W1211&lt;=3,"stable",W1211&lt;=6,"moderate hopper",W1211&lt;=9,"frequent hopper")</f>
        <v>stable</v>
      </c>
      <c r="Y1211" t="s">
        <v>29</v>
      </c>
      <c r="Z1211">
        <v>19</v>
      </c>
      <c r="AA1211" t="str" cm="1">
        <f t="array" ref="AA1211">_xlfn.IFS(Z1211&lt;=14,"low hike",Z1211&lt;=18,"moderate hike",Z1211&lt;=22,"good hike",Z1211&lt;=25,"high hike")</f>
        <v>good hike</v>
      </c>
      <c r="AB1211">
        <v>3</v>
      </c>
      <c r="AC1211" t="str" cm="1">
        <f t="array" ref="AC1211">_xlfn.IFS(AB1211=1,"low",AB1211=2,"good",AB1211=3,"excellent",AB1211=4,"outstanding")</f>
        <v>excellent</v>
      </c>
      <c r="AD1211">
        <v>4</v>
      </c>
      <c r="AE1211" t="str" cm="1">
        <f t="array" ref="AE1211">_xlfn.IFS(AD1211=1,"low",AD1211=2,"medium",AD1211=3,"high",AD1211=4,"very high")</f>
        <v>very high</v>
      </c>
      <c r="AG1211">
        <v>0</v>
      </c>
      <c r="AH1211" t="str" cm="1">
        <f t="array" ref="AH1211">_xlfn.IFS(AG1211=0,"no stock options",AG1211=2,"medium",AG1211=3,"high",AG1211=1,"low")</f>
        <v>no stock options</v>
      </c>
      <c r="AI1211">
        <v>11</v>
      </c>
      <c r="AJ1211" s="1" t="str" cm="1">
        <f t="array" ref="AJ1211">_xlfn.IFS(AI1211&lt;=2,"fresher",AI1211&lt;=7,"early career",AI1211&lt;=15,"mid career",AI1211&lt;=25,"experienced",AI1211&gt;=26,"expert")</f>
        <v>mid career</v>
      </c>
      <c r="AK1211">
        <v>3</v>
      </c>
      <c r="AL1211" s="1" t="str" cm="1">
        <f t="array" ref="AL1211">_xlfn.IFS(AK1211=0,"no training",AK1211&lt;=2,"low",AK1211&lt;=4,"moderate",AK1211&lt;=6,"high")</f>
        <v>moderate</v>
      </c>
      <c r="AM1211">
        <v>1</v>
      </c>
      <c r="AN1211" t="str" cm="1">
        <f t="array" ref="AN1211">_xlfn.IFS(AM1211=1,"low",AM1211=2,"medium",AM1211=3,"high",AM1211=4,"very high")</f>
        <v>low</v>
      </c>
      <c r="AO1211">
        <v>11</v>
      </c>
      <c r="AP1211" s="1" t="str" cm="1">
        <f t="array" ref="AP1211">_xlfn.IFS(AO1211&lt;=1,"new",AO1211&lt;=5,"early tenure",AO1211&lt;=10,"established",AO1211&lt;=20,"loyal",AO1211&gt;=21,"long term")</f>
        <v>loyal</v>
      </c>
      <c r="AQ1211">
        <v>8</v>
      </c>
      <c r="AR1211" s="1" t="str" cm="1">
        <f t="array" ref="AR1211">_xlfn.IFS(AQ1211&lt;=1,"new",AQ1211&lt;=4,"settling",AQ1211&lt;=7,"established",AQ1211&lt;=12,"stagnant risk",AQ1211&gt;12,"highly stagnant")</f>
        <v>stagnant risk</v>
      </c>
      <c r="AS1211">
        <v>3</v>
      </c>
      <c r="AT1211" t="str" cm="1">
        <f t="array" ref="AT1211">_xlfn.IFS(AS1211&lt;=1,"recently promoted",AS1211&lt;=3,"due soon",AS1211&lt;=6,"over due",AS1211&gt;=7,"critically overdue")</f>
        <v>due soon</v>
      </c>
      <c r="AU1211">
        <v>3</v>
      </c>
      <c r="AV1211" t="str" cm="1">
        <f t="array" ref="AV1211">_xlfn.IFS(AU1211&lt;=1,"new under manager",AU1211&lt;=4,"settling",AU1211&lt;=8,"established",AU1211&gt;=9,"long term")</f>
        <v>settling</v>
      </c>
    </row>
    <row r="1212" spans="1:48">
      <c r="A1212">
        <v>34</v>
      </c>
      <c r="B1212" s="1" t="str" cm="1">
        <f t="array" ref="B1212">_xlfn.IFS(A1212&lt;=25,"early career",A1212&lt;=35,"mid career",A1212&lt;=45,"experienced",A1212&gt;=46,"senior")</f>
        <v>mid career</v>
      </c>
      <c r="C1212" t="s">
        <v>29</v>
      </c>
      <c r="D1212" t="s">
        <v>30</v>
      </c>
      <c r="E1212" t="s">
        <v>45</v>
      </c>
      <c r="F1212">
        <v>7</v>
      </c>
      <c r="G1212" s="1" t="str" cm="1">
        <f t="array" ref="G1212">_xlfn.IFS(F1212&lt;=5,"very near",F1212&lt;=10,"near",F1212&lt;=20,"moderate",F1212&lt;=29,"far")</f>
        <v>near</v>
      </c>
      <c r="H1212">
        <v>2</v>
      </c>
      <c r="I1212" t="str" cm="1">
        <f t="array" ref="I1212">_xlfn.IFS(H1212=1,"Below College",H1212=
2,"College",H1212=
3,"Bachelor",H1212=
4,"Master",H1212=
5,"Doctor")</f>
        <v>College</v>
      </c>
      <c r="J1212" t="s">
        <v>52</v>
      </c>
      <c r="K1212">
        <v>2</v>
      </c>
      <c r="L1212" t="str" cm="1">
        <f t="array" ref="L1212">_xlfn.IFS(K1212=1,"low",K1212=2,"medium",K1212=3,"high",K1212=4,"very high")</f>
        <v>medium</v>
      </c>
      <c r="M1212" t="s">
        <v>33</v>
      </c>
      <c r="N1212">
        <v>3</v>
      </c>
      <c r="O1212" t="str" cm="1">
        <f t="array" ref="O1212">_xlfn.IFS(N1212=1,"low",N1212=2,"medium",N1212=3,"high",N1212=4,"very high")</f>
        <v>high</v>
      </c>
      <c r="P1212">
        <v>1</v>
      </c>
      <c r="Q1212" t="str" cm="1">
        <f t="array" ref="Q1212">_xlfn.IFS(P1212=1,"junior",P1212=2,"mid level",P1212=3,"senior",P1212=4,"lead",P1212=5,"executive")</f>
        <v>junior</v>
      </c>
      <c r="R1212" t="s">
        <v>46</v>
      </c>
      <c r="S1212">
        <v>3</v>
      </c>
      <c r="T1212" t="str" cm="1">
        <f t="array" ref="T1212">_xlfn.IFS(S1212=1,"low",S1212=2,"medium",S1212=3,"high",S1212=4,"very high")</f>
        <v>high</v>
      </c>
      <c r="U1212" t="s">
        <v>35</v>
      </c>
      <c r="V1212">
        <v>2308</v>
      </c>
      <c r="W1212">
        <v>0</v>
      </c>
      <c r="X1212" t="str" cm="1">
        <f t="array" ref="X1212">_xlfn.IFS(W1212=0,"fresher",W1212&lt;=3,"stable",W1212&lt;=6,"moderate hopper",W1212&lt;=9,"frequent hopper")</f>
        <v>fresher</v>
      </c>
      <c r="Y1212" t="s">
        <v>39</v>
      </c>
      <c r="Z1212">
        <v>25</v>
      </c>
      <c r="AA1212" t="str" cm="1">
        <f t="array" ref="AA1212">_xlfn.IFS(Z1212&lt;=14,"low hike",Z1212&lt;=18,"moderate hike",Z1212&lt;=22,"good hike",Z1212&lt;=25,"high hike")</f>
        <v>high hike</v>
      </c>
      <c r="AB1212">
        <v>4</v>
      </c>
      <c r="AC1212" t="str" cm="1">
        <f t="array" ref="AC1212">_xlfn.IFS(AB1212=1,"low",AB1212=2,"good",AB1212=3,"excellent",AB1212=4,"outstanding")</f>
        <v>outstanding</v>
      </c>
      <c r="AD1212">
        <v>2</v>
      </c>
      <c r="AE1212" t="str" cm="1">
        <f t="array" ref="AE1212">_xlfn.IFS(AD1212=1,"low",AD1212=2,"medium",AD1212=3,"high",AD1212=4,"very high")</f>
        <v>medium</v>
      </c>
      <c r="AG1212">
        <v>1</v>
      </c>
      <c r="AH1212" t="str" cm="1">
        <f t="array" ref="AH1212">_xlfn.IFS(AG1212=0,"no stock options",AG1212=2,"medium",AG1212=3,"high",AG1212=1,"low")</f>
        <v>low</v>
      </c>
      <c r="AI1212">
        <v>12</v>
      </c>
      <c r="AJ1212" s="1" t="str" cm="1">
        <f t="array" ref="AJ1212">_xlfn.IFS(AI1212&lt;=2,"fresher",AI1212&lt;=7,"early career",AI1212&lt;=15,"mid career",AI1212&lt;=25,"experienced",AI1212&gt;=26,"expert")</f>
        <v>mid career</v>
      </c>
      <c r="AK1212">
        <v>4</v>
      </c>
      <c r="AL1212" s="1" t="str" cm="1">
        <f t="array" ref="AL1212">_xlfn.IFS(AK1212=0,"no training",AK1212&lt;=2,"low",AK1212&lt;=4,"moderate",AK1212&lt;=6,"high")</f>
        <v>moderate</v>
      </c>
      <c r="AM1212">
        <v>3</v>
      </c>
      <c r="AN1212" t="str" cm="1">
        <f t="array" ref="AN1212">_xlfn.IFS(AM1212=1,"low",AM1212=2,"medium",AM1212=3,"high",AM1212=4,"very high")</f>
        <v>high</v>
      </c>
      <c r="AO1212">
        <v>11</v>
      </c>
      <c r="AP1212" s="1" t="str" cm="1">
        <f t="array" ref="AP1212">_xlfn.IFS(AO1212&lt;=1,"new",AO1212&lt;=5,"early tenure",AO1212&lt;=10,"established",AO1212&lt;=20,"loyal",AO1212&gt;=21,"long term")</f>
        <v>loyal</v>
      </c>
      <c r="AQ1212">
        <v>10</v>
      </c>
      <c r="AR1212" s="1" t="str" cm="1">
        <f t="array" ref="AR1212">_xlfn.IFS(AQ1212&lt;=1,"new",AQ1212&lt;=4,"settling",AQ1212&lt;=7,"established",AQ1212&lt;=12,"stagnant risk",AQ1212&gt;12,"highly stagnant")</f>
        <v>stagnant risk</v>
      </c>
      <c r="AS1212">
        <v>5</v>
      </c>
      <c r="AT1212" t="str" cm="1">
        <f t="array" ref="AT1212">_xlfn.IFS(AS1212&lt;=1,"recently promoted",AS1212&lt;=3,"due soon",AS1212&lt;=6,"over due",AS1212&gt;=7,"critically overdue")</f>
        <v>over due</v>
      </c>
      <c r="AU1212">
        <v>7</v>
      </c>
      <c r="AV1212" t="str" cm="1">
        <f t="array" ref="AV1212">_xlfn.IFS(AU1212&lt;=1,"new under manager",AU1212&lt;=4,"settling",AU1212&lt;=8,"established",AU1212&gt;=9,"long term")</f>
        <v>established</v>
      </c>
    </row>
    <row r="1213" spans="1:48">
      <c r="A1213">
        <v>42</v>
      </c>
      <c r="B1213" s="1" t="str" cm="1">
        <f t="array" ref="B1213">_xlfn.IFS(A1213&lt;=25,"early career",A1213&lt;=35,"mid career",A1213&lt;=45,"experienced",A1213&gt;=46,"senior")</f>
        <v>experienced</v>
      </c>
      <c r="C1213" t="s">
        <v>29</v>
      </c>
      <c r="D1213" t="s">
        <v>50</v>
      </c>
      <c r="E1213" t="s">
        <v>31</v>
      </c>
      <c r="F1213">
        <v>2</v>
      </c>
      <c r="G1213" s="1" t="str" cm="1">
        <f t="array" ref="G1213">_xlfn.IFS(F1213&lt;=5,"very near",F1213&lt;=10,"near",F1213&lt;=20,"moderate",F1213&lt;=29,"far")</f>
        <v>very near</v>
      </c>
      <c r="H1213">
        <v>3</v>
      </c>
      <c r="I1213" t="str" cm="1">
        <f t="array" ref="I1213">_xlfn.IFS(H1213=1,"Below College",H1213=
2,"College",H1213=
3,"Bachelor",H1213=
4,"Master",H1213=
5,"Doctor")</f>
        <v>Bachelor</v>
      </c>
      <c r="J1213" t="s">
        <v>36</v>
      </c>
      <c r="K1213">
        <v>4</v>
      </c>
      <c r="L1213" t="str" cm="1">
        <f t="array" ref="L1213">_xlfn.IFS(K1213=1,"low",K1213=2,"medium",K1213=3,"high",K1213=4,"very high")</f>
        <v>very high</v>
      </c>
      <c r="M1213" t="s">
        <v>33</v>
      </c>
      <c r="N1213">
        <v>3</v>
      </c>
      <c r="O1213" t="str" cm="1">
        <f t="array" ref="O1213">_xlfn.IFS(N1213=1,"low",N1213=2,"medium",N1213=3,"high",N1213=4,"very high")</f>
        <v>high</v>
      </c>
      <c r="P1213">
        <v>3</v>
      </c>
      <c r="Q1213" t="str" cm="1">
        <f t="array" ref="Q1213">_xlfn.IFS(P1213=1,"junior",P1213=2,"mid level",P1213=3,"senior",P1213=4,"lead",P1213=5,"executive")</f>
        <v>senior</v>
      </c>
      <c r="R1213" t="s">
        <v>49</v>
      </c>
      <c r="S1213">
        <v>4</v>
      </c>
      <c r="T1213" t="str" cm="1">
        <f t="array" ref="T1213">_xlfn.IFS(S1213=1,"low",S1213=2,"medium",S1213=3,"high",S1213=4,"very high")</f>
        <v>very high</v>
      </c>
      <c r="U1213" t="s">
        <v>35</v>
      </c>
      <c r="V1213">
        <v>10124</v>
      </c>
      <c r="W1213">
        <v>2</v>
      </c>
      <c r="X1213" t="str" cm="1">
        <f t="array" ref="X1213">_xlfn.IFS(W1213=0,"fresher",W1213&lt;=3,"stable",W1213&lt;=6,"moderate hopper",W1213&lt;=9,"frequent hopper")</f>
        <v>stable</v>
      </c>
      <c r="Y1213" t="s">
        <v>39</v>
      </c>
      <c r="Z1213">
        <v>14</v>
      </c>
      <c r="AA1213" t="str" cm="1">
        <f t="array" ref="AA1213">_xlfn.IFS(Z1213&lt;=14,"low hike",Z1213&lt;=18,"moderate hike",Z1213&lt;=22,"good hike",Z1213&lt;=25,"high hike")</f>
        <v>low hike</v>
      </c>
      <c r="AB1213">
        <v>3</v>
      </c>
      <c r="AC1213" t="str" cm="1">
        <f t="array" ref="AC1213">_xlfn.IFS(AB1213=1,"low",AB1213=2,"good",AB1213=3,"excellent",AB1213=4,"outstanding")</f>
        <v>excellent</v>
      </c>
      <c r="AD1213">
        <v>3</v>
      </c>
      <c r="AE1213" t="str" cm="1">
        <f t="array" ref="AE1213">_xlfn.IFS(AD1213=1,"low",AD1213=2,"medium",AD1213=3,"high",AD1213=4,"very high")</f>
        <v>high</v>
      </c>
      <c r="AG1213">
        <v>1</v>
      </c>
      <c r="AH1213" t="str" cm="1">
        <f t="array" ref="AH1213">_xlfn.IFS(AG1213=0,"no stock options",AG1213=2,"medium",AG1213=3,"high",AG1213=1,"low")</f>
        <v>low</v>
      </c>
      <c r="AI1213">
        <v>24</v>
      </c>
      <c r="AJ1213" s="1" t="str" cm="1">
        <f t="array" ref="AJ1213">_xlfn.IFS(AI1213&lt;=2,"fresher",AI1213&lt;=7,"early career",AI1213&lt;=15,"mid career",AI1213&lt;=25,"experienced",AI1213&gt;=26,"expert")</f>
        <v>experienced</v>
      </c>
      <c r="AK1213">
        <v>3</v>
      </c>
      <c r="AL1213" s="1" t="str" cm="1">
        <f t="array" ref="AL1213">_xlfn.IFS(AK1213=0,"no training",AK1213&lt;=2,"low",AK1213&lt;=4,"moderate",AK1213&lt;=6,"high")</f>
        <v>moderate</v>
      </c>
      <c r="AM1213">
        <v>1</v>
      </c>
      <c r="AN1213" t="str" cm="1">
        <f t="array" ref="AN1213">_xlfn.IFS(AM1213=1,"low",AM1213=2,"medium",AM1213=3,"high",AM1213=4,"very high")</f>
        <v>low</v>
      </c>
      <c r="AO1213">
        <v>20</v>
      </c>
      <c r="AP1213" s="1" t="str" cm="1">
        <f t="array" ref="AP1213">_xlfn.IFS(AO1213&lt;=1,"new",AO1213&lt;=5,"early tenure",AO1213&lt;=10,"established",AO1213&lt;=20,"loyal",AO1213&gt;=21,"long term")</f>
        <v>loyal</v>
      </c>
      <c r="AQ1213">
        <v>8</v>
      </c>
      <c r="AR1213" s="1" t="str" cm="1">
        <f t="array" ref="AR1213">_xlfn.IFS(AQ1213&lt;=1,"new",AQ1213&lt;=4,"settling",AQ1213&lt;=7,"established",AQ1213&lt;=12,"stagnant risk",AQ1213&gt;12,"highly stagnant")</f>
        <v>stagnant risk</v>
      </c>
      <c r="AS1213">
        <v>13</v>
      </c>
      <c r="AT1213" t="str" cm="1">
        <f t="array" ref="AT1213">_xlfn.IFS(AS1213&lt;=1,"recently promoted",AS1213&lt;=3,"due soon",AS1213&lt;=6,"over due",AS1213&gt;=7,"critically overdue")</f>
        <v>critically overdue</v>
      </c>
      <c r="AU1213">
        <v>9</v>
      </c>
      <c r="AV1213" t="str" cm="1">
        <f t="array" ref="AV1213">_xlfn.IFS(AU1213&lt;=1,"new under manager",AU1213&lt;=4,"settling",AU1213&lt;=8,"established",AU1213&gt;=9,"long term")</f>
        <v>long term</v>
      </c>
    </row>
    <row r="1214" spans="1:48">
      <c r="A1214">
        <v>33</v>
      </c>
      <c r="B1214" s="1" t="str" cm="1">
        <f t="array" ref="B1214">_xlfn.IFS(A1214&lt;=25,"early career",A1214&lt;=35,"mid career",A1214&lt;=45,"experienced",A1214&gt;=46,"senior")</f>
        <v>mid career</v>
      </c>
      <c r="C1214" t="s">
        <v>29</v>
      </c>
      <c r="D1214" t="s">
        <v>30</v>
      </c>
      <c r="E1214" t="s">
        <v>31</v>
      </c>
      <c r="F1214">
        <v>28</v>
      </c>
      <c r="G1214" s="1" t="str" cm="1">
        <f t="array" ref="G1214">_xlfn.IFS(F1214&lt;=5,"very near",F1214&lt;=10,"near",F1214&lt;=20,"moderate",F1214&lt;=29,"far")</f>
        <v>far</v>
      </c>
      <c r="H1214">
        <v>4</v>
      </c>
      <c r="I1214" t="str" cm="1">
        <f t="array" ref="I1214">_xlfn.IFS(H1214=1,"Below College",H1214=
2,"College",H1214=
3,"Bachelor",H1214=
4,"Master",H1214=
5,"Doctor")</f>
        <v>Master</v>
      </c>
      <c r="J1214" t="s">
        <v>36</v>
      </c>
      <c r="K1214">
        <v>2</v>
      </c>
      <c r="L1214" t="str" cm="1">
        <f t="array" ref="L1214">_xlfn.IFS(K1214=1,"low",K1214=2,"medium",K1214=3,"high",K1214=4,"very high")</f>
        <v>medium</v>
      </c>
      <c r="M1214" t="s">
        <v>33</v>
      </c>
      <c r="N1214">
        <v>3</v>
      </c>
      <c r="O1214" t="str" cm="1">
        <f t="array" ref="O1214">_xlfn.IFS(N1214=1,"low",N1214=2,"medium",N1214=3,"high",N1214=4,"very high")</f>
        <v>high</v>
      </c>
      <c r="P1214">
        <v>2</v>
      </c>
      <c r="Q1214" t="str" cm="1">
        <f t="array" ref="Q1214">_xlfn.IFS(P1214=1,"junior",P1214=2,"mid level",P1214=3,"senior",P1214=4,"lead",P1214=5,"executive")</f>
        <v>mid level</v>
      </c>
      <c r="R1214" t="s">
        <v>34</v>
      </c>
      <c r="S1214">
        <v>3</v>
      </c>
      <c r="T1214" t="str" cm="1">
        <f t="array" ref="T1214">_xlfn.IFS(S1214=1,"low",S1214=2,"medium",S1214=3,"high",S1214=4,"very high")</f>
        <v>high</v>
      </c>
      <c r="U1214" t="s">
        <v>35</v>
      </c>
      <c r="V1214">
        <v>5207</v>
      </c>
      <c r="W1214">
        <v>1</v>
      </c>
      <c r="X1214" t="str" cm="1">
        <f t="array" ref="X1214">_xlfn.IFS(W1214=0,"fresher",W1214&lt;=3,"stable",W1214&lt;=6,"moderate hopper",W1214&lt;=9,"frequent hopper")</f>
        <v>stable</v>
      </c>
      <c r="Y1214" t="s">
        <v>39</v>
      </c>
      <c r="Z1214">
        <v>12</v>
      </c>
      <c r="AA1214" t="str" cm="1">
        <f t="array" ref="AA1214">_xlfn.IFS(Z1214&lt;=14,"low hike",Z1214&lt;=18,"moderate hike",Z1214&lt;=22,"good hike",Z1214&lt;=25,"high hike")</f>
        <v>low hike</v>
      </c>
      <c r="AB1214">
        <v>3</v>
      </c>
      <c r="AC1214" t="str" cm="1">
        <f t="array" ref="AC1214">_xlfn.IFS(AB1214=1,"low",AB1214=2,"good",AB1214=3,"excellent",AB1214=4,"outstanding")</f>
        <v>excellent</v>
      </c>
      <c r="AD1214">
        <v>2</v>
      </c>
      <c r="AE1214" t="str" cm="1">
        <f t="array" ref="AE1214">_xlfn.IFS(AD1214=1,"low",AD1214=2,"medium",AD1214=3,"high",AD1214=4,"very high")</f>
        <v>medium</v>
      </c>
      <c r="AG1214">
        <v>1</v>
      </c>
      <c r="AH1214" t="str" cm="1">
        <f t="array" ref="AH1214">_xlfn.IFS(AG1214=0,"no stock options",AG1214=2,"medium",AG1214=3,"high",AG1214=1,"low")</f>
        <v>low</v>
      </c>
      <c r="AI1214">
        <v>15</v>
      </c>
      <c r="AJ1214" s="1" t="str" cm="1">
        <f t="array" ref="AJ1214">_xlfn.IFS(AI1214&lt;=2,"fresher",AI1214&lt;=7,"early career",AI1214&lt;=15,"mid career",AI1214&lt;=25,"experienced",AI1214&gt;=26,"expert")</f>
        <v>mid career</v>
      </c>
      <c r="AK1214">
        <v>3</v>
      </c>
      <c r="AL1214" s="1" t="str" cm="1">
        <f t="array" ref="AL1214">_xlfn.IFS(AK1214=0,"no training",AK1214&lt;=2,"low",AK1214&lt;=4,"moderate",AK1214&lt;=6,"high")</f>
        <v>moderate</v>
      </c>
      <c r="AM1214">
        <v>3</v>
      </c>
      <c r="AN1214" t="str" cm="1">
        <f t="array" ref="AN1214">_xlfn.IFS(AM1214=1,"low",AM1214=2,"medium",AM1214=3,"high",AM1214=4,"very high")</f>
        <v>high</v>
      </c>
      <c r="AO1214">
        <v>15</v>
      </c>
      <c r="AP1214" s="1" t="str" cm="1">
        <f t="array" ref="AP1214">_xlfn.IFS(AO1214&lt;=1,"new",AO1214&lt;=5,"early tenure",AO1214&lt;=10,"established",AO1214&lt;=20,"loyal",AO1214&gt;=21,"long term")</f>
        <v>loyal</v>
      </c>
      <c r="AQ1214">
        <v>14</v>
      </c>
      <c r="AR1214" s="1" t="str" cm="1">
        <f t="array" ref="AR1214">_xlfn.IFS(AQ1214&lt;=1,"new",AQ1214&lt;=4,"settling",AQ1214&lt;=7,"established",AQ1214&lt;=12,"stagnant risk",AQ1214&gt;12,"highly stagnant")</f>
        <v>highly stagnant</v>
      </c>
      <c r="AS1214">
        <v>5</v>
      </c>
      <c r="AT1214" t="str" cm="1">
        <f t="array" ref="AT1214">_xlfn.IFS(AS1214&lt;=1,"recently promoted",AS1214&lt;=3,"due soon",AS1214&lt;=6,"over due",AS1214&gt;=7,"critically overdue")</f>
        <v>over due</v>
      </c>
      <c r="AU1214">
        <v>7</v>
      </c>
      <c r="AV1214" t="str" cm="1">
        <f t="array" ref="AV1214">_xlfn.IFS(AU1214&lt;=1,"new under manager",AU1214&lt;=4,"settling",AU1214&lt;=8,"established",AU1214&gt;=9,"long term")</f>
        <v>established</v>
      </c>
    </row>
    <row r="1215" spans="1:48">
      <c r="A1215">
        <v>35</v>
      </c>
      <c r="B1215" s="1" t="str" cm="1">
        <f t="array" ref="B1215">_xlfn.IFS(A1215&lt;=25,"early career",A1215&lt;=35,"mid career",A1215&lt;=45,"experienced",A1215&gt;=46,"senior")</f>
        <v>mid career</v>
      </c>
      <c r="C1215" t="s">
        <v>29</v>
      </c>
      <c r="D1215" t="s">
        <v>30</v>
      </c>
      <c r="E1215" t="s">
        <v>31</v>
      </c>
      <c r="F1215">
        <v>18</v>
      </c>
      <c r="G1215" s="1" t="str" cm="1">
        <f t="array" ref="G1215">_xlfn.IFS(F1215&lt;=5,"very near",F1215&lt;=10,"near",F1215&lt;=20,"moderate",F1215&lt;=29,"far")</f>
        <v>moderate</v>
      </c>
      <c r="H1215">
        <v>5</v>
      </c>
      <c r="I1215" t="str" cm="1">
        <f t="array" ref="I1215">_xlfn.IFS(H1215=1,"Below College",H1215=
2,"College",H1215=
3,"Bachelor",H1215=
4,"Master",H1215=
5,"Doctor")</f>
        <v>Doctor</v>
      </c>
      <c r="J1215" t="s">
        <v>36</v>
      </c>
      <c r="K1215">
        <v>2</v>
      </c>
      <c r="L1215" t="str" cm="1">
        <f t="array" ref="L1215">_xlfn.IFS(K1215=1,"low",K1215=2,"medium",K1215=3,"high",K1215=4,"very high")</f>
        <v>medium</v>
      </c>
      <c r="M1215" t="s">
        <v>33</v>
      </c>
      <c r="N1215">
        <v>4</v>
      </c>
      <c r="O1215" t="str" cm="1">
        <f t="array" ref="O1215">_xlfn.IFS(N1215=1,"low",N1215=2,"medium",N1215=3,"high",N1215=4,"very high")</f>
        <v>very high</v>
      </c>
      <c r="P1215">
        <v>2</v>
      </c>
      <c r="Q1215" t="str" cm="1">
        <f t="array" ref="Q1215">_xlfn.IFS(P1215=1,"junior",P1215=2,"mid level",P1215=3,"senior",P1215=4,"lead",P1215=5,"executive")</f>
        <v>mid level</v>
      </c>
      <c r="R1215" t="s">
        <v>37</v>
      </c>
      <c r="S1215">
        <v>1</v>
      </c>
      <c r="T1215" t="str" cm="1">
        <f t="array" ref="T1215">_xlfn.IFS(S1215=1,"low",S1215=2,"medium",S1215=3,"high",S1215=4,"very high")</f>
        <v>low</v>
      </c>
      <c r="U1215" t="s">
        <v>35</v>
      </c>
      <c r="V1215">
        <v>5208</v>
      </c>
      <c r="W1215">
        <v>1</v>
      </c>
      <c r="X1215" t="str" cm="1">
        <f t="array" ref="X1215">_xlfn.IFS(W1215=0,"fresher",W1215&lt;=3,"stable",W1215&lt;=6,"moderate hopper",W1215&lt;=9,"frequent hopper")</f>
        <v>stable</v>
      </c>
      <c r="Y1215" t="s">
        <v>29</v>
      </c>
      <c r="Z1215">
        <v>11</v>
      </c>
      <c r="AA1215" t="str" cm="1">
        <f t="array" ref="AA1215">_xlfn.IFS(Z1215&lt;=14,"low hike",Z1215&lt;=18,"moderate hike",Z1215&lt;=22,"good hike",Z1215&lt;=25,"high hike")</f>
        <v>low hike</v>
      </c>
      <c r="AB1215">
        <v>3</v>
      </c>
      <c r="AC1215" t="str" cm="1">
        <f t="array" ref="AC1215">_xlfn.IFS(AB1215=1,"low",AB1215=2,"good",AB1215=3,"excellent",AB1215=4,"outstanding")</f>
        <v>excellent</v>
      </c>
      <c r="AD1215">
        <v>4</v>
      </c>
      <c r="AE1215" t="str" cm="1">
        <f t="array" ref="AE1215">_xlfn.IFS(AD1215=1,"low",AD1215=2,"medium",AD1215=3,"high",AD1215=4,"very high")</f>
        <v>very high</v>
      </c>
      <c r="AG1215">
        <v>0</v>
      </c>
      <c r="AH1215" t="str" cm="1">
        <f t="array" ref="AH1215">_xlfn.IFS(AG1215=0,"no stock options",AG1215=2,"medium",AG1215=3,"high",AG1215=1,"low")</f>
        <v>no stock options</v>
      </c>
      <c r="AI1215">
        <v>16</v>
      </c>
      <c r="AJ1215" s="1" t="str" cm="1">
        <f t="array" ref="AJ1215">_xlfn.IFS(AI1215&lt;=2,"fresher",AI1215&lt;=7,"early career",AI1215&lt;=15,"mid career",AI1215&lt;=25,"experienced",AI1215&gt;=26,"expert")</f>
        <v>experienced</v>
      </c>
      <c r="AK1215">
        <v>2</v>
      </c>
      <c r="AL1215" s="1" t="str" cm="1">
        <f t="array" ref="AL1215">_xlfn.IFS(AK1215=0,"no training",AK1215&lt;=2,"low",AK1215&lt;=4,"moderate",AK1215&lt;=6,"high")</f>
        <v>low</v>
      </c>
      <c r="AM1215">
        <v>3</v>
      </c>
      <c r="AN1215" t="str" cm="1">
        <f t="array" ref="AN1215">_xlfn.IFS(AM1215=1,"low",AM1215=2,"medium",AM1215=3,"high",AM1215=4,"very high")</f>
        <v>high</v>
      </c>
      <c r="AO1215">
        <v>16</v>
      </c>
      <c r="AP1215" s="1" t="str" cm="1">
        <f t="array" ref="AP1215">_xlfn.IFS(AO1215&lt;=1,"new",AO1215&lt;=5,"early tenure",AO1215&lt;=10,"established",AO1215&lt;=20,"loyal",AO1215&gt;=21,"long term")</f>
        <v>loyal</v>
      </c>
      <c r="AQ1215">
        <v>15</v>
      </c>
      <c r="AR1215" s="1" t="str" cm="1">
        <f t="array" ref="AR1215">_xlfn.IFS(AQ1215&lt;=1,"new",AQ1215&lt;=4,"settling",AQ1215&lt;=7,"established",AQ1215&lt;=12,"stagnant risk",AQ1215&gt;12,"highly stagnant")</f>
        <v>highly stagnant</v>
      </c>
      <c r="AS1215">
        <v>1</v>
      </c>
      <c r="AT1215" t="str" cm="1">
        <f t="array" ref="AT1215">_xlfn.IFS(AS1215&lt;=1,"recently promoted",AS1215&lt;=3,"due soon",AS1215&lt;=6,"over due",AS1215&gt;=7,"critically overdue")</f>
        <v>recently promoted</v>
      </c>
      <c r="AU1215">
        <v>10</v>
      </c>
      <c r="AV1215" t="str" cm="1">
        <f t="array" ref="AV1215">_xlfn.IFS(AU1215&lt;=1,"new under manager",AU1215&lt;=4,"settling",AU1215&lt;=8,"established",AU1215&gt;=9,"long term")</f>
        <v>long term</v>
      </c>
    </row>
    <row r="1216" spans="1:48">
      <c r="A1216">
        <v>40</v>
      </c>
      <c r="B1216" s="1" t="str" cm="1">
        <f t="array" ref="B1216">_xlfn.IFS(A1216&lt;=25,"early career",A1216&lt;=35,"mid career",A1216&lt;=45,"experienced",A1216&gt;=46,"senior")</f>
        <v>experienced</v>
      </c>
      <c r="C1216" t="s">
        <v>29</v>
      </c>
      <c r="D1216" t="s">
        <v>30</v>
      </c>
      <c r="E1216" t="s">
        <v>31</v>
      </c>
      <c r="F1216">
        <v>15</v>
      </c>
      <c r="G1216" s="1" t="str" cm="1">
        <f t="array" ref="G1216">_xlfn.IFS(F1216&lt;=5,"very near",F1216&lt;=10,"near",F1216&lt;=20,"moderate",F1216&lt;=29,"far")</f>
        <v>moderate</v>
      </c>
      <c r="H1216">
        <v>3</v>
      </c>
      <c r="I1216" t="str" cm="1">
        <f t="array" ref="I1216">_xlfn.IFS(H1216=1,"Below College",H1216=
2,"College",H1216=
3,"Bachelor",H1216=
4,"Master",H1216=
5,"Doctor")</f>
        <v>Bachelor</v>
      </c>
      <c r="J1216" t="s">
        <v>36</v>
      </c>
      <c r="K1216">
        <v>1</v>
      </c>
      <c r="L1216" t="str" cm="1">
        <f t="array" ref="L1216">_xlfn.IFS(K1216=1,"low",K1216=2,"medium",K1216=3,"high",K1216=4,"very high")</f>
        <v>low</v>
      </c>
      <c r="M1216" t="s">
        <v>43</v>
      </c>
      <c r="N1216">
        <v>2</v>
      </c>
      <c r="O1216" t="str" cm="1">
        <f t="array" ref="O1216">_xlfn.IFS(N1216=1,"low",N1216=2,"medium",N1216=3,"high",N1216=4,"very high")</f>
        <v>medium</v>
      </c>
      <c r="P1216">
        <v>3</v>
      </c>
      <c r="Q1216" t="str" cm="1">
        <f t="array" ref="Q1216">_xlfn.IFS(P1216=1,"junior",P1216=2,"mid level",P1216=3,"senior",P1216=4,"lead",P1216=5,"executive")</f>
        <v>senior</v>
      </c>
      <c r="R1216" t="s">
        <v>44</v>
      </c>
      <c r="S1216">
        <v>3</v>
      </c>
      <c r="T1216" t="str" cm="1">
        <f t="array" ref="T1216">_xlfn.IFS(S1216=1,"low",S1216=2,"medium",S1216=3,"high",S1216=4,"very high")</f>
        <v>high</v>
      </c>
      <c r="U1216" t="s">
        <v>35</v>
      </c>
      <c r="V1216">
        <v>10435</v>
      </c>
      <c r="W1216">
        <v>1</v>
      </c>
      <c r="X1216" t="str" cm="1">
        <f t="array" ref="X1216">_xlfn.IFS(W1216=0,"fresher",W1216&lt;=3,"stable",W1216&lt;=6,"moderate hopper",W1216&lt;=9,"frequent hopper")</f>
        <v>stable</v>
      </c>
      <c r="Y1216" t="s">
        <v>29</v>
      </c>
      <c r="Z1216">
        <v>13</v>
      </c>
      <c r="AA1216" t="str" cm="1">
        <f t="array" ref="AA1216">_xlfn.IFS(Z1216&lt;=14,"low hike",Z1216&lt;=18,"moderate hike",Z1216&lt;=22,"good hike",Z1216&lt;=25,"high hike")</f>
        <v>low hike</v>
      </c>
      <c r="AB1216">
        <v>3</v>
      </c>
      <c r="AC1216" t="str" cm="1">
        <f t="array" ref="AC1216">_xlfn.IFS(AB1216=1,"low",AB1216=2,"good",AB1216=3,"excellent",AB1216=4,"outstanding")</f>
        <v>excellent</v>
      </c>
      <c r="AD1216">
        <v>4</v>
      </c>
      <c r="AE1216" t="str" cm="1">
        <f t="array" ref="AE1216">_xlfn.IFS(AD1216=1,"low",AD1216=2,"medium",AD1216=3,"high",AD1216=4,"very high")</f>
        <v>very high</v>
      </c>
      <c r="AG1216">
        <v>2</v>
      </c>
      <c r="AH1216" t="str" cm="1">
        <f t="array" ref="AH1216">_xlfn.IFS(AG1216=0,"no stock options",AG1216=2,"medium",AG1216=3,"high",AG1216=1,"low")</f>
        <v>medium</v>
      </c>
      <c r="AI1216">
        <v>18</v>
      </c>
      <c r="AJ1216" s="1" t="str" cm="1">
        <f t="array" ref="AJ1216">_xlfn.IFS(AI1216&lt;=2,"fresher",AI1216&lt;=7,"early career",AI1216&lt;=15,"mid career",AI1216&lt;=25,"experienced",AI1216&gt;=26,"expert")</f>
        <v>experienced</v>
      </c>
      <c r="AK1216">
        <v>2</v>
      </c>
      <c r="AL1216" s="1" t="str" cm="1">
        <f t="array" ref="AL1216">_xlfn.IFS(AK1216=0,"no training",AK1216&lt;=2,"low",AK1216&lt;=4,"moderate",AK1216&lt;=6,"high")</f>
        <v>low</v>
      </c>
      <c r="AM1216">
        <v>3</v>
      </c>
      <c r="AN1216" t="str" cm="1">
        <f t="array" ref="AN1216">_xlfn.IFS(AM1216=1,"low",AM1216=2,"medium",AM1216=3,"high",AM1216=4,"very high")</f>
        <v>high</v>
      </c>
      <c r="AO1216">
        <v>18</v>
      </c>
      <c r="AP1216" s="1" t="str" cm="1">
        <f t="array" ref="AP1216">_xlfn.IFS(AO1216&lt;=1,"new",AO1216&lt;=5,"early tenure",AO1216&lt;=10,"established",AO1216&lt;=20,"loyal",AO1216&gt;=21,"long term")</f>
        <v>loyal</v>
      </c>
      <c r="AQ1216">
        <v>15</v>
      </c>
      <c r="AR1216" s="1" t="str" cm="1">
        <f t="array" ref="AR1216">_xlfn.IFS(AQ1216&lt;=1,"new",AQ1216&lt;=4,"settling",AQ1216&lt;=7,"established",AQ1216&lt;=12,"stagnant risk",AQ1216&gt;12,"highly stagnant")</f>
        <v>highly stagnant</v>
      </c>
      <c r="AS1216">
        <v>14</v>
      </c>
      <c r="AT1216" t="str" cm="1">
        <f t="array" ref="AT1216">_xlfn.IFS(AS1216&lt;=1,"recently promoted",AS1216&lt;=3,"due soon",AS1216&lt;=6,"over due",AS1216&gt;=7,"critically overdue")</f>
        <v>critically overdue</v>
      </c>
      <c r="AU1216">
        <v>12</v>
      </c>
      <c r="AV1216" t="str" cm="1">
        <f t="array" ref="AV1216">_xlfn.IFS(AU1216&lt;=1,"new under manager",AU1216&lt;=4,"settling",AU1216&lt;=8,"established",AU1216&gt;=9,"long term")</f>
        <v>long term</v>
      </c>
    </row>
    <row r="1217" spans="1:48">
      <c r="A1217">
        <v>35</v>
      </c>
      <c r="B1217" s="1" t="str" cm="1">
        <f t="array" ref="B1217">_xlfn.IFS(A1217&lt;=25,"early career",A1217&lt;=35,"mid career",A1217&lt;=45,"experienced",A1217&gt;=46,"senior")</f>
        <v>mid career</v>
      </c>
      <c r="C1217" t="s">
        <v>29</v>
      </c>
      <c r="D1217" t="s">
        <v>41</v>
      </c>
      <c r="E1217" t="s">
        <v>31</v>
      </c>
      <c r="F1217">
        <v>8</v>
      </c>
      <c r="G1217" s="1" t="str" cm="1">
        <f t="array" ref="G1217">_xlfn.IFS(F1217&lt;=5,"very near",F1217&lt;=10,"near",F1217&lt;=20,"moderate",F1217&lt;=29,"far")</f>
        <v>near</v>
      </c>
      <c r="H1217">
        <v>4</v>
      </c>
      <c r="I1217" t="str" cm="1">
        <f t="array" ref="I1217">_xlfn.IFS(H1217=1,"Below College",H1217=
2,"College",H1217=
3,"Bachelor",H1217=
4,"Master",H1217=
5,"Doctor")</f>
        <v>Master</v>
      </c>
      <c r="J1217" t="s">
        <v>36</v>
      </c>
      <c r="K1217">
        <v>3</v>
      </c>
      <c r="L1217" t="str" cm="1">
        <f t="array" ref="L1217">_xlfn.IFS(K1217=1,"low",K1217=2,"medium",K1217=3,"high",K1217=4,"very high")</f>
        <v>high</v>
      </c>
      <c r="M1217" t="s">
        <v>43</v>
      </c>
      <c r="N1217">
        <v>3</v>
      </c>
      <c r="O1217" t="str" cm="1">
        <f t="array" ref="O1217">_xlfn.IFS(N1217=1,"low",N1217=2,"medium",N1217=3,"high",N1217=4,"very high")</f>
        <v>high</v>
      </c>
      <c r="P1217">
        <v>2</v>
      </c>
      <c r="Q1217" t="str" cm="1">
        <f t="array" ref="Q1217">_xlfn.IFS(P1217=1,"junior",P1217=2,"mid level",P1217=3,"senior",P1217=4,"lead",P1217=5,"executive")</f>
        <v>mid level</v>
      </c>
      <c r="R1217" t="s">
        <v>49</v>
      </c>
      <c r="S1217">
        <v>3</v>
      </c>
      <c r="T1217" t="str" cm="1">
        <f t="array" ref="T1217">_xlfn.IFS(S1217=1,"low",S1217=2,"medium",S1217=3,"high",S1217=4,"very high")</f>
        <v>high</v>
      </c>
      <c r="U1217" t="s">
        <v>35</v>
      </c>
      <c r="V1217">
        <v>4148</v>
      </c>
      <c r="W1217">
        <v>1</v>
      </c>
      <c r="X1217" t="str" cm="1">
        <f t="array" ref="X1217">_xlfn.IFS(W1217=0,"fresher",W1217&lt;=3,"stable",W1217&lt;=6,"moderate hopper",W1217&lt;=9,"frequent hopper")</f>
        <v>stable</v>
      </c>
      <c r="Y1217" t="s">
        <v>29</v>
      </c>
      <c r="Z1217">
        <v>12</v>
      </c>
      <c r="AA1217" t="str" cm="1">
        <f t="array" ref="AA1217">_xlfn.IFS(Z1217&lt;=14,"low hike",Z1217&lt;=18,"moderate hike",Z1217&lt;=22,"good hike",Z1217&lt;=25,"high hike")</f>
        <v>low hike</v>
      </c>
      <c r="AB1217">
        <v>3</v>
      </c>
      <c r="AC1217" t="str" cm="1">
        <f t="array" ref="AC1217">_xlfn.IFS(AB1217=1,"low",AB1217=2,"good",AB1217=3,"excellent",AB1217=4,"outstanding")</f>
        <v>excellent</v>
      </c>
      <c r="AD1217">
        <v>4</v>
      </c>
      <c r="AE1217" t="str" cm="1">
        <f t="array" ref="AE1217">_xlfn.IFS(AD1217=1,"low",AD1217=2,"medium",AD1217=3,"high",AD1217=4,"very high")</f>
        <v>very high</v>
      </c>
      <c r="AG1217">
        <v>1</v>
      </c>
      <c r="AH1217" t="str" cm="1">
        <f t="array" ref="AH1217">_xlfn.IFS(AG1217=0,"no stock options",AG1217=2,"medium",AG1217=3,"high",AG1217=1,"low")</f>
        <v>low</v>
      </c>
      <c r="AI1217">
        <v>15</v>
      </c>
      <c r="AJ1217" s="1" t="str" cm="1">
        <f t="array" ref="AJ1217">_xlfn.IFS(AI1217&lt;=2,"fresher",AI1217&lt;=7,"early career",AI1217&lt;=15,"mid career",AI1217&lt;=25,"experienced",AI1217&gt;=26,"expert")</f>
        <v>mid career</v>
      </c>
      <c r="AK1217">
        <v>5</v>
      </c>
      <c r="AL1217" s="1" t="str" cm="1">
        <f t="array" ref="AL1217">_xlfn.IFS(AK1217=0,"no training",AK1217&lt;=2,"low",AK1217&lt;=4,"moderate",AK1217&lt;=6,"high")</f>
        <v>high</v>
      </c>
      <c r="AM1217">
        <v>3</v>
      </c>
      <c r="AN1217" t="str" cm="1">
        <f t="array" ref="AN1217">_xlfn.IFS(AM1217=1,"low",AM1217=2,"medium",AM1217=3,"high",AM1217=4,"very high")</f>
        <v>high</v>
      </c>
      <c r="AO1217">
        <v>14</v>
      </c>
      <c r="AP1217" s="1" t="str" cm="1">
        <f t="array" ref="AP1217">_xlfn.IFS(AO1217&lt;=1,"new",AO1217&lt;=5,"early tenure",AO1217&lt;=10,"established",AO1217&lt;=20,"loyal",AO1217&gt;=21,"long term")</f>
        <v>loyal</v>
      </c>
      <c r="AQ1217">
        <v>11</v>
      </c>
      <c r="AR1217" s="1" t="str" cm="1">
        <f t="array" ref="AR1217">_xlfn.IFS(AQ1217&lt;=1,"new",AQ1217&lt;=4,"settling",AQ1217&lt;=7,"established",AQ1217&lt;=12,"stagnant risk",AQ1217&gt;12,"highly stagnant")</f>
        <v>stagnant risk</v>
      </c>
      <c r="AS1217">
        <v>2</v>
      </c>
      <c r="AT1217" t="str" cm="1">
        <f t="array" ref="AT1217">_xlfn.IFS(AS1217&lt;=1,"recently promoted",AS1217&lt;=3,"due soon",AS1217&lt;=6,"over due",AS1217&gt;=7,"critically overdue")</f>
        <v>due soon</v>
      </c>
      <c r="AU1217">
        <v>9</v>
      </c>
      <c r="AV1217" t="str" cm="1">
        <f t="array" ref="AV1217">_xlfn.IFS(AU1217&lt;=1,"new under manager",AU1217&lt;=4,"settling",AU1217&lt;=8,"established",AU1217&gt;=9,"long term")</f>
        <v>long term</v>
      </c>
    </row>
    <row r="1218" spans="1:48">
      <c r="A1218">
        <v>35</v>
      </c>
      <c r="B1218" s="1" t="str" cm="1">
        <f t="array" ref="B1218">_xlfn.IFS(A1218&lt;=25,"early career",A1218&lt;=35,"mid career",A1218&lt;=45,"experienced",A1218&gt;=46,"senior")</f>
        <v>mid career</v>
      </c>
      <c r="C1218" t="s">
        <v>39</v>
      </c>
      <c r="D1218" t="s">
        <v>30</v>
      </c>
      <c r="E1218" t="s">
        <v>45</v>
      </c>
      <c r="F1218">
        <v>10</v>
      </c>
      <c r="G1218" s="1" t="str" cm="1">
        <f t="array" ref="G1218">_xlfn.IFS(F1218&lt;=5,"very near",F1218&lt;=10,"near",F1218&lt;=20,"moderate",F1218&lt;=29,"far")</f>
        <v>near</v>
      </c>
      <c r="H1218">
        <v>3</v>
      </c>
      <c r="I1218" t="str" cm="1">
        <f t="array" ref="I1218">_xlfn.IFS(H1218=1,"Below College",H1218=
2,"College",H1218=
3,"Bachelor",H1218=
4,"Master",H1218=
5,"Doctor")</f>
        <v>Bachelor</v>
      </c>
      <c r="J1218" t="s">
        <v>32</v>
      </c>
      <c r="K1218">
        <v>4</v>
      </c>
      <c r="L1218" t="str" cm="1">
        <f t="array" ref="L1218">_xlfn.IFS(K1218=1,"low",K1218=2,"medium",K1218=3,"high",K1218=4,"very high")</f>
        <v>very high</v>
      </c>
      <c r="M1218" t="s">
        <v>33</v>
      </c>
      <c r="N1218">
        <v>2</v>
      </c>
      <c r="O1218" t="str" cm="1">
        <f t="array" ref="O1218">_xlfn.IFS(N1218=1,"low",N1218=2,"medium",N1218=3,"high",N1218=4,"very high")</f>
        <v>medium</v>
      </c>
      <c r="P1218">
        <v>3</v>
      </c>
      <c r="Q1218" t="str" cm="1">
        <f t="array" ref="Q1218">_xlfn.IFS(P1218=1,"junior",P1218=2,"mid level",P1218=3,"senior",P1218=4,"lead",P1218=5,"executive")</f>
        <v>senior</v>
      </c>
      <c r="R1218" t="s">
        <v>51</v>
      </c>
      <c r="S1218">
        <v>1</v>
      </c>
      <c r="T1218" t="str" cm="1">
        <f t="array" ref="T1218">_xlfn.IFS(S1218=1,"low",S1218=2,"medium",S1218=3,"high",S1218=4,"very high")</f>
        <v>low</v>
      </c>
      <c r="U1218" t="s">
        <v>35</v>
      </c>
      <c r="V1218">
        <v>10306</v>
      </c>
      <c r="W1218">
        <v>9</v>
      </c>
      <c r="X1218" t="str" cm="1">
        <f t="array" ref="X1218">_xlfn.IFS(W1218=0,"fresher",W1218&lt;=3,"stable",W1218&lt;=6,"moderate hopper",W1218&lt;=9,"frequent hopper")</f>
        <v>frequent hopper</v>
      </c>
      <c r="Y1218" t="s">
        <v>29</v>
      </c>
      <c r="Z1218">
        <v>17</v>
      </c>
      <c r="AA1218" t="str" cm="1">
        <f t="array" ref="AA1218">_xlfn.IFS(Z1218&lt;=14,"low hike",Z1218&lt;=18,"moderate hike",Z1218&lt;=22,"good hike",Z1218&lt;=25,"high hike")</f>
        <v>moderate hike</v>
      </c>
      <c r="AB1218">
        <v>3</v>
      </c>
      <c r="AC1218" t="str" cm="1">
        <f t="array" ref="AC1218">_xlfn.IFS(AB1218=1,"low",AB1218=2,"good",AB1218=3,"excellent",AB1218=4,"outstanding")</f>
        <v>excellent</v>
      </c>
      <c r="AD1218">
        <v>3</v>
      </c>
      <c r="AE1218" t="str" cm="1">
        <f t="array" ref="AE1218">_xlfn.IFS(AD1218=1,"low",AD1218=2,"medium",AD1218=3,"high",AD1218=4,"very high")</f>
        <v>high</v>
      </c>
      <c r="AG1218">
        <v>0</v>
      </c>
      <c r="AH1218" t="str" cm="1">
        <f t="array" ref="AH1218">_xlfn.IFS(AG1218=0,"no stock options",AG1218=2,"medium",AG1218=3,"high",AG1218=1,"low")</f>
        <v>no stock options</v>
      </c>
      <c r="AI1218">
        <v>15</v>
      </c>
      <c r="AJ1218" s="1" t="str" cm="1">
        <f t="array" ref="AJ1218">_xlfn.IFS(AI1218&lt;=2,"fresher",AI1218&lt;=7,"early career",AI1218&lt;=15,"mid career",AI1218&lt;=25,"experienced",AI1218&gt;=26,"expert")</f>
        <v>mid career</v>
      </c>
      <c r="AK1218">
        <v>3</v>
      </c>
      <c r="AL1218" s="1" t="str" cm="1">
        <f t="array" ref="AL1218">_xlfn.IFS(AK1218=0,"no training",AK1218&lt;=2,"low",AK1218&lt;=4,"moderate",AK1218&lt;=6,"high")</f>
        <v>moderate</v>
      </c>
      <c r="AM1218">
        <v>3</v>
      </c>
      <c r="AN1218" t="str" cm="1">
        <f t="array" ref="AN1218">_xlfn.IFS(AM1218=1,"low",AM1218=2,"medium",AM1218=3,"high",AM1218=4,"very high")</f>
        <v>high</v>
      </c>
      <c r="AO1218">
        <v>13</v>
      </c>
      <c r="AP1218" s="1" t="str" cm="1">
        <f t="array" ref="AP1218">_xlfn.IFS(AO1218&lt;=1,"new",AO1218&lt;=5,"early tenure",AO1218&lt;=10,"established",AO1218&lt;=20,"loyal",AO1218&gt;=21,"long term")</f>
        <v>loyal</v>
      </c>
      <c r="AQ1218">
        <v>12</v>
      </c>
      <c r="AR1218" s="1" t="str" cm="1">
        <f t="array" ref="AR1218">_xlfn.IFS(AQ1218&lt;=1,"new",AQ1218&lt;=4,"settling",AQ1218&lt;=7,"established",AQ1218&lt;=12,"stagnant risk",AQ1218&gt;12,"highly stagnant")</f>
        <v>stagnant risk</v>
      </c>
      <c r="AS1218">
        <v>6</v>
      </c>
      <c r="AT1218" t="str" cm="1">
        <f t="array" ref="AT1218">_xlfn.IFS(AS1218&lt;=1,"recently promoted",AS1218&lt;=3,"due soon",AS1218&lt;=6,"over due",AS1218&gt;=7,"critically overdue")</f>
        <v>over due</v>
      </c>
      <c r="AU1218">
        <v>0</v>
      </c>
      <c r="AV1218" t="str" cm="1">
        <f t="array" ref="AV1218">_xlfn.IFS(AU1218&lt;=1,"new under manager",AU1218&lt;=4,"settling",AU1218&lt;=8,"established",AU1218&gt;=9,"long term")</f>
        <v>new under manager</v>
      </c>
    </row>
    <row r="1219" spans="1:48">
      <c r="A1219">
        <v>50</v>
      </c>
      <c r="B1219" s="1" t="str" cm="1">
        <f t="array" ref="B1219">_xlfn.IFS(A1219&lt;=25,"early career",A1219&lt;=35,"mid career",A1219&lt;=45,"experienced",A1219&gt;=46,"senior")</f>
        <v>senior</v>
      </c>
      <c r="C1219" t="s">
        <v>29</v>
      </c>
      <c r="D1219" t="s">
        <v>30</v>
      </c>
      <c r="E1219" t="s">
        <v>31</v>
      </c>
      <c r="F1219">
        <v>17</v>
      </c>
      <c r="G1219" s="1" t="str" cm="1">
        <f t="array" ref="G1219">_xlfn.IFS(F1219&lt;=5,"very near",F1219&lt;=10,"near",F1219&lt;=20,"moderate",F1219&lt;=29,"far")</f>
        <v>moderate</v>
      </c>
      <c r="H1219">
        <v>5</v>
      </c>
      <c r="I1219" t="str" cm="1">
        <f t="array" ref="I1219">_xlfn.IFS(H1219=1,"Below College",H1219=
2,"College",H1219=
3,"Bachelor",H1219=
4,"Master",H1219=
5,"Doctor")</f>
        <v>Doctor</v>
      </c>
      <c r="J1219" t="s">
        <v>36</v>
      </c>
      <c r="K1219">
        <v>4</v>
      </c>
      <c r="L1219" t="str" cm="1">
        <f t="array" ref="L1219">_xlfn.IFS(K1219=1,"low",K1219=2,"medium",K1219=3,"high",K1219=4,"very high")</f>
        <v>very high</v>
      </c>
      <c r="M1219" t="s">
        <v>43</v>
      </c>
      <c r="N1219">
        <v>2</v>
      </c>
      <c r="O1219" t="str" cm="1">
        <f t="array" ref="O1219">_xlfn.IFS(N1219=1,"low",N1219=2,"medium",N1219=3,"high",N1219=4,"very high")</f>
        <v>medium</v>
      </c>
      <c r="P1219">
        <v>3</v>
      </c>
      <c r="Q1219" t="str" cm="1">
        <f t="array" ref="Q1219">_xlfn.IFS(P1219=1,"junior",P1219=2,"mid level",P1219=3,"senior",P1219=4,"lead",P1219=5,"executive")</f>
        <v>senior</v>
      </c>
      <c r="R1219" t="s">
        <v>53</v>
      </c>
      <c r="S1219">
        <v>1</v>
      </c>
      <c r="T1219" t="str" cm="1">
        <f t="array" ref="T1219">_xlfn.IFS(S1219=1,"low",S1219=2,"medium",S1219=3,"high",S1219=4,"very high")</f>
        <v>low</v>
      </c>
      <c r="U1219" t="s">
        <v>38</v>
      </c>
      <c r="V1219">
        <v>13269</v>
      </c>
      <c r="W1219">
        <v>5</v>
      </c>
      <c r="X1219" t="str" cm="1">
        <f t="array" ref="X1219">_xlfn.IFS(W1219=0,"fresher",W1219&lt;=3,"stable",W1219&lt;=6,"moderate hopper",W1219&lt;=9,"frequent hopper")</f>
        <v>moderate hopper</v>
      </c>
      <c r="Y1219" t="s">
        <v>29</v>
      </c>
      <c r="Z1219">
        <v>15</v>
      </c>
      <c r="AA1219" t="str" cm="1">
        <f t="array" ref="AA1219">_xlfn.IFS(Z1219&lt;=14,"low hike",Z1219&lt;=18,"moderate hike",Z1219&lt;=22,"good hike",Z1219&lt;=25,"high hike")</f>
        <v>moderate hike</v>
      </c>
      <c r="AB1219">
        <v>3</v>
      </c>
      <c r="AC1219" t="str" cm="1">
        <f t="array" ref="AC1219">_xlfn.IFS(AB1219=1,"low",AB1219=2,"good",AB1219=3,"excellent",AB1219=4,"outstanding")</f>
        <v>excellent</v>
      </c>
      <c r="AD1219">
        <v>3</v>
      </c>
      <c r="AE1219" t="str" cm="1">
        <f t="array" ref="AE1219">_xlfn.IFS(AD1219=1,"low",AD1219=2,"medium",AD1219=3,"high",AD1219=4,"very high")</f>
        <v>high</v>
      </c>
      <c r="AG1219">
        <v>3</v>
      </c>
      <c r="AH1219" t="str" cm="1">
        <f t="array" ref="AH1219">_xlfn.IFS(AG1219=0,"no stock options",AG1219=2,"medium",AG1219=3,"high",AG1219=1,"low")</f>
        <v>high</v>
      </c>
      <c r="AI1219">
        <v>19</v>
      </c>
      <c r="AJ1219" s="1" t="str" cm="1">
        <f t="array" ref="AJ1219">_xlfn.IFS(AI1219&lt;=2,"fresher",AI1219&lt;=7,"early career",AI1219&lt;=15,"mid career",AI1219&lt;=25,"experienced",AI1219&gt;=26,"expert")</f>
        <v>experienced</v>
      </c>
      <c r="AK1219">
        <v>3</v>
      </c>
      <c r="AL1219" s="1" t="str" cm="1">
        <f t="array" ref="AL1219">_xlfn.IFS(AK1219=0,"no training",AK1219&lt;=2,"low",AK1219&lt;=4,"moderate",AK1219&lt;=6,"high")</f>
        <v>moderate</v>
      </c>
      <c r="AM1219">
        <v>3</v>
      </c>
      <c r="AN1219" t="str" cm="1">
        <f t="array" ref="AN1219">_xlfn.IFS(AM1219=1,"low",AM1219=2,"medium",AM1219=3,"high",AM1219=4,"very high")</f>
        <v>high</v>
      </c>
      <c r="AO1219">
        <v>14</v>
      </c>
      <c r="AP1219" s="1" t="str" cm="1">
        <f t="array" ref="AP1219">_xlfn.IFS(AO1219&lt;=1,"new",AO1219&lt;=5,"early tenure",AO1219&lt;=10,"established",AO1219&lt;=20,"loyal",AO1219&gt;=21,"long term")</f>
        <v>loyal</v>
      </c>
      <c r="AQ1219">
        <v>11</v>
      </c>
      <c r="AR1219" s="1" t="str" cm="1">
        <f t="array" ref="AR1219">_xlfn.IFS(AQ1219&lt;=1,"new",AQ1219&lt;=4,"settling",AQ1219&lt;=7,"established",AQ1219&lt;=12,"stagnant risk",AQ1219&gt;12,"highly stagnant")</f>
        <v>stagnant risk</v>
      </c>
      <c r="AS1219">
        <v>1</v>
      </c>
      <c r="AT1219" t="str" cm="1">
        <f t="array" ref="AT1219">_xlfn.IFS(AS1219&lt;=1,"recently promoted",AS1219&lt;=3,"due soon",AS1219&lt;=6,"over due",AS1219&gt;=7,"critically overdue")</f>
        <v>recently promoted</v>
      </c>
      <c r="AU1219">
        <v>11</v>
      </c>
      <c r="AV1219" t="str" cm="1">
        <f t="array" ref="AV1219">_xlfn.IFS(AU1219&lt;=1,"new under manager",AU1219&lt;=4,"settling",AU1219&lt;=8,"established",AU1219&gt;=9,"long term")</f>
        <v>long term</v>
      </c>
    </row>
    <row r="1220" spans="1:48">
      <c r="A1220">
        <v>34</v>
      </c>
      <c r="B1220" s="1" t="str" cm="1">
        <f t="array" ref="B1220">_xlfn.IFS(A1220&lt;=25,"early career",A1220&lt;=35,"mid career",A1220&lt;=45,"experienced",A1220&gt;=46,"senior")</f>
        <v>mid career</v>
      </c>
      <c r="C1220" t="s">
        <v>29</v>
      </c>
      <c r="D1220" t="s">
        <v>30</v>
      </c>
      <c r="E1220" t="s">
        <v>31</v>
      </c>
      <c r="F1220">
        <v>3</v>
      </c>
      <c r="G1220" s="1" t="str" cm="1">
        <f t="array" ref="G1220">_xlfn.IFS(F1220&lt;=5,"very near",F1220&lt;=10,"near",F1220&lt;=20,"moderate",F1220&lt;=29,"far")</f>
        <v>very near</v>
      </c>
      <c r="H1220">
        <v>3</v>
      </c>
      <c r="I1220" t="str" cm="1">
        <f t="array" ref="I1220">_xlfn.IFS(H1220=1,"Below College",H1220=
2,"College",H1220=
3,"Bachelor",H1220=
4,"Master",H1220=
5,"Doctor")</f>
        <v>Bachelor</v>
      </c>
      <c r="J1220" t="s">
        <v>36</v>
      </c>
      <c r="K1220">
        <v>4</v>
      </c>
      <c r="L1220" t="str" cm="1">
        <f t="array" ref="L1220">_xlfn.IFS(K1220=1,"low",K1220=2,"medium",K1220=3,"high",K1220=4,"very high")</f>
        <v>very high</v>
      </c>
      <c r="M1220" t="s">
        <v>43</v>
      </c>
      <c r="N1220">
        <v>3</v>
      </c>
      <c r="O1220" t="str" cm="1">
        <f t="array" ref="O1220">_xlfn.IFS(N1220=1,"low",N1220=2,"medium",N1220=3,"high",N1220=4,"very high")</f>
        <v>high</v>
      </c>
      <c r="P1220">
        <v>2</v>
      </c>
      <c r="Q1220" t="str" cm="1">
        <f t="array" ref="Q1220">_xlfn.IFS(P1220=1,"junior",P1220=2,"mid level",P1220=3,"senior",P1220=4,"lead",P1220=5,"executive")</f>
        <v>mid level</v>
      </c>
      <c r="R1220" t="s">
        <v>37</v>
      </c>
      <c r="S1220">
        <v>2</v>
      </c>
      <c r="T1220" t="str" cm="1">
        <f t="array" ref="T1220">_xlfn.IFS(S1220=1,"low",S1220=2,"medium",S1220=3,"high",S1220=4,"very high")</f>
        <v>medium</v>
      </c>
      <c r="U1220" t="s">
        <v>38</v>
      </c>
      <c r="V1220">
        <v>5433</v>
      </c>
      <c r="W1220">
        <v>1</v>
      </c>
      <c r="X1220" t="str" cm="1">
        <f t="array" ref="X1220">_xlfn.IFS(W1220=0,"fresher",W1220&lt;=3,"stable",W1220&lt;=6,"moderate hopper",W1220&lt;=9,"frequent hopper")</f>
        <v>stable</v>
      </c>
      <c r="Y1220" t="s">
        <v>29</v>
      </c>
      <c r="Z1220">
        <v>12</v>
      </c>
      <c r="AA1220" t="str" cm="1">
        <f t="array" ref="AA1220">_xlfn.IFS(Z1220&lt;=14,"low hike",Z1220&lt;=18,"moderate hike",Z1220&lt;=22,"good hike",Z1220&lt;=25,"high hike")</f>
        <v>low hike</v>
      </c>
      <c r="AB1220">
        <v>3</v>
      </c>
      <c r="AC1220" t="str" cm="1">
        <f t="array" ref="AC1220">_xlfn.IFS(AB1220=1,"low",AB1220=2,"good",AB1220=3,"excellent",AB1220=4,"outstanding")</f>
        <v>excellent</v>
      </c>
      <c r="AD1220">
        <v>3</v>
      </c>
      <c r="AE1220" t="str" cm="1">
        <f t="array" ref="AE1220">_xlfn.IFS(AD1220=1,"low",AD1220=2,"medium",AD1220=3,"high",AD1220=4,"very high")</f>
        <v>high</v>
      </c>
      <c r="AG1220">
        <v>1</v>
      </c>
      <c r="AH1220" t="str" cm="1">
        <f t="array" ref="AH1220">_xlfn.IFS(AG1220=0,"no stock options",AG1220=2,"medium",AG1220=3,"high",AG1220=1,"low")</f>
        <v>low</v>
      </c>
      <c r="AI1220">
        <v>11</v>
      </c>
      <c r="AJ1220" s="1" t="str" cm="1">
        <f t="array" ref="AJ1220">_xlfn.IFS(AI1220&lt;=2,"fresher",AI1220&lt;=7,"early career",AI1220&lt;=15,"mid career",AI1220&lt;=25,"experienced",AI1220&gt;=26,"expert")</f>
        <v>mid career</v>
      </c>
      <c r="AK1220">
        <v>2</v>
      </c>
      <c r="AL1220" s="1" t="str" cm="1">
        <f t="array" ref="AL1220">_xlfn.IFS(AK1220=0,"no training",AK1220&lt;=2,"low",AK1220&lt;=4,"moderate",AK1220&lt;=6,"high")</f>
        <v>low</v>
      </c>
      <c r="AM1220">
        <v>3</v>
      </c>
      <c r="AN1220" t="str" cm="1">
        <f t="array" ref="AN1220">_xlfn.IFS(AM1220=1,"low",AM1220=2,"medium",AM1220=3,"high",AM1220=4,"very high")</f>
        <v>high</v>
      </c>
      <c r="AO1220">
        <v>11</v>
      </c>
      <c r="AP1220" s="1" t="str" cm="1">
        <f t="array" ref="AP1220">_xlfn.IFS(AO1220&lt;=1,"new",AO1220&lt;=5,"early tenure",AO1220&lt;=10,"established",AO1220&lt;=20,"loyal",AO1220&gt;=21,"long term")</f>
        <v>loyal</v>
      </c>
      <c r="AQ1220">
        <v>8</v>
      </c>
      <c r="AR1220" s="1" t="str" cm="1">
        <f t="array" ref="AR1220">_xlfn.IFS(AQ1220&lt;=1,"new",AQ1220&lt;=4,"settling",AQ1220&lt;=7,"established",AQ1220&lt;=12,"stagnant risk",AQ1220&gt;12,"highly stagnant")</f>
        <v>stagnant risk</v>
      </c>
      <c r="AS1220">
        <v>7</v>
      </c>
      <c r="AT1220" t="str" cm="1">
        <f t="array" ref="AT1220">_xlfn.IFS(AS1220&lt;=1,"recently promoted",AS1220&lt;=3,"due soon",AS1220&lt;=6,"over due",AS1220&gt;=7,"critically overdue")</f>
        <v>critically overdue</v>
      </c>
      <c r="AU1220">
        <v>9</v>
      </c>
      <c r="AV1220" t="str" cm="1">
        <f t="array" ref="AV1220">_xlfn.IFS(AU1220&lt;=1,"new under manager",AU1220&lt;=4,"settling",AU1220&lt;=8,"established",AU1220&gt;=9,"long term")</f>
        <v>long term</v>
      </c>
    </row>
    <row r="1221" spans="1:48">
      <c r="A1221">
        <v>49</v>
      </c>
      <c r="B1221" s="1" t="str" cm="1">
        <f t="array" ref="B1221">_xlfn.IFS(A1221&lt;=25,"early career",A1221&lt;=35,"mid career",A1221&lt;=45,"experienced",A1221&gt;=46,"senior")</f>
        <v>senior</v>
      </c>
      <c r="C1221" t="s">
        <v>29</v>
      </c>
      <c r="D1221" t="s">
        <v>30</v>
      </c>
      <c r="E1221" t="s">
        <v>31</v>
      </c>
      <c r="F1221">
        <v>6</v>
      </c>
      <c r="G1221" s="1" t="str" cm="1">
        <f t="array" ref="G1221">_xlfn.IFS(F1221&lt;=5,"very near",F1221&lt;=10,"near",F1221&lt;=20,"moderate",F1221&lt;=29,"far")</f>
        <v>near</v>
      </c>
      <c r="H1221">
        <v>1</v>
      </c>
      <c r="I1221" t="str" cm="1">
        <f t="array" ref="I1221">_xlfn.IFS(H1221=1,"Below College",H1221=
2,"College",H1221=
3,"Bachelor",H1221=
4,"Master",H1221=
5,"Doctor")</f>
        <v>Below College</v>
      </c>
      <c r="J1221" t="s">
        <v>36</v>
      </c>
      <c r="K1221">
        <v>3</v>
      </c>
      <c r="L1221" t="str" cm="1">
        <f t="array" ref="L1221">_xlfn.IFS(K1221=1,"low",K1221=2,"medium",K1221=3,"high",K1221=4,"very high")</f>
        <v>high</v>
      </c>
      <c r="M1221" t="s">
        <v>43</v>
      </c>
      <c r="N1221">
        <v>2</v>
      </c>
      <c r="O1221" t="str" cm="1">
        <f t="array" ref="O1221">_xlfn.IFS(N1221=1,"low",N1221=2,"medium",N1221=3,"high",N1221=4,"very high")</f>
        <v>medium</v>
      </c>
      <c r="P1221">
        <v>4</v>
      </c>
      <c r="Q1221" t="str" cm="1">
        <f t="array" ref="Q1221">_xlfn.IFS(P1221=1,"junior",P1221=2,"mid level",P1221=3,"senior",P1221=4,"lead",P1221=5,"executive")</f>
        <v>lead</v>
      </c>
      <c r="R1221" t="s">
        <v>49</v>
      </c>
      <c r="S1221">
        <v>3</v>
      </c>
      <c r="T1221" t="str" cm="1">
        <f t="array" ref="T1221">_xlfn.IFS(S1221=1,"low",S1221=2,"medium",S1221=3,"high",S1221=4,"very high")</f>
        <v>high</v>
      </c>
      <c r="U1221" t="s">
        <v>35</v>
      </c>
      <c r="V1221">
        <v>13966</v>
      </c>
      <c r="W1221">
        <v>2</v>
      </c>
      <c r="X1221" t="str" cm="1">
        <f t="array" ref="X1221">_xlfn.IFS(W1221=0,"fresher",W1221&lt;=3,"stable",W1221&lt;=6,"moderate hopper",W1221&lt;=9,"frequent hopper")</f>
        <v>stable</v>
      </c>
      <c r="Y1221" t="s">
        <v>39</v>
      </c>
      <c r="Z1221">
        <v>19</v>
      </c>
      <c r="AA1221" t="str" cm="1">
        <f t="array" ref="AA1221">_xlfn.IFS(Z1221&lt;=14,"low hike",Z1221&lt;=18,"moderate hike",Z1221&lt;=22,"good hike",Z1221&lt;=25,"high hike")</f>
        <v>good hike</v>
      </c>
      <c r="AB1221">
        <v>3</v>
      </c>
      <c r="AC1221" t="str" cm="1">
        <f t="array" ref="AC1221">_xlfn.IFS(AB1221=1,"low",AB1221=2,"good",AB1221=3,"excellent",AB1221=4,"outstanding")</f>
        <v>excellent</v>
      </c>
      <c r="AD1221">
        <v>2</v>
      </c>
      <c r="AE1221" t="str" cm="1">
        <f t="array" ref="AE1221">_xlfn.IFS(AD1221=1,"low",AD1221=2,"medium",AD1221=3,"high",AD1221=4,"very high")</f>
        <v>medium</v>
      </c>
      <c r="AG1221">
        <v>1</v>
      </c>
      <c r="AH1221" t="str" cm="1">
        <f t="array" ref="AH1221">_xlfn.IFS(AG1221=0,"no stock options",AG1221=2,"medium",AG1221=3,"high",AG1221=1,"low")</f>
        <v>low</v>
      </c>
      <c r="AI1221">
        <v>30</v>
      </c>
      <c r="AJ1221" s="1" t="str" cm="1">
        <f t="array" ref="AJ1221">_xlfn.IFS(AI1221&lt;=2,"fresher",AI1221&lt;=7,"early career",AI1221&lt;=15,"mid career",AI1221&lt;=25,"experienced",AI1221&gt;=26,"expert")</f>
        <v>expert</v>
      </c>
      <c r="AK1221">
        <v>3</v>
      </c>
      <c r="AL1221" s="1" t="str" cm="1">
        <f t="array" ref="AL1221">_xlfn.IFS(AK1221=0,"no training",AK1221&lt;=2,"low",AK1221&lt;=4,"moderate",AK1221&lt;=6,"high")</f>
        <v>moderate</v>
      </c>
      <c r="AM1221">
        <v>3</v>
      </c>
      <c r="AN1221" t="str" cm="1">
        <f t="array" ref="AN1221">_xlfn.IFS(AM1221=1,"low",AM1221=2,"medium",AM1221=3,"high",AM1221=4,"very high")</f>
        <v>high</v>
      </c>
      <c r="AO1221">
        <v>15</v>
      </c>
      <c r="AP1221" s="1" t="str" cm="1">
        <f t="array" ref="AP1221">_xlfn.IFS(AO1221&lt;=1,"new",AO1221&lt;=5,"early tenure",AO1221&lt;=10,"established",AO1221&lt;=20,"loyal",AO1221&gt;=21,"long term")</f>
        <v>loyal</v>
      </c>
      <c r="AQ1221">
        <v>11</v>
      </c>
      <c r="AR1221" s="1" t="str" cm="1">
        <f t="array" ref="AR1221">_xlfn.IFS(AQ1221&lt;=1,"new",AQ1221&lt;=4,"settling",AQ1221&lt;=7,"established",AQ1221&lt;=12,"stagnant risk",AQ1221&gt;12,"highly stagnant")</f>
        <v>stagnant risk</v>
      </c>
      <c r="AS1221">
        <v>2</v>
      </c>
      <c r="AT1221" t="str" cm="1">
        <f t="array" ref="AT1221">_xlfn.IFS(AS1221&lt;=1,"recently promoted",AS1221&lt;=3,"due soon",AS1221&lt;=6,"over due",AS1221&gt;=7,"critically overdue")</f>
        <v>due soon</v>
      </c>
      <c r="AU1221">
        <v>12</v>
      </c>
      <c r="AV1221" t="str" cm="1">
        <f t="array" ref="AV1221">_xlfn.IFS(AU1221&lt;=1,"new under manager",AU1221&lt;=4,"settling",AU1221&lt;=8,"established",AU1221&gt;=9,"long term")</f>
        <v>long term</v>
      </c>
    </row>
    <row r="1222" spans="1:48">
      <c r="A1222">
        <v>43</v>
      </c>
      <c r="B1222" s="1" t="str" cm="1">
        <f t="array" ref="B1222">_xlfn.IFS(A1222&lt;=25,"early career",A1222&lt;=35,"mid career",A1222&lt;=45,"experienced",A1222&gt;=46,"senior")</f>
        <v>experienced</v>
      </c>
      <c r="C1222" t="s">
        <v>29</v>
      </c>
      <c r="D1222" t="s">
        <v>30</v>
      </c>
      <c r="E1222" t="s">
        <v>31</v>
      </c>
      <c r="F1222">
        <v>15</v>
      </c>
      <c r="G1222" s="1" t="str" cm="1">
        <f t="array" ref="G1222">_xlfn.IFS(F1222&lt;=5,"very near",F1222&lt;=10,"near",F1222&lt;=20,"moderate",F1222&lt;=29,"far")</f>
        <v>moderate</v>
      </c>
      <c r="H1222">
        <v>2</v>
      </c>
      <c r="I1222" t="str" cm="1">
        <f t="array" ref="I1222">_xlfn.IFS(H1222=1,"Below College",H1222=
2,"College",H1222=
3,"Bachelor",H1222=
4,"Master",H1222=
5,"Doctor")</f>
        <v>College</v>
      </c>
      <c r="J1222" t="s">
        <v>36</v>
      </c>
      <c r="K1222">
        <v>3</v>
      </c>
      <c r="L1222" t="str" cm="1">
        <f t="array" ref="L1222">_xlfn.IFS(K1222=1,"low",K1222=2,"medium",K1222=3,"high",K1222=4,"very high")</f>
        <v>high</v>
      </c>
      <c r="M1222" t="s">
        <v>33</v>
      </c>
      <c r="N1222">
        <v>2</v>
      </c>
      <c r="O1222" t="str" cm="1">
        <f t="array" ref="O1222">_xlfn.IFS(N1222=1,"low",N1222=2,"medium",N1222=3,"high",N1222=4,"very high")</f>
        <v>medium</v>
      </c>
      <c r="P1222">
        <v>4</v>
      </c>
      <c r="Q1222" t="str" cm="1">
        <f t="array" ref="Q1222">_xlfn.IFS(P1222=1,"junior",P1222=2,"mid level",P1222=3,"senior",P1222=4,"lead",P1222=5,"executive")</f>
        <v>lead</v>
      </c>
      <c r="R1222" t="s">
        <v>53</v>
      </c>
      <c r="S1222">
        <v>3</v>
      </c>
      <c r="T1222" t="str" cm="1">
        <f t="array" ref="T1222">_xlfn.IFS(S1222=1,"low",S1222=2,"medium",S1222=3,"high",S1222=4,"very high")</f>
        <v>high</v>
      </c>
      <c r="U1222" t="s">
        <v>35</v>
      </c>
      <c r="V1222">
        <v>17603</v>
      </c>
      <c r="W1222">
        <v>1</v>
      </c>
      <c r="X1222" t="str" cm="1">
        <f t="array" ref="X1222">_xlfn.IFS(W1222=0,"fresher",W1222&lt;=3,"stable",W1222&lt;=6,"moderate hopper",W1222&lt;=9,"frequent hopper")</f>
        <v>stable</v>
      </c>
      <c r="Y1222" t="s">
        <v>29</v>
      </c>
      <c r="Z1222">
        <v>24</v>
      </c>
      <c r="AA1222" t="str" cm="1">
        <f t="array" ref="AA1222">_xlfn.IFS(Z1222&lt;=14,"low hike",Z1222&lt;=18,"moderate hike",Z1222&lt;=22,"good hike",Z1222&lt;=25,"high hike")</f>
        <v>high hike</v>
      </c>
      <c r="AB1222">
        <v>4</v>
      </c>
      <c r="AC1222" t="str" cm="1">
        <f t="array" ref="AC1222">_xlfn.IFS(AB1222=1,"low",AB1222=2,"good",AB1222=3,"excellent",AB1222=4,"outstanding")</f>
        <v>outstanding</v>
      </c>
      <c r="AD1222">
        <v>1</v>
      </c>
      <c r="AE1222" t="str" cm="1">
        <f t="array" ref="AE1222">_xlfn.IFS(AD1222=1,"low",AD1222=2,"medium",AD1222=3,"high",AD1222=4,"very high")</f>
        <v>low</v>
      </c>
      <c r="AG1222">
        <v>1</v>
      </c>
      <c r="AH1222" t="str" cm="1">
        <f t="array" ref="AH1222">_xlfn.IFS(AG1222=0,"no stock options",AG1222=2,"medium",AG1222=3,"high",AG1222=1,"low")</f>
        <v>low</v>
      </c>
      <c r="AI1222">
        <v>14</v>
      </c>
      <c r="AJ1222" s="1" t="str" cm="1">
        <f t="array" ref="AJ1222">_xlfn.IFS(AI1222&lt;=2,"fresher",AI1222&lt;=7,"early career",AI1222&lt;=15,"mid career",AI1222&lt;=25,"experienced",AI1222&gt;=26,"expert")</f>
        <v>mid career</v>
      </c>
      <c r="AK1222">
        <v>3</v>
      </c>
      <c r="AL1222" s="1" t="str" cm="1">
        <f t="array" ref="AL1222">_xlfn.IFS(AK1222=0,"no training",AK1222&lt;=2,"low",AK1222&lt;=4,"moderate",AK1222&lt;=6,"high")</f>
        <v>moderate</v>
      </c>
      <c r="AM1222">
        <v>3</v>
      </c>
      <c r="AN1222" t="str" cm="1">
        <f t="array" ref="AN1222">_xlfn.IFS(AM1222=1,"low",AM1222=2,"medium",AM1222=3,"high",AM1222=4,"very high")</f>
        <v>high</v>
      </c>
      <c r="AO1222">
        <v>14</v>
      </c>
      <c r="AP1222" s="1" t="str" cm="1">
        <f t="array" ref="AP1222">_xlfn.IFS(AO1222&lt;=1,"new",AO1222&lt;=5,"early tenure",AO1222&lt;=10,"established",AO1222&lt;=20,"loyal",AO1222&gt;=21,"long term")</f>
        <v>loyal</v>
      </c>
      <c r="AQ1222">
        <v>10</v>
      </c>
      <c r="AR1222" s="1" t="str" cm="1">
        <f t="array" ref="AR1222">_xlfn.IFS(AQ1222&lt;=1,"new",AQ1222&lt;=4,"settling",AQ1222&lt;=7,"established",AQ1222&lt;=12,"stagnant risk",AQ1222&gt;12,"highly stagnant")</f>
        <v>stagnant risk</v>
      </c>
      <c r="AS1222">
        <v>6</v>
      </c>
      <c r="AT1222" t="str" cm="1">
        <f t="array" ref="AT1222">_xlfn.IFS(AS1222&lt;=1,"recently promoted",AS1222&lt;=3,"due soon",AS1222&lt;=6,"over due",AS1222&gt;=7,"critically overdue")</f>
        <v>over due</v>
      </c>
      <c r="AU1222">
        <v>11</v>
      </c>
      <c r="AV1222" t="str" cm="1">
        <f t="array" ref="AV1222">_xlfn.IFS(AU1222&lt;=1,"new under manager",AU1222&lt;=4,"settling",AU1222&lt;=8,"established",AU1222&gt;=9,"long term")</f>
        <v>long term</v>
      </c>
    </row>
    <row r="1223" spans="1:48">
      <c r="A1223">
        <v>35</v>
      </c>
      <c r="B1223" s="1" t="str" cm="1">
        <f t="array" ref="B1223">_xlfn.IFS(A1223&lt;=25,"early career",A1223&lt;=35,"mid career",A1223&lt;=45,"experienced",A1223&gt;=46,"senior")</f>
        <v>mid career</v>
      </c>
      <c r="C1223" t="s">
        <v>39</v>
      </c>
      <c r="D1223" t="s">
        <v>50</v>
      </c>
      <c r="E1223" t="s">
        <v>45</v>
      </c>
      <c r="F1223">
        <v>12</v>
      </c>
      <c r="G1223" s="1" t="str" cm="1">
        <f t="array" ref="G1223">_xlfn.IFS(F1223&lt;=5,"very near",F1223&lt;=10,"near",F1223&lt;=20,"moderate",F1223&lt;=29,"far")</f>
        <v>moderate</v>
      </c>
      <c r="H1223">
        <v>4</v>
      </c>
      <c r="I1223" t="str" cm="1">
        <f t="array" ref="I1223">_xlfn.IFS(H1223=1,"Below College",H1223=
2,"College",H1223=
3,"Bachelor",H1223=
4,"Master",H1223=
5,"Doctor")</f>
        <v>Master</v>
      </c>
      <c r="J1223" t="s">
        <v>42</v>
      </c>
      <c r="K1223">
        <v>4</v>
      </c>
      <c r="L1223" t="str" cm="1">
        <f t="array" ref="L1223">_xlfn.IFS(K1223=1,"low",K1223=2,"medium",K1223=3,"high",K1223=4,"very high")</f>
        <v>very high</v>
      </c>
      <c r="M1223" t="s">
        <v>33</v>
      </c>
      <c r="N1223">
        <v>3</v>
      </c>
      <c r="O1223" t="str" cm="1">
        <f t="array" ref="O1223">_xlfn.IFS(N1223=1,"low",N1223=2,"medium",N1223=3,"high",N1223=4,"very high")</f>
        <v>high</v>
      </c>
      <c r="P1223">
        <v>2</v>
      </c>
      <c r="Q1223" t="str" cm="1">
        <f t="array" ref="Q1223">_xlfn.IFS(P1223=1,"junior",P1223=2,"mid level",P1223=3,"senior",P1223=4,"lead",P1223=5,"executive")</f>
        <v>mid level</v>
      </c>
      <c r="R1223" t="s">
        <v>51</v>
      </c>
      <c r="S1223">
        <v>4</v>
      </c>
      <c r="T1223" t="str" cm="1">
        <f t="array" ref="T1223">_xlfn.IFS(S1223=1,"low",S1223=2,"medium",S1223=3,"high",S1223=4,"very high")</f>
        <v>very high</v>
      </c>
      <c r="U1223" t="s">
        <v>40</v>
      </c>
      <c r="V1223">
        <v>4581</v>
      </c>
      <c r="W1223">
        <v>3</v>
      </c>
      <c r="X1223" t="str" cm="1">
        <f t="array" ref="X1223">_xlfn.IFS(W1223=0,"fresher",W1223&lt;=3,"stable",W1223&lt;=6,"moderate hopper",W1223&lt;=9,"frequent hopper")</f>
        <v>stable</v>
      </c>
      <c r="Y1223" t="s">
        <v>39</v>
      </c>
      <c r="Z1223">
        <v>24</v>
      </c>
      <c r="AA1223" t="str" cm="1">
        <f t="array" ref="AA1223">_xlfn.IFS(Z1223&lt;=14,"low hike",Z1223&lt;=18,"moderate hike",Z1223&lt;=22,"good hike",Z1223&lt;=25,"high hike")</f>
        <v>high hike</v>
      </c>
      <c r="AB1223">
        <v>4</v>
      </c>
      <c r="AC1223" t="str" cm="1">
        <f t="array" ref="AC1223">_xlfn.IFS(AB1223=1,"low",AB1223=2,"good",AB1223=3,"excellent",AB1223=4,"outstanding")</f>
        <v>outstanding</v>
      </c>
      <c r="AD1223">
        <v>1</v>
      </c>
      <c r="AE1223" t="str" cm="1">
        <f t="array" ref="AE1223">_xlfn.IFS(AD1223=1,"low",AD1223=2,"medium",AD1223=3,"high",AD1223=4,"very high")</f>
        <v>low</v>
      </c>
      <c r="AG1223">
        <v>0</v>
      </c>
      <c r="AH1223" t="str" cm="1">
        <f t="array" ref="AH1223">_xlfn.IFS(AG1223=0,"no stock options",AG1223=2,"medium",AG1223=3,"high",AG1223=1,"low")</f>
        <v>no stock options</v>
      </c>
      <c r="AI1223">
        <v>13</v>
      </c>
      <c r="AJ1223" s="1" t="str" cm="1">
        <f t="array" ref="AJ1223">_xlfn.IFS(AI1223&lt;=2,"fresher",AI1223&lt;=7,"early career",AI1223&lt;=15,"mid career",AI1223&lt;=25,"experienced",AI1223&gt;=26,"expert")</f>
        <v>mid career</v>
      </c>
      <c r="AK1223">
        <v>2</v>
      </c>
      <c r="AL1223" s="1" t="str" cm="1">
        <f t="array" ref="AL1223">_xlfn.IFS(AK1223=0,"no training",AK1223&lt;=2,"low",AK1223&lt;=4,"moderate",AK1223&lt;=6,"high")</f>
        <v>low</v>
      </c>
      <c r="AM1223">
        <v>4</v>
      </c>
      <c r="AN1223" t="str" cm="1">
        <f t="array" ref="AN1223">_xlfn.IFS(AM1223=1,"low",AM1223=2,"medium",AM1223=3,"high",AM1223=4,"very high")</f>
        <v>very high</v>
      </c>
      <c r="AO1223">
        <v>11</v>
      </c>
      <c r="AP1223" s="1" t="str" cm="1">
        <f t="array" ref="AP1223">_xlfn.IFS(AO1223&lt;=1,"new",AO1223&lt;=5,"early tenure",AO1223&lt;=10,"established",AO1223&lt;=20,"loyal",AO1223&gt;=21,"long term")</f>
        <v>loyal</v>
      </c>
      <c r="AQ1223">
        <v>9</v>
      </c>
      <c r="AR1223" s="1" t="str" cm="1">
        <f t="array" ref="AR1223">_xlfn.IFS(AQ1223&lt;=1,"new",AQ1223&lt;=4,"settling",AQ1223&lt;=7,"established",AQ1223&lt;=12,"stagnant risk",AQ1223&gt;12,"highly stagnant")</f>
        <v>stagnant risk</v>
      </c>
      <c r="AS1223">
        <v>6</v>
      </c>
      <c r="AT1223" t="str" cm="1">
        <f t="array" ref="AT1223">_xlfn.IFS(AS1223&lt;=1,"recently promoted",AS1223&lt;=3,"due soon",AS1223&lt;=6,"over due",AS1223&gt;=7,"critically overdue")</f>
        <v>over due</v>
      </c>
      <c r="AU1223">
        <v>7</v>
      </c>
      <c r="AV1223" t="str" cm="1">
        <f t="array" ref="AV1223">_xlfn.IFS(AU1223&lt;=1,"new under manager",AU1223&lt;=4,"settling",AU1223&lt;=8,"established",AU1223&gt;=9,"long term")</f>
        <v>established</v>
      </c>
    </row>
    <row r="1224" spans="1:48">
      <c r="A1224">
        <v>38</v>
      </c>
      <c r="B1224" s="1" t="str" cm="1">
        <f t="array" ref="B1224">_xlfn.IFS(A1224&lt;=25,"early career",A1224&lt;=35,"mid career",A1224&lt;=45,"experienced",A1224&gt;=46,"senior")</f>
        <v>experienced</v>
      </c>
      <c r="C1224" t="s">
        <v>29</v>
      </c>
      <c r="D1224" t="s">
        <v>50</v>
      </c>
      <c r="E1224" t="s">
        <v>31</v>
      </c>
      <c r="F1224">
        <v>1</v>
      </c>
      <c r="G1224" s="1" t="str" cm="1">
        <f t="array" ref="G1224">_xlfn.IFS(F1224&lt;=5,"very near",F1224&lt;=10,"near",F1224&lt;=20,"moderate",F1224&lt;=29,"far")</f>
        <v>very near</v>
      </c>
      <c r="H1224">
        <v>3</v>
      </c>
      <c r="I1224" t="str" cm="1">
        <f t="array" ref="I1224">_xlfn.IFS(H1224=1,"Below College",H1224=
2,"College",H1224=
3,"Bachelor",H1224=
4,"Master",H1224=
5,"Doctor")</f>
        <v>Bachelor</v>
      </c>
      <c r="J1224" t="s">
        <v>36</v>
      </c>
      <c r="K1224">
        <v>4</v>
      </c>
      <c r="L1224" t="str" cm="1">
        <f t="array" ref="L1224">_xlfn.IFS(K1224=1,"low",K1224=2,"medium",K1224=3,"high",K1224=4,"very high")</f>
        <v>very high</v>
      </c>
      <c r="M1224" t="s">
        <v>33</v>
      </c>
      <c r="N1224">
        <v>3</v>
      </c>
      <c r="O1224" t="str" cm="1">
        <f t="array" ref="O1224">_xlfn.IFS(N1224=1,"low",N1224=2,"medium",N1224=3,"high",N1224=4,"very high")</f>
        <v>high</v>
      </c>
      <c r="P1224">
        <v>2</v>
      </c>
      <c r="Q1224" t="str" cm="1">
        <f t="array" ref="Q1224">_xlfn.IFS(P1224=1,"junior",P1224=2,"mid level",P1224=3,"senior",P1224=4,"lead",P1224=5,"executive")</f>
        <v>mid level</v>
      </c>
      <c r="R1224" t="s">
        <v>37</v>
      </c>
      <c r="S1224">
        <v>4</v>
      </c>
      <c r="T1224" t="str" cm="1">
        <f t="array" ref="T1224">_xlfn.IFS(S1224=1,"low",S1224=2,"medium",S1224=3,"high",S1224=4,"very high")</f>
        <v>very high</v>
      </c>
      <c r="U1224" t="s">
        <v>35</v>
      </c>
      <c r="V1224">
        <v>4735</v>
      </c>
      <c r="W1224">
        <v>7</v>
      </c>
      <c r="X1224" t="str" cm="1">
        <f t="array" ref="X1224">_xlfn.IFS(W1224=0,"fresher",W1224&lt;=3,"stable",W1224&lt;=6,"moderate hopper",W1224&lt;=9,"frequent hopper")</f>
        <v>frequent hopper</v>
      </c>
      <c r="Y1224" t="s">
        <v>29</v>
      </c>
      <c r="Z1224">
        <v>15</v>
      </c>
      <c r="AA1224" t="str" cm="1">
        <f t="array" ref="AA1224">_xlfn.IFS(Z1224&lt;=14,"low hike",Z1224&lt;=18,"moderate hike",Z1224&lt;=22,"good hike",Z1224&lt;=25,"high hike")</f>
        <v>moderate hike</v>
      </c>
      <c r="AB1224">
        <v>3</v>
      </c>
      <c r="AC1224" t="str" cm="1">
        <f t="array" ref="AC1224">_xlfn.IFS(AB1224=1,"low",AB1224=2,"good",AB1224=3,"excellent",AB1224=4,"outstanding")</f>
        <v>excellent</v>
      </c>
      <c r="AD1224">
        <v>4</v>
      </c>
      <c r="AE1224" t="str" cm="1">
        <f t="array" ref="AE1224">_xlfn.IFS(AD1224=1,"low",AD1224=2,"medium",AD1224=3,"high",AD1224=4,"very high")</f>
        <v>very high</v>
      </c>
      <c r="AG1224">
        <v>2</v>
      </c>
      <c r="AH1224" t="str" cm="1">
        <f t="array" ref="AH1224">_xlfn.IFS(AG1224=0,"no stock options",AG1224=2,"medium",AG1224=3,"high",AG1224=1,"low")</f>
        <v>medium</v>
      </c>
      <c r="AI1224">
        <v>19</v>
      </c>
      <c r="AJ1224" s="1" t="str" cm="1">
        <f t="array" ref="AJ1224">_xlfn.IFS(AI1224&lt;=2,"fresher",AI1224&lt;=7,"early career",AI1224&lt;=15,"mid career",AI1224&lt;=25,"experienced",AI1224&gt;=26,"expert")</f>
        <v>experienced</v>
      </c>
      <c r="AK1224">
        <v>4</v>
      </c>
      <c r="AL1224" s="1" t="str" cm="1">
        <f t="array" ref="AL1224">_xlfn.IFS(AK1224=0,"no training",AK1224&lt;=2,"low",AK1224&lt;=4,"moderate",AK1224&lt;=6,"high")</f>
        <v>moderate</v>
      </c>
      <c r="AM1224">
        <v>4</v>
      </c>
      <c r="AN1224" t="str" cm="1">
        <f t="array" ref="AN1224">_xlfn.IFS(AM1224=1,"low",AM1224=2,"medium",AM1224=3,"high",AM1224=4,"very high")</f>
        <v>very high</v>
      </c>
      <c r="AO1224">
        <v>13</v>
      </c>
      <c r="AP1224" s="1" t="str" cm="1">
        <f t="array" ref="AP1224">_xlfn.IFS(AO1224&lt;=1,"new",AO1224&lt;=5,"early tenure",AO1224&lt;=10,"established",AO1224&lt;=20,"loyal",AO1224&gt;=21,"long term")</f>
        <v>loyal</v>
      </c>
      <c r="AQ1224">
        <v>11</v>
      </c>
      <c r="AR1224" s="1" t="str" cm="1">
        <f t="array" ref="AR1224">_xlfn.IFS(AQ1224&lt;=1,"new",AQ1224&lt;=4,"settling",AQ1224&lt;=7,"established",AQ1224&lt;=12,"stagnant risk",AQ1224&gt;12,"highly stagnant")</f>
        <v>stagnant risk</v>
      </c>
      <c r="AS1224">
        <v>2</v>
      </c>
      <c r="AT1224" t="str" cm="1">
        <f t="array" ref="AT1224">_xlfn.IFS(AS1224&lt;=1,"recently promoted",AS1224&lt;=3,"due soon",AS1224&lt;=6,"over due",AS1224&gt;=7,"critically overdue")</f>
        <v>due soon</v>
      </c>
      <c r="AU1224">
        <v>9</v>
      </c>
      <c r="AV1224" t="str" cm="1">
        <f t="array" ref="AV1224">_xlfn.IFS(AU1224&lt;=1,"new under manager",AU1224&lt;=4,"settling",AU1224&lt;=8,"established",AU1224&gt;=9,"long term")</f>
        <v>long term</v>
      </c>
    </row>
    <row r="1225" spans="1:48">
      <c r="A1225">
        <v>34</v>
      </c>
      <c r="B1225" s="1" t="str" cm="1">
        <f t="array" ref="B1225">_xlfn.IFS(A1225&lt;=25,"early career",A1225&lt;=35,"mid career",A1225&lt;=45,"experienced",A1225&gt;=46,"senior")</f>
        <v>mid career</v>
      </c>
      <c r="C1225" t="s">
        <v>29</v>
      </c>
      <c r="D1225" t="s">
        <v>30</v>
      </c>
      <c r="E1225" t="s">
        <v>31</v>
      </c>
      <c r="F1225">
        <v>5</v>
      </c>
      <c r="G1225" s="1" t="str" cm="1">
        <f t="array" ref="G1225">_xlfn.IFS(F1225&lt;=5,"very near",F1225&lt;=10,"near",F1225&lt;=20,"moderate",F1225&lt;=29,"far")</f>
        <v>very near</v>
      </c>
      <c r="H1225">
        <v>2</v>
      </c>
      <c r="I1225" t="str" cm="1">
        <f t="array" ref="I1225">_xlfn.IFS(H1225=1,"Below College",H1225=
2,"College",H1225=
3,"Bachelor",H1225=
4,"Master",H1225=
5,"Doctor")</f>
        <v>College</v>
      </c>
      <c r="J1225" t="s">
        <v>32</v>
      </c>
      <c r="K1225">
        <v>2</v>
      </c>
      <c r="L1225" t="str" cm="1">
        <f t="array" ref="L1225">_xlfn.IFS(K1225=1,"low",K1225=2,"medium",K1225=3,"high",K1225=4,"very high")</f>
        <v>medium</v>
      </c>
      <c r="M1225" t="s">
        <v>33</v>
      </c>
      <c r="N1225">
        <v>2</v>
      </c>
      <c r="O1225" t="str" cm="1">
        <f t="array" ref="O1225">_xlfn.IFS(N1225=1,"low",N1225=2,"medium",N1225=3,"high",N1225=4,"very high")</f>
        <v>medium</v>
      </c>
      <c r="P1225">
        <v>2</v>
      </c>
      <c r="Q1225" t="str" cm="1">
        <f t="array" ref="Q1225">_xlfn.IFS(P1225=1,"junior",P1225=2,"mid level",P1225=3,"senior",P1225=4,"lead",P1225=5,"executive")</f>
        <v>mid level</v>
      </c>
      <c r="R1225" t="s">
        <v>34</v>
      </c>
      <c r="S1225">
        <v>4</v>
      </c>
      <c r="T1225" t="str" cm="1">
        <f t="array" ref="T1225">_xlfn.IFS(S1225=1,"low",S1225=2,"medium",S1225=3,"high",S1225=4,"very high")</f>
        <v>very high</v>
      </c>
      <c r="U1225" t="s">
        <v>35</v>
      </c>
      <c r="V1225">
        <v>3986</v>
      </c>
      <c r="W1225">
        <v>1</v>
      </c>
      <c r="X1225" t="str" cm="1">
        <f t="array" ref="X1225">_xlfn.IFS(W1225=0,"fresher",W1225&lt;=3,"stable",W1225&lt;=6,"moderate hopper",W1225&lt;=9,"frequent hopper")</f>
        <v>stable</v>
      </c>
      <c r="Y1225" t="s">
        <v>29</v>
      </c>
      <c r="Z1225">
        <v>14</v>
      </c>
      <c r="AA1225" t="str" cm="1">
        <f t="array" ref="AA1225">_xlfn.IFS(Z1225&lt;=14,"low hike",Z1225&lt;=18,"moderate hike",Z1225&lt;=22,"good hike",Z1225&lt;=25,"high hike")</f>
        <v>low hike</v>
      </c>
      <c r="AB1225">
        <v>3</v>
      </c>
      <c r="AC1225" t="str" cm="1">
        <f t="array" ref="AC1225">_xlfn.IFS(AB1225=1,"low",AB1225=2,"good",AB1225=3,"excellent",AB1225=4,"outstanding")</f>
        <v>excellent</v>
      </c>
      <c r="AD1225">
        <v>3</v>
      </c>
      <c r="AE1225" t="str" cm="1">
        <f t="array" ref="AE1225">_xlfn.IFS(AD1225=1,"low",AD1225=2,"medium",AD1225=3,"high",AD1225=4,"very high")</f>
        <v>high</v>
      </c>
      <c r="AG1225">
        <v>1</v>
      </c>
      <c r="AH1225" t="str" cm="1">
        <f t="array" ref="AH1225">_xlfn.IFS(AG1225=0,"no stock options",AG1225=2,"medium",AG1225=3,"high",AG1225=1,"low")</f>
        <v>low</v>
      </c>
      <c r="AI1225">
        <v>15</v>
      </c>
      <c r="AJ1225" s="1" t="str" cm="1">
        <f t="array" ref="AJ1225">_xlfn.IFS(AI1225&lt;=2,"fresher",AI1225&lt;=7,"early career",AI1225&lt;=15,"mid career",AI1225&lt;=25,"experienced",AI1225&gt;=26,"expert")</f>
        <v>mid career</v>
      </c>
      <c r="AK1225">
        <v>3</v>
      </c>
      <c r="AL1225" s="1" t="str" cm="1">
        <f t="array" ref="AL1225">_xlfn.IFS(AK1225=0,"no training",AK1225&lt;=2,"low",AK1225&lt;=4,"moderate",AK1225&lt;=6,"high")</f>
        <v>moderate</v>
      </c>
      <c r="AM1225">
        <v>4</v>
      </c>
      <c r="AN1225" t="str" cm="1">
        <f t="array" ref="AN1225">_xlfn.IFS(AM1225=1,"low",AM1225=2,"medium",AM1225=3,"high",AM1225=4,"very high")</f>
        <v>very high</v>
      </c>
      <c r="AO1225">
        <v>15</v>
      </c>
      <c r="AP1225" s="1" t="str" cm="1">
        <f t="array" ref="AP1225">_xlfn.IFS(AO1225&lt;=1,"new",AO1225&lt;=5,"early tenure",AO1225&lt;=10,"established",AO1225&lt;=20,"loyal",AO1225&gt;=21,"long term")</f>
        <v>loyal</v>
      </c>
      <c r="AQ1225">
        <v>10</v>
      </c>
      <c r="AR1225" s="1" t="str" cm="1">
        <f t="array" ref="AR1225">_xlfn.IFS(AQ1225&lt;=1,"new",AQ1225&lt;=4,"settling",AQ1225&lt;=7,"established",AQ1225&lt;=12,"stagnant risk",AQ1225&gt;12,"highly stagnant")</f>
        <v>stagnant risk</v>
      </c>
      <c r="AS1225">
        <v>4</v>
      </c>
      <c r="AT1225" t="str" cm="1">
        <f t="array" ref="AT1225">_xlfn.IFS(AS1225&lt;=1,"recently promoted",AS1225&lt;=3,"due soon",AS1225&lt;=6,"over due",AS1225&gt;=7,"critically overdue")</f>
        <v>over due</v>
      </c>
      <c r="AU1225">
        <v>13</v>
      </c>
      <c r="AV1225" t="str" cm="1">
        <f t="array" ref="AV1225">_xlfn.IFS(AU1225&lt;=1,"new under manager",AU1225&lt;=4,"settling",AU1225&lt;=8,"established",AU1225&gt;=9,"long term")</f>
        <v>long term</v>
      </c>
    </row>
    <row r="1226" spans="1:48">
      <c r="A1226">
        <v>33</v>
      </c>
      <c r="B1226" s="1" t="str" cm="1">
        <f t="array" ref="B1226">_xlfn.IFS(A1226&lt;=25,"early career",A1226&lt;=35,"mid career",A1226&lt;=45,"experienced",A1226&gt;=46,"senior")</f>
        <v>mid career</v>
      </c>
      <c r="C1226" t="s">
        <v>29</v>
      </c>
      <c r="D1226" t="s">
        <v>30</v>
      </c>
      <c r="E1226" t="s">
        <v>31</v>
      </c>
      <c r="F1226">
        <v>21</v>
      </c>
      <c r="G1226" s="1" t="str" cm="1">
        <f t="array" ref="G1226">_xlfn.IFS(F1226&lt;=5,"very near",F1226&lt;=10,"near",F1226&lt;=20,"moderate",F1226&lt;=29,"far")</f>
        <v>far</v>
      </c>
      <c r="H1226">
        <v>3</v>
      </c>
      <c r="I1226" t="str" cm="1">
        <f t="array" ref="I1226">_xlfn.IFS(H1226=1,"Below College",H1226=
2,"College",H1226=
3,"Bachelor",H1226=
4,"Master",H1226=
5,"Doctor")</f>
        <v>Bachelor</v>
      </c>
      <c r="J1226" t="s">
        <v>32</v>
      </c>
      <c r="K1226">
        <v>2</v>
      </c>
      <c r="L1226" t="str" cm="1">
        <f t="array" ref="L1226">_xlfn.IFS(K1226=1,"low",K1226=2,"medium",K1226=3,"high",K1226=4,"very high")</f>
        <v>medium</v>
      </c>
      <c r="M1226" t="s">
        <v>33</v>
      </c>
      <c r="N1226">
        <v>4</v>
      </c>
      <c r="O1226" t="str" cm="1">
        <f t="array" ref="O1226">_xlfn.IFS(N1226=1,"low",N1226=2,"medium",N1226=3,"high",N1226=4,"very high")</f>
        <v>very high</v>
      </c>
      <c r="P1226">
        <v>1</v>
      </c>
      <c r="Q1226" t="str" cm="1">
        <f t="array" ref="Q1226">_xlfn.IFS(P1226=1,"junior",P1226=2,"mid level",P1226=3,"senior",P1226=4,"lead",P1226=5,"executive")</f>
        <v>junior</v>
      </c>
      <c r="R1226" t="s">
        <v>34</v>
      </c>
      <c r="S1226">
        <v>2</v>
      </c>
      <c r="T1226" t="str" cm="1">
        <f t="array" ref="T1226">_xlfn.IFS(S1226=1,"low",S1226=2,"medium",S1226=3,"high",S1226=4,"very high")</f>
        <v>medium</v>
      </c>
      <c r="U1226" t="s">
        <v>35</v>
      </c>
      <c r="V1226">
        <v>2028</v>
      </c>
      <c r="W1226">
        <v>1</v>
      </c>
      <c r="X1226" t="str" cm="1">
        <f t="array" ref="X1226">_xlfn.IFS(W1226=0,"fresher",W1226&lt;=3,"stable",W1226&lt;=6,"moderate hopper",W1226&lt;=9,"frequent hopper")</f>
        <v>stable</v>
      </c>
      <c r="Y1226" t="s">
        <v>29</v>
      </c>
      <c r="Z1226">
        <v>18</v>
      </c>
      <c r="AA1226" t="str" cm="1">
        <f t="array" ref="AA1226">_xlfn.IFS(Z1226&lt;=14,"low hike",Z1226&lt;=18,"moderate hike",Z1226&lt;=22,"good hike",Z1226&lt;=25,"high hike")</f>
        <v>moderate hike</v>
      </c>
      <c r="AB1226">
        <v>3</v>
      </c>
      <c r="AC1226" t="str" cm="1">
        <f t="array" ref="AC1226">_xlfn.IFS(AB1226=1,"low",AB1226=2,"good",AB1226=3,"excellent",AB1226=4,"outstanding")</f>
        <v>excellent</v>
      </c>
      <c r="AD1226">
        <v>4</v>
      </c>
      <c r="AE1226" t="str" cm="1">
        <f t="array" ref="AE1226">_xlfn.IFS(AD1226=1,"low",AD1226=2,"medium",AD1226=3,"high",AD1226=4,"very high")</f>
        <v>very high</v>
      </c>
      <c r="AG1226">
        <v>3</v>
      </c>
      <c r="AH1226" t="str" cm="1">
        <f t="array" ref="AH1226">_xlfn.IFS(AG1226=0,"no stock options",AG1226=2,"medium",AG1226=3,"high",AG1226=1,"low")</f>
        <v>high</v>
      </c>
      <c r="AI1226">
        <v>14</v>
      </c>
      <c r="AJ1226" s="1" t="str" cm="1">
        <f t="array" ref="AJ1226">_xlfn.IFS(AI1226&lt;=2,"fresher",AI1226&lt;=7,"early career",AI1226&lt;=15,"mid career",AI1226&lt;=25,"experienced",AI1226&gt;=26,"expert")</f>
        <v>mid career</v>
      </c>
      <c r="AK1226">
        <v>6</v>
      </c>
      <c r="AL1226" s="1" t="str" cm="1">
        <f t="array" ref="AL1226">_xlfn.IFS(AK1226=0,"no training",AK1226&lt;=2,"low",AK1226&lt;=4,"moderate",AK1226&lt;=6,"high")</f>
        <v>high</v>
      </c>
      <c r="AM1226">
        <v>3</v>
      </c>
      <c r="AN1226" t="str" cm="1">
        <f t="array" ref="AN1226">_xlfn.IFS(AM1226=1,"low",AM1226=2,"medium",AM1226=3,"high",AM1226=4,"very high")</f>
        <v>high</v>
      </c>
      <c r="AO1226">
        <v>14</v>
      </c>
      <c r="AP1226" s="1" t="str" cm="1">
        <f t="array" ref="AP1226">_xlfn.IFS(AO1226&lt;=1,"new",AO1226&lt;=5,"early tenure",AO1226&lt;=10,"established",AO1226&lt;=20,"loyal",AO1226&gt;=21,"long term")</f>
        <v>loyal</v>
      </c>
      <c r="AQ1226">
        <v>11</v>
      </c>
      <c r="AR1226" s="1" t="str" cm="1">
        <f t="array" ref="AR1226">_xlfn.IFS(AQ1226&lt;=1,"new",AQ1226&lt;=4,"settling",AQ1226&lt;=7,"established",AQ1226&lt;=12,"stagnant risk",AQ1226&gt;12,"highly stagnant")</f>
        <v>stagnant risk</v>
      </c>
      <c r="AS1226">
        <v>2</v>
      </c>
      <c r="AT1226" t="str" cm="1">
        <f t="array" ref="AT1226">_xlfn.IFS(AS1226&lt;=1,"recently promoted",AS1226&lt;=3,"due soon",AS1226&lt;=6,"over due",AS1226&gt;=7,"critically overdue")</f>
        <v>due soon</v>
      </c>
      <c r="AU1226">
        <v>13</v>
      </c>
      <c r="AV1226" t="str" cm="1">
        <f t="array" ref="AV1226">_xlfn.IFS(AU1226&lt;=1,"new under manager",AU1226&lt;=4,"settling",AU1226&lt;=8,"established",AU1226&gt;=9,"long term")</f>
        <v>long term</v>
      </c>
    </row>
    <row r="1227" spans="1:48">
      <c r="A1227">
        <v>36</v>
      </c>
      <c r="B1227" s="1" t="str" cm="1">
        <f t="array" ref="B1227">_xlfn.IFS(A1227&lt;=25,"early career",A1227&lt;=35,"mid career",A1227&lt;=45,"experienced",A1227&gt;=46,"senior")</f>
        <v>experienced</v>
      </c>
      <c r="C1227" t="s">
        <v>29</v>
      </c>
      <c r="D1227" t="s">
        <v>30</v>
      </c>
      <c r="E1227" t="s">
        <v>45</v>
      </c>
      <c r="F1227">
        <v>2</v>
      </c>
      <c r="G1227" s="1" t="str" cm="1">
        <f t="array" ref="G1227">_xlfn.IFS(F1227&lt;=5,"very near",F1227&lt;=10,"near",F1227&lt;=20,"moderate",F1227&lt;=29,"far")</f>
        <v>very near</v>
      </c>
      <c r="H1227">
        <v>4</v>
      </c>
      <c r="I1227" t="str" cm="1">
        <f t="array" ref="I1227">_xlfn.IFS(H1227=1,"Below College",H1227=
2,"College",H1227=
3,"Bachelor",H1227=
4,"Master",H1227=
5,"Doctor")</f>
        <v>Master</v>
      </c>
      <c r="J1227" t="s">
        <v>36</v>
      </c>
      <c r="K1227">
        <v>3</v>
      </c>
      <c r="L1227" t="str" cm="1">
        <f t="array" ref="L1227">_xlfn.IFS(K1227=1,"low",K1227=2,"medium",K1227=3,"high",K1227=4,"very high")</f>
        <v>high</v>
      </c>
      <c r="M1227" t="s">
        <v>43</v>
      </c>
      <c r="N1227">
        <v>3</v>
      </c>
      <c r="O1227" t="str" cm="1">
        <f t="array" ref="O1227">_xlfn.IFS(N1227=1,"low",N1227=2,"medium",N1227=3,"high",N1227=4,"very high")</f>
        <v>high</v>
      </c>
      <c r="P1227">
        <v>2</v>
      </c>
      <c r="Q1227" t="str" cm="1">
        <f t="array" ref="Q1227">_xlfn.IFS(P1227=1,"junior",P1227=2,"mid level",P1227=3,"senior",P1227=4,"lead",P1227=5,"executive")</f>
        <v>mid level</v>
      </c>
      <c r="R1227" t="s">
        <v>46</v>
      </c>
      <c r="S1227">
        <v>4</v>
      </c>
      <c r="T1227" t="str" cm="1">
        <f t="array" ref="T1227">_xlfn.IFS(S1227=1,"low",S1227=2,"medium",S1227=3,"high",S1227=4,"very high")</f>
        <v>very high</v>
      </c>
      <c r="U1227" t="s">
        <v>40</v>
      </c>
      <c r="V1227">
        <v>4502</v>
      </c>
      <c r="W1227">
        <v>3</v>
      </c>
      <c r="X1227" t="str" cm="1">
        <f t="array" ref="X1227">_xlfn.IFS(W1227=0,"fresher",W1227&lt;=3,"stable",W1227&lt;=6,"moderate hopper",W1227&lt;=9,"frequent hopper")</f>
        <v>stable</v>
      </c>
      <c r="Y1227" t="s">
        <v>29</v>
      </c>
      <c r="Z1227">
        <v>15</v>
      </c>
      <c r="AA1227" t="str" cm="1">
        <f t="array" ref="AA1227">_xlfn.IFS(Z1227&lt;=14,"low hike",Z1227&lt;=18,"moderate hike",Z1227&lt;=22,"good hike",Z1227&lt;=25,"high hike")</f>
        <v>moderate hike</v>
      </c>
      <c r="AB1227">
        <v>3</v>
      </c>
      <c r="AC1227" t="str" cm="1">
        <f t="array" ref="AC1227">_xlfn.IFS(AB1227=1,"low",AB1227=2,"good",AB1227=3,"excellent",AB1227=4,"outstanding")</f>
        <v>excellent</v>
      </c>
      <c r="AD1227">
        <v>3</v>
      </c>
      <c r="AE1227" t="str" cm="1">
        <f t="array" ref="AE1227">_xlfn.IFS(AD1227=1,"low",AD1227=2,"medium",AD1227=3,"high",AD1227=4,"very high")</f>
        <v>high</v>
      </c>
      <c r="AG1227">
        <v>0</v>
      </c>
      <c r="AH1227" t="str" cm="1">
        <f t="array" ref="AH1227">_xlfn.IFS(AG1227=0,"no stock options",AG1227=2,"medium",AG1227=3,"high",AG1227=1,"low")</f>
        <v>no stock options</v>
      </c>
      <c r="AI1227">
        <v>17</v>
      </c>
      <c r="AJ1227" s="1" t="str" cm="1">
        <f t="array" ref="AJ1227">_xlfn.IFS(AI1227&lt;=2,"fresher",AI1227&lt;=7,"early career",AI1227&lt;=15,"mid career",AI1227&lt;=25,"experienced",AI1227&gt;=26,"expert")</f>
        <v>experienced</v>
      </c>
      <c r="AK1227">
        <v>2</v>
      </c>
      <c r="AL1227" s="1" t="str" cm="1">
        <f t="array" ref="AL1227">_xlfn.IFS(AK1227=0,"no training",AK1227&lt;=2,"low",AK1227&lt;=4,"moderate",AK1227&lt;=6,"high")</f>
        <v>low</v>
      </c>
      <c r="AM1227">
        <v>2</v>
      </c>
      <c r="AN1227" t="str" cm="1">
        <f t="array" ref="AN1227">_xlfn.IFS(AM1227=1,"low",AM1227=2,"medium",AM1227=3,"high",AM1227=4,"very high")</f>
        <v>medium</v>
      </c>
      <c r="AO1227">
        <v>13</v>
      </c>
      <c r="AP1227" s="1" t="str" cm="1">
        <f t="array" ref="AP1227">_xlfn.IFS(AO1227&lt;=1,"new",AO1227&lt;=5,"early tenure",AO1227&lt;=10,"established",AO1227&lt;=20,"loyal",AO1227&gt;=21,"long term")</f>
        <v>loyal</v>
      </c>
      <c r="AQ1227">
        <v>7</v>
      </c>
      <c r="AR1227" s="1" t="str" cm="1">
        <f t="array" ref="AR1227">_xlfn.IFS(AQ1227&lt;=1,"new",AQ1227&lt;=4,"settling",AQ1227&lt;=7,"established",AQ1227&lt;=12,"stagnant risk",AQ1227&gt;12,"highly stagnant")</f>
        <v>established</v>
      </c>
      <c r="AS1227">
        <v>6</v>
      </c>
      <c r="AT1227" t="str" cm="1">
        <f t="array" ref="AT1227">_xlfn.IFS(AS1227&lt;=1,"recently promoted",AS1227&lt;=3,"due soon",AS1227&lt;=6,"over due",AS1227&gt;=7,"critically overdue")</f>
        <v>over due</v>
      </c>
      <c r="AU1227">
        <v>7</v>
      </c>
      <c r="AV1227" t="str" cm="1">
        <f t="array" ref="AV1227">_xlfn.IFS(AU1227&lt;=1,"new under manager",AU1227&lt;=4,"settling",AU1227&lt;=8,"established",AU1227&gt;=9,"long term")</f>
        <v>established</v>
      </c>
    </row>
    <row r="1228" spans="1:48">
      <c r="A1228">
        <v>33</v>
      </c>
      <c r="B1228" s="1" t="str" cm="1">
        <f t="array" ref="B1228">_xlfn.IFS(A1228&lt;=25,"early career",A1228&lt;=35,"mid career",A1228&lt;=45,"experienced",A1228&gt;=46,"senior")</f>
        <v>mid career</v>
      </c>
      <c r="C1228" t="s">
        <v>29</v>
      </c>
      <c r="D1228" t="s">
        <v>41</v>
      </c>
      <c r="E1228" t="s">
        <v>45</v>
      </c>
      <c r="F1228">
        <v>2</v>
      </c>
      <c r="G1228" s="1" t="str" cm="1">
        <f t="array" ref="G1228">_xlfn.IFS(F1228&lt;=5,"very near",F1228&lt;=10,"near",F1228&lt;=20,"moderate",F1228&lt;=29,"far")</f>
        <v>very near</v>
      </c>
      <c r="H1228">
        <v>3</v>
      </c>
      <c r="I1228" t="str" cm="1">
        <f t="array" ref="I1228">_xlfn.IFS(H1228=1,"Below College",H1228=
2,"College",H1228=
3,"Bachelor",H1228=
4,"Master",H1228=
5,"Doctor")</f>
        <v>Bachelor</v>
      </c>
      <c r="J1228" t="s">
        <v>47</v>
      </c>
      <c r="K1228">
        <v>4</v>
      </c>
      <c r="L1228" t="str" cm="1">
        <f t="array" ref="L1228">_xlfn.IFS(K1228=1,"low",K1228=2,"medium",K1228=3,"high",K1228=4,"very high")</f>
        <v>very high</v>
      </c>
      <c r="M1228" t="s">
        <v>43</v>
      </c>
      <c r="N1228">
        <v>3</v>
      </c>
      <c r="O1228" t="str" cm="1">
        <f t="array" ref="O1228">_xlfn.IFS(N1228=1,"low",N1228=2,"medium",N1228=3,"high",N1228=4,"very high")</f>
        <v>high</v>
      </c>
      <c r="P1228">
        <v>2</v>
      </c>
      <c r="Q1228" t="str" cm="1">
        <f t="array" ref="Q1228">_xlfn.IFS(P1228=1,"junior",P1228=2,"mid level",P1228=3,"senior",P1228=4,"lead",P1228=5,"executive")</f>
        <v>mid level</v>
      </c>
      <c r="R1228" t="s">
        <v>51</v>
      </c>
      <c r="S1228">
        <v>2</v>
      </c>
      <c r="T1228" t="str" cm="1">
        <f t="array" ref="T1228">_xlfn.IFS(S1228=1,"low",S1228=2,"medium",S1228=3,"high",S1228=4,"very high")</f>
        <v>medium</v>
      </c>
      <c r="U1228" t="s">
        <v>40</v>
      </c>
      <c r="V1228">
        <v>5147</v>
      </c>
      <c r="W1228">
        <v>8</v>
      </c>
      <c r="X1228" t="str" cm="1">
        <f t="array" ref="X1228">_xlfn.IFS(W1228=0,"fresher",W1228&lt;=3,"stable",W1228&lt;=6,"moderate hopper",W1228&lt;=9,"frequent hopper")</f>
        <v>frequent hopper</v>
      </c>
      <c r="Y1228" t="s">
        <v>29</v>
      </c>
      <c r="Z1228">
        <v>15</v>
      </c>
      <c r="AA1228" t="str" cm="1">
        <f t="array" ref="AA1228">_xlfn.IFS(Z1228&lt;=14,"low hike",Z1228&lt;=18,"moderate hike",Z1228&lt;=22,"good hike",Z1228&lt;=25,"high hike")</f>
        <v>moderate hike</v>
      </c>
      <c r="AB1228">
        <v>3</v>
      </c>
      <c r="AC1228" t="str" cm="1">
        <f t="array" ref="AC1228">_xlfn.IFS(AB1228=1,"low",AB1228=2,"good",AB1228=3,"excellent",AB1228=4,"outstanding")</f>
        <v>excellent</v>
      </c>
      <c r="AD1228">
        <v>4</v>
      </c>
      <c r="AE1228" t="str" cm="1">
        <f t="array" ref="AE1228">_xlfn.IFS(AD1228=1,"low",AD1228=2,"medium",AD1228=3,"high",AD1228=4,"very high")</f>
        <v>very high</v>
      </c>
      <c r="AG1228">
        <v>0</v>
      </c>
      <c r="AH1228" t="str" cm="1">
        <f t="array" ref="AH1228">_xlfn.IFS(AG1228=0,"no stock options",AG1228=2,"medium",AG1228=3,"high",AG1228=1,"low")</f>
        <v>no stock options</v>
      </c>
      <c r="AI1228">
        <v>13</v>
      </c>
      <c r="AJ1228" s="1" t="str" cm="1">
        <f t="array" ref="AJ1228">_xlfn.IFS(AI1228&lt;=2,"fresher",AI1228&lt;=7,"early career",AI1228&lt;=15,"mid career",AI1228&lt;=25,"experienced",AI1228&gt;=26,"expert")</f>
        <v>mid career</v>
      </c>
      <c r="AK1228">
        <v>2</v>
      </c>
      <c r="AL1228" s="1" t="str" cm="1">
        <f t="array" ref="AL1228">_xlfn.IFS(AK1228=0,"no training",AK1228&lt;=2,"low",AK1228&lt;=4,"moderate",AK1228&lt;=6,"high")</f>
        <v>low</v>
      </c>
      <c r="AM1228">
        <v>2</v>
      </c>
      <c r="AN1228" t="str" cm="1">
        <f t="array" ref="AN1228">_xlfn.IFS(AM1228=1,"low",AM1228=2,"medium",AM1228=3,"high",AM1228=4,"very high")</f>
        <v>medium</v>
      </c>
      <c r="AO1228">
        <v>11</v>
      </c>
      <c r="AP1228" s="1" t="str" cm="1">
        <f t="array" ref="AP1228">_xlfn.IFS(AO1228&lt;=1,"new",AO1228&lt;=5,"early tenure",AO1228&lt;=10,"established",AO1228&lt;=20,"loyal",AO1228&gt;=21,"long term")</f>
        <v>loyal</v>
      </c>
      <c r="AQ1228">
        <v>7</v>
      </c>
      <c r="AR1228" s="1" t="str" cm="1">
        <f t="array" ref="AR1228">_xlfn.IFS(AQ1228&lt;=1,"new",AQ1228&lt;=4,"settling",AQ1228&lt;=7,"established",AQ1228&lt;=12,"stagnant risk",AQ1228&gt;12,"highly stagnant")</f>
        <v>established</v>
      </c>
      <c r="AS1228">
        <v>1</v>
      </c>
      <c r="AT1228" t="str" cm="1">
        <f t="array" ref="AT1228">_xlfn.IFS(AS1228&lt;=1,"recently promoted",AS1228&lt;=3,"due soon",AS1228&lt;=6,"over due",AS1228&gt;=7,"critically overdue")</f>
        <v>recently promoted</v>
      </c>
      <c r="AU1228">
        <v>7</v>
      </c>
      <c r="AV1228" t="str" cm="1">
        <f t="array" ref="AV1228">_xlfn.IFS(AU1228&lt;=1,"new under manager",AU1228&lt;=4,"settling",AU1228&lt;=8,"established",AU1228&gt;=9,"long term")</f>
        <v>established</v>
      </c>
    </row>
    <row r="1229" spans="1:48">
      <c r="A1229">
        <v>34</v>
      </c>
      <c r="B1229" s="1" t="str" cm="1">
        <f t="array" ref="B1229">_xlfn.IFS(A1229&lt;=25,"early career",A1229&lt;=35,"mid career",A1229&lt;=45,"experienced",A1229&gt;=46,"senior")</f>
        <v>mid career</v>
      </c>
      <c r="C1229" t="s">
        <v>29</v>
      </c>
      <c r="D1229" t="s">
        <v>41</v>
      </c>
      <c r="E1229" t="s">
        <v>45</v>
      </c>
      <c r="F1229">
        <v>10</v>
      </c>
      <c r="G1229" s="1" t="str" cm="1">
        <f t="array" ref="G1229">_xlfn.IFS(F1229&lt;=5,"very near",F1229&lt;=10,"near",F1229&lt;=20,"moderate",F1229&lt;=29,"far")</f>
        <v>near</v>
      </c>
      <c r="H1229">
        <v>3</v>
      </c>
      <c r="I1229" t="str" cm="1">
        <f t="array" ref="I1229">_xlfn.IFS(H1229=1,"Below College",H1229=
2,"College",H1229=
3,"Bachelor",H1229=
4,"Master",H1229=
5,"Doctor")</f>
        <v>Bachelor</v>
      </c>
      <c r="J1229" t="s">
        <v>36</v>
      </c>
      <c r="K1229">
        <v>4</v>
      </c>
      <c r="L1229" t="str" cm="1">
        <f t="array" ref="L1229">_xlfn.IFS(K1229=1,"low",K1229=2,"medium",K1229=3,"high",K1229=4,"very high")</f>
        <v>very high</v>
      </c>
      <c r="M1229" t="s">
        <v>33</v>
      </c>
      <c r="N1229">
        <v>3</v>
      </c>
      <c r="O1229" t="str" cm="1">
        <f t="array" ref="O1229">_xlfn.IFS(N1229=1,"low",N1229=2,"medium",N1229=3,"high",N1229=4,"very high")</f>
        <v>high</v>
      </c>
      <c r="P1229">
        <v>2</v>
      </c>
      <c r="Q1229" t="str" cm="1">
        <f t="array" ref="Q1229">_xlfn.IFS(P1229=1,"junior",P1229=2,"mid level",P1229=3,"senior",P1229=4,"lead",P1229=5,"executive")</f>
        <v>mid level</v>
      </c>
      <c r="R1229" t="s">
        <v>51</v>
      </c>
      <c r="S1229">
        <v>3</v>
      </c>
      <c r="T1229" t="str" cm="1">
        <f t="array" ref="T1229">_xlfn.IFS(S1229=1,"low",S1229=2,"medium",S1229=3,"high",S1229=4,"very high")</f>
        <v>high</v>
      </c>
      <c r="U1229" t="s">
        <v>38</v>
      </c>
      <c r="V1229">
        <v>4001</v>
      </c>
      <c r="W1229">
        <v>1</v>
      </c>
      <c r="X1229" t="str" cm="1">
        <f t="array" ref="X1229">_xlfn.IFS(W1229=0,"fresher",W1229&lt;=3,"stable",W1229&lt;=6,"moderate hopper",W1229&lt;=9,"frequent hopper")</f>
        <v>stable</v>
      </c>
      <c r="Y1229" t="s">
        <v>39</v>
      </c>
      <c r="Z1229">
        <v>14</v>
      </c>
      <c r="AA1229" t="str" cm="1">
        <f t="array" ref="AA1229">_xlfn.IFS(Z1229&lt;=14,"low hike",Z1229&lt;=18,"moderate hike",Z1229&lt;=22,"good hike",Z1229&lt;=25,"high hike")</f>
        <v>low hike</v>
      </c>
      <c r="AB1229">
        <v>3</v>
      </c>
      <c r="AC1229" t="str" cm="1">
        <f t="array" ref="AC1229">_xlfn.IFS(AB1229=1,"low",AB1229=2,"good",AB1229=3,"excellent",AB1229=4,"outstanding")</f>
        <v>excellent</v>
      </c>
      <c r="AD1229">
        <v>3</v>
      </c>
      <c r="AE1229" t="str" cm="1">
        <f t="array" ref="AE1229">_xlfn.IFS(AD1229=1,"low",AD1229=2,"medium",AD1229=3,"high",AD1229=4,"very high")</f>
        <v>high</v>
      </c>
      <c r="AG1229">
        <v>1</v>
      </c>
      <c r="AH1229" t="str" cm="1">
        <f t="array" ref="AH1229">_xlfn.IFS(AG1229=0,"no stock options",AG1229=2,"medium",AG1229=3,"high",AG1229=1,"low")</f>
        <v>low</v>
      </c>
      <c r="AI1229">
        <v>15</v>
      </c>
      <c r="AJ1229" s="1" t="str" cm="1">
        <f t="array" ref="AJ1229">_xlfn.IFS(AI1229&lt;=2,"fresher",AI1229&lt;=7,"early career",AI1229&lt;=15,"mid career",AI1229&lt;=25,"experienced",AI1229&gt;=26,"expert")</f>
        <v>mid career</v>
      </c>
      <c r="AK1229">
        <v>3</v>
      </c>
      <c r="AL1229" s="1" t="str" cm="1">
        <f t="array" ref="AL1229">_xlfn.IFS(AK1229=0,"no training",AK1229&lt;=2,"low",AK1229&lt;=4,"moderate",AK1229&lt;=6,"high")</f>
        <v>moderate</v>
      </c>
      <c r="AM1229">
        <v>3</v>
      </c>
      <c r="AN1229" t="str" cm="1">
        <f t="array" ref="AN1229">_xlfn.IFS(AM1229=1,"low",AM1229=2,"medium",AM1229=3,"high",AM1229=4,"very high")</f>
        <v>high</v>
      </c>
      <c r="AO1229">
        <v>15</v>
      </c>
      <c r="AP1229" s="1" t="str" cm="1">
        <f t="array" ref="AP1229">_xlfn.IFS(AO1229&lt;=1,"new",AO1229&lt;=5,"early tenure",AO1229&lt;=10,"established",AO1229&lt;=20,"loyal",AO1229&gt;=21,"long term")</f>
        <v>loyal</v>
      </c>
      <c r="AQ1229">
        <v>14</v>
      </c>
      <c r="AR1229" s="1" t="str" cm="1">
        <f t="array" ref="AR1229">_xlfn.IFS(AQ1229&lt;=1,"new",AQ1229&lt;=4,"settling",AQ1229&lt;=7,"established",AQ1229&lt;=12,"stagnant risk",AQ1229&gt;12,"highly stagnant")</f>
        <v>highly stagnant</v>
      </c>
      <c r="AS1229">
        <v>0</v>
      </c>
      <c r="AT1229" t="str" cm="1">
        <f t="array" ref="AT1229">_xlfn.IFS(AS1229&lt;=1,"recently promoted",AS1229&lt;=3,"due soon",AS1229&lt;=6,"over due",AS1229&gt;=7,"critically overdue")</f>
        <v>recently promoted</v>
      </c>
      <c r="AU1229">
        <v>7</v>
      </c>
      <c r="AV1229" t="str" cm="1">
        <f t="array" ref="AV1229">_xlfn.IFS(AU1229&lt;=1,"new under manager",AU1229&lt;=4,"settling",AU1229&lt;=8,"established",AU1229&gt;=9,"long term")</f>
        <v>established</v>
      </c>
    </row>
    <row r="1230" spans="1:48">
      <c r="A1230">
        <v>31</v>
      </c>
      <c r="B1230" s="1" t="str" cm="1">
        <f t="array" ref="B1230">_xlfn.IFS(A1230&lt;=25,"early career",A1230&lt;=35,"mid career",A1230&lt;=45,"experienced",A1230&gt;=46,"senior")</f>
        <v>mid career</v>
      </c>
      <c r="C1230" t="s">
        <v>29</v>
      </c>
      <c r="D1230" t="s">
        <v>30</v>
      </c>
      <c r="E1230" t="s">
        <v>45</v>
      </c>
      <c r="F1230">
        <v>29</v>
      </c>
      <c r="G1230" s="1" t="str" cm="1">
        <f t="array" ref="G1230">_xlfn.IFS(F1230&lt;=5,"very near",F1230&lt;=10,"near",F1230&lt;=20,"moderate",F1230&lt;=29,"far")</f>
        <v>far</v>
      </c>
      <c r="H1230">
        <v>4</v>
      </c>
      <c r="I1230" t="str" cm="1">
        <f t="array" ref="I1230">_xlfn.IFS(H1230=1,"Below College",H1230=
2,"College",H1230=
3,"Bachelor",H1230=
4,"Master",H1230=
5,"Doctor")</f>
        <v>Master</v>
      </c>
      <c r="J1230" t="s">
        <v>47</v>
      </c>
      <c r="K1230">
        <v>1</v>
      </c>
      <c r="L1230" t="str" cm="1">
        <f t="array" ref="L1230">_xlfn.IFS(K1230=1,"low",K1230=2,"medium",K1230=3,"high",K1230=4,"very high")</f>
        <v>low</v>
      </c>
      <c r="M1230" t="s">
        <v>43</v>
      </c>
      <c r="N1230">
        <v>2</v>
      </c>
      <c r="O1230" t="str" cm="1">
        <f t="array" ref="O1230">_xlfn.IFS(N1230=1,"low",N1230=2,"medium",N1230=3,"high",N1230=4,"very high")</f>
        <v>medium</v>
      </c>
      <c r="P1230">
        <v>2</v>
      </c>
      <c r="Q1230" t="str" cm="1">
        <f t="array" ref="Q1230">_xlfn.IFS(P1230=1,"junior",P1230=2,"mid level",P1230=3,"senior",P1230=4,"lead",P1230=5,"executive")</f>
        <v>mid level</v>
      </c>
      <c r="R1230" t="s">
        <v>51</v>
      </c>
      <c r="S1230">
        <v>4</v>
      </c>
      <c r="T1230" t="str" cm="1">
        <f t="array" ref="T1230">_xlfn.IFS(S1230=1,"low",S1230=2,"medium",S1230=3,"high",S1230=4,"very high")</f>
        <v>very high</v>
      </c>
      <c r="U1230" t="s">
        <v>35</v>
      </c>
      <c r="V1230">
        <v>5468</v>
      </c>
      <c r="W1230">
        <v>1</v>
      </c>
      <c r="X1230" t="str" cm="1">
        <f t="array" ref="X1230">_xlfn.IFS(W1230=0,"fresher",W1230&lt;=3,"stable",W1230&lt;=6,"moderate hopper",W1230&lt;=9,"frequent hopper")</f>
        <v>stable</v>
      </c>
      <c r="Y1230" t="s">
        <v>29</v>
      </c>
      <c r="Z1230">
        <v>14</v>
      </c>
      <c r="AA1230" t="str" cm="1">
        <f t="array" ref="AA1230">_xlfn.IFS(Z1230&lt;=14,"low hike",Z1230&lt;=18,"moderate hike",Z1230&lt;=22,"good hike",Z1230&lt;=25,"high hike")</f>
        <v>low hike</v>
      </c>
      <c r="AB1230">
        <v>3</v>
      </c>
      <c r="AC1230" t="str" cm="1">
        <f t="array" ref="AC1230">_xlfn.IFS(AB1230=1,"low",AB1230=2,"good",AB1230=3,"excellent",AB1230=4,"outstanding")</f>
        <v>excellent</v>
      </c>
      <c r="AD1230">
        <v>1</v>
      </c>
      <c r="AE1230" t="str" cm="1">
        <f t="array" ref="AE1230">_xlfn.IFS(AD1230=1,"low",AD1230=2,"medium",AD1230=3,"high",AD1230=4,"very high")</f>
        <v>low</v>
      </c>
      <c r="AG1230">
        <v>2</v>
      </c>
      <c r="AH1230" t="str" cm="1">
        <f t="array" ref="AH1230">_xlfn.IFS(AG1230=0,"no stock options",AG1230=2,"medium",AG1230=3,"high",AG1230=1,"low")</f>
        <v>medium</v>
      </c>
      <c r="AI1230">
        <v>13</v>
      </c>
      <c r="AJ1230" s="1" t="str" cm="1">
        <f t="array" ref="AJ1230">_xlfn.IFS(AI1230&lt;=2,"fresher",AI1230&lt;=7,"early career",AI1230&lt;=15,"mid career",AI1230&lt;=25,"experienced",AI1230&gt;=26,"expert")</f>
        <v>mid career</v>
      </c>
      <c r="AK1230">
        <v>3</v>
      </c>
      <c r="AL1230" s="1" t="str" cm="1">
        <f t="array" ref="AL1230">_xlfn.IFS(AK1230=0,"no training",AK1230&lt;=2,"low",AK1230&lt;=4,"moderate",AK1230&lt;=6,"high")</f>
        <v>moderate</v>
      </c>
      <c r="AM1230">
        <v>3</v>
      </c>
      <c r="AN1230" t="str" cm="1">
        <f t="array" ref="AN1230">_xlfn.IFS(AM1230=1,"low",AM1230=2,"medium",AM1230=3,"high",AM1230=4,"very high")</f>
        <v>high</v>
      </c>
      <c r="AO1230">
        <v>12</v>
      </c>
      <c r="AP1230" s="1" t="str" cm="1">
        <f t="array" ref="AP1230">_xlfn.IFS(AO1230&lt;=1,"new",AO1230&lt;=5,"early tenure",AO1230&lt;=10,"established",AO1230&lt;=20,"loyal",AO1230&gt;=21,"long term")</f>
        <v>loyal</v>
      </c>
      <c r="AQ1230">
        <v>7</v>
      </c>
      <c r="AR1230" s="1" t="str" cm="1">
        <f t="array" ref="AR1230">_xlfn.IFS(AQ1230&lt;=1,"new",AQ1230&lt;=4,"settling",AQ1230&lt;=7,"established",AQ1230&lt;=12,"stagnant risk",AQ1230&gt;12,"highly stagnant")</f>
        <v>established</v>
      </c>
      <c r="AS1230">
        <v>5</v>
      </c>
      <c r="AT1230" t="str" cm="1">
        <f t="array" ref="AT1230">_xlfn.IFS(AS1230&lt;=1,"recently promoted",AS1230&lt;=3,"due soon",AS1230&lt;=6,"over due",AS1230&gt;=7,"critically overdue")</f>
        <v>over due</v>
      </c>
      <c r="AU1230">
        <v>7</v>
      </c>
      <c r="AV1230" t="str" cm="1">
        <f t="array" ref="AV1230">_xlfn.IFS(AU1230&lt;=1,"new under manager",AU1230&lt;=4,"settling",AU1230&lt;=8,"established",AU1230&gt;=9,"long term")</f>
        <v>established</v>
      </c>
    </row>
    <row r="1231" spans="1:48">
      <c r="A1231">
        <v>36</v>
      </c>
      <c r="B1231" s="1" t="str" cm="1">
        <f t="array" ref="B1231">_xlfn.IFS(A1231&lt;=25,"early career",A1231&lt;=35,"mid career",A1231&lt;=45,"experienced",A1231&gt;=46,"senior")</f>
        <v>experienced</v>
      </c>
      <c r="C1231" t="s">
        <v>29</v>
      </c>
      <c r="D1231" t="s">
        <v>30</v>
      </c>
      <c r="E1231" t="s">
        <v>31</v>
      </c>
      <c r="F1231">
        <v>10</v>
      </c>
      <c r="G1231" s="1" t="str" cm="1">
        <f t="array" ref="G1231">_xlfn.IFS(F1231&lt;=5,"very near",F1231&lt;=10,"near",F1231&lt;=20,"moderate",F1231&lt;=29,"far")</f>
        <v>near</v>
      </c>
      <c r="H1231">
        <v>3</v>
      </c>
      <c r="I1231" t="str" cm="1">
        <f t="array" ref="I1231">_xlfn.IFS(H1231=1,"Below College",H1231=
2,"College",H1231=
3,"Bachelor",H1231=
4,"Master",H1231=
5,"Doctor")</f>
        <v>Bachelor</v>
      </c>
      <c r="J1231" t="s">
        <v>36</v>
      </c>
      <c r="K1231">
        <v>4</v>
      </c>
      <c r="L1231" t="str" cm="1">
        <f t="array" ref="L1231">_xlfn.IFS(K1231=1,"low",K1231=2,"medium",K1231=3,"high",K1231=4,"very high")</f>
        <v>very high</v>
      </c>
      <c r="M1231" t="s">
        <v>33</v>
      </c>
      <c r="N1231">
        <v>3</v>
      </c>
      <c r="O1231" t="str" cm="1">
        <f t="array" ref="O1231">_xlfn.IFS(N1231=1,"low",N1231=2,"medium",N1231=3,"high",N1231=4,"very high")</f>
        <v>high</v>
      </c>
      <c r="P1231">
        <v>3</v>
      </c>
      <c r="Q1231" t="str" cm="1">
        <f t="array" ref="Q1231">_xlfn.IFS(P1231=1,"junior",P1231=2,"mid level",P1231=3,"senior",P1231=4,"lead",P1231=5,"executive")</f>
        <v>senior</v>
      </c>
      <c r="R1231" t="s">
        <v>49</v>
      </c>
      <c r="S1231">
        <v>1</v>
      </c>
      <c r="T1231" t="str" cm="1">
        <f t="array" ref="T1231">_xlfn.IFS(S1231=1,"low",S1231=2,"medium",S1231=3,"high",S1231=4,"very high")</f>
        <v>low</v>
      </c>
      <c r="U1231" t="s">
        <v>35</v>
      </c>
      <c r="V1231">
        <v>8321</v>
      </c>
      <c r="W1231">
        <v>7</v>
      </c>
      <c r="X1231" t="str" cm="1">
        <f t="array" ref="X1231">_xlfn.IFS(W1231=0,"fresher",W1231&lt;=3,"stable",W1231&lt;=6,"moderate hopper",W1231&lt;=9,"frequent hopper")</f>
        <v>frequent hopper</v>
      </c>
      <c r="Y1231" t="s">
        <v>39</v>
      </c>
      <c r="Z1231">
        <v>13</v>
      </c>
      <c r="AA1231" t="str" cm="1">
        <f t="array" ref="AA1231">_xlfn.IFS(Z1231&lt;=14,"low hike",Z1231&lt;=18,"moderate hike",Z1231&lt;=22,"good hike",Z1231&lt;=25,"high hike")</f>
        <v>low hike</v>
      </c>
      <c r="AB1231">
        <v>3</v>
      </c>
      <c r="AC1231" t="str" cm="1">
        <f t="array" ref="AC1231">_xlfn.IFS(AB1231=1,"low",AB1231=2,"good",AB1231=3,"excellent",AB1231=4,"outstanding")</f>
        <v>excellent</v>
      </c>
      <c r="AD1231">
        <v>4</v>
      </c>
      <c r="AE1231" t="str" cm="1">
        <f t="array" ref="AE1231">_xlfn.IFS(AD1231=1,"low",AD1231=2,"medium",AD1231=3,"high",AD1231=4,"very high")</f>
        <v>very high</v>
      </c>
      <c r="AG1231">
        <v>1</v>
      </c>
      <c r="AH1231" t="str" cm="1">
        <f t="array" ref="AH1231">_xlfn.IFS(AG1231=0,"no stock options",AG1231=2,"medium",AG1231=3,"high",AG1231=1,"low")</f>
        <v>low</v>
      </c>
      <c r="AI1231">
        <v>15</v>
      </c>
      <c r="AJ1231" s="1" t="str" cm="1">
        <f t="array" ref="AJ1231">_xlfn.IFS(AI1231&lt;=2,"fresher",AI1231&lt;=7,"early career",AI1231&lt;=15,"mid career",AI1231&lt;=25,"experienced",AI1231&gt;=26,"expert")</f>
        <v>mid career</v>
      </c>
      <c r="AK1231">
        <v>1</v>
      </c>
      <c r="AL1231" s="1" t="str" cm="1">
        <f t="array" ref="AL1231">_xlfn.IFS(AK1231=0,"no training",AK1231&lt;=2,"low",AK1231&lt;=4,"moderate",AK1231&lt;=6,"high")</f>
        <v>low</v>
      </c>
      <c r="AM1231">
        <v>3</v>
      </c>
      <c r="AN1231" t="str" cm="1">
        <f t="array" ref="AN1231">_xlfn.IFS(AM1231=1,"low",AM1231=2,"medium",AM1231=3,"high",AM1231=4,"very high")</f>
        <v>high</v>
      </c>
      <c r="AO1231">
        <v>12</v>
      </c>
      <c r="AP1231" s="1" t="str" cm="1">
        <f t="array" ref="AP1231">_xlfn.IFS(AO1231&lt;=1,"new",AO1231&lt;=5,"early tenure",AO1231&lt;=10,"established",AO1231&lt;=20,"loyal",AO1231&gt;=21,"long term")</f>
        <v>loyal</v>
      </c>
      <c r="AQ1231">
        <v>8</v>
      </c>
      <c r="AR1231" s="1" t="str" cm="1">
        <f t="array" ref="AR1231">_xlfn.IFS(AQ1231&lt;=1,"new",AQ1231&lt;=4,"settling",AQ1231&lt;=7,"established",AQ1231&lt;=12,"stagnant risk",AQ1231&gt;12,"highly stagnant")</f>
        <v>stagnant risk</v>
      </c>
      <c r="AS1231">
        <v>5</v>
      </c>
      <c r="AT1231" t="str" cm="1">
        <f t="array" ref="AT1231">_xlfn.IFS(AS1231&lt;=1,"recently promoted",AS1231&lt;=3,"due soon",AS1231&lt;=6,"over due",AS1231&gt;=7,"critically overdue")</f>
        <v>over due</v>
      </c>
      <c r="AU1231">
        <v>7</v>
      </c>
      <c r="AV1231" t="str" cm="1">
        <f t="array" ref="AV1231">_xlfn.IFS(AU1231&lt;=1,"new under manager",AU1231&lt;=4,"settling",AU1231&lt;=8,"established",AU1231&gt;=9,"long term")</f>
        <v>established</v>
      </c>
    </row>
    <row r="1232" spans="1:48">
      <c r="A1232">
        <v>38</v>
      </c>
      <c r="B1232" s="1" t="str" cm="1">
        <f t="array" ref="B1232">_xlfn.IFS(A1232&lt;=25,"early career",A1232&lt;=35,"mid career",A1232&lt;=45,"experienced",A1232&gt;=46,"senior")</f>
        <v>experienced</v>
      </c>
      <c r="C1232" t="s">
        <v>29</v>
      </c>
      <c r="D1232" t="s">
        <v>41</v>
      </c>
      <c r="E1232" t="s">
        <v>54</v>
      </c>
      <c r="F1232">
        <v>2</v>
      </c>
      <c r="G1232" s="1" t="str" cm="1">
        <f t="array" ref="G1232">_xlfn.IFS(F1232&lt;=5,"very near",F1232&lt;=10,"near",F1232&lt;=20,"moderate",F1232&lt;=29,"far")</f>
        <v>very near</v>
      </c>
      <c r="H1232">
        <v>3</v>
      </c>
      <c r="I1232" t="str" cm="1">
        <f t="array" ref="I1232">_xlfn.IFS(H1232=1,"Below College",H1232=
2,"College",H1232=
3,"Bachelor",H1232=
4,"Master",H1232=
5,"Doctor")</f>
        <v>Bachelor</v>
      </c>
      <c r="J1232" t="s">
        <v>54</v>
      </c>
      <c r="K1232">
        <v>1</v>
      </c>
      <c r="L1232" t="str" cm="1">
        <f t="array" ref="L1232">_xlfn.IFS(K1232=1,"low",K1232=2,"medium",K1232=3,"high",K1232=4,"very high")</f>
        <v>low</v>
      </c>
      <c r="M1232" t="s">
        <v>33</v>
      </c>
      <c r="N1232">
        <v>3</v>
      </c>
      <c r="O1232" t="str" cm="1">
        <f t="array" ref="O1232">_xlfn.IFS(N1232=1,"low",N1232=2,"medium",N1232=3,"high",N1232=4,"very high")</f>
        <v>high</v>
      </c>
      <c r="P1232">
        <v>1</v>
      </c>
      <c r="Q1232" t="str" cm="1">
        <f t="array" ref="Q1232">_xlfn.IFS(P1232=1,"junior",P1232=2,"mid level",P1232=3,"senior",P1232=4,"lead",P1232=5,"executive")</f>
        <v>junior</v>
      </c>
      <c r="R1232" t="s">
        <v>54</v>
      </c>
      <c r="S1232">
        <v>2</v>
      </c>
      <c r="T1232" t="str" cm="1">
        <f t="array" ref="T1232">_xlfn.IFS(S1232=1,"low",S1232=2,"medium",S1232=3,"high",S1232=4,"very high")</f>
        <v>medium</v>
      </c>
      <c r="U1232" t="s">
        <v>38</v>
      </c>
      <c r="V1232">
        <v>2592</v>
      </c>
      <c r="W1232">
        <v>5</v>
      </c>
      <c r="X1232" t="str" cm="1">
        <f t="array" ref="X1232">_xlfn.IFS(W1232=0,"fresher",W1232&lt;=3,"stable",W1232&lt;=6,"moderate hopper",W1232&lt;=9,"frequent hopper")</f>
        <v>moderate hopper</v>
      </c>
      <c r="Y1232" t="s">
        <v>29</v>
      </c>
      <c r="Z1232">
        <v>13</v>
      </c>
      <c r="AA1232" t="str" cm="1">
        <f t="array" ref="AA1232">_xlfn.IFS(Z1232&lt;=14,"low hike",Z1232&lt;=18,"moderate hike",Z1232&lt;=22,"good hike",Z1232&lt;=25,"high hike")</f>
        <v>low hike</v>
      </c>
      <c r="AB1232">
        <v>3</v>
      </c>
      <c r="AC1232" t="str" cm="1">
        <f t="array" ref="AC1232">_xlfn.IFS(AB1232=1,"low",AB1232=2,"good",AB1232=3,"excellent",AB1232=4,"outstanding")</f>
        <v>excellent</v>
      </c>
      <c r="AD1232">
        <v>4</v>
      </c>
      <c r="AE1232" t="str" cm="1">
        <f t="array" ref="AE1232">_xlfn.IFS(AD1232=1,"low",AD1232=2,"medium",AD1232=3,"high",AD1232=4,"very high")</f>
        <v>very high</v>
      </c>
      <c r="AG1232">
        <v>3</v>
      </c>
      <c r="AH1232" t="str" cm="1">
        <f t="array" ref="AH1232">_xlfn.IFS(AG1232=0,"no stock options",AG1232=2,"medium",AG1232=3,"high",AG1232=1,"low")</f>
        <v>high</v>
      </c>
      <c r="AI1232">
        <v>13</v>
      </c>
      <c r="AJ1232" s="1" t="str" cm="1">
        <f t="array" ref="AJ1232">_xlfn.IFS(AI1232&lt;=2,"fresher",AI1232&lt;=7,"early career",AI1232&lt;=15,"mid career",AI1232&lt;=25,"experienced",AI1232&gt;=26,"expert")</f>
        <v>mid career</v>
      </c>
      <c r="AK1232">
        <v>3</v>
      </c>
      <c r="AL1232" s="1" t="str" cm="1">
        <f t="array" ref="AL1232">_xlfn.IFS(AK1232=0,"no training",AK1232&lt;=2,"low",AK1232&lt;=4,"moderate",AK1232&lt;=6,"high")</f>
        <v>moderate</v>
      </c>
      <c r="AM1232">
        <v>3</v>
      </c>
      <c r="AN1232" t="str" cm="1">
        <f t="array" ref="AN1232">_xlfn.IFS(AM1232=1,"low",AM1232=2,"medium",AM1232=3,"high",AM1232=4,"very high")</f>
        <v>high</v>
      </c>
      <c r="AO1232">
        <v>11</v>
      </c>
      <c r="AP1232" s="1" t="str" cm="1">
        <f t="array" ref="AP1232">_xlfn.IFS(AO1232&lt;=1,"new",AO1232&lt;=5,"early tenure",AO1232&lt;=10,"established",AO1232&lt;=20,"loyal",AO1232&gt;=21,"long term")</f>
        <v>loyal</v>
      </c>
      <c r="AQ1232">
        <v>10</v>
      </c>
      <c r="AR1232" s="1" t="str" cm="1">
        <f t="array" ref="AR1232">_xlfn.IFS(AQ1232&lt;=1,"new",AQ1232&lt;=4,"settling",AQ1232&lt;=7,"established",AQ1232&lt;=12,"stagnant risk",AQ1232&gt;12,"highly stagnant")</f>
        <v>stagnant risk</v>
      </c>
      <c r="AS1232">
        <v>3</v>
      </c>
      <c r="AT1232" t="str" cm="1">
        <f t="array" ref="AT1232">_xlfn.IFS(AS1232&lt;=1,"recently promoted",AS1232&lt;=3,"due soon",AS1232&lt;=6,"over due",AS1232&gt;=7,"critically overdue")</f>
        <v>due soon</v>
      </c>
      <c r="AU1232">
        <v>8</v>
      </c>
      <c r="AV1232" t="str" cm="1">
        <f t="array" ref="AV1232">_xlfn.IFS(AU1232&lt;=1,"new under manager",AU1232&lt;=4,"settling",AU1232&lt;=8,"established",AU1232&gt;=9,"long term")</f>
        <v>established</v>
      </c>
    </row>
    <row r="1233" spans="1:48">
      <c r="A1233">
        <v>58</v>
      </c>
      <c r="B1233" s="1" t="str" cm="1">
        <f t="array" ref="B1233">_xlfn.IFS(A1233&lt;=25,"early career",A1233&lt;=35,"mid career",A1233&lt;=45,"experienced",A1233&gt;=46,"senior")</f>
        <v>senior</v>
      </c>
      <c r="C1233" t="s">
        <v>29</v>
      </c>
      <c r="D1233" t="s">
        <v>41</v>
      </c>
      <c r="E1233" t="s">
        <v>45</v>
      </c>
      <c r="F1233">
        <v>2</v>
      </c>
      <c r="G1233" s="1" t="str" cm="1">
        <f t="array" ref="G1233">_xlfn.IFS(F1233&lt;=5,"very near",F1233&lt;=10,"near",F1233&lt;=20,"moderate",F1233&lt;=29,"far")</f>
        <v>very near</v>
      </c>
      <c r="H1233">
        <v>3</v>
      </c>
      <c r="I1233" t="str" cm="1">
        <f t="array" ref="I1233">_xlfn.IFS(H1233=1,"Below College",H1233=
2,"College",H1233=
3,"Bachelor",H1233=
4,"Master",H1233=
5,"Doctor")</f>
        <v>Bachelor</v>
      </c>
      <c r="J1233" t="s">
        <v>32</v>
      </c>
      <c r="K1233">
        <v>2</v>
      </c>
      <c r="L1233" t="str" cm="1">
        <f t="array" ref="L1233">_xlfn.IFS(K1233=1,"low",K1233=2,"medium",K1233=3,"high",K1233=4,"very high")</f>
        <v>medium</v>
      </c>
      <c r="M1233" t="s">
        <v>33</v>
      </c>
      <c r="N1233">
        <v>3</v>
      </c>
      <c r="O1233" t="str" cm="1">
        <f t="array" ref="O1233">_xlfn.IFS(N1233=1,"low",N1233=2,"medium",N1233=3,"high",N1233=4,"very high")</f>
        <v>high</v>
      </c>
      <c r="P1233">
        <v>4</v>
      </c>
      <c r="Q1233" t="str" cm="1">
        <f t="array" ref="Q1233">_xlfn.IFS(P1233=1,"junior",P1233=2,"mid level",P1233=3,"senior",P1233=4,"lead",P1233=5,"executive")</f>
        <v>lead</v>
      </c>
      <c r="R1233" t="s">
        <v>48</v>
      </c>
      <c r="S1233">
        <v>2</v>
      </c>
      <c r="T1233" t="str" cm="1">
        <f t="array" ref="T1233">_xlfn.IFS(S1233=1,"low",S1233=2,"medium",S1233=3,"high",S1233=4,"very high")</f>
        <v>medium</v>
      </c>
      <c r="U1233" t="s">
        <v>38</v>
      </c>
      <c r="V1233">
        <v>16291</v>
      </c>
      <c r="W1233">
        <v>4</v>
      </c>
      <c r="X1233" t="str" cm="1">
        <f t="array" ref="X1233">_xlfn.IFS(W1233=0,"fresher",W1233&lt;=3,"stable",W1233&lt;=6,"moderate hopper",W1233&lt;=9,"frequent hopper")</f>
        <v>moderate hopper</v>
      </c>
      <c r="Y1233" t="s">
        <v>29</v>
      </c>
      <c r="Z1233">
        <v>22</v>
      </c>
      <c r="AA1233" t="str" cm="1">
        <f t="array" ref="AA1233">_xlfn.IFS(Z1233&lt;=14,"low hike",Z1233&lt;=18,"moderate hike",Z1233&lt;=22,"good hike",Z1233&lt;=25,"high hike")</f>
        <v>good hike</v>
      </c>
      <c r="AB1233">
        <v>4</v>
      </c>
      <c r="AC1233" t="str" cm="1">
        <f t="array" ref="AC1233">_xlfn.IFS(AB1233=1,"low",AB1233=2,"good",AB1233=3,"excellent",AB1233=4,"outstanding")</f>
        <v>outstanding</v>
      </c>
      <c r="AD1233">
        <v>4</v>
      </c>
      <c r="AE1233" t="str" cm="1">
        <f t="array" ref="AE1233">_xlfn.IFS(AD1233=1,"low",AD1233=2,"medium",AD1233=3,"high",AD1233=4,"very high")</f>
        <v>very high</v>
      </c>
      <c r="AG1233">
        <v>1</v>
      </c>
      <c r="AH1233" t="str" cm="1">
        <f t="array" ref="AH1233">_xlfn.IFS(AG1233=0,"no stock options",AG1233=2,"medium",AG1233=3,"high",AG1233=1,"low")</f>
        <v>low</v>
      </c>
      <c r="AI1233">
        <v>37</v>
      </c>
      <c r="AJ1233" s="1" t="str" cm="1">
        <f t="array" ref="AJ1233">_xlfn.IFS(AI1233&lt;=2,"fresher",AI1233&lt;=7,"early career",AI1233&lt;=15,"mid career",AI1233&lt;=25,"experienced",AI1233&gt;=26,"expert")</f>
        <v>expert</v>
      </c>
      <c r="AK1233">
        <v>0</v>
      </c>
      <c r="AL1233" s="1" t="str" cm="1">
        <f t="array" ref="AL1233">_xlfn.IFS(AK1233=0,"no training",AK1233&lt;=2,"low",AK1233&lt;=4,"moderate",AK1233&lt;=6,"high")</f>
        <v>no training</v>
      </c>
      <c r="AM1233">
        <v>2</v>
      </c>
      <c r="AN1233" t="str" cm="1">
        <f t="array" ref="AN1233">_xlfn.IFS(AM1233=1,"low",AM1233=2,"medium",AM1233=3,"high",AM1233=4,"very high")</f>
        <v>medium</v>
      </c>
      <c r="AO1233">
        <v>16</v>
      </c>
      <c r="AP1233" s="1" t="str" cm="1">
        <f t="array" ref="AP1233">_xlfn.IFS(AO1233&lt;=1,"new",AO1233&lt;=5,"early tenure",AO1233&lt;=10,"established",AO1233&lt;=20,"loyal",AO1233&gt;=21,"long term")</f>
        <v>loyal</v>
      </c>
      <c r="AQ1233">
        <v>9</v>
      </c>
      <c r="AR1233" s="1" t="str" cm="1">
        <f t="array" ref="AR1233">_xlfn.IFS(AQ1233&lt;=1,"new",AQ1233&lt;=4,"settling",AQ1233&lt;=7,"established",AQ1233&lt;=12,"stagnant risk",AQ1233&gt;12,"highly stagnant")</f>
        <v>stagnant risk</v>
      </c>
      <c r="AS1233">
        <v>14</v>
      </c>
      <c r="AT1233" t="str" cm="1">
        <f t="array" ref="AT1233">_xlfn.IFS(AS1233&lt;=1,"recently promoted",AS1233&lt;=3,"due soon",AS1233&lt;=6,"over due",AS1233&gt;=7,"critically overdue")</f>
        <v>critically overdue</v>
      </c>
      <c r="AU1233">
        <v>14</v>
      </c>
      <c r="AV1233" t="str" cm="1">
        <f t="array" ref="AV1233">_xlfn.IFS(AU1233&lt;=1,"new under manager",AU1233&lt;=4,"settling",AU1233&lt;=8,"established",AU1233&gt;=9,"long term")</f>
        <v>long term</v>
      </c>
    </row>
    <row r="1234" spans="1:48">
      <c r="A1234">
        <v>29</v>
      </c>
      <c r="B1234" s="1" t="str" cm="1">
        <f t="array" ref="B1234">_xlfn.IFS(A1234&lt;=25,"early career",A1234&lt;=35,"mid career",A1234&lt;=45,"experienced",A1234&gt;=46,"senior")</f>
        <v>mid career</v>
      </c>
      <c r="C1234" t="s">
        <v>29</v>
      </c>
      <c r="D1234" t="s">
        <v>50</v>
      </c>
      <c r="E1234" t="s">
        <v>31</v>
      </c>
      <c r="F1234">
        <v>20</v>
      </c>
      <c r="G1234" s="1" t="str" cm="1">
        <f t="array" ref="G1234">_xlfn.IFS(F1234&lt;=5,"very near",F1234&lt;=10,"near",F1234&lt;=20,"moderate",F1234&lt;=29,"far")</f>
        <v>moderate</v>
      </c>
      <c r="H1234">
        <v>1</v>
      </c>
      <c r="I1234" t="str" cm="1">
        <f t="array" ref="I1234">_xlfn.IFS(H1234=1,"Below College",H1234=
2,"College",H1234=
3,"Bachelor",H1234=
4,"Master",H1234=
5,"Doctor")</f>
        <v>Below College</v>
      </c>
      <c r="J1234" t="s">
        <v>32</v>
      </c>
      <c r="K1234">
        <v>4</v>
      </c>
      <c r="L1234" t="str" cm="1">
        <f t="array" ref="L1234">_xlfn.IFS(K1234=1,"low",K1234=2,"medium",K1234=3,"high",K1234=4,"very high")</f>
        <v>very high</v>
      </c>
      <c r="M1234" t="s">
        <v>33</v>
      </c>
      <c r="N1234">
        <v>3</v>
      </c>
      <c r="O1234" t="str" cm="1">
        <f t="array" ref="O1234">_xlfn.IFS(N1234=1,"low",N1234=2,"medium",N1234=3,"high",N1234=4,"very high")</f>
        <v>high</v>
      </c>
      <c r="P1234">
        <v>1</v>
      </c>
      <c r="Q1234" t="str" cm="1">
        <f t="array" ref="Q1234">_xlfn.IFS(P1234=1,"junior",P1234=2,"mid level",P1234=3,"senior",P1234=4,"lead",P1234=5,"executive")</f>
        <v>junior</v>
      </c>
      <c r="R1234" t="s">
        <v>34</v>
      </c>
      <c r="S1234">
        <v>4</v>
      </c>
      <c r="T1234" t="str" cm="1">
        <f t="array" ref="T1234">_xlfn.IFS(S1234=1,"low",S1234=2,"medium",S1234=3,"high",S1234=4,"very high")</f>
        <v>very high</v>
      </c>
      <c r="U1234" t="s">
        <v>35</v>
      </c>
      <c r="V1234">
        <v>3812</v>
      </c>
      <c r="W1234">
        <v>1</v>
      </c>
      <c r="X1234" t="str" cm="1">
        <f t="array" ref="X1234">_xlfn.IFS(W1234=0,"fresher",W1234&lt;=3,"stable",W1234&lt;=6,"moderate hopper",W1234&lt;=9,"frequent hopper")</f>
        <v>stable</v>
      </c>
      <c r="Y1234" t="s">
        <v>29</v>
      </c>
      <c r="Z1234">
        <v>13</v>
      </c>
      <c r="AA1234" t="str" cm="1">
        <f t="array" ref="AA1234">_xlfn.IFS(Z1234&lt;=14,"low hike",Z1234&lt;=18,"moderate hike",Z1234&lt;=22,"good hike",Z1234&lt;=25,"high hike")</f>
        <v>low hike</v>
      </c>
      <c r="AB1234">
        <v>3</v>
      </c>
      <c r="AC1234" t="str" cm="1">
        <f t="array" ref="AC1234">_xlfn.IFS(AB1234=1,"low",AB1234=2,"good",AB1234=3,"excellent",AB1234=4,"outstanding")</f>
        <v>excellent</v>
      </c>
      <c r="AD1234">
        <v>2</v>
      </c>
      <c r="AE1234" t="str" cm="1">
        <f t="array" ref="AE1234">_xlfn.IFS(AD1234=1,"low",AD1234=2,"medium",AD1234=3,"high",AD1234=4,"very high")</f>
        <v>medium</v>
      </c>
      <c r="AG1234">
        <v>0</v>
      </c>
      <c r="AH1234" t="str" cm="1">
        <f t="array" ref="AH1234">_xlfn.IFS(AG1234=0,"no stock options",AG1234=2,"medium",AG1234=3,"high",AG1234=1,"low")</f>
        <v>no stock options</v>
      </c>
      <c r="AI1234">
        <v>11</v>
      </c>
      <c r="AJ1234" s="1" t="str" cm="1">
        <f t="array" ref="AJ1234">_xlfn.IFS(AI1234&lt;=2,"fresher",AI1234&lt;=7,"early career",AI1234&lt;=15,"mid career",AI1234&lt;=25,"experienced",AI1234&gt;=26,"expert")</f>
        <v>mid career</v>
      </c>
      <c r="AK1234">
        <v>3</v>
      </c>
      <c r="AL1234" s="1" t="str" cm="1">
        <f t="array" ref="AL1234">_xlfn.IFS(AK1234=0,"no training",AK1234&lt;=2,"low",AK1234&lt;=4,"moderate",AK1234&lt;=6,"high")</f>
        <v>moderate</v>
      </c>
      <c r="AM1234">
        <v>4</v>
      </c>
      <c r="AN1234" t="str" cm="1">
        <f t="array" ref="AN1234">_xlfn.IFS(AM1234=1,"low",AM1234=2,"medium",AM1234=3,"high",AM1234=4,"very high")</f>
        <v>very high</v>
      </c>
      <c r="AO1234">
        <v>11</v>
      </c>
      <c r="AP1234" s="1" t="str" cm="1">
        <f t="array" ref="AP1234">_xlfn.IFS(AO1234&lt;=1,"new",AO1234&lt;=5,"early tenure",AO1234&lt;=10,"established",AO1234&lt;=20,"loyal",AO1234&gt;=21,"long term")</f>
        <v>loyal</v>
      </c>
      <c r="AQ1234">
        <v>8</v>
      </c>
      <c r="AR1234" s="1" t="str" cm="1">
        <f t="array" ref="AR1234">_xlfn.IFS(AQ1234&lt;=1,"new",AQ1234&lt;=4,"settling",AQ1234&lt;=7,"established",AQ1234&lt;=12,"stagnant risk",AQ1234&gt;12,"highly stagnant")</f>
        <v>stagnant risk</v>
      </c>
      <c r="AS1234">
        <v>3</v>
      </c>
      <c r="AT1234" t="str" cm="1">
        <f t="array" ref="AT1234">_xlfn.IFS(AS1234&lt;=1,"recently promoted",AS1234&lt;=3,"due soon",AS1234&lt;=6,"over due",AS1234&gt;=7,"critically overdue")</f>
        <v>due soon</v>
      </c>
      <c r="AU1234">
        <v>10</v>
      </c>
      <c r="AV1234" t="str" cm="1">
        <f t="array" ref="AV1234">_xlfn.IFS(AU1234&lt;=1,"new under manager",AU1234&lt;=4,"settling",AU1234&lt;=8,"established",AU1234&gt;=9,"long term")</f>
        <v>long term</v>
      </c>
    </row>
    <row r="1235" spans="1:48">
      <c r="A1235">
        <v>46</v>
      </c>
      <c r="B1235" s="1" t="str" cm="1">
        <f t="array" ref="B1235">_xlfn.IFS(A1235&lt;=25,"early career",A1235&lt;=35,"mid career",A1235&lt;=45,"experienced",A1235&gt;=46,"senior")</f>
        <v>senior</v>
      </c>
      <c r="C1235" t="s">
        <v>29</v>
      </c>
      <c r="D1235" t="s">
        <v>30</v>
      </c>
      <c r="E1235" t="s">
        <v>45</v>
      </c>
      <c r="F1235">
        <v>3</v>
      </c>
      <c r="G1235" s="1" t="str" cm="1">
        <f t="array" ref="G1235">_xlfn.IFS(F1235&lt;=5,"very near",F1235&lt;=10,"near",F1235&lt;=20,"moderate",F1235&lt;=29,"far")</f>
        <v>very near</v>
      </c>
      <c r="H1235">
        <v>3</v>
      </c>
      <c r="I1235" t="str" cm="1">
        <f t="array" ref="I1235">_xlfn.IFS(H1235=1,"Below College",H1235=
2,"College",H1235=
3,"Bachelor",H1235=
4,"Master",H1235=
5,"Doctor")</f>
        <v>Bachelor</v>
      </c>
      <c r="J1235" t="s">
        <v>52</v>
      </c>
      <c r="K1235">
        <v>1</v>
      </c>
      <c r="L1235" t="str" cm="1">
        <f t="array" ref="L1235">_xlfn.IFS(K1235=1,"low",K1235=2,"medium",K1235=3,"high",K1235=4,"very high")</f>
        <v>low</v>
      </c>
      <c r="M1235" t="s">
        <v>43</v>
      </c>
      <c r="N1235">
        <v>4</v>
      </c>
      <c r="O1235" t="str" cm="1">
        <f t="array" ref="O1235">_xlfn.IFS(N1235=1,"low",N1235=2,"medium",N1235=3,"high",N1235=4,"very high")</f>
        <v>very high</v>
      </c>
      <c r="P1235">
        <v>4</v>
      </c>
      <c r="Q1235" t="str" cm="1">
        <f t="array" ref="Q1235">_xlfn.IFS(P1235=1,"junior",P1235=2,"mid level",P1235=3,"senior",P1235=4,"lead",P1235=5,"executive")</f>
        <v>lead</v>
      </c>
      <c r="R1235" t="s">
        <v>51</v>
      </c>
      <c r="S1235">
        <v>1</v>
      </c>
      <c r="T1235" t="str" cm="1">
        <f t="array" ref="T1235">_xlfn.IFS(S1235=1,"low",S1235=2,"medium",S1235=3,"high",S1235=4,"very high")</f>
        <v>low</v>
      </c>
      <c r="U1235" t="s">
        <v>38</v>
      </c>
      <c r="V1235">
        <v>13225</v>
      </c>
      <c r="W1235">
        <v>2</v>
      </c>
      <c r="X1235" t="str" cm="1">
        <f t="array" ref="X1235">_xlfn.IFS(W1235=0,"fresher",W1235&lt;=3,"stable",W1235&lt;=6,"moderate hopper",W1235&lt;=9,"frequent hopper")</f>
        <v>stable</v>
      </c>
      <c r="Y1235" t="s">
        <v>29</v>
      </c>
      <c r="Z1235">
        <v>12</v>
      </c>
      <c r="AA1235" t="str" cm="1">
        <f t="array" ref="AA1235">_xlfn.IFS(Z1235&lt;=14,"low hike",Z1235&lt;=18,"moderate hike",Z1235&lt;=22,"good hike",Z1235&lt;=25,"high hike")</f>
        <v>low hike</v>
      </c>
      <c r="AB1235">
        <v>3</v>
      </c>
      <c r="AC1235" t="str" cm="1">
        <f t="array" ref="AC1235">_xlfn.IFS(AB1235=1,"low",AB1235=2,"good",AB1235=3,"excellent",AB1235=4,"outstanding")</f>
        <v>excellent</v>
      </c>
      <c r="AD1235">
        <v>4</v>
      </c>
      <c r="AE1235" t="str" cm="1">
        <f t="array" ref="AE1235">_xlfn.IFS(AD1235=1,"low",AD1235=2,"medium",AD1235=3,"high",AD1235=4,"very high")</f>
        <v>very high</v>
      </c>
      <c r="AG1235">
        <v>1</v>
      </c>
      <c r="AH1235" t="str" cm="1">
        <f t="array" ref="AH1235">_xlfn.IFS(AG1235=0,"no stock options",AG1235=2,"medium",AG1235=3,"high",AG1235=1,"low")</f>
        <v>low</v>
      </c>
      <c r="AI1235">
        <v>25</v>
      </c>
      <c r="AJ1235" s="1" t="str" cm="1">
        <f t="array" ref="AJ1235">_xlfn.IFS(AI1235&lt;=2,"fresher",AI1235&lt;=7,"early career",AI1235&lt;=15,"mid career",AI1235&lt;=25,"experienced",AI1235&gt;=26,"expert")</f>
        <v>experienced</v>
      </c>
      <c r="AK1235">
        <v>5</v>
      </c>
      <c r="AL1235" s="1" t="str" cm="1">
        <f t="array" ref="AL1235">_xlfn.IFS(AK1235=0,"no training",AK1235&lt;=2,"low",AK1235&lt;=4,"moderate",AK1235&lt;=6,"high")</f>
        <v>high</v>
      </c>
      <c r="AM1235">
        <v>3</v>
      </c>
      <c r="AN1235" t="str" cm="1">
        <f t="array" ref="AN1235">_xlfn.IFS(AM1235=1,"low",AM1235=2,"medium",AM1235=3,"high",AM1235=4,"very high")</f>
        <v>high</v>
      </c>
      <c r="AO1235">
        <v>19</v>
      </c>
      <c r="AP1235" s="1" t="str" cm="1">
        <f t="array" ref="AP1235">_xlfn.IFS(AO1235&lt;=1,"new",AO1235&lt;=5,"early tenure",AO1235&lt;=10,"established",AO1235&lt;=20,"loyal",AO1235&gt;=21,"long term")</f>
        <v>loyal</v>
      </c>
      <c r="AQ1235">
        <v>17</v>
      </c>
      <c r="AR1235" s="1" t="str" cm="1">
        <f t="array" ref="AR1235">_xlfn.IFS(AQ1235&lt;=1,"new",AQ1235&lt;=4,"settling",AQ1235&lt;=7,"established",AQ1235&lt;=12,"stagnant risk",AQ1235&gt;12,"highly stagnant")</f>
        <v>highly stagnant</v>
      </c>
      <c r="AS1235">
        <v>2</v>
      </c>
      <c r="AT1235" t="str" cm="1">
        <f t="array" ref="AT1235">_xlfn.IFS(AS1235&lt;=1,"recently promoted",AS1235&lt;=3,"due soon",AS1235&lt;=6,"over due",AS1235&gt;=7,"critically overdue")</f>
        <v>due soon</v>
      </c>
      <c r="AU1235">
        <v>8</v>
      </c>
      <c r="AV1235" t="str" cm="1">
        <f t="array" ref="AV1235">_xlfn.IFS(AU1235&lt;=1,"new under manager",AU1235&lt;=4,"settling",AU1235&lt;=8,"established",AU1235&gt;=9,"long term")</f>
        <v>established</v>
      </c>
    </row>
    <row r="1236" spans="1:48">
      <c r="A1236">
        <v>43</v>
      </c>
      <c r="B1236" s="1" t="str" cm="1">
        <f t="array" ref="B1236">_xlfn.IFS(A1236&lt;=25,"early career",A1236&lt;=35,"mid career",A1236&lt;=45,"experienced",A1236&gt;=46,"senior")</f>
        <v>experienced</v>
      </c>
      <c r="C1236" t="s">
        <v>29</v>
      </c>
      <c r="D1236" t="s">
        <v>30</v>
      </c>
      <c r="E1236" t="s">
        <v>31</v>
      </c>
      <c r="F1236">
        <v>6</v>
      </c>
      <c r="G1236" s="1" t="str" cm="1">
        <f t="array" ref="G1236">_xlfn.IFS(F1236&lt;=5,"very near",F1236&lt;=10,"near",F1236&lt;=20,"moderate",F1236&lt;=29,"far")</f>
        <v>near</v>
      </c>
      <c r="H1236">
        <v>3</v>
      </c>
      <c r="I1236" t="str" cm="1">
        <f t="array" ref="I1236">_xlfn.IFS(H1236=1,"Below College",H1236=
2,"College",H1236=
3,"Bachelor",H1236=
4,"Master",H1236=
5,"Doctor")</f>
        <v>Bachelor</v>
      </c>
      <c r="J1236" t="s">
        <v>32</v>
      </c>
      <c r="K1236">
        <v>1</v>
      </c>
      <c r="L1236" t="str" cm="1">
        <f t="array" ref="L1236">_xlfn.IFS(K1236=1,"low",K1236=2,"medium",K1236=3,"high",K1236=4,"very high")</f>
        <v>low</v>
      </c>
      <c r="M1236" t="s">
        <v>43</v>
      </c>
      <c r="N1236">
        <v>2</v>
      </c>
      <c r="O1236" t="str" cm="1">
        <f t="array" ref="O1236">_xlfn.IFS(N1236=1,"low",N1236=2,"medium",N1236=3,"high",N1236=4,"very high")</f>
        <v>medium</v>
      </c>
      <c r="P1236">
        <v>5</v>
      </c>
      <c r="Q1236" t="str" cm="1">
        <f t="array" ref="Q1236">_xlfn.IFS(P1236=1,"junior",P1236=2,"mid level",P1236=3,"senior",P1236=4,"lead",P1236=5,"executive")</f>
        <v>executive</v>
      </c>
      <c r="R1236" t="s">
        <v>48</v>
      </c>
      <c r="S1236">
        <v>3</v>
      </c>
      <c r="T1236" t="str" cm="1">
        <f t="array" ref="T1236">_xlfn.IFS(S1236=1,"low",S1236=2,"medium",S1236=3,"high",S1236=4,"very high")</f>
        <v>high</v>
      </c>
      <c r="U1236" t="s">
        <v>35</v>
      </c>
      <c r="V1236">
        <v>19392</v>
      </c>
      <c r="W1236">
        <v>7</v>
      </c>
      <c r="X1236" t="str" cm="1">
        <f t="array" ref="X1236">_xlfn.IFS(W1236=0,"fresher",W1236&lt;=3,"stable",W1236&lt;=6,"moderate hopper",W1236&lt;=9,"frequent hopper")</f>
        <v>frequent hopper</v>
      </c>
      <c r="Y1236" t="s">
        <v>29</v>
      </c>
      <c r="Z1236">
        <v>13</v>
      </c>
      <c r="AA1236" t="str" cm="1">
        <f t="array" ref="AA1236">_xlfn.IFS(Z1236&lt;=14,"low hike",Z1236&lt;=18,"moderate hike",Z1236&lt;=22,"good hike",Z1236&lt;=25,"high hike")</f>
        <v>low hike</v>
      </c>
      <c r="AB1236">
        <v>3</v>
      </c>
      <c r="AC1236" t="str" cm="1">
        <f t="array" ref="AC1236">_xlfn.IFS(AB1236=1,"low",AB1236=2,"good",AB1236=3,"excellent",AB1236=4,"outstanding")</f>
        <v>excellent</v>
      </c>
      <c r="AD1236">
        <v>4</v>
      </c>
      <c r="AE1236" t="str" cm="1">
        <f t="array" ref="AE1236">_xlfn.IFS(AD1236=1,"low",AD1236=2,"medium",AD1236=3,"high",AD1236=4,"very high")</f>
        <v>very high</v>
      </c>
      <c r="AG1236">
        <v>0</v>
      </c>
      <c r="AH1236" t="str" cm="1">
        <f t="array" ref="AH1236">_xlfn.IFS(AG1236=0,"no stock options",AG1236=2,"medium",AG1236=3,"high",AG1236=1,"low")</f>
        <v>no stock options</v>
      </c>
      <c r="AI1236">
        <v>21</v>
      </c>
      <c r="AJ1236" s="1" t="str" cm="1">
        <f t="array" ref="AJ1236">_xlfn.IFS(AI1236&lt;=2,"fresher",AI1236&lt;=7,"early career",AI1236&lt;=15,"mid career",AI1236&lt;=25,"experienced",AI1236&gt;=26,"expert")</f>
        <v>experienced</v>
      </c>
      <c r="AK1236">
        <v>2</v>
      </c>
      <c r="AL1236" s="1" t="str" cm="1">
        <f t="array" ref="AL1236">_xlfn.IFS(AK1236=0,"no training",AK1236&lt;=2,"low",AK1236&lt;=4,"moderate",AK1236&lt;=6,"high")</f>
        <v>low</v>
      </c>
      <c r="AM1236">
        <v>3</v>
      </c>
      <c r="AN1236" t="str" cm="1">
        <f t="array" ref="AN1236">_xlfn.IFS(AM1236=1,"low",AM1236=2,"medium",AM1236=3,"high",AM1236=4,"very high")</f>
        <v>high</v>
      </c>
      <c r="AO1236">
        <v>16</v>
      </c>
      <c r="AP1236" s="1" t="str" cm="1">
        <f t="array" ref="AP1236">_xlfn.IFS(AO1236&lt;=1,"new",AO1236&lt;=5,"early tenure",AO1236&lt;=10,"established",AO1236&lt;=20,"loyal",AO1236&gt;=21,"long term")</f>
        <v>loyal</v>
      </c>
      <c r="AQ1236">
        <v>12</v>
      </c>
      <c r="AR1236" s="1" t="str" cm="1">
        <f t="array" ref="AR1236">_xlfn.IFS(AQ1236&lt;=1,"new",AQ1236&lt;=4,"settling",AQ1236&lt;=7,"established",AQ1236&lt;=12,"stagnant risk",AQ1236&gt;12,"highly stagnant")</f>
        <v>stagnant risk</v>
      </c>
      <c r="AS1236">
        <v>6</v>
      </c>
      <c r="AT1236" t="str" cm="1">
        <f t="array" ref="AT1236">_xlfn.IFS(AS1236&lt;=1,"recently promoted",AS1236&lt;=3,"due soon",AS1236&lt;=6,"over due",AS1236&gt;=7,"critically overdue")</f>
        <v>over due</v>
      </c>
      <c r="AU1236">
        <v>14</v>
      </c>
      <c r="AV1236" t="str" cm="1">
        <f t="array" ref="AV1236">_xlfn.IFS(AU1236&lt;=1,"new under manager",AU1236&lt;=4,"settling",AU1236&lt;=8,"established",AU1236&gt;=9,"long term")</f>
        <v>long term</v>
      </c>
    </row>
    <row r="1237" spans="1:48">
      <c r="A1237">
        <v>40</v>
      </c>
      <c r="B1237" s="1" t="str" cm="1">
        <f t="array" ref="B1237">_xlfn.IFS(A1237&lt;=25,"early career",A1237&lt;=35,"mid career",A1237&lt;=45,"experienced",A1237&gt;=46,"senior")</f>
        <v>experienced</v>
      </c>
      <c r="C1237" t="s">
        <v>29</v>
      </c>
      <c r="D1237" t="s">
        <v>30</v>
      </c>
      <c r="E1237" t="s">
        <v>31</v>
      </c>
      <c r="F1237">
        <v>1</v>
      </c>
      <c r="G1237" s="1" t="str" cm="1">
        <f t="array" ref="G1237">_xlfn.IFS(F1237&lt;=5,"very near",F1237&lt;=10,"near",F1237&lt;=20,"moderate",F1237&lt;=29,"far")</f>
        <v>very near</v>
      </c>
      <c r="H1237">
        <v>4</v>
      </c>
      <c r="I1237" t="str" cm="1">
        <f t="array" ref="I1237">_xlfn.IFS(H1237=1,"Below College",H1237=
2,"College",H1237=
3,"Bachelor",H1237=
4,"Master",H1237=
5,"Doctor")</f>
        <v>Master</v>
      </c>
      <c r="J1237" t="s">
        <v>36</v>
      </c>
      <c r="K1237">
        <v>1</v>
      </c>
      <c r="L1237" t="str" cm="1">
        <f t="array" ref="L1237">_xlfn.IFS(K1237=1,"low",K1237=2,"medium",K1237=3,"high",K1237=4,"very high")</f>
        <v>low</v>
      </c>
      <c r="M1237" t="s">
        <v>33</v>
      </c>
      <c r="N1237">
        <v>3</v>
      </c>
      <c r="O1237" t="str" cm="1">
        <f t="array" ref="O1237">_xlfn.IFS(N1237=1,"low",N1237=2,"medium",N1237=3,"high",N1237=4,"very high")</f>
        <v>high</v>
      </c>
      <c r="P1237">
        <v>4</v>
      </c>
      <c r="Q1237" t="str" cm="1">
        <f t="array" ref="Q1237">_xlfn.IFS(P1237=1,"junior",P1237=2,"mid level",P1237=3,"senior",P1237=4,"lead",P1237=5,"executive")</f>
        <v>lead</v>
      </c>
      <c r="R1237" t="s">
        <v>48</v>
      </c>
      <c r="S1237">
        <v>1</v>
      </c>
      <c r="T1237" t="str" cm="1">
        <f t="array" ref="T1237">_xlfn.IFS(S1237=1,"low",S1237=2,"medium",S1237=3,"high",S1237=4,"very high")</f>
        <v>low</v>
      </c>
      <c r="U1237" t="s">
        <v>38</v>
      </c>
      <c r="V1237">
        <v>16823</v>
      </c>
      <c r="W1237">
        <v>2</v>
      </c>
      <c r="X1237" t="str" cm="1">
        <f t="array" ref="X1237">_xlfn.IFS(W1237=0,"fresher",W1237&lt;=3,"stable",W1237&lt;=6,"moderate hopper",W1237&lt;=9,"frequent hopper")</f>
        <v>stable</v>
      </c>
      <c r="Y1237" t="s">
        <v>29</v>
      </c>
      <c r="Z1237">
        <v>11</v>
      </c>
      <c r="AA1237" t="str" cm="1">
        <f t="array" ref="AA1237">_xlfn.IFS(Z1237&lt;=14,"low hike",Z1237&lt;=18,"moderate hike",Z1237&lt;=22,"good hike",Z1237&lt;=25,"high hike")</f>
        <v>low hike</v>
      </c>
      <c r="AB1237">
        <v>3</v>
      </c>
      <c r="AC1237" t="str" cm="1">
        <f t="array" ref="AC1237">_xlfn.IFS(AB1237=1,"low",AB1237=2,"good",AB1237=3,"excellent",AB1237=4,"outstanding")</f>
        <v>excellent</v>
      </c>
      <c r="AD1237">
        <v>1</v>
      </c>
      <c r="AE1237" t="str" cm="1">
        <f t="array" ref="AE1237">_xlfn.IFS(AD1237=1,"low",AD1237=2,"medium",AD1237=3,"high",AD1237=4,"very high")</f>
        <v>low</v>
      </c>
      <c r="AG1237">
        <v>1</v>
      </c>
      <c r="AH1237" t="str" cm="1">
        <f t="array" ref="AH1237">_xlfn.IFS(AG1237=0,"no stock options",AG1237=2,"medium",AG1237=3,"high",AG1237=1,"low")</f>
        <v>low</v>
      </c>
      <c r="AI1237">
        <v>22</v>
      </c>
      <c r="AJ1237" s="1" t="str" cm="1">
        <f t="array" ref="AJ1237">_xlfn.IFS(AI1237&lt;=2,"fresher",AI1237&lt;=7,"early career",AI1237&lt;=15,"mid career",AI1237&lt;=25,"experienced",AI1237&gt;=26,"expert")</f>
        <v>experienced</v>
      </c>
      <c r="AK1237">
        <v>3</v>
      </c>
      <c r="AL1237" s="1" t="str" cm="1">
        <f t="array" ref="AL1237">_xlfn.IFS(AK1237=0,"no training",AK1237&lt;=2,"low",AK1237&lt;=4,"moderate",AK1237&lt;=6,"high")</f>
        <v>moderate</v>
      </c>
      <c r="AM1237">
        <v>3</v>
      </c>
      <c r="AN1237" t="str" cm="1">
        <f t="array" ref="AN1237">_xlfn.IFS(AM1237=1,"low",AM1237=2,"medium",AM1237=3,"high",AM1237=4,"very high")</f>
        <v>high</v>
      </c>
      <c r="AO1237">
        <v>19</v>
      </c>
      <c r="AP1237" s="1" t="str" cm="1">
        <f t="array" ref="AP1237">_xlfn.IFS(AO1237&lt;=1,"new",AO1237&lt;=5,"early tenure",AO1237&lt;=10,"established",AO1237&lt;=20,"loyal",AO1237&gt;=21,"long term")</f>
        <v>loyal</v>
      </c>
      <c r="AQ1237">
        <v>7</v>
      </c>
      <c r="AR1237" s="1" t="str" cm="1">
        <f t="array" ref="AR1237">_xlfn.IFS(AQ1237&lt;=1,"new",AQ1237&lt;=4,"settling",AQ1237&lt;=7,"established",AQ1237&lt;=12,"stagnant risk",AQ1237&gt;12,"highly stagnant")</f>
        <v>established</v>
      </c>
      <c r="AS1237">
        <v>11</v>
      </c>
      <c r="AT1237" t="str" cm="1">
        <f t="array" ref="AT1237">_xlfn.IFS(AS1237&lt;=1,"recently promoted",AS1237&lt;=3,"due soon",AS1237&lt;=6,"over due",AS1237&gt;=7,"critically overdue")</f>
        <v>critically overdue</v>
      </c>
      <c r="AU1237">
        <v>16</v>
      </c>
      <c r="AV1237" t="str" cm="1">
        <f t="array" ref="AV1237">_xlfn.IFS(AU1237&lt;=1,"new under manager",AU1237&lt;=4,"settling",AU1237&lt;=8,"established",AU1237&gt;=9,"long term")</f>
        <v>long term</v>
      </c>
    </row>
    <row r="1238" spans="1:48">
      <c r="A1238">
        <v>42</v>
      </c>
      <c r="B1238" s="1" t="str" cm="1">
        <f t="array" ref="B1238">_xlfn.IFS(A1238&lt;=25,"early career",A1238&lt;=35,"mid career",A1238&lt;=45,"experienced",A1238&gt;=46,"senior")</f>
        <v>experienced</v>
      </c>
      <c r="C1238" t="s">
        <v>29</v>
      </c>
      <c r="D1238" t="s">
        <v>30</v>
      </c>
      <c r="E1238" t="s">
        <v>31</v>
      </c>
      <c r="F1238">
        <v>6</v>
      </c>
      <c r="G1238" s="1" t="str" cm="1">
        <f t="array" ref="G1238">_xlfn.IFS(F1238&lt;=5,"very near",F1238&lt;=10,"near",F1238&lt;=20,"moderate",F1238&lt;=29,"far")</f>
        <v>near</v>
      </c>
      <c r="H1238">
        <v>3</v>
      </c>
      <c r="I1238" t="str" cm="1">
        <f t="array" ref="I1238">_xlfn.IFS(H1238=1,"Below College",H1238=
2,"College",H1238=
3,"Bachelor",H1238=
4,"Master",H1238=
5,"Doctor")</f>
        <v>Bachelor</v>
      </c>
      <c r="J1238" t="s">
        <v>32</v>
      </c>
      <c r="K1238">
        <v>3</v>
      </c>
      <c r="L1238" t="str" cm="1">
        <f t="array" ref="L1238">_xlfn.IFS(K1238=1,"low",K1238=2,"medium",K1238=3,"high",K1238=4,"very high")</f>
        <v>high</v>
      </c>
      <c r="M1238" t="s">
        <v>33</v>
      </c>
      <c r="N1238">
        <v>3</v>
      </c>
      <c r="O1238" t="str" cm="1">
        <f t="array" ref="O1238">_xlfn.IFS(N1238=1,"low",N1238=2,"medium",N1238=3,"high",N1238=4,"very high")</f>
        <v>high</v>
      </c>
      <c r="P1238">
        <v>3</v>
      </c>
      <c r="Q1238" t="str" cm="1">
        <f t="array" ref="Q1238">_xlfn.IFS(P1238=1,"junior",P1238=2,"mid level",P1238=3,"senior",P1238=4,"lead",P1238=5,"executive")</f>
        <v>senior</v>
      </c>
      <c r="R1238" t="s">
        <v>53</v>
      </c>
      <c r="S1238">
        <v>1</v>
      </c>
      <c r="T1238" t="str" cm="1">
        <f t="array" ref="T1238">_xlfn.IFS(S1238=1,"low",S1238=2,"medium",S1238=3,"high",S1238=4,"very high")</f>
        <v>low</v>
      </c>
      <c r="U1238" t="s">
        <v>35</v>
      </c>
      <c r="V1238">
        <v>13348</v>
      </c>
      <c r="W1238">
        <v>9</v>
      </c>
      <c r="X1238" t="str" cm="1">
        <f t="array" ref="X1238">_xlfn.IFS(W1238=0,"fresher",W1238&lt;=3,"stable",W1238&lt;=6,"moderate hopper",W1238&lt;=9,"frequent hopper")</f>
        <v>frequent hopper</v>
      </c>
      <c r="Y1238" t="s">
        <v>29</v>
      </c>
      <c r="Z1238">
        <v>13</v>
      </c>
      <c r="AA1238" t="str" cm="1">
        <f t="array" ref="AA1238">_xlfn.IFS(Z1238&lt;=14,"low hike",Z1238&lt;=18,"moderate hike",Z1238&lt;=22,"good hike",Z1238&lt;=25,"high hike")</f>
        <v>low hike</v>
      </c>
      <c r="AB1238">
        <v>3</v>
      </c>
      <c r="AC1238" t="str" cm="1">
        <f t="array" ref="AC1238">_xlfn.IFS(AB1238=1,"low",AB1238=2,"good",AB1238=3,"excellent",AB1238=4,"outstanding")</f>
        <v>excellent</v>
      </c>
      <c r="AD1238">
        <v>2</v>
      </c>
      <c r="AE1238" t="str" cm="1">
        <f t="array" ref="AE1238">_xlfn.IFS(AD1238=1,"low",AD1238=2,"medium",AD1238=3,"high",AD1238=4,"very high")</f>
        <v>medium</v>
      </c>
      <c r="AG1238">
        <v>1</v>
      </c>
      <c r="AH1238" t="str" cm="1">
        <f t="array" ref="AH1238">_xlfn.IFS(AG1238=0,"no stock options",AG1238=2,"medium",AG1238=3,"high",AG1238=1,"low")</f>
        <v>low</v>
      </c>
      <c r="AI1238">
        <v>18</v>
      </c>
      <c r="AJ1238" s="1" t="str" cm="1">
        <f t="array" ref="AJ1238">_xlfn.IFS(AI1238&lt;=2,"fresher",AI1238&lt;=7,"early career",AI1238&lt;=15,"mid career",AI1238&lt;=25,"experienced",AI1238&gt;=26,"expert")</f>
        <v>experienced</v>
      </c>
      <c r="AK1238">
        <v>3</v>
      </c>
      <c r="AL1238" s="1" t="str" cm="1">
        <f t="array" ref="AL1238">_xlfn.IFS(AK1238=0,"no training",AK1238&lt;=2,"low",AK1238&lt;=4,"moderate",AK1238&lt;=6,"high")</f>
        <v>moderate</v>
      </c>
      <c r="AM1238">
        <v>4</v>
      </c>
      <c r="AN1238" t="str" cm="1">
        <f t="array" ref="AN1238">_xlfn.IFS(AM1238=1,"low",AM1238=2,"medium",AM1238=3,"high",AM1238=4,"very high")</f>
        <v>very high</v>
      </c>
      <c r="AO1238">
        <v>13</v>
      </c>
      <c r="AP1238" s="1" t="str" cm="1">
        <f t="array" ref="AP1238">_xlfn.IFS(AO1238&lt;=1,"new",AO1238&lt;=5,"early tenure",AO1238&lt;=10,"established",AO1238&lt;=20,"loyal",AO1238&gt;=21,"long term")</f>
        <v>loyal</v>
      </c>
      <c r="AQ1238">
        <v>7</v>
      </c>
      <c r="AR1238" s="1" t="str" cm="1">
        <f t="array" ref="AR1238">_xlfn.IFS(AQ1238&lt;=1,"new",AQ1238&lt;=4,"settling",AQ1238&lt;=7,"established",AQ1238&lt;=12,"stagnant risk",AQ1238&gt;12,"highly stagnant")</f>
        <v>established</v>
      </c>
      <c r="AS1238">
        <v>5</v>
      </c>
      <c r="AT1238" t="str" cm="1">
        <f t="array" ref="AT1238">_xlfn.IFS(AS1238&lt;=1,"recently promoted",AS1238&lt;=3,"due soon",AS1238&lt;=6,"over due",AS1238&gt;=7,"critically overdue")</f>
        <v>over due</v>
      </c>
      <c r="AU1238">
        <v>7</v>
      </c>
      <c r="AV1238" t="str" cm="1">
        <f t="array" ref="AV1238">_xlfn.IFS(AU1238&lt;=1,"new under manager",AU1238&lt;=4,"settling",AU1238&lt;=8,"established",AU1238&gt;=9,"long term")</f>
        <v>established</v>
      </c>
    </row>
    <row r="1239" spans="1:48">
      <c r="A1239">
        <v>34</v>
      </c>
      <c r="B1239" s="1" t="str" cm="1">
        <f t="array" ref="B1239">_xlfn.IFS(A1239&lt;=25,"early career",A1239&lt;=35,"mid career",A1239&lt;=45,"experienced",A1239&gt;=46,"senior")</f>
        <v>mid career</v>
      </c>
      <c r="C1239" t="s">
        <v>29</v>
      </c>
      <c r="D1239" t="s">
        <v>50</v>
      </c>
      <c r="E1239" t="s">
        <v>31</v>
      </c>
      <c r="F1239">
        <v>22</v>
      </c>
      <c r="G1239" s="1" t="str" cm="1">
        <f t="array" ref="G1239">_xlfn.IFS(F1239&lt;=5,"very near",F1239&lt;=10,"near",F1239&lt;=20,"moderate",F1239&lt;=29,"far")</f>
        <v>far</v>
      </c>
      <c r="H1239">
        <v>4</v>
      </c>
      <c r="I1239" t="str" cm="1">
        <f t="array" ref="I1239">_xlfn.IFS(H1239=1,"Below College",H1239=
2,"College",H1239=
3,"Bachelor",H1239=
4,"Master",H1239=
5,"Doctor")</f>
        <v>Master</v>
      </c>
      <c r="J1239" t="s">
        <v>42</v>
      </c>
      <c r="K1239">
        <v>3</v>
      </c>
      <c r="L1239" t="str" cm="1">
        <f t="array" ref="L1239">_xlfn.IFS(K1239=1,"low",K1239=2,"medium",K1239=3,"high",K1239=4,"very high")</f>
        <v>high</v>
      </c>
      <c r="M1239" t="s">
        <v>33</v>
      </c>
      <c r="N1239">
        <v>2</v>
      </c>
      <c r="O1239" t="str" cm="1">
        <f t="array" ref="O1239">_xlfn.IFS(N1239=1,"low",N1239=2,"medium",N1239=3,"high",N1239=4,"very high")</f>
        <v>medium</v>
      </c>
      <c r="P1239">
        <v>2</v>
      </c>
      <c r="Q1239" t="str" cm="1">
        <f t="array" ref="Q1239">_xlfn.IFS(P1239=1,"junior",P1239=2,"mid level",P1239=3,"senior",P1239=4,"lead",P1239=5,"executive")</f>
        <v>mid level</v>
      </c>
      <c r="R1239" t="s">
        <v>37</v>
      </c>
      <c r="S1239">
        <v>4</v>
      </c>
      <c r="T1239" t="str" cm="1">
        <f t="array" ref="T1239">_xlfn.IFS(S1239=1,"low",S1239=2,"medium",S1239=3,"high",S1239=4,"very high")</f>
        <v>very high</v>
      </c>
      <c r="U1239" t="s">
        <v>35</v>
      </c>
      <c r="V1239">
        <v>5747</v>
      </c>
      <c r="W1239">
        <v>1</v>
      </c>
      <c r="X1239" t="str" cm="1">
        <f t="array" ref="X1239">_xlfn.IFS(W1239=0,"fresher",W1239&lt;=3,"stable",W1239&lt;=6,"moderate hopper",W1239&lt;=9,"frequent hopper")</f>
        <v>stable</v>
      </c>
      <c r="Y1239" t="s">
        <v>39</v>
      </c>
      <c r="Z1239">
        <v>15</v>
      </c>
      <c r="AA1239" t="str" cm="1">
        <f t="array" ref="AA1239">_xlfn.IFS(Z1239&lt;=14,"low hike",Z1239&lt;=18,"moderate hike",Z1239&lt;=22,"good hike",Z1239&lt;=25,"high hike")</f>
        <v>moderate hike</v>
      </c>
      <c r="AB1239">
        <v>3</v>
      </c>
      <c r="AC1239" t="str" cm="1">
        <f t="array" ref="AC1239">_xlfn.IFS(AB1239=1,"low",AB1239=2,"good",AB1239=3,"excellent",AB1239=4,"outstanding")</f>
        <v>excellent</v>
      </c>
      <c r="AD1239">
        <v>2</v>
      </c>
      <c r="AE1239" t="str" cm="1">
        <f t="array" ref="AE1239">_xlfn.IFS(AD1239=1,"low",AD1239=2,"medium",AD1239=3,"high",AD1239=4,"very high")</f>
        <v>medium</v>
      </c>
      <c r="AG1239">
        <v>0</v>
      </c>
      <c r="AH1239" t="str" cm="1">
        <f t="array" ref="AH1239">_xlfn.IFS(AG1239=0,"no stock options",AG1239=2,"medium",AG1239=3,"high",AG1239=1,"low")</f>
        <v>no stock options</v>
      </c>
      <c r="AI1239">
        <v>16</v>
      </c>
      <c r="AJ1239" s="1" t="str" cm="1">
        <f t="array" ref="AJ1239">_xlfn.IFS(AI1239&lt;=2,"fresher",AI1239&lt;=7,"early career",AI1239&lt;=15,"mid career",AI1239&lt;=25,"experienced",AI1239&gt;=26,"expert")</f>
        <v>experienced</v>
      </c>
      <c r="AK1239">
        <v>3</v>
      </c>
      <c r="AL1239" s="1" t="str" cm="1">
        <f t="array" ref="AL1239">_xlfn.IFS(AK1239=0,"no training",AK1239&lt;=2,"low",AK1239&lt;=4,"moderate",AK1239&lt;=6,"high")</f>
        <v>moderate</v>
      </c>
      <c r="AM1239">
        <v>3</v>
      </c>
      <c r="AN1239" t="str" cm="1">
        <f t="array" ref="AN1239">_xlfn.IFS(AM1239=1,"low",AM1239=2,"medium",AM1239=3,"high",AM1239=4,"very high")</f>
        <v>high</v>
      </c>
      <c r="AO1239">
        <v>15</v>
      </c>
      <c r="AP1239" s="1" t="str" cm="1">
        <f t="array" ref="AP1239">_xlfn.IFS(AO1239&lt;=1,"new",AO1239&lt;=5,"early tenure",AO1239&lt;=10,"established",AO1239&lt;=20,"loyal",AO1239&gt;=21,"long term")</f>
        <v>loyal</v>
      </c>
      <c r="AQ1239">
        <v>10</v>
      </c>
      <c r="AR1239" s="1" t="str" cm="1">
        <f t="array" ref="AR1239">_xlfn.IFS(AQ1239&lt;=1,"new",AQ1239&lt;=4,"settling",AQ1239&lt;=7,"established",AQ1239&lt;=12,"stagnant risk",AQ1239&gt;12,"highly stagnant")</f>
        <v>stagnant risk</v>
      </c>
      <c r="AS1239">
        <v>6</v>
      </c>
      <c r="AT1239" t="str" cm="1">
        <f t="array" ref="AT1239">_xlfn.IFS(AS1239&lt;=1,"recently promoted",AS1239&lt;=3,"due soon",AS1239&lt;=6,"over due",AS1239&gt;=7,"critically overdue")</f>
        <v>over due</v>
      </c>
      <c r="AU1239">
        <v>11</v>
      </c>
      <c r="AV1239" t="str" cm="1">
        <f t="array" ref="AV1239">_xlfn.IFS(AU1239&lt;=1,"new under manager",AU1239&lt;=4,"settling",AU1239&lt;=8,"established",AU1239&gt;=9,"long term")</f>
        <v>long term</v>
      </c>
    </row>
    <row r="1240" spans="1:48">
      <c r="A1240">
        <v>38</v>
      </c>
      <c r="B1240" s="1" t="str" cm="1">
        <f t="array" ref="B1240">_xlfn.IFS(A1240&lt;=25,"early career",A1240&lt;=35,"mid career",A1240&lt;=45,"experienced",A1240&gt;=46,"senior")</f>
        <v>experienced</v>
      </c>
      <c r="C1240" t="s">
        <v>29</v>
      </c>
      <c r="D1240" t="s">
        <v>50</v>
      </c>
      <c r="E1240" t="s">
        <v>31</v>
      </c>
      <c r="F1240">
        <v>8</v>
      </c>
      <c r="G1240" s="1" t="str" cm="1">
        <f t="array" ref="G1240">_xlfn.IFS(F1240&lt;=5,"very near",F1240&lt;=10,"near",F1240&lt;=20,"moderate",F1240&lt;=29,"far")</f>
        <v>near</v>
      </c>
      <c r="H1240">
        <v>3</v>
      </c>
      <c r="I1240" t="str" cm="1">
        <f t="array" ref="I1240">_xlfn.IFS(H1240=1,"Below College",H1240=
2,"College",H1240=
3,"Bachelor",H1240=
4,"Master",H1240=
5,"Doctor")</f>
        <v>Bachelor</v>
      </c>
      <c r="J1240" t="s">
        <v>32</v>
      </c>
      <c r="K1240">
        <v>4</v>
      </c>
      <c r="L1240" t="str" cm="1">
        <f t="array" ref="L1240">_xlfn.IFS(K1240=1,"low",K1240=2,"medium",K1240=3,"high",K1240=4,"very high")</f>
        <v>very high</v>
      </c>
      <c r="M1240" t="s">
        <v>43</v>
      </c>
      <c r="N1240">
        <v>2</v>
      </c>
      <c r="O1240" t="str" cm="1">
        <f t="array" ref="O1240">_xlfn.IFS(N1240=1,"low",N1240=2,"medium",N1240=3,"high",N1240=4,"very high")</f>
        <v>medium</v>
      </c>
      <c r="P1240">
        <v>2</v>
      </c>
      <c r="Q1240" t="str" cm="1">
        <f t="array" ref="Q1240">_xlfn.IFS(P1240=1,"junior",P1240=2,"mid level",P1240=3,"senior",P1240=4,"lead",P1240=5,"executive")</f>
        <v>mid level</v>
      </c>
      <c r="R1240" t="s">
        <v>37</v>
      </c>
      <c r="S1240">
        <v>2</v>
      </c>
      <c r="T1240" t="str" cm="1">
        <f t="array" ref="T1240">_xlfn.IFS(S1240=1,"low",S1240=2,"medium",S1240=3,"high",S1240=4,"very high")</f>
        <v>medium</v>
      </c>
      <c r="U1240" t="s">
        <v>38</v>
      </c>
      <c r="V1240">
        <v>2133</v>
      </c>
      <c r="W1240">
        <v>1</v>
      </c>
      <c r="X1240" t="str" cm="1">
        <f t="array" ref="X1240">_xlfn.IFS(W1240=0,"fresher",W1240&lt;=3,"stable",W1240&lt;=6,"moderate hopper",W1240&lt;=9,"frequent hopper")</f>
        <v>stable</v>
      </c>
      <c r="Y1240" t="s">
        <v>39</v>
      </c>
      <c r="Z1240">
        <v>16</v>
      </c>
      <c r="AA1240" t="str" cm="1">
        <f t="array" ref="AA1240">_xlfn.IFS(Z1240&lt;=14,"low hike",Z1240&lt;=18,"moderate hike",Z1240&lt;=22,"good hike",Z1240&lt;=25,"high hike")</f>
        <v>moderate hike</v>
      </c>
      <c r="AB1240">
        <v>3</v>
      </c>
      <c r="AC1240" t="str" cm="1">
        <f t="array" ref="AC1240">_xlfn.IFS(AB1240=1,"low",AB1240=2,"good",AB1240=3,"excellent",AB1240=4,"outstanding")</f>
        <v>excellent</v>
      </c>
      <c r="AD1240">
        <v>3</v>
      </c>
      <c r="AE1240" t="str" cm="1">
        <f t="array" ref="AE1240">_xlfn.IFS(AD1240=1,"low",AD1240=2,"medium",AD1240=3,"high",AD1240=4,"very high")</f>
        <v>high</v>
      </c>
      <c r="AG1240">
        <v>1</v>
      </c>
      <c r="AH1240" t="str" cm="1">
        <f t="array" ref="AH1240">_xlfn.IFS(AG1240=0,"no stock options",AG1240=2,"medium",AG1240=3,"high",AG1240=1,"low")</f>
        <v>low</v>
      </c>
      <c r="AI1240">
        <v>20</v>
      </c>
      <c r="AJ1240" s="1" t="str" cm="1">
        <f t="array" ref="AJ1240">_xlfn.IFS(AI1240&lt;=2,"fresher",AI1240&lt;=7,"early career",AI1240&lt;=15,"mid career",AI1240&lt;=25,"experienced",AI1240&gt;=26,"expert")</f>
        <v>experienced</v>
      </c>
      <c r="AK1240">
        <v>3</v>
      </c>
      <c r="AL1240" s="1" t="str" cm="1">
        <f t="array" ref="AL1240">_xlfn.IFS(AK1240=0,"no training",AK1240&lt;=2,"low",AK1240&lt;=4,"moderate",AK1240&lt;=6,"high")</f>
        <v>moderate</v>
      </c>
      <c r="AM1240">
        <v>3</v>
      </c>
      <c r="AN1240" t="str" cm="1">
        <f t="array" ref="AN1240">_xlfn.IFS(AM1240=1,"low",AM1240=2,"medium",AM1240=3,"high",AM1240=4,"very high")</f>
        <v>high</v>
      </c>
      <c r="AO1240">
        <v>20</v>
      </c>
      <c r="AP1240" s="1" t="str" cm="1">
        <f t="array" ref="AP1240">_xlfn.IFS(AO1240&lt;=1,"new",AO1240&lt;=5,"early tenure",AO1240&lt;=10,"established",AO1240&lt;=20,"loyal",AO1240&gt;=21,"long term")</f>
        <v>loyal</v>
      </c>
      <c r="AQ1240">
        <v>11</v>
      </c>
      <c r="AR1240" s="1" t="str" cm="1">
        <f t="array" ref="AR1240">_xlfn.IFS(AQ1240&lt;=1,"new",AQ1240&lt;=4,"settling",AQ1240&lt;=7,"established",AQ1240&lt;=12,"stagnant risk",AQ1240&gt;12,"highly stagnant")</f>
        <v>stagnant risk</v>
      </c>
      <c r="AS1240">
        <v>0</v>
      </c>
      <c r="AT1240" t="str" cm="1">
        <f t="array" ref="AT1240">_xlfn.IFS(AS1240&lt;=1,"recently promoted",AS1240&lt;=3,"due soon",AS1240&lt;=6,"over due",AS1240&gt;=7,"critically overdue")</f>
        <v>recently promoted</v>
      </c>
      <c r="AU1240">
        <v>7</v>
      </c>
      <c r="AV1240" t="str" cm="1">
        <f t="array" ref="AV1240">_xlfn.IFS(AU1240&lt;=1,"new under manager",AU1240&lt;=4,"settling",AU1240&lt;=8,"established",AU1240&gt;=9,"long term")</f>
        <v>established</v>
      </c>
    </row>
    <row r="1241" spans="1:48">
      <c r="A1241">
        <v>34</v>
      </c>
      <c r="B1241" s="1" t="str" cm="1">
        <f t="array" ref="B1241">_xlfn.IFS(A1241&lt;=25,"early career",A1241&lt;=35,"mid career",A1241&lt;=45,"experienced",A1241&gt;=46,"senior")</f>
        <v>mid career</v>
      </c>
      <c r="C1241" t="s">
        <v>29</v>
      </c>
      <c r="D1241" t="s">
        <v>30</v>
      </c>
      <c r="E1241" t="s">
        <v>45</v>
      </c>
      <c r="F1241">
        <v>1</v>
      </c>
      <c r="G1241" s="1" t="str" cm="1">
        <f t="array" ref="G1241">_xlfn.IFS(F1241&lt;=5,"very near",F1241&lt;=10,"near",F1241&lt;=20,"moderate",F1241&lt;=29,"far")</f>
        <v>very near</v>
      </c>
      <c r="H1241">
        <v>3</v>
      </c>
      <c r="I1241" t="str" cm="1">
        <f t="array" ref="I1241">_xlfn.IFS(H1241=1,"Below College",H1241=
2,"College",H1241=
3,"Bachelor",H1241=
4,"Master",H1241=
5,"Doctor")</f>
        <v>Bachelor</v>
      </c>
      <c r="J1241" t="s">
        <v>47</v>
      </c>
      <c r="K1241">
        <v>1</v>
      </c>
      <c r="L1241" t="str" cm="1">
        <f t="array" ref="L1241">_xlfn.IFS(K1241=1,"low",K1241=2,"medium",K1241=3,"high",K1241=4,"very high")</f>
        <v>low</v>
      </c>
      <c r="M1241" t="s">
        <v>33</v>
      </c>
      <c r="N1241">
        <v>3</v>
      </c>
      <c r="O1241" t="str" cm="1">
        <f t="array" ref="O1241">_xlfn.IFS(N1241=1,"low",N1241=2,"medium",N1241=3,"high",N1241=4,"very high")</f>
        <v>high</v>
      </c>
      <c r="P1241">
        <v>3</v>
      </c>
      <c r="Q1241" t="str" cm="1">
        <f t="array" ref="Q1241">_xlfn.IFS(P1241=1,"junior",P1241=2,"mid level",P1241=3,"senior",P1241=4,"lead",P1241=5,"executive")</f>
        <v>senior</v>
      </c>
      <c r="R1241" t="s">
        <v>51</v>
      </c>
      <c r="S1241">
        <v>4</v>
      </c>
      <c r="T1241" t="str" cm="1">
        <f t="array" ref="T1241">_xlfn.IFS(S1241=1,"low",S1241=2,"medium",S1241=3,"high",S1241=4,"very high")</f>
        <v>very high</v>
      </c>
      <c r="U1241" t="s">
        <v>40</v>
      </c>
      <c r="V1241">
        <v>9888</v>
      </c>
      <c r="W1241">
        <v>1</v>
      </c>
      <c r="X1241" t="str" cm="1">
        <f t="array" ref="X1241">_xlfn.IFS(W1241=0,"fresher",W1241&lt;=3,"stable",W1241&lt;=6,"moderate hopper",W1241&lt;=9,"frequent hopper")</f>
        <v>stable</v>
      </c>
      <c r="Y1241" t="s">
        <v>29</v>
      </c>
      <c r="Z1241">
        <v>21</v>
      </c>
      <c r="AA1241" t="str" cm="1">
        <f t="array" ref="AA1241">_xlfn.IFS(Z1241&lt;=14,"low hike",Z1241&lt;=18,"moderate hike",Z1241&lt;=22,"good hike",Z1241&lt;=25,"high hike")</f>
        <v>good hike</v>
      </c>
      <c r="AB1241">
        <v>4</v>
      </c>
      <c r="AC1241" t="str" cm="1">
        <f t="array" ref="AC1241">_xlfn.IFS(AB1241=1,"low",AB1241=2,"good",AB1241=3,"excellent",AB1241=4,"outstanding")</f>
        <v>outstanding</v>
      </c>
      <c r="AD1241">
        <v>1</v>
      </c>
      <c r="AE1241" t="str" cm="1">
        <f t="array" ref="AE1241">_xlfn.IFS(AD1241=1,"low",AD1241=2,"medium",AD1241=3,"high",AD1241=4,"very high")</f>
        <v>low</v>
      </c>
      <c r="AG1241">
        <v>0</v>
      </c>
      <c r="AH1241" t="str" cm="1">
        <f t="array" ref="AH1241">_xlfn.IFS(AG1241=0,"no stock options",AG1241=2,"medium",AG1241=3,"high",AG1241=1,"low")</f>
        <v>no stock options</v>
      </c>
      <c r="AI1241">
        <v>14</v>
      </c>
      <c r="AJ1241" s="1" t="str" cm="1">
        <f t="array" ref="AJ1241">_xlfn.IFS(AI1241&lt;=2,"fresher",AI1241&lt;=7,"early career",AI1241&lt;=15,"mid career",AI1241&lt;=25,"experienced",AI1241&gt;=26,"expert")</f>
        <v>mid career</v>
      </c>
      <c r="AK1241">
        <v>3</v>
      </c>
      <c r="AL1241" s="1" t="str" cm="1">
        <f t="array" ref="AL1241">_xlfn.IFS(AK1241=0,"no training",AK1241&lt;=2,"low",AK1241&lt;=4,"moderate",AK1241&lt;=6,"high")</f>
        <v>moderate</v>
      </c>
      <c r="AM1241">
        <v>2</v>
      </c>
      <c r="AN1241" t="str" cm="1">
        <f t="array" ref="AN1241">_xlfn.IFS(AM1241=1,"low",AM1241=2,"medium",AM1241=3,"high",AM1241=4,"very high")</f>
        <v>medium</v>
      </c>
      <c r="AO1241">
        <v>14</v>
      </c>
      <c r="AP1241" s="1" t="str" cm="1">
        <f t="array" ref="AP1241">_xlfn.IFS(AO1241&lt;=1,"new",AO1241&lt;=5,"early tenure",AO1241&lt;=10,"established",AO1241&lt;=20,"loyal",AO1241&gt;=21,"long term")</f>
        <v>loyal</v>
      </c>
      <c r="AQ1241">
        <v>8</v>
      </c>
      <c r="AR1241" s="1" t="str" cm="1">
        <f t="array" ref="AR1241">_xlfn.IFS(AQ1241&lt;=1,"new",AQ1241&lt;=4,"settling",AQ1241&lt;=7,"established",AQ1241&lt;=12,"stagnant risk",AQ1241&gt;12,"highly stagnant")</f>
        <v>stagnant risk</v>
      </c>
      <c r="AS1241">
        <v>2</v>
      </c>
      <c r="AT1241" t="str" cm="1">
        <f t="array" ref="AT1241">_xlfn.IFS(AS1241&lt;=1,"recently promoted",AS1241&lt;=3,"due soon",AS1241&lt;=6,"over due",AS1241&gt;=7,"critically overdue")</f>
        <v>due soon</v>
      </c>
      <c r="AU1241">
        <v>1</v>
      </c>
      <c r="AV1241" t="str" cm="1">
        <f t="array" ref="AV1241">_xlfn.IFS(AU1241&lt;=1,"new under manager",AU1241&lt;=4,"settling",AU1241&lt;=8,"established",AU1241&gt;=9,"long term")</f>
        <v>new under manager</v>
      </c>
    </row>
    <row r="1242" spans="1:48">
      <c r="A1242">
        <v>39</v>
      </c>
      <c r="B1242" s="1" t="str" cm="1">
        <f t="array" ref="B1242">_xlfn.IFS(A1242&lt;=25,"early career",A1242&lt;=35,"mid career",A1242&lt;=45,"experienced",A1242&gt;=46,"senior")</f>
        <v>experienced</v>
      </c>
      <c r="C1242" t="s">
        <v>29</v>
      </c>
      <c r="D1242" t="s">
        <v>30</v>
      </c>
      <c r="E1242" t="s">
        <v>45</v>
      </c>
      <c r="F1242">
        <v>15</v>
      </c>
      <c r="G1242" s="1" t="str" cm="1">
        <f t="array" ref="G1242">_xlfn.IFS(F1242&lt;=5,"very near",F1242&lt;=10,"near",F1242&lt;=20,"moderate",F1242&lt;=29,"far")</f>
        <v>moderate</v>
      </c>
      <c r="H1242">
        <v>4</v>
      </c>
      <c r="I1242" t="str" cm="1">
        <f t="array" ref="I1242">_xlfn.IFS(H1242=1,"Below College",H1242=
2,"College",H1242=
3,"Bachelor",H1242=
4,"Master",H1242=
5,"Doctor")</f>
        <v>Master</v>
      </c>
      <c r="J1242" t="s">
        <v>47</v>
      </c>
      <c r="K1242">
        <v>2</v>
      </c>
      <c r="L1242" t="str" cm="1">
        <f t="array" ref="L1242">_xlfn.IFS(K1242=1,"low",K1242=2,"medium",K1242=3,"high",K1242=4,"very high")</f>
        <v>medium</v>
      </c>
      <c r="M1242" t="s">
        <v>33</v>
      </c>
      <c r="N1242">
        <v>3</v>
      </c>
      <c r="O1242" t="str" cm="1">
        <f t="array" ref="O1242">_xlfn.IFS(N1242=1,"low",N1242=2,"medium",N1242=3,"high",N1242=4,"very high")</f>
        <v>high</v>
      </c>
      <c r="P1242">
        <v>4</v>
      </c>
      <c r="Q1242" t="str" cm="1">
        <f t="array" ref="Q1242">_xlfn.IFS(P1242=1,"junior",P1242=2,"mid level",P1242=3,"senior",P1242=4,"lead",P1242=5,"executive")</f>
        <v>lead</v>
      </c>
      <c r="R1242" t="s">
        <v>51</v>
      </c>
      <c r="S1242">
        <v>1</v>
      </c>
      <c r="T1242" t="str" cm="1">
        <f t="array" ref="T1242">_xlfn.IFS(S1242=1,"low",S1242=2,"medium",S1242=3,"high",S1242=4,"very high")</f>
        <v>low</v>
      </c>
      <c r="U1242" t="s">
        <v>40</v>
      </c>
      <c r="V1242">
        <v>13341</v>
      </c>
      <c r="W1242">
        <v>0</v>
      </c>
      <c r="X1242" t="str" cm="1">
        <f t="array" ref="X1242">_xlfn.IFS(W1242=0,"fresher",W1242&lt;=3,"stable",W1242&lt;=6,"moderate hopper",W1242&lt;=9,"frequent hopper")</f>
        <v>fresher</v>
      </c>
      <c r="Y1242" t="s">
        <v>29</v>
      </c>
      <c r="Z1242">
        <v>12</v>
      </c>
      <c r="AA1242" t="str" cm="1">
        <f t="array" ref="AA1242">_xlfn.IFS(Z1242&lt;=14,"low hike",Z1242&lt;=18,"moderate hike",Z1242&lt;=22,"good hike",Z1242&lt;=25,"high hike")</f>
        <v>low hike</v>
      </c>
      <c r="AB1242">
        <v>3</v>
      </c>
      <c r="AC1242" t="str" cm="1">
        <f t="array" ref="AC1242">_xlfn.IFS(AB1242=1,"low",AB1242=2,"good",AB1242=3,"excellent",AB1242=4,"outstanding")</f>
        <v>excellent</v>
      </c>
      <c r="AD1242">
        <v>1</v>
      </c>
      <c r="AE1242" t="str" cm="1">
        <f t="array" ref="AE1242">_xlfn.IFS(AD1242=1,"low",AD1242=2,"medium",AD1242=3,"high",AD1242=4,"very high")</f>
        <v>low</v>
      </c>
      <c r="AG1242">
        <v>0</v>
      </c>
      <c r="AH1242" t="str" cm="1">
        <f t="array" ref="AH1242">_xlfn.IFS(AG1242=0,"no stock options",AG1242=2,"medium",AG1242=3,"high",AG1242=1,"low")</f>
        <v>no stock options</v>
      </c>
      <c r="AI1242">
        <v>21</v>
      </c>
      <c r="AJ1242" s="1" t="str" cm="1">
        <f t="array" ref="AJ1242">_xlfn.IFS(AI1242&lt;=2,"fresher",AI1242&lt;=7,"early career",AI1242&lt;=15,"mid career",AI1242&lt;=25,"experienced",AI1242&gt;=26,"expert")</f>
        <v>experienced</v>
      </c>
      <c r="AK1242">
        <v>3</v>
      </c>
      <c r="AL1242" s="1" t="str" cm="1">
        <f t="array" ref="AL1242">_xlfn.IFS(AK1242=0,"no training",AK1242&lt;=2,"low",AK1242&lt;=4,"moderate",AK1242&lt;=6,"high")</f>
        <v>moderate</v>
      </c>
      <c r="AM1242">
        <v>3</v>
      </c>
      <c r="AN1242" t="str" cm="1">
        <f t="array" ref="AN1242">_xlfn.IFS(AM1242=1,"low",AM1242=2,"medium",AM1242=3,"high",AM1242=4,"very high")</f>
        <v>high</v>
      </c>
      <c r="AO1242">
        <v>20</v>
      </c>
      <c r="AP1242" s="1" t="str" cm="1">
        <f t="array" ref="AP1242">_xlfn.IFS(AO1242&lt;=1,"new",AO1242&lt;=5,"early tenure",AO1242&lt;=10,"established",AO1242&lt;=20,"loyal",AO1242&gt;=21,"long term")</f>
        <v>loyal</v>
      </c>
      <c r="AQ1242">
        <v>8</v>
      </c>
      <c r="AR1242" s="1" t="str" cm="1">
        <f t="array" ref="AR1242">_xlfn.IFS(AQ1242&lt;=1,"new",AQ1242&lt;=4,"settling",AQ1242&lt;=7,"established",AQ1242&lt;=12,"stagnant risk",AQ1242&gt;12,"highly stagnant")</f>
        <v>stagnant risk</v>
      </c>
      <c r="AS1242">
        <v>11</v>
      </c>
      <c r="AT1242" t="str" cm="1">
        <f t="array" ref="AT1242">_xlfn.IFS(AS1242&lt;=1,"recently promoted",AS1242&lt;=3,"due soon",AS1242&lt;=6,"over due",AS1242&gt;=7,"critically overdue")</f>
        <v>critically overdue</v>
      </c>
      <c r="AU1242">
        <v>10</v>
      </c>
      <c r="AV1242" t="str" cm="1">
        <f t="array" ref="AV1242">_xlfn.IFS(AU1242&lt;=1,"new under manager",AU1242&lt;=4,"settling",AU1242&lt;=8,"established",AU1242&gt;=9,"long term")</f>
        <v>long term</v>
      </c>
    </row>
    <row r="1243" spans="1:48">
      <c r="A1243">
        <v>42</v>
      </c>
      <c r="B1243" s="1" t="str" cm="1">
        <f t="array" ref="B1243">_xlfn.IFS(A1243&lt;=25,"early career",A1243&lt;=35,"mid career",A1243&lt;=45,"experienced",A1243&gt;=46,"senior")</f>
        <v>experienced</v>
      </c>
      <c r="C1243" t="s">
        <v>29</v>
      </c>
      <c r="D1243" t="s">
        <v>41</v>
      </c>
      <c r="E1243" t="s">
        <v>31</v>
      </c>
      <c r="F1243">
        <v>23</v>
      </c>
      <c r="G1243" s="1" t="str" cm="1">
        <f t="array" ref="G1243">_xlfn.IFS(F1243&lt;=5,"very near",F1243&lt;=10,"near",F1243&lt;=20,"moderate",F1243&lt;=29,"far")</f>
        <v>far</v>
      </c>
      <c r="H1243">
        <v>2</v>
      </c>
      <c r="I1243" t="str" cm="1">
        <f t="array" ref="I1243">_xlfn.IFS(H1243=1,"Below College",H1243=
2,"College",H1243=
3,"Bachelor",H1243=
4,"Master",H1243=
5,"Doctor")</f>
        <v>College</v>
      </c>
      <c r="J1243" t="s">
        <v>36</v>
      </c>
      <c r="K1243">
        <v>4</v>
      </c>
      <c r="L1243" t="str" cm="1">
        <f t="array" ref="L1243">_xlfn.IFS(K1243=1,"low",K1243=2,"medium",K1243=3,"high",K1243=4,"very high")</f>
        <v>very high</v>
      </c>
      <c r="M1243" t="s">
        <v>33</v>
      </c>
      <c r="N1243">
        <v>2</v>
      </c>
      <c r="O1243" t="str" cm="1">
        <f t="array" ref="O1243">_xlfn.IFS(N1243=1,"low",N1243=2,"medium",N1243=3,"high",N1243=4,"very high")</f>
        <v>medium</v>
      </c>
      <c r="P1243">
        <v>2</v>
      </c>
      <c r="Q1243" t="str" cm="1">
        <f t="array" ref="Q1243">_xlfn.IFS(P1243=1,"junior",P1243=2,"mid level",P1243=3,"senior",P1243=4,"lead",P1243=5,"executive")</f>
        <v>mid level</v>
      </c>
      <c r="R1243" t="s">
        <v>37</v>
      </c>
      <c r="S1243">
        <v>3</v>
      </c>
      <c r="T1243" t="str" cm="1">
        <f t="array" ref="T1243">_xlfn.IFS(S1243=1,"low",S1243=2,"medium",S1243=3,"high",S1243=4,"very high")</f>
        <v>high</v>
      </c>
      <c r="U1243" t="s">
        <v>40</v>
      </c>
      <c r="V1243">
        <v>4332</v>
      </c>
      <c r="W1243">
        <v>1</v>
      </c>
      <c r="X1243" t="str" cm="1">
        <f t="array" ref="X1243">_xlfn.IFS(W1243=0,"fresher",W1243&lt;=3,"stable",W1243&lt;=6,"moderate hopper",W1243&lt;=9,"frequent hopper")</f>
        <v>stable</v>
      </c>
      <c r="Y1243" t="s">
        <v>29</v>
      </c>
      <c r="Z1243">
        <v>12</v>
      </c>
      <c r="AA1243" t="str" cm="1">
        <f t="array" ref="AA1243">_xlfn.IFS(Z1243&lt;=14,"low hike",Z1243&lt;=18,"moderate hike",Z1243&lt;=22,"good hike",Z1243&lt;=25,"high hike")</f>
        <v>low hike</v>
      </c>
      <c r="AB1243">
        <v>3</v>
      </c>
      <c r="AC1243" t="str" cm="1">
        <f t="array" ref="AC1243">_xlfn.IFS(AB1243=1,"low",AB1243=2,"good",AB1243=3,"excellent",AB1243=4,"outstanding")</f>
        <v>excellent</v>
      </c>
      <c r="AD1243">
        <v>4</v>
      </c>
      <c r="AE1243" t="str" cm="1">
        <f t="array" ref="AE1243">_xlfn.IFS(AD1243=1,"low",AD1243=2,"medium",AD1243=3,"high",AD1243=4,"very high")</f>
        <v>very high</v>
      </c>
      <c r="AG1243">
        <v>0</v>
      </c>
      <c r="AH1243" t="str" cm="1">
        <f t="array" ref="AH1243">_xlfn.IFS(AG1243=0,"no stock options",AG1243=2,"medium",AG1243=3,"high",AG1243=1,"low")</f>
        <v>no stock options</v>
      </c>
      <c r="AI1243">
        <v>20</v>
      </c>
      <c r="AJ1243" s="1" t="str" cm="1">
        <f t="array" ref="AJ1243">_xlfn.IFS(AI1243&lt;=2,"fresher",AI1243&lt;=7,"early career",AI1243&lt;=15,"mid career",AI1243&lt;=25,"experienced",AI1243&gt;=26,"expert")</f>
        <v>experienced</v>
      </c>
      <c r="AK1243">
        <v>2</v>
      </c>
      <c r="AL1243" s="1" t="str" cm="1">
        <f t="array" ref="AL1243">_xlfn.IFS(AK1243=0,"no training",AK1243&lt;=2,"low",AK1243&lt;=4,"moderate",AK1243&lt;=6,"high")</f>
        <v>low</v>
      </c>
      <c r="AM1243">
        <v>3</v>
      </c>
      <c r="AN1243" t="str" cm="1">
        <f t="array" ref="AN1243">_xlfn.IFS(AM1243=1,"low",AM1243=2,"medium",AM1243=3,"high",AM1243=4,"very high")</f>
        <v>high</v>
      </c>
      <c r="AO1243">
        <v>20</v>
      </c>
      <c r="AP1243" s="1" t="str" cm="1">
        <f t="array" ref="AP1243">_xlfn.IFS(AO1243&lt;=1,"new",AO1243&lt;=5,"early tenure",AO1243&lt;=10,"established",AO1243&lt;=20,"loyal",AO1243&gt;=21,"long term")</f>
        <v>loyal</v>
      </c>
      <c r="AQ1243">
        <v>9</v>
      </c>
      <c r="AR1243" s="1" t="str" cm="1">
        <f t="array" ref="AR1243">_xlfn.IFS(AQ1243&lt;=1,"new",AQ1243&lt;=4,"settling",AQ1243&lt;=7,"established",AQ1243&lt;=12,"stagnant risk",AQ1243&gt;12,"highly stagnant")</f>
        <v>stagnant risk</v>
      </c>
      <c r="AS1243">
        <v>3</v>
      </c>
      <c r="AT1243" t="str" cm="1">
        <f t="array" ref="AT1243">_xlfn.IFS(AS1243&lt;=1,"recently promoted",AS1243&lt;=3,"due soon",AS1243&lt;=6,"over due",AS1243&gt;=7,"critically overdue")</f>
        <v>due soon</v>
      </c>
      <c r="AU1243">
        <v>7</v>
      </c>
      <c r="AV1243" t="str" cm="1">
        <f t="array" ref="AV1243">_xlfn.IFS(AU1243&lt;=1,"new under manager",AU1243&lt;=4,"settling",AU1243&lt;=8,"established",AU1243&gt;=9,"long term")</f>
        <v>established</v>
      </c>
    </row>
    <row r="1244" spans="1:48">
      <c r="A1244">
        <v>31</v>
      </c>
      <c r="B1244" s="1" t="str" cm="1">
        <f t="array" ref="B1244">_xlfn.IFS(A1244&lt;=25,"early career",A1244&lt;=35,"mid career",A1244&lt;=45,"experienced",A1244&gt;=46,"senior")</f>
        <v>mid career</v>
      </c>
      <c r="C1244" t="s">
        <v>29</v>
      </c>
      <c r="D1244" t="s">
        <v>41</v>
      </c>
      <c r="E1244" t="s">
        <v>31</v>
      </c>
      <c r="F1244">
        <v>10</v>
      </c>
      <c r="G1244" s="1" t="str" cm="1">
        <f t="array" ref="G1244">_xlfn.IFS(F1244&lt;=5,"very near",F1244&lt;=10,"near",F1244&lt;=20,"moderate",F1244&lt;=29,"far")</f>
        <v>near</v>
      </c>
      <c r="H1244">
        <v>3</v>
      </c>
      <c r="I1244" t="str" cm="1">
        <f t="array" ref="I1244">_xlfn.IFS(H1244=1,"Below College",H1244=
2,"College",H1244=
3,"Bachelor",H1244=
4,"Master",H1244=
5,"Doctor")</f>
        <v>Bachelor</v>
      </c>
      <c r="J1244" t="s">
        <v>32</v>
      </c>
      <c r="K1244">
        <v>3</v>
      </c>
      <c r="L1244" t="str" cm="1">
        <f t="array" ref="L1244">_xlfn.IFS(K1244=1,"low",K1244=2,"medium",K1244=3,"high",K1244=4,"very high")</f>
        <v>high</v>
      </c>
      <c r="M1244" t="s">
        <v>43</v>
      </c>
      <c r="N1244">
        <v>3</v>
      </c>
      <c r="O1244" t="str" cm="1">
        <f t="array" ref="O1244">_xlfn.IFS(N1244=1,"low",N1244=2,"medium",N1244=3,"high",N1244=4,"very high")</f>
        <v>high</v>
      </c>
      <c r="P1244">
        <v>3</v>
      </c>
      <c r="Q1244" t="str" cm="1">
        <f t="array" ref="Q1244">_xlfn.IFS(P1244=1,"junior",P1244=2,"mid level",P1244=3,"senior",P1244=4,"lead",P1244=5,"executive")</f>
        <v>senior</v>
      </c>
      <c r="R1244" t="s">
        <v>53</v>
      </c>
      <c r="S1244">
        <v>3</v>
      </c>
      <c r="T1244" t="str" cm="1">
        <f t="array" ref="T1244">_xlfn.IFS(S1244=1,"low",S1244=2,"medium",S1244=3,"high",S1244=4,"very high")</f>
        <v>high</v>
      </c>
      <c r="U1244" t="s">
        <v>35</v>
      </c>
      <c r="V1244">
        <v>11031</v>
      </c>
      <c r="W1244">
        <v>4</v>
      </c>
      <c r="X1244" t="str" cm="1">
        <f t="array" ref="X1244">_xlfn.IFS(W1244=0,"fresher",W1244&lt;=3,"stable",W1244&lt;=6,"moderate hopper",W1244&lt;=9,"frequent hopper")</f>
        <v>moderate hopper</v>
      </c>
      <c r="Y1244" t="s">
        <v>29</v>
      </c>
      <c r="Z1244">
        <v>20</v>
      </c>
      <c r="AA1244" t="str" cm="1">
        <f t="array" ref="AA1244">_xlfn.IFS(Z1244&lt;=14,"low hike",Z1244&lt;=18,"moderate hike",Z1244&lt;=22,"good hike",Z1244&lt;=25,"high hike")</f>
        <v>good hike</v>
      </c>
      <c r="AB1244">
        <v>4</v>
      </c>
      <c r="AC1244" t="str" cm="1">
        <f t="array" ref="AC1244">_xlfn.IFS(AB1244=1,"low",AB1244=2,"good",AB1244=3,"excellent",AB1244=4,"outstanding")</f>
        <v>outstanding</v>
      </c>
      <c r="AD1244">
        <v>3</v>
      </c>
      <c r="AE1244" t="str" cm="1">
        <f t="array" ref="AE1244">_xlfn.IFS(AD1244=1,"low",AD1244=2,"medium",AD1244=3,"high",AD1244=4,"very high")</f>
        <v>high</v>
      </c>
      <c r="AG1244">
        <v>1</v>
      </c>
      <c r="AH1244" t="str" cm="1">
        <f t="array" ref="AH1244">_xlfn.IFS(AG1244=0,"no stock options",AG1244=2,"medium",AG1244=3,"high",AG1244=1,"low")</f>
        <v>low</v>
      </c>
      <c r="AI1244">
        <v>13</v>
      </c>
      <c r="AJ1244" s="1" t="str" cm="1">
        <f t="array" ref="AJ1244">_xlfn.IFS(AI1244&lt;=2,"fresher",AI1244&lt;=7,"early career",AI1244&lt;=15,"mid career",AI1244&lt;=25,"experienced",AI1244&gt;=26,"expert")</f>
        <v>mid career</v>
      </c>
      <c r="AK1244">
        <v>2</v>
      </c>
      <c r="AL1244" s="1" t="str" cm="1">
        <f t="array" ref="AL1244">_xlfn.IFS(AK1244=0,"no training",AK1244&lt;=2,"low",AK1244&lt;=4,"moderate",AK1244&lt;=6,"high")</f>
        <v>low</v>
      </c>
      <c r="AM1244">
        <v>4</v>
      </c>
      <c r="AN1244" t="str" cm="1">
        <f t="array" ref="AN1244">_xlfn.IFS(AM1244=1,"low",AM1244=2,"medium",AM1244=3,"high",AM1244=4,"very high")</f>
        <v>very high</v>
      </c>
      <c r="AO1244">
        <v>11</v>
      </c>
      <c r="AP1244" s="1" t="str" cm="1">
        <f t="array" ref="AP1244">_xlfn.IFS(AO1244&lt;=1,"new",AO1244&lt;=5,"early tenure",AO1244&lt;=10,"established",AO1244&lt;=20,"loyal",AO1244&gt;=21,"long term")</f>
        <v>loyal</v>
      </c>
      <c r="AQ1244">
        <v>7</v>
      </c>
      <c r="AR1244" s="1" t="str" cm="1">
        <f t="array" ref="AR1244">_xlfn.IFS(AQ1244&lt;=1,"new",AQ1244&lt;=4,"settling",AQ1244&lt;=7,"established",AQ1244&lt;=12,"stagnant risk",AQ1244&gt;12,"highly stagnant")</f>
        <v>established</v>
      </c>
      <c r="AS1244">
        <v>4</v>
      </c>
      <c r="AT1244" t="str" cm="1">
        <f t="array" ref="AT1244">_xlfn.IFS(AS1244&lt;=1,"recently promoted",AS1244&lt;=3,"due soon",AS1244&lt;=6,"over due",AS1244&gt;=7,"critically overdue")</f>
        <v>over due</v>
      </c>
      <c r="AU1244">
        <v>8</v>
      </c>
      <c r="AV1244" t="str" cm="1">
        <f t="array" ref="AV1244">_xlfn.IFS(AU1244&lt;=1,"new under manager",AU1244&lt;=4,"settling",AU1244&lt;=8,"established",AU1244&gt;=9,"long term")</f>
        <v>established</v>
      </c>
    </row>
    <row r="1245" spans="1:48">
      <c r="A1245">
        <v>40</v>
      </c>
      <c r="B1245" s="1" t="str" cm="1">
        <f t="array" ref="B1245">_xlfn.IFS(A1245&lt;=25,"early career",A1245&lt;=35,"mid career",A1245&lt;=45,"experienced",A1245&gt;=46,"senior")</f>
        <v>experienced</v>
      </c>
      <c r="C1245" t="s">
        <v>29</v>
      </c>
      <c r="D1245" t="s">
        <v>30</v>
      </c>
      <c r="E1245" t="s">
        <v>45</v>
      </c>
      <c r="F1245">
        <v>2</v>
      </c>
      <c r="G1245" s="1" t="str" cm="1">
        <f t="array" ref="G1245">_xlfn.IFS(F1245&lt;=5,"very near",F1245&lt;=10,"near",F1245&lt;=20,"moderate",F1245&lt;=29,"far")</f>
        <v>very near</v>
      </c>
      <c r="H1245">
        <v>2</v>
      </c>
      <c r="I1245" t="str" cm="1">
        <f t="array" ref="I1245">_xlfn.IFS(H1245=1,"Below College",H1245=
2,"College",H1245=
3,"Bachelor",H1245=
4,"Master",H1245=
5,"Doctor")</f>
        <v>College</v>
      </c>
      <c r="J1245" t="s">
        <v>47</v>
      </c>
      <c r="K1245">
        <v>2</v>
      </c>
      <c r="L1245" t="str" cm="1">
        <f t="array" ref="L1245">_xlfn.IFS(K1245=1,"low",K1245=2,"medium",K1245=3,"high",K1245=4,"very high")</f>
        <v>medium</v>
      </c>
      <c r="M1245" t="s">
        <v>43</v>
      </c>
      <c r="N1245">
        <v>3</v>
      </c>
      <c r="O1245" t="str" cm="1">
        <f t="array" ref="O1245">_xlfn.IFS(N1245=1,"low",N1245=2,"medium",N1245=3,"high",N1245=4,"very high")</f>
        <v>high</v>
      </c>
      <c r="P1245">
        <v>2</v>
      </c>
      <c r="Q1245" t="str" cm="1">
        <f t="array" ref="Q1245">_xlfn.IFS(P1245=1,"junior",P1245=2,"mid level",P1245=3,"senior",P1245=4,"lead",P1245=5,"executive")</f>
        <v>mid level</v>
      </c>
      <c r="R1245" t="s">
        <v>51</v>
      </c>
      <c r="S1245">
        <v>2</v>
      </c>
      <c r="T1245" t="str" cm="1">
        <f t="array" ref="T1245">_xlfn.IFS(S1245=1,"low",S1245=2,"medium",S1245=3,"high",S1245=4,"very high")</f>
        <v>medium</v>
      </c>
      <c r="U1245" t="s">
        <v>35</v>
      </c>
      <c r="V1245">
        <v>5677</v>
      </c>
      <c r="W1245">
        <v>3</v>
      </c>
      <c r="X1245" t="str" cm="1">
        <f t="array" ref="X1245">_xlfn.IFS(W1245=0,"fresher",W1245&lt;=3,"stable",W1245&lt;=6,"moderate hopper",W1245&lt;=9,"frequent hopper")</f>
        <v>stable</v>
      </c>
      <c r="Y1245" t="s">
        <v>29</v>
      </c>
      <c r="Z1245">
        <v>14</v>
      </c>
      <c r="AA1245" t="str" cm="1">
        <f t="array" ref="AA1245">_xlfn.IFS(Z1245&lt;=14,"low hike",Z1245&lt;=18,"moderate hike",Z1245&lt;=22,"good hike",Z1245&lt;=25,"high hike")</f>
        <v>low hike</v>
      </c>
      <c r="AB1245">
        <v>3</v>
      </c>
      <c r="AC1245" t="str" cm="1">
        <f t="array" ref="AC1245">_xlfn.IFS(AB1245=1,"low",AB1245=2,"good",AB1245=3,"excellent",AB1245=4,"outstanding")</f>
        <v>excellent</v>
      </c>
      <c r="AD1245">
        <v>3</v>
      </c>
      <c r="AE1245" t="str" cm="1">
        <f t="array" ref="AE1245">_xlfn.IFS(AD1245=1,"low",AD1245=2,"medium",AD1245=3,"high",AD1245=4,"very high")</f>
        <v>high</v>
      </c>
      <c r="AG1245">
        <v>1</v>
      </c>
      <c r="AH1245" t="str" cm="1">
        <f t="array" ref="AH1245">_xlfn.IFS(AG1245=0,"no stock options",AG1245=2,"medium",AG1245=3,"high",AG1245=1,"low")</f>
        <v>low</v>
      </c>
      <c r="AI1245">
        <v>15</v>
      </c>
      <c r="AJ1245" s="1" t="str" cm="1">
        <f t="array" ref="AJ1245">_xlfn.IFS(AI1245&lt;=2,"fresher",AI1245&lt;=7,"early career",AI1245&lt;=15,"mid career",AI1245&lt;=25,"experienced",AI1245&gt;=26,"expert")</f>
        <v>mid career</v>
      </c>
      <c r="AK1245">
        <v>4</v>
      </c>
      <c r="AL1245" s="1" t="str" cm="1">
        <f t="array" ref="AL1245">_xlfn.IFS(AK1245=0,"no training",AK1245&lt;=2,"low",AK1245&lt;=4,"moderate",AK1245&lt;=6,"high")</f>
        <v>moderate</v>
      </c>
      <c r="AM1245">
        <v>3</v>
      </c>
      <c r="AN1245" t="str" cm="1">
        <f t="array" ref="AN1245">_xlfn.IFS(AM1245=1,"low",AM1245=2,"medium",AM1245=3,"high",AM1245=4,"very high")</f>
        <v>high</v>
      </c>
      <c r="AO1245">
        <v>11</v>
      </c>
      <c r="AP1245" s="1" t="str" cm="1">
        <f t="array" ref="AP1245">_xlfn.IFS(AO1245&lt;=1,"new",AO1245&lt;=5,"early tenure",AO1245&lt;=10,"established",AO1245&lt;=20,"loyal",AO1245&gt;=21,"long term")</f>
        <v>loyal</v>
      </c>
      <c r="AQ1245">
        <v>8</v>
      </c>
      <c r="AR1245" s="1" t="str" cm="1">
        <f t="array" ref="AR1245">_xlfn.IFS(AQ1245&lt;=1,"new",AQ1245&lt;=4,"settling",AQ1245&lt;=7,"established",AQ1245&lt;=12,"stagnant risk",AQ1245&gt;12,"highly stagnant")</f>
        <v>stagnant risk</v>
      </c>
      <c r="AS1245">
        <v>5</v>
      </c>
      <c r="AT1245" t="str" cm="1">
        <f t="array" ref="AT1245">_xlfn.IFS(AS1245&lt;=1,"recently promoted",AS1245&lt;=3,"due soon",AS1245&lt;=6,"over due",AS1245&gt;=7,"critically overdue")</f>
        <v>over due</v>
      </c>
      <c r="AU1245">
        <v>10</v>
      </c>
      <c r="AV1245" t="str" cm="1">
        <f t="array" ref="AV1245">_xlfn.IFS(AU1245&lt;=1,"new under manager",AU1245&lt;=4,"settling",AU1245&lt;=8,"established",AU1245&gt;=9,"long term")</f>
        <v>long term</v>
      </c>
    </row>
    <row r="1246" spans="1:48">
      <c r="A1246">
        <v>30</v>
      </c>
      <c r="B1246" s="1" t="str" cm="1">
        <f t="array" ref="B1246">_xlfn.IFS(A1246&lt;=25,"early career",A1246&lt;=35,"mid career",A1246&lt;=45,"experienced",A1246&gt;=46,"senior")</f>
        <v>mid career</v>
      </c>
      <c r="C1246" t="s">
        <v>29</v>
      </c>
      <c r="D1246" t="s">
        <v>30</v>
      </c>
      <c r="E1246" t="s">
        <v>31</v>
      </c>
      <c r="F1246">
        <v>1</v>
      </c>
      <c r="G1246" s="1" t="str" cm="1">
        <f t="array" ref="G1246">_xlfn.IFS(F1246&lt;=5,"very near",F1246&lt;=10,"near",F1246&lt;=20,"moderate",F1246&lt;=29,"far")</f>
        <v>very near</v>
      </c>
      <c r="H1246">
        <v>2</v>
      </c>
      <c r="I1246" t="str" cm="1">
        <f t="array" ref="I1246">_xlfn.IFS(H1246=1,"Below College",H1246=
2,"College",H1246=
3,"Bachelor",H1246=
4,"Master",H1246=
5,"Doctor")</f>
        <v>College</v>
      </c>
      <c r="J1246" t="s">
        <v>32</v>
      </c>
      <c r="K1246">
        <v>4</v>
      </c>
      <c r="L1246" t="str" cm="1">
        <f t="array" ref="L1246">_xlfn.IFS(K1246=1,"low",K1246=2,"medium",K1246=3,"high",K1246=4,"very high")</f>
        <v>very high</v>
      </c>
      <c r="M1246" t="s">
        <v>33</v>
      </c>
      <c r="N1246">
        <v>3</v>
      </c>
      <c r="O1246" t="str" cm="1">
        <f t="array" ref="O1246">_xlfn.IFS(N1246=1,"low",N1246=2,"medium",N1246=3,"high",N1246=4,"very high")</f>
        <v>high</v>
      </c>
      <c r="P1246">
        <v>1</v>
      </c>
      <c r="Q1246" t="str" cm="1">
        <f t="array" ref="Q1246">_xlfn.IFS(P1246=1,"junior",P1246=2,"mid level",P1246=3,"senior",P1246=4,"lead",P1246=5,"executive")</f>
        <v>junior</v>
      </c>
      <c r="R1246" t="s">
        <v>34</v>
      </c>
      <c r="S1246">
        <v>2</v>
      </c>
      <c r="T1246" t="str" cm="1">
        <f t="array" ref="T1246">_xlfn.IFS(S1246=1,"low",S1246=2,"medium",S1246=3,"high",S1246=4,"very high")</f>
        <v>medium</v>
      </c>
      <c r="U1246" t="s">
        <v>35</v>
      </c>
      <c r="V1246">
        <v>3748</v>
      </c>
      <c r="W1246">
        <v>1</v>
      </c>
      <c r="X1246" t="str" cm="1">
        <f t="array" ref="X1246">_xlfn.IFS(W1246=0,"fresher",W1246&lt;=3,"stable",W1246&lt;=6,"moderate hopper",W1246&lt;=9,"frequent hopper")</f>
        <v>stable</v>
      </c>
      <c r="Y1246" t="s">
        <v>29</v>
      </c>
      <c r="Z1246">
        <v>13</v>
      </c>
      <c r="AA1246" t="str" cm="1">
        <f t="array" ref="AA1246">_xlfn.IFS(Z1246&lt;=14,"low hike",Z1246&lt;=18,"moderate hike",Z1246&lt;=22,"good hike",Z1246&lt;=25,"high hike")</f>
        <v>low hike</v>
      </c>
      <c r="AB1246">
        <v>3</v>
      </c>
      <c r="AC1246" t="str" cm="1">
        <f t="array" ref="AC1246">_xlfn.IFS(AB1246=1,"low",AB1246=2,"good",AB1246=3,"excellent",AB1246=4,"outstanding")</f>
        <v>excellent</v>
      </c>
      <c r="AD1246">
        <v>3</v>
      </c>
      <c r="AE1246" t="str" cm="1">
        <f t="array" ref="AE1246">_xlfn.IFS(AD1246=1,"low",AD1246=2,"medium",AD1246=3,"high",AD1246=4,"very high")</f>
        <v>high</v>
      </c>
      <c r="AG1246">
        <v>0</v>
      </c>
      <c r="AH1246" t="str" cm="1">
        <f t="array" ref="AH1246">_xlfn.IFS(AG1246=0,"no stock options",AG1246=2,"medium",AG1246=3,"high",AG1246=1,"low")</f>
        <v>no stock options</v>
      </c>
      <c r="AI1246">
        <v>12</v>
      </c>
      <c r="AJ1246" s="1" t="str" cm="1">
        <f t="array" ref="AJ1246">_xlfn.IFS(AI1246&lt;=2,"fresher",AI1246&lt;=7,"early career",AI1246&lt;=15,"mid career",AI1246&lt;=25,"experienced",AI1246&gt;=26,"expert")</f>
        <v>mid career</v>
      </c>
      <c r="AK1246">
        <v>6</v>
      </c>
      <c r="AL1246" s="1" t="str" cm="1">
        <f t="array" ref="AL1246">_xlfn.IFS(AK1246=0,"no training",AK1246&lt;=2,"low",AK1246&lt;=4,"moderate",AK1246&lt;=6,"high")</f>
        <v>high</v>
      </c>
      <c r="AM1246">
        <v>2</v>
      </c>
      <c r="AN1246" t="str" cm="1">
        <f t="array" ref="AN1246">_xlfn.IFS(AM1246=1,"low",AM1246=2,"medium",AM1246=3,"high",AM1246=4,"very high")</f>
        <v>medium</v>
      </c>
      <c r="AO1246">
        <v>12</v>
      </c>
      <c r="AP1246" s="1" t="str" cm="1">
        <f t="array" ref="AP1246">_xlfn.IFS(AO1246&lt;=1,"new",AO1246&lt;=5,"early tenure",AO1246&lt;=10,"established",AO1246&lt;=20,"loyal",AO1246&gt;=21,"long term")</f>
        <v>loyal</v>
      </c>
      <c r="AQ1246">
        <v>8</v>
      </c>
      <c r="AR1246" s="1" t="str" cm="1">
        <f t="array" ref="AR1246">_xlfn.IFS(AQ1246&lt;=1,"new",AQ1246&lt;=4,"settling",AQ1246&lt;=7,"established",AQ1246&lt;=12,"stagnant risk",AQ1246&gt;12,"highly stagnant")</f>
        <v>stagnant risk</v>
      </c>
      <c r="AS1246">
        <v>1</v>
      </c>
      <c r="AT1246" t="str" cm="1">
        <f t="array" ref="AT1246">_xlfn.IFS(AS1246&lt;=1,"recently promoted",AS1246&lt;=3,"due soon",AS1246&lt;=6,"over due",AS1246&gt;=7,"critically overdue")</f>
        <v>recently promoted</v>
      </c>
      <c r="AU1246">
        <v>7</v>
      </c>
      <c r="AV1246" t="str" cm="1">
        <f t="array" ref="AV1246">_xlfn.IFS(AU1246&lt;=1,"new under manager",AU1246&lt;=4,"settling",AU1246&lt;=8,"established",AU1246&gt;=9,"long term")</f>
        <v>established</v>
      </c>
    </row>
    <row r="1247" spans="1:48">
      <c r="A1247">
        <v>47</v>
      </c>
      <c r="B1247" s="1" t="str" cm="1">
        <f t="array" ref="B1247">_xlfn.IFS(A1247&lt;=25,"early career",A1247&lt;=35,"mid career",A1247&lt;=45,"experienced",A1247&gt;=46,"senior")</f>
        <v>senior</v>
      </c>
      <c r="C1247" t="s">
        <v>29</v>
      </c>
      <c r="D1247" t="s">
        <v>30</v>
      </c>
      <c r="E1247" t="s">
        <v>31</v>
      </c>
      <c r="F1247">
        <v>25</v>
      </c>
      <c r="G1247" s="1" t="str" cm="1">
        <f t="array" ref="G1247">_xlfn.IFS(F1247&lt;=5,"very near",F1247&lt;=10,"near",F1247&lt;=20,"moderate",F1247&lt;=29,"far")</f>
        <v>far</v>
      </c>
      <c r="H1247">
        <v>3</v>
      </c>
      <c r="I1247" t="str" cm="1">
        <f t="array" ref="I1247">_xlfn.IFS(H1247=1,"Below College",H1247=
2,"College",H1247=
3,"Bachelor",H1247=
4,"Master",H1247=
5,"Doctor")</f>
        <v>Bachelor</v>
      </c>
      <c r="J1247" t="s">
        <v>32</v>
      </c>
      <c r="K1247">
        <v>1</v>
      </c>
      <c r="L1247" t="str" cm="1">
        <f t="array" ref="L1247">_xlfn.IFS(K1247=1,"low",K1247=2,"medium",K1247=3,"high",K1247=4,"very high")</f>
        <v>low</v>
      </c>
      <c r="M1247" t="s">
        <v>33</v>
      </c>
      <c r="N1247">
        <v>3</v>
      </c>
      <c r="O1247" t="str" cm="1">
        <f t="array" ref="O1247">_xlfn.IFS(N1247=1,"low",N1247=2,"medium",N1247=3,"high",N1247=4,"very high")</f>
        <v>high</v>
      </c>
      <c r="P1247">
        <v>3</v>
      </c>
      <c r="Q1247" t="str" cm="1">
        <f t="array" ref="Q1247">_xlfn.IFS(P1247=1,"junior",P1247=2,"mid level",P1247=3,"senior",P1247=4,"lead",P1247=5,"executive")</f>
        <v>senior</v>
      </c>
      <c r="R1247" t="s">
        <v>49</v>
      </c>
      <c r="S1247">
        <v>3</v>
      </c>
      <c r="T1247" t="str" cm="1">
        <f t="array" ref="T1247">_xlfn.IFS(S1247=1,"low",S1247=2,"medium",S1247=3,"high",S1247=4,"very high")</f>
        <v>high</v>
      </c>
      <c r="U1247" t="s">
        <v>40</v>
      </c>
      <c r="V1247">
        <v>8633</v>
      </c>
      <c r="W1247">
        <v>2</v>
      </c>
      <c r="X1247" t="str" cm="1">
        <f t="array" ref="X1247">_xlfn.IFS(W1247=0,"fresher",W1247&lt;=3,"stable",W1247&lt;=6,"moderate hopper",W1247&lt;=9,"frequent hopper")</f>
        <v>stable</v>
      </c>
      <c r="Y1247" t="s">
        <v>29</v>
      </c>
      <c r="Z1247">
        <v>23</v>
      </c>
      <c r="AA1247" t="str" cm="1">
        <f t="array" ref="AA1247">_xlfn.IFS(Z1247&lt;=14,"low hike",Z1247&lt;=18,"moderate hike",Z1247&lt;=22,"good hike",Z1247&lt;=25,"high hike")</f>
        <v>high hike</v>
      </c>
      <c r="AB1247">
        <v>4</v>
      </c>
      <c r="AC1247" t="str" cm="1">
        <f t="array" ref="AC1247">_xlfn.IFS(AB1247=1,"low",AB1247=2,"good",AB1247=3,"excellent",AB1247=4,"outstanding")</f>
        <v>outstanding</v>
      </c>
      <c r="AD1247">
        <v>2</v>
      </c>
      <c r="AE1247" t="str" cm="1">
        <f t="array" ref="AE1247">_xlfn.IFS(AD1247=1,"low",AD1247=2,"medium",AD1247=3,"high",AD1247=4,"very high")</f>
        <v>medium</v>
      </c>
      <c r="AG1247">
        <v>0</v>
      </c>
      <c r="AH1247" t="str" cm="1">
        <f t="array" ref="AH1247">_xlfn.IFS(AG1247=0,"no stock options",AG1247=2,"medium",AG1247=3,"high",AG1247=1,"low")</f>
        <v>no stock options</v>
      </c>
      <c r="AI1247">
        <v>25</v>
      </c>
      <c r="AJ1247" s="1" t="str" cm="1">
        <f t="array" ref="AJ1247">_xlfn.IFS(AI1247&lt;=2,"fresher",AI1247&lt;=7,"early career",AI1247&lt;=15,"mid career",AI1247&lt;=25,"experienced",AI1247&gt;=26,"expert")</f>
        <v>experienced</v>
      </c>
      <c r="AK1247">
        <v>3</v>
      </c>
      <c r="AL1247" s="1" t="str" cm="1">
        <f t="array" ref="AL1247">_xlfn.IFS(AK1247=0,"no training",AK1247&lt;=2,"low",AK1247&lt;=4,"moderate",AK1247&lt;=6,"high")</f>
        <v>moderate</v>
      </c>
      <c r="AM1247">
        <v>3</v>
      </c>
      <c r="AN1247" t="str" cm="1">
        <f t="array" ref="AN1247">_xlfn.IFS(AM1247=1,"low",AM1247=2,"medium",AM1247=3,"high",AM1247=4,"very high")</f>
        <v>high</v>
      </c>
      <c r="AO1247">
        <v>17</v>
      </c>
      <c r="AP1247" s="1" t="str" cm="1">
        <f t="array" ref="AP1247">_xlfn.IFS(AO1247&lt;=1,"new",AO1247&lt;=5,"early tenure",AO1247&lt;=10,"established",AO1247&lt;=20,"loyal",AO1247&gt;=21,"long term")</f>
        <v>loyal</v>
      </c>
      <c r="AQ1247">
        <v>14</v>
      </c>
      <c r="AR1247" s="1" t="str" cm="1">
        <f t="array" ref="AR1247">_xlfn.IFS(AQ1247&lt;=1,"new",AQ1247&lt;=4,"settling",AQ1247&lt;=7,"established",AQ1247&lt;=12,"stagnant risk",AQ1247&gt;12,"highly stagnant")</f>
        <v>highly stagnant</v>
      </c>
      <c r="AS1247">
        <v>12</v>
      </c>
      <c r="AT1247" t="str" cm="1">
        <f t="array" ref="AT1247">_xlfn.IFS(AS1247&lt;=1,"recently promoted",AS1247&lt;=3,"due soon",AS1247&lt;=6,"over due",AS1247&gt;=7,"critically overdue")</f>
        <v>critically overdue</v>
      </c>
      <c r="AU1247">
        <v>11</v>
      </c>
      <c r="AV1247" t="str" cm="1">
        <f t="array" ref="AV1247">_xlfn.IFS(AU1247&lt;=1,"new under manager",AU1247&lt;=4,"settling",AU1247&lt;=8,"established",AU1247&gt;=9,"long term")</f>
        <v>long term</v>
      </c>
    </row>
    <row r="1248" spans="1:48">
      <c r="A1248">
        <v>38</v>
      </c>
      <c r="B1248" s="1" t="str" cm="1">
        <f t="array" ref="B1248">_xlfn.IFS(A1248&lt;=25,"early career",A1248&lt;=35,"mid career",A1248&lt;=45,"experienced",A1248&gt;=46,"senior")</f>
        <v>experienced</v>
      </c>
      <c r="C1248" t="s">
        <v>29</v>
      </c>
      <c r="D1248" t="s">
        <v>30</v>
      </c>
      <c r="E1248" t="s">
        <v>45</v>
      </c>
      <c r="F1248">
        <v>1</v>
      </c>
      <c r="G1248" s="1" t="str" cm="1">
        <f t="array" ref="G1248">_xlfn.IFS(F1248&lt;=5,"very near",F1248&lt;=10,"near",F1248&lt;=20,"moderate",F1248&lt;=29,"far")</f>
        <v>very near</v>
      </c>
      <c r="H1248">
        <v>4</v>
      </c>
      <c r="I1248" t="str" cm="1">
        <f t="array" ref="I1248">_xlfn.IFS(H1248=1,"Below College",H1248=
2,"College",H1248=
3,"Bachelor",H1248=
4,"Master",H1248=
5,"Doctor")</f>
        <v>Master</v>
      </c>
      <c r="J1248" t="s">
        <v>36</v>
      </c>
      <c r="K1248">
        <v>4</v>
      </c>
      <c r="L1248" t="str" cm="1">
        <f t="array" ref="L1248">_xlfn.IFS(K1248=1,"low",K1248=2,"medium",K1248=3,"high",K1248=4,"very high")</f>
        <v>very high</v>
      </c>
      <c r="M1248" t="s">
        <v>33</v>
      </c>
      <c r="N1248">
        <v>3</v>
      </c>
      <c r="O1248" t="str" cm="1">
        <f t="array" ref="O1248">_xlfn.IFS(N1248=1,"low",N1248=2,"medium",N1248=3,"high",N1248=4,"very high")</f>
        <v>high</v>
      </c>
      <c r="P1248">
        <v>2</v>
      </c>
      <c r="Q1248" t="str" cm="1">
        <f t="array" ref="Q1248">_xlfn.IFS(P1248=1,"junior",P1248=2,"mid level",P1248=3,"senior",P1248=4,"lead",P1248=5,"executive")</f>
        <v>mid level</v>
      </c>
      <c r="R1248" t="s">
        <v>51</v>
      </c>
      <c r="S1248">
        <v>2</v>
      </c>
      <c r="T1248" t="str" cm="1">
        <f t="array" ref="T1248">_xlfn.IFS(S1248=1,"low",S1248=2,"medium",S1248=3,"high",S1248=4,"very high")</f>
        <v>medium</v>
      </c>
      <c r="U1248" t="s">
        <v>35</v>
      </c>
      <c r="V1248">
        <v>4440</v>
      </c>
      <c r="W1248">
        <v>0</v>
      </c>
      <c r="X1248" t="str" cm="1">
        <f t="array" ref="X1248">_xlfn.IFS(W1248=0,"fresher",W1248&lt;=3,"stable",W1248&lt;=6,"moderate hopper",W1248&lt;=9,"frequent hopper")</f>
        <v>fresher</v>
      </c>
      <c r="Y1248" t="s">
        <v>29</v>
      </c>
      <c r="Z1248">
        <v>15</v>
      </c>
      <c r="AA1248" t="str" cm="1">
        <f t="array" ref="AA1248">_xlfn.IFS(Z1248&lt;=14,"low hike",Z1248&lt;=18,"moderate hike",Z1248&lt;=22,"good hike",Z1248&lt;=25,"high hike")</f>
        <v>moderate hike</v>
      </c>
      <c r="AB1248">
        <v>3</v>
      </c>
      <c r="AC1248" t="str" cm="1">
        <f t="array" ref="AC1248">_xlfn.IFS(AB1248=1,"low",AB1248=2,"good",AB1248=3,"excellent",AB1248=4,"outstanding")</f>
        <v>excellent</v>
      </c>
      <c r="AD1248">
        <v>1</v>
      </c>
      <c r="AE1248" t="str" cm="1">
        <f t="array" ref="AE1248">_xlfn.IFS(AD1248=1,"low",AD1248=2,"medium",AD1248=3,"high",AD1248=4,"very high")</f>
        <v>low</v>
      </c>
      <c r="AG1248">
        <v>2</v>
      </c>
      <c r="AH1248" t="str" cm="1">
        <f t="array" ref="AH1248">_xlfn.IFS(AG1248=0,"no stock options",AG1248=2,"medium",AG1248=3,"high",AG1248=1,"low")</f>
        <v>medium</v>
      </c>
      <c r="AI1248">
        <v>16</v>
      </c>
      <c r="AJ1248" s="1" t="str" cm="1">
        <f t="array" ref="AJ1248">_xlfn.IFS(AI1248&lt;=2,"fresher",AI1248&lt;=7,"early career",AI1248&lt;=15,"mid career",AI1248&lt;=25,"experienced",AI1248&gt;=26,"expert")</f>
        <v>experienced</v>
      </c>
      <c r="AK1248">
        <v>3</v>
      </c>
      <c r="AL1248" s="1" t="str" cm="1">
        <f t="array" ref="AL1248">_xlfn.IFS(AK1248=0,"no training",AK1248&lt;=2,"low",AK1248&lt;=4,"moderate",AK1248&lt;=6,"high")</f>
        <v>moderate</v>
      </c>
      <c r="AM1248">
        <v>3</v>
      </c>
      <c r="AN1248" t="str" cm="1">
        <f t="array" ref="AN1248">_xlfn.IFS(AM1248=1,"low",AM1248=2,"medium",AM1248=3,"high",AM1248=4,"very high")</f>
        <v>high</v>
      </c>
      <c r="AO1248">
        <v>15</v>
      </c>
      <c r="AP1248" s="1" t="str" cm="1">
        <f t="array" ref="AP1248">_xlfn.IFS(AO1248&lt;=1,"new",AO1248&lt;=5,"early tenure",AO1248&lt;=10,"established",AO1248&lt;=20,"loyal",AO1248&gt;=21,"long term")</f>
        <v>loyal</v>
      </c>
      <c r="AQ1248">
        <v>13</v>
      </c>
      <c r="AR1248" s="1" t="str" cm="1">
        <f t="array" ref="AR1248">_xlfn.IFS(AQ1248&lt;=1,"new",AQ1248&lt;=4,"settling",AQ1248&lt;=7,"established",AQ1248&lt;=12,"stagnant risk",AQ1248&gt;12,"highly stagnant")</f>
        <v>highly stagnant</v>
      </c>
      <c r="AS1248">
        <v>5</v>
      </c>
      <c r="AT1248" t="str" cm="1">
        <f t="array" ref="AT1248">_xlfn.IFS(AS1248&lt;=1,"recently promoted",AS1248&lt;=3,"due soon",AS1248&lt;=6,"over due",AS1248&gt;=7,"critically overdue")</f>
        <v>over due</v>
      </c>
      <c r="AU1248">
        <v>8</v>
      </c>
      <c r="AV1248" t="str" cm="1">
        <f t="array" ref="AV1248">_xlfn.IFS(AU1248&lt;=1,"new under manager",AU1248&lt;=4,"settling",AU1248&lt;=8,"established",AU1248&gt;=9,"long term")</f>
        <v>established</v>
      </c>
    </row>
    <row r="1249" spans="1:48">
      <c r="A1249">
        <v>47</v>
      </c>
      <c r="B1249" s="1" t="str" cm="1">
        <f t="array" ref="B1249">_xlfn.IFS(A1249&lt;=25,"early career",A1249&lt;=35,"mid career",A1249&lt;=45,"experienced",A1249&gt;=46,"senior")</f>
        <v>senior</v>
      </c>
      <c r="C1249" t="s">
        <v>29</v>
      </c>
      <c r="D1249" t="s">
        <v>41</v>
      </c>
      <c r="E1249" t="s">
        <v>31</v>
      </c>
      <c r="F1249">
        <v>1</v>
      </c>
      <c r="G1249" s="1" t="str" cm="1">
        <f t="array" ref="G1249">_xlfn.IFS(F1249&lt;=5,"very near",F1249&lt;=10,"near",F1249&lt;=20,"moderate",F1249&lt;=29,"far")</f>
        <v>very near</v>
      </c>
      <c r="H1249">
        <v>1</v>
      </c>
      <c r="I1249" t="str" cm="1">
        <f t="array" ref="I1249">_xlfn.IFS(H1249=1,"Below College",H1249=
2,"College",H1249=
3,"Bachelor",H1249=
4,"Master",H1249=
5,"Doctor")</f>
        <v>Below College</v>
      </c>
      <c r="J1249" t="s">
        <v>32</v>
      </c>
      <c r="K1249">
        <v>3</v>
      </c>
      <c r="L1249" t="str" cm="1">
        <f t="array" ref="L1249">_xlfn.IFS(K1249=1,"low",K1249=2,"medium",K1249=3,"high",K1249=4,"very high")</f>
        <v>high</v>
      </c>
      <c r="M1249" t="s">
        <v>43</v>
      </c>
      <c r="N1249">
        <v>3</v>
      </c>
      <c r="O1249" t="str" cm="1">
        <f t="array" ref="O1249">_xlfn.IFS(N1249=1,"low",N1249=2,"medium",N1249=3,"high",N1249=4,"very high")</f>
        <v>high</v>
      </c>
      <c r="P1249">
        <v>3</v>
      </c>
      <c r="Q1249" t="str" cm="1">
        <f t="array" ref="Q1249">_xlfn.IFS(P1249=1,"junior",P1249=2,"mid level",P1249=3,"senior",P1249=4,"lead",P1249=5,"executive")</f>
        <v>senior</v>
      </c>
      <c r="R1249" t="s">
        <v>53</v>
      </c>
      <c r="S1249">
        <v>2</v>
      </c>
      <c r="T1249" t="str" cm="1">
        <f t="array" ref="T1249">_xlfn.IFS(S1249=1,"low",S1249=2,"medium",S1249=3,"high",S1249=4,"very high")</f>
        <v>medium</v>
      </c>
      <c r="U1249" t="s">
        <v>35</v>
      </c>
      <c r="V1249">
        <v>11957</v>
      </c>
      <c r="W1249">
        <v>0</v>
      </c>
      <c r="X1249" t="str" cm="1">
        <f t="array" ref="X1249">_xlfn.IFS(W1249=0,"fresher",W1249&lt;=3,"stable",W1249&lt;=6,"moderate hopper",W1249&lt;=9,"frequent hopper")</f>
        <v>fresher</v>
      </c>
      <c r="Y1249" t="s">
        <v>29</v>
      </c>
      <c r="Z1249">
        <v>18</v>
      </c>
      <c r="AA1249" t="str" cm="1">
        <f t="array" ref="AA1249">_xlfn.IFS(Z1249&lt;=14,"low hike",Z1249&lt;=18,"moderate hike",Z1249&lt;=22,"good hike",Z1249&lt;=25,"high hike")</f>
        <v>moderate hike</v>
      </c>
      <c r="AB1249">
        <v>3</v>
      </c>
      <c r="AC1249" t="str" cm="1">
        <f t="array" ref="AC1249">_xlfn.IFS(AB1249=1,"low",AB1249=2,"good",AB1249=3,"excellent",AB1249=4,"outstanding")</f>
        <v>excellent</v>
      </c>
      <c r="AD1249">
        <v>1</v>
      </c>
      <c r="AE1249" t="str" cm="1">
        <f t="array" ref="AE1249">_xlfn.IFS(AD1249=1,"low",AD1249=2,"medium",AD1249=3,"high",AD1249=4,"very high")</f>
        <v>low</v>
      </c>
      <c r="AG1249">
        <v>2</v>
      </c>
      <c r="AH1249" t="str" cm="1">
        <f t="array" ref="AH1249">_xlfn.IFS(AG1249=0,"no stock options",AG1249=2,"medium",AG1249=3,"high",AG1249=1,"low")</f>
        <v>medium</v>
      </c>
      <c r="AI1249">
        <v>14</v>
      </c>
      <c r="AJ1249" s="1" t="str" cm="1">
        <f t="array" ref="AJ1249">_xlfn.IFS(AI1249&lt;=2,"fresher",AI1249&lt;=7,"early career",AI1249&lt;=15,"mid career",AI1249&lt;=25,"experienced",AI1249&gt;=26,"expert")</f>
        <v>mid career</v>
      </c>
      <c r="AK1249">
        <v>3</v>
      </c>
      <c r="AL1249" s="1" t="str" cm="1">
        <f t="array" ref="AL1249">_xlfn.IFS(AK1249=0,"no training",AK1249&lt;=2,"low",AK1249&lt;=4,"moderate",AK1249&lt;=6,"high")</f>
        <v>moderate</v>
      </c>
      <c r="AM1249">
        <v>1</v>
      </c>
      <c r="AN1249" t="str" cm="1">
        <f t="array" ref="AN1249">_xlfn.IFS(AM1249=1,"low",AM1249=2,"medium",AM1249=3,"high",AM1249=4,"very high")</f>
        <v>low</v>
      </c>
      <c r="AO1249">
        <v>13</v>
      </c>
      <c r="AP1249" s="1" t="str" cm="1">
        <f t="array" ref="AP1249">_xlfn.IFS(AO1249&lt;=1,"new",AO1249&lt;=5,"early tenure",AO1249&lt;=10,"established",AO1249&lt;=20,"loyal",AO1249&gt;=21,"long term")</f>
        <v>loyal</v>
      </c>
      <c r="AQ1249">
        <v>8</v>
      </c>
      <c r="AR1249" s="1" t="str" cm="1">
        <f t="array" ref="AR1249">_xlfn.IFS(AQ1249&lt;=1,"new",AQ1249&lt;=4,"settling",AQ1249&lt;=7,"established",AQ1249&lt;=12,"stagnant risk",AQ1249&gt;12,"highly stagnant")</f>
        <v>stagnant risk</v>
      </c>
      <c r="AS1249">
        <v>5</v>
      </c>
      <c r="AT1249" t="str" cm="1">
        <f t="array" ref="AT1249">_xlfn.IFS(AS1249&lt;=1,"recently promoted",AS1249&lt;=3,"due soon",AS1249&lt;=6,"over due",AS1249&gt;=7,"critically overdue")</f>
        <v>over due</v>
      </c>
      <c r="AU1249">
        <v>12</v>
      </c>
      <c r="AV1249" t="str" cm="1">
        <f t="array" ref="AV1249">_xlfn.IFS(AU1249&lt;=1,"new under manager",AU1249&lt;=4,"settling",AU1249&lt;=8,"established",AU1249&gt;=9,"long term")</f>
        <v>long term</v>
      </c>
    </row>
    <row r="1250" spans="1:48">
      <c r="A1250">
        <v>38</v>
      </c>
      <c r="B1250" s="1" t="str" cm="1">
        <f t="array" ref="B1250">_xlfn.IFS(A1250&lt;=25,"early career",A1250&lt;=35,"mid career",A1250&lt;=45,"experienced",A1250&gt;=46,"senior")</f>
        <v>experienced</v>
      </c>
      <c r="C1250" t="s">
        <v>29</v>
      </c>
      <c r="D1250" t="s">
        <v>30</v>
      </c>
      <c r="E1250" t="s">
        <v>31</v>
      </c>
      <c r="F1250">
        <v>10</v>
      </c>
      <c r="G1250" s="1" t="str" cm="1">
        <f t="array" ref="G1250">_xlfn.IFS(F1250&lt;=5,"very near",F1250&lt;=10,"near",F1250&lt;=20,"moderate",F1250&lt;=29,"far")</f>
        <v>near</v>
      </c>
      <c r="H1250">
        <v>3</v>
      </c>
      <c r="I1250" t="str" cm="1">
        <f t="array" ref="I1250">_xlfn.IFS(H1250=1,"Below College",H1250=
2,"College",H1250=
3,"Bachelor",H1250=
4,"Master",H1250=
5,"Doctor")</f>
        <v>Bachelor</v>
      </c>
      <c r="J1250" t="s">
        <v>32</v>
      </c>
      <c r="K1250">
        <v>2</v>
      </c>
      <c r="L1250" t="str" cm="1">
        <f t="array" ref="L1250">_xlfn.IFS(K1250=1,"low",K1250=2,"medium",K1250=3,"high",K1250=4,"very high")</f>
        <v>medium</v>
      </c>
      <c r="M1250" t="s">
        <v>43</v>
      </c>
      <c r="N1250">
        <v>1</v>
      </c>
      <c r="O1250" t="str" cm="1">
        <f t="array" ref="O1250">_xlfn.IFS(N1250=1,"low",N1250=2,"medium",N1250=3,"high",N1250=4,"very high")</f>
        <v>low</v>
      </c>
      <c r="P1250">
        <v>3</v>
      </c>
      <c r="Q1250" t="str" cm="1">
        <f t="array" ref="Q1250">_xlfn.IFS(P1250=1,"junior",P1250=2,"mid level",P1250=3,"senior",P1250=4,"lead",P1250=5,"executive")</f>
        <v>senior</v>
      </c>
      <c r="R1250" t="s">
        <v>53</v>
      </c>
      <c r="S1250">
        <v>3</v>
      </c>
      <c r="T1250" t="str" cm="1">
        <f t="array" ref="T1250">_xlfn.IFS(S1250=1,"low",S1250=2,"medium",S1250=3,"high",S1250=4,"very high")</f>
        <v>high</v>
      </c>
      <c r="U1250" t="s">
        <v>35</v>
      </c>
      <c r="V1250">
        <v>13206</v>
      </c>
      <c r="W1250">
        <v>3</v>
      </c>
      <c r="X1250" t="str" cm="1">
        <f t="array" ref="X1250">_xlfn.IFS(W1250=0,"fresher",W1250&lt;=3,"stable",W1250&lt;=6,"moderate hopper",W1250&lt;=9,"frequent hopper")</f>
        <v>stable</v>
      </c>
      <c r="Y1250" t="s">
        <v>29</v>
      </c>
      <c r="Z1250">
        <v>12</v>
      </c>
      <c r="AA1250" t="str" cm="1">
        <f t="array" ref="AA1250">_xlfn.IFS(Z1250&lt;=14,"low hike",Z1250&lt;=18,"moderate hike",Z1250&lt;=22,"good hike",Z1250&lt;=25,"high hike")</f>
        <v>low hike</v>
      </c>
      <c r="AB1250">
        <v>3</v>
      </c>
      <c r="AC1250" t="str" cm="1">
        <f t="array" ref="AC1250">_xlfn.IFS(AB1250=1,"low",AB1250=2,"good",AB1250=3,"excellent",AB1250=4,"outstanding")</f>
        <v>excellent</v>
      </c>
      <c r="AD1250">
        <v>1</v>
      </c>
      <c r="AE1250" t="str" cm="1">
        <f t="array" ref="AE1250">_xlfn.IFS(AD1250=1,"low",AD1250=2,"medium",AD1250=3,"high",AD1250=4,"very high")</f>
        <v>low</v>
      </c>
      <c r="AG1250">
        <v>1</v>
      </c>
      <c r="AH1250" t="str" cm="1">
        <f t="array" ref="AH1250">_xlfn.IFS(AG1250=0,"no stock options",AG1250=2,"medium",AG1250=3,"high",AG1250=1,"low")</f>
        <v>low</v>
      </c>
      <c r="AI1250">
        <v>20</v>
      </c>
      <c r="AJ1250" s="1" t="str" cm="1">
        <f t="array" ref="AJ1250">_xlfn.IFS(AI1250&lt;=2,"fresher",AI1250&lt;=7,"early career",AI1250&lt;=15,"mid career",AI1250&lt;=25,"experienced",AI1250&gt;=26,"expert")</f>
        <v>experienced</v>
      </c>
      <c r="AK1250">
        <v>3</v>
      </c>
      <c r="AL1250" s="1" t="str" cm="1">
        <f t="array" ref="AL1250">_xlfn.IFS(AK1250=0,"no training",AK1250&lt;=2,"low",AK1250&lt;=4,"moderate",AK1250&lt;=6,"high")</f>
        <v>moderate</v>
      </c>
      <c r="AM1250">
        <v>3</v>
      </c>
      <c r="AN1250" t="str" cm="1">
        <f t="array" ref="AN1250">_xlfn.IFS(AM1250=1,"low",AM1250=2,"medium",AM1250=3,"high",AM1250=4,"very high")</f>
        <v>high</v>
      </c>
      <c r="AO1250">
        <v>18</v>
      </c>
      <c r="AP1250" s="1" t="str" cm="1">
        <f t="array" ref="AP1250">_xlfn.IFS(AO1250&lt;=1,"new",AO1250&lt;=5,"early tenure",AO1250&lt;=10,"established",AO1250&lt;=20,"loyal",AO1250&gt;=21,"long term")</f>
        <v>loyal</v>
      </c>
      <c r="AQ1250">
        <v>16</v>
      </c>
      <c r="AR1250" s="1" t="str" cm="1">
        <f t="array" ref="AR1250">_xlfn.IFS(AQ1250&lt;=1,"new",AQ1250&lt;=4,"settling",AQ1250&lt;=7,"established",AQ1250&lt;=12,"stagnant risk",AQ1250&gt;12,"highly stagnant")</f>
        <v>highly stagnant</v>
      </c>
      <c r="AS1250">
        <v>1</v>
      </c>
      <c r="AT1250" t="str" cm="1">
        <f t="array" ref="AT1250">_xlfn.IFS(AS1250&lt;=1,"recently promoted",AS1250&lt;=3,"due soon",AS1250&lt;=6,"over due",AS1250&gt;=7,"critically overdue")</f>
        <v>recently promoted</v>
      </c>
      <c r="AU1250">
        <v>11</v>
      </c>
      <c r="AV1250" t="str" cm="1">
        <f t="array" ref="AV1250">_xlfn.IFS(AU1250&lt;=1,"new under manager",AU1250&lt;=4,"settling",AU1250&lt;=8,"established",AU1250&gt;=9,"long term")</f>
        <v>long term</v>
      </c>
    </row>
    <row r="1251" spans="1:48">
      <c r="A1251">
        <v>32</v>
      </c>
      <c r="B1251" s="1" t="str" cm="1">
        <f t="array" ref="B1251">_xlfn.IFS(A1251&lt;=25,"early career",A1251&lt;=35,"mid career",A1251&lt;=45,"experienced",A1251&gt;=46,"senior")</f>
        <v>mid career</v>
      </c>
      <c r="C1251" t="s">
        <v>29</v>
      </c>
      <c r="D1251" t="s">
        <v>30</v>
      </c>
      <c r="E1251" t="s">
        <v>45</v>
      </c>
      <c r="F1251">
        <v>1</v>
      </c>
      <c r="G1251" s="1" t="str" cm="1">
        <f t="array" ref="G1251">_xlfn.IFS(F1251&lt;=5,"very near",F1251&lt;=10,"near",F1251&lt;=20,"moderate",F1251&lt;=29,"far")</f>
        <v>very near</v>
      </c>
      <c r="H1251">
        <v>4</v>
      </c>
      <c r="I1251" t="str" cm="1">
        <f t="array" ref="I1251">_xlfn.IFS(H1251=1,"Below College",H1251=
2,"College",H1251=
3,"Bachelor",H1251=
4,"Master",H1251=
5,"Doctor")</f>
        <v>Master</v>
      </c>
      <c r="J1251" t="s">
        <v>47</v>
      </c>
      <c r="K1251">
        <v>3</v>
      </c>
      <c r="L1251" t="str" cm="1">
        <f t="array" ref="L1251">_xlfn.IFS(K1251=1,"low",K1251=2,"medium",K1251=3,"high",K1251=4,"very high")</f>
        <v>high</v>
      </c>
      <c r="M1251" t="s">
        <v>43</v>
      </c>
      <c r="N1251">
        <v>3</v>
      </c>
      <c r="O1251" t="str" cm="1">
        <f t="array" ref="O1251">_xlfn.IFS(N1251=1,"low",N1251=2,"medium",N1251=3,"high",N1251=4,"very high")</f>
        <v>high</v>
      </c>
      <c r="P1251">
        <v>3</v>
      </c>
      <c r="Q1251" t="str" cm="1">
        <f t="array" ref="Q1251">_xlfn.IFS(P1251=1,"junior",P1251=2,"mid level",P1251=3,"senior",P1251=4,"lead",P1251=5,"executive")</f>
        <v>senior</v>
      </c>
      <c r="R1251" t="s">
        <v>51</v>
      </c>
      <c r="S1251">
        <v>4</v>
      </c>
      <c r="T1251" t="str" cm="1">
        <f t="array" ref="T1251">_xlfn.IFS(S1251=1,"low",S1251=2,"medium",S1251=3,"high",S1251=4,"very high")</f>
        <v>very high</v>
      </c>
      <c r="U1251" t="s">
        <v>35</v>
      </c>
      <c r="V1251">
        <v>10422</v>
      </c>
      <c r="W1251">
        <v>1</v>
      </c>
      <c r="X1251" t="str" cm="1">
        <f t="array" ref="X1251">_xlfn.IFS(W1251=0,"fresher",W1251&lt;=3,"stable",W1251&lt;=6,"moderate hopper",W1251&lt;=9,"frequent hopper")</f>
        <v>stable</v>
      </c>
      <c r="Y1251" t="s">
        <v>29</v>
      </c>
      <c r="Z1251">
        <v>19</v>
      </c>
      <c r="AA1251" t="str" cm="1">
        <f t="array" ref="AA1251">_xlfn.IFS(Z1251&lt;=14,"low hike",Z1251&lt;=18,"moderate hike",Z1251&lt;=22,"good hike",Z1251&lt;=25,"high hike")</f>
        <v>good hike</v>
      </c>
      <c r="AB1251">
        <v>3</v>
      </c>
      <c r="AC1251" t="str" cm="1">
        <f t="array" ref="AC1251">_xlfn.IFS(AB1251=1,"low",AB1251=2,"good",AB1251=3,"excellent",AB1251=4,"outstanding")</f>
        <v>excellent</v>
      </c>
      <c r="AD1251">
        <v>3</v>
      </c>
      <c r="AE1251" t="str" cm="1">
        <f t="array" ref="AE1251">_xlfn.IFS(AD1251=1,"low",AD1251=2,"medium",AD1251=3,"high",AD1251=4,"very high")</f>
        <v>high</v>
      </c>
      <c r="AG1251">
        <v>2</v>
      </c>
      <c r="AH1251" t="str" cm="1">
        <f t="array" ref="AH1251">_xlfn.IFS(AG1251=0,"no stock options",AG1251=2,"medium",AG1251=3,"high",AG1251=1,"low")</f>
        <v>medium</v>
      </c>
      <c r="AI1251">
        <v>14</v>
      </c>
      <c r="AJ1251" s="1" t="str" cm="1">
        <f t="array" ref="AJ1251">_xlfn.IFS(AI1251&lt;=2,"fresher",AI1251&lt;=7,"early career",AI1251&lt;=15,"mid career",AI1251&lt;=25,"experienced",AI1251&gt;=26,"expert")</f>
        <v>mid career</v>
      </c>
      <c r="AK1251">
        <v>3</v>
      </c>
      <c r="AL1251" s="1" t="str" cm="1">
        <f t="array" ref="AL1251">_xlfn.IFS(AK1251=0,"no training",AK1251&lt;=2,"low",AK1251&lt;=4,"moderate",AK1251&lt;=6,"high")</f>
        <v>moderate</v>
      </c>
      <c r="AM1251">
        <v>3</v>
      </c>
      <c r="AN1251" t="str" cm="1">
        <f t="array" ref="AN1251">_xlfn.IFS(AM1251=1,"low",AM1251=2,"medium",AM1251=3,"high",AM1251=4,"very high")</f>
        <v>high</v>
      </c>
      <c r="AO1251">
        <v>14</v>
      </c>
      <c r="AP1251" s="1" t="str" cm="1">
        <f t="array" ref="AP1251">_xlfn.IFS(AO1251&lt;=1,"new",AO1251&lt;=5,"early tenure",AO1251&lt;=10,"established",AO1251&lt;=20,"loyal",AO1251&gt;=21,"long term")</f>
        <v>loyal</v>
      </c>
      <c r="AQ1251">
        <v>10</v>
      </c>
      <c r="AR1251" s="1" t="str" cm="1">
        <f t="array" ref="AR1251">_xlfn.IFS(AQ1251&lt;=1,"new",AQ1251&lt;=4,"settling",AQ1251&lt;=7,"established",AQ1251&lt;=12,"stagnant risk",AQ1251&gt;12,"highly stagnant")</f>
        <v>stagnant risk</v>
      </c>
      <c r="AS1251">
        <v>5</v>
      </c>
      <c r="AT1251" t="str" cm="1">
        <f t="array" ref="AT1251">_xlfn.IFS(AS1251&lt;=1,"recently promoted",AS1251&lt;=3,"due soon",AS1251&lt;=6,"over due",AS1251&gt;=7,"critically overdue")</f>
        <v>over due</v>
      </c>
      <c r="AU1251">
        <v>7</v>
      </c>
      <c r="AV1251" t="str" cm="1">
        <f t="array" ref="AV1251">_xlfn.IFS(AU1251&lt;=1,"new under manager",AU1251&lt;=4,"settling",AU1251&lt;=8,"established",AU1251&gt;=9,"long term")</f>
        <v>established</v>
      </c>
    </row>
    <row r="1252" spans="1:48">
      <c r="A1252">
        <v>37</v>
      </c>
      <c r="B1252" s="1" t="str" cm="1">
        <f t="array" ref="B1252">_xlfn.IFS(A1252&lt;=25,"early career",A1252&lt;=35,"mid career",A1252&lt;=45,"experienced",A1252&gt;=46,"senior")</f>
        <v>experienced</v>
      </c>
      <c r="C1252" t="s">
        <v>29</v>
      </c>
      <c r="D1252" t="s">
        <v>30</v>
      </c>
      <c r="E1252" t="s">
        <v>31</v>
      </c>
      <c r="F1252">
        <v>10</v>
      </c>
      <c r="G1252" s="1" t="str" cm="1">
        <f t="array" ref="G1252">_xlfn.IFS(F1252&lt;=5,"very near",F1252&lt;=10,"near",F1252&lt;=20,"moderate",F1252&lt;=29,"far")</f>
        <v>near</v>
      </c>
      <c r="H1252">
        <v>3</v>
      </c>
      <c r="I1252" t="str" cm="1">
        <f t="array" ref="I1252">_xlfn.IFS(H1252=1,"Below College",H1252=
2,"College",H1252=
3,"Bachelor",H1252=
4,"Master",H1252=
5,"Doctor")</f>
        <v>Bachelor</v>
      </c>
      <c r="J1252" t="s">
        <v>36</v>
      </c>
      <c r="K1252">
        <v>3</v>
      </c>
      <c r="L1252" t="str" cm="1">
        <f t="array" ref="L1252">_xlfn.IFS(K1252=1,"low",K1252=2,"medium",K1252=3,"high",K1252=4,"very high")</f>
        <v>high</v>
      </c>
      <c r="M1252" t="s">
        <v>43</v>
      </c>
      <c r="N1252">
        <v>4</v>
      </c>
      <c r="O1252" t="str" cm="1">
        <f t="array" ref="O1252">_xlfn.IFS(N1252=1,"low",N1252=2,"medium",N1252=3,"high",N1252=4,"very high")</f>
        <v>very high</v>
      </c>
      <c r="P1252">
        <v>3</v>
      </c>
      <c r="Q1252" t="str" cm="1">
        <f t="array" ref="Q1252">_xlfn.IFS(P1252=1,"junior",P1252=2,"mid level",P1252=3,"senior",P1252=4,"lead",P1252=5,"executive")</f>
        <v>senior</v>
      </c>
      <c r="R1252" t="s">
        <v>53</v>
      </c>
      <c r="S1252">
        <v>4</v>
      </c>
      <c r="T1252" t="str" cm="1">
        <f t="array" ref="T1252">_xlfn.IFS(S1252=1,"low",S1252=2,"medium",S1252=3,"high",S1252=4,"very high")</f>
        <v>very high</v>
      </c>
      <c r="U1252" t="s">
        <v>35</v>
      </c>
      <c r="V1252">
        <v>13744</v>
      </c>
      <c r="W1252">
        <v>1</v>
      </c>
      <c r="X1252" t="str" cm="1">
        <f t="array" ref="X1252">_xlfn.IFS(W1252=0,"fresher",W1252&lt;=3,"stable",W1252&lt;=6,"moderate hopper",W1252&lt;=9,"frequent hopper")</f>
        <v>stable</v>
      </c>
      <c r="Y1252" t="s">
        <v>39</v>
      </c>
      <c r="Z1252">
        <v>25</v>
      </c>
      <c r="AA1252" t="str" cm="1">
        <f t="array" ref="AA1252">_xlfn.IFS(Z1252&lt;=14,"low hike",Z1252&lt;=18,"moderate hike",Z1252&lt;=22,"good hike",Z1252&lt;=25,"high hike")</f>
        <v>high hike</v>
      </c>
      <c r="AB1252">
        <v>4</v>
      </c>
      <c r="AC1252" t="str" cm="1">
        <f t="array" ref="AC1252">_xlfn.IFS(AB1252=1,"low",AB1252=2,"good",AB1252=3,"excellent",AB1252=4,"outstanding")</f>
        <v>outstanding</v>
      </c>
      <c r="AD1252">
        <v>1</v>
      </c>
      <c r="AE1252" t="str" cm="1">
        <f t="array" ref="AE1252">_xlfn.IFS(AD1252=1,"low",AD1252=2,"medium",AD1252=3,"high",AD1252=4,"very high")</f>
        <v>low</v>
      </c>
      <c r="AG1252">
        <v>1</v>
      </c>
      <c r="AH1252" t="str" cm="1">
        <f t="array" ref="AH1252">_xlfn.IFS(AG1252=0,"no stock options",AG1252=2,"medium",AG1252=3,"high",AG1252=1,"low")</f>
        <v>low</v>
      </c>
      <c r="AI1252">
        <v>16</v>
      </c>
      <c r="AJ1252" s="1" t="str" cm="1">
        <f t="array" ref="AJ1252">_xlfn.IFS(AI1252&lt;=2,"fresher",AI1252&lt;=7,"early career",AI1252&lt;=15,"mid career",AI1252&lt;=25,"experienced",AI1252&gt;=26,"expert")</f>
        <v>experienced</v>
      </c>
      <c r="AK1252">
        <v>2</v>
      </c>
      <c r="AL1252" s="1" t="str" cm="1">
        <f t="array" ref="AL1252">_xlfn.IFS(AK1252=0,"no training",AK1252&lt;=2,"low",AK1252&lt;=4,"moderate",AK1252&lt;=6,"high")</f>
        <v>low</v>
      </c>
      <c r="AM1252">
        <v>3</v>
      </c>
      <c r="AN1252" t="str" cm="1">
        <f t="array" ref="AN1252">_xlfn.IFS(AM1252=1,"low",AM1252=2,"medium",AM1252=3,"high",AM1252=4,"very high")</f>
        <v>high</v>
      </c>
      <c r="AO1252">
        <v>16</v>
      </c>
      <c r="AP1252" s="1" t="str" cm="1">
        <f t="array" ref="AP1252">_xlfn.IFS(AO1252&lt;=1,"new",AO1252&lt;=5,"early tenure",AO1252&lt;=10,"established",AO1252&lt;=20,"loyal",AO1252&gt;=21,"long term")</f>
        <v>loyal</v>
      </c>
      <c r="AQ1252">
        <v>11</v>
      </c>
      <c r="AR1252" s="1" t="str" cm="1">
        <f t="array" ref="AR1252">_xlfn.IFS(AQ1252&lt;=1,"new",AQ1252&lt;=4,"settling",AQ1252&lt;=7,"established",AQ1252&lt;=12,"stagnant risk",AQ1252&gt;12,"highly stagnant")</f>
        <v>stagnant risk</v>
      </c>
      <c r="AS1252">
        <v>6</v>
      </c>
      <c r="AT1252" t="str" cm="1">
        <f t="array" ref="AT1252">_xlfn.IFS(AS1252&lt;=1,"recently promoted",AS1252&lt;=3,"due soon",AS1252&lt;=6,"over due",AS1252&gt;=7,"critically overdue")</f>
        <v>over due</v>
      </c>
      <c r="AU1252">
        <v>8</v>
      </c>
      <c r="AV1252" t="str" cm="1">
        <f t="array" ref="AV1252">_xlfn.IFS(AU1252&lt;=1,"new under manager",AU1252&lt;=4,"settling",AU1252&lt;=8,"established",AU1252&gt;=9,"long term")</f>
        <v>established</v>
      </c>
    </row>
    <row r="1253" spans="1:48">
      <c r="A1253">
        <v>56</v>
      </c>
      <c r="B1253" s="1" t="str" cm="1">
        <f t="array" ref="B1253">_xlfn.IFS(A1253&lt;=25,"early career",A1253&lt;=35,"mid career",A1253&lt;=45,"experienced",A1253&gt;=46,"senior")</f>
        <v>senior</v>
      </c>
      <c r="C1253" t="s">
        <v>29</v>
      </c>
      <c r="D1253" t="s">
        <v>41</v>
      </c>
      <c r="E1253" t="s">
        <v>31</v>
      </c>
      <c r="F1253">
        <v>1</v>
      </c>
      <c r="G1253" s="1" t="str" cm="1">
        <f t="array" ref="G1253">_xlfn.IFS(F1253&lt;=5,"very near",F1253&lt;=10,"near",F1253&lt;=20,"moderate",F1253&lt;=29,"far")</f>
        <v>very near</v>
      </c>
      <c r="H1253">
        <v>4</v>
      </c>
      <c r="I1253" t="str" cm="1">
        <f t="array" ref="I1253">_xlfn.IFS(H1253=1,"Below College",H1253=
2,"College",H1253=
3,"Bachelor",H1253=
4,"Master",H1253=
5,"Doctor")</f>
        <v>Master</v>
      </c>
      <c r="J1253" t="s">
        <v>36</v>
      </c>
      <c r="K1253">
        <v>3</v>
      </c>
      <c r="L1253" t="str" cm="1">
        <f t="array" ref="L1253">_xlfn.IFS(K1253=1,"low",K1253=2,"medium",K1253=3,"high",K1253=4,"very high")</f>
        <v>high</v>
      </c>
      <c r="M1253" t="s">
        <v>33</v>
      </c>
      <c r="N1253">
        <v>3</v>
      </c>
      <c r="O1253" t="str" cm="1">
        <f t="array" ref="O1253">_xlfn.IFS(N1253=1,"low",N1253=2,"medium",N1253=3,"high",N1253=4,"very high")</f>
        <v>high</v>
      </c>
      <c r="P1253">
        <v>2</v>
      </c>
      <c r="Q1253" t="str" cm="1">
        <f t="array" ref="Q1253">_xlfn.IFS(P1253=1,"junior",P1253=2,"mid level",P1253=3,"senior",P1253=4,"lead",P1253=5,"executive")</f>
        <v>mid level</v>
      </c>
      <c r="R1253" t="s">
        <v>49</v>
      </c>
      <c r="S1253">
        <v>3</v>
      </c>
      <c r="T1253" t="str" cm="1">
        <f t="array" ref="T1253">_xlfn.IFS(S1253=1,"low",S1253=2,"medium",S1253=3,"high",S1253=4,"very high")</f>
        <v>high</v>
      </c>
      <c r="U1253" t="s">
        <v>38</v>
      </c>
      <c r="V1253">
        <v>6306</v>
      </c>
      <c r="W1253">
        <v>1</v>
      </c>
      <c r="X1253" t="str" cm="1">
        <f t="array" ref="X1253">_xlfn.IFS(W1253=0,"fresher",W1253&lt;=3,"stable",W1253&lt;=6,"moderate hopper",W1253&lt;=9,"frequent hopper")</f>
        <v>stable</v>
      </c>
      <c r="Y1253" t="s">
        <v>29</v>
      </c>
      <c r="Z1253">
        <v>21</v>
      </c>
      <c r="AA1253" t="str" cm="1">
        <f t="array" ref="AA1253">_xlfn.IFS(Z1253&lt;=14,"low hike",Z1253&lt;=18,"moderate hike",Z1253&lt;=22,"good hike",Z1253&lt;=25,"high hike")</f>
        <v>good hike</v>
      </c>
      <c r="AB1253">
        <v>4</v>
      </c>
      <c r="AC1253" t="str" cm="1">
        <f t="array" ref="AC1253">_xlfn.IFS(AB1253=1,"low",AB1253=2,"good",AB1253=3,"excellent",AB1253=4,"outstanding")</f>
        <v>outstanding</v>
      </c>
      <c r="AD1253">
        <v>1</v>
      </c>
      <c r="AE1253" t="str" cm="1">
        <f t="array" ref="AE1253">_xlfn.IFS(AD1253=1,"low",AD1253=2,"medium",AD1253=3,"high",AD1253=4,"very high")</f>
        <v>low</v>
      </c>
      <c r="AG1253">
        <v>1</v>
      </c>
      <c r="AH1253" t="str" cm="1">
        <f t="array" ref="AH1253">_xlfn.IFS(AG1253=0,"no stock options",AG1253=2,"medium",AG1253=3,"high",AG1253=1,"low")</f>
        <v>low</v>
      </c>
      <c r="AI1253">
        <v>13</v>
      </c>
      <c r="AJ1253" s="1" t="str" cm="1">
        <f t="array" ref="AJ1253">_xlfn.IFS(AI1253&lt;=2,"fresher",AI1253&lt;=7,"early career",AI1253&lt;=15,"mid career",AI1253&lt;=25,"experienced",AI1253&gt;=26,"expert")</f>
        <v>mid career</v>
      </c>
      <c r="AK1253">
        <v>2</v>
      </c>
      <c r="AL1253" s="1" t="str" cm="1">
        <f t="array" ref="AL1253">_xlfn.IFS(AK1253=0,"no training",AK1253&lt;=2,"low",AK1253&lt;=4,"moderate",AK1253&lt;=6,"high")</f>
        <v>low</v>
      </c>
      <c r="AM1253">
        <v>2</v>
      </c>
      <c r="AN1253" t="str" cm="1">
        <f t="array" ref="AN1253">_xlfn.IFS(AM1253=1,"low",AM1253=2,"medium",AM1253=3,"high",AM1253=4,"very high")</f>
        <v>medium</v>
      </c>
      <c r="AO1253">
        <v>13</v>
      </c>
      <c r="AP1253" s="1" t="str" cm="1">
        <f t="array" ref="AP1253">_xlfn.IFS(AO1253&lt;=1,"new",AO1253&lt;=5,"early tenure",AO1253&lt;=10,"established",AO1253&lt;=20,"loyal",AO1253&gt;=21,"long term")</f>
        <v>loyal</v>
      </c>
      <c r="AQ1253">
        <v>12</v>
      </c>
      <c r="AR1253" s="1" t="str" cm="1">
        <f t="array" ref="AR1253">_xlfn.IFS(AQ1253&lt;=1,"new",AQ1253&lt;=4,"settling",AQ1253&lt;=7,"established",AQ1253&lt;=12,"stagnant risk",AQ1253&gt;12,"highly stagnant")</f>
        <v>stagnant risk</v>
      </c>
      <c r="AS1253">
        <v>1</v>
      </c>
      <c r="AT1253" t="str" cm="1">
        <f t="array" ref="AT1253">_xlfn.IFS(AS1253&lt;=1,"recently promoted",AS1253&lt;=3,"due soon",AS1253&lt;=6,"over due",AS1253&gt;=7,"critically overdue")</f>
        <v>recently promoted</v>
      </c>
      <c r="AU1253">
        <v>9</v>
      </c>
      <c r="AV1253" t="str" cm="1">
        <f t="array" ref="AV1253">_xlfn.IFS(AU1253&lt;=1,"new under manager",AU1253&lt;=4,"settling",AU1253&lt;=8,"established",AU1253&gt;=9,"long term")</f>
        <v>long term</v>
      </c>
    </row>
    <row r="1254" spans="1:48">
      <c r="A1254">
        <v>41</v>
      </c>
      <c r="B1254" s="1" t="str" cm="1">
        <f t="array" ref="B1254">_xlfn.IFS(A1254&lt;=25,"early career",A1254&lt;=35,"mid career",A1254&lt;=45,"experienced",A1254&gt;=46,"senior")</f>
        <v>experienced</v>
      </c>
      <c r="C1254" t="s">
        <v>29</v>
      </c>
      <c r="D1254" t="s">
        <v>30</v>
      </c>
      <c r="E1254" t="s">
        <v>31</v>
      </c>
      <c r="F1254">
        <v>28</v>
      </c>
      <c r="G1254" s="1" t="str" cm="1">
        <f t="array" ref="G1254">_xlfn.IFS(F1254&lt;=5,"very near",F1254&lt;=10,"near",F1254&lt;=20,"moderate",F1254&lt;=29,"far")</f>
        <v>far</v>
      </c>
      <c r="H1254">
        <v>4</v>
      </c>
      <c r="I1254" t="str" cm="1">
        <f t="array" ref="I1254">_xlfn.IFS(H1254=1,"Below College",H1254=
2,"College",H1254=
3,"Bachelor",H1254=
4,"Master",H1254=
5,"Doctor")</f>
        <v>Master</v>
      </c>
      <c r="J1254" t="s">
        <v>36</v>
      </c>
      <c r="K1254">
        <v>1</v>
      </c>
      <c r="L1254" t="str" cm="1">
        <f t="array" ref="L1254">_xlfn.IFS(K1254=1,"low",K1254=2,"medium",K1254=3,"high",K1254=4,"very high")</f>
        <v>low</v>
      </c>
      <c r="M1254" t="s">
        <v>43</v>
      </c>
      <c r="N1254">
        <v>2</v>
      </c>
      <c r="O1254" t="str" cm="1">
        <f t="array" ref="O1254">_xlfn.IFS(N1254=1,"low",N1254=2,"medium",N1254=3,"high",N1254=4,"very high")</f>
        <v>medium</v>
      </c>
      <c r="P1254">
        <v>4</v>
      </c>
      <c r="Q1254" t="str" cm="1">
        <f t="array" ref="Q1254">_xlfn.IFS(P1254=1,"junior",P1254=2,"mid level",P1254=3,"senior",P1254=4,"lead",P1254=5,"executive")</f>
        <v>lead</v>
      </c>
      <c r="R1254" t="s">
        <v>44</v>
      </c>
      <c r="S1254">
        <v>2</v>
      </c>
      <c r="T1254" t="str" cm="1">
        <f t="array" ref="T1254">_xlfn.IFS(S1254=1,"low",S1254=2,"medium",S1254=3,"high",S1254=4,"very high")</f>
        <v>medium</v>
      </c>
      <c r="U1254" t="s">
        <v>35</v>
      </c>
      <c r="V1254">
        <v>13570</v>
      </c>
      <c r="W1254">
        <v>0</v>
      </c>
      <c r="X1254" t="str" cm="1">
        <f t="array" ref="X1254">_xlfn.IFS(W1254=0,"fresher",W1254&lt;=3,"stable",W1254&lt;=6,"moderate hopper",W1254&lt;=9,"frequent hopper")</f>
        <v>fresher</v>
      </c>
      <c r="Y1254" t="s">
        <v>29</v>
      </c>
      <c r="Z1254">
        <v>23</v>
      </c>
      <c r="AA1254" t="str" cm="1">
        <f t="array" ref="AA1254">_xlfn.IFS(Z1254&lt;=14,"low hike",Z1254&lt;=18,"moderate hike",Z1254&lt;=22,"good hike",Z1254&lt;=25,"high hike")</f>
        <v>high hike</v>
      </c>
      <c r="AB1254">
        <v>4</v>
      </c>
      <c r="AC1254" t="str" cm="1">
        <f t="array" ref="AC1254">_xlfn.IFS(AB1254=1,"low",AB1254=2,"good",AB1254=3,"excellent",AB1254=4,"outstanding")</f>
        <v>outstanding</v>
      </c>
      <c r="AD1254">
        <v>3</v>
      </c>
      <c r="AE1254" t="str" cm="1">
        <f t="array" ref="AE1254">_xlfn.IFS(AD1254=1,"low",AD1254=2,"medium",AD1254=3,"high",AD1254=4,"very high")</f>
        <v>high</v>
      </c>
      <c r="AG1254">
        <v>1</v>
      </c>
      <c r="AH1254" t="str" cm="1">
        <f t="array" ref="AH1254">_xlfn.IFS(AG1254=0,"no stock options",AG1254=2,"medium",AG1254=3,"high",AG1254=1,"low")</f>
        <v>low</v>
      </c>
      <c r="AI1254">
        <v>21</v>
      </c>
      <c r="AJ1254" s="1" t="str" cm="1">
        <f t="array" ref="AJ1254">_xlfn.IFS(AI1254&lt;=2,"fresher",AI1254&lt;=7,"early career",AI1254&lt;=15,"mid career",AI1254&lt;=25,"experienced",AI1254&gt;=26,"expert")</f>
        <v>experienced</v>
      </c>
      <c r="AK1254">
        <v>3</v>
      </c>
      <c r="AL1254" s="1" t="str" cm="1">
        <f t="array" ref="AL1254">_xlfn.IFS(AK1254=0,"no training",AK1254&lt;=2,"low",AK1254&lt;=4,"moderate",AK1254&lt;=6,"high")</f>
        <v>moderate</v>
      </c>
      <c r="AM1254">
        <v>3</v>
      </c>
      <c r="AN1254" t="str" cm="1">
        <f t="array" ref="AN1254">_xlfn.IFS(AM1254=1,"low",AM1254=2,"medium",AM1254=3,"high",AM1254=4,"very high")</f>
        <v>high</v>
      </c>
      <c r="AO1254">
        <v>20</v>
      </c>
      <c r="AP1254" s="1" t="str" cm="1">
        <f t="array" ref="AP1254">_xlfn.IFS(AO1254&lt;=1,"new",AO1254&lt;=5,"early tenure",AO1254&lt;=10,"established",AO1254&lt;=20,"loyal",AO1254&gt;=21,"long term")</f>
        <v>loyal</v>
      </c>
      <c r="AQ1254">
        <v>7</v>
      </c>
      <c r="AR1254" s="1" t="str" cm="1">
        <f t="array" ref="AR1254">_xlfn.IFS(AQ1254&lt;=1,"new",AQ1254&lt;=4,"settling",AQ1254&lt;=7,"established",AQ1254&lt;=12,"stagnant risk",AQ1254&gt;12,"highly stagnant")</f>
        <v>established</v>
      </c>
      <c r="AS1254">
        <v>0</v>
      </c>
      <c r="AT1254" t="str" cm="1">
        <f t="array" ref="AT1254">_xlfn.IFS(AS1254&lt;=1,"recently promoted",AS1254&lt;=3,"due soon",AS1254&lt;=6,"over due",AS1254&gt;=7,"critically overdue")</f>
        <v>recently promoted</v>
      </c>
      <c r="AU1254">
        <v>10</v>
      </c>
      <c r="AV1254" t="str" cm="1">
        <f t="array" ref="AV1254">_xlfn.IFS(AU1254&lt;=1,"new under manager",AU1254&lt;=4,"settling",AU1254&lt;=8,"established",AU1254&gt;=9,"long term")</f>
        <v>long term</v>
      </c>
    </row>
    <row r="1255" spans="1:48">
      <c r="A1255">
        <v>36</v>
      </c>
      <c r="B1255" s="1" t="str" cm="1">
        <f t="array" ref="B1255">_xlfn.IFS(A1255&lt;=25,"early career",A1255&lt;=35,"mid career",A1255&lt;=45,"experienced",A1255&gt;=46,"senior")</f>
        <v>experienced</v>
      </c>
      <c r="C1255" t="s">
        <v>29</v>
      </c>
      <c r="D1255" t="s">
        <v>41</v>
      </c>
      <c r="E1255" t="s">
        <v>45</v>
      </c>
      <c r="F1255">
        <v>15</v>
      </c>
      <c r="G1255" s="1" t="str" cm="1">
        <f t="array" ref="G1255">_xlfn.IFS(F1255&lt;=5,"very near",F1255&lt;=10,"near",F1255&lt;=20,"moderate",F1255&lt;=29,"far")</f>
        <v>moderate</v>
      </c>
      <c r="H1255">
        <v>4</v>
      </c>
      <c r="I1255" t="str" cm="1">
        <f t="array" ref="I1255">_xlfn.IFS(H1255=1,"Below College",H1255=
2,"College",H1255=
3,"Bachelor",H1255=
4,"Master",H1255=
5,"Doctor")</f>
        <v>Master</v>
      </c>
      <c r="J1255" t="s">
        <v>47</v>
      </c>
      <c r="K1255">
        <v>4</v>
      </c>
      <c r="L1255" t="str" cm="1">
        <f t="array" ref="L1255">_xlfn.IFS(K1255=1,"low",K1255=2,"medium",K1255=3,"high",K1255=4,"very high")</f>
        <v>very high</v>
      </c>
      <c r="M1255" t="s">
        <v>33</v>
      </c>
      <c r="N1255">
        <v>1</v>
      </c>
      <c r="O1255" t="str" cm="1">
        <f t="array" ref="O1255">_xlfn.IFS(N1255=1,"low",N1255=2,"medium",N1255=3,"high",N1255=4,"very high")</f>
        <v>low</v>
      </c>
      <c r="P1255">
        <v>2</v>
      </c>
      <c r="Q1255" t="str" cm="1">
        <f t="array" ref="Q1255">_xlfn.IFS(P1255=1,"junior",P1255=2,"mid level",P1255=3,"senior",P1255=4,"lead",P1255=5,"executive")</f>
        <v>mid level</v>
      </c>
      <c r="R1255" t="s">
        <v>51</v>
      </c>
      <c r="S1255">
        <v>4</v>
      </c>
      <c r="T1255" t="str" cm="1">
        <f t="array" ref="T1255">_xlfn.IFS(S1255=1,"low",S1255=2,"medium",S1255=3,"high",S1255=4,"very high")</f>
        <v>very high</v>
      </c>
      <c r="U1255" t="s">
        <v>38</v>
      </c>
      <c r="V1255">
        <v>5406</v>
      </c>
      <c r="W1255">
        <v>1</v>
      </c>
      <c r="X1255" t="str" cm="1">
        <f t="array" ref="X1255">_xlfn.IFS(W1255=0,"fresher",W1255&lt;=3,"stable",W1255&lt;=6,"moderate hopper",W1255&lt;=9,"frequent hopper")</f>
        <v>stable</v>
      </c>
      <c r="Y1255" t="s">
        <v>29</v>
      </c>
      <c r="Z1255">
        <v>24</v>
      </c>
      <c r="AA1255" t="str" cm="1">
        <f t="array" ref="AA1255">_xlfn.IFS(Z1255&lt;=14,"low hike",Z1255&lt;=18,"moderate hike",Z1255&lt;=22,"good hike",Z1255&lt;=25,"high hike")</f>
        <v>high hike</v>
      </c>
      <c r="AB1255">
        <v>4</v>
      </c>
      <c r="AC1255" t="str" cm="1">
        <f t="array" ref="AC1255">_xlfn.IFS(AB1255=1,"low",AB1255=2,"good",AB1255=3,"excellent",AB1255=4,"outstanding")</f>
        <v>outstanding</v>
      </c>
      <c r="AD1255">
        <v>1</v>
      </c>
      <c r="AE1255" t="str" cm="1">
        <f t="array" ref="AE1255">_xlfn.IFS(AD1255=1,"low",AD1255=2,"medium",AD1255=3,"high",AD1255=4,"very high")</f>
        <v>low</v>
      </c>
      <c r="AG1255">
        <v>1</v>
      </c>
      <c r="AH1255" t="str" cm="1">
        <f t="array" ref="AH1255">_xlfn.IFS(AG1255=0,"no stock options",AG1255=2,"medium",AG1255=3,"high",AG1255=1,"low")</f>
        <v>low</v>
      </c>
      <c r="AI1255">
        <v>15</v>
      </c>
      <c r="AJ1255" s="1" t="str" cm="1">
        <f t="array" ref="AJ1255">_xlfn.IFS(AI1255&lt;=2,"fresher",AI1255&lt;=7,"early career",AI1255&lt;=15,"mid career",AI1255&lt;=25,"experienced",AI1255&gt;=26,"expert")</f>
        <v>mid career</v>
      </c>
      <c r="AK1255">
        <v>4</v>
      </c>
      <c r="AL1255" s="1" t="str" cm="1">
        <f t="array" ref="AL1255">_xlfn.IFS(AK1255=0,"no training",AK1255&lt;=2,"low",AK1255&lt;=4,"moderate",AK1255&lt;=6,"high")</f>
        <v>moderate</v>
      </c>
      <c r="AM1255">
        <v>2</v>
      </c>
      <c r="AN1255" t="str" cm="1">
        <f t="array" ref="AN1255">_xlfn.IFS(AM1255=1,"low",AM1255=2,"medium",AM1255=3,"high",AM1255=4,"very high")</f>
        <v>medium</v>
      </c>
      <c r="AO1255">
        <v>15</v>
      </c>
      <c r="AP1255" s="1" t="str" cm="1">
        <f t="array" ref="AP1255">_xlfn.IFS(AO1255&lt;=1,"new",AO1255&lt;=5,"early tenure",AO1255&lt;=10,"established",AO1255&lt;=20,"loyal",AO1255&gt;=21,"long term")</f>
        <v>loyal</v>
      </c>
      <c r="AQ1255">
        <v>12</v>
      </c>
      <c r="AR1255" s="1" t="str" cm="1">
        <f t="array" ref="AR1255">_xlfn.IFS(AQ1255&lt;=1,"new",AQ1255&lt;=4,"settling",AQ1255&lt;=7,"established",AQ1255&lt;=12,"stagnant risk",AQ1255&gt;12,"highly stagnant")</f>
        <v>stagnant risk</v>
      </c>
      <c r="AS1255">
        <v>11</v>
      </c>
      <c r="AT1255" t="str" cm="1">
        <f t="array" ref="AT1255">_xlfn.IFS(AS1255&lt;=1,"recently promoted",AS1255&lt;=3,"due soon",AS1255&lt;=6,"over due",AS1255&gt;=7,"critically overdue")</f>
        <v>critically overdue</v>
      </c>
      <c r="AU1255">
        <v>11</v>
      </c>
      <c r="AV1255" t="str" cm="1">
        <f t="array" ref="AV1255">_xlfn.IFS(AU1255&lt;=1,"new under manager",AU1255&lt;=4,"settling",AU1255&lt;=8,"established",AU1255&gt;=9,"long term")</f>
        <v>long term</v>
      </c>
    </row>
    <row r="1256" spans="1:48">
      <c r="A1256">
        <v>39</v>
      </c>
      <c r="B1256" s="1" t="str" cm="1">
        <f t="array" ref="B1256">_xlfn.IFS(A1256&lt;=25,"early career",A1256&lt;=35,"mid career",A1256&lt;=45,"experienced",A1256&gt;=46,"senior")</f>
        <v>experienced</v>
      </c>
      <c r="C1256" t="s">
        <v>29</v>
      </c>
      <c r="D1256" t="s">
        <v>30</v>
      </c>
      <c r="E1256" t="s">
        <v>45</v>
      </c>
      <c r="F1256">
        <v>24</v>
      </c>
      <c r="G1256" s="1" t="str" cm="1">
        <f t="array" ref="G1256">_xlfn.IFS(F1256&lt;=5,"very near",F1256&lt;=10,"near",F1256&lt;=20,"moderate",F1256&lt;=29,"far")</f>
        <v>far</v>
      </c>
      <c r="H1256">
        <v>1</v>
      </c>
      <c r="I1256" t="str" cm="1">
        <f t="array" ref="I1256">_xlfn.IFS(H1256=1,"Below College",H1256=
2,"College",H1256=
3,"Bachelor",H1256=
4,"Master",H1256=
5,"Doctor")</f>
        <v>Below College</v>
      </c>
      <c r="J1256" t="s">
        <v>47</v>
      </c>
      <c r="K1256">
        <v>2</v>
      </c>
      <c r="L1256" t="str" cm="1">
        <f t="array" ref="L1256">_xlfn.IFS(K1256=1,"low",K1256=2,"medium",K1256=3,"high",K1256=4,"very high")</f>
        <v>medium</v>
      </c>
      <c r="M1256" t="s">
        <v>43</v>
      </c>
      <c r="N1256">
        <v>2</v>
      </c>
      <c r="O1256" t="str" cm="1">
        <f t="array" ref="O1256">_xlfn.IFS(N1256=1,"low",N1256=2,"medium",N1256=3,"high",N1256=4,"very high")</f>
        <v>medium</v>
      </c>
      <c r="P1256">
        <v>4</v>
      </c>
      <c r="Q1256" t="str" cm="1">
        <f t="array" ref="Q1256">_xlfn.IFS(P1256=1,"junior",P1256=2,"mid level",P1256=3,"senior",P1256=4,"lead",P1256=5,"executive")</f>
        <v>lead</v>
      </c>
      <c r="R1256" t="s">
        <v>51</v>
      </c>
      <c r="S1256">
        <v>4</v>
      </c>
      <c r="T1256" t="str" cm="1">
        <f t="array" ref="T1256">_xlfn.IFS(S1256=1,"low",S1256=2,"medium",S1256=3,"high",S1256=4,"very high")</f>
        <v>very high</v>
      </c>
      <c r="U1256" t="s">
        <v>35</v>
      </c>
      <c r="V1256">
        <v>12031</v>
      </c>
      <c r="W1256">
        <v>0</v>
      </c>
      <c r="X1256" t="str" cm="1">
        <f t="array" ref="X1256">_xlfn.IFS(W1256=0,"fresher",W1256&lt;=3,"stable",W1256&lt;=6,"moderate hopper",W1256&lt;=9,"frequent hopper")</f>
        <v>fresher</v>
      </c>
      <c r="Y1256" t="s">
        <v>29</v>
      </c>
      <c r="Z1256">
        <v>11</v>
      </c>
      <c r="AA1256" t="str" cm="1">
        <f t="array" ref="AA1256">_xlfn.IFS(Z1256&lt;=14,"low hike",Z1256&lt;=18,"moderate hike",Z1256&lt;=22,"good hike",Z1256&lt;=25,"high hike")</f>
        <v>low hike</v>
      </c>
      <c r="AB1256">
        <v>3</v>
      </c>
      <c r="AC1256" t="str" cm="1">
        <f t="array" ref="AC1256">_xlfn.IFS(AB1256=1,"low",AB1256=2,"good",AB1256=3,"excellent",AB1256=4,"outstanding")</f>
        <v>excellent</v>
      </c>
      <c r="AD1256">
        <v>1</v>
      </c>
      <c r="AE1256" t="str" cm="1">
        <f t="array" ref="AE1256">_xlfn.IFS(AD1256=1,"low",AD1256=2,"medium",AD1256=3,"high",AD1256=4,"very high")</f>
        <v>low</v>
      </c>
      <c r="AG1256">
        <v>1</v>
      </c>
      <c r="AH1256" t="str" cm="1">
        <f t="array" ref="AH1256">_xlfn.IFS(AG1256=0,"no stock options",AG1256=2,"medium",AG1256=3,"high",AG1256=1,"low")</f>
        <v>low</v>
      </c>
      <c r="AI1256">
        <v>21</v>
      </c>
      <c r="AJ1256" s="1" t="str" cm="1">
        <f t="array" ref="AJ1256">_xlfn.IFS(AI1256&lt;=2,"fresher",AI1256&lt;=7,"early career",AI1256&lt;=15,"mid career",AI1256&lt;=25,"experienced",AI1256&gt;=26,"expert")</f>
        <v>experienced</v>
      </c>
      <c r="AK1256">
        <v>2</v>
      </c>
      <c r="AL1256" s="1" t="str" cm="1">
        <f t="array" ref="AL1256">_xlfn.IFS(AK1256=0,"no training",AK1256&lt;=2,"low",AK1256&lt;=4,"moderate",AK1256&lt;=6,"high")</f>
        <v>low</v>
      </c>
      <c r="AM1256">
        <v>2</v>
      </c>
      <c r="AN1256" t="str" cm="1">
        <f t="array" ref="AN1256">_xlfn.IFS(AM1256=1,"low",AM1256=2,"medium",AM1256=3,"high",AM1256=4,"very high")</f>
        <v>medium</v>
      </c>
      <c r="AO1256">
        <v>20</v>
      </c>
      <c r="AP1256" s="1" t="str" cm="1">
        <f t="array" ref="AP1256">_xlfn.IFS(AO1256&lt;=1,"new",AO1256&lt;=5,"early tenure",AO1256&lt;=10,"established",AO1256&lt;=20,"loyal",AO1256&gt;=21,"long term")</f>
        <v>loyal</v>
      </c>
      <c r="AQ1256">
        <v>9</v>
      </c>
      <c r="AR1256" s="1" t="str" cm="1">
        <f t="array" ref="AR1256">_xlfn.IFS(AQ1256&lt;=1,"new",AQ1256&lt;=4,"settling",AQ1256&lt;=7,"established",AQ1256&lt;=12,"stagnant risk",AQ1256&gt;12,"highly stagnant")</f>
        <v>stagnant risk</v>
      </c>
      <c r="AS1256">
        <v>9</v>
      </c>
      <c r="AT1256" t="str" cm="1">
        <f t="array" ref="AT1256">_xlfn.IFS(AS1256&lt;=1,"recently promoted",AS1256&lt;=3,"due soon",AS1256&lt;=6,"over due",AS1256&gt;=7,"critically overdue")</f>
        <v>critically overdue</v>
      </c>
      <c r="AU1256">
        <v>6</v>
      </c>
      <c r="AV1256" t="str" cm="1">
        <f t="array" ref="AV1256">_xlfn.IFS(AU1256&lt;=1,"new under manager",AU1256&lt;=4,"settling",AU1256&lt;=8,"established",AU1256&gt;=9,"long term")</f>
        <v>established</v>
      </c>
    </row>
    <row r="1257" spans="1:48">
      <c r="A1257">
        <v>37</v>
      </c>
      <c r="B1257" s="1" t="str" cm="1">
        <f t="array" ref="B1257">_xlfn.IFS(A1257&lt;=25,"early career",A1257&lt;=35,"mid career",A1257&lt;=45,"experienced",A1257&gt;=46,"senior")</f>
        <v>experienced</v>
      </c>
      <c r="C1257" t="s">
        <v>39</v>
      </c>
      <c r="D1257" t="s">
        <v>30</v>
      </c>
      <c r="E1257" t="s">
        <v>31</v>
      </c>
      <c r="F1257">
        <v>2</v>
      </c>
      <c r="G1257" s="1" t="str" cm="1">
        <f t="array" ref="G1257">_xlfn.IFS(F1257&lt;=5,"very near",F1257&lt;=10,"near",F1257&lt;=20,"moderate",F1257&lt;=29,"far")</f>
        <v>very near</v>
      </c>
      <c r="H1257">
        <v>2</v>
      </c>
      <c r="I1257" t="str" cm="1">
        <f t="array" ref="I1257">_xlfn.IFS(H1257=1,"Below College",H1257=
2,"College",H1257=
3,"Bachelor",H1257=
4,"Master",H1257=
5,"Doctor")</f>
        <v>College</v>
      </c>
      <c r="J1257" t="s">
        <v>42</v>
      </c>
      <c r="K1257">
        <v>4</v>
      </c>
      <c r="L1257" t="str" cm="1">
        <f t="array" ref="L1257">_xlfn.IFS(K1257=1,"low",K1257=2,"medium",K1257=3,"high",K1257=4,"very high")</f>
        <v>very high</v>
      </c>
      <c r="M1257" t="s">
        <v>33</v>
      </c>
      <c r="N1257">
        <v>2</v>
      </c>
      <c r="O1257" t="str" cm="1">
        <f t="array" ref="O1257">_xlfn.IFS(N1257=1,"low",N1257=2,"medium",N1257=3,"high",N1257=4,"very high")</f>
        <v>medium</v>
      </c>
      <c r="P1257">
        <v>1</v>
      </c>
      <c r="Q1257" t="str" cm="1">
        <f t="array" ref="Q1257">_xlfn.IFS(P1257=1,"junior",P1257=2,"mid level",P1257=3,"senior",P1257=4,"lead",P1257=5,"executive")</f>
        <v>junior</v>
      </c>
      <c r="R1257" t="s">
        <v>34</v>
      </c>
      <c r="S1257">
        <v>3</v>
      </c>
      <c r="T1257" t="str" cm="1">
        <f t="array" ref="T1257">_xlfn.IFS(S1257=1,"low",S1257=2,"medium",S1257=3,"high",S1257=4,"very high")</f>
        <v>high</v>
      </c>
      <c r="U1257" t="s">
        <v>40</v>
      </c>
      <c r="V1257">
        <v>2090</v>
      </c>
      <c r="W1257">
        <v>6</v>
      </c>
      <c r="X1257" t="str" cm="1">
        <f t="array" ref="X1257">_xlfn.IFS(W1257=0,"fresher",W1257&lt;=3,"stable",W1257&lt;=6,"moderate hopper",W1257&lt;=9,"frequent hopper")</f>
        <v>moderate hopper</v>
      </c>
      <c r="Y1257" t="s">
        <v>39</v>
      </c>
      <c r="Z1257">
        <v>15</v>
      </c>
      <c r="AA1257" t="str" cm="1">
        <f t="array" ref="AA1257">_xlfn.IFS(Z1257&lt;=14,"low hike",Z1257&lt;=18,"moderate hike",Z1257&lt;=22,"good hike",Z1257&lt;=25,"high hike")</f>
        <v>moderate hike</v>
      </c>
      <c r="AB1257">
        <v>3</v>
      </c>
      <c r="AC1257" t="str" cm="1">
        <f t="array" ref="AC1257">_xlfn.IFS(AB1257=1,"low",AB1257=2,"good",AB1257=3,"excellent",AB1257=4,"outstanding")</f>
        <v>excellent</v>
      </c>
      <c r="AD1257">
        <v>2</v>
      </c>
      <c r="AE1257" t="str" cm="1">
        <f t="array" ref="AE1257">_xlfn.IFS(AD1257=1,"low",AD1257=2,"medium",AD1257=3,"high",AD1257=4,"very high")</f>
        <v>medium</v>
      </c>
      <c r="AG1257">
        <v>0</v>
      </c>
      <c r="AH1257" t="str" cm="1">
        <f t="array" ref="AH1257">_xlfn.IFS(AG1257=0,"no stock options",AG1257=2,"medium",AG1257=3,"high",AG1257=1,"low")</f>
        <v>no stock options</v>
      </c>
      <c r="AI1257">
        <v>7</v>
      </c>
      <c r="AJ1257" s="1" t="str" cm="1">
        <f t="array" ref="AJ1257">_xlfn.IFS(AI1257&lt;=2,"fresher",AI1257&lt;=7,"early career",AI1257&lt;=15,"mid career",AI1257&lt;=25,"experienced",AI1257&gt;=26,"expert")</f>
        <v>early career</v>
      </c>
      <c r="AK1257">
        <v>3</v>
      </c>
      <c r="AL1257" s="1" t="str" cm="1">
        <f t="array" ref="AL1257">_xlfn.IFS(AK1257=0,"no training",AK1257&lt;=2,"low",AK1257&lt;=4,"moderate",AK1257&lt;=6,"high")</f>
        <v>moderate</v>
      </c>
      <c r="AM1257">
        <v>3</v>
      </c>
      <c r="AN1257" t="str" cm="1">
        <f t="array" ref="AN1257">_xlfn.IFS(AM1257=1,"low",AM1257=2,"medium",AM1257=3,"high",AM1257=4,"very high")</f>
        <v>high</v>
      </c>
      <c r="AO1257">
        <v>0</v>
      </c>
      <c r="AP1257" s="1" t="str" cm="1">
        <f t="array" ref="AP1257">_xlfn.IFS(AO1257&lt;=1,"new",AO1257&lt;=5,"early tenure",AO1257&lt;=10,"established",AO1257&lt;=20,"loyal",AO1257&gt;=21,"long term")</f>
        <v>new</v>
      </c>
      <c r="AQ1257">
        <v>0</v>
      </c>
      <c r="AR1257" s="1" t="str" cm="1">
        <f t="array" ref="AR1257">_xlfn.IFS(AQ1257&lt;=1,"new",AQ1257&lt;=4,"settling",AQ1257&lt;=7,"established",AQ1257&lt;=12,"stagnant risk",AQ1257&gt;12,"highly stagnant")</f>
        <v>new</v>
      </c>
      <c r="AS1257">
        <v>0</v>
      </c>
      <c r="AT1257" t="str" cm="1">
        <f t="array" ref="AT1257">_xlfn.IFS(AS1257&lt;=1,"recently promoted",AS1257&lt;=3,"due soon",AS1257&lt;=6,"over due",AS1257&gt;=7,"critically overdue")</f>
        <v>recently promoted</v>
      </c>
      <c r="AU1257">
        <v>0</v>
      </c>
      <c r="AV1257" t="str" cm="1">
        <f t="array" ref="AV1257">_xlfn.IFS(AU1257&lt;=1,"new under manager",AU1257&lt;=4,"settling",AU1257&lt;=8,"established",AU1257&gt;=9,"long term")</f>
        <v>new under manager</v>
      </c>
    </row>
    <row r="1258" spans="1:48">
      <c r="A1258">
        <v>59</v>
      </c>
      <c r="B1258" s="1" t="str" cm="1">
        <f t="array" ref="B1258">_xlfn.IFS(A1258&lt;=25,"early career",A1258&lt;=35,"mid career",A1258&lt;=45,"experienced",A1258&gt;=46,"senior")</f>
        <v>senior</v>
      </c>
      <c r="C1258" t="s">
        <v>29</v>
      </c>
      <c r="D1258" t="s">
        <v>30</v>
      </c>
      <c r="E1258" t="s">
        <v>31</v>
      </c>
      <c r="F1258">
        <v>3</v>
      </c>
      <c r="G1258" s="1" t="str" cm="1">
        <f t="array" ref="G1258">_xlfn.IFS(F1258&lt;=5,"very near",F1258&lt;=10,"near",F1258&lt;=20,"moderate",F1258&lt;=29,"far")</f>
        <v>very near</v>
      </c>
      <c r="H1258">
        <v>3</v>
      </c>
      <c r="I1258" t="str" cm="1">
        <f t="array" ref="I1258">_xlfn.IFS(H1258=1,"Below College",H1258=
2,"College",H1258=
3,"Bachelor",H1258=
4,"Master",H1258=
5,"Doctor")</f>
        <v>Bachelor</v>
      </c>
      <c r="J1258" t="s">
        <v>32</v>
      </c>
      <c r="K1258">
        <v>3</v>
      </c>
      <c r="L1258" t="str" cm="1">
        <f t="array" ref="L1258">_xlfn.IFS(K1258=1,"low",K1258=2,"medium",K1258=3,"high",K1258=4,"very high")</f>
        <v>high</v>
      </c>
      <c r="M1258" t="s">
        <v>43</v>
      </c>
      <c r="N1258">
        <v>4</v>
      </c>
      <c r="O1258" t="str" cm="1">
        <f t="array" ref="O1258">_xlfn.IFS(N1258=1,"low",N1258=2,"medium",N1258=3,"high",N1258=4,"very high")</f>
        <v>very high</v>
      </c>
      <c r="P1258">
        <v>1</v>
      </c>
      <c r="Q1258" t="str" cm="1">
        <f t="array" ref="Q1258">_xlfn.IFS(P1258=1,"junior",P1258=2,"mid level",P1258=3,"senior",P1258=4,"lead",P1258=5,"executive")</f>
        <v>junior</v>
      </c>
      <c r="R1258" t="s">
        <v>34</v>
      </c>
      <c r="S1258">
        <v>1</v>
      </c>
      <c r="T1258" t="str" cm="1">
        <f t="array" ref="T1258">_xlfn.IFS(S1258=1,"low",S1258=2,"medium",S1258=3,"high",S1258=4,"very high")</f>
        <v>low</v>
      </c>
      <c r="U1258" t="s">
        <v>35</v>
      </c>
      <c r="V1258">
        <v>2670</v>
      </c>
      <c r="W1258">
        <v>4</v>
      </c>
      <c r="X1258" t="str" cm="1">
        <f t="array" ref="X1258">_xlfn.IFS(W1258=0,"fresher",W1258&lt;=3,"stable",W1258&lt;=6,"moderate hopper",W1258&lt;=9,"frequent hopper")</f>
        <v>moderate hopper</v>
      </c>
      <c r="Y1258" t="s">
        <v>39</v>
      </c>
      <c r="Z1258">
        <v>20</v>
      </c>
      <c r="AA1258" t="str" cm="1">
        <f t="array" ref="AA1258">_xlfn.IFS(Z1258&lt;=14,"low hike",Z1258&lt;=18,"moderate hike",Z1258&lt;=22,"good hike",Z1258&lt;=25,"high hike")</f>
        <v>good hike</v>
      </c>
      <c r="AB1258">
        <v>4</v>
      </c>
      <c r="AC1258" t="str" cm="1">
        <f t="array" ref="AC1258">_xlfn.IFS(AB1258=1,"low",AB1258=2,"good",AB1258=3,"excellent",AB1258=4,"outstanding")</f>
        <v>outstanding</v>
      </c>
      <c r="AD1258">
        <v>1</v>
      </c>
      <c r="AE1258" t="str" cm="1">
        <f t="array" ref="AE1258">_xlfn.IFS(AD1258=1,"low",AD1258=2,"medium",AD1258=3,"high",AD1258=4,"very high")</f>
        <v>low</v>
      </c>
      <c r="AG1258">
        <v>3</v>
      </c>
      <c r="AH1258" t="str" cm="1">
        <f t="array" ref="AH1258">_xlfn.IFS(AG1258=0,"no stock options",AG1258=2,"medium",AG1258=3,"high",AG1258=1,"low")</f>
        <v>high</v>
      </c>
      <c r="AI1258">
        <v>12</v>
      </c>
      <c r="AJ1258" s="1" t="str" cm="1">
        <f t="array" ref="AJ1258">_xlfn.IFS(AI1258&lt;=2,"fresher",AI1258&lt;=7,"early career",AI1258&lt;=15,"mid career",AI1258&lt;=25,"experienced",AI1258&gt;=26,"expert")</f>
        <v>mid career</v>
      </c>
      <c r="AK1258">
        <v>3</v>
      </c>
      <c r="AL1258" s="1" t="str" cm="1">
        <f t="array" ref="AL1258">_xlfn.IFS(AK1258=0,"no training",AK1258&lt;=2,"low",AK1258&lt;=4,"moderate",AK1258&lt;=6,"high")</f>
        <v>moderate</v>
      </c>
      <c r="AM1258">
        <v>2</v>
      </c>
      <c r="AN1258" t="str" cm="1">
        <f t="array" ref="AN1258">_xlfn.IFS(AM1258=1,"low",AM1258=2,"medium",AM1258=3,"high",AM1258=4,"very high")</f>
        <v>medium</v>
      </c>
      <c r="AO1258">
        <v>1</v>
      </c>
      <c r="AP1258" s="1" t="str" cm="1">
        <f t="array" ref="AP1258">_xlfn.IFS(AO1258&lt;=1,"new",AO1258&lt;=5,"early tenure",AO1258&lt;=10,"established",AO1258&lt;=20,"loyal",AO1258&gt;=21,"long term")</f>
        <v>new</v>
      </c>
      <c r="AQ1258">
        <v>0</v>
      </c>
      <c r="AR1258" s="1" t="str" cm="1">
        <f t="array" ref="AR1258">_xlfn.IFS(AQ1258&lt;=1,"new",AQ1258&lt;=4,"settling",AQ1258&lt;=7,"established",AQ1258&lt;=12,"stagnant risk",AQ1258&gt;12,"highly stagnant")</f>
        <v>new</v>
      </c>
      <c r="AS1258">
        <v>0</v>
      </c>
      <c r="AT1258" t="str" cm="1">
        <f t="array" ref="AT1258">_xlfn.IFS(AS1258&lt;=1,"recently promoted",AS1258&lt;=3,"due soon",AS1258&lt;=6,"over due",AS1258&gt;=7,"critically overdue")</f>
        <v>recently promoted</v>
      </c>
      <c r="AU1258">
        <v>0</v>
      </c>
      <c r="AV1258" t="str" cm="1">
        <f t="array" ref="AV1258">_xlfn.IFS(AU1258&lt;=1,"new under manager",AU1258&lt;=4,"settling",AU1258&lt;=8,"established",AU1258&gt;=9,"long term")</f>
        <v>new under manager</v>
      </c>
    </row>
    <row r="1259" spans="1:48">
      <c r="A1259">
        <v>30</v>
      </c>
      <c r="B1259" s="1" t="str" cm="1">
        <f t="array" ref="B1259">_xlfn.IFS(A1259&lt;=25,"early career",A1259&lt;=35,"mid career",A1259&lt;=45,"experienced",A1259&gt;=46,"senior")</f>
        <v>mid career</v>
      </c>
      <c r="C1259" t="s">
        <v>29</v>
      </c>
      <c r="D1259" t="s">
        <v>30</v>
      </c>
      <c r="E1259" t="s">
        <v>31</v>
      </c>
      <c r="F1259">
        <v>24</v>
      </c>
      <c r="G1259" s="1" t="str" cm="1">
        <f t="array" ref="G1259">_xlfn.IFS(F1259&lt;=5,"very near",F1259&lt;=10,"near",F1259&lt;=20,"moderate",F1259&lt;=29,"far")</f>
        <v>far</v>
      </c>
      <c r="H1259">
        <v>1</v>
      </c>
      <c r="I1259" t="str" cm="1">
        <f t="array" ref="I1259">_xlfn.IFS(H1259=1,"Below College",H1259=
2,"College",H1259=
3,"Bachelor",H1259=
4,"Master",H1259=
5,"Doctor")</f>
        <v>Below College</v>
      </c>
      <c r="J1259" t="s">
        <v>36</v>
      </c>
      <c r="K1259">
        <v>4</v>
      </c>
      <c r="L1259" t="str" cm="1">
        <f t="array" ref="L1259">_xlfn.IFS(K1259=1,"low",K1259=2,"medium",K1259=3,"high",K1259=4,"very high")</f>
        <v>very high</v>
      </c>
      <c r="M1259" t="s">
        <v>33</v>
      </c>
      <c r="N1259">
        <v>3</v>
      </c>
      <c r="O1259" t="str" cm="1">
        <f t="array" ref="O1259">_xlfn.IFS(N1259=1,"low",N1259=2,"medium",N1259=3,"high",N1259=4,"very high")</f>
        <v>high</v>
      </c>
      <c r="P1259">
        <v>1</v>
      </c>
      <c r="Q1259" t="str" cm="1">
        <f t="array" ref="Q1259">_xlfn.IFS(P1259=1,"junior",P1259=2,"mid level",P1259=3,"senior",P1259=4,"lead",P1259=5,"executive")</f>
        <v>junior</v>
      </c>
      <c r="R1259" t="s">
        <v>34</v>
      </c>
      <c r="S1259">
        <v>3</v>
      </c>
      <c r="T1259" t="str" cm="1">
        <f t="array" ref="T1259">_xlfn.IFS(S1259=1,"low",S1259=2,"medium",S1259=3,"high",S1259=4,"very high")</f>
        <v>high</v>
      </c>
      <c r="U1259" t="s">
        <v>38</v>
      </c>
      <c r="V1259">
        <v>2693</v>
      </c>
      <c r="W1259">
        <v>1</v>
      </c>
      <c r="X1259" t="str" cm="1">
        <f t="array" ref="X1259">_xlfn.IFS(W1259=0,"fresher",W1259&lt;=3,"stable",W1259&lt;=6,"moderate hopper",W1259&lt;=9,"frequent hopper")</f>
        <v>stable</v>
      </c>
      <c r="Y1259" t="s">
        <v>29</v>
      </c>
      <c r="Z1259">
        <v>22</v>
      </c>
      <c r="AA1259" t="str" cm="1">
        <f t="array" ref="AA1259">_xlfn.IFS(Z1259&lt;=14,"low hike",Z1259&lt;=18,"moderate hike",Z1259&lt;=22,"good hike",Z1259&lt;=25,"high hike")</f>
        <v>good hike</v>
      </c>
      <c r="AB1259">
        <v>4</v>
      </c>
      <c r="AC1259" t="str" cm="1">
        <f t="array" ref="AC1259">_xlfn.IFS(AB1259=1,"low",AB1259=2,"good",AB1259=3,"excellent",AB1259=4,"outstanding")</f>
        <v>outstanding</v>
      </c>
      <c r="AD1259">
        <v>2</v>
      </c>
      <c r="AE1259" t="str" cm="1">
        <f t="array" ref="AE1259">_xlfn.IFS(AD1259=1,"low",AD1259=2,"medium",AD1259=3,"high",AD1259=4,"very high")</f>
        <v>medium</v>
      </c>
      <c r="AG1259">
        <v>1</v>
      </c>
      <c r="AH1259" t="str" cm="1">
        <f t="array" ref="AH1259">_xlfn.IFS(AG1259=0,"no stock options",AG1259=2,"medium",AG1259=3,"high",AG1259=1,"low")</f>
        <v>low</v>
      </c>
      <c r="AI1259">
        <v>1</v>
      </c>
      <c r="AJ1259" s="1" t="str" cm="1">
        <f t="array" ref="AJ1259">_xlfn.IFS(AI1259&lt;=2,"fresher",AI1259&lt;=7,"early career",AI1259&lt;=15,"mid career",AI1259&lt;=25,"experienced",AI1259&gt;=26,"expert")</f>
        <v>fresher</v>
      </c>
      <c r="AK1259">
        <v>2</v>
      </c>
      <c r="AL1259" s="1" t="str" cm="1">
        <f t="array" ref="AL1259">_xlfn.IFS(AK1259=0,"no training",AK1259&lt;=2,"low",AK1259&lt;=4,"moderate",AK1259&lt;=6,"high")</f>
        <v>low</v>
      </c>
      <c r="AM1259">
        <v>3</v>
      </c>
      <c r="AN1259" t="str" cm="1">
        <f t="array" ref="AN1259">_xlfn.IFS(AM1259=1,"low",AM1259=2,"medium",AM1259=3,"high",AM1259=4,"very high")</f>
        <v>high</v>
      </c>
      <c r="AO1259">
        <v>1</v>
      </c>
      <c r="AP1259" s="1" t="str" cm="1">
        <f t="array" ref="AP1259">_xlfn.IFS(AO1259&lt;=1,"new",AO1259&lt;=5,"early tenure",AO1259&lt;=10,"established",AO1259&lt;=20,"loyal",AO1259&gt;=21,"long term")</f>
        <v>new</v>
      </c>
      <c r="AQ1259">
        <v>0</v>
      </c>
      <c r="AR1259" s="1" t="str" cm="1">
        <f t="array" ref="AR1259">_xlfn.IFS(AQ1259&lt;=1,"new",AQ1259&lt;=4,"settling",AQ1259&lt;=7,"established",AQ1259&lt;=12,"stagnant risk",AQ1259&gt;12,"highly stagnant")</f>
        <v>new</v>
      </c>
      <c r="AS1259">
        <v>0</v>
      </c>
      <c r="AT1259" t="str" cm="1">
        <f t="array" ref="AT1259">_xlfn.IFS(AS1259&lt;=1,"recently promoted",AS1259&lt;=3,"due soon",AS1259&lt;=6,"over due",AS1259&gt;=7,"critically overdue")</f>
        <v>recently promoted</v>
      </c>
      <c r="AU1259">
        <v>0</v>
      </c>
      <c r="AV1259" t="str" cm="1">
        <f t="array" ref="AV1259">_xlfn.IFS(AU1259&lt;=1,"new under manager",AU1259&lt;=4,"settling",AU1259&lt;=8,"established",AU1259&gt;=9,"long term")</f>
        <v>new under manager</v>
      </c>
    </row>
    <row r="1260" spans="1:48">
      <c r="A1260">
        <v>22</v>
      </c>
      <c r="B1260" s="1" t="str" cm="1">
        <f t="array" ref="B1260">_xlfn.IFS(A1260&lt;=25,"early career",A1260&lt;=35,"mid career",A1260&lt;=45,"experienced",A1260&gt;=46,"senior")</f>
        <v>early career</v>
      </c>
      <c r="C1260" t="s">
        <v>29</v>
      </c>
      <c r="D1260" t="s">
        <v>41</v>
      </c>
      <c r="E1260" t="s">
        <v>31</v>
      </c>
      <c r="F1260">
        <v>16</v>
      </c>
      <c r="G1260" s="1" t="str" cm="1">
        <f t="array" ref="G1260">_xlfn.IFS(F1260&lt;=5,"very near",F1260&lt;=10,"near",F1260&lt;=20,"moderate",F1260&lt;=29,"far")</f>
        <v>moderate</v>
      </c>
      <c r="H1260">
        <v>2</v>
      </c>
      <c r="I1260" t="str" cm="1">
        <f t="array" ref="I1260">_xlfn.IFS(H1260=1,"Below College",H1260=
2,"College",H1260=
3,"Bachelor",H1260=
4,"Master",H1260=
5,"Doctor")</f>
        <v>College</v>
      </c>
      <c r="J1260" t="s">
        <v>32</v>
      </c>
      <c r="K1260">
        <v>4</v>
      </c>
      <c r="L1260" t="str" cm="1">
        <f t="array" ref="L1260">_xlfn.IFS(K1260=1,"low",K1260=2,"medium",K1260=3,"high",K1260=4,"very high")</f>
        <v>very high</v>
      </c>
      <c r="M1260" t="s">
        <v>33</v>
      </c>
      <c r="N1260">
        <v>4</v>
      </c>
      <c r="O1260" t="str" cm="1">
        <f t="array" ref="O1260">_xlfn.IFS(N1260=1,"low",N1260=2,"medium",N1260=3,"high",N1260=4,"very high")</f>
        <v>very high</v>
      </c>
      <c r="P1260">
        <v>1</v>
      </c>
      <c r="Q1260" t="str" cm="1">
        <f t="array" ref="Q1260">_xlfn.IFS(P1260=1,"junior",P1260=2,"mid level",P1260=3,"senior",P1260=4,"lead",P1260=5,"executive")</f>
        <v>junior</v>
      </c>
      <c r="R1260" t="s">
        <v>34</v>
      </c>
      <c r="S1260">
        <v>4</v>
      </c>
      <c r="T1260" t="str" cm="1">
        <f t="array" ref="T1260">_xlfn.IFS(S1260=1,"low",S1260=2,"medium",S1260=3,"high",S1260=4,"very high")</f>
        <v>very high</v>
      </c>
      <c r="U1260" t="s">
        <v>38</v>
      </c>
      <c r="V1260">
        <v>2935</v>
      </c>
      <c r="W1260">
        <v>1</v>
      </c>
      <c r="X1260" t="str" cm="1">
        <f t="array" ref="X1260">_xlfn.IFS(W1260=0,"fresher",W1260&lt;=3,"stable",W1260&lt;=6,"moderate hopper",W1260&lt;=9,"frequent hopper")</f>
        <v>stable</v>
      </c>
      <c r="Y1260" t="s">
        <v>39</v>
      </c>
      <c r="Z1260">
        <v>13</v>
      </c>
      <c r="AA1260" t="str" cm="1">
        <f t="array" ref="AA1260">_xlfn.IFS(Z1260&lt;=14,"low hike",Z1260&lt;=18,"moderate hike",Z1260&lt;=22,"good hike",Z1260&lt;=25,"high hike")</f>
        <v>low hike</v>
      </c>
      <c r="AB1260">
        <v>3</v>
      </c>
      <c r="AC1260" t="str" cm="1">
        <f t="array" ref="AC1260">_xlfn.IFS(AB1260=1,"low",AB1260=2,"good",AB1260=3,"excellent",AB1260=4,"outstanding")</f>
        <v>excellent</v>
      </c>
      <c r="AD1260">
        <v>2</v>
      </c>
      <c r="AE1260" t="str" cm="1">
        <f t="array" ref="AE1260">_xlfn.IFS(AD1260=1,"low",AD1260=2,"medium",AD1260=3,"high",AD1260=4,"very high")</f>
        <v>medium</v>
      </c>
      <c r="AG1260">
        <v>2</v>
      </c>
      <c r="AH1260" t="str" cm="1">
        <f t="array" ref="AH1260">_xlfn.IFS(AG1260=0,"no stock options",AG1260=2,"medium",AG1260=3,"high",AG1260=1,"low")</f>
        <v>medium</v>
      </c>
      <c r="AI1260">
        <v>1</v>
      </c>
      <c r="AJ1260" s="1" t="str" cm="1">
        <f t="array" ref="AJ1260">_xlfn.IFS(AI1260&lt;=2,"fresher",AI1260&lt;=7,"early career",AI1260&lt;=15,"mid career",AI1260&lt;=25,"experienced",AI1260&gt;=26,"expert")</f>
        <v>fresher</v>
      </c>
      <c r="AK1260">
        <v>2</v>
      </c>
      <c r="AL1260" s="1" t="str" cm="1">
        <f t="array" ref="AL1260">_xlfn.IFS(AK1260=0,"no training",AK1260&lt;=2,"low",AK1260&lt;=4,"moderate",AK1260&lt;=6,"high")</f>
        <v>low</v>
      </c>
      <c r="AM1260">
        <v>2</v>
      </c>
      <c r="AN1260" t="str" cm="1">
        <f t="array" ref="AN1260">_xlfn.IFS(AM1260=1,"low",AM1260=2,"medium",AM1260=3,"high",AM1260=4,"very high")</f>
        <v>medium</v>
      </c>
      <c r="AO1260">
        <v>1</v>
      </c>
      <c r="AP1260" s="1" t="str" cm="1">
        <f t="array" ref="AP1260">_xlfn.IFS(AO1260&lt;=1,"new",AO1260&lt;=5,"early tenure",AO1260&lt;=10,"established",AO1260&lt;=20,"loyal",AO1260&gt;=21,"long term")</f>
        <v>new</v>
      </c>
      <c r="AQ1260">
        <v>0</v>
      </c>
      <c r="AR1260" s="1" t="str" cm="1">
        <f t="array" ref="AR1260">_xlfn.IFS(AQ1260&lt;=1,"new",AQ1260&lt;=4,"settling",AQ1260&lt;=7,"established",AQ1260&lt;=12,"stagnant risk",AQ1260&gt;12,"highly stagnant")</f>
        <v>new</v>
      </c>
      <c r="AS1260">
        <v>0</v>
      </c>
      <c r="AT1260" t="str" cm="1">
        <f t="array" ref="AT1260">_xlfn.IFS(AS1260&lt;=1,"recently promoted",AS1260&lt;=3,"due soon",AS1260&lt;=6,"over due",AS1260&gt;=7,"critically overdue")</f>
        <v>recently promoted</v>
      </c>
      <c r="AU1260">
        <v>0</v>
      </c>
      <c r="AV1260" t="str" cm="1">
        <f t="array" ref="AV1260">_xlfn.IFS(AU1260&lt;=1,"new under manager",AU1260&lt;=4,"settling",AU1260&lt;=8,"established",AU1260&gt;=9,"long term")</f>
        <v>new under manager</v>
      </c>
    </row>
    <row r="1261" spans="1:48">
      <c r="A1261">
        <v>21</v>
      </c>
      <c r="B1261" s="1" t="str" cm="1">
        <f t="array" ref="B1261">_xlfn.IFS(A1261&lt;=25,"early career",A1261&lt;=35,"mid career",A1261&lt;=45,"experienced",A1261&gt;=46,"senior")</f>
        <v>early career</v>
      </c>
      <c r="C1261" t="s">
        <v>29</v>
      </c>
      <c r="D1261" t="s">
        <v>30</v>
      </c>
      <c r="E1261" t="s">
        <v>31</v>
      </c>
      <c r="F1261">
        <v>15</v>
      </c>
      <c r="G1261" s="1" t="str" cm="1">
        <f t="array" ref="G1261">_xlfn.IFS(F1261&lt;=5,"very near",F1261&lt;=10,"near",F1261&lt;=20,"moderate",F1261&lt;=29,"far")</f>
        <v>moderate</v>
      </c>
      <c r="H1261">
        <v>2</v>
      </c>
      <c r="I1261" t="str" cm="1">
        <f t="array" ref="I1261">_xlfn.IFS(H1261=1,"Below College",H1261=
2,"College",H1261=
3,"Bachelor",H1261=
4,"Master",H1261=
5,"Doctor")</f>
        <v>College</v>
      </c>
      <c r="J1261" t="s">
        <v>36</v>
      </c>
      <c r="K1261">
        <v>3</v>
      </c>
      <c r="L1261" t="str" cm="1">
        <f t="array" ref="L1261">_xlfn.IFS(K1261=1,"low",K1261=2,"medium",K1261=3,"high",K1261=4,"very high")</f>
        <v>high</v>
      </c>
      <c r="M1261" t="s">
        <v>33</v>
      </c>
      <c r="N1261">
        <v>3</v>
      </c>
      <c r="O1261" t="str" cm="1">
        <f t="array" ref="O1261">_xlfn.IFS(N1261=1,"low",N1261=2,"medium",N1261=3,"high",N1261=4,"very high")</f>
        <v>high</v>
      </c>
      <c r="P1261">
        <v>1</v>
      </c>
      <c r="Q1261" t="str" cm="1">
        <f t="array" ref="Q1261">_xlfn.IFS(P1261=1,"junior",P1261=2,"mid level",P1261=3,"senior",P1261=4,"lead",P1261=5,"executive")</f>
        <v>junior</v>
      </c>
      <c r="R1261" t="s">
        <v>37</v>
      </c>
      <c r="S1261">
        <v>4</v>
      </c>
      <c r="T1261" t="str" cm="1">
        <f t="array" ref="T1261">_xlfn.IFS(S1261=1,"low",S1261=2,"medium",S1261=3,"high",S1261=4,"very high")</f>
        <v>very high</v>
      </c>
      <c r="U1261" t="s">
        <v>40</v>
      </c>
      <c r="V1261">
        <v>1232</v>
      </c>
      <c r="W1261">
        <v>1</v>
      </c>
      <c r="X1261" t="str" cm="1">
        <f t="array" ref="X1261">_xlfn.IFS(W1261=0,"fresher",W1261&lt;=3,"stable",W1261&lt;=6,"moderate hopper",W1261&lt;=9,"frequent hopper")</f>
        <v>stable</v>
      </c>
      <c r="Y1261" t="s">
        <v>29</v>
      </c>
      <c r="Z1261">
        <v>14</v>
      </c>
      <c r="AA1261" t="str" cm="1">
        <f t="array" ref="AA1261">_xlfn.IFS(Z1261&lt;=14,"low hike",Z1261&lt;=18,"moderate hike",Z1261&lt;=22,"good hike",Z1261&lt;=25,"high hike")</f>
        <v>low hike</v>
      </c>
      <c r="AB1261">
        <v>3</v>
      </c>
      <c r="AC1261" t="str" cm="1">
        <f t="array" ref="AC1261">_xlfn.IFS(AB1261=1,"low",AB1261=2,"good",AB1261=3,"excellent",AB1261=4,"outstanding")</f>
        <v>excellent</v>
      </c>
      <c r="AD1261">
        <v>4</v>
      </c>
      <c r="AE1261" t="str" cm="1">
        <f t="array" ref="AE1261">_xlfn.IFS(AD1261=1,"low",AD1261=2,"medium",AD1261=3,"high",AD1261=4,"very high")</f>
        <v>very high</v>
      </c>
      <c r="AG1261">
        <v>0</v>
      </c>
      <c r="AH1261" t="str" cm="1">
        <f t="array" ref="AH1261">_xlfn.IFS(AG1261=0,"no stock options",AG1261=2,"medium",AG1261=3,"high",AG1261=1,"low")</f>
        <v>no stock options</v>
      </c>
      <c r="AI1261">
        <v>0</v>
      </c>
      <c r="AJ1261" s="1" t="str" cm="1">
        <f t="array" ref="AJ1261">_xlfn.IFS(AI1261&lt;=2,"fresher",AI1261&lt;=7,"early career",AI1261&lt;=15,"mid career",AI1261&lt;=25,"experienced",AI1261&gt;=26,"expert")</f>
        <v>fresher</v>
      </c>
      <c r="AK1261">
        <v>6</v>
      </c>
      <c r="AL1261" s="1" t="str" cm="1">
        <f t="array" ref="AL1261">_xlfn.IFS(AK1261=0,"no training",AK1261&lt;=2,"low",AK1261&lt;=4,"moderate",AK1261&lt;=6,"high")</f>
        <v>high</v>
      </c>
      <c r="AM1261">
        <v>3</v>
      </c>
      <c r="AN1261" t="str" cm="1">
        <f t="array" ref="AN1261">_xlfn.IFS(AM1261=1,"low",AM1261=2,"medium",AM1261=3,"high",AM1261=4,"very high")</f>
        <v>high</v>
      </c>
      <c r="AO1261">
        <v>0</v>
      </c>
      <c r="AP1261" s="1" t="str" cm="1">
        <f t="array" ref="AP1261">_xlfn.IFS(AO1261&lt;=1,"new",AO1261&lt;=5,"early tenure",AO1261&lt;=10,"established",AO1261&lt;=20,"loyal",AO1261&gt;=21,"long term")</f>
        <v>new</v>
      </c>
      <c r="AQ1261">
        <v>0</v>
      </c>
      <c r="AR1261" s="1" t="str" cm="1">
        <f t="array" ref="AR1261">_xlfn.IFS(AQ1261&lt;=1,"new",AQ1261&lt;=4,"settling",AQ1261&lt;=7,"established",AQ1261&lt;=12,"stagnant risk",AQ1261&gt;12,"highly stagnant")</f>
        <v>new</v>
      </c>
      <c r="AS1261">
        <v>0</v>
      </c>
      <c r="AT1261" t="str" cm="1">
        <f t="array" ref="AT1261">_xlfn.IFS(AS1261&lt;=1,"recently promoted",AS1261&lt;=3,"due soon",AS1261&lt;=6,"over due",AS1261&gt;=7,"critically overdue")</f>
        <v>recently promoted</v>
      </c>
      <c r="AU1261">
        <v>0</v>
      </c>
      <c r="AV1261" t="str" cm="1">
        <f t="array" ref="AV1261">_xlfn.IFS(AU1261&lt;=1,"new under manager",AU1261&lt;=4,"settling",AU1261&lt;=8,"established",AU1261&gt;=9,"long term")</f>
        <v>new under manager</v>
      </c>
    </row>
    <row r="1262" spans="1:48">
      <c r="A1262">
        <v>33</v>
      </c>
      <c r="B1262" s="1" t="str" cm="1">
        <f t="array" ref="B1262">_xlfn.IFS(A1262&lt;=25,"early career",A1262&lt;=35,"mid career",A1262&lt;=45,"experienced",A1262&gt;=46,"senior")</f>
        <v>mid career</v>
      </c>
      <c r="C1262" t="s">
        <v>29</v>
      </c>
      <c r="D1262" t="s">
        <v>30</v>
      </c>
      <c r="E1262" t="s">
        <v>31</v>
      </c>
      <c r="F1262">
        <v>2</v>
      </c>
      <c r="G1262" s="1" t="str" cm="1">
        <f t="array" ref="G1262">_xlfn.IFS(F1262&lt;=5,"very near",F1262&lt;=10,"near",F1262&lt;=20,"moderate",F1262&lt;=29,"far")</f>
        <v>very near</v>
      </c>
      <c r="H1262">
        <v>3</v>
      </c>
      <c r="I1262" t="str" cm="1">
        <f t="array" ref="I1262">_xlfn.IFS(H1262=1,"Below College",H1262=
2,"College",H1262=
3,"Bachelor",H1262=
4,"Master",H1262=
5,"Doctor")</f>
        <v>Bachelor</v>
      </c>
      <c r="J1262" t="s">
        <v>32</v>
      </c>
      <c r="K1262">
        <v>3</v>
      </c>
      <c r="L1262" t="str" cm="1">
        <f t="array" ref="L1262">_xlfn.IFS(K1262=1,"low",K1262=2,"medium",K1262=3,"high",K1262=4,"very high")</f>
        <v>high</v>
      </c>
      <c r="M1262" t="s">
        <v>33</v>
      </c>
      <c r="N1262">
        <v>3</v>
      </c>
      <c r="O1262" t="str" cm="1">
        <f t="array" ref="O1262">_xlfn.IFS(N1262=1,"low",N1262=2,"medium",N1262=3,"high",N1262=4,"very high")</f>
        <v>high</v>
      </c>
      <c r="P1262">
        <v>1</v>
      </c>
      <c r="Q1262" t="str" cm="1">
        <f t="array" ref="Q1262">_xlfn.IFS(P1262=1,"junior",P1262=2,"mid level",P1262=3,"senior",P1262=4,"lead",P1262=5,"executive")</f>
        <v>junior</v>
      </c>
      <c r="R1262" t="s">
        <v>34</v>
      </c>
      <c r="S1262">
        <v>4</v>
      </c>
      <c r="T1262" t="str" cm="1">
        <f t="array" ref="T1262">_xlfn.IFS(S1262=1,"low",S1262=2,"medium",S1262=3,"high",S1262=4,"very high")</f>
        <v>very high</v>
      </c>
      <c r="U1262" t="s">
        <v>40</v>
      </c>
      <c r="V1262">
        <v>2496</v>
      </c>
      <c r="W1262">
        <v>4</v>
      </c>
      <c r="X1262" t="str" cm="1">
        <f t="array" ref="X1262">_xlfn.IFS(W1262=0,"fresher",W1262&lt;=3,"stable",W1262&lt;=6,"moderate hopper",W1262&lt;=9,"frequent hopper")</f>
        <v>moderate hopper</v>
      </c>
      <c r="Y1262" t="s">
        <v>29</v>
      </c>
      <c r="Z1262">
        <v>11</v>
      </c>
      <c r="AA1262" t="str" cm="1">
        <f t="array" ref="AA1262">_xlfn.IFS(Z1262&lt;=14,"low hike",Z1262&lt;=18,"moderate hike",Z1262&lt;=22,"good hike",Z1262&lt;=25,"high hike")</f>
        <v>low hike</v>
      </c>
      <c r="AB1262">
        <v>3</v>
      </c>
      <c r="AC1262" t="str" cm="1">
        <f t="array" ref="AC1262">_xlfn.IFS(AB1262=1,"low",AB1262=2,"good",AB1262=3,"excellent",AB1262=4,"outstanding")</f>
        <v>excellent</v>
      </c>
      <c r="AD1262">
        <v>4</v>
      </c>
      <c r="AE1262" t="str" cm="1">
        <f t="array" ref="AE1262">_xlfn.IFS(AD1262=1,"low",AD1262=2,"medium",AD1262=3,"high",AD1262=4,"very high")</f>
        <v>very high</v>
      </c>
      <c r="AG1262">
        <v>0</v>
      </c>
      <c r="AH1262" t="str" cm="1">
        <f t="array" ref="AH1262">_xlfn.IFS(AG1262=0,"no stock options",AG1262=2,"medium",AG1262=3,"high",AG1262=1,"low")</f>
        <v>no stock options</v>
      </c>
      <c r="AI1262">
        <v>7</v>
      </c>
      <c r="AJ1262" s="1" t="str" cm="1">
        <f t="array" ref="AJ1262">_xlfn.IFS(AI1262&lt;=2,"fresher",AI1262&lt;=7,"early career",AI1262&lt;=15,"mid career",AI1262&lt;=25,"experienced",AI1262&gt;=26,"expert")</f>
        <v>early career</v>
      </c>
      <c r="AK1262">
        <v>3</v>
      </c>
      <c r="AL1262" s="1" t="str" cm="1">
        <f t="array" ref="AL1262">_xlfn.IFS(AK1262=0,"no training",AK1262&lt;=2,"low",AK1262&lt;=4,"moderate",AK1262&lt;=6,"high")</f>
        <v>moderate</v>
      </c>
      <c r="AM1262">
        <v>3</v>
      </c>
      <c r="AN1262" t="str" cm="1">
        <f t="array" ref="AN1262">_xlfn.IFS(AM1262=1,"low",AM1262=2,"medium",AM1262=3,"high",AM1262=4,"very high")</f>
        <v>high</v>
      </c>
      <c r="AO1262">
        <v>1</v>
      </c>
      <c r="AP1262" s="1" t="str" cm="1">
        <f t="array" ref="AP1262">_xlfn.IFS(AO1262&lt;=1,"new",AO1262&lt;=5,"early tenure",AO1262&lt;=10,"established",AO1262&lt;=20,"loyal",AO1262&gt;=21,"long term")</f>
        <v>new</v>
      </c>
      <c r="AQ1262">
        <v>1</v>
      </c>
      <c r="AR1262" s="1" t="str" cm="1">
        <f t="array" ref="AR1262">_xlfn.IFS(AQ1262&lt;=1,"new",AQ1262&lt;=4,"settling",AQ1262&lt;=7,"established",AQ1262&lt;=12,"stagnant risk",AQ1262&gt;12,"highly stagnant")</f>
        <v>new</v>
      </c>
      <c r="AS1262">
        <v>0</v>
      </c>
      <c r="AT1262" t="str" cm="1">
        <f t="array" ref="AT1262">_xlfn.IFS(AS1262&lt;=1,"recently promoted",AS1262&lt;=3,"due soon",AS1262&lt;=6,"over due",AS1262&gt;=7,"critically overdue")</f>
        <v>recently promoted</v>
      </c>
      <c r="AU1262">
        <v>0</v>
      </c>
      <c r="AV1262" t="str" cm="1">
        <f t="array" ref="AV1262">_xlfn.IFS(AU1262&lt;=1,"new under manager",AU1262&lt;=4,"settling",AU1262&lt;=8,"established",AU1262&gt;=9,"long term")</f>
        <v>new under manager</v>
      </c>
    </row>
    <row r="1263" spans="1:48">
      <c r="A1263">
        <v>39</v>
      </c>
      <c r="B1263" s="1" t="str" cm="1">
        <f t="array" ref="B1263">_xlfn.IFS(A1263&lt;=25,"early career",A1263&lt;=35,"mid career",A1263&lt;=45,"experienced",A1263&gt;=46,"senior")</f>
        <v>experienced</v>
      </c>
      <c r="C1263" t="s">
        <v>39</v>
      </c>
      <c r="D1263" t="s">
        <v>30</v>
      </c>
      <c r="E1263" t="s">
        <v>45</v>
      </c>
      <c r="F1263">
        <v>5</v>
      </c>
      <c r="G1263" s="1" t="str" cm="1">
        <f t="array" ref="G1263">_xlfn.IFS(F1263&lt;=5,"very near",F1263&lt;=10,"near",F1263&lt;=20,"moderate",F1263&lt;=29,"far")</f>
        <v>very near</v>
      </c>
      <c r="H1263">
        <v>3</v>
      </c>
      <c r="I1263" t="str" cm="1">
        <f t="array" ref="I1263">_xlfn.IFS(H1263=1,"Below College",H1263=
2,"College",H1263=
3,"Bachelor",H1263=
4,"Master",H1263=
5,"Doctor")</f>
        <v>Bachelor</v>
      </c>
      <c r="J1263" t="s">
        <v>52</v>
      </c>
      <c r="K1263">
        <v>4</v>
      </c>
      <c r="L1263" t="str" cm="1">
        <f t="array" ref="L1263">_xlfn.IFS(K1263=1,"low",K1263=2,"medium",K1263=3,"high",K1263=4,"very high")</f>
        <v>very high</v>
      </c>
      <c r="M1263" t="s">
        <v>33</v>
      </c>
      <c r="N1263">
        <v>3</v>
      </c>
      <c r="O1263" t="str" cm="1">
        <f t="array" ref="O1263">_xlfn.IFS(N1263=1,"low",N1263=2,"medium",N1263=3,"high",N1263=4,"very high")</f>
        <v>high</v>
      </c>
      <c r="P1263">
        <v>2</v>
      </c>
      <c r="Q1263" t="str" cm="1">
        <f t="array" ref="Q1263">_xlfn.IFS(P1263=1,"junior",P1263=2,"mid level",P1263=3,"senior",P1263=4,"lead",P1263=5,"executive")</f>
        <v>mid level</v>
      </c>
      <c r="R1263" t="s">
        <v>46</v>
      </c>
      <c r="S1263">
        <v>4</v>
      </c>
      <c r="T1263" t="str" cm="1">
        <f t="array" ref="T1263">_xlfn.IFS(S1263=1,"low",S1263=2,"medium",S1263=3,"high",S1263=4,"very high")</f>
        <v>very high</v>
      </c>
      <c r="U1263" t="s">
        <v>35</v>
      </c>
      <c r="V1263">
        <v>2086</v>
      </c>
      <c r="W1263">
        <v>3</v>
      </c>
      <c r="X1263" t="str" cm="1">
        <f t="array" ref="X1263">_xlfn.IFS(W1263=0,"fresher",W1263&lt;=3,"stable",W1263&lt;=6,"moderate hopper",W1263&lt;=9,"frequent hopper")</f>
        <v>stable</v>
      </c>
      <c r="Y1263" t="s">
        <v>29</v>
      </c>
      <c r="Z1263">
        <v>14</v>
      </c>
      <c r="AA1263" t="str" cm="1">
        <f t="array" ref="AA1263">_xlfn.IFS(Z1263&lt;=14,"low hike",Z1263&lt;=18,"moderate hike",Z1263&lt;=22,"good hike",Z1263&lt;=25,"high hike")</f>
        <v>low hike</v>
      </c>
      <c r="AB1263">
        <v>3</v>
      </c>
      <c r="AC1263" t="str" cm="1">
        <f t="array" ref="AC1263">_xlfn.IFS(AB1263=1,"low",AB1263=2,"good",AB1263=3,"excellent",AB1263=4,"outstanding")</f>
        <v>excellent</v>
      </c>
      <c r="AD1263">
        <v>3</v>
      </c>
      <c r="AE1263" t="str" cm="1">
        <f t="array" ref="AE1263">_xlfn.IFS(AD1263=1,"low",AD1263=2,"medium",AD1263=3,"high",AD1263=4,"very high")</f>
        <v>high</v>
      </c>
      <c r="AG1263">
        <v>1</v>
      </c>
      <c r="AH1263" t="str" cm="1">
        <f t="array" ref="AH1263">_xlfn.IFS(AG1263=0,"no stock options",AG1263=2,"medium",AG1263=3,"high",AG1263=1,"low")</f>
        <v>low</v>
      </c>
      <c r="AI1263">
        <v>19</v>
      </c>
      <c r="AJ1263" s="1" t="str" cm="1">
        <f t="array" ref="AJ1263">_xlfn.IFS(AI1263&lt;=2,"fresher",AI1263&lt;=7,"early career",AI1263&lt;=15,"mid career",AI1263&lt;=25,"experienced",AI1263&gt;=26,"expert")</f>
        <v>experienced</v>
      </c>
      <c r="AK1263">
        <v>6</v>
      </c>
      <c r="AL1263" s="1" t="str" cm="1">
        <f t="array" ref="AL1263">_xlfn.IFS(AK1263=0,"no training",AK1263&lt;=2,"low",AK1263&lt;=4,"moderate",AK1263&lt;=6,"high")</f>
        <v>high</v>
      </c>
      <c r="AM1263">
        <v>4</v>
      </c>
      <c r="AN1263" t="str" cm="1">
        <f t="array" ref="AN1263">_xlfn.IFS(AM1263=1,"low",AM1263=2,"medium",AM1263=3,"high",AM1263=4,"very high")</f>
        <v>very high</v>
      </c>
      <c r="AO1263">
        <v>1</v>
      </c>
      <c r="AP1263" s="1" t="str" cm="1">
        <f t="array" ref="AP1263">_xlfn.IFS(AO1263&lt;=1,"new",AO1263&lt;=5,"early tenure",AO1263&lt;=10,"established",AO1263&lt;=20,"loyal",AO1263&gt;=21,"long term")</f>
        <v>new</v>
      </c>
      <c r="AQ1263">
        <v>0</v>
      </c>
      <c r="AR1263" s="1" t="str" cm="1">
        <f t="array" ref="AR1263">_xlfn.IFS(AQ1263&lt;=1,"new",AQ1263&lt;=4,"settling",AQ1263&lt;=7,"established",AQ1263&lt;=12,"stagnant risk",AQ1263&gt;12,"highly stagnant")</f>
        <v>new</v>
      </c>
      <c r="AS1263">
        <v>0</v>
      </c>
      <c r="AT1263" t="str" cm="1">
        <f t="array" ref="AT1263">_xlfn.IFS(AS1263&lt;=1,"recently promoted",AS1263&lt;=3,"due soon",AS1263&lt;=6,"over due",AS1263&gt;=7,"critically overdue")</f>
        <v>recently promoted</v>
      </c>
      <c r="AU1263">
        <v>0</v>
      </c>
      <c r="AV1263" t="str" cm="1">
        <f t="array" ref="AV1263">_xlfn.IFS(AU1263&lt;=1,"new under manager",AU1263&lt;=4,"settling",AU1263&lt;=8,"established",AU1263&gt;=9,"long term")</f>
        <v>new under manager</v>
      </c>
    </row>
    <row r="1264" spans="1:48">
      <c r="A1264">
        <v>36</v>
      </c>
      <c r="B1264" s="1" t="str" cm="1">
        <f t="array" ref="B1264">_xlfn.IFS(A1264&lt;=25,"early career",A1264&lt;=35,"mid career",A1264&lt;=45,"experienced",A1264&gt;=46,"senior")</f>
        <v>experienced</v>
      </c>
      <c r="C1264" t="s">
        <v>29</v>
      </c>
      <c r="D1264" t="s">
        <v>30</v>
      </c>
      <c r="E1264" t="s">
        <v>31</v>
      </c>
      <c r="F1264">
        <v>5</v>
      </c>
      <c r="G1264" s="1" t="str" cm="1">
        <f t="array" ref="G1264">_xlfn.IFS(F1264&lt;=5,"very near",F1264&lt;=10,"near",F1264&lt;=20,"moderate",F1264&lt;=29,"far")</f>
        <v>very near</v>
      </c>
      <c r="H1264">
        <v>4</v>
      </c>
      <c r="I1264" t="str" cm="1">
        <f t="array" ref="I1264">_xlfn.IFS(H1264=1,"Below College",H1264=
2,"College",H1264=
3,"Bachelor",H1264=
4,"Master",H1264=
5,"Doctor")</f>
        <v>Master</v>
      </c>
      <c r="J1264" t="s">
        <v>36</v>
      </c>
      <c r="K1264">
        <v>2</v>
      </c>
      <c r="L1264" t="str" cm="1">
        <f t="array" ref="L1264">_xlfn.IFS(K1264=1,"low",K1264=2,"medium",K1264=3,"high",K1264=4,"very high")</f>
        <v>medium</v>
      </c>
      <c r="M1264" t="s">
        <v>43</v>
      </c>
      <c r="N1264">
        <v>2</v>
      </c>
      <c r="O1264" t="str" cm="1">
        <f t="array" ref="O1264">_xlfn.IFS(N1264=1,"low",N1264=2,"medium",N1264=3,"high",N1264=4,"very high")</f>
        <v>medium</v>
      </c>
      <c r="P1264">
        <v>1</v>
      </c>
      <c r="Q1264" t="str" cm="1">
        <f t="array" ref="Q1264">_xlfn.IFS(P1264=1,"junior",P1264=2,"mid level",P1264=3,"senior",P1264=4,"lead",P1264=5,"executive")</f>
        <v>junior</v>
      </c>
      <c r="R1264" t="s">
        <v>37</v>
      </c>
      <c r="S1264">
        <v>1</v>
      </c>
      <c r="T1264" t="str" cm="1">
        <f t="array" ref="T1264">_xlfn.IFS(S1264=1,"low",S1264=2,"medium",S1264=3,"high",S1264=4,"very high")</f>
        <v>low</v>
      </c>
      <c r="U1264" t="s">
        <v>35</v>
      </c>
      <c r="V1264">
        <v>3419</v>
      </c>
      <c r="W1264">
        <v>9</v>
      </c>
      <c r="X1264" t="str" cm="1">
        <f t="array" ref="X1264">_xlfn.IFS(W1264=0,"fresher",W1264&lt;=3,"stable",W1264&lt;=6,"moderate hopper",W1264&lt;=9,"frequent hopper")</f>
        <v>frequent hopper</v>
      </c>
      <c r="Y1264" t="s">
        <v>39</v>
      </c>
      <c r="Z1264">
        <v>14</v>
      </c>
      <c r="AA1264" t="str" cm="1">
        <f t="array" ref="AA1264">_xlfn.IFS(Z1264&lt;=14,"low hike",Z1264&lt;=18,"moderate hike",Z1264&lt;=22,"good hike",Z1264&lt;=25,"high hike")</f>
        <v>low hike</v>
      </c>
      <c r="AB1264">
        <v>3</v>
      </c>
      <c r="AC1264" t="str" cm="1">
        <f t="array" ref="AC1264">_xlfn.IFS(AB1264=1,"low",AB1264=2,"good",AB1264=3,"excellent",AB1264=4,"outstanding")</f>
        <v>excellent</v>
      </c>
      <c r="AD1264">
        <v>4</v>
      </c>
      <c r="AE1264" t="str" cm="1">
        <f t="array" ref="AE1264">_xlfn.IFS(AD1264=1,"low",AD1264=2,"medium",AD1264=3,"high",AD1264=4,"very high")</f>
        <v>very high</v>
      </c>
      <c r="AG1264">
        <v>1</v>
      </c>
      <c r="AH1264" t="str" cm="1">
        <f t="array" ref="AH1264">_xlfn.IFS(AG1264=0,"no stock options",AG1264=2,"medium",AG1264=3,"high",AG1264=1,"low")</f>
        <v>low</v>
      </c>
      <c r="AI1264">
        <v>6</v>
      </c>
      <c r="AJ1264" s="1" t="str" cm="1">
        <f t="array" ref="AJ1264">_xlfn.IFS(AI1264&lt;=2,"fresher",AI1264&lt;=7,"early career",AI1264&lt;=15,"mid career",AI1264&lt;=25,"experienced",AI1264&gt;=26,"expert")</f>
        <v>early career</v>
      </c>
      <c r="AK1264">
        <v>3</v>
      </c>
      <c r="AL1264" s="1" t="str" cm="1">
        <f t="array" ref="AL1264">_xlfn.IFS(AK1264=0,"no training",AK1264&lt;=2,"low",AK1264&lt;=4,"moderate",AK1264&lt;=6,"high")</f>
        <v>moderate</v>
      </c>
      <c r="AM1264">
        <v>4</v>
      </c>
      <c r="AN1264" t="str" cm="1">
        <f t="array" ref="AN1264">_xlfn.IFS(AM1264=1,"low",AM1264=2,"medium",AM1264=3,"high",AM1264=4,"very high")</f>
        <v>very high</v>
      </c>
      <c r="AO1264">
        <v>1</v>
      </c>
      <c r="AP1264" s="1" t="str" cm="1">
        <f t="array" ref="AP1264">_xlfn.IFS(AO1264&lt;=1,"new",AO1264&lt;=5,"early tenure",AO1264&lt;=10,"established",AO1264&lt;=20,"loyal",AO1264&gt;=21,"long term")</f>
        <v>new</v>
      </c>
      <c r="AQ1264">
        <v>1</v>
      </c>
      <c r="AR1264" s="1" t="str" cm="1">
        <f t="array" ref="AR1264">_xlfn.IFS(AQ1264&lt;=1,"new",AQ1264&lt;=4,"settling",AQ1264&lt;=7,"established",AQ1264&lt;=12,"stagnant risk",AQ1264&gt;12,"highly stagnant")</f>
        <v>new</v>
      </c>
      <c r="AS1264">
        <v>0</v>
      </c>
      <c r="AT1264" t="str" cm="1">
        <f t="array" ref="AT1264">_xlfn.IFS(AS1264&lt;=1,"recently promoted",AS1264&lt;=3,"due soon",AS1264&lt;=6,"over due",AS1264&gt;=7,"critically overdue")</f>
        <v>recently promoted</v>
      </c>
      <c r="AU1264">
        <v>0</v>
      </c>
      <c r="AV1264" t="str" cm="1">
        <f t="array" ref="AV1264">_xlfn.IFS(AU1264&lt;=1,"new under manager",AU1264&lt;=4,"settling",AU1264&lt;=8,"established",AU1264&gt;=9,"long term")</f>
        <v>new under manager</v>
      </c>
    </row>
    <row r="1265" spans="1:48">
      <c r="A1265">
        <v>35</v>
      </c>
      <c r="B1265" s="1" t="str" cm="1">
        <f t="array" ref="B1265">_xlfn.IFS(A1265&lt;=25,"early career",A1265&lt;=35,"mid career",A1265&lt;=45,"experienced",A1265&gt;=46,"senior")</f>
        <v>mid career</v>
      </c>
      <c r="C1265" t="s">
        <v>29</v>
      </c>
      <c r="D1265" t="s">
        <v>30</v>
      </c>
      <c r="E1265" t="s">
        <v>31</v>
      </c>
      <c r="F1265">
        <v>4</v>
      </c>
      <c r="G1265" s="1" t="str" cm="1">
        <f t="array" ref="G1265">_xlfn.IFS(F1265&lt;=5,"very near",F1265&lt;=10,"near",F1265&lt;=20,"moderate",F1265&lt;=29,"far")</f>
        <v>very near</v>
      </c>
      <c r="H1265">
        <v>2</v>
      </c>
      <c r="I1265" t="str" cm="1">
        <f t="array" ref="I1265">_xlfn.IFS(H1265=1,"Below College",H1265=
2,"College",H1265=
3,"Bachelor",H1265=
4,"Master",H1265=
5,"Doctor")</f>
        <v>College</v>
      </c>
      <c r="J1265" t="s">
        <v>42</v>
      </c>
      <c r="K1265">
        <v>3</v>
      </c>
      <c r="L1265" t="str" cm="1">
        <f t="array" ref="L1265">_xlfn.IFS(K1265=1,"low",K1265=2,"medium",K1265=3,"high",K1265=4,"very high")</f>
        <v>high</v>
      </c>
      <c r="M1265" t="s">
        <v>33</v>
      </c>
      <c r="N1265">
        <v>3</v>
      </c>
      <c r="O1265" t="str" cm="1">
        <f t="array" ref="O1265">_xlfn.IFS(N1265=1,"low",N1265=2,"medium",N1265=3,"high",N1265=4,"very high")</f>
        <v>high</v>
      </c>
      <c r="P1265">
        <v>1</v>
      </c>
      <c r="Q1265" t="str" cm="1">
        <f t="array" ref="Q1265">_xlfn.IFS(P1265=1,"junior",P1265=2,"mid level",P1265=3,"senior",P1265=4,"lead",P1265=5,"executive")</f>
        <v>junior</v>
      </c>
      <c r="R1265" t="s">
        <v>34</v>
      </c>
      <c r="S1265">
        <v>4</v>
      </c>
      <c r="T1265" t="str" cm="1">
        <f t="array" ref="T1265">_xlfn.IFS(S1265=1,"low",S1265=2,"medium",S1265=3,"high",S1265=4,"very high")</f>
        <v>very high</v>
      </c>
      <c r="U1265" t="s">
        <v>38</v>
      </c>
      <c r="V1265">
        <v>1951</v>
      </c>
      <c r="W1265">
        <v>1</v>
      </c>
      <c r="X1265" t="str" cm="1">
        <f t="array" ref="X1265">_xlfn.IFS(W1265=0,"fresher",W1265&lt;=3,"stable",W1265&lt;=6,"moderate hopper",W1265&lt;=9,"frequent hopper")</f>
        <v>stable</v>
      </c>
      <c r="Y1265" t="s">
        <v>29</v>
      </c>
      <c r="Z1265">
        <v>12</v>
      </c>
      <c r="AA1265" t="str" cm="1">
        <f t="array" ref="AA1265">_xlfn.IFS(Z1265&lt;=14,"low hike",Z1265&lt;=18,"moderate hike",Z1265&lt;=22,"good hike",Z1265&lt;=25,"high hike")</f>
        <v>low hike</v>
      </c>
      <c r="AB1265">
        <v>3</v>
      </c>
      <c r="AC1265" t="str" cm="1">
        <f t="array" ref="AC1265">_xlfn.IFS(AB1265=1,"low",AB1265=2,"good",AB1265=3,"excellent",AB1265=4,"outstanding")</f>
        <v>excellent</v>
      </c>
      <c r="AD1265">
        <v>3</v>
      </c>
      <c r="AE1265" t="str" cm="1">
        <f t="array" ref="AE1265">_xlfn.IFS(AD1265=1,"low",AD1265=2,"medium",AD1265=3,"high",AD1265=4,"very high")</f>
        <v>high</v>
      </c>
      <c r="AG1265">
        <v>1</v>
      </c>
      <c r="AH1265" t="str" cm="1">
        <f t="array" ref="AH1265">_xlfn.IFS(AG1265=0,"no stock options",AG1265=2,"medium",AG1265=3,"high",AG1265=1,"low")</f>
        <v>low</v>
      </c>
      <c r="AI1265">
        <v>1</v>
      </c>
      <c r="AJ1265" s="1" t="str" cm="1">
        <f t="array" ref="AJ1265">_xlfn.IFS(AI1265&lt;=2,"fresher",AI1265&lt;=7,"early career",AI1265&lt;=15,"mid career",AI1265&lt;=25,"experienced",AI1265&gt;=26,"expert")</f>
        <v>fresher</v>
      </c>
      <c r="AK1265">
        <v>3</v>
      </c>
      <c r="AL1265" s="1" t="str" cm="1">
        <f t="array" ref="AL1265">_xlfn.IFS(AK1265=0,"no training",AK1265&lt;=2,"low",AK1265&lt;=4,"moderate",AK1265&lt;=6,"high")</f>
        <v>moderate</v>
      </c>
      <c r="AM1265">
        <v>3</v>
      </c>
      <c r="AN1265" t="str" cm="1">
        <f t="array" ref="AN1265">_xlfn.IFS(AM1265=1,"low",AM1265=2,"medium",AM1265=3,"high",AM1265=4,"very high")</f>
        <v>high</v>
      </c>
      <c r="AO1265">
        <v>1</v>
      </c>
      <c r="AP1265" s="1" t="str" cm="1">
        <f t="array" ref="AP1265">_xlfn.IFS(AO1265&lt;=1,"new",AO1265&lt;=5,"early tenure",AO1265&lt;=10,"established",AO1265&lt;=20,"loyal",AO1265&gt;=21,"long term")</f>
        <v>new</v>
      </c>
      <c r="AQ1265">
        <v>0</v>
      </c>
      <c r="AR1265" s="1" t="str" cm="1">
        <f t="array" ref="AR1265">_xlfn.IFS(AQ1265&lt;=1,"new",AQ1265&lt;=4,"settling",AQ1265&lt;=7,"established",AQ1265&lt;=12,"stagnant risk",AQ1265&gt;12,"highly stagnant")</f>
        <v>new</v>
      </c>
      <c r="AS1265">
        <v>0</v>
      </c>
      <c r="AT1265" t="str" cm="1">
        <f t="array" ref="AT1265">_xlfn.IFS(AS1265&lt;=1,"recently promoted",AS1265&lt;=3,"due soon",AS1265&lt;=6,"over due",AS1265&gt;=7,"critically overdue")</f>
        <v>recently promoted</v>
      </c>
      <c r="AU1265">
        <v>0</v>
      </c>
      <c r="AV1265" t="str" cm="1">
        <f t="array" ref="AV1265">_xlfn.IFS(AU1265&lt;=1,"new under manager",AU1265&lt;=4,"settling",AU1265&lt;=8,"established",AU1265&gt;=9,"long term")</f>
        <v>new under manager</v>
      </c>
    </row>
    <row r="1266" spans="1:48">
      <c r="A1266">
        <v>27</v>
      </c>
      <c r="B1266" s="1" t="str" cm="1">
        <f t="array" ref="B1266">_xlfn.IFS(A1266&lt;=25,"early career",A1266&lt;=35,"mid career",A1266&lt;=45,"experienced",A1266&gt;=46,"senior")</f>
        <v>mid career</v>
      </c>
      <c r="C1266" t="s">
        <v>29</v>
      </c>
      <c r="D1266" t="s">
        <v>30</v>
      </c>
      <c r="E1266" t="s">
        <v>31</v>
      </c>
      <c r="F1266">
        <v>2</v>
      </c>
      <c r="G1266" s="1" t="str" cm="1">
        <f t="array" ref="G1266">_xlfn.IFS(F1266&lt;=5,"very near",F1266&lt;=10,"near",F1266&lt;=20,"moderate",F1266&lt;=29,"far")</f>
        <v>very near</v>
      </c>
      <c r="H1266">
        <v>4</v>
      </c>
      <c r="I1266" t="str" cm="1">
        <f t="array" ref="I1266">_xlfn.IFS(H1266=1,"Below College",H1266=
2,"College",H1266=
3,"Bachelor",H1266=
4,"Master",H1266=
5,"Doctor")</f>
        <v>Master</v>
      </c>
      <c r="J1266" t="s">
        <v>36</v>
      </c>
      <c r="K1266">
        <v>4</v>
      </c>
      <c r="L1266" t="str" cm="1">
        <f t="array" ref="L1266">_xlfn.IFS(K1266=1,"low",K1266=2,"medium",K1266=3,"high",K1266=4,"very high")</f>
        <v>very high</v>
      </c>
      <c r="M1266" t="s">
        <v>43</v>
      </c>
      <c r="N1266">
        <v>3</v>
      </c>
      <c r="O1266" t="str" cm="1">
        <f t="array" ref="O1266">_xlfn.IFS(N1266=1,"low",N1266=2,"medium",N1266=3,"high",N1266=4,"very high")</f>
        <v>high</v>
      </c>
      <c r="P1266">
        <v>1</v>
      </c>
      <c r="Q1266" t="str" cm="1">
        <f t="array" ref="Q1266">_xlfn.IFS(P1266=1,"junior",P1266=2,"mid level",P1266=3,"senior",P1266=4,"lead",P1266=5,"executive")</f>
        <v>junior</v>
      </c>
      <c r="R1266" t="s">
        <v>34</v>
      </c>
      <c r="S1266">
        <v>1</v>
      </c>
      <c r="T1266" t="str" cm="1">
        <f t="array" ref="T1266">_xlfn.IFS(S1266=1,"low",S1266=2,"medium",S1266=3,"high",S1266=4,"very high")</f>
        <v>low</v>
      </c>
      <c r="U1266" t="s">
        <v>38</v>
      </c>
      <c r="V1266">
        <v>2341</v>
      </c>
      <c r="W1266">
        <v>1</v>
      </c>
      <c r="X1266" t="str" cm="1">
        <f t="array" ref="X1266">_xlfn.IFS(W1266=0,"fresher",W1266&lt;=3,"stable",W1266&lt;=6,"moderate hopper",W1266&lt;=9,"frequent hopper")</f>
        <v>stable</v>
      </c>
      <c r="Y1266" t="s">
        <v>29</v>
      </c>
      <c r="Z1266">
        <v>13</v>
      </c>
      <c r="AA1266" t="str" cm="1">
        <f t="array" ref="AA1266">_xlfn.IFS(Z1266&lt;=14,"low hike",Z1266&lt;=18,"moderate hike",Z1266&lt;=22,"good hike",Z1266&lt;=25,"high hike")</f>
        <v>low hike</v>
      </c>
      <c r="AB1266">
        <v>3</v>
      </c>
      <c r="AC1266" t="str" cm="1">
        <f t="array" ref="AC1266">_xlfn.IFS(AB1266=1,"low",AB1266=2,"good",AB1266=3,"excellent",AB1266=4,"outstanding")</f>
        <v>excellent</v>
      </c>
      <c r="AD1266">
        <v>4</v>
      </c>
      <c r="AE1266" t="str" cm="1">
        <f t="array" ref="AE1266">_xlfn.IFS(AD1266=1,"low",AD1266=2,"medium",AD1266=3,"high",AD1266=4,"very high")</f>
        <v>very high</v>
      </c>
      <c r="AG1266">
        <v>1</v>
      </c>
      <c r="AH1266" t="str" cm="1">
        <f t="array" ref="AH1266">_xlfn.IFS(AG1266=0,"no stock options",AG1266=2,"medium",AG1266=3,"high",AG1266=1,"low")</f>
        <v>low</v>
      </c>
      <c r="AI1266">
        <v>1</v>
      </c>
      <c r="AJ1266" s="1" t="str" cm="1">
        <f t="array" ref="AJ1266">_xlfn.IFS(AI1266&lt;=2,"fresher",AI1266&lt;=7,"early career",AI1266&lt;=15,"mid career",AI1266&lt;=25,"experienced",AI1266&gt;=26,"expert")</f>
        <v>fresher</v>
      </c>
      <c r="AK1266">
        <v>6</v>
      </c>
      <c r="AL1266" s="1" t="str" cm="1">
        <f t="array" ref="AL1266">_xlfn.IFS(AK1266=0,"no training",AK1266&lt;=2,"low",AK1266&lt;=4,"moderate",AK1266&lt;=6,"high")</f>
        <v>high</v>
      </c>
      <c r="AM1266">
        <v>3</v>
      </c>
      <c r="AN1266" t="str" cm="1">
        <f t="array" ref="AN1266">_xlfn.IFS(AM1266=1,"low",AM1266=2,"medium",AM1266=3,"high",AM1266=4,"very high")</f>
        <v>high</v>
      </c>
      <c r="AO1266">
        <v>1</v>
      </c>
      <c r="AP1266" s="1" t="str" cm="1">
        <f t="array" ref="AP1266">_xlfn.IFS(AO1266&lt;=1,"new",AO1266&lt;=5,"early tenure",AO1266&lt;=10,"established",AO1266&lt;=20,"loyal",AO1266&gt;=21,"long term")</f>
        <v>new</v>
      </c>
      <c r="AQ1266">
        <v>0</v>
      </c>
      <c r="AR1266" s="1" t="str" cm="1">
        <f t="array" ref="AR1266">_xlfn.IFS(AQ1266&lt;=1,"new",AQ1266&lt;=4,"settling",AQ1266&lt;=7,"established",AQ1266&lt;=12,"stagnant risk",AQ1266&gt;12,"highly stagnant")</f>
        <v>new</v>
      </c>
      <c r="AS1266">
        <v>0</v>
      </c>
      <c r="AT1266" t="str" cm="1">
        <f t="array" ref="AT1266">_xlfn.IFS(AS1266&lt;=1,"recently promoted",AS1266&lt;=3,"due soon",AS1266&lt;=6,"over due",AS1266&gt;=7,"critically overdue")</f>
        <v>recently promoted</v>
      </c>
      <c r="AU1266">
        <v>0</v>
      </c>
      <c r="AV1266" t="str" cm="1">
        <f t="array" ref="AV1266">_xlfn.IFS(AU1266&lt;=1,"new under manager",AU1266&lt;=4,"settling",AU1266&lt;=8,"established",AU1266&gt;=9,"long term")</f>
        <v>new under manager</v>
      </c>
    </row>
    <row r="1267" spans="1:48">
      <c r="A1267">
        <v>26</v>
      </c>
      <c r="B1267" s="1" t="str" cm="1">
        <f t="array" ref="B1267">_xlfn.IFS(A1267&lt;=25,"early career",A1267&lt;=35,"mid career",A1267&lt;=45,"experienced",A1267&gt;=46,"senior")</f>
        <v>mid career</v>
      </c>
      <c r="C1267" t="s">
        <v>39</v>
      </c>
      <c r="D1267" t="s">
        <v>30</v>
      </c>
      <c r="E1267" t="s">
        <v>31</v>
      </c>
      <c r="F1267">
        <v>25</v>
      </c>
      <c r="G1267" s="1" t="str" cm="1">
        <f t="array" ref="G1267">_xlfn.IFS(F1267&lt;=5,"very near",F1267&lt;=10,"near",F1267&lt;=20,"moderate",F1267&lt;=29,"far")</f>
        <v>far</v>
      </c>
      <c r="H1267">
        <v>3</v>
      </c>
      <c r="I1267" t="str" cm="1">
        <f t="array" ref="I1267">_xlfn.IFS(H1267=1,"Below College",H1267=
2,"College",H1267=
3,"Bachelor",H1267=
4,"Master",H1267=
5,"Doctor")</f>
        <v>Bachelor</v>
      </c>
      <c r="J1267" t="s">
        <v>36</v>
      </c>
      <c r="K1267">
        <v>1</v>
      </c>
      <c r="L1267" t="str" cm="1">
        <f t="array" ref="L1267">_xlfn.IFS(K1267=1,"low",K1267=2,"medium",K1267=3,"high",K1267=4,"very high")</f>
        <v>low</v>
      </c>
      <c r="M1267" t="s">
        <v>33</v>
      </c>
      <c r="N1267">
        <v>1</v>
      </c>
      <c r="O1267" t="str" cm="1">
        <f t="array" ref="O1267">_xlfn.IFS(N1267=1,"low",N1267=2,"medium",N1267=3,"high",N1267=4,"very high")</f>
        <v>low</v>
      </c>
      <c r="P1267">
        <v>1</v>
      </c>
      <c r="Q1267" t="str" cm="1">
        <f t="array" ref="Q1267">_xlfn.IFS(P1267=1,"junior",P1267=2,"mid level",P1267=3,"senior",P1267=4,"lead",P1267=5,"executive")</f>
        <v>junior</v>
      </c>
      <c r="R1267" t="s">
        <v>34</v>
      </c>
      <c r="S1267">
        <v>3</v>
      </c>
      <c r="T1267" t="str" cm="1">
        <f t="array" ref="T1267">_xlfn.IFS(S1267=1,"low",S1267=2,"medium",S1267=3,"high",S1267=4,"very high")</f>
        <v>high</v>
      </c>
      <c r="U1267" t="s">
        <v>40</v>
      </c>
      <c r="V1267">
        <v>2293</v>
      </c>
      <c r="W1267">
        <v>1</v>
      </c>
      <c r="X1267" t="str" cm="1">
        <f t="array" ref="X1267">_xlfn.IFS(W1267=0,"fresher",W1267&lt;=3,"stable",W1267&lt;=6,"moderate hopper",W1267&lt;=9,"frequent hopper")</f>
        <v>stable</v>
      </c>
      <c r="Y1267" t="s">
        <v>29</v>
      </c>
      <c r="Z1267">
        <v>12</v>
      </c>
      <c r="AA1267" t="str" cm="1">
        <f t="array" ref="AA1267">_xlfn.IFS(Z1267&lt;=14,"low hike",Z1267&lt;=18,"moderate hike",Z1267&lt;=22,"good hike",Z1267&lt;=25,"high hike")</f>
        <v>low hike</v>
      </c>
      <c r="AB1267">
        <v>3</v>
      </c>
      <c r="AC1267" t="str" cm="1">
        <f t="array" ref="AC1267">_xlfn.IFS(AB1267=1,"low",AB1267=2,"good",AB1267=3,"excellent",AB1267=4,"outstanding")</f>
        <v>excellent</v>
      </c>
      <c r="AD1267">
        <v>3</v>
      </c>
      <c r="AE1267" t="str" cm="1">
        <f t="array" ref="AE1267">_xlfn.IFS(AD1267=1,"low",AD1267=2,"medium",AD1267=3,"high",AD1267=4,"very high")</f>
        <v>high</v>
      </c>
      <c r="AG1267">
        <v>0</v>
      </c>
      <c r="AH1267" t="str" cm="1">
        <f t="array" ref="AH1267">_xlfn.IFS(AG1267=0,"no stock options",AG1267=2,"medium",AG1267=3,"high",AG1267=1,"low")</f>
        <v>no stock options</v>
      </c>
      <c r="AI1267">
        <v>1</v>
      </c>
      <c r="AJ1267" s="1" t="str" cm="1">
        <f t="array" ref="AJ1267">_xlfn.IFS(AI1267&lt;=2,"fresher",AI1267&lt;=7,"early career",AI1267&lt;=15,"mid career",AI1267&lt;=25,"experienced",AI1267&gt;=26,"expert")</f>
        <v>fresher</v>
      </c>
      <c r="AK1267">
        <v>2</v>
      </c>
      <c r="AL1267" s="1" t="str" cm="1">
        <f t="array" ref="AL1267">_xlfn.IFS(AK1267=0,"no training",AK1267&lt;=2,"low",AK1267&lt;=4,"moderate",AK1267&lt;=6,"high")</f>
        <v>low</v>
      </c>
      <c r="AM1267">
        <v>2</v>
      </c>
      <c r="AN1267" t="str" cm="1">
        <f t="array" ref="AN1267">_xlfn.IFS(AM1267=1,"low",AM1267=2,"medium",AM1267=3,"high",AM1267=4,"very high")</f>
        <v>medium</v>
      </c>
      <c r="AO1267">
        <v>1</v>
      </c>
      <c r="AP1267" s="1" t="str" cm="1">
        <f t="array" ref="AP1267">_xlfn.IFS(AO1267&lt;=1,"new",AO1267&lt;=5,"early tenure",AO1267&lt;=10,"established",AO1267&lt;=20,"loyal",AO1267&gt;=21,"long term")</f>
        <v>new</v>
      </c>
      <c r="AQ1267">
        <v>0</v>
      </c>
      <c r="AR1267" s="1" t="str" cm="1">
        <f t="array" ref="AR1267">_xlfn.IFS(AQ1267&lt;=1,"new",AQ1267&lt;=4,"settling",AQ1267&lt;=7,"established",AQ1267&lt;=12,"stagnant risk",AQ1267&gt;12,"highly stagnant")</f>
        <v>new</v>
      </c>
      <c r="AS1267">
        <v>0</v>
      </c>
      <c r="AT1267" t="str" cm="1">
        <f t="array" ref="AT1267">_xlfn.IFS(AS1267&lt;=1,"recently promoted",AS1267&lt;=3,"due soon",AS1267&lt;=6,"over due",AS1267&gt;=7,"critically overdue")</f>
        <v>recently promoted</v>
      </c>
      <c r="AU1267">
        <v>1</v>
      </c>
      <c r="AV1267" t="str" cm="1">
        <f t="array" ref="AV1267">_xlfn.IFS(AU1267&lt;=1,"new under manager",AU1267&lt;=4,"settling",AU1267&lt;=8,"established",AU1267&gt;=9,"long term")</f>
        <v>new under manager</v>
      </c>
    </row>
    <row r="1268" spans="1:48">
      <c r="A1268">
        <v>37</v>
      </c>
      <c r="B1268" s="1" t="str" cm="1">
        <f t="array" ref="B1268">_xlfn.IFS(A1268&lt;=25,"early career",A1268&lt;=35,"mid career",A1268&lt;=45,"experienced",A1268&gt;=46,"senior")</f>
        <v>experienced</v>
      </c>
      <c r="C1268" t="s">
        <v>29</v>
      </c>
      <c r="D1268" t="s">
        <v>30</v>
      </c>
      <c r="E1268" t="s">
        <v>31</v>
      </c>
      <c r="F1268">
        <v>19</v>
      </c>
      <c r="G1268" s="1" t="str" cm="1">
        <f t="array" ref="G1268">_xlfn.IFS(F1268&lt;=5,"very near",F1268&lt;=10,"near",F1268&lt;=20,"moderate",F1268&lt;=29,"far")</f>
        <v>moderate</v>
      </c>
      <c r="H1268">
        <v>2</v>
      </c>
      <c r="I1268" t="str" cm="1">
        <f t="array" ref="I1268">_xlfn.IFS(H1268=1,"Below College",H1268=
2,"College",H1268=
3,"Bachelor",H1268=
4,"Master",H1268=
5,"Doctor")</f>
        <v>College</v>
      </c>
      <c r="J1268" t="s">
        <v>36</v>
      </c>
      <c r="K1268">
        <v>2</v>
      </c>
      <c r="L1268" t="str" cm="1">
        <f t="array" ref="L1268">_xlfn.IFS(K1268=1,"low",K1268=2,"medium",K1268=3,"high",K1268=4,"very high")</f>
        <v>medium</v>
      </c>
      <c r="M1268" t="s">
        <v>33</v>
      </c>
      <c r="N1268">
        <v>3</v>
      </c>
      <c r="O1268" t="str" cm="1">
        <f t="array" ref="O1268">_xlfn.IFS(N1268=1,"low",N1268=2,"medium",N1268=3,"high",N1268=4,"very high")</f>
        <v>high</v>
      </c>
      <c r="P1268">
        <v>1</v>
      </c>
      <c r="Q1268" t="str" cm="1">
        <f t="array" ref="Q1268">_xlfn.IFS(P1268=1,"junior",P1268=2,"mid level",P1268=3,"senior",P1268=4,"lead",P1268=5,"executive")</f>
        <v>junior</v>
      </c>
      <c r="R1268" t="s">
        <v>37</v>
      </c>
      <c r="S1268">
        <v>2</v>
      </c>
      <c r="T1268" t="str" cm="1">
        <f t="array" ref="T1268">_xlfn.IFS(S1268=1,"low",S1268=2,"medium",S1268=3,"high",S1268=4,"very high")</f>
        <v>medium</v>
      </c>
      <c r="U1268" t="s">
        <v>35</v>
      </c>
      <c r="V1268">
        <v>3022</v>
      </c>
      <c r="W1268">
        <v>4</v>
      </c>
      <c r="X1268" t="str" cm="1">
        <f t="array" ref="X1268">_xlfn.IFS(W1268=0,"fresher",W1268&lt;=3,"stable",W1268&lt;=6,"moderate hopper",W1268&lt;=9,"frequent hopper")</f>
        <v>moderate hopper</v>
      </c>
      <c r="Y1268" t="s">
        <v>29</v>
      </c>
      <c r="Z1268">
        <v>21</v>
      </c>
      <c r="AA1268" t="str" cm="1">
        <f t="array" ref="AA1268">_xlfn.IFS(Z1268&lt;=14,"low hike",Z1268&lt;=18,"moderate hike",Z1268&lt;=22,"good hike",Z1268&lt;=25,"high hike")</f>
        <v>good hike</v>
      </c>
      <c r="AB1268">
        <v>4</v>
      </c>
      <c r="AC1268" t="str" cm="1">
        <f t="array" ref="AC1268">_xlfn.IFS(AB1268=1,"low",AB1268=2,"good",AB1268=3,"excellent",AB1268=4,"outstanding")</f>
        <v>outstanding</v>
      </c>
      <c r="AD1268">
        <v>1</v>
      </c>
      <c r="AE1268" t="str" cm="1">
        <f t="array" ref="AE1268">_xlfn.IFS(AD1268=1,"low",AD1268=2,"medium",AD1268=3,"high",AD1268=4,"very high")</f>
        <v>low</v>
      </c>
      <c r="AG1268">
        <v>0</v>
      </c>
      <c r="AH1268" t="str" cm="1">
        <f t="array" ref="AH1268">_xlfn.IFS(AG1268=0,"no stock options",AG1268=2,"medium",AG1268=3,"high",AG1268=1,"low")</f>
        <v>no stock options</v>
      </c>
      <c r="AI1268">
        <v>8</v>
      </c>
      <c r="AJ1268" s="1" t="str" cm="1">
        <f t="array" ref="AJ1268">_xlfn.IFS(AI1268&lt;=2,"fresher",AI1268&lt;=7,"early career",AI1268&lt;=15,"mid career",AI1268&lt;=25,"experienced",AI1268&gt;=26,"expert")</f>
        <v>mid career</v>
      </c>
      <c r="AK1268">
        <v>1</v>
      </c>
      <c r="AL1268" s="1" t="str" cm="1">
        <f t="array" ref="AL1268">_xlfn.IFS(AK1268=0,"no training",AK1268&lt;=2,"low",AK1268&lt;=4,"moderate",AK1268&lt;=6,"high")</f>
        <v>low</v>
      </c>
      <c r="AM1268">
        <v>3</v>
      </c>
      <c r="AN1268" t="str" cm="1">
        <f t="array" ref="AN1268">_xlfn.IFS(AM1268=1,"low",AM1268=2,"medium",AM1268=3,"high",AM1268=4,"very high")</f>
        <v>high</v>
      </c>
      <c r="AO1268">
        <v>1</v>
      </c>
      <c r="AP1268" s="1" t="str" cm="1">
        <f t="array" ref="AP1268">_xlfn.IFS(AO1268&lt;=1,"new",AO1268&lt;=5,"early tenure",AO1268&lt;=10,"established",AO1268&lt;=20,"loyal",AO1268&gt;=21,"long term")</f>
        <v>new</v>
      </c>
      <c r="AQ1268">
        <v>0</v>
      </c>
      <c r="AR1268" s="1" t="str" cm="1">
        <f t="array" ref="AR1268">_xlfn.IFS(AQ1268&lt;=1,"new",AQ1268&lt;=4,"settling",AQ1268&lt;=7,"established",AQ1268&lt;=12,"stagnant risk",AQ1268&gt;12,"highly stagnant")</f>
        <v>new</v>
      </c>
      <c r="AS1268">
        <v>0</v>
      </c>
      <c r="AT1268" t="str" cm="1">
        <f t="array" ref="AT1268">_xlfn.IFS(AS1268&lt;=1,"recently promoted",AS1268&lt;=3,"due soon",AS1268&lt;=6,"over due",AS1268&gt;=7,"critically overdue")</f>
        <v>recently promoted</v>
      </c>
      <c r="AU1268">
        <v>0</v>
      </c>
      <c r="AV1268" t="str" cm="1">
        <f t="array" ref="AV1268">_xlfn.IFS(AU1268&lt;=1,"new under manager",AU1268&lt;=4,"settling",AU1268&lt;=8,"established",AU1268&gt;=9,"long term")</f>
        <v>new under manager</v>
      </c>
    </row>
    <row r="1269" spans="1:48">
      <c r="A1269">
        <v>35</v>
      </c>
      <c r="B1269" s="1" t="str" cm="1">
        <f t="array" ref="B1269">_xlfn.IFS(A1269&lt;=25,"early career",A1269&lt;=35,"mid career",A1269&lt;=45,"experienced",A1269&gt;=46,"senior")</f>
        <v>mid career</v>
      </c>
      <c r="C1269" t="s">
        <v>29</v>
      </c>
      <c r="D1269" t="s">
        <v>30</v>
      </c>
      <c r="E1269" t="s">
        <v>31</v>
      </c>
      <c r="F1269">
        <v>8</v>
      </c>
      <c r="G1269" s="1" t="str" cm="1">
        <f t="array" ref="G1269">_xlfn.IFS(F1269&lt;=5,"very near",F1269&lt;=10,"near",F1269&lt;=20,"moderate",F1269&lt;=29,"far")</f>
        <v>near</v>
      </c>
      <c r="H1269">
        <v>1</v>
      </c>
      <c r="I1269" t="str" cm="1">
        <f t="array" ref="I1269">_xlfn.IFS(H1269=1,"Below College",H1269=
2,"College",H1269=
3,"Bachelor",H1269=
4,"Master",H1269=
5,"Doctor")</f>
        <v>Below College</v>
      </c>
      <c r="J1269" t="s">
        <v>36</v>
      </c>
      <c r="K1269">
        <v>4</v>
      </c>
      <c r="L1269" t="str" cm="1">
        <f t="array" ref="L1269">_xlfn.IFS(K1269=1,"low",K1269=2,"medium",K1269=3,"high",K1269=4,"very high")</f>
        <v>very high</v>
      </c>
      <c r="M1269" t="s">
        <v>33</v>
      </c>
      <c r="N1269">
        <v>4</v>
      </c>
      <c r="O1269" t="str" cm="1">
        <f t="array" ref="O1269">_xlfn.IFS(N1269=1,"low",N1269=2,"medium",N1269=3,"high",N1269=4,"very high")</f>
        <v>very high</v>
      </c>
      <c r="P1269">
        <v>1</v>
      </c>
      <c r="Q1269" t="str" cm="1">
        <f t="array" ref="Q1269">_xlfn.IFS(P1269=1,"junior",P1269=2,"mid level",P1269=3,"senior",P1269=4,"lead",P1269=5,"executive")</f>
        <v>junior</v>
      </c>
      <c r="R1269" t="s">
        <v>34</v>
      </c>
      <c r="S1269">
        <v>4</v>
      </c>
      <c r="T1269" t="str" cm="1">
        <f t="array" ref="T1269">_xlfn.IFS(S1269=1,"low",S1269=2,"medium",S1269=3,"high",S1269=4,"very high")</f>
        <v>very high</v>
      </c>
      <c r="U1269" t="s">
        <v>35</v>
      </c>
      <c r="V1269">
        <v>2269</v>
      </c>
      <c r="W1269">
        <v>1</v>
      </c>
      <c r="X1269" t="str" cm="1">
        <f t="array" ref="X1269">_xlfn.IFS(W1269=0,"fresher",W1269&lt;=3,"stable",W1269&lt;=6,"moderate hopper",W1269&lt;=9,"frequent hopper")</f>
        <v>stable</v>
      </c>
      <c r="Y1269" t="s">
        <v>29</v>
      </c>
      <c r="Z1269">
        <v>19</v>
      </c>
      <c r="AA1269" t="str" cm="1">
        <f t="array" ref="AA1269">_xlfn.IFS(Z1269&lt;=14,"low hike",Z1269&lt;=18,"moderate hike",Z1269&lt;=22,"good hike",Z1269&lt;=25,"high hike")</f>
        <v>good hike</v>
      </c>
      <c r="AB1269">
        <v>3</v>
      </c>
      <c r="AC1269" t="str" cm="1">
        <f t="array" ref="AC1269">_xlfn.IFS(AB1269=1,"low",AB1269=2,"good",AB1269=3,"excellent",AB1269=4,"outstanding")</f>
        <v>excellent</v>
      </c>
      <c r="AD1269">
        <v>4</v>
      </c>
      <c r="AE1269" t="str" cm="1">
        <f t="array" ref="AE1269">_xlfn.IFS(AD1269=1,"low",AD1269=2,"medium",AD1269=3,"high",AD1269=4,"very high")</f>
        <v>very high</v>
      </c>
      <c r="AG1269">
        <v>0</v>
      </c>
      <c r="AH1269" t="str" cm="1">
        <f t="array" ref="AH1269">_xlfn.IFS(AG1269=0,"no stock options",AG1269=2,"medium",AG1269=3,"high",AG1269=1,"low")</f>
        <v>no stock options</v>
      </c>
      <c r="AI1269">
        <v>1</v>
      </c>
      <c r="AJ1269" s="1" t="str" cm="1">
        <f t="array" ref="AJ1269">_xlfn.IFS(AI1269&lt;=2,"fresher",AI1269&lt;=7,"early career",AI1269&lt;=15,"mid career",AI1269&lt;=25,"experienced",AI1269&gt;=26,"expert")</f>
        <v>fresher</v>
      </c>
      <c r="AK1269">
        <v>2</v>
      </c>
      <c r="AL1269" s="1" t="str" cm="1">
        <f t="array" ref="AL1269">_xlfn.IFS(AK1269=0,"no training",AK1269&lt;=2,"low",AK1269&lt;=4,"moderate",AK1269&lt;=6,"high")</f>
        <v>low</v>
      </c>
      <c r="AM1269">
        <v>3</v>
      </c>
      <c r="AN1269" t="str" cm="1">
        <f t="array" ref="AN1269">_xlfn.IFS(AM1269=1,"low",AM1269=2,"medium",AM1269=3,"high",AM1269=4,"very high")</f>
        <v>high</v>
      </c>
      <c r="AO1269">
        <v>1</v>
      </c>
      <c r="AP1269" s="1" t="str" cm="1">
        <f t="array" ref="AP1269">_xlfn.IFS(AO1269&lt;=1,"new",AO1269&lt;=5,"early tenure",AO1269&lt;=10,"established",AO1269&lt;=20,"loyal",AO1269&gt;=21,"long term")</f>
        <v>new</v>
      </c>
      <c r="AQ1269">
        <v>0</v>
      </c>
      <c r="AR1269" s="1" t="str" cm="1">
        <f t="array" ref="AR1269">_xlfn.IFS(AQ1269&lt;=1,"new",AQ1269&lt;=4,"settling",AQ1269&lt;=7,"established",AQ1269&lt;=12,"stagnant risk",AQ1269&gt;12,"highly stagnant")</f>
        <v>new</v>
      </c>
      <c r="AS1269">
        <v>0</v>
      </c>
      <c r="AT1269" t="str" cm="1">
        <f t="array" ref="AT1269">_xlfn.IFS(AS1269&lt;=1,"recently promoted",AS1269&lt;=3,"due soon",AS1269&lt;=6,"over due",AS1269&gt;=7,"critically overdue")</f>
        <v>recently promoted</v>
      </c>
      <c r="AU1269">
        <v>1</v>
      </c>
      <c r="AV1269" t="str" cm="1">
        <f t="array" ref="AV1269">_xlfn.IFS(AU1269&lt;=1,"new under manager",AU1269&lt;=4,"settling",AU1269&lt;=8,"established",AU1269&gt;=9,"long term")</f>
        <v>new under manager</v>
      </c>
    </row>
    <row r="1270" spans="1:48">
      <c r="A1270">
        <v>48</v>
      </c>
      <c r="B1270" s="1" t="str" cm="1">
        <f t="array" ref="B1270">_xlfn.IFS(A1270&lt;=25,"early career",A1270&lt;=35,"mid career",A1270&lt;=45,"experienced",A1270&gt;=46,"senior")</f>
        <v>senior</v>
      </c>
      <c r="C1270" t="s">
        <v>39</v>
      </c>
      <c r="D1270" t="s">
        <v>30</v>
      </c>
      <c r="E1270" t="s">
        <v>31</v>
      </c>
      <c r="F1270">
        <v>1</v>
      </c>
      <c r="G1270" s="1" t="str" cm="1">
        <f t="array" ref="G1270">_xlfn.IFS(F1270&lt;=5,"very near",F1270&lt;=10,"near",F1270&lt;=20,"moderate",F1270&lt;=29,"far")</f>
        <v>very near</v>
      </c>
      <c r="H1270">
        <v>2</v>
      </c>
      <c r="I1270" t="str" cm="1">
        <f t="array" ref="I1270">_xlfn.IFS(H1270=1,"Below College",H1270=
2,"College",H1270=
3,"Bachelor",H1270=
4,"Master",H1270=
5,"Doctor")</f>
        <v>College</v>
      </c>
      <c r="J1270" t="s">
        <v>36</v>
      </c>
      <c r="K1270">
        <v>1</v>
      </c>
      <c r="L1270" t="str" cm="1">
        <f t="array" ref="L1270">_xlfn.IFS(K1270=1,"low",K1270=2,"medium",K1270=3,"high",K1270=4,"very high")</f>
        <v>low</v>
      </c>
      <c r="M1270" t="s">
        <v>33</v>
      </c>
      <c r="N1270">
        <v>2</v>
      </c>
      <c r="O1270" t="str" cm="1">
        <f t="array" ref="O1270">_xlfn.IFS(N1270=1,"low",N1270=2,"medium",N1270=3,"high",N1270=4,"very high")</f>
        <v>medium</v>
      </c>
      <c r="P1270">
        <v>3</v>
      </c>
      <c r="Q1270" t="str" cm="1">
        <f t="array" ref="Q1270">_xlfn.IFS(P1270=1,"junior",P1270=2,"mid level",P1270=3,"senior",P1270=4,"lead",P1270=5,"executive")</f>
        <v>senior</v>
      </c>
      <c r="R1270" t="s">
        <v>34</v>
      </c>
      <c r="S1270">
        <v>3</v>
      </c>
      <c r="T1270" t="str" cm="1">
        <f t="array" ref="T1270">_xlfn.IFS(S1270=1,"low",S1270=2,"medium",S1270=3,"high",S1270=4,"very high")</f>
        <v>high</v>
      </c>
      <c r="U1270" t="s">
        <v>40</v>
      </c>
      <c r="V1270">
        <v>5381</v>
      </c>
      <c r="W1270">
        <v>9</v>
      </c>
      <c r="X1270" t="str" cm="1">
        <f t="array" ref="X1270">_xlfn.IFS(W1270=0,"fresher",W1270&lt;=3,"stable",W1270&lt;=6,"moderate hopper",W1270&lt;=9,"frequent hopper")</f>
        <v>frequent hopper</v>
      </c>
      <c r="Y1270" t="s">
        <v>39</v>
      </c>
      <c r="Z1270">
        <v>13</v>
      </c>
      <c r="AA1270" t="str" cm="1">
        <f t="array" ref="AA1270">_xlfn.IFS(Z1270&lt;=14,"low hike",Z1270&lt;=18,"moderate hike",Z1270&lt;=22,"good hike",Z1270&lt;=25,"high hike")</f>
        <v>low hike</v>
      </c>
      <c r="AB1270">
        <v>3</v>
      </c>
      <c r="AC1270" t="str" cm="1">
        <f t="array" ref="AC1270">_xlfn.IFS(AB1270=1,"low",AB1270=2,"good",AB1270=3,"excellent",AB1270=4,"outstanding")</f>
        <v>excellent</v>
      </c>
      <c r="AD1270">
        <v>4</v>
      </c>
      <c r="AE1270" t="str" cm="1">
        <f t="array" ref="AE1270">_xlfn.IFS(AD1270=1,"low",AD1270=2,"medium",AD1270=3,"high",AD1270=4,"very high")</f>
        <v>very high</v>
      </c>
      <c r="AG1270">
        <v>0</v>
      </c>
      <c r="AH1270" t="str" cm="1">
        <f t="array" ref="AH1270">_xlfn.IFS(AG1270=0,"no stock options",AG1270=2,"medium",AG1270=3,"high",AG1270=1,"low")</f>
        <v>no stock options</v>
      </c>
      <c r="AI1270">
        <v>23</v>
      </c>
      <c r="AJ1270" s="1" t="str" cm="1">
        <f t="array" ref="AJ1270">_xlfn.IFS(AI1270&lt;=2,"fresher",AI1270&lt;=7,"early career",AI1270&lt;=15,"mid career",AI1270&lt;=25,"experienced",AI1270&gt;=26,"expert")</f>
        <v>experienced</v>
      </c>
      <c r="AK1270">
        <v>2</v>
      </c>
      <c r="AL1270" s="1" t="str" cm="1">
        <f t="array" ref="AL1270">_xlfn.IFS(AK1270=0,"no training",AK1270&lt;=2,"low",AK1270&lt;=4,"moderate",AK1270&lt;=6,"high")</f>
        <v>low</v>
      </c>
      <c r="AM1270">
        <v>3</v>
      </c>
      <c r="AN1270" t="str" cm="1">
        <f t="array" ref="AN1270">_xlfn.IFS(AM1270=1,"low",AM1270=2,"medium",AM1270=3,"high",AM1270=4,"very high")</f>
        <v>high</v>
      </c>
      <c r="AO1270">
        <v>1</v>
      </c>
      <c r="AP1270" s="1" t="str" cm="1">
        <f t="array" ref="AP1270">_xlfn.IFS(AO1270&lt;=1,"new",AO1270&lt;=5,"early tenure",AO1270&lt;=10,"established",AO1270&lt;=20,"loyal",AO1270&gt;=21,"long term")</f>
        <v>new</v>
      </c>
      <c r="AQ1270">
        <v>0</v>
      </c>
      <c r="AR1270" s="1" t="str" cm="1">
        <f t="array" ref="AR1270">_xlfn.IFS(AQ1270&lt;=1,"new",AQ1270&lt;=4,"settling",AQ1270&lt;=7,"established",AQ1270&lt;=12,"stagnant risk",AQ1270&gt;12,"highly stagnant")</f>
        <v>new</v>
      </c>
      <c r="AS1270">
        <v>0</v>
      </c>
      <c r="AT1270" t="str" cm="1">
        <f t="array" ref="AT1270">_xlfn.IFS(AS1270&lt;=1,"recently promoted",AS1270&lt;=3,"due soon",AS1270&lt;=6,"over due",AS1270&gt;=7,"critically overdue")</f>
        <v>recently promoted</v>
      </c>
      <c r="AU1270">
        <v>0</v>
      </c>
      <c r="AV1270" t="str" cm="1">
        <f t="array" ref="AV1270">_xlfn.IFS(AU1270&lt;=1,"new under manager",AU1270&lt;=4,"settling",AU1270&lt;=8,"established",AU1270&gt;=9,"long term")</f>
        <v>new under manager</v>
      </c>
    </row>
    <row r="1271" spans="1:48">
      <c r="A1271">
        <v>45</v>
      </c>
      <c r="B1271" s="1" t="str" cm="1">
        <f t="array" ref="B1271">_xlfn.IFS(A1271&lt;=25,"early career",A1271&lt;=35,"mid career",A1271&lt;=45,"experienced",A1271&gt;=46,"senior")</f>
        <v>experienced</v>
      </c>
      <c r="C1271" t="s">
        <v>29</v>
      </c>
      <c r="D1271" t="s">
        <v>30</v>
      </c>
      <c r="E1271" t="s">
        <v>31</v>
      </c>
      <c r="F1271">
        <v>7</v>
      </c>
      <c r="G1271" s="1" t="str" cm="1">
        <f t="array" ref="G1271">_xlfn.IFS(F1271&lt;=5,"very near",F1271&lt;=10,"near",F1271&lt;=20,"moderate",F1271&lt;=29,"far")</f>
        <v>near</v>
      </c>
      <c r="H1271">
        <v>3</v>
      </c>
      <c r="I1271" t="str" cm="1">
        <f t="array" ref="I1271">_xlfn.IFS(H1271=1,"Below College",H1271=
2,"College",H1271=
3,"Bachelor",H1271=
4,"Master",H1271=
5,"Doctor")</f>
        <v>Bachelor</v>
      </c>
      <c r="J1271" t="s">
        <v>36</v>
      </c>
      <c r="K1271">
        <v>2</v>
      </c>
      <c r="L1271" t="str" cm="1">
        <f t="array" ref="L1271">_xlfn.IFS(K1271=1,"low",K1271=2,"medium",K1271=3,"high",K1271=4,"very high")</f>
        <v>medium</v>
      </c>
      <c r="M1271" t="s">
        <v>33</v>
      </c>
      <c r="N1271">
        <v>3</v>
      </c>
      <c r="O1271" t="str" cm="1">
        <f t="array" ref="O1271">_xlfn.IFS(N1271=1,"low",N1271=2,"medium",N1271=3,"high",N1271=4,"very high")</f>
        <v>high</v>
      </c>
      <c r="P1271">
        <v>3</v>
      </c>
      <c r="Q1271" t="str" cm="1">
        <f t="array" ref="Q1271">_xlfn.IFS(P1271=1,"junior",P1271=2,"mid level",P1271=3,"senior",P1271=4,"lead",P1271=5,"executive")</f>
        <v>senior</v>
      </c>
      <c r="R1271" t="s">
        <v>37</v>
      </c>
      <c r="S1271">
        <v>1</v>
      </c>
      <c r="T1271" t="str" cm="1">
        <f t="array" ref="T1271">_xlfn.IFS(S1271=1,"low",S1271=2,"medium",S1271=3,"high",S1271=4,"very high")</f>
        <v>low</v>
      </c>
      <c r="U1271" t="s">
        <v>38</v>
      </c>
      <c r="V1271">
        <v>9724</v>
      </c>
      <c r="W1271">
        <v>2</v>
      </c>
      <c r="X1271" t="str" cm="1">
        <f t="array" ref="X1271">_xlfn.IFS(W1271=0,"fresher",W1271&lt;=3,"stable",W1271&lt;=6,"moderate hopper",W1271&lt;=9,"frequent hopper")</f>
        <v>stable</v>
      </c>
      <c r="Y1271" t="s">
        <v>29</v>
      </c>
      <c r="Z1271">
        <v>17</v>
      </c>
      <c r="AA1271" t="str" cm="1">
        <f t="array" ref="AA1271">_xlfn.IFS(Z1271&lt;=14,"low hike",Z1271&lt;=18,"moderate hike",Z1271&lt;=22,"good hike",Z1271&lt;=25,"high hike")</f>
        <v>moderate hike</v>
      </c>
      <c r="AB1271">
        <v>3</v>
      </c>
      <c r="AC1271" t="str" cm="1">
        <f t="array" ref="AC1271">_xlfn.IFS(AB1271=1,"low",AB1271=2,"good",AB1271=3,"excellent",AB1271=4,"outstanding")</f>
        <v>excellent</v>
      </c>
      <c r="AD1271">
        <v>3</v>
      </c>
      <c r="AE1271" t="str" cm="1">
        <f t="array" ref="AE1271">_xlfn.IFS(AD1271=1,"low",AD1271=2,"medium",AD1271=3,"high",AD1271=4,"very high")</f>
        <v>high</v>
      </c>
      <c r="AG1271">
        <v>1</v>
      </c>
      <c r="AH1271" t="str" cm="1">
        <f t="array" ref="AH1271">_xlfn.IFS(AG1271=0,"no stock options",AG1271=2,"medium",AG1271=3,"high",AG1271=1,"low")</f>
        <v>low</v>
      </c>
      <c r="AI1271">
        <v>25</v>
      </c>
      <c r="AJ1271" s="1" t="str" cm="1">
        <f t="array" ref="AJ1271">_xlfn.IFS(AI1271&lt;=2,"fresher",AI1271&lt;=7,"early career",AI1271&lt;=15,"mid career",AI1271&lt;=25,"experienced",AI1271&gt;=26,"expert")</f>
        <v>experienced</v>
      </c>
      <c r="AK1271">
        <v>2</v>
      </c>
      <c r="AL1271" s="1" t="str" cm="1">
        <f t="array" ref="AL1271">_xlfn.IFS(AK1271=0,"no training",AK1271&lt;=2,"low",AK1271&lt;=4,"moderate",AK1271&lt;=6,"high")</f>
        <v>low</v>
      </c>
      <c r="AM1271">
        <v>3</v>
      </c>
      <c r="AN1271" t="str" cm="1">
        <f t="array" ref="AN1271">_xlfn.IFS(AM1271=1,"low",AM1271=2,"medium",AM1271=3,"high",AM1271=4,"very high")</f>
        <v>high</v>
      </c>
      <c r="AO1271">
        <v>1</v>
      </c>
      <c r="AP1271" s="1" t="str" cm="1">
        <f t="array" ref="AP1271">_xlfn.IFS(AO1271&lt;=1,"new",AO1271&lt;=5,"early tenure",AO1271&lt;=10,"established",AO1271&lt;=20,"loyal",AO1271&gt;=21,"long term")</f>
        <v>new</v>
      </c>
      <c r="AQ1271">
        <v>0</v>
      </c>
      <c r="AR1271" s="1" t="str" cm="1">
        <f t="array" ref="AR1271">_xlfn.IFS(AQ1271&lt;=1,"new",AQ1271&lt;=4,"settling",AQ1271&lt;=7,"established",AQ1271&lt;=12,"stagnant risk",AQ1271&gt;12,"highly stagnant")</f>
        <v>new</v>
      </c>
      <c r="AS1271">
        <v>0</v>
      </c>
      <c r="AT1271" t="str" cm="1">
        <f t="array" ref="AT1271">_xlfn.IFS(AS1271&lt;=1,"recently promoted",AS1271&lt;=3,"due soon",AS1271&lt;=6,"over due",AS1271&gt;=7,"critically overdue")</f>
        <v>recently promoted</v>
      </c>
      <c r="AU1271">
        <v>0</v>
      </c>
      <c r="AV1271" t="str" cm="1">
        <f t="array" ref="AV1271">_xlfn.IFS(AU1271&lt;=1,"new under manager",AU1271&lt;=4,"settling",AU1271&lt;=8,"established",AU1271&gt;=9,"long term")</f>
        <v>new under manager</v>
      </c>
    </row>
    <row r="1272" spans="1:48">
      <c r="A1272">
        <v>36</v>
      </c>
      <c r="B1272" s="1" t="str" cm="1">
        <f t="array" ref="B1272">_xlfn.IFS(A1272&lt;=25,"early career",A1272&lt;=35,"mid career",A1272&lt;=45,"experienced",A1272&gt;=46,"senior")</f>
        <v>experienced</v>
      </c>
      <c r="C1272" t="s">
        <v>39</v>
      </c>
      <c r="D1272" t="s">
        <v>30</v>
      </c>
      <c r="E1272" t="s">
        <v>31</v>
      </c>
      <c r="F1272">
        <v>9</v>
      </c>
      <c r="G1272" s="1" t="str" cm="1">
        <f t="array" ref="G1272">_xlfn.IFS(F1272&lt;=5,"very near",F1272&lt;=10,"near",F1272&lt;=20,"moderate",F1272&lt;=29,"far")</f>
        <v>near</v>
      </c>
      <c r="H1272">
        <v>3</v>
      </c>
      <c r="I1272" t="str" cm="1">
        <f t="array" ref="I1272">_xlfn.IFS(H1272=1,"Below College",H1272=
2,"College",H1272=
3,"Bachelor",H1272=
4,"Master",H1272=
5,"Doctor")</f>
        <v>Bachelor</v>
      </c>
      <c r="J1272" t="s">
        <v>32</v>
      </c>
      <c r="K1272">
        <v>4</v>
      </c>
      <c r="L1272" t="str" cm="1">
        <f t="array" ref="L1272">_xlfn.IFS(K1272=1,"low",K1272=2,"medium",K1272=3,"high",K1272=4,"very high")</f>
        <v>very high</v>
      </c>
      <c r="M1272" t="s">
        <v>33</v>
      </c>
      <c r="N1272">
        <v>2</v>
      </c>
      <c r="O1272" t="str" cm="1">
        <f t="array" ref="O1272">_xlfn.IFS(N1272=1,"low",N1272=2,"medium",N1272=3,"high",N1272=4,"very high")</f>
        <v>medium</v>
      </c>
      <c r="P1272">
        <v>1</v>
      </c>
      <c r="Q1272" t="str" cm="1">
        <f t="array" ref="Q1272">_xlfn.IFS(P1272=1,"junior",P1272=2,"mid level",P1272=3,"senior",P1272=4,"lead",P1272=5,"executive")</f>
        <v>junior</v>
      </c>
      <c r="R1272" t="s">
        <v>37</v>
      </c>
      <c r="S1272">
        <v>3</v>
      </c>
      <c r="T1272" t="str" cm="1">
        <f t="array" ref="T1272">_xlfn.IFS(S1272=1,"low",S1272=2,"medium",S1272=3,"high",S1272=4,"very high")</f>
        <v>high</v>
      </c>
      <c r="U1272" t="s">
        <v>35</v>
      </c>
      <c r="V1272">
        <v>3388</v>
      </c>
      <c r="W1272">
        <v>0</v>
      </c>
      <c r="X1272" t="str" cm="1">
        <f t="array" ref="X1272">_xlfn.IFS(W1272=0,"fresher",W1272&lt;=3,"stable",W1272&lt;=6,"moderate hopper",W1272&lt;=9,"frequent hopper")</f>
        <v>fresher</v>
      </c>
      <c r="Y1272" t="s">
        <v>39</v>
      </c>
      <c r="Z1272">
        <v>17</v>
      </c>
      <c r="AA1272" t="str" cm="1">
        <f t="array" ref="AA1272">_xlfn.IFS(Z1272&lt;=14,"low hike",Z1272&lt;=18,"moderate hike",Z1272&lt;=22,"good hike",Z1272&lt;=25,"high hike")</f>
        <v>moderate hike</v>
      </c>
      <c r="AB1272">
        <v>3</v>
      </c>
      <c r="AC1272" t="str" cm="1">
        <f t="array" ref="AC1272">_xlfn.IFS(AB1272=1,"low",AB1272=2,"good",AB1272=3,"excellent",AB1272=4,"outstanding")</f>
        <v>excellent</v>
      </c>
      <c r="AD1272">
        <v>1</v>
      </c>
      <c r="AE1272" t="str" cm="1">
        <f t="array" ref="AE1272">_xlfn.IFS(AD1272=1,"low",AD1272=2,"medium",AD1272=3,"high",AD1272=4,"very high")</f>
        <v>low</v>
      </c>
      <c r="AG1272">
        <v>1</v>
      </c>
      <c r="AH1272" t="str" cm="1">
        <f t="array" ref="AH1272">_xlfn.IFS(AG1272=0,"no stock options",AG1272=2,"medium",AG1272=3,"high",AG1272=1,"low")</f>
        <v>low</v>
      </c>
      <c r="AI1272">
        <v>2</v>
      </c>
      <c r="AJ1272" s="1" t="str" cm="1">
        <f t="array" ref="AJ1272">_xlfn.IFS(AI1272&lt;=2,"fresher",AI1272&lt;=7,"early career",AI1272&lt;=15,"mid career",AI1272&lt;=25,"experienced",AI1272&gt;=26,"expert")</f>
        <v>fresher</v>
      </c>
      <c r="AK1272">
        <v>0</v>
      </c>
      <c r="AL1272" s="1" t="str" cm="1">
        <f t="array" ref="AL1272">_xlfn.IFS(AK1272=0,"no training",AK1272&lt;=2,"low",AK1272&lt;=4,"moderate",AK1272&lt;=6,"high")</f>
        <v>no training</v>
      </c>
      <c r="AM1272">
        <v>2</v>
      </c>
      <c r="AN1272" t="str" cm="1">
        <f t="array" ref="AN1272">_xlfn.IFS(AM1272=1,"low",AM1272=2,"medium",AM1272=3,"high",AM1272=4,"very high")</f>
        <v>medium</v>
      </c>
      <c r="AO1272">
        <v>1</v>
      </c>
      <c r="AP1272" s="1" t="str" cm="1">
        <f t="array" ref="AP1272">_xlfn.IFS(AO1272&lt;=1,"new",AO1272&lt;=5,"early tenure",AO1272&lt;=10,"established",AO1272&lt;=20,"loyal",AO1272&gt;=21,"long term")</f>
        <v>new</v>
      </c>
      <c r="AQ1272">
        <v>0</v>
      </c>
      <c r="AR1272" s="1" t="str" cm="1">
        <f t="array" ref="AR1272">_xlfn.IFS(AQ1272&lt;=1,"new",AQ1272&lt;=4,"settling",AQ1272&lt;=7,"established",AQ1272&lt;=12,"stagnant risk",AQ1272&gt;12,"highly stagnant")</f>
        <v>new</v>
      </c>
      <c r="AS1272">
        <v>0</v>
      </c>
      <c r="AT1272" t="str" cm="1">
        <f t="array" ref="AT1272">_xlfn.IFS(AS1272&lt;=1,"recently promoted",AS1272&lt;=3,"due soon",AS1272&lt;=6,"over due",AS1272&gt;=7,"critically overdue")</f>
        <v>recently promoted</v>
      </c>
      <c r="AU1272">
        <v>0</v>
      </c>
      <c r="AV1272" t="str" cm="1">
        <f t="array" ref="AV1272">_xlfn.IFS(AU1272&lt;=1,"new under manager",AU1272&lt;=4,"settling",AU1272&lt;=8,"established",AU1272&gt;=9,"long term")</f>
        <v>new under manager</v>
      </c>
    </row>
    <row r="1273" spans="1:48">
      <c r="A1273">
        <v>31</v>
      </c>
      <c r="B1273" s="1" t="str" cm="1">
        <f t="array" ref="B1273">_xlfn.IFS(A1273&lt;=25,"early career",A1273&lt;=35,"mid career",A1273&lt;=45,"experienced",A1273&gt;=46,"senior")</f>
        <v>mid career</v>
      </c>
      <c r="C1273" t="s">
        <v>29</v>
      </c>
      <c r="D1273" t="s">
        <v>30</v>
      </c>
      <c r="E1273" t="s">
        <v>31</v>
      </c>
      <c r="F1273">
        <v>1</v>
      </c>
      <c r="G1273" s="1" t="str" cm="1">
        <f t="array" ref="G1273">_xlfn.IFS(F1273&lt;=5,"very near",F1273&lt;=10,"near",F1273&lt;=20,"moderate",F1273&lt;=29,"far")</f>
        <v>very near</v>
      </c>
      <c r="H1273">
        <v>4</v>
      </c>
      <c r="I1273" t="str" cm="1">
        <f t="array" ref="I1273">_xlfn.IFS(H1273=1,"Below College",H1273=
2,"College",H1273=
3,"Bachelor",H1273=
4,"Master",H1273=
5,"Doctor")</f>
        <v>Master</v>
      </c>
      <c r="J1273" t="s">
        <v>32</v>
      </c>
      <c r="K1273">
        <v>3</v>
      </c>
      <c r="L1273" t="str" cm="1">
        <f t="array" ref="L1273">_xlfn.IFS(K1273=1,"low",K1273=2,"medium",K1273=3,"high",K1273=4,"very high")</f>
        <v>high</v>
      </c>
      <c r="M1273" t="s">
        <v>33</v>
      </c>
      <c r="N1273">
        <v>3</v>
      </c>
      <c r="O1273" t="str" cm="1">
        <f t="array" ref="O1273">_xlfn.IFS(N1273=1,"low",N1273=2,"medium",N1273=3,"high",N1273=4,"very high")</f>
        <v>high</v>
      </c>
      <c r="P1273">
        <v>1</v>
      </c>
      <c r="Q1273" t="str" cm="1">
        <f t="array" ref="Q1273">_xlfn.IFS(P1273=1,"junior",P1273=2,"mid level",P1273=3,"senior",P1273=4,"lead",P1273=5,"executive")</f>
        <v>junior</v>
      </c>
      <c r="R1273" t="s">
        <v>37</v>
      </c>
      <c r="S1273">
        <v>2</v>
      </c>
      <c r="T1273" t="str" cm="1">
        <f t="array" ref="T1273">_xlfn.IFS(S1273=1,"low",S1273=2,"medium",S1273=3,"high",S1273=4,"very high")</f>
        <v>medium</v>
      </c>
      <c r="U1273" t="s">
        <v>40</v>
      </c>
      <c r="V1273">
        <v>2501</v>
      </c>
      <c r="W1273">
        <v>1</v>
      </c>
      <c r="X1273" t="str" cm="1">
        <f t="array" ref="X1273">_xlfn.IFS(W1273=0,"fresher",W1273&lt;=3,"stable",W1273&lt;=6,"moderate hopper",W1273&lt;=9,"frequent hopper")</f>
        <v>stable</v>
      </c>
      <c r="Y1273" t="s">
        <v>29</v>
      </c>
      <c r="Z1273">
        <v>17</v>
      </c>
      <c r="AA1273" t="str" cm="1">
        <f t="array" ref="AA1273">_xlfn.IFS(Z1273&lt;=14,"low hike",Z1273&lt;=18,"moderate hike",Z1273&lt;=22,"good hike",Z1273&lt;=25,"high hike")</f>
        <v>moderate hike</v>
      </c>
      <c r="AB1273">
        <v>3</v>
      </c>
      <c r="AC1273" t="str" cm="1">
        <f t="array" ref="AC1273">_xlfn.IFS(AB1273=1,"low",AB1273=2,"good",AB1273=3,"excellent",AB1273=4,"outstanding")</f>
        <v>excellent</v>
      </c>
      <c r="AD1273">
        <v>2</v>
      </c>
      <c r="AE1273" t="str" cm="1">
        <f t="array" ref="AE1273">_xlfn.IFS(AD1273=1,"low",AD1273=2,"medium",AD1273=3,"high",AD1273=4,"very high")</f>
        <v>medium</v>
      </c>
      <c r="AG1273">
        <v>0</v>
      </c>
      <c r="AH1273" t="str" cm="1">
        <f t="array" ref="AH1273">_xlfn.IFS(AG1273=0,"no stock options",AG1273=2,"medium",AG1273=3,"high",AG1273=1,"low")</f>
        <v>no stock options</v>
      </c>
      <c r="AI1273">
        <v>1</v>
      </c>
      <c r="AJ1273" s="1" t="str" cm="1">
        <f t="array" ref="AJ1273">_xlfn.IFS(AI1273&lt;=2,"fresher",AI1273&lt;=7,"early career",AI1273&lt;=15,"mid career",AI1273&lt;=25,"experienced",AI1273&gt;=26,"expert")</f>
        <v>fresher</v>
      </c>
      <c r="AK1273">
        <v>4</v>
      </c>
      <c r="AL1273" s="1" t="str" cm="1">
        <f t="array" ref="AL1273">_xlfn.IFS(AK1273=0,"no training",AK1273&lt;=2,"low",AK1273&lt;=4,"moderate",AK1273&lt;=6,"high")</f>
        <v>moderate</v>
      </c>
      <c r="AM1273">
        <v>3</v>
      </c>
      <c r="AN1273" t="str" cm="1">
        <f t="array" ref="AN1273">_xlfn.IFS(AM1273=1,"low",AM1273=2,"medium",AM1273=3,"high",AM1273=4,"very high")</f>
        <v>high</v>
      </c>
      <c r="AO1273">
        <v>1</v>
      </c>
      <c r="AP1273" s="1" t="str" cm="1">
        <f t="array" ref="AP1273">_xlfn.IFS(AO1273&lt;=1,"new",AO1273&lt;=5,"early tenure",AO1273&lt;=10,"established",AO1273&lt;=20,"loyal",AO1273&gt;=21,"long term")</f>
        <v>new</v>
      </c>
      <c r="AQ1273">
        <v>1</v>
      </c>
      <c r="AR1273" s="1" t="str" cm="1">
        <f t="array" ref="AR1273">_xlfn.IFS(AQ1273&lt;=1,"new",AQ1273&lt;=4,"settling",AQ1273&lt;=7,"established",AQ1273&lt;=12,"stagnant risk",AQ1273&gt;12,"highly stagnant")</f>
        <v>new</v>
      </c>
      <c r="AS1273">
        <v>1</v>
      </c>
      <c r="AT1273" t="str" cm="1">
        <f t="array" ref="AT1273">_xlfn.IFS(AS1273&lt;=1,"recently promoted",AS1273&lt;=3,"due soon",AS1273&lt;=6,"over due",AS1273&gt;=7,"critically overdue")</f>
        <v>recently promoted</v>
      </c>
      <c r="AU1273">
        <v>0</v>
      </c>
      <c r="AV1273" t="str" cm="1">
        <f t="array" ref="AV1273">_xlfn.IFS(AU1273&lt;=1,"new under manager",AU1273&lt;=4,"settling",AU1273&lt;=8,"established",AU1273&gt;=9,"long term")</f>
        <v>new under manager</v>
      </c>
    </row>
    <row r="1274" spans="1:48">
      <c r="A1274">
        <v>36</v>
      </c>
      <c r="B1274" s="1" t="str" cm="1">
        <f t="array" ref="B1274">_xlfn.IFS(A1274&lt;=25,"early career",A1274&lt;=35,"mid career",A1274&lt;=45,"experienced",A1274&gt;=46,"senior")</f>
        <v>experienced</v>
      </c>
      <c r="C1274" t="s">
        <v>29</v>
      </c>
      <c r="D1274" t="s">
        <v>30</v>
      </c>
      <c r="E1274" t="s">
        <v>31</v>
      </c>
      <c r="F1274">
        <v>6</v>
      </c>
      <c r="G1274" s="1" t="str" cm="1">
        <f t="array" ref="G1274">_xlfn.IFS(F1274&lt;=5,"very near",F1274&lt;=10,"near",F1274&lt;=20,"moderate",F1274&lt;=29,"far")</f>
        <v>near</v>
      </c>
      <c r="H1274">
        <v>3</v>
      </c>
      <c r="I1274" t="str" cm="1">
        <f t="array" ref="I1274">_xlfn.IFS(H1274=1,"Below College",H1274=
2,"College",H1274=
3,"Bachelor",H1274=
4,"Master",H1274=
5,"Doctor")</f>
        <v>Bachelor</v>
      </c>
      <c r="J1274" t="s">
        <v>36</v>
      </c>
      <c r="K1274">
        <v>2</v>
      </c>
      <c r="L1274" t="str" cm="1">
        <f t="array" ref="L1274">_xlfn.IFS(K1274=1,"low",K1274=2,"medium",K1274=3,"high",K1274=4,"very high")</f>
        <v>medium</v>
      </c>
      <c r="M1274" t="s">
        <v>43</v>
      </c>
      <c r="N1274">
        <v>4</v>
      </c>
      <c r="O1274" t="str" cm="1">
        <f t="array" ref="O1274">_xlfn.IFS(N1274=1,"low",N1274=2,"medium",N1274=3,"high",N1274=4,"very high")</f>
        <v>very high</v>
      </c>
      <c r="P1274">
        <v>1</v>
      </c>
      <c r="Q1274" t="str" cm="1">
        <f t="array" ref="Q1274">_xlfn.IFS(P1274=1,"junior",P1274=2,"mid level",P1274=3,"senior",P1274=4,"lead",P1274=5,"executive")</f>
        <v>junior</v>
      </c>
      <c r="R1274" t="s">
        <v>34</v>
      </c>
      <c r="S1274">
        <v>4</v>
      </c>
      <c r="T1274" t="str" cm="1">
        <f t="array" ref="T1274">_xlfn.IFS(S1274=1,"low",S1274=2,"medium",S1274=3,"high",S1274=4,"very high")</f>
        <v>very high</v>
      </c>
      <c r="U1274" t="s">
        <v>35</v>
      </c>
      <c r="V1274">
        <v>3038</v>
      </c>
      <c r="W1274">
        <v>3</v>
      </c>
      <c r="X1274" t="str" cm="1">
        <f t="array" ref="X1274">_xlfn.IFS(W1274=0,"fresher",W1274&lt;=3,"stable",W1274&lt;=6,"moderate hopper",W1274&lt;=9,"frequent hopper")</f>
        <v>stable</v>
      </c>
      <c r="Y1274" t="s">
        <v>29</v>
      </c>
      <c r="Z1274">
        <v>12</v>
      </c>
      <c r="AA1274" t="str" cm="1">
        <f t="array" ref="AA1274">_xlfn.IFS(Z1274&lt;=14,"low hike",Z1274&lt;=18,"moderate hike",Z1274&lt;=22,"good hike",Z1274&lt;=25,"high hike")</f>
        <v>low hike</v>
      </c>
      <c r="AB1274">
        <v>3</v>
      </c>
      <c r="AC1274" t="str" cm="1">
        <f t="array" ref="AC1274">_xlfn.IFS(AB1274=1,"low",AB1274=2,"good",AB1274=3,"excellent",AB1274=4,"outstanding")</f>
        <v>excellent</v>
      </c>
      <c r="AD1274">
        <v>2</v>
      </c>
      <c r="AE1274" t="str" cm="1">
        <f t="array" ref="AE1274">_xlfn.IFS(AD1274=1,"low",AD1274=2,"medium",AD1274=3,"high",AD1274=4,"very high")</f>
        <v>medium</v>
      </c>
      <c r="AG1274">
        <v>0</v>
      </c>
      <c r="AH1274" t="str" cm="1">
        <f t="array" ref="AH1274">_xlfn.IFS(AG1274=0,"no stock options",AG1274=2,"medium",AG1274=3,"high",AG1274=1,"low")</f>
        <v>no stock options</v>
      </c>
      <c r="AI1274">
        <v>5</v>
      </c>
      <c r="AJ1274" s="1" t="str" cm="1">
        <f t="array" ref="AJ1274">_xlfn.IFS(AI1274&lt;=2,"fresher",AI1274&lt;=7,"early career",AI1274&lt;=15,"mid career",AI1274&lt;=25,"experienced",AI1274&gt;=26,"expert")</f>
        <v>early career</v>
      </c>
      <c r="AK1274">
        <v>3</v>
      </c>
      <c r="AL1274" s="1" t="str" cm="1">
        <f t="array" ref="AL1274">_xlfn.IFS(AK1274=0,"no training",AK1274&lt;=2,"low",AK1274&lt;=4,"moderate",AK1274&lt;=6,"high")</f>
        <v>moderate</v>
      </c>
      <c r="AM1274">
        <v>3</v>
      </c>
      <c r="AN1274" t="str" cm="1">
        <f t="array" ref="AN1274">_xlfn.IFS(AM1274=1,"low",AM1274=2,"medium",AM1274=3,"high",AM1274=4,"very high")</f>
        <v>high</v>
      </c>
      <c r="AO1274">
        <v>1</v>
      </c>
      <c r="AP1274" s="1" t="str" cm="1">
        <f t="array" ref="AP1274">_xlfn.IFS(AO1274&lt;=1,"new",AO1274&lt;=5,"early tenure",AO1274&lt;=10,"established",AO1274&lt;=20,"loyal",AO1274&gt;=21,"long term")</f>
        <v>new</v>
      </c>
      <c r="AQ1274">
        <v>0</v>
      </c>
      <c r="AR1274" s="1" t="str" cm="1">
        <f t="array" ref="AR1274">_xlfn.IFS(AQ1274&lt;=1,"new",AQ1274&lt;=4,"settling",AQ1274&lt;=7,"established",AQ1274&lt;=12,"stagnant risk",AQ1274&gt;12,"highly stagnant")</f>
        <v>new</v>
      </c>
      <c r="AS1274">
        <v>0</v>
      </c>
      <c r="AT1274" t="str" cm="1">
        <f t="array" ref="AT1274">_xlfn.IFS(AS1274&lt;=1,"recently promoted",AS1274&lt;=3,"due soon",AS1274&lt;=6,"over due",AS1274&gt;=7,"critically overdue")</f>
        <v>recently promoted</v>
      </c>
      <c r="AU1274">
        <v>0</v>
      </c>
      <c r="AV1274" t="str" cm="1">
        <f t="array" ref="AV1274">_xlfn.IFS(AU1274&lt;=1,"new under manager",AU1274&lt;=4,"settling",AU1274&lt;=8,"established",AU1274&gt;=9,"long term")</f>
        <v>new under manager</v>
      </c>
    </row>
    <row r="1275" spans="1:48">
      <c r="A1275">
        <v>45</v>
      </c>
      <c r="B1275" s="1" t="str" cm="1">
        <f t="array" ref="B1275">_xlfn.IFS(A1275&lt;=25,"early career",A1275&lt;=35,"mid career",A1275&lt;=45,"experienced",A1275&gt;=46,"senior")</f>
        <v>experienced</v>
      </c>
      <c r="C1275" t="s">
        <v>29</v>
      </c>
      <c r="D1275" t="s">
        <v>30</v>
      </c>
      <c r="E1275" t="s">
        <v>31</v>
      </c>
      <c r="F1275">
        <v>6</v>
      </c>
      <c r="G1275" s="1" t="str" cm="1">
        <f t="array" ref="G1275">_xlfn.IFS(F1275&lt;=5,"very near",F1275&lt;=10,"near",F1275&lt;=20,"moderate",F1275&lt;=29,"far")</f>
        <v>near</v>
      </c>
      <c r="H1275">
        <v>4</v>
      </c>
      <c r="I1275" t="str" cm="1">
        <f t="array" ref="I1275">_xlfn.IFS(H1275=1,"Below College",H1275=
2,"College",H1275=
3,"Bachelor",H1275=
4,"Master",H1275=
5,"Doctor")</f>
        <v>Master</v>
      </c>
      <c r="J1275" t="s">
        <v>42</v>
      </c>
      <c r="K1275">
        <v>4</v>
      </c>
      <c r="L1275" t="str" cm="1">
        <f t="array" ref="L1275">_xlfn.IFS(K1275=1,"low",K1275=2,"medium",K1275=3,"high",K1275=4,"very high")</f>
        <v>very high</v>
      </c>
      <c r="M1275" t="s">
        <v>33</v>
      </c>
      <c r="N1275">
        <v>3</v>
      </c>
      <c r="O1275" t="str" cm="1">
        <f t="array" ref="O1275">_xlfn.IFS(N1275=1,"low",N1275=2,"medium",N1275=3,"high",N1275=4,"very high")</f>
        <v>high</v>
      </c>
      <c r="P1275">
        <v>3</v>
      </c>
      <c r="Q1275" t="str" cm="1">
        <f t="array" ref="Q1275">_xlfn.IFS(P1275=1,"junior",P1275=2,"mid level",P1275=3,"senior",P1275=4,"lead",P1275=5,"executive")</f>
        <v>senior</v>
      </c>
      <c r="R1275" t="s">
        <v>53</v>
      </c>
      <c r="S1275">
        <v>1</v>
      </c>
      <c r="T1275" t="str" cm="1">
        <f t="array" ref="T1275">_xlfn.IFS(S1275=1,"low",S1275=2,"medium",S1275=3,"high",S1275=4,"very high")</f>
        <v>low</v>
      </c>
      <c r="U1275" t="s">
        <v>35</v>
      </c>
      <c r="V1275">
        <v>13245</v>
      </c>
      <c r="W1275">
        <v>4</v>
      </c>
      <c r="X1275" t="str" cm="1">
        <f t="array" ref="X1275">_xlfn.IFS(W1275=0,"fresher",W1275&lt;=3,"stable",W1275&lt;=6,"moderate hopper",W1275&lt;=9,"frequent hopper")</f>
        <v>moderate hopper</v>
      </c>
      <c r="Y1275" t="s">
        <v>39</v>
      </c>
      <c r="Z1275">
        <v>14</v>
      </c>
      <c r="AA1275" t="str" cm="1">
        <f t="array" ref="AA1275">_xlfn.IFS(Z1275&lt;=14,"low hike",Z1275&lt;=18,"moderate hike",Z1275&lt;=22,"good hike",Z1275&lt;=25,"high hike")</f>
        <v>low hike</v>
      </c>
      <c r="AB1275">
        <v>3</v>
      </c>
      <c r="AC1275" t="str" cm="1">
        <f t="array" ref="AC1275">_xlfn.IFS(AB1275=1,"low",AB1275=2,"good",AB1275=3,"excellent",AB1275=4,"outstanding")</f>
        <v>excellent</v>
      </c>
      <c r="AD1275">
        <v>2</v>
      </c>
      <c r="AE1275" t="str" cm="1">
        <f t="array" ref="AE1275">_xlfn.IFS(AD1275=1,"low",AD1275=2,"medium",AD1275=3,"high",AD1275=4,"very high")</f>
        <v>medium</v>
      </c>
      <c r="AG1275">
        <v>0</v>
      </c>
      <c r="AH1275" t="str" cm="1">
        <f t="array" ref="AH1275">_xlfn.IFS(AG1275=0,"no stock options",AG1275=2,"medium",AG1275=3,"high",AG1275=1,"low")</f>
        <v>no stock options</v>
      </c>
      <c r="AI1275">
        <v>17</v>
      </c>
      <c r="AJ1275" s="1" t="str" cm="1">
        <f t="array" ref="AJ1275">_xlfn.IFS(AI1275&lt;=2,"fresher",AI1275&lt;=7,"early career",AI1275&lt;=15,"mid career",AI1275&lt;=25,"experienced",AI1275&gt;=26,"expert")</f>
        <v>experienced</v>
      </c>
      <c r="AK1275">
        <v>3</v>
      </c>
      <c r="AL1275" s="1" t="str" cm="1">
        <f t="array" ref="AL1275">_xlfn.IFS(AK1275=0,"no training",AK1275&lt;=2,"low",AK1275&lt;=4,"moderate",AK1275&lt;=6,"high")</f>
        <v>moderate</v>
      </c>
      <c r="AM1275">
        <v>4</v>
      </c>
      <c r="AN1275" t="str" cm="1">
        <f t="array" ref="AN1275">_xlfn.IFS(AM1275=1,"low",AM1275=2,"medium",AM1275=3,"high",AM1275=4,"very high")</f>
        <v>very high</v>
      </c>
      <c r="AO1275">
        <v>0</v>
      </c>
      <c r="AP1275" s="1" t="str" cm="1">
        <f t="array" ref="AP1275">_xlfn.IFS(AO1275&lt;=1,"new",AO1275&lt;=5,"early tenure",AO1275&lt;=10,"established",AO1275&lt;=20,"loyal",AO1275&gt;=21,"long term")</f>
        <v>new</v>
      </c>
      <c r="AQ1275">
        <v>0</v>
      </c>
      <c r="AR1275" s="1" t="str" cm="1">
        <f t="array" ref="AR1275">_xlfn.IFS(AQ1275&lt;=1,"new",AQ1275&lt;=4,"settling",AQ1275&lt;=7,"established",AQ1275&lt;=12,"stagnant risk",AQ1275&gt;12,"highly stagnant")</f>
        <v>new</v>
      </c>
      <c r="AS1275">
        <v>0</v>
      </c>
      <c r="AT1275" t="str" cm="1">
        <f t="array" ref="AT1275">_xlfn.IFS(AS1275&lt;=1,"recently promoted",AS1275&lt;=3,"due soon",AS1275&lt;=6,"over due",AS1275&gt;=7,"critically overdue")</f>
        <v>recently promoted</v>
      </c>
      <c r="AU1275">
        <v>0</v>
      </c>
      <c r="AV1275" t="str" cm="1">
        <f t="array" ref="AV1275">_xlfn.IFS(AU1275&lt;=1,"new under manager",AU1275&lt;=4,"settling",AU1275&lt;=8,"established",AU1275&gt;=9,"long term")</f>
        <v>new under manager</v>
      </c>
    </row>
    <row r="1276" spans="1:48">
      <c r="A1276">
        <v>55</v>
      </c>
      <c r="B1276" s="1" t="str" cm="1">
        <f t="array" ref="B1276">_xlfn.IFS(A1276&lt;=25,"early career",A1276&lt;=35,"mid career",A1276&lt;=45,"experienced",A1276&gt;=46,"senior")</f>
        <v>senior</v>
      </c>
      <c r="C1276" t="s">
        <v>29</v>
      </c>
      <c r="D1276" t="s">
        <v>30</v>
      </c>
      <c r="E1276" t="s">
        <v>45</v>
      </c>
      <c r="F1276">
        <v>1</v>
      </c>
      <c r="G1276" s="1" t="str" cm="1">
        <f t="array" ref="G1276">_xlfn.IFS(F1276&lt;=5,"very near",F1276&lt;=10,"near",F1276&lt;=20,"moderate",F1276&lt;=29,"far")</f>
        <v>very near</v>
      </c>
      <c r="H1276">
        <v>2</v>
      </c>
      <c r="I1276" t="str" cm="1">
        <f t="array" ref="I1276">_xlfn.IFS(H1276=1,"Below College",H1276=
2,"College",H1276=
3,"Bachelor",H1276=
4,"Master",H1276=
5,"Doctor")</f>
        <v>College</v>
      </c>
      <c r="J1276" t="s">
        <v>36</v>
      </c>
      <c r="K1276">
        <v>1</v>
      </c>
      <c r="L1276" t="str" cm="1">
        <f t="array" ref="L1276">_xlfn.IFS(K1276=1,"low",K1276=2,"medium",K1276=3,"high",K1276=4,"very high")</f>
        <v>low</v>
      </c>
      <c r="M1276" t="s">
        <v>33</v>
      </c>
      <c r="N1276">
        <v>3</v>
      </c>
      <c r="O1276" t="str" cm="1">
        <f t="array" ref="O1276">_xlfn.IFS(N1276=1,"low",N1276=2,"medium",N1276=3,"high",N1276=4,"very high")</f>
        <v>high</v>
      </c>
      <c r="P1276">
        <v>3</v>
      </c>
      <c r="Q1276" t="str" cm="1">
        <f t="array" ref="Q1276">_xlfn.IFS(P1276=1,"junior",P1276=2,"mid level",P1276=3,"senior",P1276=4,"lead",P1276=5,"executive")</f>
        <v>senior</v>
      </c>
      <c r="R1276" t="s">
        <v>51</v>
      </c>
      <c r="S1276">
        <v>4</v>
      </c>
      <c r="T1276" t="str" cm="1">
        <f t="array" ref="T1276">_xlfn.IFS(S1276=1,"low",S1276=2,"medium",S1276=3,"high",S1276=4,"very high")</f>
        <v>very high</v>
      </c>
      <c r="U1276" t="s">
        <v>35</v>
      </c>
      <c r="V1276">
        <v>10239</v>
      </c>
      <c r="W1276">
        <v>3</v>
      </c>
      <c r="X1276" t="str" cm="1">
        <f t="array" ref="X1276">_xlfn.IFS(W1276=0,"fresher",W1276&lt;=3,"stable",W1276&lt;=6,"moderate hopper",W1276&lt;=9,"frequent hopper")</f>
        <v>stable</v>
      </c>
      <c r="Y1276" t="s">
        <v>29</v>
      </c>
      <c r="Z1276">
        <v>14</v>
      </c>
      <c r="AA1276" t="str" cm="1">
        <f t="array" ref="AA1276">_xlfn.IFS(Z1276&lt;=14,"low hike",Z1276&lt;=18,"moderate hike",Z1276&lt;=22,"good hike",Z1276&lt;=25,"high hike")</f>
        <v>low hike</v>
      </c>
      <c r="AB1276">
        <v>3</v>
      </c>
      <c r="AC1276" t="str" cm="1">
        <f t="array" ref="AC1276">_xlfn.IFS(AB1276=1,"low",AB1276=2,"good",AB1276=3,"excellent",AB1276=4,"outstanding")</f>
        <v>excellent</v>
      </c>
      <c r="AD1276">
        <v>4</v>
      </c>
      <c r="AE1276" t="str" cm="1">
        <f t="array" ref="AE1276">_xlfn.IFS(AD1276=1,"low",AD1276=2,"medium",AD1276=3,"high",AD1276=4,"very high")</f>
        <v>very high</v>
      </c>
      <c r="AG1276">
        <v>1</v>
      </c>
      <c r="AH1276" t="str" cm="1">
        <f t="array" ref="AH1276">_xlfn.IFS(AG1276=0,"no stock options",AG1276=2,"medium",AG1276=3,"high",AG1276=1,"low")</f>
        <v>low</v>
      </c>
      <c r="AI1276">
        <v>24</v>
      </c>
      <c r="AJ1276" s="1" t="str" cm="1">
        <f t="array" ref="AJ1276">_xlfn.IFS(AI1276&lt;=2,"fresher",AI1276&lt;=7,"early career",AI1276&lt;=15,"mid career",AI1276&lt;=25,"experienced",AI1276&gt;=26,"expert")</f>
        <v>experienced</v>
      </c>
      <c r="AK1276">
        <v>4</v>
      </c>
      <c r="AL1276" s="1" t="str" cm="1">
        <f t="array" ref="AL1276">_xlfn.IFS(AK1276=0,"no training",AK1276&lt;=2,"low",AK1276&lt;=4,"moderate",AK1276&lt;=6,"high")</f>
        <v>moderate</v>
      </c>
      <c r="AM1276">
        <v>3</v>
      </c>
      <c r="AN1276" t="str" cm="1">
        <f t="array" ref="AN1276">_xlfn.IFS(AM1276=1,"low",AM1276=2,"medium",AM1276=3,"high",AM1276=4,"very high")</f>
        <v>high</v>
      </c>
      <c r="AO1276">
        <v>1</v>
      </c>
      <c r="AP1276" s="1" t="str" cm="1">
        <f t="array" ref="AP1276">_xlfn.IFS(AO1276&lt;=1,"new",AO1276&lt;=5,"early tenure",AO1276&lt;=10,"established",AO1276&lt;=20,"loyal",AO1276&gt;=21,"long term")</f>
        <v>new</v>
      </c>
      <c r="AQ1276">
        <v>0</v>
      </c>
      <c r="AR1276" s="1" t="str" cm="1">
        <f t="array" ref="AR1276">_xlfn.IFS(AQ1276&lt;=1,"new",AQ1276&lt;=4,"settling",AQ1276&lt;=7,"established",AQ1276&lt;=12,"stagnant risk",AQ1276&gt;12,"highly stagnant")</f>
        <v>new</v>
      </c>
      <c r="AS1276">
        <v>1</v>
      </c>
      <c r="AT1276" t="str" cm="1">
        <f t="array" ref="AT1276">_xlfn.IFS(AS1276&lt;=1,"recently promoted",AS1276&lt;=3,"due soon",AS1276&lt;=6,"over due",AS1276&gt;=7,"critically overdue")</f>
        <v>recently promoted</v>
      </c>
      <c r="AU1276">
        <v>0</v>
      </c>
      <c r="AV1276" t="str" cm="1">
        <f t="array" ref="AV1276">_xlfn.IFS(AU1276&lt;=1,"new under manager",AU1276&lt;=4,"settling",AU1276&lt;=8,"established",AU1276&gt;=9,"long term")</f>
        <v>new under manager</v>
      </c>
    </row>
    <row r="1277" spans="1:48">
      <c r="A1277">
        <v>23</v>
      </c>
      <c r="B1277" s="1" t="str" cm="1">
        <f t="array" ref="B1277">_xlfn.IFS(A1277&lt;=25,"early career",A1277&lt;=35,"mid career",A1277&lt;=45,"experienced",A1277&gt;=46,"senior")</f>
        <v>early career</v>
      </c>
      <c r="C1277" t="s">
        <v>29</v>
      </c>
      <c r="D1277" t="s">
        <v>30</v>
      </c>
      <c r="E1277" t="s">
        <v>45</v>
      </c>
      <c r="F1277">
        <v>2</v>
      </c>
      <c r="G1277" s="1" t="str" cm="1">
        <f t="array" ref="G1277">_xlfn.IFS(F1277&lt;=5,"very near",F1277&lt;=10,"near",F1277&lt;=20,"moderate",F1277&lt;=29,"far")</f>
        <v>very near</v>
      </c>
      <c r="H1277">
        <v>1</v>
      </c>
      <c r="I1277" t="str" cm="1">
        <f t="array" ref="I1277">_xlfn.IFS(H1277=1,"Below College",H1277=
2,"College",H1277=
3,"Bachelor",H1277=
4,"Master",H1277=
5,"Doctor")</f>
        <v>Below College</v>
      </c>
      <c r="J1277" t="s">
        <v>52</v>
      </c>
      <c r="K1277">
        <v>3</v>
      </c>
      <c r="L1277" t="str" cm="1">
        <f t="array" ref="L1277">_xlfn.IFS(K1277=1,"low",K1277=2,"medium",K1277=3,"high",K1277=4,"very high")</f>
        <v>high</v>
      </c>
      <c r="M1277" t="s">
        <v>33</v>
      </c>
      <c r="N1277">
        <v>3</v>
      </c>
      <c r="O1277" t="str" cm="1">
        <f t="array" ref="O1277">_xlfn.IFS(N1277=1,"low",N1277=2,"medium",N1277=3,"high",N1277=4,"very high")</f>
        <v>high</v>
      </c>
      <c r="P1277">
        <v>1</v>
      </c>
      <c r="Q1277" t="str" cm="1">
        <f t="array" ref="Q1277">_xlfn.IFS(P1277=1,"junior",P1277=2,"mid level",P1277=3,"senior",P1277=4,"lead",P1277=5,"executive")</f>
        <v>junior</v>
      </c>
      <c r="R1277" t="s">
        <v>46</v>
      </c>
      <c r="S1277">
        <v>1</v>
      </c>
      <c r="T1277" t="str" cm="1">
        <f t="array" ref="T1277">_xlfn.IFS(S1277=1,"low",S1277=2,"medium",S1277=3,"high",S1277=4,"very high")</f>
        <v>low</v>
      </c>
      <c r="U1277" t="s">
        <v>38</v>
      </c>
      <c r="V1277">
        <v>2322</v>
      </c>
      <c r="W1277">
        <v>3</v>
      </c>
      <c r="X1277" t="str" cm="1">
        <f t="array" ref="X1277">_xlfn.IFS(W1277=0,"fresher",W1277&lt;=3,"stable",W1277&lt;=6,"moderate hopper",W1277&lt;=9,"frequent hopper")</f>
        <v>stable</v>
      </c>
      <c r="Y1277" t="s">
        <v>29</v>
      </c>
      <c r="Z1277">
        <v>13</v>
      </c>
      <c r="AA1277" t="str" cm="1">
        <f t="array" ref="AA1277">_xlfn.IFS(Z1277&lt;=14,"low hike",Z1277&lt;=18,"moderate hike",Z1277&lt;=22,"good hike",Z1277&lt;=25,"high hike")</f>
        <v>low hike</v>
      </c>
      <c r="AB1277">
        <v>3</v>
      </c>
      <c r="AC1277" t="str" cm="1">
        <f t="array" ref="AC1277">_xlfn.IFS(AB1277=1,"low",AB1277=2,"good",AB1277=3,"excellent",AB1277=4,"outstanding")</f>
        <v>excellent</v>
      </c>
      <c r="AD1277">
        <v>3</v>
      </c>
      <c r="AE1277" t="str" cm="1">
        <f t="array" ref="AE1277">_xlfn.IFS(AD1277=1,"low",AD1277=2,"medium",AD1277=3,"high",AD1277=4,"very high")</f>
        <v>high</v>
      </c>
      <c r="AG1277">
        <v>1</v>
      </c>
      <c r="AH1277" t="str" cm="1">
        <f t="array" ref="AH1277">_xlfn.IFS(AG1277=0,"no stock options",AG1277=2,"medium",AG1277=3,"high",AG1277=1,"low")</f>
        <v>low</v>
      </c>
      <c r="AI1277">
        <v>3</v>
      </c>
      <c r="AJ1277" s="1" t="str" cm="1">
        <f t="array" ref="AJ1277">_xlfn.IFS(AI1277&lt;=2,"fresher",AI1277&lt;=7,"early career",AI1277&lt;=15,"mid career",AI1277&lt;=25,"experienced",AI1277&gt;=26,"expert")</f>
        <v>early career</v>
      </c>
      <c r="AK1277">
        <v>3</v>
      </c>
      <c r="AL1277" s="1" t="str" cm="1">
        <f t="array" ref="AL1277">_xlfn.IFS(AK1277=0,"no training",AK1277&lt;=2,"low",AK1277&lt;=4,"moderate",AK1277&lt;=6,"high")</f>
        <v>moderate</v>
      </c>
      <c r="AM1277">
        <v>3</v>
      </c>
      <c r="AN1277" t="str" cm="1">
        <f t="array" ref="AN1277">_xlfn.IFS(AM1277=1,"low",AM1277=2,"medium",AM1277=3,"high",AM1277=4,"very high")</f>
        <v>high</v>
      </c>
      <c r="AO1277">
        <v>0</v>
      </c>
      <c r="AP1277" s="1" t="str" cm="1">
        <f t="array" ref="AP1277">_xlfn.IFS(AO1277&lt;=1,"new",AO1277&lt;=5,"early tenure",AO1277&lt;=10,"established",AO1277&lt;=20,"loyal",AO1277&gt;=21,"long term")</f>
        <v>new</v>
      </c>
      <c r="AQ1277">
        <v>0</v>
      </c>
      <c r="AR1277" s="1" t="str" cm="1">
        <f t="array" ref="AR1277">_xlfn.IFS(AQ1277&lt;=1,"new",AQ1277&lt;=4,"settling",AQ1277&lt;=7,"established",AQ1277&lt;=12,"stagnant risk",AQ1277&gt;12,"highly stagnant")</f>
        <v>new</v>
      </c>
      <c r="AS1277">
        <v>0</v>
      </c>
      <c r="AT1277" t="str" cm="1">
        <f t="array" ref="AT1277">_xlfn.IFS(AS1277&lt;=1,"recently promoted",AS1277&lt;=3,"due soon",AS1277&lt;=6,"over due",AS1277&gt;=7,"critically overdue")</f>
        <v>recently promoted</v>
      </c>
      <c r="AU1277">
        <v>0</v>
      </c>
      <c r="AV1277" t="str" cm="1">
        <f t="array" ref="AV1277">_xlfn.IFS(AU1277&lt;=1,"new under manager",AU1277&lt;=4,"settling",AU1277&lt;=8,"established",AU1277&gt;=9,"long term")</f>
        <v>new under manager</v>
      </c>
    </row>
    <row r="1278" spans="1:48">
      <c r="A1278">
        <v>32</v>
      </c>
      <c r="B1278" s="1" t="str" cm="1">
        <f t="array" ref="B1278">_xlfn.IFS(A1278&lt;=25,"early career",A1278&lt;=35,"mid career",A1278&lt;=45,"experienced",A1278&gt;=46,"senior")</f>
        <v>mid career</v>
      </c>
      <c r="C1278" t="s">
        <v>29</v>
      </c>
      <c r="D1278" t="s">
        <v>30</v>
      </c>
      <c r="E1278" t="s">
        <v>31</v>
      </c>
      <c r="F1278">
        <v>1</v>
      </c>
      <c r="G1278" s="1" t="str" cm="1">
        <f t="array" ref="G1278">_xlfn.IFS(F1278&lt;=5,"very near",F1278&lt;=10,"near",F1278&lt;=20,"moderate",F1278&lt;=29,"far")</f>
        <v>very near</v>
      </c>
      <c r="H1278">
        <v>1</v>
      </c>
      <c r="I1278" t="str" cm="1">
        <f t="array" ref="I1278">_xlfn.IFS(H1278=1,"Below College",H1278=
2,"College",H1278=
3,"Bachelor",H1278=
4,"Master",H1278=
5,"Doctor")</f>
        <v>Below College</v>
      </c>
      <c r="J1278" t="s">
        <v>36</v>
      </c>
      <c r="K1278">
        <v>4</v>
      </c>
      <c r="L1278" t="str" cm="1">
        <f t="array" ref="L1278">_xlfn.IFS(K1278=1,"low",K1278=2,"medium",K1278=3,"high",K1278=4,"very high")</f>
        <v>very high</v>
      </c>
      <c r="M1278" t="s">
        <v>33</v>
      </c>
      <c r="N1278">
        <v>3</v>
      </c>
      <c r="O1278" t="str" cm="1">
        <f t="array" ref="O1278">_xlfn.IFS(N1278=1,"low",N1278=2,"medium",N1278=3,"high",N1278=4,"very high")</f>
        <v>high</v>
      </c>
      <c r="P1278">
        <v>1</v>
      </c>
      <c r="Q1278" t="str" cm="1">
        <f t="array" ref="Q1278">_xlfn.IFS(P1278=1,"junior",P1278=2,"mid level",P1278=3,"senior",P1278=4,"lead",P1278=5,"executive")</f>
        <v>junior</v>
      </c>
      <c r="R1278" t="s">
        <v>37</v>
      </c>
      <c r="S1278">
        <v>1</v>
      </c>
      <c r="T1278" t="str" cm="1">
        <f t="array" ref="T1278">_xlfn.IFS(S1278=1,"low",S1278=2,"medium",S1278=3,"high",S1278=4,"very high")</f>
        <v>low</v>
      </c>
      <c r="U1278" t="s">
        <v>40</v>
      </c>
      <c r="V1278">
        <v>2956</v>
      </c>
      <c r="W1278">
        <v>1</v>
      </c>
      <c r="X1278" t="str" cm="1">
        <f t="array" ref="X1278">_xlfn.IFS(W1278=0,"fresher",W1278&lt;=3,"stable",W1278&lt;=6,"moderate hopper",W1278&lt;=9,"frequent hopper")</f>
        <v>stable</v>
      </c>
      <c r="Y1278" t="s">
        <v>29</v>
      </c>
      <c r="Z1278">
        <v>13</v>
      </c>
      <c r="AA1278" t="str" cm="1">
        <f t="array" ref="AA1278">_xlfn.IFS(Z1278&lt;=14,"low hike",Z1278&lt;=18,"moderate hike",Z1278&lt;=22,"good hike",Z1278&lt;=25,"high hike")</f>
        <v>low hike</v>
      </c>
      <c r="AB1278">
        <v>3</v>
      </c>
      <c r="AC1278" t="str" cm="1">
        <f t="array" ref="AC1278">_xlfn.IFS(AB1278=1,"low",AB1278=2,"good",AB1278=3,"excellent",AB1278=4,"outstanding")</f>
        <v>excellent</v>
      </c>
      <c r="AD1278">
        <v>4</v>
      </c>
      <c r="AE1278" t="str" cm="1">
        <f t="array" ref="AE1278">_xlfn.IFS(AD1278=1,"low",AD1278=2,"medium",AD1278=3,"high",AD1278=4,"very high")</f>
        <v>very high</v>
      </c>
      <c r="AG1278">
        <v>0</v>
      </c>
      <c r="AH1278" t="str" cm="1">
        <f t="array" ref="AH1278">_xlfn.IFS(AG1278=0,"no stock options",AG1278=2,"medium",AG1278=3,"high",AG1278=1,"low")</f>
        <v>no stock options</v>
      </c>
      <c r="AI1278">
        <v>1</v>
      </c>
      <c r="AJ1278" s="1" t="str" cm="1">
        <f t="array" ref="AJ1278">_xlfn.IFS(AI1278&lt;=2,"fresher",AI1278&lt;=7,"early career",AI1278&lt;=15,"mid career",AI1278&lt;=25,"experienced",AI1278&gt;=26,"expert")</f>
        <v>fresher</v>
      </c>
      <c r="AK1278">
        <v>2</v>
      </c>
      <c r="AL1278" s="1" t="str" cm="1">
        <f t="array" ref="AL1278">_xlfn.IFS(AK1278=0,"no training",AK1278&lt;=2,"low",AK1278&lt;=4,"moderate",AK1278&lt;=6,"high")</f>
        <v>low</v>
      </c>
      <c r="AM1278">
        <v>3</v>
      </c>
      <c r="AN1278" t="str" cm="1">
        <f t="array" ref="AN1278">_xlfn.IFS(AM1278=1,"low",AM1278=2,"medium",AM1278=3,"high",AM1278=4,"very high")</f>
        <v>high</v>
      </c>
      <c r="AO1278">
        <v>1</v>
      </c>
      <c r="AP1278" s="1" t="str" cm="1">
        <f t="array" ref="AP1278">_xlfn.IFS(AO1278&lt;=1,"new",AO1278&lt;=5,"early tenure",AO1278&lt;=10,"established",AO1278&lt;=20,"loyal",AO1278&gt;=21,"long term")</f>
        <v>new</v>
      </c>
      <c r="AQ1278">
        <v>0</v>
      </c>
      <c r="AR1278" s="1" t="str" cm="1">
        <f t="array" ref="AR1278">_xlfn.IFS(AQ1278&lt;=1,"new",AQ1278&lt;=4,"settling",AQ1278&lt;=7,"established",AQ1278&lt;=12,"stagnant risk",AQ1278&gt;12,"highly stagnant")</f>
        <v>new</v>
      </c>
      <c r="AS1278">
        <v>0</v>
      </c>
      <c r="AT1278" t="str" cm="1">
        <f t="array" ref="AT1278">_xlfn.IFS(AS1278&lt;=1,"recently promoted",AS1278&lt;=3,"due soon",AS1278&lt;=6,"over due",AS1278&gt;=7,"critically overdue")</f>
        <v>recently promoted</v>
      </c>
      <c r="AU1278">
        <v>0</v>
      </c>
      <c r="AV1278" t="str" cm="1">
        <f t="array" ref="AV1278">_xlfn.IFS(AU1278&lt;=1,"new under manager",AU1278&lt;=4,"settling",AU1278&lt;=8,"established",AU1278&gt;=9,"long term")</f>
        <v>new under manager</v>
      </c>
    </row>
    <row r="1279" spans="1:48">
      <c r="A1279">
        <v>20</v>
      </c>
      <c r="B1279" s="1" t="str" cm="1">
        <f t="array" ref="B1279">_xlfn.IFS(A1279&lt;=25,"early career",A1279&lt;=35,"mid career",A1279&lt;=45,"experienced",A1279&gt;=46,"senior")</f>
        <v>early career</v>
      </c>
      <c r="C1279" t="s">
        <v>39</v>
      </c>
      <c r="D1279" t="s">
        <v>50</v>
      </c>
      <c r="E1279" t="s">
        <v>31</v>
      </c>
      <c r="F1279">
        <v>6</v>
      </c>
      <c r="G1279" s="1" t="str" cm="1">
        <f t="array" ref="G1279">_xlfn.IFS(F1279&lt;=5,"very near",F1279&lt;=10,"near",F1279&lt;=20,"moderate",F1279&lt;=29,"far")</f>
        <v>near</v>
      </c>
      <c r="H1279">
        <v>3</v>
      </c>
      <c r="I1279" t="str" cm="1">
        <f t="array" ref="I1279">_xlfn.IFS(H1279=1,"Below College",H1279=
2,"College",H1279=
3,"Bachelor",H1279=
4,"Master",H1279=
5,"Doctor")</f>
        <v>Bachelor</v>
      </c>
      <c r="J1279" t="s">
        <v>36</v>
      </c>
      <c r="K1279">
        <v>4</v>
      </c>
      <c r="L1279" t="str" cm="1">
        <f t="array" ref="L1279">_xlfn.IFS(K1279=1,"low",K1279=2,"medium",K1279=3,"high",K1279=4,"very high")</f>
        <v>very high</v>
      </c>
      <c r="M1279" t="s">
        <v>43</v>
      </c>
      <c r="N1279">
        <v>2</v>
      </c>
      <c r="O1279" t="str" cm="1">
        <f t="array" ref="O1279">_xlfn.IFS(N1279=1,"low",N1279=2,"medium",N1279=3,"high",N1279=4,"very high")</f>
        <v>medium</v>
      </c>
      <c r="P1279">
        <v>1</v>
      </c>
      <c r="Q1279" t="str" cm="1">
        <f t="array" ref="Q1279">_xlfn.IFS(P1279=1,"junior",P1279=2,"mid level",P1279=3,"senior",P1279=4,"lead",P1279=5,"executive")</f>
        <v>junior</v>
      </c>
      <c r="R1279" t="s">
        <v>34</v>
      </c>
      <c r="S1279">
        <v>4</v>
      </c>
      <c r="T1279" t="str" cm="1">
        <f t="array" ref="T1279">_xlfn.IFS(S1279=1,"low",S1279=2,"medium",S1279=3,"high",S1279=4,"very high")</f>
        <v>very high</v>
      </c>
      <c r="U1279" t="s">
        <v>40</v>
      </c>
      <c r="V1279">
        <v>2926</v>
      </c>
      <c r="W1279">
        <v>1</v>
      </c>
      <c r="X1279" t="str" cm="1">
        <f t="array" ref="X1279">_xlfn.IFS(W1279=0,"fresher",W1279&lt;=3,"stable",W1279&lt;=6,"moderate hopper",W1279&lt;=9,"frequent hopper")</f>
        <v>stable</v>
      </c>
      <c r="Y1279" t="s">
        <v>39</v>
      </c>
      <c r="Z1279">
        <v>18</v>
      </c>
      <c r="AA1279" t="str" cm="1">
        <f t="array" ref="AA1279">_xlfn.IFS(Z1279&lt;=14,"low hike",Z1279&lt;=18,"moderate hike",Z1279&lt;=22,"good hike",Z1279&lt;=25,"high hike")</f>
        <v>moderate hike</v>
      </c>
      <c r="AB1279">
        <v>3</v>
      </c>
      <c r="AC1279" t="str" cm="1">
        <f t="array" ref="AC1279">_xlfn.IFS(AB1279=1,"low",AB1279=2,"good",AB1279=3,"excellent",AB1279=4,"outstanding")</f>
        <v>excellent</v>
      </c>
      <c r="AD1279">
        <v>2</v>
      </c>
      <c r="AE1279" t="str" cm="1">
        <f t="array" ref="AE1279">_xlfn.IFS(AD1279=1,"low",AD1279=2,"medium",AD1279=3,"high",AD1279=4,"very high")</f>
        <v>medium</v>
      </c>
      <c r="AG1279">
        <v>0</v>
      </c>
      <c r="AH1279" t="str" cm="1">
        <f t="array" ref="AH1279">_xlfn.IFS(AG1279=0,"no stock options",AG1279=2,"medium",AG1279=3,"high",AG1279=1,"low")</f>
        <v>no stock options</v>
      </c>
      <c r="AI1279">
        <v>1</v>
      </c>
      <c r="AJ1279" s="1" t="str" cm="1">
        <f t="array" ref="AJ1279">_xlfn.IFS(AI1279&lt;=2,"fresher",AI1279&lt;=7,"early career",AI1279&lt;=15,"mid career",AI1279&lt;=25,"experienced",AI1279&gt;=26,"expert")</f>
        <v>fresher</v>
      </c>
      <c r="AK1279">
        <v>5</v>
      </c>
      <c r="AL1279" s="1" t="str" cm="1">
        <f t="array" ref="AL1279">_xlfn.IFS(AK1279=0,"no training",AK1279&lt;=2,"low",AK1279&lt;=4,"moderate",AK1279&lt;=6,"high")</f>
        <v>high</v>
      </c>
      <c r="AM1279">
        <v>3</v>
      </c>
      <c r="AN1279" t="str" cm="1">
        <f t="array" ref="AN1279">_xlfn.IFS(AM1279=1,"low",AM1279=2,"medium",AM1279=3,"high",AM1279=4,"very high")</f>
        <v>high</v>
      </c>
      <c r="AO1279">
        <v>1</v>
      </c>
      <c r="AP1279" s="1" t="str" cm="1">
        <f t="array" ref="AP1279">_xlfn.IFS(AO1279&lt;=1,"new",AO1279&lt;=5,"early tenure",AO1279&lt;=10,"established",AO1279&lt;=20,"loyal",AO1279&gt;=21,"long term")</f>
        <v>new</v>
      </c>
      <c r="AQ1279">
        <v>0</v>
      </c>
      <c r="AR1279" s="1" t="str" cm="1">
        <f t="array" ref="AR1279">_xlfn.IFS(AQ1279&lt;=1,"new",AQ1279&lt;=4,"settling",AQ1279&lt;=7,"established",AQ1279&lt;=12,"stagnant risk",AQ1279&gt;12,"highly stagnant")</f>
        <v>new</v>
      </c>
      <c r="AS1279">
        <v>1</v>
      </c>
      <c r="AT1279" t="str" cm="1">
        <f t="array" ref="AT1279">_xlfn.IFS(AS1279&lt;=1,"recently promoted",AS1279&lt;=3,"due soon",AS1279&lt;=6,"over due",AS1279&gt;=7,"critically overdue")</f>
        <v>recently promoted</v>
      </c>
      <c r="AU1279">
        <v>0</v>
      </c>
      <c r="AV1279" t="str" cm="1">
        <f t="array" ref="AV1279">_xlfn.IFS(AU1279&lt;=1,"new under manager",AU1279&lt;=4,"settling",AU1279&lt;=8,"established",AU1279&gt;=9,"long term")</f>
        <v>new under manager</v>
      </c>
    </row>
    <row r="1280" spans="1:48">
      <c r="A1280">
        <v>37</v>
      </c>
      <c r="B1280" s="1" t="str" cm="1">
        <f t="array" ref="B1280">_xlfn.IFS(A1280&lt;=25,"early career",A1280&lt;=35,"mid career",A1280&lt;=45,"experienced",A1280&gt;=46,"senior")</f>
        <v>experienced</v>
      </c>
      <c r="C1280" t="s">
        <v>29</v>
      </c>
      <c r="D1280" t="s">
        <v>41</v>
      </c>
      <c r="E1280" t="s">
        <v>31</v>
      </c>
      <c r="F1280">
        <v>2</v>
      </c>
      <c r="G1280" s="1" t="str" cm="1">
        <f t="array" ref="G1280">_xlfn.IFS(F1280&lt;=5,"very near",F1280&lt;=10,"near",F1280&lt;=20,"moderate",F1280&lt;=29,"far")</f>
        <v>very near</v>
      </c>
      <c r="H1280">
        <v>2</v>
      </c>
      <c r="I1280" t="str" cm="1">
        <f t="array" ref="I1280">_xlfn.IFS(H1280=1,"Below College",H1280=
2,"College",H1280=
3,"Bachelor",H1280=
4,"Master",H1280=
5,"Doctor")</f>
        <v>College</v>
      </c>
      <c r="J1280" t="s">
        <v>36</v>
      </c>
      <c r="K1280">
        <v>3</v>
      </c>
      <c r="L1280" t="str" cm="1">
        <f t="array" ref="L1280">_xlfn.IFS(K1280=1,"low",K1280=2,"medium",K1280=3,"high",K1280=4,"very high")</f>
        <v>high</v>
      </c>
      <c r="M1280" t="s">
        <v>33</v>
      </c>
      <c r="N1280">
        <v>2</v>
      </c>
      <c r="O1280" t="str" cm="1">
        <f t="array" ref="O1280">_xlfn.IFS(N1280=1,"low",N1280=2,"medium",N1280=3,"high",N1280=4,"very high")</f>
        <v>medium</v>
      </c>
      <c r="P1280">
        <v>2</v>
      </c>
      <c r="Q1280" t="str" cm="1">
        <f t="array" ref="Q1280">_xlfn.IFS(P1280=1,"junior",P1280=2,"mid level",P1280=3,"senior",P1280=4,"lead",P1280=5,"executive")</f>
        <v>mid level</v>
      </c>
      <c r="R1280" t="s">
        <v>49</v>
      </c>
      <c r="S1280">
        <v>4</v>
      </c>
      <c r="T1280" t="str" cm="1">
        <f t="array" ref="T1280">_xlfn.IFS(S1280=1,"low",S1280=2,"medium",S1280=3,"high",S1280=4,"very high")</f>
        <v>very high</v>
      </c>
      <c r="U1280" t="s">
        <v>38</v>
      </c>
      <c r="V1280">
        <v>5163</v>
      </c>
      <c r="W1280">
        <v>5</v>
      </c>
      <c r="X1280" t="str" cm="1">
        <f t="array" ref="X1280">_xlfn.IFS(W1280=0,"fresher",W1280&lt;=3,"stable",W1280&lt;=6,"moderate hopper",W1280&lt;=9,"frequent hopper")</f>
        <v>moderate hopper</v>
      </c>
      <c r="Y1280" t="s">
        <v>29</v>
      </c>
      <c r="Z1280">
        <v>14</v>
      </c>
      <c r="AA1280" t="str" cm="1">
        <f t="array" ref="AA1280">_xlfn.IFS(Z1280&lt;=14,"low hike",Z1280&lt;=18,"moderate hike",Z1280&lt;=22,"good hike",Z1280&lt;=25,"high hike")</f>
        <v>low hike</v>
      </c>
      <c r="AB1280">
        <v>3</v>
      </c>
      <c r="AC1280" t="str" cm="1">
        <f t="array" ref="AC1280">_xlfn.IFS(AB1280=1,"low",AB1280=2,"good",AB1280=3,"excellent",AB1280=4,"outstanding")</f>
        <v>excellent</v>
      </c>
      <c r="AD1280">
        <v>4</v>
      </c>
      <c r="AE1280" t="str" cm="1">
        <f t="array" ref="AE1280">_xlfn.IFS(AD1280=1,"low",AD1280=2,"medium",AD1280=3,"high",AD1280=4,"very high")</f>
        <v>very high</v>
      </c>
      <c r="AG1280">
        <v>1</v>
      </c>
      <c r="AH1280" t="str" cm="1">
        <f t="array" ref="AH1280">_xlfn.IFS(AG1280=0,"no stock options",AG1280=2,"medium",AG1280=3,"high",AG1280=1,"low")</f>
        <v>low</v>
      </c>
      <c r="AI1280">
        <v>17</v>
      </c>
      <c r="AJ1280" s="1" t="str" cm="1">
        <f t="array" ref="AJ1280">_xlfn.IFS(AI1280&lt;=2,"fresher",AI1280&lt;=7,"early career",AI1280&lt;=15,"mid career",AI1280&lt;=25,"experienced",AI1280&gt;=26,"expert")</f>
        <v>experienced</v>
      </c>
      <c r="AK1280">
        <v>2</v>
      </c>
      <c r="AL1280" s="1" t="str" cm="1">
        <f t="array" ref="AL1280">_xlfn.IFS(AK1280=0,"no training",AK1280&lt;=2,"low",AK1280&lt;=4,"moderate",AK1280&lt;=6,"high")</f>
        <v>low</v>
      </c>
      <c r="AM1280">
        <v>4</v>
      </c>
      <c r="AN1280" t="str" cm="1">
        <f t="array" ref="AN1280">_xlfn.IFS(AM1280=1,"low",AM1280=2,"medium",AM1280=3,"high",AM1280=4,"very high")</f>
        <v>very high</v>
      </c>
      <c r="AO1280">
        <v>1</v>
      </c>
      <c r="AP1280" s="1" t="str" cm="1">
        <f t="array" ref="AP1280">_xlfn.IFS(AO1280&lt;=1,"new",AO1280&lt;=5,"early tenure",AO1280&lt;=10,"established",AO1280&lt;=20,"loyal",AO1280&gt;=21,"long term")</f>
        <v>new</v>
      </c>
      <c r="AQ1280">
        <v>0</v>
      </c>
      <c r="AR1280" s="1" t="str" cm="1">
        <f t="array" ref="AR1280">_xlfn.IFS(AQ1280&lt;=1,"new",AQ1280&lt;=4,"settling",AQ1280&lt;=7,"established",AQ1280&lt;=12,"stagnant risk",AQ1280&gt;12,"highly stagnant")</f>
        <v>new</v>
      </c>
      <c r="AS1280">
        <v>0</v>
      </c>
      <c r="AT1280" t="str" cm="1">
        <f t="array" ref="AT1280">_xlfn.IFS(AS1280&lt;=1,"recently promoted",AS1280&lt;=3,"due soon",AS1280&lt;=6,"over due",AS1280&gt;=7,"critically overdue")</f>
        <v>recently promoted</v>
      </c>
      <c r="AU1280">
        <v>0</v>
      </c>
      <c r="AV1280" t="str" cm="1">
        <f t="array" ref="AV1280">_xlfn.IFS(AU1280&lt;=1,"new under manager",AU1280&lt;=4,"settling",AU1280&lt;=8,"established",AU1280&gt;=9,"long term")</f>
        <v>new under manager</v>
      </c>
    </row>
    <row r="1281" spans="1:48">
      <c r="A1281">
        <v>22</v>
      </c>
      <c r="B1281" s="1" t="str" cm="1">
        <f t="array" ref="B1281">_xlfn.IFS(A1281&lt;=25,"early career",A1281&lt;=35,"mid career",A1281&lt;=45,"experienced",A1281&gt;=46,"senior")</f>
        <v>early career</v>
      </c>
      <c r="C1281" t="s">
        <v>29</v>
      </c>
      <c r="D1281" t="s">
        <v>30</v>
      </c>
      <c r="E1281" t="s">
        <v>31</v>
      </c>
      <c r="F1281">
        <v>15</v>
      </c>
      <c r="G1281" s="1" t="str" cm="1">
        <f t="array" ref="G1281">_xlfn.IFS(F1281&lt;=5,"very near",F1281&lt;=10,"near",F1281&lt;=20,"moderate",F1281&lt;=29,"far")</f>
        <v>moderate</v>
      </c>
      <c r="H1281">
        <v>3</v>
      </c>
      <c r="I1281" t="str" cm="1">
        <f t="array" ref="I1281">_xlfn.IFS(H1281=1,"Below College",H1281=
2,"College",H1281=
3,"Bachelor",H1281=
4,"Master",H1281=
5,"Doctor")</f>
        <v>Bachelor</v>
      </c>
      <c r="J1281" t="s">
        <v>32</v>
      </c>
      <c r="K1281">
        <v>2</v>
      </c>
      <c r="L1281" t="str" cm="1">
        <f t="array" ref="L1281">_xlfn.IFS(K1281=1,"low",K1281=2,"medium",K1281=3,"high",K1281=4,"very high")</f>
        <v>medium</v>
      </c>
      <c r="M1281" t="s">
        <v>43</v>
      </c>
      <c r="N1281">
        <v>3</v>
      </c>
      <c r="O1281" t="str" cm="1">
        <f t="array" ref="O1281">_xlfn.IFS(N1281=1,"low",N1281=2,"medium",N1281=3,"high",N1281=4,"very high")</f>
        <v>high</v>
      </c>
      <c r="P1281">
        <v>1</v>
      </c>
      <c r="Q1281" t="str" cm="1">
        <f t="array" ref="Q1281">_xlfn.IFS(P1281=1,"junior",P1281=2,"mid level",P1281=3,"senior",P1281=4,"lead",P1281=5,"executive")</f>
        <v>junior</v>
      </c>
      <c r="R1281" t="s">
        <v>34</v>
      </c>
      <c r="S1281">
        <v>4</v>
      </c>
      <c r="T1281" t="str" cm="1">
        <f t="array" ref="T1281">_xlfn.IFS(S1281=1,"low",S1281=2,"medium",S1281=3,"high",S1281=4,"very high")</f>
        <v>very high</v>
      </c>
      <c r="U1281" t="s">
        <v>40</v>
      </c>
      <c r="V1281">
        <v>2871</v>
      </c>
      <c r="W1281">
        <v>1</v>
      </c>
      <c r="X1281" t="str" cm="1">
        <f t="array" ref="X1281">_xlfn.IFS(W1281=0,"fresher",W1281&lt;=3,"stable",W1281&lt;=6,"moderate hopper",W1281&lt;=9,"frequent hopper")</f>
        <v>stable</v>
      </c>
      <c r="Y1281" t="s">
        <v>29</v>
      </c>
      <c r="Z1281">
        <v>15</v>
      </c>
      <c r="AA1281" t="str" cm="1">
        <f t="array" ref="AA1281">_xlfn.IFS(Z1281&lt;=14,"low hike",Z1281&lt;=18,"moderate hike",Z1281&lt;=22,"good hike",Z1281&lt;=25,"high hike")</f>
        <v>moderate hike</v>
      </c>
      <c r="AB1281">
        <v>3</v>
      </c>
      <c r="AC1281" t="str" cm="1">
        <f t="array" ref="AC1281">_xlfn.IFS(AB1281=1,"low",AB1281=2,"good",AB1281=3,"excellent",AB1281=4,"outstanding")</f>
        <v>excellent</v>
      </c>
      <c r="AD1281">
        <v>3</v>
      </c>
      <c r="AE1281" t="str" cm="1">
        <f t="array" ref="AE1281">_xlfn.IFS(AD1281=1,"low",AD1281=2,"medium",AD1281=3,"high",AD1281=4,"very high")</f>
        <v>high</v>
      </c>
      <c r="AG1281">
        <v>0</v>
      </c>
      <c r="AH1281" t="str" cm="1">
        <f t="array" ref="AH1281">_xlfn.IFS(AG1281=0,"no stock options",AG1281=2,"medium",AG1281=3,"high",AG1281=1,"low")</f>
        <v>no stock options</v>
      </c>
      <c r="AI1281">
        <v>1</v>
      </c>
      <c r="AJ1281" s="1" t="str" cm="1">
        <f t="array" ref="AJ1281">_xlfn.IFS(AI1281&lt;=2,"fresher",AI1281&lt;=7,"early career",AI1281&lt;=15,"mid career",AI1281&lt;=25,"experienced",AI1281&gt;=26,"expert")</f>
        <v>fresher</v>
      </c>
      <c r="AK1281">
        <v>5</v>
      </c>
      <c r="AL1281" s="1" t="str" cm="1">
        <f t="array" ref="AL1281">_xlfn.IFS(AK1281=0,"no training",AK1281&lt;=2,"low",AK1281&lt;=4,"moderate",AK1281&lt;=6,"high")</f>
        <v>high</v>
      </c>
      <c r="AM1281">
        <v>3</v>
      </c>
      <c r="AN1281" t="str" cm="1">
        <f t="array" ref="AN1281">_xlfn.IFS(AM1281=1,"low",AM1281=2,"medium",AM1281=3,"high",AM1281=4,"very high")</f>
        <v>high</v>
      </c>
      <c r="AO1281">
        <v>0</v>
      </c>
      <c r="AP1281" s="1" t="str" cm="1">
        <f t="array" ref="AP1281">_xlfn.IFS(AO1281&lt;=1,"new",AO1281&lt;=5,"early tenure",AO1281&lt;=10,"established",AO1281&lt;=20,"loyal",AO1281&gt;=21,"long term")</f>
        <v>new</v>
      </c>
      <c r="AQ1281">
        <v>0</v>
      </c>
      <c r="AR1281" s="1" t="str" cm="1">
        <f t="array" ref="AR1281">_xlfn.IFS(AQ1281&lt;=1,"new",AQ1281&lt;=4,"settling",AQ1281&lt;=7,"established",AQ1281&lt;=12,"stagnant risk",AQ1281&gt;12,"highly stagnant")</f>
        <v>new</v>
      </c>
      <c r="AS1281">
        <v>0</v>
      </c>
      <c r="AT1281" t="str" cm="1">
        <f t="array" ref="AT1281">_xlfn.IFS(AS1281&lt;=1,"recently promoted",AS1281&lt;=3,"due soon",AS1281&lt;=6,"over due",AS1281&gt;=7,"critically overdue")</f>
        <v>recently promoted</v>
      </c>
      <c r="AU1281">
        <v>0</v>
      </c>
      <c r="AV1281" t="str" cm="1">
        <f t="array" ref="AV1281">_xlfn.IFS(AU1281&lt;=1,"new under manager",AU1281&lt;=4,"settling",AU1281&lt;=8,"established",AU1281&gt;=9,"long term")</f>
        <v>new under manager</v>
      </c>
    </row>
    <row r="1282" spans="1:48">
      <c r="A1282">
        <v>34</v>
      </c>
      <c r="B1282" s="1" t="str" cm="1">
        <f t="array" ref="B1282">_xlfn.IFS(A1282&lt;=25,"early career",A1282&lt;=35,"mid career",A1282&lt;=45,"experienced",A1282&gt;=46,"senior")</f>
        <v>mid career</v>
      </c>
      <c r="C1282" t="s">
        <v>29</v>
      </c>
      <c r="D1282" t="s">
        <v>30</v>
      </c>
      <c r="E1282" t="s">
        <v>31</v>
      </c>
      <c r="F1282">
        <v>6</v>
      </c>
      <c r="G1282" s="1" t="str" cm="1">
        <f t="array" ref="G1282">_xlfn.IFS(F1282&lt;=5,"very near",F1282&lt;=10,"near",F1282&lt;=20,"moderate",F1282&lt;=29,"far")</f>
        <v>near</v>
      </c>
      <c r="H1282">
        <v>4</v>
      </c>
      <c r="I1282" t="str" cm="1">
        <f t="array" ref="I1282">_xlfn.IFS(H1282=1,"Below College",H1282=
2,"College",H1282=
3,"Bachelor",H1282=
4,"Master",H1282=
5,"Doctor")</f>
        <v>Master</v>
      </c>
      <c r="J1282" t="s">
        <v>36</v>
      </c>
      <c r="K1282">
        <v>3</v>
      </c>
      <c r="L1282" t="str" cm="1">
        <f t="array" ref="L1282">_xlfn.IFS(K1282=1,"low",K1282=2,"medium",K1282=3,"high",K1282=4,"very high")</f>
        <v>high</v>
      </c>
      <c r="M1282" t="s">
        <v>43</v>
      </c>
      <c r="N1282">
        <v>2</v>
      </c>
      <c r="O1282" t="str" cm="1">
        <f t="array" ref="O1282">_xlfn.IFS(N1282=1,"low",N1282=2,"medium",N1282=3,"high",N1282=4,"very high")</f>
        <v>medium</v>
      </c>
      <c r="P1282">
        <v>2</v>
      </c>
      <c r="Q1282" t="str" cm="1">
        <f t="array" ref="Q1282">_xlfn.IFS(P1282=1,"junior",P1282=2,"mid level",P1282=3,"senior",P1282=4,"lead",P1282=5,"executive")</f>
        <v>mid level</v>
      </c>
      <c r="R1282" t="s">
        <v>37</v>
      </c>
      <c r="S1282">
        <v>2</v>
      </c>
      <c r="T1282" t="str" cm="1">
        <f t="array" ref="T1282">_xlfn.IFS(S1282=1,"low",S1282=2,"medium",S1282=3,"high",S1282=4,"very high")</f>
        <v>medium</v>
      </c>
      <c r="U1282" t="s">
        <v>38</v>
      </c>
      <c r="V1282">
        <v>4505</v>
      </c>
      <c r="W1282">
        <v>6</v>
      </c>
      <c r="X1282" t="str" cm="1">
        <f t="array" ref="X1282">_xlfn.IFS(W1282=0,"fresher",W1282&lt;=3,"stable",W1282&lt;=6,"moderate hopper",W1282&lt;=9,"frequent hopper")</f>
        <v>moderate hopper</v>
      </c>
      <c r="Y1282" t="s">
        <v>29</v>
      </c>
      <c r="Z1282">
        <v>15</v>
      </c>
      <c r="AA1282" t="str" cm="1">
        <f t="array" ref="AA1282">_xlfn.IFS(Z1282&lt;=14,"low hike",Z1282&lt;=18,"moderate hike",Z1282&lt;=22,"good hike",Z1282&lt;=25,"high hike")</f>
        <v>moderate hike</v>
      </c>
      <c r="AB1282">
        <v>3</v>
      </c>
      <c r="AC1282" t="str" cm="1">
        <f t="array" ref="AC1282">_xlfn.IFS(AB1282=1,"low",AB1282=2,"good",AB1282=3,"excellent",AB1282=4,"outstanding")</f>
        <v>excellent</v>
      </c>
      <c r="AD1282">
        <v>3</v>
      </c>
      <c r="AE1282" t="str" cm="1">
        <f t="array" ref="AE1282">_xlfn.IFS(AD1282=1,"low",AD1282=2,"medium",AD1282=3,"high",AD1282=4,"very high")</f>
        <v>high</v>
      </c>
      <c r="AG1282">
        <v>1</v>
      </c>
      <c r="AH1282" t="str" cm="1">
        <f t="array" ref="AH1282">_xlfn.IFS(AG1282=0,"no stock options",AG1282=2,"medium",AG1282=3,"high",AG1282=1,"low")</f>
        <v>low</v>
      </c>
      <c r="AI1282">
        <v>12</v>
      </c>
      <c r="AJ1282" s="1" t="str" cm="1">
        <f t="array" ref="AJ1282">_xlfn.IFS(AI1282&lt;=2,"fresher",AI1282&lt;=7,"early career",AI1282&lt;=15,"mid career",AI1282&lt;=25,"experienced",AI1282&gt;=26,"expert")</f>
        <v>mid career</v>
      </c>
      <c r="AK1282">
        <v>3</v>
      </c>
      <c r="AL1282" s="1" t="str" cm="1">
        <f t="array" ref="AL1282">_xlfn.IFS(AK1282=0,"no training",AK1282&lt;=2,"low",AK1282&lt;=4,"moderate",AK1282&lt;=6,"high")</f>
        <v>moderate</v>
      </c>
      <c r="AM1282">
        <v>3</v>
      </c>
      <c r="AN1282" t="str" cm="1">
        <f t="array" ref="AN1282">_xlfn.IFS(AM1282=1,"low",AM1282=2,"medium",AM1282=3,"high",AM1282=4,"very high")</f>
        <v>high</v>
      </c>
      <c r="AO1282">
        <v>1</v>
      </c>
      <c r="AP1282" s="1" t="str" cm="1">
        <f t="array" ref="AP1282">_xlfn.IFS(AO1282&lt;=1,"new",AO1282&lt;=5,"early tenure",AO1282&lt;=10,"established",AO1282&lt;=20,"loyal",AO1282&gt;=21,"long term")</f>
        <v>new</v>
      </c>
      <c r="AQ1282">
        <v>0</v>
      </c>
      <c r="AR1282" s="1" t="str" cm="1">
        <f t="array" ref="AR1282">_xlfn.IFS(AQ1282&lt;=1,"new",AQ1282&lt;=4,"settling",AQ1282&lt;=7,"established",AQ1282&lt;=12,"stagnant risk",AQ1282&gt;12,"highly stagnant")</f>
        <v>new</v>
      </c>
      <c r="AS1282">
        <v>0</v>
      </c>
      <c r="AT1282" t="str" cm="1">
        <f t="array" ref="AT1282">_xlfn.IFS(AS1282&lt;=1,"recently promoted",AS1282&lt;=3,"due soon",AS1282&lt;=6,"over due",AS1282&gt;=7,"critically overdue")</f>
        <v>recently promoted</v>
      </c>
      <c r="AU1282">
        <v>0</v>
      </c>
      <c r="AV1282" t="str" cm="1">
        <f t="array" ref="AV1282">_xlfn.IFS(AU1282&lt;=1,"new under manager",AU1282&lt;=4,"settling",AU1282&lt;=8,"established",AU1282&gt;=9,"long term")</f>
        <v>new under manager</v>
      </c>
    </row>
    <row r="1283" spans="1:48">
      <c r="A1283">
        <v>36</v>
      </c>
      <c r="B1283" s="1" t="str" cm="1">
        <f t="array" ref="B1283">_xlfn.IFS(A1283&lt;=25,"early career",A1283&lt;=35,"mid career",A1283&lt;=45,"experienced",A1283&gt;=46,"senior")</f>
        <v>experienced</v>
      </c>
      <c r="C1283" t="s">
        <v>29</v>
      </c>
      <c r="D1283" t="s">
        <v>30</v>
      </c>
      <c r="E1283" t="s">
        <v>31</v>
      </c>
      <c r="F1283">
        <v>3</v>
      </c>
      <c r="G1283" s="1" t="str" cm="1">
        <f t="array" ref="G1283">_xlfn.IFS(F1283&lt;=5,"very near",F1283&lt;=10,"near",F1283&lt;=20,"moderate",F1283&lt;=29,"far")</f>
        <v>very near</v>
      </c>
      <c r="H1283">
        <v>2</v>
      </c>
      <c r="I1283" t="str" cm="1">
        <f t="array" ref="I1283">_xlfn.IFS(H1283=1,"Below College",H1283=
2,"College",H1283=
3,"Bachelor",H1283=
4,"Master",H1283=
5,"Doctor")</f>
        <v>College</v>
      </c>
      <c r="J1283" t="s">
        <v>36</v>
      </c>
      <c r="K1283">
        <v>1</v>
      </c>
      <c r="L1283" t="str" cm="1">
        <f t="array" ref="L1283">_xlfn.IFS(K1283=1,"low",K1283=2,"medium",K1283=3,"high",K1283=4,"very high")</f>
        <v>low</v>
      </c>
      <c r="M1283" t="s">
        <v>43</v>
      </c>
      <c r="N1283">
        <v>3</v>
      </c>
      <c r="O1283" t="str" cm="1">
        <f t="array" ref="O1283">_xlfn.IFS(N1283=1,"low",N1283=2,"medium",N1283=3,"high",N1283=4,"very high")</f>
        <v>high</v>
      </c>
      <c r="P1283">
        <v>1</v>
      </c>
      <c r="Q1283" t="str" cm="1">
        <f t="array" ref="Q1283">_xlfn.IFS(P1283=1,"junior",P1283=2,"mid level",P1283=3,"senior",P1283=4,"lead",P1283=5,"executive")</f>
        <v>junior</v>
      </c>
      <c r="R1283" t="s">
        <v>34</v>
      </c>
      <c r="S1283">
        <v>4</v>
      </c>
      <c r="T1283" t="str" cm="1">
        <f t="array" ref="T1283">_xlfn.IFS(S1283=1,"low",S1283=2,"medium",S1283=3,"high",S1283=4,"very high")</f>
        <v>very high</v>
      </c>
      <c r="U1283" t="s">
        <v>38</v>
      </c>
      <c r="V1283">
        <v>2835</v>
      </c>
      <c r="W1283">
        <v>5</v>
      </c>
      <c r="X1283" t="str" cm="1">
        <f t="array" ref="X1283">_xlfn.IFS(W1283=0,"fresher",W1283&lt;=3,"stable",W1283&lt;=6,"moderate hopper",W1283&lt;=9,"frequent hopper")</f>
        <v>moderate hopper</v>
      </c>
      <c r="Y1283" t="s">
        <v>29</v>
      </c>
      <c r="Z1283">
        <v>22</v>
      </c>
      <c r="AA1283" t="str" cm="1">
        <f t="array" ref="AA1283">_xlfn.IFS(Z1283&lt;=14,"low hike",Z1283&lt;=18,"moderate hike",Z1283&lt;=22,"good hike",Z1283&lt;=25,"high hike")</f>
        <v>good hike</v>
      </c>
      <c r="AB1283">
        <v>4</v>
      </c>
      <c r="AC1283" t="str" cm="1">
        <f t="array" ref="AC1283">_xlfn.IFS(AB1283=1,"low",AB1283=2,"good",AB1283=3,"excellent",AB1283=4,"outstanding")</f>
        <v>outstanding</v>
      </c>
      <c r="AD1283">
        <v>1</v>
      </c>
      <c r="AE1283" t="str" cm="1">
        <f t="array" ref="AE1283">_xlfn.IFS(AD1283=1,"low",AD1283=2,"medium",AD1283=3,"high",AD1283=4,"very high")</f>
        <v>low</v>
      </c>
      <c r="AG1283">
        <v>1</v>
      </c>
      <c r="AH1283" t="str" cm="1">
        <f t="array" ref="AH1283">_xlfn.IFS(AG1283=0,"no stock options",AG1283=2,"medium",AG1283=3,"high",AG1283=1,"low")</f>
        <v>low</v>
      </c>
      <c r="AI1283">
        <v>7</v>
      </c>
      <c r="AJ1283" s="1" t="str" cm="1">
        <f t="array" ref="AJ1283">_xlfn.IFS(AI1283&lt;=2,"fresher",AI1283&lt;=7,"early career",AI1283&lt;=15,"mid career",AI1283&lt;=25,"experienced",AI1283&gt;=26,"expert")</f>
        <v>early career</v>
      </c>
      <c r="AK1283">
        <v>2</v>
      </c>
      <c r="AL1283" s="1" t="str" cm="1">
        <f t="array" ref="AL1283">_xlfn.IFS(AK1283=0,"no training",AK1283&lt;=2,"low",AK1283&lt;=4,"moderate",AK1283&lt;=6,"high")</f>
        <v>low</v>
      </c>
      <c r="AM1283">
        <v>3</v>
      </c>
      <c r="AN1283" t="str" cm="1">
        <f t="array" ref="AN1283">_xlfn.IFS(AM1283=1,"low",AM1283=2,"medium",AM1283=3,"high",AM1283=4,"very high")</f>
        <v>high</v>
      </c>
      <c r="AO1283">
        <v>1</v>
      </c>
      <c r="AP1283" s="1" t="str" cm="1">
        <f t="array" ref="AP1283">_xlfn.IFS(AO1283&lt;=1,"new",AO1283&lt;=5,"early tenure",AO1283&lt;=10,"established",AO1283&lt;=20,"loyal",AO1283&gt;=21,"long term")</f>
        <v>new</v>
      </c>
      <c r="AQ1283">
        <v>0</v>
      </c>
      <c r="AR1283" s="1" t="str" cm="1">
        <f t="array" ref="AR1283">_xlfn.IFS(AQ1283&lt;=1,"new",AQ1283&lt;=4,"settling",AQ1283&lt;=7,"established",AQ1283&lt;=12,"stagnant risk",AQ1283&gt;12,"highly stagnant")</f>
        <v>new</v>
      </c>
      <c r="AS1283">
        <v>0</v>
      </c>
      <c r="AT1283" t="str" cm="1">
        <f t="array" ref="AT1283">_xlfn.IFS(AS1283&lt;=1,"recently promoted",AS1283&lt;=3,"due soon",AS1283&lt;=6,"over due",AS1283&gt;=7,"critically overdue")</f>
        <v>recently promoted</v>
      </c>
      <c r="AU1283">
        <v>0</v>
      </c>
      <c r="AV1283" t="str" cm="1">
        <f t="array" ref="AV1283">_xlfn.IFS(AU1283&lt;=1,"new under manager",AU1283&lt;=4,"settling",AU1283&lt;=8,"established",AU1283&gt;=9,"long term")</f>
        <v>new under manager</v>
      </c>
    </row>
    <row r="1284" spans="1:48">
      <c r="A1284">
        <v>19</v>
      </c>
      <c r="B1284" s="1" t="str" cm="1">
        <f t="array" ref="B1284">_xlfn.IFS(A1284&lt;=25,"early career",A1284&lt;=35,"mid career",A1284&lt;=45,"experienced",A1284&gt;=46,"senior")</f>
        <v>early career</v>
      </c>
      <c r="C1284" t="s">
        <v>39</v>
      </c>
      <c r="D1284" t="s">
        <v>30</v>
      </c>
      <c r="E1284" t="s">
        <v>45</v>
      </c>
      <c r="F1284">
        <v>22</v>
      </c>
      <c r="G1284" s="1" t="str" cm="1">
        <f t="array" ref="G1284">_xlfn.IFS(F1284&lt;=5,"very near",F1284&lt;=10,"near",F1284&lt;=20,"moderate",F1284&lt;=29,"far")</f>
        <v>far</v>
      </c>
      <c r="H1284">
        <v>1</v>
      </c>
      <c r="I1284" t="str" cm="1">
        <f t="array" ref="I1284">_xlfn.IFS(H1284=1,"Below College",H1284=
2,"College",H1284=
3,"Bachelor",H1284=
4,"Master",H1284=
5,"Doctor")</f>
        <v>Below College</v>
      </c>
      <c r="J1284" t="s">
        <v>47</v>
      </c>
      <c r="K1284">
        <v>4</v>
      </c>
      <c r="L1284" t="str" cm="1">
        <f t="array" ref="L1284">_xlfn.IFS(K1284=1,"low",K1284=2,"medium",K1284=3,"high",K1284=4,"very high")</f>
        <v>very high</v>
      </c>
      <c r="M1284" t="s">
        <v>33</v>
      </c>
      <c r="N1284">
        <v>3</v>
      </c>
      <c r="O1284" t="str" cm="1">
        <f t="array" ref="O1284">_xlfn.IFS(N1284=1,"low",N1284=2,"medium",N1284=3,"high",N1284=4,"very high")</f>
        <v>high</v>
      </c>
      <c r="P1284">
        <v>1</v>
      </c>
      <c r="Q1284" t="str" cm="1">
        <f t="array" ref="Q1284">_xlfn.IFS(P1284=1,"junior",P1284=2,"mid level",P1284=3,"senior",P1284=4,"lead",P1284=5,"executive")</f>
        <v>junior</v>
      </c>
      <c r="R1284" t="s">
        <v>46</v>
      </c>
      <c r="S1284">
        <v>3</v>
      </c>
      <c r="T1284" t="str" cm="1">
        <f t="array" ref="T1284">_xlfn.IFS(S1284=1,"low",S1284=2,"medium",S1284=3,"high",S1284=4,"very high")</f>
        <v>high</v>
      </c>
      <c r="U1284" t="s">
        <v>40</v>
      </c>
      <c r="V1284">
        <v>1675</v>
      </c>
      <c r="W1284">
        <v>1</v>
      </c>
      <c r="X1284" t="str" cm="1">
        <f t="array" ref="X1284">_xlfn.IFS(W1284=0,"fresher",W1284&lt;=3,"stable",W1284&lt;=6,"moderate hopper",W1284&lt;=9,"frequent hopper")</f>
        <v>stable</v>
      </c>
      <c r="Y1284" t="s">
        <v>39</v>
      </c>
      <c r="Z1284">
        <v>19</v>
      </c>
      <c r="AA1284" t="str" cm="1">
        <f t="array" ref="AA1284">_xlfn.IFS(Z1284&lt;=14,"low hike",Z1284&lt;=18,"moderate hike",Z1284&lt;=22,"good hike",Z1284&lt;=25,"high hike")</f>
        <v>good hike</v>
      </c>
      <c r="AB1284">
        <v>3</v>
      </c>
      <c r="AC1284" t="str" cm="1">
        <f t="array" ref="AC1284">_xlfn.IFS(AB1284=1,"low",AB1284=2,"good",AB1284=3,"excellent",AB1284=4,"outstanding")</f>
        <v>excellent</v>
      </c>
      <c r="AD1284">
        <v>4</v>
      </c>
      <c r="AE1284" t="str" cm="1">
        <f t="array" ref="AE1284">_xlfn.IFS(AD1284=1,"low",AD1284=2,"medium",AD1284=3,"high",AD1284=4,"very high")</f>
        <v>very high</v>
      </c>
      <c r="AG1284">
        <v>0</v>
      </c>
      <c r="AH1284" t="str" cm="1">
        <f t="array" ref="AH1284">_xlfn.IFS(AG1284=0,"no stock options",AG1284=2,"medium",AG1284=3,"high",AG1284=1,"low")</f>
        <v>no stock options</v>
      </c>
      <c r="AI1284">
        <v>0</v>
      </c>
      <c r="AJ1284" s="1" t="str" cm="1">
        <f t="array" ref="AJ1284">_xlfn.IFS(AI1284&lt;=2,"fresher",AI1284&lt;=7,"early career",AI1284&lt;=15,"mid career",AI1284&lt;=25,"experienced",AI1284&gt;=26,"expert")</f>
        <v>fresher</v>
      </c>
      <c r="AK1284">
        <v>2</v>
      </c>
      <c r="AL1284" s="1" t="str" cm="1">
        <f t="array" ref="AL1284">_xlfn.IFS(AK1284=0,"no training",AK1284&lt;=2,"low",AK1284&lt;=4,"moderate",AK1284&lt;=6,"high")</f>
        <v>low</v>
      </c>
      <c r="AM1284">
        <v>2</v>
      </c>
      <c r="AN1284" t="str" cm="1">
        <f t="array" ref="AN1284">_xlfn.IFS(AM1284=1,"low",AM1284=2,"medium",AM1284=3,"high",AM1284=4,"very high")</f>
        <v>medium</v>
      </c>
      <c r="AO1284">
        <v>0</v>
      </c>
      <c r="AP1284" s="1" t="str" cm="1">
        <f t="array" ref="AP1284">_xlfn.IFS(AO1284&lt;=1,"new",AO1284&lt;=5,"early tenure",AO1284&lt;=10,"established",AO1284&lt;=20,"loyal",AO1284&gt;=21,"long term")</f>
        <v>new</v>
      </c>
      <c r="AQ1284">
        <v>0</v>
      </c>
      <c r="AR1284" s="1" t="str" cm="1">
        <f t="array" ref="AR1284">_xlfn.IFS(AQ1284&lt;=1,"new",AQ1284&lt;=4,"settling",AQ1284&lt;=7,"established",AQ1284&lt;=12,"stagnant risk",AQ1284&gt;12,"highly stagnant")</f>
        <v>new</v>
      </c>
      <c r="AS1284">
        <v>0</v>
      </c>
      <c r="AT1284" t="str" cm="1">
        <f t="array" ref="AT1284">_xlfn.IFS(AS1284&lt;=1,"recently promoted",AS1284&lt;=3,"due soon",AS1284&lt;=6,"over due",AS1284&gt;=7,"critically overdue")</f>
        <v>recently promoted</v>
      </c>
      <c r="AU1284">
        <v>0</v>
      </c>
      <c r="AV1284" t="str" cm="1">
        <f t="array" ref="AV1284">_xlfn.IFS(AU1284&lt;=1,"new under manager",AU1284&lt;=4,"settling",AU1284&lt;=8,"established",AU1284&gt;=9,"long term")</f>
        <v>new under manager</v>
      </c>
    </row>
    <row r="1285" spans="1:48">
      <c r="A1285">
        <v>19</v>
      </c>
      <c r="B1285" s="1" t="str" cm="1">
        <f t="array" ref="B1285">_xlfn.IFS(A1285&lt;=25,"early career",A1285&lt;=35,"mid career",A1285&lt;=45,"experienced",A1285&gt;=46,"senior")</f>
        <v>early career</v>
      </c>
      <c r="C1285" t="s">
        <v>29</v>
      </c>
      <c r="D1285" t="s">
        <v>30</v>
      </c>
      <c r="E1285" t="s">
        <v>31</v>
      </c>
      <c r="F1285">
        <v>3</v>
      </c>
      <c r="G1285" s="1" t="str" cm="1">
        <f t="array" ref="G1285">_xlfn.IFS(F1285&lt;=5,"very near",F1285&lt;=10,"near",F1285&lt;=20,"moderate",F1285&lt;=29,"far")</f>
        <v>very near</v>
      </c>
      <c r="H1285">
        <v>1</v>
      </c>
      <c r="I1285" t="str" cm="1">
        <f t="array" ref="I1285">_xlfn.IFS(H1285=1,"Below College",H1285=
2,"College",H1285=
3,"Bachelor",H1285=
4,"Master",H1285=
5,"Doctor")</f>
        <v>Below College</v>
      </c>
      <c r="J1285" t="s">
        <v>32</v>
      </c>
      <c r="K1285">
        <v>2</v>
      </c>
      <c r="L1285" t="str" cm="1">
        <f t="array" ref="L1285">_xlfn.IFS(K1285=1,"low",K1285=2,"medium",K1285=3,"high",K1285=4,"very high")</f>
        <v>medium</v>
      </c>
      <c r="M1285" t="s">
        <v>43</v>
      </c>
      <c r="N1285">
        <v>3</v>
      </c>
      <c r="O1285" t="str" cm="1">
        <f t="array" ref="O1285">_xlfn.IFS(N1285=1,"low",N1285=2,"medium",N1285=3,"high",N1285=4,"very high")</f>
        <v>high</v>
      </c>
      <c r="P1285">
        <v>1</v>
      </c>
      <c r="Q1285" t="str" cm="1">
        <f t="array" ref="Q1285">_xlfn.IFS(P1285=1,"junior",P1285=2,"mid level",P1285=3,"senior",P1285=4,"lead",P1285=5,"executive")</f>
        <v>junior</v>
      </c>
      <c r="R1285" t="s">
        <v>34</v>
      </c>
      <c r="S1285">
        <v>2</v>
      </c>
      <c r="T1285" t="str" cm="1">
        <f t="array" ref="T1285">_xlfn.IFS(S1285=1,"low",S1285=2,"medium",S1285=3,"high",S1285=4,"very high")</f>
        <v>medium</v>
      </c>
      <c r="U1285" t="s">
        <v>40</v>
      </c>
      <c r="V1285">
        <v>1483</v>
      </c>
      <c r="W1285">
        <v>1</v>
      </c>
      <c r="X1285" t="str" cm="1">
        <f t="array" ref="X1285">_xlfn.IFS(W1285=0,"fresher",W1285&lt;=3,"stable",W1285&lt;=6,"moderate hopper",W1285&lt;=9,"frequent hopper")</f>
        <v>stable</v>
      </c>
      <c r="Y1285" t="s">
        <v>29</v>
      </c>
      <c r="Z1285">
        <v>14</v>
      </c>
      <c r="AA1285" t="str" cm="1">
        <f t="array" ref="AA1285">_xlfn.IFS(Z1285&lt;=14,"low hike",Z1285&lt;=18,"moderate hike",Z1285&lt;=22,"good hike",Z1285&lt;=25,"high hike")</f>
        <v>low hike</v>
      </c>
      <c r="AB1285">
        <v>3</v>
      </c>
      <c r="AC1285" t="str" cm="1">
        <f t="array" ref="AC1285">_xlfn.IFS(AB1285=1,"low",AB1285=2,"good",AB1285=3,"excellent",AB1285=4,"outstanding")</f>
        <v>excellent</v>
      </c>
      <c r="AD1285">
        <v>4</v>
      </c>
      <c r="AE1285" t="str" cm="1">
        <f t="array" ref="AE1285">_xlfn.IFS(AD1285=1,"low",AD1285=2,"medium",AD1285=3,"high",AD1285=4,"very high")</f>
        <v>very high</v>
      </c>
      <c r="AG1285">
        <v>0</v>
      </c>
      <c r="AH1285" t="str" cm="1">
        <f t="array" ref="AH1285">_xlfn.IFS(AG1285=0,"no stock options",AG1285=2,"medium",AG1285=3,"high",AG1285=1,"low")</f>
        <v>no stock options</v>
      </c>
      <c r="AI1285">
        <v>1</v>
      </c>
      <c r="AJ1285" s="1" t="str" cm="1">
        <f t="array" ref="AJ1285">_xlfn.IFS(AI1285&lt;=2,"fresher",AI1285&lt;=7,"early career",AI1285&lt;=15,"mid career",AI1285&lt;=25,"experienced",AI1285&gt;=26,"expert")</f>
        <v>fresher</v>
      </c>
      <c r="AK1285">
        <v>3</v>
      </c>
      <c r="AL1285" s="1" t="str" cm="1">
        <f t="array" ref="AL1285">_xlfn.IFS(AK1285=0,"no training",AK1285&lt;=2,"low",AK1285&lt;=4,"moderate",AK1285&lt;=6,"high")</f>
        <v>moderate</v>
      </c>
      <c r="AM1285">
        <v>3</v>
      </c>
      <c r="AN1285" t="str" cm="1">
        <f t="array" ref="AN1285">_xlfn.IFS(AM1285=1,"low",AM1285=2,"medium",AM1285=3,"high",AM1285=4,"very high")</f>
        <v>high</v>
      </c>
      <c r="AO1285">
        <v>1</v>
      </c>
      <c r="AP1285" s="1" t="str" cm="1">
        <f t="array" ref="AP1285">_xlfn.IFS(AO1285&lt;=1,"new",AO1285&lt;=5,"early tenure",AO1285&lt;=10,"established",AO1285&lt;=20,"loyal",AO1285&gt;=21,"long term")</f>
        <v>new</v>
      </c>
      <c r="AQ1285">
        <v>0</v>
      </c>
      <c r="AR1285" s="1" t="str" cm="1">
        <f t="array" ref="AR1285">_xlfn.IFS(AQ1285&lt;=1,"new",AQ1285&lt;=4,"settling",AQ1285&lt;=7,"established",AQ1285&lt;=12,"stagnant risk",AQ1285&gt;12,"highly stagnant")</f>
        <v>new</v>
      </c>
      <c r="AS1285">
        <v>0</v>
      </c>
      <c r="AT1285" t="str" cm="1">
        <f t="array" ref="AT1285">_xlfn.IFS(AS1285&lt;=1,"recently promoted",AS1285&lt;=3,"due soon",AS1285&lt;=6,"over due",AS1285&gt;=7,"critically overdue")</f>
        <v>recently promoted</v>
      </c>
      <c r="AU1285">
        <v>0</v>
      </c>
      <c r="AV1285" t="str" cm="1">
        <f t="array" ref="AV1285">_xlfn.IFS(AU1285&lt;=1,"new under manager",AU1285&lt;=4,"settling",AU1285&lt;=8,"established",AU1285&gt;=9,"long term")</f>
        <v>new under manager</v>
      </c>
    </row>
    <row r="1286" spans="1:48">
      <c r="A1286">
        <v>51</v>
      </c>
      <c r="B1286" s="1" t="str" cm="1">
        <f t="array" ref="B1286">_xlfn.IFS(A1286&lt;=25,"early career",A1286&lt;=35,"mid career",A1286&lt;=45,"experienced",A1286&gt;=46,"senior")</f>
        <v>senior</v>
      </c>
      <c r="C1286" t="s">
        <v>29</v>
      </c>
      <c r="D1286" t="s">
        <v>30</v>
      </c>
      <c r="E1286" t="s">
        <v>31</v>
      </c>
      <c r="F1286">
        <v>7</v>
      </c>
      <c r="G1286" s="1" t="str" cm="1">
        <f t="array" ref="G1286">_xlfn.IFS(F1286&lt;=5,"very near",F1286&lt;=10,"near",F1286&lt;=20,"moderate",F1286&lt;=29,"far")</f>
        <v>near</v>
      </c>
      <c r="H1286">
        <v>4</v>
      </c>
      <c r="I1286" t="str" cm="1">
        <f t="array" ref="I1286">_xlfn.IFS(H1286=1,"Below College",H1286=
2,"College",H1286=
3,"Bachelor",H1286=
4,"Master",H1286=
5,"Doctor")</f>
        <v>Master</v>
      </c>
      <c r="J1286" t="s">
        <v>32</v>
      </c>
      <c r="K1286">
        <v>2</v>
      </c>
      <c r="L1286" t="str" cm="1">
        <f t="array" ref="L1286">_xlfn.IFS(K1286=1,"low",K1286=2,"medium",K1286=3,"high",K1286=4,"very high")</f>
        <v>medium</v>
      </c>
      <c r="M1286" t="s">
        <v>33</v>
      </c>
      <c r="N1286">
        <v>2</v>
      </c>
      <c r="O1286" t="str" cm="1">
        <f t="array" ref="O1286">_xlfn.IFS(N1286=1,"low",N1286=2,"medium",N1286=3,"high",N1286=4,"very high")</f>
        <v>medium</v>
      </c>
      <c r="P1286">
        <v>2</v>
      </c>
      <c r="Q1286" t="str" cm="1">
        <f t="array" ref="Q1286">_xlfn.IFS(P1286=1,"junior",P1286=2,"mid level",P1286=3,"senior",P1286=4,"lead",P1286=5,"executive")</f>
        <v>mid level</v>
      </c>
      <c r="R1286" t="s">
        <v>44</v>
      </c>
      <c r="S1286">
        <v>3</v>
      </c>
      <c r="T1286" t="str" cm="1">
        <f t="array" ref="T1286">_xlfn.IFS(S1286=1,"low",S1286=2,"medium",S1286=3,"high",S1286=4,"very high")</f>
        <v>high</v>
      </c>
      <c r="U1286" t="s">
        <v>35</v>
      </c>
      <c r="V1286">
        <v>6132</v>
      </c>
      <c r="W1286">
        <v>2</v>
      </c>
      <c r="X1286" t="str" cm="1">
        <f t="array" ref="X1286">_xlfn.IFS(W1286=0,"fresher",W1286&lt;=3,"stable",W1286&lt;=6,"moderate hopper",W1286&lt;=9,"frequent hopper")</f>
        <v>stable</v>
      </c>
      <c r="Y1286" t="s">
        <v>29</v>
      </c>
      <c r="Z1286">
        <v>17</v>
      </c>
      <c r="AA1286" t="str" cm="1">
        <f t="array" ref="AA1286">_xlfn.IFS(Z1286&lt;=14,"low hike",Z1286&lt;=18,"moderate hike",Z1286&lt;=22,"good hike",Z1286&lt;=25,"high hike")</f>
        <v>moderate hike</v>
      </c>
      <c r="AB1286">
        <v>3</v>
      </c>
      <c r="AC1286" t="str" cm="1">
        <f t="array" ref="AC1286">_xlfn.IFS(AB1286=1,"low",AB1286=2,"good",AB1286=3,"excellent",AB1286=4,"outstanding")</f>
        <v>excellent</v>
      </c>
      <c r="AD1286">
        <v>3</v>
      </c>
      <c r="AE1286" t="str" cm="1">
        <f t="array" ref="AE1286">_xlfn.IFS(AD1286=1,"low",AD1286=2,"medium",AD1286=3,"high",AD1286=4,"very high")</f>
        <v>high</v>
      </c>
      <c r="AG1286">
        <v>0</v>
      </c>
      <c r="AH1286" t="str" cm="1">
        <f t="array" ref="AH1286">_xlfn.IFS(AG1286=0,"no stock options",AG1286=2,"medium",AG1286=3,"high",AG1286=1,"low")</f>
        <v>no stock options</v>
      </c>
      <c r="AI1286">
        <v>10</v>
      </c>
      <c r="AJ1286" s="1" t="str" cm="1">
        <f t="array" ref="AJ1286">_xlfn.IFS(AI1286&lt;=2,"fresher",AI1286&lt;=7,"early career",AI1286&lt;=15,"mid career",AI1286&lt;=25,"experienced",AI1286&gt;=26,"expert")</f>
        <v>mid career</v>
      </c>
      <c r="AK1286">
        <v>2</v>
      </c>
      <c r="AL1286" s="1" t="str" cm="1">
        <f t="array" ref="AL1286">_xlfn.IFS(AK1286=0,"no training",AK1286&lt;=2,"low",AK1286&lt;=4,"moderate",AK1286&lt;=6,"high")</f>
        <v>low</v>
      </c>
      <c r="AM1286">
        <v>3</v>
      </c>
      <c r="AN1286" t="str" cm="1">
        <f t="array" ref="AN1286">_xlfn.IFS(AM1286=1,"low",AM1286=2,"medium",AM1286=3,"high",AM1286=4,"very high")</f>
        <v>high</v>
      </c>
      <c r="AO1286">
        <v>1</v>
      </c>
      <c r="AP1286" s="1" t="str" cm="1">
        <f t="array" ref="AP1286">_xlfn.IFS(AO1286&lt;=1,"new",AO1286&lt;=5,"early tenure",AO1286&lt;=10,"established",AO1286&lt;=20,"loyal",AO1286&gt;=21,"long term")</f>
        <v>new</v>
      </c>
      <c r="AQ1286">
        <v>0</v>
      </c>
      <c r="AR1286" s="1" t="str" cm="1">
        <f t="array" ref="AR1286">_xlfn.IFS(AQ1286&lt;=1,"new",AQ1286&lt;=4,"settling",AQ1286&lt;=7,"established",AQ1286&lt;=12,"stagnant risk",AQ1286&gt;12,"highly stagnant")</f>
        <v>new</v>
      </c>
      <c r="AS1286">
        <v>0</v>
      </c>
      <c r="AT1286" t="str" cm="1">
        <f t="array" ref="AT1286">_xlfn.IFS(AS1286&lt;=1,"recently promoted",AS1286&lt;=3,"due soon",AS1286&lt;=6,"over due",AS1286&gt;=7,"critically overdue")</f>
        <v>recently promoted</v>
      </c>
      <c r="AU1286">
        <v>0</v>
      </c>
      <c r="AV1286" t="str" cm="1">
        <f t="array" ref="AV1286">_xlfn.IFS(AU1286&lt;=1,"new under manager",AU1286&lt;=4,"settling",AU1286&lt;=8,"established",AU1286&gt;=9,"long term")</f>
        <v>new under manager</v>
      </c>
    </row>
    <row r="1287" spans="1:48">
      <c r="A1287">
        <v>58</v>
      </c>
      <c r="B1287" s="1" t="str" cm="1">
        <f t="array" ref="B1287">_xlfn.IFS(A1287&lt;=25,"early career",A1287&lt;=35,"mid career",A1287&lt;=45,"experienced",A1287&gt;=46,"senior")</f>
        <v>senior</v>
      </c>
      <c r="C1287" t="s">
        <v>29</v>
      </c>
      <c r="D1287" t="s">
        <v>30</v>
      </c>
      <c r="E1287" t="s">
        <v>31</v>
      </c>
      <c r="F1287">
        <v>9</v>
      </c>
      <c r="G1287" s="1" t="str" cm="1">
        <f t="array" ref="G1287">_xlfn.IFS(F1287&lt;=5,"very near",F1287&lt;=10,"near",F1287&lt;=20,"moderate",F1287&lt;=29,"far")</f>
        <v>near</v>
      </c>
      <c r="H1287">
        <v>3</v>
      </c>
      <c r="I1287" t="str" cm="1">
        <f t="array" ref="I1287">_xlfn.IFS(H1287=1,"Below College",H1287=
2,"College",H1287=
3,"Bachelor",H1287=
4,"Master",H1287=
5,"Doctor")</f>
        <v>Bachelor</v>
      </c>
      <c r="J1287" t="s">
        <v>32</v>
      </c>
      <c r="K1287">
        <v>2</v>
      </c>
      <c r="L1287" t="str" cm="1">
        <f t="array" ref="L1287">_xlfn.IFS(K1287=1,"low",K1287=2,"medium",K1287=3,"high",K1287=4,"very high")</f>
        <v>medium</v>
      </c>
      <c r="M1287" t="s">
        <v>43</v>
      </c>
      <c r="N1287">
        <v>2</v>
      </c>
      <c r="O1287" t="str" cm="1">
        <f t="array" ref="O1287">_xlfn.IFS(N1287=1,"low",N1287=2,"medium",N1287=3,"high",N1287=4,"very high")</f>
        <v>medium</v>
      </c>
      <c r="P1287">
        <v>1</v>
      </c>
      <c r="Q1287" t="str" cm="1">
        <f t="array" ref="Q1287">_xlfn.IFS(P1287=1,"junior",P1287=2,"mid level",P1287=3,"senior",P1287=4,"lead",P1287=5,"executive")</f>
        <v>junior</v>
      </c>
      <c r="R1287" t="s">
        <v>37</v>
      </c>
      <c r="S1287">
        <v>2</v>
      </c>
      <c r="T1287" t="str" cm="1">
        <f t="array" ref="T1287">_xlfn.IFS(S1287=1,"low",S1287=2,"medium",S1287=3,"high",S1287=4,"very high")</f>
        <v>medium</v>
      </c>
      <c r="U1287" t="s">
        <v>35</v>
      </c>
      <c r="V1287">
        <v>3346</v>
      </c>
      <c r="W1287">
        <v>4</v>
      </c>
      <c r="X1287" t="str" cm="1">
        <f t="array" ref="X1287">_xlfn.IFS(W1287=0,"fresher",W1287&lt;=3,"stable",W1287&lt;=6,"moderate hopper",W1287&lt;=9,"frequent hopper")</f>
        <v>moderate hopper</v>
      </c>
      <c r="Y1287" t="s">
        <v>39</v>
      </c>
      <c r="Z1287">
        <v>20</v>
      </c>
      <c r="AA1287" t="str" cm="1">
        <f t="array" ref="AA1287">_xlfn.IFS(Z1287&lt;=14,"low hike",Z1287&lt;=18,"moderate hike",Z1287&lt;=22,"good hike",Z1287&lt;=25,"high hike")</f>
        <v>good hike</v>
      </c>
      <c r="AB1287">
        <v>4</v>
      </c>
      <c r="AC1287" t="str" cm="1">
        <f t="array" ref="AC1287">_xlfn.IFS(AB1287=1,"low",AB1287=2,"good",AB1287=3,"excellent",AB1287=4,"outstanding")</f>
        <v>outstanding</v>
      </c>
      <c r="AD1287">
        <v>2</v>
      </c>
      <c r="AE1287" t="str" cm="1">
        <f t="array" ref="AE1287">_xlfn.IFS(AD1287=1,"low",AD1287=2,"medium",AD1287=3,"high",AD1287=4,"very high")</f>
        <v>medium</v>
      </c>
      <c r="AG1287">
        <v>1</v>
      </c>
      <c r="AH1287" t="str" cm="1">
        <f t="array" ref="AH1287">_xlfn.IFS(AG1287=0,"no stock options",AG1287=2,"medium",AG1287=3,"high",AG1287=1,"low")</f>
        <v>low</v>
      </c>
      <c r="AI1287">
        <v>9</v>
      </c>
      <c r="AJ1287" s="1" t="str" cm="1">
        <f t="array" ref="AJ1287">_xlfn.IFS(AI1287&lt;=2,"fresher",AI1287&lt;=7,"early career",AI1287&lt;=15,"mid career",AI1287&lt;=25,"experienced",AI1287&gt;=26,"expert")</f>
        <v>mid career</v>
      </c>
      <c r="AK1287">
        <v>3</v>
      </c>
      <c r="AL1287" s="1" t="str" cm="1">
        <f t="array" ref="AL1287">_xlfn.IFS(AK1287=0,"no training",AK1287&lt;=2,"low",AK1287&lt;=4,"moderate",AK1287&lt;=6,"high")</f>
        <v>moderate</v>
      </c>
      <c r="AM1287">
        <v>2</v>
      </c>
      <c r="AN1287" t="str" cm="1">
        <f t="array" ref="AN1287">_xlfn.IFS(AM1287=1,"low",AM1287=2,"medium",AM1287=3,"high",AM1287=4,"very high")</f>
        <v>medium</v>
      </c>
      <c r="AO1287">
        <v>1</v>
      </c>
      <c r="AP1287" s="1" t="str" cm="1">
        <f t="array" ref="AP1287">_xlfn.IFS(AO1287&lt;=1,"new",AO1287&lt;=5,"early tenure",AO1287&lt;=10,"established",AO1287&lt;=20,"loyal",AO1287&gt;=21,"long term")</f>
        <v>new</v>
      </c>
      <c r="AQ1287">
        <v>0</v>
      </c>
      <c r="AR1287" s="1" t="str" cm="1">
        <f t="array" ref="AR1287">_xlfn.IFS(AQ1287&lt;=1,"new",AQ1287&lt;=4,"settling",AQ1287&lt;=7,"established",AQ1287&lt;=12,"stagnant risk",AQ1287&gt;12,"highly stagnant")</f>
        <v>new</v>
      </c>
      <c r="AS1287">
        <v>0</v>
      </c>
      <c r="AT1287" t="str" cm="1">
        <f t="array" ref="AT1287">_xlfn.IFS(AS1287&lt;=1,"recently promoted",AS1287&lt;=3,"due soon",AS1287&lt;=6,"over due",AS1287&gt;=7,"critically overdue")</f>
        <v>recently promoted</v>
      </c>
      <c r="AU1287">
        <v>0</v>
      </c>
      <c r="AV1287" t="str" cm="1">
        <f t="array" ref="AV1287">_xlfn.IFS(AU1287&lt;=1,"new under manager",AU1287&lt;=4,"settling",AU1287&lt;=8,"established",AU1287&gt;=9,"long term")</f>
        <v>new under manager</v>
      </c>
    </row>
    <row r="1288" spans="1:48">
      <c r="A1288">
        <v>27</v>
      </c>
      <c r="B1288" s="1" t="str" cm="1">
        <f t="array" ref="B1288">_xlfn.IFS(A1288&lt;=25,"early career",A1288&lt;=35,"mid career",A1288&lt;=45,"experienced",A1288&gt;=46,"senior")</f>
        <v>mid career</v>
      </c>
      <c r="C1288" t="s">
        <v>29</v>
      </c>
      <c r="D1288" t="s">
        <v>41</v>
      </c>
      <c r="E1288" t="s">
        <v>31</v>
      </c>
      <c r="F1288">
        <v>3</v>
      </c>
      <c r="G1288" s="1" t="str" cm="1">
        <f t="array" ref="G1288">_xlfn.IFS(F1288&lt;=5,"very near",F1288&lt;=10,"near",F1288&lt;=20,"moderate",F1288&lt;=29,"far")</f>
        <v>very near</v>
      </c>
      <c r="H1288">
        <v>3</v>
      </c>
      <c r="I1288" t="str" cm="1">
        <f t="array" ref="I1288">_xlfn.IFS(H1288=1,"Below College",H1288=
2,"College",H1288=
3,"Bachelor",H1288=
4,"Master",H1288=
5,"Doctor")</f>
        <v>Bachelor</v>
      </c>
      <c r="J1288" t="s">
        <v>32</v>
      </c>
      <c r="K1288">
        <v>3</v>
      </c>
      <c r="L1288" t="str" cm="1">
        <f t="array" ref="L1288">_xlfn.IFS(K1288=1,"low",K1288=2,"medium",K1288=3,"high",K1288=4,"very high")</f>
        <v>high</v>
      </c>
      <c r="M1288" t="s">
        <v>33</v>
      </c>
      <c r="N1288">
        <v>2</v>
      </c>
      <c r="O1288" t="str" cm="1">
        <f t="array" ref="O1288">_xlfn.IFS(N1288=1,"low",N1288=2,"medium",N1288=3,"high",N1288=4,"very high")</f>
        <v>medium</v>
      </c>
      <c r="P1288">
        <v>1</v>
      </c>
      <c r="Q1288" t="str" cm="1">
        <f t="array" ref="Q1288">_xlfn.IFS(P1288=1,"junior",P1288=2,"mid level",P1288=3,"senior",P1288=4,"lead",P1288=5,"executive")</f>
        <v>junior</v>
      </c>
      <c r="R1288" t="s">
        <v>37</v>
      </c>
      <c r="S1288">
        <v>3</v>
      </c>
      <c r="T1288" t="str" cm="1">
        <f t="array" ref="T1288">_xlfn.IFS(S1288=1,"low",S1288=2,"medium",S1288=3,"high",S1288=4,"very high")</f>
        <v>high</v>
      </c>
      <c r="U1288" t="s">
        <v>38</v>
      </c>
      <c r="V1288">
        <v>2566</v>
      </c>
      <c r="W1288">
        <v>1</v>
      </c>
      <c r="X1288" t="str" cm="1">
        <f t="array" ref="X1288">_xlfn.IFS(W1288=0,"fresher",W1288&lt;=3,"stable",W1288&lt;=6,"moderate hopper",W1288&lt;=9,"frequent hopper")</f>
        <v>stable</v>
      </c>
      <c r="Y1288" t="s">
        <v>39</v>
      </c>
      <c r="Z1288">
        <v>15</v>
      </c>
      <c r="AA1288" t="str" cm="1">
        <f t="array" ref="AA1288">_xlfn.IFS(Z1288&lt;=14,"low hike",Z1288&lt;=18,"moderate hike",Z1288&lt;=22,"good hike",Z1288&lt;=25,"high hike")</f>
        <v>moderate hike</v>
      </c>
      <c r="AB1288">
        <v>3</v>
      </c>
      <c r="AC1288" t="str" cm="1">
        <f t="array" ref="AC1288">_xlfn.IFS(AB1288=1,"low",AB1288=2,"good",AB1288=3,"excellent",AB1288=4,"outstanding")</f>
        <v>excellent</v>
      </c>
      <c r="AD1288">
        <v>4</v>
      </c>
      <c r="AE1288" t="str" cm="1">
        <f t="array" ref="AE1288">_xlfn.IFS(AD1288=1,"low",AD1288=2,"medium",AD1288=3,"high",AD1288=4,"very high")</f>
        <v>very high</v>
      </c>
      <c r="AG1288">
        <v>1</v>
      </c>
      <c r="AH1288" t="str" cm="1">
        <f t="array" ref="AH1288">_xlfn.IFS(AG1288=0,"no stock options",AG1288=2,"medium",AG1288=3,"high",AG1288=1,"low")</f>
        <v>low</v>
      </c>
      <c r="AI1288">
        <v>1</v>
      </c>
      <c r="AJ1288" s="1" t="str" cm="1">
        <f t="array" ref="AJ1288">_xlfn.IFS(AI1288&lt;=2,"fresher",AI1288&lt;=7,"early career",AI1288&lt;=15,"mid career",AI1288&lt;=25,"experienced",AI1288&gt;=26,"expert")</f>
        <v>fresher</v>
      </c>
      <c r="AK1288">
        <v>2</v>
      </c>
      <c r="AL1288" s="1" t="str" cm="1">
        <f t="array" ref="AL1288">_xlfn.IFS(AK1288=0,"no training",AK1288&lt;=2,"low",AK1288&lt;=4,"moderate",AK1288&lt;=6,"high")</f>
        <v>low</v>
      </c>
      <c r="AM1288">
        <v>2</v>
      </c>
      <c r="AN1288" t="str" cm="1">
        <f t="array" ref="AN1288">_xlfn.IFS(AM1288=1,"low",AM1288=2,"medium",AM1288=3,"high",AM1288=4,"very high")</f>
        <v>medium</v>
      </c>
      <c r="AO1288">
        <v>1</v>
      </c>
      <c r="AP1288" s="1" t="str" cm="1">
        <f t="array" ref="AP1288">_xlfn.IFS(AO1288&lt;=1,"new",AO1288&lt;=5,"early tenure",AO1288&lt;=10,"established",AO1288&lt;=20,"loyal",AO1288&gt;=21,"long term")</f>
        <v>new</v>
      </c>
      <c r="AQ1288">
        <v>1</v>
      </c>
      <c r="AR1288" s="1" t="str" cm="1">
        <f t="array" ref="AR1288">_xlfn.IFS(AQ1288&lt;=1,"new",AQ1288&lt;=4,"settling",AQ1288&lt;=7,"established",AQ1288&lt;=12,"stagnant risk",AQ1288&gt;12,"highly stagnant")</f>
        <v>new</v>
      </c>
      <c r="AS1288">
        <v>0</v>
      </c>
      <c r="AT1288" t="str" cm="1">
        <f t="array" ref="AT1288">_xlfn.IFS(AS1288&lt;=1,"recently promoted",AS1288&lt;=3,"due soon",AS1288&lt;=6,"over due",AS1288&gt;=7,"critically overdue")</f>
        <v>recently promoted</v>
      </c>
      <c r="AU1288">
        <v>1</v>
      </c>
      <c r="AV1288" t="str" cm="1">
        <f t="array" ref="AV1288">_xlfn.IFS(AU1288&lt;=1,"new under manager",AU1288&lt;=4,"settling",AU1288&lt;=8,"established",AU1288&gt;=9,"long term")</f>
        <v>new under manager</v>
      </c>
    </row>
    <row r="1289" spans="1:48">
      <c r="A1289">
        <v>19</v>
      </c>
      <c r="B1289" s="1" t="str" cm="1">
        <f t="array" ref="B1289">_xlfn.IFS(A1289&lt;=25,"early career",A1289&lt;=35,"mid career",A1289&lt;=45,"experienced",A1289&gt;=46,"senior")</f>
        <v>early career</v>
      </c>
      <c r="C1289" t="s">
        <v>39</v>
      </c>
      <c r="D1289" t="s">
        <v>50</v>
      </c>
      <c r="E1289" t="s">
        <v>45</v>
      </c>
      <c r="F1289">
        <v>1</v>
      </c>
      <c r="G1289" s="1" t="str" cm="1">
        <f t="array" ref="G1289">_xlfn.IFS(F1289&lt;=5,"very near",F1289&lt;=10,"near",F1289&lt;=20,"moderate",F1289&lt;=29,"far")</f>
        <v>very near</v>
      </c>
      <c r="H1289">
        <v>1</v>
      </c>
      <c r="I1289" t="str" cm="1">
        <f t="array" ref="I1289">_xlfn.IFS(H1289=1,"Below College",H1289=
2,"College",H1289=
3,"Bachelor",H1289=
4,"Master",H1289=
5,"Doctor")</f>
        <v>Below College</v>
      </c>
      <c r="J1289" t="s">
        <v>52</v>
      </c>
      <c r="K1289">
        <v>3</v>
      </c>
      <c r="L1289" t="str" cm="1">
        <f t="array" ref="L1289">_xlfn.IFS(K1289=1,"low",K1289=2,"medium",K1289=3,"high",K1289=4,"very high")</f>
        <v>high</v>
      </c>
      <c r="M1289" t="s">
        <v>43</v>
      </c>
      <c r="N1289">
        <v>1</v>
      </c>
      <c r="O1289" t="str" cm="1">
        <f t="array" ref="O1289">_xlfn.IFS(N1289=1,"low",N1289=2,"medium",N1289=3,"high",N1289=4,"very high")</f>
        <v>low</v>
      </c>
      <c r="P1289">
        <v>1</v>
      </c>
      <c r="Q1289" t="str" cm="1">
        <f t="array" ref="Q1289">_xlfn.IFS(P1289=1,"junior",P1289=2,"mid level",P1289=3,"senior",P1289=4,"lead",P1289=5,"executive")</f>
        <v>junior</v>
      </c>
      <c r="R1289" t="s">
        <v>46</v>
      </c>
      <c r="S1289">
        <v>1</v>
      </c>
      <c r="T1289" t="str" cm="1">
        <f t="array" ref="T1289">_xlfn.IFS(S1289=1,"low",S1289=2,"medium",S1289=3,"high",S1289=4,"very high")</f>
        <v>low</v>
      </c>
      <c r="U1289" t="s">
        <v>40</v>
      </c>
      <c r="V1289">
        <v>2325</v>
      </c>
      <c r="W1289">
        <v>0</v>
      </c>
      <c r="X1289" t="str" cm="1">
        <f t="array" ref="X1289">_xlfn.IFS(W1289=0,"fresher",W1289&lt;=3,"stable",W1289&lt;=6,"moderate hopper",W1289&lt;=9,"frequent hopper")</f>
        <v>fresher</v>
      </c>
      <c r="Y1289" t="s">
        <v>29</v>
      </c>
      <c r="Z1289">
        <v>21</v>
      </c>
      <c r="AA1289" t="str" cm="1">
        <f t="array" ref="AA1289">_xlfn.IFS(Z1289&lt;=14,"low hike",Z1289&lt;=18,"moderate hike",Z1289&lt;=22,"good hike",Z1289&lt;=25,"high hike")</f>
        <v>good hike</v>
      </c>
      <c r="AB1289">
        <v>4</v>
      </c>
      <c r="AC1289" t="str" cm="1">
        <f t="array" ref="AC1289">_xlfn.IFS(AB1289=1,"low",AB1289=2,"good",AB1289=3,"excellent",AB1289=4,"outstanding")</f>
        <v>outstanding</v>
      </c>
      <c r="AD1289">
        <v>1</v>
      </c>
      <c r="AE1289" t="str" cm="1">
        <f t="array" ref="AE1289">_xlfn.IFS(AD1289=1,"low",AD1289=2,"medium",AD1289=3,"high",AD1289=4,"very high")</f>
        <v>low</v>
      </c>
      <c r="AG1289">
        <v>0</v>
      </c>
      <c r="AH1289" t="str" cm="1">
        <f t="array" ref="AH1289">_xlfn.IFS(AG1289=0,"no stock options",AG1289=2,"medium",AG1289=3,"high",AG1289=1,"low")</f>
        <v>no stock options</v>
      </c>
      <c r="AI1289">
        <v>1</v>
      </c>
      <c r="AJ1289" s="1" t="str" cm="1">
        <f t="array" ref="AJ1289">_xlfn.IFS(AI1289&lt;=2,"fresher",AI1289&lt;=7,"early career",AI1289&lt;=15,"mid career",AI1289&lt;=25,"experienced",AI1289&gt;=26,"expert")</f>
        <v>fresher</v>
      </c>
      <c r="AK1289">
        <v>5</v>
      </c>
      <c r="AL1289" s="1" t="str" cm="1">
        <f t="array" ref="AL1289">_xlfn.IFS(AK1289=0,"no training",AK1289&lt;=2,"low",AK1289&lt;=4,"moderate",AK1289&lt;=6,"high")</f>
        <v>high</v>
      </c>
      <c r="AM1289">
        <v>4</v>
      </c>
      <c r="AN1289" t="str" cm="1">
        <f t="array" ref="AN1289">_xlfn.IFS(AM1289=1,"low",AM1289=2,"medium",AM1289=3,"high",AM1289=4,"very high")</f>
        <v>very high</v>
      </c>
      <c r="AO1289">
        <v>0</v>
      </c>
      <c r="AP1289" s="1" t="str" cm="1">
        <f t="array" ref="AP1289">_xlfn.IFS(AO1289&lt;=1,"new",AO1289&lt;=5,"early tenure",AO1289&lt;=10,"established",AO1289&lt;=20,"loyal",AO1289&gt;=21,"long term")</f>
        <v>new</v>
      </c>
      <c r="AQ1289">
        <v>0</v>
      </c>
      <c r="AR1289" s="1" t="str" cm="1">
        <f t="array" ref="AR1289">_xlfn.IFS(AQ1289&lt;=1,"new",AQ1289&lt;=4,"settling",AQ1289&lt;=7,"established",AQ1289&lt;=12,"stagnant risk",AQ1289&gt;12,"highly stagnant")</f>
        <v>new</v>
      </c>
      <c r="AS1289">
        <v>0</v>
      </c>
      <c r="AT1289" t="str" cm="1">
        <f t="array" ref="AT1289">_xlfn.IFS(AS1289&lt;=1,"recently promoted",AS1289&lt;=3,"due soon",AS1289&lt;=6,"over due",AS1289&gt;=7,"critically overdue")</f>
        <v>recently promoted</v>
      </c>
      <c r="AU1289">
        <v>0</v>
      </c>
      <c r="AV1289" t="str" cm="1">
        <f t="array" ref="AV1289">_xlfn.IFS(AU1289&lt;=1,"new under manager",AU1289&lt;=4,"settling",AU1289&lt;=8,"established",AU1289&gt;=9,"long term")</f>
        <v>new under manager</v>
      </c>
    </row>
    <row r="1290" spans="1:48">
      <c r="A1290">
        <v>19</v>
      </c>
      <c r="B1290" s="1" t="str" cm="1">
        <f t="array" ref="B1290">_xlfn.IFS(A1290&lt;=25,"early career",A1290&lt;=35,"mid career",A1290&lt;=45,"experienced",A1290&gt;=46,"senior")</f>
        <v>early career</v>
      </c>
      <c r="C1290" t="s">
        <v>39</v>
      </c>
      <c r="D1290" t="s">
        <v>30</v>
      </c>
      <c r="E1290" t="s">
        <v>31</v>
      </c>
      <c r="F1290">
        <v>2</v>
      </c>
      <c r="G1290" s="1" t="str" cm="1">
        <f t="array" ref="G1290">_xlfn.IFS(F1290&lt;=5,"very near",F1290&lt;=10,"near",F1290&lt;=20,"moderate",F1290&lt;=29,"far")</f>
        <v>very near</v>
      </c>
      <c r="H1290">
        <v>3</v>
      </c>
      <c r="I1290" t="str" cm="1">
        <f t="array" ref="I1290">_xlfn.IFS(H1290=1,"Below College",H1290=
2,"College",H1290=
3,"Bachelor",H1290=
4,"Master",H1290=
5,"Doctor")</f>
        <v>Bachelor</v>
      </c>
      <c r="J1290" t="s">
        <v>36</v>
      </c>
      <c r="K1290">
        <v>2</v>
      </c>
      <c r="L1290" t="str" cm="1">
        <f t="array" ref="L1290">_xlfn.IFS(K1290=1,"low",K1290=2,"medium",K1290=3,"high",K1290=4,"very high")</f>
        <v>medium</v>
      </c>
      <c r="M1290" t="s">
        <v>33</v>
      </c>
      <c r="N1290">
        <v>2</v>
      </c>
      <c r="O1290" t="str" cm="1">
        <f t="array" ref="O1290">_xlfn.IFS(N1290=1,"low",N1290=2,"medium",N1290=3,"high",N1290=4,"very high")</f>
        <v>medium</v>
      </c>
      <c r="P1290">
        <v>1</v>
      </c>
      <c r="Q1290" t="str" cm="1">
        <f t="array" ref="Q1290">_xlfn.IFS(P1290=1,"junior",P1290=2,"mid level",P1290=3,"senior",P1290=4,"lead",P1290=5,"executive")</f>
        <v>junior</v>
      </c>
      <c r="R1290" t="s">
        <v>34</v>
      </c>
      <c r="S1290">
        <v>4</v>
      </c>
      <c r="T1290" t="str" cm="1">
        <f t="array" ref="T1290">_xlfn.IFS(S1290=1,"low",S1290=2,"medium",S1290=3,"high",S1290=4,"very high")</f>
        <v>very high</v>
      </c>
      <c r="U1290" t="s">
        <v>40</v>
      </c>
      <c r="V1290">
        <v>1102</v>
      </c>
      <c r="W1290">
        <v>1</v>
      </c>
      <c r="X1290" t="str" cm="1">
        <f t="array" ref="X1290">_xlfn.IFS(W1290=0,"fresher",W1290&lt;=3,"stable",W1290&lt;=6,"moderate hopper",W1290&lt;=9,"frequent hopper")</f>
        <v>stable</v>
      </c>
      <c r="Y1290" t="s">
        <v>29</v>
      </c>
      <c r="Z1290">
        <v>22</v>
      </c>
      <c r="AA1290" t="str" cm="1">
        <f t="array" ref="AA1290">_xlfn.IFS(Z1290&lt;=14,"low hike",Z1290&lt;=18,"moderate hike",Z1290&lt;=22,"good hike",Z1290&lt;=25,"high hike")</f>
        <v>good hike</v>
      </c>
      <c r="AB1290">
        <v>4</v>
      </c>
      <c r="AC1290" t="str" cm="1">
        <f t="array" ref="AC1290">_xlfn.IFS(AB1290=1,"low",AB1290=2,"good",AB1290=3,"excellent",AB1290=4,"outstanding")</f>
        <v>outstanding</v>
      </c>
      <c r="AD1290">
        <v>3</v>
      </c>
      <c r="AE1290" t="str" cm="1">
        <f t="array" ref="AE1290">_xlfn.IFS(AD1290=1,"low",AD1290=2,"medium",AD1290=3,"high",AD1290=4,"very high")</f>
        <v>high</v>
      </c>
      <c r="AG1290">
        <v>0</v>
      </c>
      <c r="AH1290" t="str" cm="1">
        <f t="array" ref="AH1290">_xlfn.IFS(AG1290=0,"no stock options",AG1290=2,"medium",AG1290=3,"high",AG1290=1,"low")</f>
        <v>no stock options</v>
      </c>
      <c r="AI1290">
        <v>1</v>
      </c>
      <c r="AJ1290" s="1" t="str" cm="1">
        <f t="array" ref="AJ1290">_xlfn.IFS(AI1290&lt;=2,"fresher",AI1290&lt;=7,"early career",AI1290&lt;=15,"mid career",AI1290&lt;=25,"experienced",AI1290&gt;=26,"expert")</f>
        <v>fresher</v>
      </c>
      <c r="AK1290">
        <v>3</v>
      </c>
      <c r="AL1290" s="1" t="str" cm="1">
        <f t="array" ref="AL1290">_xlfn.IFS(AK1290=0,"no training",AK1290&lt;=2,"low",AK1290&lt;=4,"moderate",AK1290&lt;=6,"high")</f>
        <v>moderate</v>
      </c>
      <c r="AM1290">
        <v>2</v>
      </c>
      <c r="AN1290" t="str" cm="1">
        <f t="array" ref="AN1290">_xlfn.IFS(AM1290=1,"low",AM1290=2,"medium",AM1290=3,"high",AM1290=4,"very high")</f>
        <v>medium</v>
      </c>
      <c r="AO1290">
        <v>1</v>
      </c>
      <c r="AP1290" s="1" t="str" cm="1">
        <f t="array" ref="AP1290">_xlfn.IFS(AO1290&lt;=1,"new",AO1290&lt;=5,"early tenure",AO1290&lt;=10,"established",AO1290&lt;=20,"loyal",AO1290&gt;=21,"long term")</f>
        <v>new</v>
      </c>
      <c r="AQ1290">
        <v>0</v>
      </c>
      <c r="AR1290" s="1" t="str" cm="1">
        <f t="array" ref="AR1290">_xlfn.IFS(AQ1290&lt;=1,"new",AQ1290&lt;=4,"settling",AQ1290&lt;=7,"established",AQ1290&lt;=12,"stagnant risk",AQ1290&gt;12,"highly stagnant")</f>
        <v>new</v>
      </c>
      <c r="AS1290">
        <v>1</v>
      </c>
      <c r="AT1290" t="str" cm="1">
        <f t="array" ref="AT1290">_xlfn.IFS(AS1290&lt;=1,"recently promoted",AS1290&lt;=3,"due soon",AS1290&lt;=6,"over due",AS1290&gt;=7,"critically overdue")</f>
        <v>recently promoted</v>
      </c>
      <c r="AU1290">
        <v>0</v>
      </c>
      <c r="AV1290" t="str" cm="1">
        <f t="array" ref="AV1290">_xlfn.IFS(AU1290&lt;=1,"new under manager",AU1290&lt;=4,"settling",AU1290&lt;=8,"established",AU1290&gt;=9,"long term")</f>
        <v>new under manager</v>
      </c>
    </row>
    <row r="1291" spans="1:48">
      <c r="A1291">
        <v>35</v>
      </c>
      <c r="B1291" s="1" t="str" cm="1">
        <f t="array" ref="B1291">_xlfn.IFS(A1291&lt;=25,"early career",A1291&lt;=35,"mid career",A1291&lt;=45,"experienced",A1291&gt;=46,"senior")</f>
        <v>mid career</v>
      </c>
      <c r="C1291" t="s">
        <v>39</v>
      </c>
      <c r="D1291" t="s">
        <v>30</v>
      </c>
      <c r="E1291" t="s">
        <v>31</v>
      </c>
      <c r="F1291">
        <v>23</v>
      </c>
      <c r="G1291" s="1" t="str" cm="1">
        <f t="array" ref="G1291">_xlfn.IFS(F1291&lt;=5,"very near",F1291&lt;=10,"near",F1291&lt;=20,"moderate",F1291&lt;=29,"far")</f>
        <v>far</v>
      </c>
      <c r="H1291">
        <v>2</v>
      </c>
      <c r="I1291" t="str" cm="1">
        <f t="array" ref="I1291">_xlfn.IFS(H1291=1,"Below College",H1291=
2,"College",H1291=
3,"Bachelor",H1291=
4,"Master",H1291=
5,"Doctor")</f>
        <v>College</v>
      </c>
      <c r="J1291" t="s">
        <v>36</v>
      </c>
      <c r="K1291">
        <v>2</v>
      </c>
      <c r="L1291" t="str" cm="1">
        <f t="array" ref="L1291">_xlfn.IFS(K1291=1,"low",K1291=2,"medium",K1291=3,"high",K1291=4,"very high")</f>
        <v>medium</v>
      </c>
      <c r="M1291" t="s">
        <v>33</v>
      </c>
      <c r="N1291">
        <v>2</v>
      </c>
      <c r="O1291" t="str" cm="1">
        <f t="array" ref="O1291">_xlfn.IFS(N1291=1,"low",N1291=2,"medium",N1291=3,"high",N1291=4,"very high")</f>
        <v>medium</v>
      </c>
      <c r="P1291">
        <v>2</v>
      </c>
      <c r="Q1291" t="str" cm="1">
        <f t="array" ref="Q1291">_xlfn.IFS(P1291=1,"junior",P1291=2,"mid level",P1291=3,"senior",P1291=4,"lead",P1291=5,"executive")</f>
        <v>mid level</v>
      </c>
      <c r="R1291" t="s">
        <v>44</v>
      </c>
      <c r="S1291">
        <v>3</v>
      </c>
      <c r="T1291" t="str" cm="1">
        <f t="array" ref="T1291">_xlfn.IFS(S1291=1,"low",S1291=2,"medium",S1291=3,"high",S1291=4,"very high")</f>
        <v>high</v>
      </c>
      <c r="U1291" t="s">
        <v>35</v>
      </c>
      <c r="V1291">
        <v>5916</v>
      </c>
      <c r="W1291">
        <v>3</v>
      </c>
      <c r="X1291" t="str" cm="1">
        <f t="array" ref="X1291">_xlfn.IFS(W1291=0,"fresher",W1291&lt;=3,"stable",W1291&lt;=6,"moderate hopper",W1291&lt;=9,"frequent hopper")</f>
        <v>stable</v>
      </c>
      <c r="Y1291" t="s">
        <v>39</v>
      </c>
      <c r="Z1291">
        <v>13</v>
      </c>
      <c r="AA1291" t="str" cm="1">
        <f t="array" ref="AA1291">_xlfn.IFS(Z1291&lt;=14,"low hike",Z1291&lt;=18,"moderate hike",Z1291&lt;=22,"good hike",Z1291&lt;=25,"high hike")</f>
        <v>low hike</v>
      </c>
      <c r="AB1291">
        <v>3</v>
      </c>
      <c r="AC1291" t="str" cm="1">
        <f t="array" ref="AC1291">_xlfn.IFS(AB1291=1,"low",AB1291=2,"good",AB1291=3,"excellent",AB1291=4,"outstanding")</f>
        <v>excellent</v>
      </c>
      <c r="AD1291">
        <v>1</v>
      </c>
      <c r="AE1291" t="str" cm="1">
        <f t="array" ref="AE1291">_xlfn.IFS(AD1291=1,"low",AD1291=2,"medium",AD1291=3,"high",AD1291=4,"very high")</f>
        <v>low</v>
      </c>
      <c r="AG1291">
        <v>0</v>
      </c>
      <c r="AH1291" t="str" cm="1">
        <f t="array" ref="AH1291">_xlfn.IFS(AG1291=0,"no stock options",AG1291=2,"medium",AG1291=3,"high",AG1291=1,"low")</f>
        <v>no stock options</v>
      </c>
      <c r="AI1291">
        <v>8</v>
      </c>
      <c r="AJ1291" s="1" t="str" cm="1">
        <f t="array" ref="AJ1291">_xlfn.IFS(AI1291&lt;=2,"fresher",AI1291&lt;=7,"early career",AI1291&lt;=15,"mid career",AI1291&lt;=25,"experienced",AI1291&gt;=26,"expert")</f>
        <v>mid career</v>
      </c>
      <c r="AK1291">
        <v>1</v>
      </c>
      <c r="AL1291" s="1" t="str" cm="1">
        <f t="array" ref="AL1291">_xlfn.IFS(AK1291=0,"no training",AK1291&lt;=2,"low",AK1291&lt;=4,"moderate",AK1291&lt;=6,"high")</f>
        <v>low</v>
      </c>
      <c r="AM1291">
        <v>3</v>
      </c>
      <c r="AN1291" t="str" cm="1">
        <f t="array" ref="AN1291">_xlfn.IFS(AM1291=1,"low",AM1291=2,"medium",AM1291=3,"high",AM1291=4,"very high")</f>
        <v>high</v>
      </c>
      <c r="AO1291">
        <v>1</v>
      </c>
      <c r="AP1291" s="1" t="str" cm="1">
        <f t="array" ref="AP1291">_xlfn.IFS(AO1291&lt;=1,"new",AO1291&lt;=5,"early tenure",AO1291&lt;=10,"established",AO1291&lt;=20,"loyal",AO1291&gt;=21,"long term")</f>
        <v>new</v>
      </c>
      <c r="AQ1291">
        <v>0</v>
      </c>
      <c r="AR1291" s="1" t="str" cm="1">
        <f t="array" ref="AR1291">_xlfn.IFS(AQ1291&lt;=1,"new",AQ1291&lt;=4,"settling",AQ1291&lt;=7,"established",AQ1291&lt;=12,"stagnant risk",AQ1291&gt;12,"highly stagnant")</f>
        <v>new</v>
      </c>
      <c r="AS1291">
        <v>0</v>
      </c>
      <c r="AT1291" t="str" cm="1">
        <f t="array" ref="AT1291">_xlfn.IFS(AS1291&lt;=1,"recently promoted",AS1291&lt;=3,"due soon",AS1291&lt;=6,"over due",AS1291&gt;=7,"critically overdue")</f>
        <v>recently promoted</v>
      </c>
      <c r="AU1291">
        <v>1</v>
      </c>
      <c r="AV1291" t="str" cm="1">
        <f t="array" ref="AV1291">_xlfn.IFS(AU1291&lt;=1,"new under manager",AU1291&lt;=4,"settling",AU1291&lt;=8,"established",AU1291&gt;=9,"long term")</f>
        <v>new under manager</v>
      </c>
    </row>
    <row r="1292" spans="1:48">
      <c r="A1292">
        <v>38</v>
      </c>
      <c r="B1292" s="1" t="str" cm="1">
        <f t="array" ref="B1292">_xlfn.IFS(A1292&lt;=25,"early career",A1292&lt;=35,"mid career",A1292&lt;=45,"experienced",A1292&gt;=46,"senior")</f>
        <v>experienced</v>
      </c>
      <c r="C1292" t="s">
        <v>29</v>
      </c>
      <c r="D1292" t="s">
        <v>30</v>
      </c>
      <c r="E1292" t="s">
        <v>31</v>
      </c>
      <c r="F1292">
        <v>2</v>
      </c>
      <c r="G1292" s="1" t="str" cm="1">
        <f t="array" ref="G1292">_xlfn.IFS(F1292&lt;=5,"very near",F1292&lt;=10,"near",F1292&lt;=20,"moderate",F1292&lt;=29,"far")</f>
        <v>very near</v>
      </c>
      <c r="H1292">
        <v>4</v>
      </c>
      <c r="I1292" t="str" cm="1">
        <f t="array" ref="I1292">_xlfn.IFS(H1292=1,"Below College",H1292=
2,"College",H1292=
3,"Bachelor",H1292=
4,"Master",H1292=
5,"Doctor")</f>
        <v>Master</v>
      </c>
      <c r="J1292" t="s">
        <v>36</v>
      </c>
      <c r="K1292">
        <v>4</v>
      </c>
      <c r="L1292" t="str" cm="1">
        <f t="array" ref="L1292">_xlfn.IFS(K1292=1,"low",K1292=2,"medium",K1292=3,"high",K1292=4,"very high")</f>
        <v>very high</v>
      </c>
      <c r="M1292" t="s">
        <v>33</v>
      </c>
      <c r="N1292">
        <v>3</v>
      </c>
      <c r="O1292" t="str" cm="1">
        <f t="array" ref="O1292">_xlfn.IFS(N1292=1,"low",N1292=2,"medium",N1292=3,"high",N1292=4,"very high")</f>
        <v>high</v>
      </c>
      <c r="P1292">
        <v>2</v>
      </c>
      <c r="Q1292" t="str" cm="1">
        <f t="array" ref="Q1292">_xlfn.IFS(P1292=1,"junior",P1292=2,"mid level",P1292=3,"senior",P1292=4,"lead",P1292=5,"executive")</f>
        <v>mid level</v>
      </c>
      <c r="R1292" t="s">
        <v>44</v>
      </c>
      <c r="S1292">
        <v>3</v>
      </c>
      <c r="T1292" t="str" cm="1">
        <f t="array" ref="T1292">_xlfn.IFS(S1292=1,"low",S1292=2,"medium",S1292=3,"high",S1292=4,"very high")</f>
        <v>high</v>
      </c>
      <c r="U1292" t="s">
        <v>35</v>
      </c>
      <c r="V1292">
        <v>6553</v>
      </c>
      <c r="W1292">
        <v>9</v>
      </c>
      <c r="X1292" t="str" cm="1">
        <f t="array" ref="X1292">_xlfn.IFS(W1292=0,"fresher",W1292&lt;=3,"stable",W1292&lt;=6,"moderate hopper",W1292&lt;=9,"frequent hopper")</f>
        <v>frequent hopper</v>
      </c>
      <c r="Y1292" t="s">
        <v>29</v>
      </c>
      <c r="Z1292">
        <v>14</v>
      </c>
      <c r="AA1292" t="str" cm="1">
        <f t="array" ref="AA1292">_xlfn.IFS(Z1292&lt;=14,"low hike",Z1292&lt;=18,"moderate hike",Z1292&lt;=22,"good hike",Z1292&lt;=25,"high hike")</f>
        <v>low hike</v>
      </c>
      <c r="AB1292">
        <v>3</v>
      </c>
      <c r="AC1292" t="str" cm="1">
        <f t="array" ref="AC1292">_xlfn.IFS(AB1292=1,"low",AB1292=2,"good",AB1292=3,"excellent",AB1292=4,"outstanding")</f>
        <v>excellent</v>
      </c>
      <c r="AD1292">
        <v>2</v>
      </c>
      <c r="AE1292" t="str" cm="1">
        <f t="array" ref="AE1292">_xlfn.IFS(AD1292=1,"low",AD1292=2,"medium",AD1292=3,"high",AD1292=4,"very high")</f>
        <v>medium</v>
      </c>
      <c r="AG1292">
        <v>0</v>
      </c>
      <c r="AH1292" t="str" cm="1">
        <f t="array" ref="AH1292">_xlfn.IFS(AG1292=0,"no stock options",AG1292=2,"medium",AG1292=3,"high",AG1292=1,"low")</f>
        <v>no stock options</v>
      </c>
      <c r="AI1292">
        <v>14</v>
      </c>
      <c r="AJ1292" s="1" t="str" cm="1">
        <f t="array" ref="AJ1292">_xlfn.IFS(AI1292&lt;=2,"fresher",AI1292&lt;=7,"early career",AI1292&lt;=15,"mid career",AI1292&lt;=25,"experienced",AI1292&gt;=26,"expert")</f>
        <v>mid career</v>
      </c>
      <c r="AK1292">
        <v>3</v>
      </c>
      <c r="AL1292" s="1" t="str" cm="1">
        <f t="array" ref="AL1292">_xlfn.IFS(AK1292=0,"no training",AK1292&lt;=2,"low",AK1292&lt;=4,"moderate",AK1292&lt;=6,"high")</f>
        <v>moderate</v>
      </c>
      <c r="AM1292">
        <v>3</v>
      </c>
      <c r="AN1292" t="str" cm="1">
        <f t="array" ref="AN1292">_xlfn.IFS(AM1292=1,"low",AM1292=2,"medium",AM1292=3,"high",AM1292=4,"very high")</f>
        <v>high</v>
      </c>
      <c r="AO1292">
        <v>1</v>
      </c>
      <c r="AP1292" s="1" t="str" cm="1">
        <f t="array" ref="AP1292">_xlfn.IFS(AO1292&lt;=1,"new",AO1292&lt;=5,"early tenure",AO1292&lt;=10,"established",AO1292&lt;=20,"loyal",AO1292&gt;=21,"long term")</f>
        <v>new</v>
      </c>
      <c r="AQ1292">
        <v>0</v>
      </c>
      <c r="AR1292" s="1" t="str" cm="1">
        <f t="array" ref="AR1292">_xlfn.IFS(AQ1292&lt;=1,"new",AQ1292&lt;=4,"settling",AQ1292&lt;=7,"established",AQ1292&lt;=12,"stagnant risk",AQ1292&gt;12,"highly stagnant")</f>
        <v>new</v>
      </c>
      <c r="AS1292">
        <v>0</v>
      </c>
      <c r="AT1292" t="str" cm="1">
        <f t="array" ref="AT1292">_xlfn.IFS(AS1292&lt;=1,"recently promoted",AS1292&lt;=3,"due soon",AS1292&lt;=6,"over due",AS1292&gt;=7,"critically overdue")</f>
        <v>recently promoted</v>
      </c>
      <c r="AU1292">
        <v>0</v>
      </c>
      <c r="AV1292" t="str" cm="1">
        <f t="array" ref="AV1292">_xlfn.IFS(AU1292&lt;=1,"new under manager",AU1292&lt;=4,"settling",AU1292&lt;=8,"established",AU1292&gt;=9,"long term")</f>
        <v>new under manager</v>
      </c>
    </row>
    <row r="1293" spans="1:48">
      <c r="A1293">
        <v>38</v>
      </c>
      <c r="B1293" s="1" t="str" cm="1">
        <f t="array" ref="B1293">_xlfn.IFS(A1293&lt;=25,"early career",A1293&lt;=35,"mid career",A1293&lt;=45,"experienced",A1293&gt;=46,"senior")</f>
        <v>experienced</v>
      </c>
      <c r="C1293" t="s">
        <v>39</v>
      </c>
      <c r="D1293" t="s">
        <v>30</v>
      </c>
      <c r="E1293" t="s">
        <v>31</v>
      </c>
      <c r="F1293">
        <v>29</v>
      </c>
      <c r="G1293" s="1" t="str" cm="1">
        <f t="array" ref="G1293">_xlfn.IFS(F1293&lt;=5,"very near",F1293&lt;=10,"near",F1293&lt;=20,"moderate",F1293&lt;=29,"far")</f>
        <v>far</v>
      </c>
      <c r="H1293">
        <v>1</v>
      </c>
      <c r="I1293" t="str" cm="1">
        <f t="array" ref="I1293">_xlfn.IFS(H1293=1,"Below College",H1293=
2,"College",H1293=
3,"Bachelor",H1293=
4,"Master",H1293=
5,"Doctor")</f>
        <v>Below College</v>
      </c>
      <c r="J1293" t="s">
        <v>32</v>
      </c>
      <c r="K1293">
        <v>2</v>
      </c>
      <c r="L1293" t="str" cm="1">
        <f t="array" ref="L1293">_xlfn.IFS(K1293=1,"low",K1293=2,"medium",K1293=3,"high",K1293=4,"very high")</f>
        <v>medium</v>
      </c>
      <c r="M1293" t="s">
        <v>33</v>
      </c>
      <c r="N1293">
        <v>3</v>
      </c>
      <c r="O1293" t="str" cm="1">
        <f t="array" ref="O1293">_xlfn.IFS(N1293=1,"low",N1293=2,"medium",N1293=3,"high",N1293=4,"very high")</f>
        <v>high</v>
      </c>
      <c r="P1293">
        <v>2</v>
      </c>
      <c r="Q1293" t="str" cm="1">
        <f t="array" ref="Q1293">_xlfn.IFS(P1293=1,"junior",P1293=2,"mid level",P1293=3,"senior",P1293=4,"lead",P1293=5,"executive")</f>
        <v>mid level</v>
      </c>
      <c r="R1293" t="s">
        <v>49</v>
      </c>
      <c r="S1293">
        <v>1</v>
      </c>
      <c r="T1293" t="str" cm="1">
        <f t="array" ref="T1293">_xlfn.IFS(S1293=1,"low",S1293=2,"medium",S1293=3,"high",S1293=4,"very high")</f>
        <v>low</v>
      </c>
      <c r="U1293" t="s">
        <v>35</v>
      </c>
      <c r="V1293">
        <v>6673</v>
      </c>
      <c r="W1293">
        <v>7</v>
      </c>
      <c r="X1293" t="str" cm="1">
        <f t="array" ref="X1293">_xlfn.IFS(W1293=0,"fresher",W1293&lt;=3,"stable",W1293&lt;=6,"moderate hopper",W1293&lt;=9,"frequent hopper")</f>
        <v>frequent hopper</v>
      </c>
      <c r="Y1293" t="s">
        <v>39</v>
      </c>
      <c r="Z1293">
        <v>19</v>
      </c>
      <c r="AA1293" t="str" cm="1">
        <f t="array" ref="AA1293">_xlfn.IFS(Z1293&lt;=14,"low hike",Z1293&lt;=18,"moderate hike",Z1293&lt;=22,"good hike",Z1293&lt;=25,"high hike")</f>
        <v>good hike</v>
      </c>
      <c r="AB1293">
        <v>3</v>
      </c>
      <c r="AC1293" t="str" cm="1">
        <f t="array" ref="AC1293">_xlfn.IFS(AB1293=1,"low",AB1293=2,"good",AB1293=3,"excellent",AB1293=4,"outstanding")</f>
        <v>excellent</v>
      </c>
      <c r="AD1293">
        <v>2</v>
      </c>
      <c r="AE1293" t="str" cm="1">
        <f t="array" ref="AE1293">_xlfn.IFS(AD1293=1,"low",AD1293=2,"medium",AD1293=3,"high",AD1293=4,"very high")</f>
        <v>medium</v>
      </c>
      <c r="AG1293">
        <v>0</v>
      </c>
      <c r="AH1293" t="str" cm="1">
        <f t="array" ref="AH1293">_xlfn.IFS(AG1293=0,"no stock options",AG1293=2,"medium",AG1293=3,"high",AG1293=1,"low")</f>
        <v>no stock options</v>
      </c>
      <c r="AI1293">
        <v>17</v>
      </c>
      <c r="AJ1293" s="1" t="str" cm="1">
        <f t="array" ref="AJ1293">_xlfn.IFS(AI1293&lt;=2,"fresher",AI1293&lt;=7,"early career",AI1293&lt;=15,"mid career",AI1293&lt;=25,"experienced",AI1293&gt;=26,"expert")</f>
        <v>experienced</v>
      </c>
      <c r="AK1293">
        <v>2</v>
      </c>
      <c r="AL1293" s="1" t="str" cm="1">
        <f t="array" ref="AL1293">_xlfn.IFS(AK1293=0,"no training",AK1293&lt;=2,"low",AK1293&lt;=4,"moderate",AK1293&lt;=6,"high")</f>
        <v>low</v>
      </c>
      <c r="AM1293">
        <v>3</v>
      </c>
      <c r="AN1293" t="str" cm="1">
        <f t="array" ref="AN1293">_xlfn.IFS(AM1293=1,"low",AM1293=2,"medium",AM1293=3,"high",AM1293=4,"very high")</f>
        <v>high</v>
      </c>
      <c r="AO1293">
        <v>1</v>
      </c>
      <c r="AP1293" s="1" t="str" cm="1">
        <f t="array" ref="AP1293">_xlfn.IFS(AO1293&lt;=1,"new",AO1293&lt;=5,"early tenure",AO1293&lt;=10,"established",AO1293&lt;=20,"loyal",AO1293&gt;=21,"long term")</f>
        <v>new</v>
      </c>
      <c r="AQ1293">
        <v>0</v>
      </c>
      <c r="AR1293" s="1" t="str" cm="1">
        <f t="array" ref="AR1293">_xlfn.IFS(AQ1293&lt;=1,"new",AQ1293&lt;=4,"settling",AQ1293&lt;=7,"established",AQ1293&lt;=12,"stagnant risk",AQ1293&gt;12,"highly stagnant")</f>
        <v>new</v>
      </c>
      <c r="AS1293">
        <v>0</v>
      </c>
      <c r="AT1293" t="str" cm="1">
        <f t="array" ref="AT1293">_xlfn.IFS(AS1293&lt;=1,"recently promoted",AS1293&lt;=3,"due soon",AS1293&lt;=6,"over due",AS1293&gt;=7,"critically overdue")</f>
        <v>recently promoted</v>
      </c>
      <c r="AU1293">
        <v>0</v>
      </c>
      <c r="AV1293" t="str" cm="1">
        <f t="array" ref="AV1293">_xlfn.IFS(AU1293&lt;=1,"new under manager",AU1293&lt;=4,"settling",AU1293&lt;=8,"established",AU1293&gt;=9,"long term")</f>
        <v>new under manager</v>
      </c>
    </row>
    <row r="1294" spans="1:48">
      <c r="A1294">
        <v>41</v>
      </c>
      <c r="B1294" s="1" t="str" cm="1">
        <f t="array" ref="B1294">_xlfn.IFS(A1294&lt;=25,"early career",A1294&lt;=35,"mid career",A1294&lt;=45,"experienced",A1294&gt;=46,"senior")</f>
        <v>experienced</v>
      </c>
      <c r="C1294" t="s">
        <v>29</v>
      </c>
      <c r="D1294" t="s">
        <v>30</v>
      </c>
      <c r="E1294" t="s">
        <v>45</v>
      </c>
      <c r="F1294">
        <v>6</v>
      </c>
      <c r="G1294" s="1" t="str" cm="1">
        <f t="array" ref="G1294">_xlfn.IFS(F1294&lt;=5,"very near",F1294&lt;=10,"near",F1294&lt;=20,"moderate",F1294&lt;=29,"far")</f>
        <v>near</v>
      </c>
      <c r="H1294">
        <v>3</v>
      </c>
      <c r="I1294" t="str" cm="1">
        <f t="array" ref="I1294">_xlfn.IFS(H1294=1,"Below College",H1294=
2,"College",H1294=
3,"Bachelor",H1294=
4,"Master",H1294=
5,"Doctor")</f>
        <v>Bachelor</v>
      </c>
      <c r="J1294" t="s">
        <v>36</v>
      </c>
      <c r="K1294">
        <v>4</v>
      </c>
      <c r="L1294" t="str" cm="1">
        <f t="array" ref="L1294">_xlfn.IFS(K1294=1,"low",K1294=2,"medium",K1294=3,"high",K1294=4,"very high")</f>
        <v>very high</v>
      </c>
      <c r="M1294" t="s">
        <v>43</v>
      </c>
      <c r="N1294">
        <v>3</v>
      </c>
      <c r="O1294" t="str" cm="1">
        <f t="array" ref="O1294">_xlfn.IFS(N1294=1,"low",N1294=2,"medium",N1294=3,"high",N1294=4,"very high")</f>
        <v>high</v>
      </c>
      <c r="P1294">
        <v>3</v>
      </c>
      <c r="Q1294" t="str" cm="1">
        <f t="array" ref="Q1294">_xlfn.IFS(P1294=1,"junior",P1294=2,"mid level",P1294=3,"senior",P1294=4,"lead",P1294=5,"executive")</f>
        <v>senior</v>
      </c>
      <c r="R1294" t="s">
        <v>48</v>
      </c>
      <c r="S1294">
        <v>4</v>
      </c>
      <c r="T1294" t="str" cm="1">
        <f t="array" ref="T1294">_xlfn.IFS(S1294=1,"low",S1294=2,"medium",S1294=3,"high",S1294=4,"very high")</f>
        <v>very high</v>
      </c>
      <c r="U1294" t="s">
        <v>40</v>
      </c>
      <c r="V1294">
        <v>13591</v>
      </c>
      <c r="W1294">
        <v>3</v>
      </c>
      <c r="X1294" t="str" cm="1">
        <f t="array" ref="X1294">_xlfn.IFS(W1294=0,"fresher",W1294&lt;=3,"stable",W1294&lt;=6,"moderate hopper",W1294&lt;=9,"frequent hopper")</f>
        <v>stable</v>
      </c>
      <c r="Y1294" t="s">
        <v>39</v>
      </c>
      <c r="Z1294">
        <v>18</v>
      </c>
      <c r="AA1294" t="str" cm="1">
        <f t="array" ref="AA1294">_xlfn.IFS(Z1294&lt;=14,"low hike",Z1294&lt;=18,"moderate hike",Z1294&lt;=22,"good hike",Z1294&lt;=25,"high hike")</f>
        <v>moderate hike</v>
      </c>
      <c r="AB1294">
        <v>3</v>
      </c>
      <c r="AC1294" t="str" cm="1">
        <f t="array" ref="AC1294">_xlfn.IFS(AB1294=1,"low",AB1294=2,"good",AB1294=3,"excellent",AB1294=4,"outstanding")</f>
        <v>excellent</v>
      </c>
      <c r="AD1294">
        <v>3</v>
      </c>
      <c r="AE1294" t="str" cm="1">
        <f t="array" ref="AE1294">_xlfn.IFS(AD1294=1,"low",AD1294=2,"medium",AD1294=3,"high",AD1294=4,"very high")</f>
        <v>high</v>
      </c>
      <c r="AG1294">
        <v>0</v>
      </c>
      <c r="AH1294" t="str" cm="1">
        <f t="array" ref="AH1294">_xlfn.IFS(AG1294=0,"no stock options",AG1294=2,"medium",AG1294=3,"high",AG1294=1,"low")</f>
        <v>no stock options</v>
      </c>
      <c r="AI1294">
        <v>16</v>
      </c>
      <c r="AJ1294" s="1" t="str" cm="1">
        <f t="array" ref="AJ1294">_xlfn.IFS(AI1294&lt;=2,"fresher",AI1294&lt;=7,"early career",AI1294&lt;=15,"mid career",AI1294&lt;=25,"experienced",AI1294&gt;=26,"expert")</f>
        <v>experienced</v>
      </c>
      <c r="AK1294">
        <v>3</v>
      </c>
      <c r="AL1294" s="1" t="str" cm="1">
        <f t="array" ref="AL1294">_xlfn.IFS(AK1294=0,"no training",AK1294&lt;=2,"low",AK1294&lt;=4,"moderate",AK1294&lt;=6,"high")</f>
        <v>moderate</v>
      </c>
      <c r="AM1294">
        <v>3</v>
      </c>
      <c r="AN1294" t="str" cm="1">
        <f t="array" ref="AN1294">_xlfn.IFS(AM1294=1,"low",AM1294=2,"medium",AM1294=3,"high",AM1294=4,"very high")</f>
        <v>high</v>
      </c>
      <c r="AO1294">
        <v>1</v>
      </c>
      <c r="AP1294" s="1" t="str" cm="1">
        <f t="array" ref="AP1294">_xlfn.IFS(AO1294&lt;=1,"new",AO1294&lt;=5,"early tenure",AO1294&lt;=10,"established",AO1294&lt;=20,"loyal",AO1294&gt;=21,"long term")</f>
        <v>new</v>
      </c>
      <c r="AQ1294">
        <v>0</v>
      </c>
      <c r="AR1294" s="1" t="str" cm="1">
        <f t="array" ref="AR1294">_xlfn.IFS(AQ1294&lt;=1,"new",AQ1294&lt;=4,"settling",AQ1294&lt;=7,"established",AQ1294&lt;=12,"stagnant risk",AQ1294&gt;12,"highly stagnant")</f>
        <v>new</v>
      </c>
      <c r="AS1294">
        <v>0</v>
      </c>
      <c r="AT1294" t="str" cm="1">
        <f t="array" ref="AT1294">_xlfn.IFS(AS1294&lt;=1,"recently promoted",AS1294&lt;=3,"due soon",AS1294&lt;=6,"over due",AS1294&gt;=7,"critically overdue")</f>
        <v>recently promoted</v>
      </c>
      <c r="AU1294">
        <v>0</v>
      </c>
      <c r="AV1294" t="str" cm="1">
        <f t="array" ref="AV1294">_xlfn.IFS(AU1294&lt;=1,"new under manager",AU1294&lt;=4,"settling",AU1294&lt;=8,"established",AU1294&gt;=9,"long term")</f>
        <v>new under manager</v>
      </c>
    </row>
    <row r="1295" spans="1:48">
      <c r="A1295">
        <v>59</v>
      </c>
      <c r="B1295" s="1" t="str" cm="1">
        <f t="array" ref="B1295">_xlfn.IFS(A1295&lt;=25,"early career",A1295&lt;=35,"mid career",A1295&lt;=45,"experienced",A1295&gt;=46,"senior")</f>
        <v>senior</v>
      </c>
      <c r="C1295" t="s">
        <v>29</v>
      </c>
      <c r="D1295" t="s">
        <v>30</v>
      </c>
      <c r="E1295" t="s">
        <v>31</v>
      </c>
      <c r="F1295">
        <v>3</v>
      </c>
      <c r="G1295" s="1" t="str" cm="1">
        <f t="array" ref="G1295">_xlfn.IFS(F1295&lt;=5,"very near",F1295&lt;=10,"near",F1295&lt;=20,"moderate",F1295&lt;=29,"far")</f>
        <v>very near</v>
      </c>
      <c r="H1295">
        <v>3</v>
      </c>
      <c r="I1295" t="str" cm="1">
        <f t="array" ref="I1295">_xlfn.IFS(H1295=1,"Below College",H1295=
2,"College",H1295=
3,"Bachelor",H1295=
4,"Master",H1295=
5,"Doctor")</f>
        <v>Bachelor</v>
      </c>
      <c r="J1295" t="s">
        <v>36</v>
      </c>
      <c r="K1295">
        <v>3</v>
      </c>
      <c r="L1295" t="str" cm="1">
        <f t="array" ref="L1295">_xlfn.IFS(K1295=1,"low",K1295=2,"medium",K1295=3,"high",K1295=4,"very high")</f>
        <v>high</v>
      </c>
      <c r="M1295" t="s">
        <v>33</v>
      </c>
      <c r="N1295">
        <v>2</v>
      </c>
      <c r="O1295" t="str" cm="1">
        <f t="array" ref="O1295">_xlfn.IFS(N1295=1,"low",N1295=2,"medium",N1295=3,"high",N1295=4,"very high")</f>
        <v>medium</v>
      </c>
      <c r="P1295">
        <v>1</v>
      </c>
      <c r="Q1295" t="str" cm="1">
        <f t="array" ref="Q1295">_xlfn.IFS(P1295=1,"junior",P1295=2,"mid level",P1295=3,"senior",P1295=4,"lead",P1295=5,"executive")</f>
        <v>junior</v>
      </c>
      <c r="R1295" t="s">
        <v>37</v>
      </c>
      <c r="S1295">
        <v>4</v>
      </c>
      <c r="T1295" t="str" cm="1">
        <f t="array" ref="T1295">_xlfn.IFS(S1295=1,"low",S1295=2,"medium",S1295=3,"high",S1295=4,"very high")</f>
        <v>very high</v>
      </c>
      <c r="U1295" t="s">
        <v>35</v>
      </c>
      <c r="V1295">
        <v>2177</v>
      </c>
      <c r="W1295">
        <v>3</v>
      </c>
      <c r="X1295" t="str" cm="1">
        <f t="array" ref="X1295">_xlfn.IFS(W1295=0,"fresher",W1295&lt;=3,"stable",W1295&lt;=6,"moderate hopper",W1295&lt;=9,"frequent hopper")</f>
        <v>stable</v>
      </c>
      <c r="Y1295" t="s">
        <v>29</v>
      </c>
      <c r="Z1295">
        <v>17</v>
      </c>
      <c r="AA1295" t="str" cm="1">
        <f t="array" ref="AA1295">_xlfn.IFS(Z1295&lt;=14,"low hike",Z1295&lt;=18,"moderate hike",Z1295&lt;=22,"good hike",Z1295&lt;=25,"high hike")</f>
        <v>moderate hike</v>
      </c>
      <c r="AB1295">
        <v>3</v>
      </c>
      <c r="AC1295" t="str" cm="1">
        <f t="array" ref="AC1295">_xlfn.IFS(AB1295=1,"low",AB1295=2,"good",AB1295=3,"excellent",AB1295=4,"outstanding")</f>
        <v>excellent</v>
      </c>
      <c r="AD1295">
        <v>1</v>
      </c>
      <c r="AE1295" t="str" cm="1">
        <f t="array" ref="AE1295">_xlfn.IFS(AD1295=1,"low",AD1295=2,"medium",AD1295=3,"high",AD1295=4,"very high")</f>
        <v>low</v>
      </c>
      <c r="AG1295">
        <v>1</v>
      </c>
      <c r="AH1295" t="str" cm="1">
        <f t="array" ref="AH1295">_xlfn.IFS(AG1295=0,"no stock options",AG1295=2,"medium",AG1295=3,"high",AG1295=1,"low")</f>
        <v>low</v>
      </c>
      <c r="AI1295">
        <v>7</v>
      </c>
      <c r="AJ1295" s="1" t="str" cm="1">
        <f t="array" ref="AJ1295">_xlfn.IFS(AI1295&lt;=2,"fresher",AI1295&lt;=7,"early career",AI1295&lt;=15,"mid career",AI1295&lt;=25,"experienced",AI1295&gt;=26,"expert")</f>
        <v>early career</v>
      </c>
      <c r="AK1295">
        <v>6</v>
      </c>
      <c r="AL1295" s="1" t="str" cm="1">
        <f t="array" ref="AL1295">_xlfn.IFS(AK1295=0,"no training",AK1295&lt;=2,"low",AK1295&lt;=4,"moderate",AK1295&lt;=6,"high")</f>
        <v>high</v>
      </c>
      <c r="AM1295">
        <v>3</v>
      </c>
      <c r="AN1295" t="str" cm="1">
        <f t="array" ref="AN1295">_xlfn.IFS(AM1295=1,"low",AM1295=2,"medium",AM1295=3,"high",AM1295=4,"very high")</f>
        <v>high</v>
      </c>
      <c r="AO1295">
        <v>1</v>
      </c>
      <c r="AP1295" s="1" t="str" cm="1">
        <f t="array" ref="AP1295">_xlfn.IFS(AO1295&lt;=1,"new",AO1295&lt;=5,"early tenure",AO1295&lt;=10,"established",AO1295&lt;=20,"loyal",AO1295&gt;=21,"long term")</f>
        <v>new</v>
      </c>
      <c r="AQ1295">
        <v>0</v>
      </c>
      <c r="AR1295" s="1" t="str" cm="1">
        <f t="array" ref="AR1295">_xlfn.IFS(AQ1295&lt;=1,"new",AQ1295&lt;=4,"settling",AQ1295&lt;=7,"established",AQ1295&lt;=12,"stagnant risk",AQ1295&gt;12,"highly stagnant")</f>
        <v>new</v>
      </c>
      <c r="AS1295">
        <v>0</v>
      </c>
      <c r="AT1295" t="str" cm="1">
        <f t="array" ref="AT1295">_xlfn.IFS(AS1295&lt;=1,"recently promoted",AS1295&lt;=3,"due soon",AS1295&lt;=6,"over due",AS1295&gt;=7,"critically overdue")</f>
        <v>recently promoted</v>
      </c>
      <c r="AU1295">
        <v>0</v>
      </c>
      <c r="AV1295" t="str" cm="1">
        <f t="array" ref="AV1295">_xlfn.IFS(AU1295&lt;=1,"new under manager",AU1295&lt;=4,"settling",AU1295&lt;=8,"established",AU1295&gt;=9,"long term")</f>
        <v>new under manager</v>
      </c>
    </row>
    <row r="1296" spans="1:48">
      <c r="A1296">
        <v>41</v>
      </c>
      <c r="B1296" s="1" t="str" cm="1">
        <f t="array" ref="B1296">_xlfn.IFS(A1296&lt;=25,"early career",A1296&lt;=35,"mid career",A1296&lt;=45,"experienced",A1296&gt;=46,"senior")</f>
        <v>experienced</v>
      </c>
      <c r="C1296" t="s">
        <v>29</v>
      </c>
      <c r="D1296" t="s">
        <v>30</v>
      </c>
      <c r="E1296" t="s">
        <v>31</v>
      </c>
      <c r="F1296">
        <v>19</v>
      </c>
      <c r="G1296" s="1" t="str" cm="1">
        <f t="array" ref="G1296">_xlfn.IFS(F1296&lt;=5,"very near",F1296&lt;=10,"near",F1296&lt;=20,"moderate",F1296&lt;=29,"far")</f>
        <v>moderate</v>
      </c>
      <c r="H1296">
        <v>2</v>
      </c>
      <c r="I1296" t="str" cm="1">
        <f t="array" ref="I1296">_xlfn.IFS(H1296=1,"Below College",H1296=
2,"College",H1296=
3,"Bachelor",H1296=
4,"Master",H1296=
5,"Doctor")</f>
        <v>College</v>
      </c>
      <c r="J1296" t="s">
        <v>36</v>
      </c>
      <c r="K1296">
        <v>3</v>
      </c>
      <c r="L1296" t="str" cm="1">
        <f t="array" ref="L1296">_xlfn.IFS(K1296=1,"low",K1296=2,"medium",K1296=3,"high",K1296=4,"very high")</f>
        <v>high</v>
      </c>
      <c r="M1296" t="s">
        <v>33</v>
      </c>
      <c r="N1296">
        <v>3</v>
      </c>
      <c r="O1296" t="str" cm="1">
        <f t="array" ref="O1296">_xlfn.IFS(N1296=1,"low",N1296=2,"medium",N1296=3,"high",N1296=4,"very high")</f>
        <v>high</v>
      </c>
      <c r="P1296">
        <v>2</v>
      </c>
      <c r="Q1296" t="str" cm="1">
        <f t="array" ref="Q1296">_xlfn.IFS(P1296=1,"junior",P1296=2,"mid level",P1296=3,"senior",P1296=4,"lead",P1296=5,"executive")</f>
        <v>mid level</v>
      </c>
      <c r="R1296" t="s">
        <v>37</v>
      </c>
      <c r="S1296">
        <v>1</v>
      </c>
      <c r="T1296" t="str" cm="1">
        <f t="array" ref="T1296">_xlfn.IFS(S1296=1,"low",S1296=2,"medium",S1296=3,"high",S1296=4,"very high")</f>
        <v>low</v>
      </c>
      <c r="U1296" t="s">
        <v>38</v>
      </c>
      <c r="V1296">
        <v>3072</v>
      </c>
      <c r="W1296">
        <v>2</v>
      </c>
      <c r="X1296" t="str" cm="1">
        <f t="array" ref="X1296">_xlfn.IFS(W1296=0,"fresher",W1296&lt;=3,"stable",W1296&lt;=6,"moderate hopper",W1296&lt;=9,"frequent hopper")</f>
        <v>stable</v>
      </c>
      <c r="Y1296" t="s">
        <v>29</v>
      </c>
      <c r="Z1296">
        <v>16</v>
      </c>
      <c r="AA1296" t="str" cm="1">
        <f t="array" ref="AA1296">_xlfn.IFS(Z1296&lt;=14,"low hike",Z1296&lt;=18,"moderate hike",Z1296&lt;=22,"good hike",Z1296&lt;=25,"high hike")</f>
        <v>moderate hike</v>
      </c>
      <c r="AB1296">
        <v>3</v>
      </c>
      <c r="AC1296" t="str" cm="1">
        <f t="array" ref="AC1296">_xlfn.IFS(AB1296=1,"low",AB1296=2,"good",AB1296=3,"excellent",AB1296=4,"outstanding")</f>
        <v>excellent</v>
      </c>
      <c r="AD1296">
        <v>1</v>
      </c>
      <c r="AE1296" t="str" cm="1">
        <f t="array" ref="AE1296">_xlfn.IFS(AD1296=1,"low",AD1296=2,"medium",AD1296=3,"high",AD1296=4,"very high")</f>
        <v>low</v>
      </c>
      <c r="AG1296">
        <v>2</v>
      </c>
      <c r="AH1296" t="str" cm="1">
        <f t="array" ref="AH1296">_xlfn.IFS(AG1296=0,"no stock options",AG1296=2,"medium",AG1296=3,"high",AG1296=1,"low")</f>
        <v>medium</v>
      </c>
      <c r="AI1296">
        <v>17</v>
      </c>
      <c r="AJ1296" s="1" t="str" cm="1">
        <f t="array" ref="AJ1296">_xlfn.IFS(AI1296&lt;=2,"fresher",AI1296&lt;=7,"early career",AI1296&lt;=15,"mid career",AI1296&lt;=25,"experienced",AI1296&gt;=26,"expert")</f>
        <v>experienced</v>
      </c>
      <c r="AK1296">
        <v>2</v>
      </c>
      <c r="AL1296" s="1" t="str" cm="1">
        <f t="array" ref="AL1296">_xlfn.IFS(AK1296=0,"no training",AK1296&lt;=2,"low",AK1296&lt;=4,"moderate",AK1296&lt;=6,"high")</f>
        <v>low</v>
      </c>
      <c r="AM1296">
        <v>2</v>
      </c>
      <c r="AN1296" t="str" cm="1">
        <f t="array" ref="AN1296">_xlfn.IFS(AM1296=1,"low",AM1296=2,"medium",AM1296=3,"high",AM1296=4,"very high")</f>
        <v>medium</v>
      </c>
      <c r="AO1296">
        <v>1</v>
      </c>
      <c r="AP1296" s="1" t="str" cm="1">
        <f t="array" ref="AP1296">_xlfn.IFS(AO1296&lt;=1,"new",AO1296&lt;=5,"early tenure",AO1296&lt;=10,"established",AO1296&lt;=20,"loyal",AO1296&gt;=21,"long term")</f>
        <v>new</v>
      </c>
      <c r="AQ1296">
        <v>0</v>
      </c>
      <c r="AR1296" s="1" t="str" cm="1">
        <f t="array" ref="AR1296">_xlfn.IFS(AQ1296&lt;=1,"new",AQ1296&lt;=4,"settling",AQ1296&lt;=7,"established",AQ1296&lt;=12,"stagnant risk",AQ1296&gt;12,"highly stagnant")</f>
        <v>new</v>
      </c>
      <c r="AS1296">
        <v>0</v>
      </c>
      <c r="AT1296" t="str" cm="1">
        <f t="array" ref="AT1296">_xlfn.IFS(AS1296&lt;=1,"recently promoted",AS1296&lt;=3,"due soon",AS1296&lt;=6,"over due",AS1296&gt;=7,"critically overdue")</f>
        <v>recently promoted</v>
      </c>
      <c r="AU1296">
        <v>0</v>
      </c>
      <c r="AV1296" t="str" cm="1">
        <f t="array" ref="AV1296">_xlfn.IFS(AU1296&lt;=1,"new under manager",AU1296&lt;=4,"settling",AU1296&lt;=8,"established",AU1296&gt;=9,"long term")</f>
        <v>new under manager</v>
      </c>
    </row>
    <row r="1297" spans="1:48">
      <c r="A1297">
        <v>37</v>
      </c>
      <c r="B1297" s="1" t="str" cm="1">
        <f t="array" ref="B1297">_xlfn.IFS(A1297&lt;=25,"early career",A1297&lt;=35,"mid career",A1297&lt;=45,"experienced",A1297&gt;=46,"senior")</f>
        <v>experienced</v>
      </c>
      <c r="C1297" t="s">
        <v>39</v>
      </c>
      <c r="D1297" t="s">
        <v>50</v>
      </c>
      <c r="E1297" t="s">
        <v>31</v>
      </c>
      <c r="F1297">
        <v>10</v>
      </c>
      <c r="G1297" s="1" t="str" cm="1">
        <f t="array" ref="G1297">_xlfn.IFS(F1297&lt;=5,"very near",F1297&lt;=10,"near",F1297&lt;=20,"moderate",F1297&lt;=29,"far")</f>
        <v>near</v>
      </c>
      <c r="H1297">
        <v>3</v>
      </c>
      <c r="I1297" t="str" cm="1">
        <f t="array" ref="I1297">_xlfn.IFS(H1297=1,"Below College",H1297=
2,"College",H1297=
3,"Bachelor",H1297=
4,"Master",H1297=
5,"Doctor")</f>
        <v>Bachelor</v>
      </c>
      <c r="J1297" t="s">
        <v>32</v>
      </c>
      <c r="K1297">
        <v>1</v>
      </c>
      <c r="L1297" t="str" cm="1">
        <f t="array" ref="L1297">_xlfn.IFS(K1297=1,"low",K1297=2,"medium",K1297=3,"high",K1297=4,"very high")</f>
        <v>low</v>
      </c>
      <c r="M1297" t="s">
        <v>33</v>
      </c>
      <c r="N1297">
        <v>3</v>
      </c>
      <c r="O1297" t="str" cm="1">
        <f t="array" ref="O1297">_xlfn.IFS(N1297=1,"low",N1297=2,"medium",N1297=3,"high",N1297=4,"very high")</f>
        <v>high</v>
      </c>
      <c r="P1297">
        <v>3</v>
      </c>
      <c r="Q1297" t="str" cm="1">
        <f t="array" ref="Q1297">_xlfn.IFS(P1297=1,"junior",P1297=2,"mid level",P1297=3,"senior",P1297=4,"lead",P1297=5,"executive")</f>
        <v>senior</v>
      </c>
      <c r="R1297" t="s">
        <v>44</v>
      </c>
      <c r="S1297">
        <v>3</v>
      </c>
      <c r="T1297" t="str" cm="1">
        <f t="array" ref="T1297">_xlfn.IFS(S1297=1,"low",S1297=2,"medium",S1297=3,"high",S1297=4,"very high")</f>
        <v>high</v>
      </c>
      <c r="U1297" t="s">
        <v>38</v>
      </c>
      <c r="V1297">
        <v>10048</v>
      </c>
      <c r="W1297">
        <v>6</v>
      </c>
      <c r="X1297" t="str" cm="1">
        <f t="array" ref="X1297">_xlfn.IFS(W1297=0,"fresher",W1297&lt;=3,"stable",W1297&lt;=6,"moderate hopper",W1297&lt;=9,"frequent hopper")</f>
        <v>moderate hopper</v>
      </c>
      <c r="Y1297" t="s">
        <v>29</v>
      </c>
      <c r="Z1297">
        <v>11</v>
      </c>
      <c r="AA1297" t="str" cm="1">
        <f t="array" ref="AA1297">_xlfn.IFS(Z1297&lt;=14,"low hike",Z1297&lt;=18,"moderate hike",Z1297&lt;=22,"good hike",Z1297&lt;=25,"high hike")</f>
        <v>low hike</v>
      </c>
      <c r="AB1297">
        <v>3</v>
      </c>
      <c r="AC1297" t="str" cm="1">
        <f t="array" ref="AC1297">_xlfn.IFS(AB1297=1,"low",AB1297=2,"good",AB1297=3,"excellent",AB1297=4,"outstanding")</f>
        <v>excellent</v>
      </c>
      <c r="AD1297">
        <v>2</v>
      </c>
      <c r="AE1297" t="str" cm="1">
        <f t="array" ref="AE1297">_xlfn.IFS(AD1297=1,"low",AD1297=2,"medium",AD1297=3,"high",AD1297=4,"very high")</f>
        <v>medium</v>
      </c>
      <c r="AG1297">
        <v>2</v>
      </c>
      <c r="AH1297" t="str" cm="1">
        <f t="array" ref="AH1297">_xlfn.IFS(AG1297=0,"no stock options",AG1297=2,"medium",AG1297=3,"high",AG1297=1,"low")</f>
        <v>medium</v>
      </c>
      <c r="AI1297">
        <v>17</v>
      </c>
      <c r="AJ1297" s="1" t="str" cm="1">
        <f t="array" ref="AJ1297">_xlfn.IFS(AI1297&lt;=2,"fresher",AI1297&lt;=7,"early career",AI1297&lt;=15,"mid career",AI1297&lt;=25,"experienced",AI1297&gt;=26,"expert")</f>
        <v>experienced</v>
      </c>
      <c r="AK1297">
        <v>5</v>
      </c>
      <c r="AL1297" s="1" t="str" cm="1">
        <f t="array" ref="AL1297">_xlfn.IFS(AK1297=0,"no training",AK1297&lt;=2,"low",AK1297&lt;=4,"moderate",AK1297&lt;=6,"high")</f>
        <v>high</v>
      </c>
      <c r="AM1297">
        <v>3</v>
      </c>
      <c r="AN1297" t="str" cm="1">
        <f t="array" ref="AN1297">_xlfn.IFS(AM1297=1,"low",AM1297=2,"medium",AM1297=3,"high",AM1297=4,"very high")</f>
        <v>high</v>
      </c>
      <c r="AO1297">
        <v>1</v>
      </c>
      <c r="AP1297" s="1" t="str" cm="1">
        <f t="array" ref="AP1297">_xlfn.IFS(AO1297&lt;=1,"new",AO1297&lt;=5,"early tenure",AO1297&lt;=10,"established",AO1297&lt;=20,"loyal",AO1297&gt;=21,"long term")</f>
        <v>new</v>
      </c>
      <c r="AQ1297">
        <v>0</v>
      </c>
      <c r="AR1297" s="1" t="str" cm="1">
        <f t="array" ref="AR1297">_xlfn.IFS(AQ1297&lt;=1,"new",AQ1297&lt;=4,"settling",AQ1297&lt;=7,"established",AQ1297&lt;=12,"stagnant risk",AQ1297&gt;12,"highly stagnant")</f>
        <v>new</v>
      </c>
      <c r="AS1297">
        <v>0</v>
      </c>
      <c r="AT1297" t="str" cm="1">
        <f t="array" ref="AT1297">_xlfn.IFS(AS1297&lt;=1,"recently promoted",AS1297&lt;=3,"due soon",AS1297&lt;=6,"over due",AS1297&gt;=7,"critically overdue")</f>
        <v>recently promoted</v>
      </c>
      <c r="AU1297">
        <v>0</v>
      </c>
      <c r="AV1297" t="str" cm="1">
        <f t="array" ref="AV1297">_xlfn.IFS(AU1297&lt;=1,"new under manager",AU1297&lt;=4,"settling",AU1297&lt;=8,"established",AU1297&gt;=9,"long term")</f>
        <v>new under manager</v>
      </c>
    </row>
    <row r="1298" spans="1:48">
      <c r="A1298">
        <v>51</v>
      </c>
      <c r="B1298" s="1" t="str" cm="1">
        <f t="array" ref="B1298">_xlfn.IFS(A1298&lt;=25,"early career",A1298&lt;=35,"mid career",A1298&lt;=45,"experienced",A1298&gt;=46,"senior")</f>
        <v>senior</v>
      </c>
      <c r="C1298" t="s">
        <v>29</v>
      </c>
      <c r="D1298" t="s">
        <v>30</v>
      </c>
      <c r="E1298" t="s">
        <v>31</v>
      </c>
      <c r="F1298">
        <v>1</v>
      </c>
      <c r="G1298" s="1" t="str" cm="1">
        <f t="array" ref="G1298">_xlfn.IFS(F1298&lt;=5,"very near",F1298&lt;=10,"near",F1298&lt;=20,"moderate",F1298&lt;=29,"far")</f>
        <v>very near</v>
      </c>
      <c r="H1298">
        <v>3</v>
      </c>
      <c r="I1298" t="str" cm="1">
        <f t="array" ref="I1298">_xlfn.IFS(H1298=1,"Below College",H1298=
2,"College",H1298=
3,"Bachelor",H1298=
4,"Master",H1298=
5,"Doctor")</f>
        <v>Bachelor</v>
      </c>
      <c r="J1298" t="s">
        <v>36</v>
      </c>
      <c r="K1298">
        <v>3</v>
      </c>
      <c r="L1298" t="str" cm="1">
        <f t="array" ref="L1298">_xlfn.IFS(K1298=1,"low",K1298=2,"medium",K1298=3,"high",K1298=4,"very high")</f>
        <v>high</v>
      </c>
      <c r="M1298" t="s">
        <v>33</v>
      </c>
      <c r="N1298">
        <v>3</v>
      </c>
      <c r="O1298" t="str" cm="1">
        <f t="array" ref="O1298">_xlfn.IFS(N1298=1,"low",N1298=2,"medium",N1298=3,"high",N1298=4,"very high")</f>
        <v>high</v>
      </c>
      <c r="P1298">
        <v>1</v>
      </c>
      <c r="Q1298" t="str" cm="1">
        <f t="array" ref="Q1298">_xlfn.IFS(P1298=1,"junior",P1298=2,"mid level",P1298=3,"senior",P1298=4,"lead",P1298=5,"executive")</f>
        <v>junior</v>
      </c>
      <c r="R1298" t="s">
        <v>37</v>
      </c>
      <c r="S1298">
        <v>4</v>
      </c>
      <c r="T1298" t="str" cm="1">
        <f t="array" ref="T1298">_xlfn.IFS(S1298=1,"low",S1298=2,"medium",S1298=3,"high",S1298=4,"very high")</f>
        <v>very high</v>
      </c>
      <c r="U1298" t="s">
        <v>35</v>
      </c>
      <c r="V1298">
        <v>2723</v>
      </c>
      <c r="W1298">
        <v>1</v>
      </c>
      <c r="X1298" t="str" cm="1">
        <f t="array" ref="X1298">_xlfn.IFS(W1298=0,"fresher",W1298&lt;=3,"stable",W1298&lt;=6,"moderate hopper",W1298&lt;=9,"frequent hopper")</f>
        <v>stable</v>
      </c>
      <c r="Y1298" t="s">
        <v>29</v>
      </c>
      <c r="Z1298">
        <v>11</v>
      </c>
      <c r="AA1298" t="str" cm="1">
        <f t="array" ref="AA1298">_xlfn.IFS(Z1298&lt;=14,"low hike",Z1298&lt;=18,"moderate hike",Z1298&lt;=22,"good hike",Z1298&lt;=25,"high hike")</f>
        <v>low hike</v>
      </c>
      <c r="AB1298">
        <v>3</v>
      </c>
      <c r="AC1298" t="str" cm="1">
        <f t="array" ref="AC1298">_xlfn.IFS(AB1298=1,"low",AB1298=2,"good",AB1298=3,"excellent",AB1298=4,"outstanding")</f>
        <v>excellent</v>
      </c>
      <c r="AD1298">
        <v>2</v>
      </c>
      <c r="AE1298" t="str" cm="1">
        <f t="array" ref="AE1298">_xlfn.IFS(AD1298=1,"low",AD1298=2,"medium",AD1298=3,"high",AD1298=4,"very high")</f>
        <v>medium</v>
      </c>
      <c r="AG1298">
        <v>0</v>
      </c>
      <c r="AH1298" t="str" cm="1">
        <f t="array" ref="AH1298">_xlfn.IFS(AG1298=0,"no stock options",AG1298=2,"medium",AG1298=3,"high",AG1298=1,"low")</f>
        <v>no stock options</v>
      </c>
      <c r="AI1298">
        <v>1</v>
      </c>
      <c r="AJ1298" s="1" t="str" cm="1">
        <f t="array" ref="AJ1298">_xlfn.IFS(AI1298&lt;=2,"fresher",AI1298&lt;=7,"early career",AI1298&lt;=15,"mid career",AI1298&lt;=25,"experienced",AI1298&gt;=26,"expert")</f>
        <v>fresher</v>
      </c>
      <c r="AK1298">
        <v>0</v>
      </c>
      <c r="AL1298" s="1" t="str" cm="1">
        <f t="array" ref="AL1298">_xlfn.IFS(AK1298=0,"no training",AK1298&lt;=2,"low",AK1298&lt;=4,"moderate",AK1298&lt;=6,"high")</f>
        <v>no training</v>
      </c>
      <c r="AM1298">
        <v>2</v>
      </c>
      <c r="AN1298" t="str" cm="1">
        <f t="array" ref="AN1298">_xlfn.IFS(AM1298=1,"low",AM1298=2,"medium",AM1298=3,"high",AM1298=4,"very high")</f>
        <v>medium</v>
      </c>
      <c r="AO1298">
        <v>1</v>
      </c>
      <c r="AP1298" s="1" t="str" cm="1">
        <f t="array" ref="AP1298">_xlfn.IFS(AO1298&lt;=1,"new",AO1298&lt;=5,"early tenure",AO1298&lt;=10,"established",AO1298&lt;=20,"loyal",AO1298&gt;=21,"long term")</f>
        <v>new</v>
      </c>
      <c r="AQ1298">
        <v>0</v>
      </c>
      <c r="AR1298" s="1" t="str" cm="1">
        <f t="array" ref="AR1298">_xlfn.IFS(AQ1298&lt;=1,"new",AQ1298&lt;=4,"settling",AQ1298&lt;=7,"established",AQ1298&lt;=12,"stagnant risk",AQ1298&gt;12,"highly stagnant")</f>
        <v>new</v>
      </c>
      <c r="AS1298">
        <v>0</v>
      </c>
      <c r="AT1298" t="str" cm="1">
        <f t="array" ref="AT1298">_xlfn.IFS(AS1298&lt;=1,"recently promoted",AS1298&lt;=3,"due soon",AS1298&lt;=6,"over due",AS1298&gt;=7,"critically overdue")</f>
        <v>recently promoted</v>
      </c>
      <c r="AU1298">
        <v>0</v>
      </c>
      <c r="AV1298" t="str" cm="1">
        <f t="array" ref="AV1298">_xlfn.IFS(AU1298&lt;=1,"new under manager",AU1298&lt;=4,"settling",AU1298&lt;=8,"established",AU1298&gt;=9,"long term")</f>
        <v>new under manager</v>
      </c>
    </row>
    <row r="1299" spans="1:48">
      <c r="A1299">
        <v>28</v>
      </c>
      <c r="B1299" s="1" t="str" cm="1">
        <f t="array" ref="B1299">_xlfn.IFS(A1299&lt;=25,"early career",A1299&lt;=35,"mid career",A1299&lt;=45,"experienced",A1299&gt;=46,"senior")</f>
        <v>mid career</v>
      </c>
      <c r="C1299" t="s">
        <v>39</v>
      </c>
      <c r="D1299" t="s">
        <v>30</v>
      </c>
      <c r="E1299" t="s">
        <v>31</v>
      </c>
      <c r="F1299">
        <v>2</v>
      </c>
      <c r="G1299" s="1" t="str" cm="1">
        <f t="array" ref="G1299">_xlfn.IFS(F1299&lt;=5,"very near",F1299&lt;=10,"near",F1299&lt;=20,"moderate",F1299&lt;=29,"far")</f>
        <v>very near</v>
      </c>
      <c r="H1299">
        <v>4</v>
      </c>
      <c r="I1299" t="str" cm="1">
        <f t="array" ref="I1299">_xlfn.IFS(H1299=1,"Below College",H1299=
2,"College",H1299=
3,"Bachelor",H1299=
4,"Master",H1299=
5,"Doctor")</f>
        <v>Master</v>
      </c>
      <c r="J1299" t="s">
        <v>36</v>
      </c>
      <c r="K1299">
        <v>1</v>
      </c>
      <c r="L1299" t="str" cm="1">
        <f t="array" ref="L1299">_xlfn.IFS(K1299=1,"low",K1299=2,"medium",K1299=3,"high",K1299=4,"very high")</f>
        <v>low</v>
      </c>
      <c r="M1299" t="s">
        <v>33</v>
      </c>
      <c r="N1299">
        <v>3</v>
      </c>
      <c r="O1299" t="str" cm="1">
        <f t="array" ref="O1299">_xlfn.IFS(N1299=1,"low",N1299=2,"medium",N1299=3,"high",N1299=4,"very high")</f>
        <v>high</v>
      </c>
      <c r="P1299">
        <v>1</v>
      </c>
      <c r="Q1299" t="str" cm="1">
        <f t="array" ref="Q1299">_xlfn.IFS(P1299=1,"junior",P1299=2,"mid level",P1299=3,"senior",P1299=4,"lead",P1299=5,"executive")</f>
        <v>junior</v>
      </c>
      <c r="R1299" t="s">
        <v>34</v>
      </c>
      <c r="S1299">
        <v>3</v>
      </c>
      <c r="T1299" t="str" cm="1">
        <f t="array" ref="T1299">_xlfn.IFS(S1299=1,"low",S1299=2,"medium",S1299=3,"high",S1299=4,"very high")</f>
        <v>high</v>
      </c>
      <c r="U1299" t="s">
        <v>40</v>
      </c>
      <c r="V1299">
        <v>3485</v>
      </c>
      <c r="W1299">
        <v>2</v>
      </c>
      <c r="X1299" t="str" cm="1">
        <f t="array" ref="X1299">_xlfn.IFS(W1299=0,"fresher",W1299&lt;=3,"stable",W1299&lt;=6,"moderate hopper",W1299&lt;=9,"frequent hopper")</f>
        <v>stable</v>
      </c>
      <c r="Y1299" t="s">
        <v>29</v>
      </c>
      <c r="Z1299">
        <v>11</v>
      </c>
      <c r="AA1299" t="str" cm="1">
        <f t="array" ref="AA1299">_xlfn.IFS(Z1299&lt;=14,"low hike",Z1299&lt;=18,"moderate hike",Z1299&lt;=22,"good hike",Z1299&lt;=25,"high hike")</f>
        <v>low hike</v>
      </c>
      <c r="AB1299">
        <v>3</v>
      </c>
      <c r="AC1299" t="str" cm="1">
        <f t="array" ref="AC1299">_xlfn.IFS(AB1299=1,"low",AB1299=2,"good",AB1299=3,"excellent",AB1299=4,"outstanding")</f>
        <v>excellent</v>
      </c>
      <c r="AD1299">
        <v>3</v>
      </c>
      <c r="AE1299" t="str" cm="1">
        <f t="array" ref="AE1299">_xlfn.IFS(AD1299=1,"low",AD1299=2,"medium",AD1299=3,"high",AD1299=4,"very high")</f>
        <v>high</v>
      </c>
      <c r="AG1299">
        <v>0</v>
      </c>
      <c r="AH1299" t="str" cm="1">
        <f t="array" ref="AH1299">_xlfn.IFS(AG1299=0,"no stock options",AG1299=2,"medium",AG1299=3,"high",AG1299=1,"low")</f>
        <v>no stock options</v>
      </c>
      <c r="AI1299">
        <v>5</v>
      </c>
      <c r="AJ1299" s="1" t="str" cm="1">
        <f t="array" ref="AJ1299">_xlfn.IFS(AI1299&lt;=2,"fresher",AI1299&lt;=7,"early career",AI1299&lt;=15,"mid career",AI1299&lt;=25,"experienced",AI1299&gt;=26,"expert")</f>
        <v>early career</v>
      </c>
      <c r="AK1299">
        <v>5</v>
      </c>
      <c r="AL1299" s="1" t="str" cm="1">
        <f t="array" ref="AL1299">_xlfn.IFS(AK1299=0,"no training",AK1299&lt;=2,"low",AK1299&lt;=4,"moderate",AK1299&lt;=6,"high")</f>
        <v>high</v>
      </c>
      <c r="AM1299">
        <v>1</v>
      </c>
      <c r="AN1299" t="str" cm="1">
        <f t="array" ref="AN1299">_xlfn.IFS(AM1299=1,"low",AM1299=2,"medium",AM1299=3,"high",AM1299=4,"very high")</f>
        <v>low</v>
      </c>
      <c r="AO1299">
        <v>0</v>
      </c>
      <c r="AP1299" s="1" t="str" cm="1">
        <f t="array" ref="AP1299">_xlfn.IFS(AO1299&lt;=1,"new",AO1299&lt;=5,"early tenure",AO1299&lt;=10,"established",AO1299&lt;=20,"loyal",AO1299&gt;=21,"long term")</f>
        <v>new</v>
      </c>
      <c r="AQ1299">
        <v>0</v>
      </c>
      <c r="AR1299" s="1" t="str" cm="1">
        <f t="array" ref="AR1299">_xlfn.IFS(AQ1299&lt;=1,"new",AQ1299&lt;=4,"settling",AQ1299&lt;=7,"established",AQ1299&lt;=12,"stagnant risk",AQ1299&gt;12,"highly stagnant")</f>
        <v>new</v>
      </c>
      <c r="AS1299">
        <v>0</v>
      </c>
      <c r="AT1299" t="str" cm="1">
        <f t="array" ref="AT1299">_xlfn.IFS(AS1299&lt;=1,"recently promoted",AS1299&lt;=3,"due soon",AS1299&lt;=6,"over due",AS1299&gt;=7,"critically overdue")</f>
        <v>recently promoted</v>
      </c>
      <c r="AU1299">
        <v>0</v>
      </c>
      <c r="AV1299" t="str" cm="1">
        <f t="array" ref="AV1299">_xlfn.IFS(AU1299&lt;=1,"new under manager",AU1299&lt;=4,"settling",AU1299&lt;=8,"established",AU1299&gt;=9,"long term")</f>
        <v>new under manager</v>
      </c>
    </row>
    <row r="1300" spans="1:48">
      <c r="A1300">
        <v>29</v>
      </c>
      <c r="B1300" s="1" t="str" cm="1">
        <f t="array" ref="B1300">_xlfn.IFS(A1300&lt;=25,"early career",A1300&lt;=35,"mid career",A1300&lt;=45,"experienced",A1300&gt;=46,"senior")</f>
        <v>mid career</v>
      </c>
      <c r="C1300" t="s">
        <v>29</v>
      </c>
      <c r="D1300" t="s">
        <v>30</v>
      </c>
      <c r="E1300" t="s">
        <v>45</v>
      </c>
      <c r="F1300">
        <v>2</v>
      </c>
      <c r="G1300" s="1" t="str" cm="1">
        <f t="array" ref="G1300">_xlfn.IFS(F1300&lt;=5,"very near",F1300&lt;=10,"near",F1300&lt;=20,"moderate",F1300&lt;=29,"far")</f>
        <v>very near</v>
      </c>
      <c r="H1300">
        <v>3</v>
      </c>
      <c r="I1300" t="str" cm="1">
        <f t="array" ref="I1300">_xlfn.IFS(H1300=1,"Below College",H1300=
2,"College",H1300=
3,"Bachelor",H1300=
4,"Master",H1300=
5,"Doctor")</f>
        <v>Bachelor</v>
      </c>
      <c r="J1300" t="s">
        <v>32</v>
      </c>
      <c r="K1300">
        <v>1</v>
      </c>
      <c r="L1300" t="str" cm="1">
        <f t="array" ref="L1300">_xlfn.IFS(K1300=1,"low",K1300=2,"medium",K1300=3,"high",K1300=4,"very high")</f>
        <v>low</v>
      </c>
      <c r="M1300" t="s">
        <v>33</v>
      </c>
      <c r="N1300">
        <v>2</v>
      </c>
      <c r="O1300" t="str" cm="1">
        <f t="array" ref="O1300">_xlfn.IFS(N1300=1,"low",N1300=2,"medium",N1300=3,"high",N1300=4,"very high")</f>
        <v>medium</v>
      </c>
      <c r="P1300">
        <v>2</v>
      </c>
      <c r="Q1300" t="str" cm="1">
        <f t="array" ref="Q1300">_xlfn.IFS(P1300=1,"junior",P1300=2,"mid level",P1300=3,"senior",P1300=4,"lead",P1300=5,"executive")</f>
        <v>mid level</v>
      </c>
      <c r="R1300" t="s">
        <v>51</v>
      </c>
      <c r="S1300">
        <v>2</v>
      </c>
      <c r="T1300" t="str" cm="1">
        <f t="array" ref="T1300">_xlfn.IFS(S1300=1,"low",S1300=2,"medium",S1300=3,"high",S1300=4,"very high")</f>
        <v>medium</v>
      </c>
      <c r="U1300" t="s">
        <v>35</v>
      </c>
      <c r="V1300">
        <v>6644</v>
      </c>
      <c r="W1300">
        <v>2</v>
      </c>
      <c r="X1300" t="str" cm="1">
        <f t="array" ref="X1300">_xlfn.IFS(W1300=0,"fresher",W1300&lt;=3,"stable",W1300&lt;=6,"moderate hopper",W1300&lt;=9,"frequent hopper")</f>
        <v>stable</v>
      </c>
      <c r="Y1300" t="s">
        <v>29</v>
      </c>
      <c r="Z1300">
        <v>19</v>
      </c>
      <c r="AA1300" t="str" cm="1">
        <f t="array" ref="AA1300">_xlfn.IFS(Z1300&lt;=14,"low hike",Z1300&lt;=18,"moderate hike",Z1300&lt;=22,"good hike",Z1300&lt;=25,"high hike")</f>
        <v>good hike</v>
      </c>
      <c r="AB1300">
        <v>3</v>
      </c>
      <c r="AC1300" t="str" cm="1">
        <f t="array" ref="AC1300">_xlfn.IFS(AB1300=1,"low",AB1300=2,"good",AB1300=3,"excellent",AB1300=4,"outstanding")</f>
        <v>excellent</v>
      </c>
      <c r="AD1300">
        <v>2</v>
      </c>
      <c r="AE1300" t="str" cm="1">
        <f t="array" ref="AE1300">_xlfn.IFS(AD1300=1,"low",AD1300=2,"medium",AD1300=3,"high",AD1300=4,"very high")</f>
        <v>medium</v>
      </c>
      <c r="AG1300">
        <v>2</v>
      </c>
      <c r="AH1300" t="str" cm="1">
        <f t="array" ref="AH1300">_xlfn.IFS(AG1300=0,"no stock options",AG1300=2,"medium",AG1300=3,"high",AG1300=1,"low")</f>
        <v>medium</v>
      </c>
      <c r="AI1300">
        <v>10</v>
      </c>
      <c r="AJ1300" s="1" t="str" cm="1">
        <f t="array" ref="AJ1300">_xlfn.IFS(AI1300&lt;=2,"fresher",AI1300&lt;=7,"early career",AI1300&lt;=15,"mid career",AI1300&lt;=25,"experienced",AI1300&gt;=26,"expert")</f>
        <v>mid career</v>
      </c>
      <c r="AK1300">
        <v>2</v>
      </c>
      <c r="AL1300" s="1" t="str" cm="1">
        <f t="array" ref="AL1300">_xlfn.IFS(AK1300=0,"no training",AK1300&lt;=2,"low",AK1300&lt;=4,"moderate",AK1300&lt;=6,"high")</f>
        <v>low</v>
      </c>
      <c r="AM1300">
        <v>3</v>
      </c>
      <c r="AN1300" t="str" cm="1">
        <f t="array" ref="AN1300">_xlfn.IFS(AM1300=1,"low",AM1300=2,"medium",AM1300=3,"high",AM1300=4,"very high")</f>
        <v>high</v>
      </c>
      <c r="AO1300">
        <v>0</v>
      </c>
      <c r="AP1300" s="1" t="str" cm="1">
        <f t="array" ref="AP1300">_xlfn.IFS(AO1300&lt;=1,"new",AO1300&lt;=5,"early tenure",AO1300&lt;=10,"established",AO1300&lt;=20,"loyal",AO1300&gt;=21,"long term")</f>
        <v>new</v>
      </c>
      <c r="AQ1300">
        <v>0</v>
      </c>
      <c r="AR1300" s="1" t="str" cm="1">
        <f t="array" ref="AR1300">_xlfn.IFS(AQ1300&lt;=1,"new",AQ1300&lt;=4,"settling",AQ1300&lt;=7,"established",AQ1300&lt;=12,"stagnant risk",AQ1300&gt;12,"highly stagnant")</f>
        <v>new</v>
      </c>
      <c r="AS1300">
        <v>0</v>
      </c>
      <c r="AT1300" t="str" cm="1">
        <f t="array" ref="AT1300">_xlfn.IFS(AS1300&lt;=1,"recently promoted",AS1300&lt;=3,"due soon",AS1300&lt;=6,"over due",AS1300&gt;=7,"critically overdue")</f>
        <v>recently promoted</v>
      </c>
      <c r="AU1300">
        <v>0</v>
      </c>
      <c r="AV1300" t="str" cm="1">
        <f t="array" ref="AV1300">_xlfn.IFS(AU1300&lt;=1,"new under manager",AU1300&lt;=4,"settling",AU1300&lt;=8,"established",AU1300&gt;=9,"long term")</f>
        <v>new under manager</v>
      </c>
    </row>
    <row r="1301" spans="1:48">
      <c r="A1301">
        <v>44</v>
      </c>
      <c r="B1301" s="1" t="str" cm="1">
        <f t="array" ref="B1301">_xlfn.IFS(A1301&lt;=25,"early career",A1301&lt;=35,"mid career",A1301&lt;=45,"experienced",A1301&gt;=46,"senior")</f>
        <v>experienced</v>
      </c>
      <c r="C1301" t="s">
        <v>39</v>
      </c>
      <c r="D1301" t="s">
        <v>50</v>
      </c>
      <c r="E1301" t="s">
        <v>31</v>
      </c>
      <c r="F1301">
        <v>24</v>
      </c>
      <c r="G1301" s="1" t="str" cm="1">
        <f t="array" ref="G1301">_xlfn.IFS(F1301&lt;=5,"very near",F1301&lt;=10,"near",F1301&lt;=20,"moderate",F1301&lt;=29,"far")</f>
        <v>far</v>
      </c>
      <c r="H1301">
        <v>3</v>
      </c>
      <c r="I1301" t="str" cm="1">
        <f t="array" ref="I1301">_xlfn.IFS(H1301=1,"Below College",H1301=
2,"College",H1301=
3,"Bachelor",H1301=
4,"Master",H1301=
5,"Doctor")</f>
        <v>Bachelor</v>
      </c>
      <c r="J1301" t="s">
        <v>36</v>
      </c>
      <c r="K1301">
        <v>4</v>
      </c>
      <c r="L1301" t="str" cm="1">
        <f t="array" ref="L1301">_xlfn.IFS(K1301=1,"low",K1301=2,"medium",K1301=3,"high",K1301=4,"very high")</f>
        <v>very high</v>
      </c>
      <c r="M1301" t="s">
        <v>33</v>
      </c>
      <c r="N1301">
        <v>3</v>
      </c>
      <c r="O1301" t="str" cm="1">
        <f t="array" ref="O1301">_xlfn.IFS(N1301=1,"low",N1301=2,"medium",N1301=3,"high",N1301=4,"very high")</f>
        <v>high</v>
      </c>
      <c r="P1301">
        <v>1</v>
      </c>
      <c r="Q1301" t="str" cm="1">
        <f t="array" ref="Q1301">_xlfn.IFS(P1301=1,"junior",P1301=2,"mid level",P1301=3,"senior",P1301=4,"lead",P1301=5,"executive")</f>
        <v>junior</v>
      </c>
      <c r="R1301" t="s">
        <v>34</v>
      </c>
      <c r="S1301">
        <v>3</v>
      </c>
      <c r="T1301" t="str" cm="1">
        <f t="array" ref="T1301">_xlfn.IFS(S1301=1,"low",S1301=2,"medium",S1301=3,"high",S1301=4,"very high")</f>
        <v>high</v>
      </c>
      <c r="U1301" t="s">
        <v>38</v>
      </c>
      <c r="V1301">
        <v>3161</v>
      </c>
      <c r="W1301">
        <v>3</v>
      </c>
      <c r="X1301" t="str" cm="1">
        <f t="array" ref="X1301">_xlfn.IFS(W1301=0,"fresher",W1301&lt;=3,"stable",W1301&lt;=6,"moderate hopper",W1301&lt;=9,"frequent hopper")</f>
        <v>stable</v>
      </c>
      <c r="Y1301" t="s">
        <v>39</v>
      </c>
      <c r="Z1301">
        <v>22</v>
      </c>
      <c r="AA1301" t="str" cm="1">
        <f t="array" ref="AA1301">_xlfn.IFS(Z1301&lt;=14,"low hike",Z1301&lt;=18,"moderate hike",Z1301&lt;=22,"good hike",Z1301&lt;=25,"high hike")</f>
        <v>good hike</v>
      </c>
      <c r="AB1301">
        <v>4</v>
      </c>
      <c r="AC1301" t="str" cm="1">
        <f t="array" ref="AC1301">_xlfn.IFS(AB1301=1,"low",AB1301=2,"good",AB1301=3,"excellent",AB1301=4,"outstanding")</f>
        <v>outstanding</v>
      </c>
      <c r="AD1301">
        <v>4</v>
      </c>
      <c r="AE1301" t="str" cm="1">
        <f t="array" ref="AE1301">_xlfn.IFS(AD1301=1,"low",AD1301=2,"medium",AD1301=3,"high",AD1301=4,"very high")</f>
        <v>very high</v>
      </c>
      <c r="AG1301">
        <v>1</v>
      </c>
      <c r="AH1301" t="str" cm="1">
        <f t="array" ref="AH1301">_xlfn.IFS(AG1301=0,"no stock options",AG1301=2,"medium",AG1301=3,"high",AG1301=1,"low")</f>
        <v>low</v>
      </c>
      <c r="AI1301">
        <v>19</v>
      </c>
      <c r="AJ1301" s="1" t="str" cm="1">
        <f t="array" ref="AJ1301">_xlfn.IFS(AI1301&lt;=2,"fresher",AI1301&lt;=7,"early career",AI1301&lt;=15,"mid career",AI1301&lt;=25,"experienced",AI1301&gt;=26,"expert")</f>
        <v>experienced</v>
      </c>
      <c r="AK1301">
        <v>0</v>
      </c>
      <c r="AL1301" s="1" t="str" cm="1">
        <f t="array" ref="AL1301">_xlfn.IFS(AK1301=0,"no training",AK1301&lt;=2,"low",AK1301&lt;=4,"moderate",AK1301&lt;=6,"high")</f>
        <v>no training</v>
      </c>
      <c r="AM1301">
        <v>1</v>
      </c>
      <c r="AN1301" t="str" cm="1">
        <f t="array" ref="AN1301">_xlfn.IFS(AM1301=1,"low",AM1301=2,"medium",AM1301=3,"high",AM1301=4,"very high")</f>
        <v>low</v>
      </c>
      <c r="AO1301">
        <v>1</v>
      </c>
      <c r="AP1301" s="1" t="str" cm="1">
        <f t="array" ref="AP1301">_xlfn.IFS(AO1301&lt;=1,"new",AO1301&lt;=5,"early tenure",AO1301&lt;=10,"established",AO1301&lt;=20,"loyal",AO1301&gt;=21,"long term")</f>
        <v>new</v>
      </c>
      <c r="AQ1301">
        <v>0</v>
      </c>
      <c r="AR1301" s="1" t="str" cm="1">
        <f t="array" ref="AR1301">_xlfn.IFS(AQ1301&lt;=1,"new",AQ1301&lt;=4,"settling",AQ1301&lt;=7,"established",AQ1301&lt;=12,"stagnant risk",AQ1301&gt;12,"highly stagnant")</f>
        <v>new</v>
      </c>
      <c r="AS1301">
        <v>0</v>
      </c>
      <c r="AT1301" t="str" cm="1">
        <f t="array" ref="AT1301">_xlfn.IFS(AS1301&lt;=1,"recently promoted",AS1301&lt;=3,"due soon",AS1301&lt;=6,"over due",AS1301&gt;=7,"critically overdue")</f>
        <v>recently promoted</v>
      </c>
      <c r="AU1301">
        <v>0</v>
      </c>
      <c r="AV1301" t="str" cm="1">
        <f t="array" ref="AV1301">_xlfn.IFS(AU1301&lt;=1,"new under manager",AU1301&lt;=4,"settling",AU1301&lt;=8,"established",AU1301&gt;=9,"long term")</f>
        <v>new under manager</v>
      </c>
    </row>
    <row r="1302" spans="1:48">
      <c r="A1302">
        <v>18</v>
      </c>
      <c r="B1302" s="1" t="str" cm="1">
        <f t="array" ref="B1302">_xlfn.IFS(A1302&lt;=25,"early career",A1302&lt;=35,"mid career",A1302&lt;=45,"experienced",A1302&gt;=46,"senior")</f>
        <v>early career</v>
      </c>
      <c r="C1302" t="s">
        <v>39</v>
      </c>
      <c r="D1302" t="s">
        <v>30</v>
      </c>
      <c r="E1302" t="s">
        <v>31</v>
      </c>
      <c r="F1302">
        <v>3</v>
      </c>
      <c r="G1302" s="1" t="str" cm="1">
        <f t="array" ref="G1302">_xlfn.IFS(F1302&lt;=5,"very near",F1302&lt;=10,"near",F1302&lt;=20,"moderate",F1302&lt;=29,"far")</f>
        <v>very near</v>
      </c>
      <c r="H1302">
        <v>3</v>
      </c>
      <c r="I1302" t="str" cm="1">
        <f t="array" ref="I1302">_xlfn.IFS(H1302=1,"Below College",H1302=
2,"College",H1302=
3,"Bachelor",H1302=
4,"Master",H1302=
5,"Doctor")</f>
        <v>Bachelor</v>
      </c>
      <c r="J1302" t="s">
        <v>36</v>
      </c>
      <c r="K1302">
        <v>3</v>
      </c>
      <c r="L1302" t="str" cm="1">
        <f t="array" ref="L1302">_xlfn.IFS(K1302=1,"low",K1302=2,"medium",K1302=3,"high",K1302=4,"very high")</f>
        <v>high</v>
      </c>
      <c r="M1302" t="s">
        <v>33</v>
      </c>
      <c r="N1302">
        <v>3</v>
      </c>
      <c r="O1302" t="str" cm="1">
        <f t="array" ref="O1302">_xlfn.IFS(N1302=1,"low",N1302=2,"medium",N1302=3,"high",N1302=4,"very high")</f>
        <v>high</v>
      </c>
      <c r="P1302">
        <v>1</v>
      </c>
      <c r="Q1302" t="str" cm="1">
        <f t="array" ref="Q1302">_xlfn.IFS(P1302=1,"junior",P1302=2,"mid level",P1302=3,"senior",P1302=4,"lead",P1302=5,"executive")</f>
        <v>junior</v>
      </c>
      <c r="R1302" t="s">
        <v>34</v>
      </c>
      <c r="S1302">
        <v>3</v>
      </c>
      <c r="T1302" t="str" cm="1">
        <f t="array" ref="T1302">_xlfn.IFS(S1302=1,"low",S1302=2,"medium",S1302=3,"high",S1302=4,"very high")</f>
        <v>high</v>
      </c>
      <c r="U1302" t="s">
        <v>40</v>
      </c>
      <c r="V1302">
        <v>1420</v>
      </c>
      <c r="W1302">
        <v>1</v>
      </c>
      <c r="X1302" t="str" cm="1">
        <f t="array" ref="X1302">_xlfn.IFS(W1302=0,"fresher",W1302&lt;=3,"stable",W1302&lt;=6,"moderate hopper",W1302&lt;=9,"frequent hopper")</f>
        <v>stable</v>
      </c>
      <c r="Y1302" t="s">
        <v>29</v>
      </c>
      <c r="Z1302">
        <v>13</v>
      </c>
      <c r="AA1302" t="str" cm="1">
        <f t="array" ref="AA1302">_xlfn.IFS(Z1302&lt;=14,"low hike",Z1302&lt;=18,"moderate hike",Z1302&lt;=22,"good hike",Z1302&lt;=25,"high hike")</f>
        <v>low hike</v>
      </c>
      <c r="AB1302">
        <v>3</v>
      </c>
      <c r="AC1302" t="str" cm="1">
        <f t="array" ref="AC1302">_xlfn.IFS(AB1302=1,"low",AB1302=2,"good",AB1302=3,"excellent",AB1302=4,"outstanding")</f>
        <v>excellent</v>
      </c>
      <c r="AD1302">
        <v>3</v>
      </c>
      <c r="AE1302" t="str" cm="1">
        <f t="array" ref="AE1302">_xlfn.IFS(AD1302=1,"low",AD1302=2,"medium",AD1302=3,"high",AD1302=4,"very high")</f>
        <v>high</v>
      </c>
      <c r="AG1302">
        <v>0</v>
      </c>
      <c r="AH1302" t="str" cm="1">
        <f t="array" ref="AH1302">_xlfn.IFS(AG1302=0,"no stock options",AG1302=2,"medium",AG1302=3,"high",AG1302=1,"low")</f>
        <v>no stock options</v>
      </c>
      <c r="AI1302">
        <v>0</v>
      </c>
      <c r="AJ1302" s="1" t="str" cm="1">
        <f t="array" ref="AJ1302">_xlfn.IFS(AI1302&lt;=2,"fresher",AI1302&lt;=7,"early career",AI1302&lt;=15,"mid career",AI1302&lt;=25,"experienced",AI1302&gt;=26,"expert")</f>
        <v>fresher</v>
      </c>
      <c r="AK1302">
        <v>2</v>
      </c>
      <c r="AL1302" s="1" t="str" cm="1">
        <f t="array" ref="AL1302">_xlfn.IFS(AK1302=0,"no training",AK1302&lt;=2,"low",AK1302&lt;=4,"moderate",AK1302&lt;=6,"high")</f>
        <v>low</v>
      </c>
      <c r="AM1302">
        <v>3</v>
      </c>
      <c r="AN1302" t="str" cm="1">
        <f t="array" ref="AN1302">_xlfn.IFS(AM1302=1,"low",AM1302=2,"medium",AM1302=3,"high",AM1302=4,"very high")</f>
        <v>high</v>
      </c>
      <c r="AO1302">
        <v>0</v>
      </c>
      <c r="AP1302" s="1" t="str" cm="1">
        <f t="array" ref="AP1302">_xlfn.IFS(AO1302&lt;=1,"new",AO1302&lt;=5,"early tenure",AO1302&lt;=10,"established",AO1302&lt;=20,"loyal",AO1302&gt;=21,"long term")</f>
        <v>new</v>
      </c>
      <c r="AQ1302">
        <v>0</v>
      </c>
      <c r="AR1302" s="1" t="str" cm="1">
        <f t="array" ref="AR1302">_xlfn.IFS(AQ1302&lt;=1,"new",AQ1302&lt;=4,"settling",AQ1302&lt;=7,"established",AQ1302&lt;=12,"stagnant risk",AQ1302&gt;12,"highly stagnant")</f>
        <v>new</v>
      </c>
      <c r="AS1302">
        <v>0</v>
      </c>
      <c r="AT1302" t="str" cm="1">
        <f t="array" ref="AT1302">_xlfn.IFS(AS1302&lt;=1,"recently promoted",AS1302&lt;=3,"due soon",AS1302&lt;=6,"over due",AS1302&gt;=7,"critically overdue")</f>
        <v>recently promoted</v>
      </c>
      <c r="AU1302">
        <v>0</v>
      </c>
      <c r="AV1302" t="str" cm="1">
        <f t="array" ref="AV1302">_xlfn.IFS(AU1302&lt;=1,"new under manager",AU1302&lt;=4,"settling",AU1302&lt;=8,"established",AU1302&gt;=9,"long term")</f>
        <v>new under manager</v>
      </c>
    </row>
    <row r="1303" spans="1:48">
      <c r="A1303">
        <v>36</v>
      </c>
      <c r="B1303" s="1" t="str" cm="1">
        <f t="array" ref="B1303">_xlfn.IFS(A1303&lt;=25,"early career",A1303&lt;=35,"mid career",A1303&lt;=45,"experienced",A1303&gt;=46,"senior")</f>
        <v>experienced</v>
      </c>
      <c r="C1303" t="s">
        <v>29</v>
      </c>
      <c r="D1303" t="s">
        <v>50</v>
      </c>
      <c r="E1303" t="s">
        <v>31</v>
      </c>
      <c r="F1303">
        <v>18</v>
      </c>
      <c r="G1303" s="1" t="str" cm="1">
        <f t="array" ref="G1303">_xlfn.IFS(F1303&lt;=5,"very near",F1303&lt;=10,"near",F1303&lt;=20,"moderate",F1303&lt;=29,"far")</f>
        <v>moderate</v>
      </c>
      <c r="H1303">
        <v>4</v>
      </c>
      <c r="I1303" t="str" cm="1">
        <f t="array" ref="I1303">_xlfn.IFS(H1303=1,"Below College",H1303=
2,"College",H1303=
3,"Bachelor",H1303=
4,"Master",H1303=
5,"Doctor")</f>
        <v>Master</v>
      </c>
      <c r="J1303" t="s">
        <v>36</v>
      </c>
      <c r="K1303">
        <v>3</v>
      </c>
      <c r="L1303" t="str" cm="1">
        <f t="array" ref="L1303">_xlfn.IFS(K1303=1,"low",K1303=2,"medium",K1303=3,"high",K1303=4,"very high")</f>
        <v>high</v>
      </c>
      <c r="M1303" t="s">
        <v>33</v>
      </c>
      <c r="N1303">
        <v>4</v>
      </c>
      <c r="O1303" t="str" cm="1">
        <f t="array" ref="O1303">_xlfn.IFS(N1303=1,"low",N1303=2,"medium",N1303=3,"high",N1303=4,"very high")</f>
        <v>very high</v>
      </c>
      <c r="P1303">
        <v>1</v>
      </c>
      <c r="Q1303" t="str" cm="1">
        <f t="array" ref="Q1303">_xlfn.IFS(P1303=1,"junior",P1303=2,"mid level",P1303=3,"senior",P1303=4,"lead",P1303=5,"executive")</f>
        <v>junior</v>
      </c>
      <c r="R1303" t="s">
        <v>34</v>
      </c>
      <c r="S1303">
        <v>4</v>
      </c>
      <c r="T1303" t="str" cm="1">
        <f t="array" ref="T1303">_xlfn.IFS(S1303=1,"low",S1303=2,"medium",S1303=3,"high",S1303=4,"very high")</f>
        <v>very high</v>
      </c>
      <c r="U1303" t="s">
        <v>35</v>
      </c>
      <c r="V1303">
        <v>3688</v>
      </c>
      <c r="W1303">
        <v>4</v>
      </c>
      <c r="X1303" t="str" cm="1">
        <f t="array" ref="X1303">_xlfn.IFS(W1303=0,"fresher",W1303&lt;=3,"stable",W1303&lt;=6,"moderate hopper",W1303&lt;=9,"frequent hopper")</f>
        <v>moderate hopper</v>
      </c>
      <c r="Y1303" t="s">
        <v>29</v>
      </c>
      <c r="Z1303">
        <v>18</v>
      </c>
      <c r="AA1303" t="str" cm="1">
        <f t="array" ref="AA1303">_xlfn.IFS(Z1303&lt;=14,"low hike",Z1303&lt;=18,"moderate hike",Z1303&lt;=22,"good hike",Z1303&lt;=25,"high hike")</f>
        <v>moderate hike</v>
      </c>
      <c r="AB1303">
        <v>3</v>
      </c>
      <c r="AC1303" t="str" cm="1">
        <f t="array" ref="AC1303">_xlfn.IFS(AB1303=1,"low",AB1303=2,"good",AB1303=3,"excellent",AB1303=4,"outstanding")</f>
        <v>excellent</v>
      </c>
      <c r="AD1303">
        <v>4</v>
      </c>
      <c r="AE1303" t="str" cm="1">
        <f t="array" ref="AE1303">_xlfn.IFS(AD1303=1,"low",AD1303=2,"medium",AD1303=3,"high",AD1303=4,"very high")</f>
        <v>very high</v>
      </c>
      <c r="AG1303">
        <v>2</v>
      </c>
      <c r="AH1303" t="str" cm="1">
        <f t="array" ref="AH1303">_xlfn.IFS(AG1303=0,"no stock options",AG1303=2,"medium",AG1303=3,"high",AG1303=1,"low")</f>
        <v>medium</v>
      </c>
      <c r="AI1303">
        <v>4</v>
      </c>
      <c r="AJ1303" s="1" t="str" cm="1">
        <f t="array" ref="AJ1303">_xlfn.IFS(AI1303&lt;=2,"fresher",AI1303&lt;=7,"early career",AI1303&lt;=15,"mid career",AI1303&lt;=25,"experienced",AI1303&gt;=26,"expert")</f>
        <v>early career</v>
      </c>
      <c r="AK1303">
        <v>2</v>
      </c>
      <c r="AL1303" s="1" t="str" cm="1">
        <f t="array" ref="AL1303">_xlfn.IFS(AK1303=0,"no training",AK1303&lt;=2,"low",AK1303&lt;=4,"moderate",AK1303&lt;=6,"high")</f>
        <v>low</v>
      </c>
      <c r="AM1303">
        <v>3</v>
      </c>
      <c r="AN1303" t="str" cm="1">
        <f t="array" ref="AN1303">_xlfn.IFS(AM1303=1,"low",AM1303=2,"medium",AM1303=3,"high",AM1303=4,"very high")</f>
        <v>high</v>
      </c>
      <c r="AO1303">
        <v>1</v>
      </c>
      <c r="AP1303" s="1" t="str" cm="1">
        <f t="array" ref="AP1303">_xlfn.IFS(AO1303&lt;=1,"new",AO1303&lt;=5,"early tenure",AO1303&lt;=10,"established",AO1303&lt;=20,"loyal",AO1303&gt;=21,"long term")</f>
        <v>new</v>
      </c>
      <c r="AQ1303">
        <v>0</v>
      </c>
      <c r="AR1303" s="1" t="str" cm="1">
        <f t="array" ref="AR1303">_xlfn.IFS(AQ1303&lt;=1,"new",AQ1303&lt;=4,"settling",AQ1303&lt;=7,"established",AQ1303&lt;=12,"stagnant risk",AQ1303&gt;12,"highly stagnant")</f>
        <v>new</v>
      </c>
      <c r="AS1303">
        <v>0</v>
      </c>
      <c r="AT1303" t="str" cm="1">
        <f t="array" ref="AT1303">_xlfn.IFS(AS1303&lt;=1,"recently promoted",AS1303&lt;=3,"due soon",AS1303&lt;=6,"over due",AS1303&gt;=7,"critically overdue")</f>
        <v>recently promoted</v>
      </c>
      <c r="AU1303">
        <v>0</v>
      </c>
      <c r="AV1303" t="str" cm="1">
        <f t="array" ref="AV1303">_xlfn.IFS(AU1303&lt;=1,"new under manager",AU1303&lt;=4,"settling",AU1303&lt;=8,"established",AU1303&gt;=9,"long term")</f>
        <v>new under manager</v>
      </c>
    </row>
    <row r="1304" spans="1:48">
      <c r="A1304">
        <v>18</v>
      </c>
      <c r="B1304" s="1" t="str" cm="1">
        <f t="array" ref="B1304">_xlfn.IFS(A1304&lt;=25,"early career",A1304&lt;=35,"mid career",A1304&lt;=45,"experienced",A1304&gt;=46,"senior")</f>
        <v>early career</v>
      </c>
      <c r="C1304" t="s">
        <v>29</v>
      </c>
      <c r="D1304" t="s">
        <v>30</v>
      </c>
      <c r="E1304" t="s">
        <v>45</v>
      </c>
      <c r="F1304">
        <v>10</v>
      </c>
      <c r="G1304" s="1" t="str" cm="1">
        <f t="array" ref="G1304">_xlfn.IFS(F1304&lt;=5,"very near",F1304&lt;=10,"near",F1304&lt;=20,"moderate",F1304&lt;=29,"far")</f>
        <v>near</v>
      </c>
      <c r="H1304">
        <v>3</v>
      </c>
      <c r="I1304" t="str" cm="1">
        <f t="array" ref="I1304">_xlfn.IFS(H1304=1,"Below College",H1304=
2,"College",H1304=
3,"Bachelor",H1304=
4,"Master",H1304=
5,"Doctor")</f>
        <v>Bachelor</v>
      </c>
      <c r="J1304" t="s">
        <v>32</v>
      </c>
      <c r="K1304">
        <v>4</v>
      </c>
      <c r="L1304" t="str" cm="1">
        <f t="array" ref="L1304">_xlfn.IFS(K1304=1,"low",K1304=2,"medium",K1304=3,"high",K1304=4,"very high")</f>
        <v>very high</v>
      </c>
      <c r="M1304" t="s">
        <v>43</v>
      </c>
      <c r="N1304">
        <v>2</v>
      </c>
      <c r="O1304" t="str" cm="1">
        <f t="array" ref="O1304">_xlfn.IFS(N1304=1,"low",N1304=2,"medium",N1304=3,"high",N1304=4,"very high")</f>
        <v>medium</v>
      </c>
      <c r="P1304">
        <v>1</v>
      </c>
      <c r="Q1304" t="str" cm="1">
        <f t="array" ref="Q1304">_xlfn.IFS(P1304=1,"junior",P1304=2,"mid level",P1304=3,"senior",P1304=4,"lead",P1304=5,"executive")</f>
        <v>junior</v>
      </c>
      <c r="R1304" t="s">
        <v>46</v>
      </c>
      <c r="S1304">
        <v>3</v>
      </c>
      <c r="T1304" t="str" cm="1">
        <f t="array" ref="T1304">_xlfn.IFS(S1304=1,"low",S1304=2,"medium",S1304=3,"high",S1304=4,"very high")</f>
        <v>high</v>
      </c>
      <c r="U1304" t="s">
        <v>40</v>
      </c>
      <c r="V1304">
        <v>1200</v>
      </c>
      <c r="W1304">
        <v>1</v>
      </c>
      <c r="X1304" t="str" cm="1">
        <f t="array" ref="X1304">_xlfn.IFS(W1304=0,"fresher",W1304&lt;=3,"stable",W1304&lt;=6,"moderate hopper",W1304&lt;=9,"frequent hopper")</f>
        <v>stable</v>
      </c>
      <c r="Y1304" t="s">
        <v>29</v>
      </c>
      <c r="Z1304">
        <v>12</v>
      </c>
      <c r="AA1304" t="str" cm="1">
        <f t="array" ref="AA1304">_xlfn.IFS(Z1304&lt;=14,"low hike",Z1304&lt;=18,"moderate hike",Z1304&lt;=22,"good hike",Z1304&lt;=25,"high hike")</f>
        <v>low hike</v>
      </c>
      <c r="AB1304">
        <v>3</v>
      </c>
      <c r="AC1304" t="str" cm="1">
        <f t="array" ref="AC1304">_xlfn.IFS(AB1304=1,"low",AB1304=2,"good",AB1304=3,"excellent",AB1304=4,"outstanding")</f>
        <v>excellent</v>
      </c>
      <c r="AD1304">
        <v>1</v>
      </c>
      <c r="AE1304" t="str" cm="1">
        <f t="array" ref="AE1304">_xlfn.IFS(AD1304=1,"low",AD1304=2,"medium",AD1304=3,"high",AD1304=4,"very high")</f>
        <v>low</v>
      </c>
      <c r="AG1304">
        <v>0</v>
      </c>
      <c r="AH1304" t="str" cm="1">
        <f t="array" ref="AH1304">_xlfn.IFS(AG1304=0,"no stock options",AG1304=2,"medium",AG1304=3,"high",AG1304=1,"low")</f>
        <v>no stock options</v>
      </c>
      <c r="AI1304">
        <v>0</v>
      </c>
      <c r="AJ1304" s="1" t="str" cm="1">
        <f t="array" ref="AJ1304">_xlfn.IFS(AI1304&lt;=2,"fresher",AI1304&lt;=7,"early career",AI1304&lt;=15,"mid career",AI1304&lt;=25,"experienced",AI1304&gt;=26,"expert")</f>
        <v>fresher</v>
      </c>
      <c r="AK1304">
        <v>2</v>
      </c>
      <c r="AL1304" s="1" t="str" cm="1">
        <f t="array" ref="AL1304">_xlfn.IFS(AK1304=0,"no training",AK1304&lt;=2,"low",AK1304&lt;=4,"moderate",AK1304&lt;=6,"high")</f>
        <v>low</v>
      </c>
      <c r="AM1304">
        <v>3</v>
      </c>
      <c r="AN1304" t="str" cm="1">
        <f t="array" ref="AN1304">_xlfn.IFS(AM1304=1,"low",AM1304=2,"medium",AM1304=3,"high",AM1304=4,"very high")</f>
        <v>high</v>
      </c>
      <c r="AO1304">
        <v>0</v>
      </c>
      <c r="AP1304" s="1" t="str" cm="1">
        <f t="array" ref="AP1304">_xlfn.IFS(AO1304&lt;=1,"new",AO1304&lt;=5,"early tenure",AO1304&lt;=10,"established",AO1304&lt;=20,"loyal",AO1304&gt;=21,"long term")</f>
        <v>new</v>
      </c>
      <c r="AQ1304">
        <v>0</v>
      </c>
      <c r="AR1304" s="1" t="str" cm="1">
        <f t="array" ref="AR1304">_xlfn.IFS(AQ1304&lt;=1,"new",AQ1304&lt;=4,"settling",AQ1304&lt;=7,"established",AQ1304&lt;=12,"stagnant risk",AQ1304&gt;12,"highly stagnant")</f>
        <v>new</v>
      </c>
      <c r="AS1304">
        <v>0</v>
      </c>
      <c r="AT1304" t="str" cm="1">
        <f t="array" ref="AT1304">_xlfn.IFS(AS1304&lt;=1,"recently promoted",AS1304&lt;=3,"due soon",AS1304&lt;=6,"over due",AS1304&gt;=7,"critically overdue")</f>
        <v>recently promoted</v>
      </c>
      <c r="AU1304">
        <v>0</v>
      </c>
      <c r="AV1304" t="str" cm="1">
        <f t="array" ref="AV1304">_xlfn.IFS(AU1304&lt;=1,"new under manager",AU1304&lt;=4,"settling",AU1304&lt;=8,"established",AU1304&gt;=9,"long term")</f>
        <v>new under manager</v>
      </c>
    </row>
    <row r="1305" spans="1:48">
      <c r="A1305">
        <v>39</v>
      </c>
      <c r="B1305" s="1" t="str" cm="1">
        <f t="array" ref="B1305">_xlfn.IFS(A1305&lt;=25,"early career",A1305&lt;=35,"mid career",A1305&lt;=45,"experienced",A1305&gt;=46,"senior")</f>
        <v>experienced</v>
      </c>
      <c r="C1305" t="s">
        <v>39</v>
      </c>
      <c r="D1305" t="s">
        <v>30</v>
      </c>
      <c r="E1305" t="s">
        <v>45</v>
      </c>
      <c r="F1305">
        <v>3</v>
      </c>
      <c r="G1305" s="1" t="str" cm="1">
        <f t="array" ref="G1305">_xlfn.IFS(F1305&lt;=5,"very near",F1305&lt;=10,"near",F1305&lt;=20,"moderate",F1305&lt;=29,"far")</f>
        <v>very near</v>
      </c>
      <c r="H1305">
        <v>2</v>
      </c>
      <c r="I1305" t="str" cm="1">
        <f t="array" ref="I1305">_xlfn.IFS(H1305=1,"Below College",H1305=
2,"College",H1305=
3,"Bachelor",H1305=
4,"Master",H1305=
5,"Doctor")</f>
        <v>College</v>
      </c>
      <c r="J1305" t="s">
        <v>32</v>
      </c>
      <c r="K1305">
        <v>4</v>
      </c>
      <c r="L1305" t="str" cm="1">
        <f t="array" ref="L1305">_xlfn.IFS(K1305=1,"low",K1305=2,"medium",K1305=3,"high",K1305=4,"very high")</f>
        <v>very high</v>
      </c>
      <c r="M1305" t="s">
        <v>43</v>
      </c>
      <c r="N1305">
        <v>3</v>
      </c>
      <c r="O1305" t="str" cm="1">
        <f t="array" ref="O1305">_xlfn.IFS(N1305=1,"low",N1305=2,"medium",N1305=3,"high",N1305=4,"very high")</f>
        <v>high</v>
      </c>
      <c r="P1305">
        <v>2</v>
      </c>
      <c r="Q1305" t="str" cm="1">
        <f t="array" ref="Q1305">_xlfn.IFS(P1305=1,"junior",P1305=2,"mid level",P1305=3,"senior",P1305=4,"lead",P1305=5,"executive")</f>
        <v>mid level</v>
      </c>
      <c r="R1305" t="s">
        <v>51</v>
      </c>
      <c r="S1305">
        <v>3</v>
      </c>
      <c r="T1305" t="str" cm="1">
        <f t="array" ref="T1305">_xlfn.IFS(S1305=1,"low",S1305=2,"medium",S1305=3,"high",S1305=4,"very high")</f>
        <v>high</v>
      </c>
      <c r="U1305" t="s">
        <v>35</v>
      </c>
      <c r="V1305">
        <v>5238</v>
      </c>
      <c r="W1305">
        <v>4</v>
      </c>
      <c r="X1305" t="str" cm="1">
        <f t="array" ref="X1305">_xlfn.IFS(W1305=0,"fresher",W1305&lt;=3,"stable",W1305&lt;=6,"moderate hopper",W1305&lt;=9,"frequent hopper")</f>
        <v>moderate hopper</v>
      </c>
      <c r="Y1305" t="s">
        <v>39</v>
      </c>
      <c r="Z1305">
        <v>18</v>
      </c>
      <c r="AA1305" t="str" cm="1">
        <f t="array" ref="AA1305">_xlfn.IFS(Z1305&lt;=14,"low hike",Z1305&lt;=18,"moderate hike",Z1305&lt;=22,"good hike",Z1305&lt;=25,"high hike")</f>
        <v>moderate hike</v>
      </c>
      <c r="AB1305">
        <v>3</v>
      </c>
      <c r="AC1305" t="str" cm="1">
        <f t="array" ref="AC1305">_xlfn.IFS(AB1305=1,"low",AB1305=2,"good",AB1305=3,"excellent",AB1305=4,"outstanding")</f>
        <v>excellent</v>
      </c>
      <c r="AD1305">
        <v>1</v>
      </c>
      <c r="AE1305" t="str" cm="1">
        <f t="array" ref="AE1305">_xlfn.IFS(AD1305=1,"low",AD1305=2,"medium",AD1305=3,"high",AD1305=4,"very high")</f>
        <v>low</v>
      </c>
      <c r="AG1305">
        <v>0</v>
      </c>
      <c r="AH1305" t="str" cm="1">
        <f t="array" ref="AH1305">_xlfn.IFS(AG1305=0,"no stock options",AG1305=2,"medium",AG1305=3,"high",AG1305=1,"low")</f>
        <v>no stock options</v>
      </c>
      <c r="AI1305">
        <v>12</v>
      </c>
      <c r="AJ1305" s="1" t="str" cm="1">
        <f t="array" ref="AJ1305">_xlfn.IFS(AI1305&lt;=2,"fresher",AI1305&lt;=7,"early career",AI1305&lt;=15,"mid career",AI1305&lt;=25,"experienced",AI1305&gt;=26,"expert")</f>
        <v>mid career</v>
      </c>
      <c r="AK1305">
        <v>3</v>
      </c>
      <c r="AL1305" s="1" t="str" cm="1">
        <f t="array" ref="AL1305">_xlfn.IFS(AK1305=0,"no training",AK1305&lt;=2,"low",AK1305&lt;=4,"moderate",AK1305&lt;=6,"high")</f>
        <v>moderate</v>
      </c>
      <c r="AM1305">
        <v>2</v>
      </c>
      <c r="AN1305" t="str" cm="1">
        <f t="array" ref="AN1305">_xlfn.IFS(AM1305=1,"low",AM1305=2,"medium",AM1305=3,"high",AM1305=4,"very high")</f>
        <v>medium</v>
      </c>
      <c r="AO1305">
        <v>1</v>
      </c>
      <c r="AP1305" s="1" t="str" cm="1">
        <f t="array" ref="AP1305">_xlfn.IFS(AO1305&lt;=1,"new",AO1305&lt;=5,"early tenure",AO1305&lt;=10,"established",AO1305&lt;=20,"loyal",AO1305&gt;=21,"long term")</f>
        <v>new</v>
      </c>
      <c r="AQ1305">
        <v>0</v>
      </c>
      <c r="AR1305" s="1" t="str" cm="1">
        <f t="array" ref="AR1305">_xlfn.IFS(AQ1305&lt;=1,"new",AQ1305&lt;=4,"settling",AQ1305&lt;=7,"established",AQ1305&lt;=12,"stagnant risk",AQ1305&gt;12,"highly stagnant")</f>
        <v>new</v>
      </c>
      <c r="AS1305">
        <v>0</v>
      </c>
      <c r="AT1305" t="str" cm="1">
        <f t="array" ref="AT1305">_xlfn.IFS(AS1305&lt;=1,"recently promoted",AS1305&lt;=3,"due soon",AS1305&lt;=6,"over due",AS1305&gt;=7,"critically overdue")</f>
        <v>recently promoted</v>
      </c>
      <c r="AU1305">
        <v>0</v>
      </c>
      <c r="AV1305" t="str" cm="1">
        <f t="array" ref="AV1305">_xlfn.IFS(AU1305&lt;=1,"new under manager",AU1305&lt;=4,"settling",AU1305&lt;=8,"established",AU1305&gt;=9,"long term")</f>
        <v>new under manager</v>
      </c>
    </row>
    <row r="1306" spans="1:48">
      <c r="A1306">
        <v>43</v>
      </c>
      <c r="B1306" s="1" t="str" cm="1">
        <f t="array" ref="B1306">_xlfn.IFS(A1306&lt;=25,"early career",A1306&lt;=35,"mid career",A1306&lt;=45,"experienced",A1306&gt;=46,"senior")</f>
        <v>experienced</v>
      </c>
      <c r="C1306" t="s">
        <v>29</v>
      </c>
      <c r="D1306" t="s">
        <v>30</v>
      </c>
      <c r="E1306" t="s">
        <v>31</v>
      </c>
      <c r="F1306">
        <v>7</v>
      </c>
      <c r="G1306" s="1" t="str" cm="1">
        <f t="array" ref="G1306">_xlfn.IFS(F1306&lt;=5,"very near",F1306&lt;=10,"near",F1306&lt;=20,"moderate",F1306&lt;=29,"far")</f>
        <v>near</v>
      </c>
      <c r="H1306">
        <v>3</v>
      </c>
      <c r="I1306" t="str" cm="1">
        <f t="array" ref="I1306">_xlfn.IFS(H1306=1,"Below College",H1306=
2,"College",H1306=
3,"Bachelor",H1306=
4,"Master",H1306=
5,"Doctor")</f>
        <v>Bachelor</v>
      </c>
      <c r="J1306" t="s">
        <v>36</v>
      </c>
      <c r="K1306">
        <v>3</v>
      </c>
      <c r="L1306" t="str" cm="1">
        <f t="array" ref="L1306">_xlfn.IFS(K1306=1,"low",K1306=2,"medium",K1306=3,"high",K1306=4,"very high")</f>
        <v>high</v>
      </c>
      <c r="M1306" t="s">
        <v>43</v>
      </c>
      <c r="N1306">
        <v>3</v>
      </c>
      <c r="O1306" t="str" cm="1">
        <f t="array" ref="O1306">_xlfn.IFS(N1306=1,"low",N1306=2,"medium",N1306=3,"high",N1306=4,"very high")</f>
        <v>high</v>
      </c>
      <c r="P1306">
        <v>3</v>
      </c>
      <c r="Q1306" t="str" cm="1">
        <f t="array" ref="Q1306">_xlfn.IFS(P1306=1,"junior",P1306=2,"mid level",P1306=3,"senior",P1306=4,"lead",P1306=5,"executive")</f>
        <v>senior</v>
      </c>
      <c r="R1306" t="s">
        <v>49</v>
      </c>
      <c r="S1306">
        <v>1</v>
      </c>
      <c r="T1306" t="str" cm="1">
        <f t="array" ref="T1306">_xlfn.IFS(S1306=1,"low",S1306=2,"medium",S1306=3,"high",S1306=4,"very high")</f>
        <v>low</v>
      </c>
      <c r="U1306" t="s">
        <v>35</v>
      </c>
      <c r="V1306">
        <v>9985</v>
      </c>
      <c r="W1306">
        <v>8</v>
      </c>
      <c r="X1306" t="str" cm="1">
        <f t="array" ref="X1306">_xlfn.IFS(W1306=0,"fresher",W1306&lt;=3,"stable",W1306&lt;=6,"moderate hopper",W1306&lt;=9,"frequent hopper")</f>
        <v>frequent hopper</v>
      </c>
      <c r="Y1306" t="s">
        <v>29</v>
      </c>
      <c r="Z1306">
        <v>16</v>
      </c>
      <c r="AA1306" t="str" cm="1">
        <f t="array" ref="AA1306">_xlfn.IFS(Z1306&lt;=14,"low hike",Z1306&lt;=18,"moderate hike",Z1306&lt;=22,"good hike",Z1306&lt;=25,"high hike")</f>
        <v>moderate hike</v>
      </c>
      <c r="AB1306">
        <v>3</v>
      </c>
      <c r="AC1306" t="str" cm="1">
        <f t="array" ref="AC1306">_xlfn.IFS(AB1306=1,"low",AB1306=2,"good",AB1306=3,"excellent",AB1306=4,"outstanding")</f>
        <v>excellent</v>
      </c>
      <c r="AD1306">
        <v>1</v>
      </c>
      <c r="AE1306" t="str" cm="1">
        <f t="array" ref="AE1306">_xlfn.IFS(AD1306=1,"low",AD1306=2,"medium",AD1306=3,"high",AD1306=4,"very high")</f>
        <v>low</v>
      </c>
      <c r="AG1306">
        <v>1</v>
      </c>
      <c r="AH1306" t="str" cm="1">
        <f t="array" ref="AH1306">_xlfn.IFS(AG1306=0,"no stock options",AG1306=2,"medium",AG1306=3,"high",AG1306=1,"low")</f>
        <v>low</v>
      </c>
      <c r="AI1306">
        <v>10</v>
      </c>
      <c r="AJ1306" s="1" t="str" cm="1">
        <f t="array" ref="AJ1306">_xlfn.IFS(AI1306&lt;=2,"fresher",AI1306&lt;=7,"early career",AI1306&lt;=15,"mid career",AI1306&lt;=25,"experienced",AI1306&gt;=26,"expert")</f>
        <v>mid career</v>
      </c>
      <c r="AK1306">
        <v>1</v>
      </c>
      <c r="AL1306" s="1" t="str" cm="1">
        <f t="array" ref="AL1306">_xlfn.IFS(AK1306=0,"no training",AK1306&lt;=2,"low",AK1306&lt;=4,"moderate",AK1306&lt;=6,"high")</f>
        <v>low</v>
      </c>
      <c r="AM1306">
        <v>2</v>
      </c>
      <c r="AN1306" t="str" cm="1">
        <f t="array" ref="AN1306">_xlfn.IFS(AM1306=1,"low",AM1306=2,"medium",AM1306=3,"high",AM1306=4,"very high")</f>
        <v>medium</v>
      </c>
      <c r="AO1306">
        <v>1</v>
      </c>
      <c r="AP1306" s="1" t="str" cm="1">
        <f t="array" ref="AP1306">_xlfn.IFS(AO1306&lt;=1,"new",AO1306&lt;=5,"early tenure",AO1306&lt;=10,"established",AO1306&lt;=20,"loyal",AO1306&gt;=21,"long term")</f>
        <v>new</v>
      </c>
      <c r="AQ1306">
        <v>0</v>
      </c>
      <c r="AR1306" s="1" t="str" cm="1">
        <f t="array" ref="AR1306">_xlfn.IFS(AQ1306&lt;=1,"new",AQ1306&lt;=4,"settling",AQ1306&lt;=7,"established",AQ1306&lt;=12,"stagnant risk",AQ1306&gt;12,"highly stagnant")</f>
        <v>new</v>
      </c>
      <c r="AS1306">
        <v>0</v>
      </c>
      <c r="AT1306" t="str" cm="1">
        <f t="array" ref="AT1306">_xlfn.IFS(AS1306&lt;=1,"recently promoted",AS1306&lt;=3,"due soon",AS1306&lt;=6,"over due",AS1306&gt;=7,"critically overdue")</f>
        <v>recently promoted</v>
      </c>
      <c r="AU1306">
        <v>0</v>
      </c>
      <c r="AV1306" t="str" cm="1">
        <f t="array" ref="AV1306">_xlfn.IFS(AU1306&lt;=1,"new under manager",AU1306&lt;=4,"settling",AU1306&lt;=8,"established",AU1306&gt;=9,"long term")</f>
        <v>new under manager</v>
      </c>
    </row>
    <row r="1307" spans="1:48">
      <c r="A1307">
        <v>47</v>
      </c>
      <c r="B1307" s="1" t="str" cm="1">
        <f t="array" ref="B1307">_xlfn.IFS(A1307&lt;=25,"early career",A1307&lt;=35,"mid career",A1307&lt;=45,"experienced",A1307&gt;=46,"senior")</f>
        <v>senior</v>
      </c>
      <c r="C1307" t="s">
        <v>29</v>
      </c>
      <c r="D1307" t="s">
        <v>50</v>
      </c>
      <c r="E1307" t="s">
        <v>45</v>
      </c>
      <c r="F1307">
        <v>4</v>
      </c>
      <c r="G1307" s="1" t="str" cm="1">
        <f t="array" ref="G1307">_xlfn.IFS(F1307&lt;=5,"very near",F1307&lt;=10,"near",F1307&lt;=20,"moderate",F1307&lt;=29,"far")</f>
        <v>very near</v>
      </c>
      <c r="H1307">
        <v>1</v>
      </c>
      <c r="I1307" t="str" cm="1">
        <f t="array" ref="I1307">_xlfn.IFS(H1307=1,"Below College",H1307=
2,"College",H1307=
3,"Bachelor",H1307=
4,"Master",H1307=
5,"Doctor")</f>
        <v>Below College</v>
      </c>
      <c r="J1307" t="s">
        <v>32</v>
      </c>
      <c r="K1307">
        <v>2</v>
      </c>
      <c r="L1307" t="str" cm="1">
        <f t="array" ref="L1307">_xlfn.IFS(K1307=1,"low",K1307=2,"medium",K1307=3,"high",K1307=4,"very high")</f>
        <v>medium</v>
      </c>
      <c r="M1307" t="s">
        <v>33</v>
      </c>
      <c r="N1307">
        <v>3</v>
      </c>
      <c r="O1307" t="str" cm="1">
        <f t="array" ref="O1307">_xlfn.IFS(N1307=1,"low",N1307=2,"medium",N1307=3,"high",N1307=4,"very high")</f>
        <v>high</v>
      </c>
      <c r="P1307">
        <v>2</v>
      </c>
      <c r="Q1307" t="str" cm="1">
        <f t="array" ref="Q1307">_xlfn.IFS(P1307=1,"junior",P1307=2,"mid level",P1307=3,"senior",P1307=4,"lead",P1307=5,"executive")</f>
        <v>mid level</v>
      </c>
      <c r="R1307" t="s">
        <v>46</v>
      </c>
      <c r="S1307">
        <v>3</v>
      </c>
      <c r="T1307" t="str" cm="1">
        <f t="array" ref="T1307">_xlfn.IFS(S1307=1,"low",S1307=2,"medium",S1307=3,"high",S1307=4,"very high")</f>
        <v>high</v>
      </c>
      <c r="U1307" t="s">
        <v>40</v>
      </c>
      <c r="V1307">
        <v>2976</v>
      </c>
      <c r="W1307">
        <v>3</v>
      </c>
      <c r="X1307" t="str" cm="1">
        <f t="array" ref="X1307">_xlfn.IFS(W1307=0,"fresher",W1307&lt;=3,"stable",W1307&lt;=6,"moderate hopper",W1307&lt;=9,"frequent hopper")</f>
        <v>stable</v>
      </c>
      <c r="Y1307" t="s">
        <v>29</v>
      </c>
      <c r="Z1307">
        <v>19</v>
      </c>
      <c r="AA1307" t="str" cm="1">
        <f t="array" ref="AA1307">_xlfn.IFS(Z1307&lt;=14,"low hike",Z1307&lt;=18,"moderate hike",Z1307&lt;=22,"good hike",Z1307&lt;=25,"high hike")</f>
        <v>good hike</v>
      </c>
      <c r="AB1307">
        <v>3</v>
      </c>
      <c r="AC1307" t="str" cm="1">
        <f t="array" ref="AC1307">_xlfn.IFS(AB1307=1,"low",AB1307=2,"good",AB1307=3,"excellent",AB1307=4,"outstanding")</f>
        <v>excellent</v>
      </c>
      <c r="AD1307">
        <v>1</v>
      </c>
      <c r="AE1307" t="str" cm="1">
        <f t="array" ref="AE1307">_xlfn.IFS(AD1307=1,"low",AD1307=2,"medium",AD1307=3,"high",AD1307=4,"very high")</f>
        <v>low</v>
      </c>
      <c r="AG1307">
        <v>0</v>
      </c>
      <c r="AH1307" t="str" cm="1">
        <f t="array" ref="AH1307">_xlfn.IFS(AG1307=0,"no stock options",AG1307=2,"medium",AG1307=3,"high",AG1307=1,"low")</f>
        <v>no stock options</v>
      </c>
      <c r="AI1307">
        <v>5</v>
      </c>
      <c r="AJ1307" s="1" t="str" cm="1">
        <f t="array" ref="AJ1307">_xlfn.IFS(AI1307&lt;=2,"fresher",AI1307&lt;=7,"early career",AI1307&lt;=15,"mid career",AI1307&lt;=25,"experienced",AI1307&gt;=26,"expert")</f>
        <v>early career</v>
      </c>
      <c r="AK1307">
        <v>3</v>
      </c>
      <c r="AL1307" s="1" t="str" cm="1">
        <f t="array" ref="AL1307">_xlfn.IFS(AK1307=0,"no training",AK1307&lt;=2,"low",AK1307&lt;=4,"moderate",AK1307&lt;=6,"high")</f>
        <v>moderate</v>
      </c>
      <c r="AM1307">
        <v>3</v>
      </c>
      <c r="AN1307" t="str" cm="1">
        <f t="array" ref="AN1307">_xlfn.IFS(AM1307=1,"low",AM1307=2,"medium",AM1307=3,"high",AM1307=4,"very high")</f>
        <v>high</v>
      </c>
      <c r="AO1307">
        <v>0</v>
      </c>
      <c r="AP1307" s="1" t="str" cm="1">
        <f t="array" ref="AP1307">_xlfn.IFS(AO1307&lt;=1,"new",AO1307&lt;=5,"early tenure",AO1307&lt;=10,"established",AO1307&lt;=20,"loyal",AO1307&gt;=21,"long term")</f>
        <v>new</v>
      </c>
      <c r="AQ1307">
        <v>0</v>
      </c>
      <c r="AR1307" s="1" t="str" cm="1">
        <f t="array" ref="AR1307">_xlfn.IFS(AQ1307&lt;=1,"new",AQ1307&lt;=4,"settling",AQ1307&lt;=7,"established",AQ1307&lt;=12,"stagnant risk",AQ1307&gt;12,"highly stagnant")</f>
        <v>new</v>
      </c>
      <c r="AS1307">
        <v>0</v>
      </c>
      <c r="AT1307" t="str" cm="1">
        <f t="array" ref="AT1307">_xlfn.IFS(AS1307&lt;=1,"recently promoted",AS1307&lt;=3,"due soon",AS1307&lt;=6,"over due",AS1307&gt;=7,"critically overdue")</f>
        <v>recently promoted</v>
      </c>
      <c r="AU1307">
        <v>0</v>
      </c>
      <c r="AV1307" t="str" cm="1">
        <f t="array" ref="AV1307">_xlfn.IFS(AU1307&lt;=1,"new under manager",AU1307&lt;=4,"settling",AU1307&lt;=8,"established",AU1307&gt;=9,"long term")</f>
        <v>new under manager</v>
      </c>
    </row>
    <row r="1308" spans="1:48">
      <c r="A1308">
        <v>42</v>
      </c>
      <c r="B1308" s="1" t="str" cm="1">
        <f t="array" ref="B1308">_xlfn.IFS(A1308&lt;=25,"early career",A1308&lt;=35,"mid career",A1308&lt;=45,"experienced",A1308&gt;=46,"senior")</f>
        <v>experienced</v>
      </c>
      <c r="C1308" t="s">
        <v>29</v>
      </c>
      <c r="D1308" t="s">
        <v>30</v>
      </c>
      <c r="E1308" t="s">
        <v>31</v>
      </c>
      <c r="F1308">
        <v>23</v>
      </c>
      <c r="G1308" s="1" t="str" cm="1">
        <f t="array" ref="G1308">_xlfn.IFS(F1308&lt;=5,"very near",F1308&lt;=10,"near",F1308&lt;=20,"moderate",F1308&lt;=29,"far")</f>
        <v>far</v>
      </c>
      <c r="H1308">
        <v>5</v>
      </c>
      <c r="I1308" t="str" cm="1">
        <f t="array" ref="I1308">_xlfn.IFS(H1308=1,"Below College",H1308=
2,"College",H1308=
3,"Bachelor",H1308=
4,"Master",H1308=
5,"Doctor")</f>
        <v>Doctor</v>
      </c>
      <c r="J1308" t="s">
        <v>36</v>
      </c>
      <c r="K1308">
        <v>1</v>
      </c>
      <c r="L1308" t="str" cm="1">
        <f t="array" ref="L1308">_xlfn.IFS(K1308=1,"low",K1308=2,"medium",K1308=3,"high",K1308=4,"very high")</f>
        <v>low</v>
      </c>
      <c r="M1308" t="s">
        <v>43</v>
      </c>
      <c r="N1308">
        <v>3</v>
      </c>
      <c r="O1308" t="str" cm="1">
        <f t="array" ref="O1308">_xlfn.IFS(N1308=1,"low",N1308=2,"medium",N1308=3,"high",N1308=4,"very high")</f>
        <v>high</v>
      </c>
      <c r="P1308">
        <v>4</v>
      </c>
      <c r="Q1308" t="str" cm="1">
        <f t="array" ref="Q1308">_xlfn.IFS(P1308=1,"junior",P1308=2,"mid level",P1308=3,"senior",P1308=4,"lead",P1308=5,"executive")</f>
        <v>lead</v>
      </c>
      <c r="R1308" t="s">
        <v>53</v>
      </c>
      <c r="S1308">
        <v>4</v>
      </c>
      <c r="T1308" t="str" cm="1">
        <f t="array" ref="T1308">_xlfn.IFS(S1308=1,"low",S1308=2,"medium",S1308=3,"high",S1308=4,"very high")</f>
        <v>very high</v>
      </c>
      <c r="U1308" t="s">
        <v>40</v>
      </c>
      <c r="V1308">
        <v>15992</v>
      </c>
      <c r="W1308">
        <v>2</v>
      </c>
      <c r="X1308" t="str" cm="1">
        <f t="array" ref="X1308">_xlfn.IFS(W1308=0,"fresher",W1308&lt;=3,"stable",W1308&lt;=6,"moderate hopper",W1308&lt;=9,"frequent hopper")</f>
        <v>stable</v>
      </c>
      <c r="Y1308" t="s">
        <v>29</v>
      </c>
      <c r="Z1308">
        <v>14</v>
      </c>
      <c r="AA1308" t="str" cm="1">
        <f t="array" ref="AA1308">_xlfn.IFS(Z1308&lt;=14,"low hike",Z1308&lt;=18,"moderate hike",Z1308&lt;=22,"good hike",Z1308&lt;=25,"high hike")</f>
        <v>low hike</v>
      </c>
      <c r="AB1308">
        <v>3</v>
      </c>
      <c r="AC1308" t="str" cm="1">
        <f t="array" ref="AC1308">_xlfn.IFS(AB1308=1,"low",AB1308=2,"good",AB1308=3,"excellent",AB1308=4,"outstanding")</f>
        <v>excellent</v>
      </c>
      <c r="AD1308">
        <v>2</v>
      </c>
      <c r="AE1308" t="str" cm="1">
        <f t="array" ref="AE1308">_xlfn.IFS(AD1308=1,"low",AD1308=2,"medium",AD1308=3,"high",AD1308=4,"very high")</f>
        <v>medium</v>
      </c>
      <c r="AG1308">
        <v>0</v>
      </c>
      <c r="AH1308" t="str" cm="1">
        <f t="array" ref="AH1308">_xlfn.IFS(AG1308=0,"no stock options",AG1308=2,"medium",AG1308=3,"high",AG1308=1,"low")</f>
        <v>no stock options</v>
      </c>
      <c r="AI1308">
        <v>16</v>
      </c>
      <c r="AJ1308" s="1" t="str" cm="1">
        <f t="array" ref="AJ1308">_xlfn.IFS(AI1308&lt;=2,"fresher",AI1308&lt;=7,"early career",AI1308&lt;=15,"mid career",AI1308&lt;=25,"experienced",AI1308&gt;=26,"expert")</f>
        <v>experienced</v>
      </c>
      <c r="AK1308">
        <v>2</v>
      </c>
      <c r="AL1308" s="1" t="str" cm="1">
        <f t="array" ref="AL1308">_xlfn.IFS(AK1308=0,"no training",AK1308&lt;=2,"low",AK1308&lt;=4,"moderate",AK1308&lt;=6,"high")</f>
        <v>low</v>
      </c>
      <c r="AM1308">
        <v>3</v>
      </c>
      <c r="AN1308" t="str" cm="1">
        <f t="array" ref="AN1308">_xlfn.IFS(AM1308=1,"low",AM1308=2,"medium",AM1308=3,"high",AM1308=4,"very high")</f>
        <v>high</v>
      </c>
      <c r="AO1308">
        <v>1</v>
      </c>
      <c r="AP1308" s="1" t="str" cm="1">
        <f t="array" ref="AP1308">_xlfn.IFS(AO1308&lt;=1,"new",AO1308&lt;=5,"early tenure",AO1308&lt;=10,"established",AO1308&lt;=20,"loyal",AO1308&gt;=21,"long term")</f>
        <v>new</v>
      </c>
      <c r="AQ1308">
        <v>0</v>
      </c>
      <c r="AR1308" s="1" t="str" cm="1">
        <f t="array" ref="AR1308">_xlfn.IFS(AQ1308&lt;=1,"new",AQ1308&lt;=4,"settling",AQ1308&lt;=7,"established",AQ1308&lt;=12,"stagnant risk",AQ1308&gt;12,"highly stagnant")</f>
        <v>new</v>
      </c>
      <c r="AS1308">
        <v>0</v>
      </c>
      <c r="AT1308" t="str" cm="1">
        <f t="array" ref="AT1308">_xlfn.IFS(AS1308&lt;=1,"recently promoted",AS1308&lt;=3,"due soon",AS1308&lt;=6,"over due",AS1308&gt;=7,"critically overdue")</f>
        <v>recently promoted</v>
      </c>
      <c r="AU1308">
        <v>0</v>
      </c>
      <c r="AV1308" t="str" cm="1">
        <f t="array" ref="AV1308">_xlfn.IFS(AU1308&lt;=1,"new under manager",AU1308&lt;=4,"settling",AU1308&lt;=8,"established",AU1308&gt;=9,"long term")</f>
        <v>new under manager</v>
      </c>
    </row>
    <row r="1309" spans="1:48">
      <c r="A1309">
        <v>48</v>
      </c>
      <c r="B1309" s="1" t="str" cm="1">
        <f t="array" ref="B1309">_xlfn.IFS(A1309&lt;=25,"early career",A1309&lt;=35,"mid career",A1309&lt;=45,"experienced",A1309&gt;=46,"senior")</f>
        <v>senior</v>
      </c>
      <c r="C1309" t="s">
        <v>29</v>
      </c>
      <c r="D1309" t="s">
        <v>30</v>
      </c>
      <c r="E1309" t="s">
        <v>45</v>
      </c>
      <c r="F1309">
        <v>29</v>
      </c>
      <c r="G1309" s="1" t="str" cm="1">
        <f t="array" ref="G1309">_xlfn.IFS(F1309&lt;=5,"very near",F1309&lt;=10,"near",F1309&lt;=20,"moderate",F1309&lt;=29,"far")</f>
        <v>far</v>
      </c>
      <c r="H1309">
        <v>1</v>
      </c>
      <c r="I1309" t="str" cm="1">
        <f t="array" ref="I1309">_xlfn.IFS(H1309=1,"Below College",H1309=
2,"College",H1309=
3,"Bachelor",H1309=
4,"Master",H1309=
5,"Doctor")</f>
        <v>Below College</v>
      </c>
      <c r="J1309" t="s">
        <v>32</v>
      </c>
      <c r="K1309">
        <v>1</v>
      </c>
      <c r="L1309" t="str" cm="1">
        <f t="array" ref="L1309">_xlfn.IFS(K1309=1,"low",K1309=2,"medium",K1309=3,"high",K1309=4,"very high")</f>
        <v>low</v>
      </c>
      <c r="M1309" t="s">
        <v>43</v>
      </c>
      <c r="N1309">
        <v>3</v>
      </c>
      <c r="O1309" t="str" cm="1">
        <f t="array" ref="O1309">_xlfn.IFS(N1309=1,"low",N1309=2,"medium",N1309=3,"high",N1309=4,"very high")</f>
        <v>high</v>
      </c>
      <c r="P1309">
        <v>3</v>
      </c>
      <c r="Q1309" t="str" cm="1">
        <f t="array" ref="Q1309">_xlfn.IFS(P1309=1,"junior",P1309=2,"mid level",P1309=3,"senior",P1309=4,"lead",P1309=5,"executive")</f>
        <v>senior</v>
      </c>
      <c r="R1309" t="s">
        <v>48</v>
      </c>
      <c r="S1309">
        <v>3</v>
      </c>
      <c r="T1309" t="str" cm="1">
        <f t="array" ref="T1309">_xlfn.IFS(S1309=1,"low",S1309=2,"medium",S1309=3,"high",S1309=4,"very high")</f>
        <v>high</v>
      </c>
      <c r="U1309" t="s">
        <v>35</v>
      </c>
      <c r="V1309">
        <v>12504</v>
      </c>
      <c r="W1309">
        <v>3</v>
      </c>
      <c r="X1309" t="str" cm="1">
        <f t="array" ref="X1309">_xlfn.IFS(W1309=0,"fresher",W1309&lt;=3,"stable",W1309&lt;=6,"moderate hopper",W1309&lt;=9,"frequent hopper")</f>
        <v>stable</v>
      </c>
      <c r="Y1309" t="s">
        <v>29</v>
      </c>
      <c r="Z1309">
        <v>21</v>
      </c>
      <c r="AA1309" t="str" cm="1">
        <f t="array" ref="AA1309">_xlfn.IFS(Z1309&lt;=14,"low hike",Z1309&lt;=18,"moderate hike",Z1309&lt;=22,"good hike",Z1309&lt;=25,"high hike")</f>
        <v>good hike</v>
      </c>
      <c r="AB1309">
        <v>4</v>
      </c>
      <c r="AC1309" t="str" cm="1">
        <f t="array" ref="AC1309">_xlfn.IFS(AB1309=1,"low",AB1309=2,"good",AB1309=3,"excellent",AB1309=4,"outstanding")</f>
        <v>outstanding</v>
      </c>
      <c r="AD1309">
        <v>2</v>
      </c>
      <c r="AE1309" t="str" cm="1">
        <f t="array" ref="AE1309">_xlfn.IFS(AD1309=1,"low",AD1309=2,"medium",AD1309=3,"high",AD1309=4,"very high")</f>
        <v>medium</v>
      </c>
      <c r="AG1309">
        <v>1</v>
      </c>
      <c r="AH1309" t="str" cm="1">
        <f t="array" ref="AH1309">_xlfn.IFS(AG1309=0,"no stock options",AG1309=2,"medium",AG1309=3,"high",AG1309=1,"low")</f>
        <v>low</v>
      </c>
      <c r="AI1309">
        <v>15</v>
      </c>
      <c r="AJ1309" s="1" t="str" cm="1">
        <f t="array" ref="AJ1309">_xlfn.IFS(AI1309&lt;=2,"fresher",AI1309&lt;=7,"early career",AI1309&lt;=15,"mid career",AI1309&lt;=25,"experienced",AI1309&gt;=26,"expert")</f>
        <v>mid career</v>
      </c>
      <c r="AK1309">
        <v>3</v>
      </c>
      <c r="AL1309" s="1" t="str" cm="1">
        <f t="array" ref="AL1309">_xlfn.IFS(AK1309=0,"no training",AK1309&lt;=2,"low",AK1309&lt;=4,"moderate",AK1309&lt;=6,"high")</f>
        <v>moderate</v>
      </c>
      <c r="AM1309">
        <v>1</v>
      </c>
      <c r="AN1309" t="str" cm="1">
        <f t="array" ref="AN1309">_xlfn.IFS(AM1309=1,"low",AM1309=2,"medium",AM1309=3,"high",AM1309=4,"very high")</f>
        <v>low</v>
      </c>
      <c r="AO1309">
        <v>0</v>
      </c>
      <c r="AP1309" s="1" t="str" cm="1">
        <f t="array" ref="AP1309">_xlfn.IFS(AO1309&lt;=1,"new",AO1309&lt;=5,"early tenure",AO1309&lt;=10,"established",AO1309&lt;=20,"loyal",AO1309&gt;=21,"long term")</f>
        <v>new</v>
      </c>
      <c r="AQ1309">
        <v>0</v>
      </c>
      <c r="AR1309" s="1" t="str" cm="1">
        <f t="array" ref="AR1309">_xlfn.IFS(AQ1309&lt;=1,"new",AQ1309&lt;=4,"settling",AQ1309&lt;=7,"established",AQ1309&lt;=12,"stagnant risk",AQ1309&gt;12,"highly stagnant")</f>
        <v>new</v>
      </c>
      <c r="AS1309">
        <v>0</v>
      </c>
      <c r="AT1309" t="str" cm="1">
        <f t="array" ref="AT1309">_xlfn.IFS(AS1309&lt;=1,"recently promoted",AS1309&lt;=3,"due soon",AS1309&lt;=6,"over due",AS1309&gt;=7,"critically overdue")</f>
        <v>recently promoted</v>
      </c>
      <c r="AU1309">
        <v>0</v>
      </c>
      <c r="AV1309" t="str" cm="1">
        <f t="array" ref="AV1309">_xlfn.IFS(AU1309&lt;=1,"new under manager",AU1309&lt;=4,"settling",AU1309&lt;=8,"established",AU1309&gt;=9,"long term")</f>
        <v>new under manager</v>
      </c>
    </row>
    <row r="1310" spans="1:48">
      <c r="A1310">
        <v>42</v>
      </c>
      <c r="B1310" s="1" t="str" cm="1">
        <f t="array" ref="B1310">_xlfn.IFS(A1310&lt;=25,"early career",A1310&lt;=35,"mid career",A1310&lt;=45,"experienced",A1310&gt;=46,"senior")</f>
        <v>experienced</v>
      </c>
      <c r="C1310" t="s">
        <v>29</v>
      </c>
      <c r="D1310" t="s">
        <v>30</v>
      </c>
      <c r="E1310" t="s">
        <v>31</v>
      </c>
      <c r="F1310">
        <v>2</v>
      </c>
      <c r="G1310" s="1" t="str" cm="1">
        <f t="array" ref="G1310">_xlfn.IFS(F1310&lt;=5,"very near",F1310&lt;=10,"near",F1310&lt;=20,"moderate",F1310&lt;=29,"far")</f>
        <v>very near</v>
      </c>
      <c r="H1310">
        <v>4</v>
      </c>
      <c r="I1310" t="str" cm="1">
        <f t="array" ref="I1310">_xlfn.IFS(H1310=1,"Below College",H1310=
2,"College",H1310=
3,"Bachelor",H1310=
4,"Master",H1310=
5,"Doctor")</f>
        <v>Master</v>
      </c>
      <c r="J1310" t="s">
        <v>42</v>
      </c>
      <c r="K1310">
        <v>1</v>
      </c>
      <c r="L1310" t="str" cm="1">
        <f t="array" ref="L1310">_xlfn.IFS(K1310=1,"low",K1310=2,"medium",K1310=3,"high",K1310=4,"very high")</f>
        <v>low</v>
      </c>
      <c r="M1310" t="s">
        <v>33</v>
      </c>
      <c r="N1310">
        <v>2</v>
      </c>
      <c r="O1310" t="str" cm="1">
        <f t="array" ref="O1310">_xlfn.IFS(N1310=1,"low",N1310=2,"medium",N1310=3,"high",N1310=4,"very high")</f>
        <v>medium</v>
      </c>
      <c r="P1310">
        <v>2</v>
      </c>
      <c r="Q1310" t="str" cm="1">
        <f t="array" ref="Q1310">_xlfn.IFS(P1310=1,"junior",P1310=2,"mid level",P1310=3,"senior",P1310=4,"lead",P1310=5,"executive")</f>
        <v>mid level</v>
      </c>
      <c r="R1310" t="s">
        <v>49</v>
      </c>
      <c r="S1310">
        <v>4</v>
      </c>
      <c r="T1310" t="str" cm="1">
        <f t="array" ref="T1310">_xlfn.IFS(S1310=1,"low",S1310=2,"medium",S1310=3,"high",S1310=4,"very high")</f>
        <v>very high</v>
      </c>
      <c r="U1310" t="s">
        <v>40</v>
      </c>
      <c r="V1310">
        <v>6781</v>
      </c>
      <c r="W1310">
        <v>3</v>
      </c>
      <c r="X1310" t="str" cm="1">
        <f t="array" ref="X1310">_xlfn.IFS(W1310=0,"fresher",W1310&lt;=3,"stable",W1310&lt;=6,"moderate hopper",W1310&lt;=9,"frequent hopper")</f>
        <v>stable</v>
      </c>
      <c r="Y1310" t="s">
        <v>29</v>
      </c>
      <c r="Z1310">
        <v>23</v>
      </c>
      <c r="AA1310" t="str" cm="1">
        <f t="array" ref="AA1310">_xlfn.IFS(Z1310&lt;=14,"low hike",Z1310&lt;=18,"moderate hike",Z1310&lt;=22,"good hike",Z1310&lt;=25,"high hike")</f>
        <v>high hike</v>
      </c>
      <c r="AB1310">
        <v>4</v>
      </c>
      <c r="AC1310" t="str" cm="1">
        <f t="array" ref="AC1310">_xlfn.IFS(AB1310=1,"low",AB1310=2,"good",AB1310=3,"excellent",AB1310=4,"outstanding")</f>
        <v>outstanding</v>
      </c>
      <c r="AD1310">
        <v>2</v>
      </c>
      <c r="AE1310" t="str" cm="1">
        <f t="array" ref="AE1310">_xlfn.IFS(AD1310=1,"low",AD1310=2,"medium",AD1310=3,"high",AD1310=4,"very high")</f>
        <v>medium</v>
      </c>
      <c r="AG1310">
        <v>0</v>
      </c>
      <c r="AH1310" t="str" cm="1">
        <f t="array" ref="AH1310">_xlfn.IFS(AG1310=0,"no stock options",AG1310=2,"medium",AG1310=3,"high",AG1310=1,"low")</f>
        <v>no stock options</v>
      </c>
      <c r="AI1310">
        <v>14</v>
      </c>
      <c r="AJ1310" s="1" t="str" cm="1">
        <f t="array" ref="AJ1310">_xlfn.IFS(AI1310&lt;=2,"fresher",AI1310&lt;=7,"early career",AI1310&lt;=15,"mid career",AI1310&lt;=25,"experienced",AI1310&gt;=26,"expert")</f>
        <v>mid career</v>
      </c>
      <c r="AK1310">
        <v>6</v>
      </c>
      <c r="AL1310" s="1" t="str" cm="1">
        <f t="array" ref="AL1310">_xlfn.IFS(AK1310=0,"no training",AK1310&lt;=2,"low",AK1310&lt;=4,"moderate",AK1310&lt;=6,"high")</f>
        <v>high</v>
      </c>
      <c r="AM1310">
        <v>3</v>
      </c>
      <c r="AN1310" t="str" cm="1">
        <f t="array" ref="AN1310">_xlfn.IFS(AM1310=1,"low",AM1310=2,"medium",AM1310=3,"high",AM1310=4,"very high")</f>
        <v>high</v>
      </c>
      <c r="AO1310">
        <v>1</v>
      </c>
      <c r="AP1310" s="1" t="str" cm="1">
        <f t="array" ref="AP1310">_xlfn.IFS(AO1310&lt;=1,"new",AO1310&lt;=5,"early tenure",AO1310&lt;=10,"established",AO1310&lt;=20,"loyal",AO1310&gt;=21,"long term")</f>
        <v>new</v>
      </c>
      <c r="AQ1310">
        <v>0</v>
      </c>
      <c r="AR1310" s="1" t="str" cm="1">
        <f t="array" ref="AR1310">_xlfn.IFS(AQ1310&lt;=1,"new",AQ1310&lt;=4,"settling",AQ1310&lt;=7,"established",AQ1310&lt;=12,"stagnant risk",AQ1310&gt;12,"highly stagnant")</f>
        <v>new</v>
      </c>
      <c r="AS1310">
        <v>0</v>
      </c>
      <c r="AT1310" t="str" cm="1">
        <f t="array" ref="AT1310">_xlfn.IFS(AS1310&lt;=1,"recently promoted",AS1310&lt;=3,"due soon",AS1310&lt;=6,"over due",AS1310&gt;=7,"critically overdue")</f>
        <v>recently promoted</v>
      </c>
      <c r="AU1310">
        <v>0</v>
      </c>
      <c r="AV1310" t="str" cm="1">
        <f t="array" ref="AV1310">_xlfn.IFS(AU1310&lt;=1,"new under manager",AU1310&lt;=4,"settling",AU1310&lt;=8,"established",AU1310&gt;=9,"long term")</f>
        <v>new under manager</v>
      </c>
    </row>
    <row r="1311" spans="1:48">
      <c r="A1311">
        <v>36</v>
      </c>
      <c r="B1311" s="1" t="str" cm="1">
        <f t="array" ref="B1311">_xlfn.IFS(A1311&lt;=25,"early career",A1311&lt;=35,"mid career",A1311&lt;=45,"experienced",A1311&gt;=46,"senior")</f>
        <v>experienced</v>
      </c>
      <c r="C1311" t="s">
        <v>29</v>
      </c>
      <c r="D1311" t="s">
        <v>41</v>
      </c>
      <c r="E1311" t="s">
        <v>45</v>
      </c>
      <c r="F1311">
        <v>1</v>
      </c>
      <c r="G1311" s="1" t="str" cm="1">
        <f t="array" ref="G1311">_xlfn.IFS(F1311&lt;=5,"very near",F1311&lt;=10,"near",F1311&lt;=20,"moderate",F1311&lt;=29,"far")</f>
        <v>very near</v>
      </c>
      <c r="H1311">
        <v>5</v>
      </c>
      <c r="I1311" t="str" cm="1">
        <f t="array" ref="I1311">_xlfn.IFS(H1311=1,"Below College",H1311=
2,"College",H1311=
3,"Bachelor",H1311=
4,"Master",H1311=
5,"Doctor")</f>
        <v>Doctor</v>
      </c>
      <c r="J1311" t="s">
        <v>32</v>
      </c>
      <c r="K1311">
        <v>4</v>
      </c>
      <c r="L1311" t="str" cm="1">
        <f t="array" ref="L1311">_xlfn.IFS(K1311=1,"low",K1311=2,"medium",K1311=3,"high",K1311=4,"very high")</f>
        <v>very high</v>
      </c>
      <c r="M1311" t="s">
        <v>43</v>
      </c>
      <c r="N1311">
        <v>3</v>
      </c>
      <c r="O1311" t="str" cm="1">
        <f t="array" ref="O1311">_xlfn.IFS(N1311=1,"low",N1311=2,"medium",N1311=3,"high",N1311=4,"very high")</f>
        <v>high</v>
      </c>
      <c r="P1311">
        <v>2</v>
      </c>
      <c r="Q1311" t="str" cm="1">
        <f t="array" ref="Q1311">_xlfn.IFS(P1311=1,"junior",P1311=2,"mid level",P1311=3,"senior",P1311=4,"lead",P1311=5,"executive")</f>
        <v>mid level</v>
      </c>
      <c r="R1311" t="s">
        <v>51</v>
      </c>
      <c r="S1311">
        <v>4</v>
      </c>
      <c r="T1311" t="str" cm="1">
        <f t="array" ref="T1311">_xlfn.IFS(S1311=1,"low",S1311=2,"medium",S1311=3,"high",S1311=4,"very high")</f>
        <v>very high</v>
      </c>
      <c r="U1311" t="s">
        <v>40</v>
      </c>
      <c r="V1311">
        <v>6653</v>
      </c>
      <c r="W1311">
        <v>4</v>
      </c>
      <c r="X1311" t="str" cm="1">
        <f t="array" ref="X1311">_xlfn.IFS(W1311=0,"fresher",W1311&lt;=3,"stable",W1311&lt;=6,"moderate hopper",W1311&lt;=9,"frequent hopper")</f>
        <v>moderate hopper</v>
      </c>
      <c r="Y1311" t="s">
        <v>29</v>
      </c>
      <c r="Z1311">
        <v>15</v>
      </c>
      <c r="AA1311" t="str" cm="1">
        <f t="array" ref="AA1311">_xlfn.IFS(Z1311&lt;=14,"low hike",Z1311&lt;=18,"moderate hike",Z1311&lt;=22,"good hike",Z1311&lt;=25,"high hike")</f>
        <v>moderate hike</v>
      </c>
      <c r="AB1311">
        <v>3</v>
      </c>
      <c r="AC1311" t="str" cm="1">
        <f t="array" ref="AC1311">_xlfn.IFS(AB1311=1,"low",AB1311=2,"good",AB1311=3,"excellent",AB1311=4,"outstanding")</f>
        <v>excellent</v>
      </c>
      <c r="AD1311">
        <v>2</v>
      </c>
      <c r="AE1311" t="str" cm="1">
        <f t="array" ref="AE1311">_xlfn.IFS(AD1311=1,"low",AD1311=2,"medium",AD1311=3,"high",AD1311=4,"very high")</f>
        <v>medium</v>
      </c>
      <c r="AG1311">
        <v>0</v>
      </c>
      <c r="AH1311" t="str" cm="1">
        <f t="array" ref="AH1311">_xlfn.IFS(AG1311=0,"no stock options",AG1311=2,"medium",AG1311=3,"high",AG1311=1,"low")</f>
        <v>no stock options</v>
      </c>
      <c r="AI1311">
        <v>7</v>
      </c>
      <c r="AJ1311" s="1" t="str" cm="1">
        <f t="array" ref="AJ1311">_xlfn.IFS(AI1311&lt;=2,"fresher",AI1311&lt;=7,"early career",AI1311&lt;=15,"mid career",AI1311&lt;=25,"experienced",AI1311&gt;=26,"expert")</f>
        <v>early career</v>
      </c>
      <c r="AK1311">
        <v>6</v>
      </c>
      <c r="AL1311" s="1" t="str" cm="1">
        <f t="array" ref="AL1311">_xlfn.IFS(AK1311=0,"no training",AK1311&lt;=2,"low",AK1311&lt;=4,"moderate",AK1311&lt;=6,"high")</f>
        <v>high</v>
      </c>
      <c r="AM1311">
        <v>3</v>
      </c>
      <c r="AN1311" t="str" cm="1">
        <f t="array" ref="AN1311">_xlfn.IFS(AM1311=1,"low",AM1311=2,"medium",AM1311=3,"high",AM1311=4,"very high")</f>
        <v>high</v>
      </c>
      <c r="AO1311">
        <v>1</v>
      </c>
      <c r="AP1311" s="1" t="str" cm="1">
        <f t="array" ref="AP1311">_xlfn.IFS(AO1311&lt;=1,"new",AO1311&lt;=5,"early tenure",AO1311&lt;=10,"established",AO1311&lt;=20,"loyal",AO1311&gt;=21,"long term")</f>
        <v>new</v>
      </c>
      <c r="AQ1311">
        <v>0</v>
      </c>
      <c r="AR1311" s="1" t="str" cm="1">
        <f t="array" ref="AR1311">_xlfn.IFS(AQ1311&lt;=1,"new",AQ1311&lt;=4,"settling",AQ1311&lt;=7,"established",AQ1311&lt;=12,"stagnant risk",AQ1311&gt;12,"highly stagnant")</f>
        <v>new</v>
      </c>
      <c r="AS1311">
        <v>0</v>
      </c>
      <c r="AT1311" t="str" cm="1">
        <f t="array" ref="AT1311">_xlfn.IFS(AS1311&lt;=1,"recently promoted",AS1311&lt;=3,"due soon",AS1311&lt;=6,"over due",AS1311&gt;=7,"critically overdue")</f>
        <v>recently promoted</v>
      </c>
      <c r="AU1311">
        <v>0</v>
      </c>
      <c r="AV1311" t="str" cm="1">
        <f t="array" ref="AV1311">_xlfn.IFS(AU1311&lt;=1,"new under manager",AU1311&lt;=4,"settling",AU1311&lt;=8,"established",AU1311&gt;=9,"long term")</f>
        <v>new under manager</v>
      </c>
    </row>
    <row r="1312" spans="1:48">
      <c r="A1312">
        <v>33</v>
      </c>
      <c r="B1312" s="1" t="str" cm="1">
        <f t="array" ref="B1312">_xlfn.IFS(A1312&lt;=25,"early career",A1312&lt;=35,"mid career",A1312&lt;=45,"experienced",A1312&gt;=46,"senior")</f>
        <v>mid career</v>
      </c>
      <c r="C1312" t="s">
        <v>39</v>
      </c>
      <c r="D1312" t="s">
        <v>30</v>
      </c>
      <c r="E1312" t="s">
        <v>45</v>
      </c>
      <c r="F1312">
        <v>5</v>
      </c>
      <c r="G1312" s="1" t="str" cm="1">
        <f t="array" ref="G1312">_xlfn.IFS(F1312&lt;=5,"very near",F1312&lt;=10,"near",F1312&lt;=20,"moderate",F1312&lt;=29,"far")</f>
        <v>very near</v>
      </c>
      <c r="H1312">
        <v>3</v>
      </c>
      <c r="I1312" t="str" cm="1">
        <f t="array" ref="I1312">_xlfn.IFS(H1312=1,"Below College",H1312=
2,"College",H1312=
3,"Bachelor",H1312=
4,"Master",H1312=
5,"Doctor")</f>
        <v>Bachelor</v>
      </c>
      <c r="J1312" t="s">
        <v>47</v>
      </c>
      <c r="K1312">
        <v>4</v>
      </c>
      <c r="L1312" t="str" cm="1">
        <f t="array" ref="L1312">_xlfn.IFS(K1312=1,"low",K1312=2,"medium",K1312=3,"high",K1312=4,"very high")</f>
        <v>very high</v>
      </c>
      <c r="M1312" t="s">
        <v>43</v>
      </c>
      <c r="N1312">
        <v>3</v>
      </c>
      <c r="O1312" t="str" cm="1">
        <f t="array" ref="O1312">_xlfn.IFS(N1312=1,"low",N1312=2,"medium",N1312=3,"high",N1312=4,"very high")</f>
        <v>high</v>
      </c>
      <c r="P1312">
        <v>1</v>
      </c>
      <c r="Q1312" t="str" cm="1">
        <f t="array" ref="Q1312">_xlfn.IFS(P1312=1,"junior",P1312=2,"mid level",P1312=3,"senior",P1312=4,"lead",P1312=5,"executive")</f>
        <v>junior</v>
      </c>
      <c r="R1312" t="s">
        <v>46</v>
      </c>
      <c r="S1312">
        <v>3</v>
      </c>
      <c r="T1312" t="str" cm="1">
        <f t="array" ref="T1312">_xlfn.IFS(S1312=1,"low",S1312=2,"medium",S1312=3,"high",S1312=4,"very high")</f>
        <v>high</v>
      </c>
      <c r="U1312" t="s">
        <v>40</v>
      </c>
      <c r="V1312">
        <v>2851</v>
      </c>
      <c r="W1312">
        <v>1</v>
      </c>
      <c r="X1312" t="str" cm="1">
        <f t="array" ref="X1312">_xlfn.IFS(W1312=0,"fresher",W1312&lt;=3,"stable",W1312&lt;=6,"moderate hopper",W1312&lt;=9,"frequent hopper")</f>
        <v>stable</v>
      </c>
      <c r="Y1312" t="s">
        <v>39</v>
      </c>
      <c r="Z1312">
        <v>13</v>
      </c>
      <c r="AA1312" t="str" cm="1">
        <f t="array" ref="AA1312">_xlfn.IFS(Z1312&lt;=14,"low hike",Z1312&lt;=18,"moderate hike",Z1312&lt;=22,"good hike",Z1312&lt;=25,"high hike")</f>
        <v>low hike</v>
      </c>
      <c r="AB1312">
        <v>3</v>
      </c>
      <c r="AC1312" t="str" cm="1">
        <f t="array" ref="AC1312">_xlfn.IFS(AB1312=1,"low",AB1312=2,"good",AB1312=3,"excellent",AB1312=4,"outstanding")</f>
        <v>excellent</v>
      </c>
      <c r="AD1312">
        <v>2</v>
      </c>
      <c r="AE1312" t="str" cm="1">
        <f t="array" ref="AE1312">_xlfn.IFS(AD1312=1,"low",AD1312=2,"medium",AD1312=3,"high",AD1312=4,"very high")</f>
        <v>medium</v>
      </c>
      <c r="AG1312">
        <v>0</v>
      </c>
      <c r="AH1312" t="str" cm="1">
        <f t="array" ref="AH1312">_xlfn.IFS(AG1312=0,"no stock options",AG1312=2,"medium",AG1312=3,"high",AG1312=1,"low")</f>
        <v>no stock options</v>
      </c>
      <c r="AI1312">
        <v>1</v>
      </c>
      <c r="AJ1312" s="1" t="str" cm="1">
        <f t="array" ref="AJ1312">_xlfn.IFS(AI1312&lt;=2,"fresher",AI1312&lt;=7,"early career",AI1312&lt;=15,"mid career",AI1312&lt;=25,"experienced",AI1312&gt;=26,"expert")</f>
        <v>fresher</v>
      </c>
      <c r="AK1312">
        <v>2</v>
      </c>
      <c r="AL1312" s="1" t="str" cm="1">
        <f t="array" ref="AL1312">_xlfn.IFS(AK1312=0,"no training",AK1312&lt;=2,"low",AK1312&lt;=4,"moderate",AK1312&lt;=6,"high")</f>
        <v>low</v>
      </c>
      <c r="AM1312">
        <v>3</v>
      </c>
      <c r="AN1312" t="str" cm="1">
        <f t="array" ref="AN1312">_xlfn.IFS(AM1312=1,"low",AM1312=2,"medium",AM1312=3,"high",AM1312=4,"very high")</f>
        <v>high</v>
      </c>
      <c r="AO1312">
        <v>1</v>
      </c>
      <c r="AP1312" s="1" t="str" cm="1">
        <f t="array" ref="AP1312">_xlfn.IFS(AO1312&lt;=1,"new",AO1312&lt;=5,"early tenure",AO1312&lt;=10,"established",AO1312&lt;=20,"loyal",AO1312&gt;=21,"long term")</f>
        <v>new</v>
      </c>
      <c r="AQ1312">
        <v>0</v>
      </c>
      <c r="AR1312" s="1" t="str" cm="1">
        <f t="array" ref="AR1312">_xlfn.IFS(AQ1312&lt;=1,"new",AQ1312&lt;=4,"settling",AQ1312&lt;=7,"established",AQ1312&lt;=12,"stagnant risk",AQ1312&gt;12,"highly stagnant")</f>
        <v>new</v>
      </c>
      <c r="AS1312">
        <v>0</v>
      </c>
      <c r="AT1312" t="str" cm="1">
        <f t="array" ref="AT1312">_xlfn.IFS(AS1312&lt;=1,"recently promoted",AS1312&lt;=3,"due soon",AS1312&lt;=6,"over due",AS1312&gt;=7,"critically overdue")</f>
        <v>recently promoted</v>
      </c>
      <c r="AU1312">
        <v>0</v>
      </c>
      <c r="AV1312" t="str" cm="1">
        <f t="array" ref="AV1312">_xlfn.IFS(AU1312&lt;=1,"new under manager",AU1312&lt;=4,"settling",AU1312&lt;=8,"established",AU1312&gt;=9,"long term")</f>
        <v>new under manager</v>
      </c>
    </row>
    <row r="1313" spans="1:48">
      <c r="A1313">
        <v>46</v>
      </c>
      <c r="B1313" s="1" t="str" cm="1">
        <f t="array" ref="B1313">_xlfn.IFS(A1313&lt;=25,"early career",A1313&lt;=35,"mid career",A1313&lt;=45,"experienced",A1313&gt;=46,"senior")</f>
        <v>senior</v>
      </c>
      <c r="C1313" t="s">
        <v>29</v>
      </c>
      <c r="D1313" t="s">
        <v>41</v>
      </c>
      <c r="E1313" t="s">
        <v>31</v>
      </c>
      <c r="F1313">
        <v>7</v>
      </c>
      <c r="G1313" s="1" t="str" cm="1">
        <f t="array" ref="G1313">_xlfn.IFS(F1313&lt;=5,"very near",F1313&lt;=10,"near",F1313&lt;=20,"moderate",F1313&lt;=29,"far")</f>
        <v>near</v>
      </c>
      <c r="H1313">
        <v>4</v>
      </c>
      <c r="I1313" t="str" cm="1">
        <f t="array" ref="I1313">_xlfn.IFS(H1313=1,"Below College",H1313=
2,"College",H1313=
3,"Bachelor",H1313=
4,"Master",H1313=
5,"Doctor")</f>
        <v>Master</v>
      </c>
      <c r="J1313" t="s">
        <v>32</v>
      </c>
      <c r="K1313">
        <v>3</v>
      </c>
      <c r="L1313" t="str" cm="1">
        <f t="array" ref="L1313">_xlfn.IFS(K1313=1,"low",K1313=2,"medium",K1313=3,"high",K1313=4,"very high")</f>
        <v>high</v>
      </c>
      <c r="M1313" t="s">
        <v>43</v>
      </c>
      <c r="N1313">
        <v>3</v>
      </c>
      <c r="O1313" t="str" cm="1">
        <f t="array" ref="O1313">_xlfn.IFS(N1313=1,"low",N1313=2,"medium",N1313=3,"high",N1313=4,"very high")</f>
        <v>high</v>
      </c>
      <c r="P1313">
        <v>2</v>
      </c>
      <c r="Q1313" t="str" cm="1">
        <f t="array" ref="Q1313">_xlfn.IFS(P1313=1,"junior",P1313=2,"mid level",P1313=3,"senior",P1313=4,"lead",P1313=5,"executive")</f>
        <v>mid level</v>
      </c>
      <c r="R1313" t="s">
        <v>44</v>
      </c>
      <c r="S1313">
        <v>3</v>
      </c>
      <c r="T1313" t="str" cm="1">
        <f t="array" ref="T1313">_xlfn.IFS(S1313=1,"low",S1313=2,"medium",S1313=3,"high",S1313=4,"very high")</f>
        <v>high</v>
      </c>
      <c r="U1313" t="s">
        <v>35</v>
      </c>
      <c r="V1313">
        <v>5258</v>
      </c>
      <c r="W1313">
        <v>2</v>
      </c>
      <c r="X1313" t="str" cm="1">
        <f t="array" ref="X1313">_xlfn.IFS(W1313=0,"fresher",W1313&lt;=3,"stable",W1313&lt;=6,"moderate hopper",W1313&lt;=9,"frequent hopper")</f>
        <v>stable</v>
      </c>
      <c r="Y1313" t="s">
        <v>29</v>
      </c>
      <c r="Z1313">
        <v>14</v>
      </c>
      <c r="AA1313" t="str" cm="1">
        <f t="array" ref="AA1313">_xlfn.IFS(Z1313&lt;=14,"low hike",Z1313&lt;=18,"moderate hike",Z1313&lt;=22,"good hike",Z1313&lt;=25,"high hike")</f>
        <v>low hike</v>
      </c>
      <c r="AB1313">
        <v>3</v>
      </c>
      <c r="AC1313" t="str" cm="1">
        <f t="array" ref="AC1313">_xlfn.IFS(AB1313=1,"low",AB1313=2,"good",AB1313=3,"excellent",AB1313=4,"outstanding")</f>
        <v>excellent</v>
      </c>
      <c r="AD1313">
        <v>3</v>
      </c>
      <c r="AE1313" t="str" cm="1">
        <f t="array" ref="AE1313">_xlfn.IFS(AD1313=1,"low",AD1313=2,"medium",AD1313=3,"high",AD1313=4,"very high")</f>
        <v>high</v>
      </c>
      <c r="AG1313">
        <v>0</v>
      </c>
      <c r="AH1313" t="str" cm="1">
        <f t="array" ref="AH1313">_xlfn.IFS(AG1313=0,"no stock options",AG1313=2,"medium",AG1313=3,"high",AG1313=1,"low")</f>
        <v>no stock options</v>
      </c>
      <c r="AI1313">
        <v>7</v>
      </c>
      <c r="AJ1313" s="1" t="str" cm="1">
        <f t="array" ref="AJ1313">_xlfn.IFS(AI1313&lt;=2,"fresher",AI1313&lt;=7,"early career",AI1313&lt;=15,"mid career",AI1313&lt;=25,"experienced",AI1313&gt;=26,"expert")</f>
        <v>early career</v>
      </c>
      <c r="AK1313">
        <v>2</v>
      </c>
      <c r="AL1313" s="1" t="str" cm="1">
        <f t="array" ref="AL1313">_xlfn.IFS(AK1313=0,"no training",AK1313&lt;=2,"low",AK1313&lt;=4,"moderate",AK1313&lt;=6,"high")</f>
        <v>low</v>
      </c>
      <c r="AM1313">
        <v>4</v>
      </c>
      <c r="AN1313" t="str" cm="1">
        <f t="array" ref="AN1313">_xlfn.IFS(AM1313=1,"low",AM1313=2,"medium",AM1313=3,"high",AM1313=4,"very high")</f>
        <v>very high</v>
      </c>
      <c r="AO1313">
        <v>1</v>
      </c>
      <c r="AP1313" s="1" t="str" cm="1">
        <f t="array" ref="AP1313">_xlfn.IFS(AO1313&lt;=1,"new",AO1313&lt;=5,"early tenure",AO1313&lt;=10,"established",AO1313&lt;=20,"loyal",AO1313&gt;=21,"long term")</f>
        <v>new</v>
      </c>
      <c r="AQ1313">
        <v>0</v>
      </c>
      <c r="AR1313" s="1" t="str" cm="1">
        <f t="array" ref="AR1313">_xlfn.IFS(AQ1313&lt;=1,"new",AQ1313&lt;=4,"settling",AQ1313&lt;=7,"established",AQ1313&lt;=12,"stagnant risk",AQ1313&gt;12,"highly stagnant")</f>
        <v>new</v>
      </c>
      <c r="AS1313">
        <v>0</v>
      </c>
      <c r="AT1313" t="str" cm="1">
        <f t="array" ref="AT1313">_xlfn.IFS(AS1313&lt;=1,"recently promoted",AS1313&lt;=3,"due soon",AS1313&lt;=6,"over due",AS1313&gt;=7,"critically overdue")</f>
        <v>recently promoted</v>
      </c>
      <c r="AU1313">
        <v>0</v>
      </c>
      <c r="AV1313" t="str" cm="1">
        <f t="array" ref="AV1313">_xlfn.IFS(AU1313&lt;=1,"new under manager",AU1313&lt;=4,"settling",AU1313&lt;=8,"established",AU1313&gt;=9,"long term")</f>
        <v>new under manager</v>
      </c>
    </row>
    <row r="1314" spans="1:48">
      <c r="A1314">
        <v>21</v>
      </c>
      <c r="B1314" s="1" t="str" cm="1">
        <f t="array" ref="B1314">_xlfn.IFS(A1314&lt;=25,"early career",A1314&lt;=35,"mid career",A1314&lt;=45,"experienced",A1314&gt;=46,"senior")</f>
        <v>early career</v>
      </c>
      <c r="C1314" t="s">
        <v>39</v>
      </c>
      <c r="D1314" t="s">
        <v>30</v>
      </c>
      <c r="E1314" t="s">
        <v>45</v>
      </c>
      <c r="F1314">
        <v>12</v>
      </c>
      <c r="G1314" s="1" t="str" cm="1">
        <f t="array" ref="G1314">_xlfn.IFS(F1314&lt;=5,"very near",F1314&lt;=10,"near",F1314&lt;=20,"moderate",F1314&lt;=29,"far")</f>
        <v>moderate</v>
      </c>
      <c r="H1314">
        <v>3</v>
      </c>
      <c r="I1314" t="str" cm="1">
        <f t="array" ref="I1314">_xlfn.IFS(H1314=1,"Below College",H1314=
2,"College",H1314=
3,"Bachelor",H1314=
4,"Master",H1314=
5,"Doctor")</f>
        <v>Bachelor</v>
      </c>
      <c r="J1314" t="s">
        <v>36</v>
      </c>
      <c r="K1314">
        <v>3</v>
      </c>
      <c r="L1314" t="str" cm="1">
        <f t="array" ref="L1314">_xlfn.IFS(K1314=1,"low",K1314=2,"medium",K1314=3,"high",K1314=4,"very high")</f>
        <v>high</v>
      </c>
      <c r="M1314" t="s">
        <v>43</v>
      </c>
      <c r="N1314">
        <v>4</v>
      </c>
      <c r="O1314" t="str" cm="1">
        <f t="array" ref="O1314">_xlfn.IFS(N1314=1,"low",N1314=2,"medium",N1314=3,"high",N1314=4,"very high")</f>
        <v>very high</v>
      </c>
      <c r="P1314">
        <v>1</v>
      </c>
      <c r="Q1314" t="str" cm="1">
        <f t="array" ref="Q1314">_xlfn.IFS(P1314=1,"junior",P1314=2,"mid level",P1314=3,"senior",P1314=4,"lead",P1314=5,"executive")</f>
        <v>junior</v>
      </c>
      <c r="R1314" t="s">
        <v>46</v>
      </c>
      <c r="S1314">
        <v>2</v>
      </c>
      <c r="T1314" t="str" cm="1">
        <f t="array" ref="T1314">_xlfn.IFS(S1314=1,"low",S1314=2,"medium",S1314=3,"high",S1314=4,"very high")</f>
        <v>medium</v>
      </c>
      <c r="U1314" t="s">
        <v>40</v>
      </c>
      <c r="V1314">
        <v>2716</v>
      </c>
      <c r="W1314">
        <v>1</v>
      </c>
      <c r="X1314" t="str" cm="1">
        <f t="array" ref="X1314">_xlfn.IFS(W1314=0,"fresher",W1314&lt;=3,"stable",W1314&lt;=6,"moderate hopper",W1314&lt;=9,"frequent hopper")</f>
        <v>stable</v>
      </c>
      <c r="Y1314" t="s">
        <v>29</v>
      </c>
      <c r="Z1314">
        <v>15</v>
      </c>
      <c r="AA1314" t="str" cm="1">
        <f t="array" ref="AA1314">_xlfn.IFS(Z1314&lt;=14,"low hike",Z1314&lt;=18,"moderate hike",Z1314&lt;=22,"good hike",Z1314&lt;=25,"high hike")</f>
        <v>moderate hike</v>
      </c>
      <c r="AB1314">
        <v>3</v>
      </c>
      <c r="AC1314" t="str" cm="1">
        <f t="array" ref="AC1314">_xlfn.IFS(AB1314=1,"low",AB1314=2,"good",AB1314=3,"excellent",AB1314=4,"outstanding")</f>
        <v>excellent</v>
      </c>
      <c r="AD1314">
        <v>4</v>
      </c>
      <c r="AE1314" t="str" cm="1">
        <f t="array" ref="AE1314">_xlfn.IFS(AD1314=1,"low",AD1314=2,"medium",AD1314=3,"high",AD1314=4,"very high")</f>
        <v>very high</v>
      </c>
      <c r="AG1314">
        <v>0</v>
      </c>
      <c r="AH1314" t="str" cm="1">
        <f t="array" ref="AH1314">_xlfn.IFS(AG1314=0,"no stock options",AG1314=2,"medium",AG1314=3,"high",AG1314=1,"low")</f>
        <v>no stock options</v>
      </c>
      <c r="AI1314">
        <v>1</v>
      </c>
      <c r="AJ1314" s="1" t="str" cm="1">
        <f t="array" ref="AJ1314">_xlfn.IFS(AI1314&lt;=2,"fresher",AI1314&lt;=7,"early career",AI1314&lt;=15,"mid career",AI1314&lt;=25,"experienced",AI1314&gt;=26,"expert")</f>
        <v>fresher</v>
      </c>
      <c r="AK1314">
        <v>0</v>
      </c>
      <c r="AL1314" s="1" t="str" cm="1">
        <f t="array" ref="AL1314">_xlfn.IFS(AK1314=0,"no training",AK1314&lt;=2,"low",AK1314&lt;=4,"moderate",AK1314&lt;=6,"high")</f>
        <v>no training</v>
      </c>
      <c r="AM1314">
        <v>3</v>
      </c>
      <c r="AN1314" t="str" cm="1">
        <f t="array" ref="AN1314">_xlfn.IFS(AM1314=1,"low",AM1314=2,"medium",AM1314=3,"high",AM1314=4,"very high")</f>
        <v>high</v>
      </c>
      <c r="AO1314">
        <v>1</v>
      </c>
      <c r="AP1314" s="1" t="str" cm="1">
        <f t="array" ref="AP1314">_xlfn.IFS(AO1314&lt;=1,"new",AO1314&lt;=5,"early tenure",AO1314&lt;=10,"established",AO1314&lt;=20,"loyal",AO1314&gt;=21,"long term")</f>
        <v>new</v>
      </c>
      <c r="AQ1314">
        <v>0</v>
      </c>
      <c r="AR1314" s="1" t="str" cm="1">
        <f t="array" ref="AR1314">_xlfn.IFS(AQ1314&lt;=1,"new",AQ1314&lt;=4,"settling",AQ1314&lt;=7,"established",AQ1314&lt;=12,"stagnant risk",AQ1314&gt;12,"highly stagnant")</f>
        <v>new</v>
      </c>
      <c r="AS1314">
        <v>0</v>
      </c>
      <c r="AT1314" t="str" cm="1">
        <f t="array" ref="AT1314">_xlfn.IFS(AS1314&lt;=1,"recently promoted",AS1314&lt;=3,"due soon",AS1314&lt;=6,"over due",AS1314&gt;=7,"critically overdue")</f>
        <v>recently promoted</v>
      </c>
      <c r="AU1314">
        <v>0</v>
      </c>
      <c r="AV1314" t="str" cm="1">
        <f t="array" ref="AV1314">_xlfn.IFS(AU1314&lt;=1,"new under manager",AU1314&lt;=4,"settling",AU1314&lt;=8,"established",AU1314&gt;=9,"long term")</f>
        <v>new under manager</v>
      </c>
    </row>
    <row r="1315" spans="1:48">
      <c r="A1315">
        <v>35</v>
      </c>
      <c r="B1315" s="1" t="str" cm="1">
        <f t="array" ref="B1315">_xlfn.IFS(A1315&lt;=25,"early career",A1315&lt;=35,"mid career",A1315&lt;=45,"experienced",A1315&gt;=46,"senior")</f>
        <v>mid career</v>
      </c>
      <c r="C1315" t="s">
        <v>29</v>
      </c>
      <c r="D1315" t="s">
        <v>30</v>
      </c>
      <c r="E1315" t="s">
        <v>31</v>
      </c>
      <c r="F1315">
        <v>9</v>
      </c>
      <c r="G1315" s="1" t="str" cm="1">
        <f t="array" ref="G1315">_xlfn.IFS(F1315&lt;=5,"very near",F1315&lt;=10,"near",F1315&lt;=20,"moderate",F1315&lt;=29,"far")</f>
        <v>near</v>
      </c>
      <c r="H1315">
        <v>4</v>
      </c>
      <c r="I1315" t="str" cm="1">
        <f t="array" ref="I1315">_xlfn.IFS(H1315=1,"Below College",H1315=
2,"College",H1315=
3,"Bachelor",H1315=
4,"Master",H1315=
5,"Doctor")</f>
        <v>Master</v>
      </c>
      <c r="J1315" t="s">
        <v>36</v>
      </c>
      <c r="K1315">
        <v>3</v>
      </c>
      <c r="L1315" t="str" cm="1">
        <f t="array" ref="L1315">_xlfn.IFS(K1315=1,"low",K1315=2,"medium",K1315=3,"high",K1315=4,"very high")</f>
        <v>high</v>
      </c>
      <c r="M1315" t="s">
        <v>33</v>
      </c>
      <c r="N1315">
        <v>2</v>
      </c>
      <c r="O1315" t="str" cm="1">
        <f t="array" ref="O1315">_xlfn.IFS(N1315=1,"low",N1315=2,"medium",N1315=3,"high",N1315=4,"very high")</f>
        <v>medium</v>
      </c>
      <c r="P1315">
        <v>2</v>
      </c>
      <c r="Q1315" t="str" cm="1">
        <f t="array" ref="Q1315">_xlfn.IFS(P1315=1,"junior",P1315=2,"mid level",P1315=3,"senior",P1315=4,"lead",P1315=5,"executive")</f>
        <v>mid level</v>
      </c>
      <c r="R1315" t="s">
        <v>49</v>
      </c>
      <c r="S1315">
        <v>2</v>
      </c>
      <c r="T1315" t="str" cm="1">
        <f t="array" ref="T1315">_xlfn.IFS(S1315=1,"low",S1315=2,"medium",S1315=3,"high",S1315=4,"very high")</f>
        <v>medium</v>
      </c>
      <c r="U1315" t="s">
        <v>40</v>
      </c>
      <c r="V1315">
        <v>6540</v>
      </c>
      <c r="W1315">
        <v>9</v>
      </c>
      <c r="X1315" t="str" cm="1">
        <f t="array" ref="X1315">_xlfn.IFS(W1315=0,"fresher",W1315&lt;=3,"stable",W1315&lt;=6,"moderate hopper",W1315&lt;=9,"frequent hopper")</f>
        <v>frequent hopper</v>
      </c>
      <c r="Y1315" t="s">
        <v>29</v>
      </c>
      <c r="Z1315">
        <v>19</v>
      </c>
      <c r="AA1315" t="str" cm="1">
        <f t="array" ref="AA1315">_xlfn.IFS(Z1315&lt;=14,"low hike",Z1315&lt;=18,"moderate hike",Z1315&lt;=22,"good hike",Z1315&lt;=25,"high hike")</f>
        <v>good hike</v>
      </c>
      <c r="AB1315">
        <v>3</v>
      </c>
      <c r="AC1315" t="str" cm="1">
        <f t="array" ref="AC1315">_xlfn.IFS(AB1315=1,"low",AB1315=2,"good",AB1315=3,"excellent",AB1315=4,"outstanding")</f>
        <v>excellent</v>
      </c>
      <c r="AD1315">
        <v>3</v>
      </c>
      <c r="AE1315" t="str" cm="1">
        <f t="array" ref="AE1315">_xlfn.IFS(AD1315=1,"low",AD1315=2,"medium",AD1315=3,"high",AD1315=4,"very high")</f>
        <v>high</v>
      </c>
      <c r="AG1315">
        <v>0</v>
      </c>
      <c r="AH1315" t="str" cm="1">
        <f t="array" ref="AH1315">_xlfn.IFS(AG1315=0,"no stock options",AG1315=2,"medium",AG1315=3,"high",AG1315=1,"low")</f>
        <v>no stock options</v>
      </c>
      <c r="AI1315">
        <v>10</v>
      </c>
      <c r="AJ1315" s="1" t="str" cm="1">
        <f t="array" ref="AJ1315">_xlfn.IFS(AI1315&lt;=2,"fresher",AI1315&lt;=7,"early career",AI1315&lt;=15,"mid career",AI1315&lt;=25,"experienced",AI1315&gt;=26,"expert")</f>
        <v>mid career</v>
      </c>
      <c r="AK1315">
        <v>5</v>
      </c>
      <c r="AL1315" s="1" t="str" cm="1">
        <f t="array" ref="AL1315">_xlfn.IFS(AK1315=0,"no training",AK1315&lt;=2,"low",AK1315&lt;=4,"moderate",AK1315&lt;=6,"high")</f>
        <v>high</v>
      </c>
      <c r="AM1315">
        <v>3</v>
      </c>
      <c r="AN1315" t="str" cm="1">
        <f t="array" ref="AN1315">_xlfn.IFS(AM1315=1,"low",AM1315=2,"medium",AM1315=3,"high",AM1315=4,"very high")</f>
        <v>high</v>
      </c>
      <c r="AO1315">
        <v>1</v>
      </c>
      <c r="AP1315" s="1" t="str" cm="1">
        <f t="array" ref="AP1315">_xlfn.IFS(AO1315&lt;=1,"new",AO1315&lt;=5,"early tenure",AO1315&lt;=10,"established",AO1315&lt;=20,"loyal",AO1315&gt;=21,"long term")</f>
        <v>new</v>
      </c>
      <c r="AQ1315">
        <v>1</v>
      </c>
      <c r="AR1315" s="1" t="str" cm="1">
        <f t="array" ref="AR1315">_xlfn.IFS(AQ1315&lt;=1,"new",AQ1315&lt;=4,"settling",AQ1315&lt;=7,"established",AQ1315&lt;=12,"stagnant risk",AQ1315&gt;12,"highly stagnant")</f>
        <v>new</v>
      </c>
      <c r="AS1315">
        <v>0</v>
      </c>
      <c r="AT1315" t="str" cm="1">
        <f t="array" ref="AT1315">_xlfn.IFS(AS1315&lt;=1,"recently promoted",AS1315&lt;=3,"due soon",AS1315&lt;=6,"over due",AS1315&gt;=7,"critically overdue")</f>
        <v>recently promoted</v>
      </c>
      <c r="AU1315">
        <v>0</v>
      </c>
      <c r="AV1315" t="str" cm="1">
        <f t="array" ref="AV1315">_xlfn.IFS(AU1315&lt;=1,"new under manager",AU1315&lt;=4,"settling",AU1315&lt;=8,"established",AU1315&gt;=9,"long term")</f>
        <v>new under manager</v>
      </c>
    </row>
    <row r="1316" spans="1:48">
      <c r="A1316">
        <v>30</v>
      </c>
      <c r="B1316" s="1" t="str" cm="1">
        <f t="array" ref="B1316">_xlfn.IFS(A1316&lt;=25,"early career",A1316&lt;=35,"mid career",A1316&lt;=45,"experienced",A1316&gt;=46,"senior")</f>
        <v>mid career</v>
      </c>
      <c r="C1316" t="s">
        <v>29</v>
      </c>
      <c r="D1316" t="s">
        <v>30</v>
      </c>
      <c r="E1316" t="s">
        <v>45</v>
      </c>
      <c r="F1316">
        <v>2</v>
      </c>
      <c r="G1316" s="1" t="str" cm="1">
        <f t="array" ref="G1316">_xlfn.IFS(F1316&lt;=5,"very near",F1316&lt;=10,"near",F1316&lt;=20,"moderate",F1316&lt;=29,"far")</f>
        <v>very near</v>
      </c>
      <c r="H1316">
        <v>1</v>
      </c>
      <c r="I1316" t="str" cm="1">
        <f t="array" ref="I1316">_xlfn.IFS(H1316=1,"Below College",H1316=
2,"College",H1316=
3,"Bachelor",H1316=
4,"Master",H1316=
5,"Doctor")</f>
        <v>Below College</v>
      </c>
      <c r="J1316" t="s">
        <v>52</v>
      </c>
      <c r="K1316">
        <v>3</v>
      </c>
      <c r="L1316" t="str" cm="1">
        <f t="array" ref="L1316">_xlfn.IFS(K1316=1,"low",K1316=2,"medium",K1316=3,"high",K1316=4,"very high")</f>
        <v>high</v>
      </c>
      <c r="M1316" t="s">
        <v>33</v>
      </c>
      <c r="N1316">
        <v>3</v>
      </c>
      <c r="O1316" t="str" cm="1">
        <f t="array" ref="O1316">_xlfn.IFS(N1316=1,"low",N1316=2,"medium",N1316=3,"high",N1316=4,"very high")</f>
        <v>high</v>
      </c>
      <c r="P1316">
        <v>1</v>
      </c>
      <c r="Q1316" t="str" cm="1">
        <f t="array" ref="Q1316">_xlfn.IFS(P1316=1,"junior",P1316=2,"mid level",P1316=3,"senior",P1316=4,"lead",P1316=5,"executive")</f>
        <v>junior</v>
      </c>
      <c r="R1316" t="s">
        <v>46</v>
      </c>
      <c r="S1316">
        <v>2</v>
      </c>
      <c r="T1316" t="str" cm="1">
        <f t="array" ref="T1316">_xlfn.IFS(S1316=1,"low",S1316=2,"medium",S1316=3,"high",S1316=4,"very high")</f>
        <v>medium</v>
      </c>
      <c r="U1316" t="s">
        <v>35</v>
      </c>
      <c r="V1316">
        <v>2476</v>
      </c>
      <c r="W1316">
        <v>1</v>
      </c>
      <c r="X1316" t="str" cm="1">
        <f t="array" ref="X1316">_xlfn.IFS(W1316=0,"fresher",W1316&lt;=3,"stable",W1316&lt;=6,"moderate hopper",W1316&lt;=9,"frequent hopper")</f>
        <v>stable</v>
      </c>
      <c r="Y1316" t="s">
        <v>29</v>
      </c>
      <c r="Z1316">
        <v>18</v>
      </c>
      <c r="AA1316" t="str" cm="1">
        <f t="array" ref="AA1316">_xlfn.IFS(Z1316&lt;=14,"low hike",Z1316&lt;=18,"moderate hike",Z1316&lt;=22,"good hike",Z1316&lt;=25,"high hike")</f>
        <v>moderate hike</v>
      </c>
      <c r="AB1316">
        <v>3</v>
      </c>
      <c r="AC1316" t="str" cm="1">
        <f t="array" ref="AC1316">_xlfn.IFS(AB1316=1,"low",AB1316=2,"good",AB1316=3,"excellent",AB1316=4,"outstanding")</f>
        <v>excellent</v>
      </c>
      <c r="AD1316">
        <v>1</v>
      </c>
      <c r="AE1316" t="str" cm="1">
        <f t="array" ref="AE1316">_xlfn.IFS(AD1316=1,"low",AD1316=2,"medium",AD1316=3,"high",AD1316=4,"very high")</f>
        <v>low</v>
      </c>
      <c r="AG1316">
        <v>1</v>
      </c>
      <c r="AH1316" t="str" cm="1">
        <f t="array" ref="AH1316">_xlfn.IFS(AG1316=0,"no stock options",AG1316=2,"medium",AG1316=3,"high",AG1316=1,"low")</f>
        <v>low</v>
      </c>
      <c r="AI1316">
        <v>1</v>
      </c>
      <c r="AJ1316" s="1" t="str" cm="1">
        <f t="array" ref="AJ1316">_xlfn.IFS(AI1316&lt;=2,"fresher",AI1316&lt;=7,"early career",AI1316&lt;=15,"mid career",AI1316&lt;=25,"experienced",AI1316&gt;=26,"expert")</f>
        <v>fresher</v>
      </c>
      <c r="AK1316">
        <v>3</v>
      </c>
      <c r="AL1316" s="1" t="str" cm="1">
        <f t="array" ref="AL1316">_xlfn.IFS(AK1316=0,"no training",AK1316&lt;=2,"low",AK1316&lt;=4,"moderate",AK1316&lt;=6,"high")</f>
        <v>moderate</v>
      </c>
      <c r="AM1316">
        <v>3</v>
      </c>
      <c r="AN1316" t="str" cm="1">
        <f t="array" ref="AN1316">_xlfn.IFS(AM1316=1,"low",AM1316=2,"medium",AM1316=3,"high",AM1316=4,"very high")</f>
        <v>high</v>
      </c>
      <c r="AO1316">
        <v>1</v>
      </c>
      <c r="AP1316" s="1" t="str" cm="1">
        <f t="array" ref="AP1316">_xlfn.IFS(AO1316&lt;=1,"new",AO1316&lt;=5,"early tenure",AO1316&lt;=10,"established",AO1316&lt;=20,"loyal",AO1316&gt;=21,"long term")</f>
        <v>new</v>
      </c>
      <c r="AQ1316">
        <v>0</v>
      </c>
      <c r="AR1316" s="1" t="str" cm="1">
        <f t="array" ref="AR1316">_xlfn.IFS(AQ1316&lt;=1,"new",AQ1316&lt;=4,"settling",AQ1316&lt;=7,"established",AQ1316&lt;=12,"stagnant risk",AQ1316&gt;12,"highly stagnant")</f>
        <v>new</v>
      </c>
      <c r="AS1316">
        <v>0</v>
      </c>
      <c r="AT1316" t="str" cm="1">
        <f t="array" ref="AT1316">_xlfn.IFS(AS1316&lt;=1,"recently promoted",AS1316&lt;=3,"due soon",AS1316&lt;=6,"over due",AS1316&gt;=7,"critically overdue")</f>
        <v>recently promoted</v>
      </c>
      <c r="AU1316">
        <v>0</v>
      </c>
      <c r="AV1316" t="str" cm="1">
        <f t="array" ref="AV1316">_xlfn.IFS(AU1316&lt;=1,"new under manager",AU1316&lt;=4,"settling",AU1316&lt;=8,"established",AU1316&gt;=9,"long term")</f>
        <v>new under manager</v>
      </c>
    </row>
    <row r="1317" spans="1:48">
      <c r="A1317">
        <v>30</v>
      </c>
      <c r="B1317" s="1" t="str" cm="1">
        <f t="array" ref="B1317">_xlfn.IFS(A1317&lt;=25,"early career",A1317&lt;=35,"mid career",A1317&lt;=45,"experienced",A1317&gt;=46,"senior")</f>
        <v>mid career</v>
      </c>
      <c r="C1317" t="s">
        <v>39</v>
      </c>
      <c r="D1317" t="s">
        <v>50</v>
      </c>
      <c r="E1317" t="s">
        <v>31</v>
      </c>
      <c r="F1317">
        <v>4</v>
      </c>
      <c r="G1317" s="1" t="str" cm="1">
        <f t="array" ref="G1317">_xlfn.IFS(F1317&lt;=5,"very near",F1317&lt;=10,"near",F1317&lt;=20,"moderate",F1317&lt;=29,"far")</f>
        <v>very near</v>
      </c>
      <c r="H1317">
        <v>3</v>
      </c>
      <c r="I1317" t="str" cm="1">
        <f t="array" ref="I1317">_xlfn.IFS(H1317=1,"Below College",H1317=
2,"College",H1317=
3,"Bachelor",H1317=
4,"Master",H1317=
5,"Doctor")</f>
        <v>Bachelor</v>
      </c>
      <c r="J1317" t="s">
        <v>52</v>
      </c>
      <c r="K1317">
        <v>3</v>
      </c>
      <c r="L1317" t="str" cm="1">
        <f t="array" ref="L1317">_xlfn.IFS(K1317=1,"low",K1317=2,"medium",K1317=3,"high",K1317=4,"very high")</f>
        <v>high</v>
      </c>
      <c r="M1317" t="s">
        <v>33</v>
      </c>
      <c r="N1317">
        <v>3</v>
      </c>
      <c r="O1317" t="str" cm="1">
        <f t="array" ref="O1317">_xlfn.IFS(N1317=1,"low",N1317=2,"medium",N1317=3,"high",N1317=4,"very high")</f>
        <v>high</v>
      </c>
      <c r="P1317">
        <v>1</v>
      </c>
      <c r="Q1317" t="str" cm="1">
        <f t="array" ref="Q1317">_xlfn.IFS(P1317=1,"junior",P1317=2,"mid level",P1317=3,"senior",P1317=4,"lead",P1317=5,"executive")</f>
        <v>junior</v>
      </c>
      <c r="R1317" t="s">
        <v>37</v>
      </c>
      <c r="S1317">
        <v>4</v>
      </c>
      <c r="T1317" t="str" cm="1">
        <f t="array" ref="T1317">_xlfn.IFS(S1317=1,"low",S1317=2,"medium",S1317=3,"high",S1317=4,"very high")</f>
        <v>very high</v>
      </c>
      <c r="U1317" t="s">
        <v>40</v>
      </c>
      <c r="V1317">
        <v>2285</v>
      </c>
      <c r="W1317">
        <v>9</v>
      </c>
      <c r="X1317" t="str" cm="1">
        <f t="array" ref="X1317">_xlfn.IFS(W1317=0,"fresher",W1317&lt;=3,"stable",W1317&lt;=6,"moderate hopper",W1317&lt;=9,"frequent hopper")</f>
        <v>frequent hopper</v>
      </c>
      <c r="Y1317" t="s">
        <v>39</v>
      </c>
      <c r="Z1317">
        <v>23</v>
      </c>
      <c r="AA1317" t="str" cm="1">
        <f t="array" ref="AA1317">_xlfn.IFS(Z1317&lt;=14,"low hike",Z1317&lt;=18,"moderate hike",Z1317&lt;=22,"good hike",Z1317&lt;=25,"high hike")</f>
        <v>high hike</v>
      </c>
      <c r="AB1317">
        <v>4</v>
      </c>
      <c r="AC1317" t="str" cm="1">
        <f t="array" ref="AC1317">_xlfn.IFS(AB1317=1,"low",AB1317=2,"good",AB1317=3,"excellent",AB1317=4,"outstanding")</f>
        <v>outstanding</v>
      </c>
      <c r="AD1317">
        <v>3</v>
      </c>
      <c r="AE1317" t="str" cm="1">
        <f t="array" ref="AE1317">_xlfn.IFS(AD1317=1,"low",AD1317=2,"medium",AD1317=3,"high",AD1317=4,"very high")</f>
        <v>high</v>
      </c>
      <c r="AG1317">
        <v>0</v>
      </c>
      <c r="AH1317" t="str" cm="1">
        <f t="array" ref="AH1317">_xlfn.IFS(AG1317=0,"no stock options",AG1317=2,"medium",AG1317=3,"high",AG1317=1,"low")</f>
        <v>no stock options</v>
      </c>
      <c r="AI1317">
        <v>3</v>
      </c>
      <c r="AJ1317" s="1" t="str" cm="1">
        <f t="array" ref="AJ1317">_xlfn.IFS(AI1317&lt;=2,"fresher",AI1317&lt;=7,"early career",AI1317&lt;=15,"mid career",AI1317&lt;=25,"experienced",AI1317&gt;=26,"expert")</f>
        <v>early career</v>
      </c>
      <c r="AK1317">
        <v>4</v>
      </c>
      <c r="AL1317" s="1" t="str" cm="1">
        <f t="array" ref="AL1317">_xlfn.IFS(AK1317=0,"no training",AK1317&lt;=2,"low",AK1317&lt;=4,"moderate",AK1317&lt;=6,"high")</f>
        <v>moderate</v>
      </c>
      <c r="AM1317">
        <v>3</v>
      </c>
      <c r="AN1317" t="str" cm="1">
        <f t="array" ref="AN1317">_xlfn.IFS(AM1317=1,"low",AM1317=2,"medium",AM1317=3,"high",AM1317=4,"very high")</f>
        <v>high</v>
      </c>
      <c r="AO1317">
        <v>1</v>
      </c>
      <c r="AP1317" s="1" t="str" cm="1">
        <f t="array" ref="AP1317">_xlfn.IFS(AO1317&lt;=1,"new",AO1317&lt;=5,"early tenure",AO1317&lt;=10,"established",AO1317&lt;=20,"loyal",AO1317&gt;=21,"long term")</f>
        <v>new</v>
      </c>
      <c r="AQ1317">
        <v>0</v>
      </c>
      <c r="AR1317" s="1" t="str" cm="1">
        <f t="array" ref="AR1317">_xlfn.IFS(AQ1317&lt;=1,"new",AQ1317&lt;=4,"settling",AQ1317&lt;=7,"established",AQ1317&lt;=12,"stagnant risk",AQ1317&gt;12,"highly stagnant")</f>
        <v>new</v>
      </c>
      <c r="AS1317">
        <v>0</v>
      </c>
      <c r="AT1317" t="str" cm="1">
        <f t="array" ref="AT1317">_xlfn.IFS(AS1317&lt;=1,"recently promoted",AS1317&lt;=3,"due soon",AS1317&lt;=6,"over due",AS1317&gt;=7,"critically overdue")</f>
        <v>recently promoted</v>
      </c>
      <c r="AU1317">
        <v>0</v>
      </c>
      <c r="AV1317" t="str" cm="1">
        <f t="array" ref="AV1317">_xlfn.IFS(AU1317&lt;=1,"new under manager",AU1317&lt;=4,"settling",AU1317&lt;=8,"established",AU1317&gt;=9,"long term")</f>
        <v>new under manager</v>
      </c>
    </row>
    <row r="1318" spans="1:48">
      <c r="A1318">
        <v>37</v>
      </c>
      <c r="B1318" s="1" t="str" cm="1">
        <f t="array" ref="B1318">_xlfn.IFS(A1318&lt;=25,"early career",A1318&lt;=35,"mid career",A1318&lt;=45,"experienced",A1318&gt;=46,"senior")</f>
        <v>experienced</v>
      </c>
      <c r="C1318" t="s">
        <v>29</v>
      </c>
      <c r="D1318" t="s">
        <v>30</v>
      </c>
      <c r="E1318" t="s">
        <v>31</v>
      </c>
      <c r="F1318">
        <v>10</v>
      </c>
      <c r="G1318" s="1" t="str" cm="1">
        <f t="array" ref="G1318">_xlfn.IFS(F1318&lt;=5,"very near",F1318&lt;=10,"near",F1318&lt;=20,"moderate",F1318&lt;=29,"far")</f>
        <v>near</v>
      </c>
      <c r="H1318">
        <v>4</v>
      </c>
      <c r="I1318" t="str" cm="1">
        <f t="array" ref="I1318">_xlfn.IFS(H1318=1,"Below College",H1318=
2,"College",H1318=
3,"Bachelor",H1318=
4,"Master",H1318=
5,"Doctor")</f>
        <v>Master</v>
      </c>
      <c r="J1318" t="s">
        <v>36</v>
      </c>
      <c r="K1318">
        <v>3</v>
      </c>
      <c r="L1318" t="str" cm="1">
        <f t="array" ref="L1318">_xlfn.IFS(K1318=1,"low",K1318=2,"medium",K1318=3,"high",K1318=4,"very high")</f>
        <v>high</v>
      </c>
      <c r="M1318" t="s">
        <v>33</v>
      </c>
      <c r="N1318">
        <v>3</v>
      </c>
      <c r="O1318" t="str" cm="1">
        <f t="array" ref="O1318">_xlfn.IFS(N1318=1,"low",N1318=2,"medium",N1318=3,"high",N1318=4,"very high")</f>
        <v>high</v>
      </c>
      <c r="P1318">
        <v>2</v>
      </c>
      <c r="Q1318" t="str" cm="1">
        <f t="array" ref="Q1318">_xlfn.IFS(P1318=1,"junior",P1318=2,"mid level",P1318=3,"senior",P1318=4,"lead",P1318=5,"executive")</f>
        <v>mid level</v>
      </c>
      <c r="R1318" t="s">
        <v>44</v>
      </c>
      <c r="S1318">
        <v>2</v>
      </c>
      <c r="T1318" t="str" cm="1">
        <f t="array" ref="T1318">_xlfn.IFS(S1318=1,"low",S1318=2,"medium",S1318=3,"high",S1318=4,"very high")</f>
        <v>medium</v>
      </c>
      <c r="U1318" t="s">
        <v>40</v>
      </c>
      <c r="V1318">
        <v>4197</v>
      </c>
      <c r="W1318">
        <v>2</v>
      </c>
      <c r="X1318" t="str" cm="1">
        <f t="array" ref="X1318">_xlfn.IFS(W1318=0,"fresher",W1318&lt;=3,"stable",W1318&lt;=6,"moderate hopper",W1318&lt;=9,"frequent hopper")</f>
        <v>stable</v>
      </c>
      <c r="Y1318" t="s">
        <v>39</v>
      </c>
      <c r="Z1318">
        <v>12</v>
      </c>
      <c r="AA1318" t="str" cm="1">
        <f t="array" ref="AA1318">_xlfn.IFS(Z1318&lt;=14,"low hike",Z1318&lt;=18,"moderate hike",Z1318&lt;=22,"good hike",Z1318&lt;=25,"high hike")</f>
        <v>low hike</v>
      </c>
      <c r="AB1318">
        <v>3</v>
      </c>
      <c r="AC1318" t="str" cm="1">
        <f t="array" ref="AC1318">_xlfn.IFS(AB1318=1,"low",AB1318=2,"good",AB1318=3,"excellent",AB1318=4,"outstanding")</f>
        <v>excellent</v>
      </c>
      <c r="AD1318">
        <v>4</v>
      </c>
      <c r="AE1318" t="str" cm="1">
        <f t="array" ref="AE1318">_xlfn.IFS(AD1318=1,"low",AD1318=2,"medium",AD1318=3,"high",AD1318=4,"very high")</f>
        <v>very high</v>
      </c>
      <c r="AG1318">
        <v>0</v>
      </c>
      <c r="AH1318" t="str" cm="1">
        <f t="array" ref="AH1318">_xlfn.IFS(AG1318=0,"no stock options",AG1318=2,"medium",AG1318=3,"high",AG1318=1,"low")</f>
        <v>no stock options</v>
      </c>
      <c r="AI1318">
        <v>18</v>
      </c>
      <c r="AJ1318" s="1" t="str" cm="1">
        <f t="array" ref="AJ1318">_xlfn.IFS(AI1318&lt;=2,"fresher",AI1318&lt;=7,"early career",AI1318&lt;=15,"mid career",AI1318&lt;=25,"experienced",AI1318&gt;=26,"expert")</f>
        <v>experienced</v>
      </c>
      <c r="AK1318">
        <v>2</v>
      </c>
      <c r="AL1318" s="1" t="str" cm="1">
        <f t="array" ref="AL1318">_xlfn.IFS(AK1318=0,"no training",AK1318&lt;=2,"low",AK1318&lt;=4,"moderate",AK1318&lt;=6,"high")</f>
        <v>low</v>
      </c>
      <c r="AM1318">
        <v>2</v>
      </c>
      <c r="AN1318" t="str" cm="1">
        <f t="array" ref="AN1318">_xlfn.IFS(AM1318=1,"low",AM1318=2,"medium",AM1318=3,"high",AM1318=4,"very high")</f>
        <v>medium</v>
      </c>
      <c r="AO1318">
        <v>1</v>
      </c>
      <c r="AP1318" s="1" t="str" cm="1">
        <f t="array" ref="AP1318">_xlfn.IFS(AO1318&lt;=1,"new",AO1318&lt;=5,"early tenure",AO1318&lt;=10,"established",AO1318&lt;=20,"loyal",AO1318&gt;=21,"long term")</f>
        <v>new</v>
      </c>
      <c r="AQ1318">
        <v>0</v>
      </c>
      <c r="AR1318" s="1" t="str" cm="1">
        <f t="array" ref="AR1318">_xlfn.IFS(AQ1318&lt;=1,"new",AQ1318&lt;=4,"settling",AQ1318&lt;=7,"established",AQ1318&lt;=12,"stagnant risk",AQ1318&gt;12,"highly stagnant")</f>
        <v>new</v>
      </c>
      <c r="AS1318">
        <v>0</v>
      </c>
      <c r="AT1318" t="str" cm="1">
        <f t="array" ref="AT1318">_xlfn.IFS(AS1318&lt;=1,"recently promoted",AS1318&lt;=3,"due soon",AS1318&lt;=6,"over due",AS1318&gt;=7,"critically overdue")</f>
        <v>recently promoted</v>
      </c>
      <c r="AU1318">
        <v>1</v>
      </c>
      <c r="AV1318" t="str" cm="1">
        <f t="array" ref="AV1318">_xlfn.IFS(AU1318&lt;=1,"new under manager",AU1318&lt;=4,"settling",AU1318&lt;=8,"established",AU1318&gt;=9,"long term")</f>
        <v>new under manager</v>
      </c>
    </row>
    <row r="1319" spans="1:48">
      <c r="A1319">
        <v>40</v>
      </c>
      <c r="B1319" s="1" t="str" cm="1">
        <f t="array" ref="B1319">_xlfn.IFS(A1319&lt;=25,"early career",A1319&lt;=35,"mid career",A1319&lt;=45,"experienced",A1319&gt;=46,"senior")</f>
        <v>experienced</v>
      </c>
      <c r="C1319" t="s">
        <v>29</v>
      </c>
      <c r="D1319" t="s">
        <v>30</v>
      </c>
      <c r="E1319" t="s">
        <v>31</v>
      </c>
      <c r="F1319">
        <v>2</v>
      </c>
      <c r="G1319" s="1" t="str" cm="1">
        <f t="array" ref="G1319">_xlfn.IFS(F1319&lt;=5,"very near",F1319&lt;=10,"near",F1319&lt;=20,"moderate",F1319&lt;=29,"far")</f>
        <v>very near</v>
      </c>
      <c r="H1319">
        <v>3</v>
      </c>
      <c r="I1319" t="str" cm="1">
        <f t="array" ref="I1319">_xlfn.IFS(H1319=1,"Below College",H1319=
2,"College",H1319=
3,"Bachelor",H1319=
4,"Master",H1319=
5,"Doctor")</f>
        <v>Bachelor</v>
      </c>
      <c r="J1319" t="s">
        <v>32</v>
      </c>
      <c r="K1319">
        <v>2</v>
      </c>
      <c r="L1319" t="str" cm="1">
        <f t="array" ref="L1319">_xlfn.IFS(K1319=1,"low",K1319=2,"medium",K1319=3,"high",K1319=4,"very high")</f>
        <v>medium</v>
      </c>
      <c r="M1319" t="s">
        <v>43</v>
      </c>
      <c r="N1319">
        <v>2</v>
      </c>
      <c r="O1319" t="str" cm="1">
        <f t="array" ref="O1319">_xlfn.IFS(N1319=1,"low",N1319=2,"medium",N1319=3,"high",N1319=4,"very high")</f>
        <v>medium</v>
      </c>
      <c r="P1319">
        <v>2</v>
      </c>
      <c r="Q1319" t="str" cm="1">
        <f t="array" ref="Q1319">_xlfn.IFS(P1319=1,"junior",P1319=2,"mid level",P1319=3,"senior",P1319=4,"lead",P1319=5,"executive")</f>
        <v>mid level</v>
      </c>
      <c r="R1319" t="s">
        <v>34</v>
      </c>
      <c r="S1319">
        <v>3</v>
      </c>
      <c r="T1319" t="str" cm="1">
        <f t="array" ref="T1319">_xlfn.IFS(S1319=1,"low",S1319=2,"medium",S1319=3,"high",S1319=4,"very high")</f>
        <v>high</v>
      </c>
      <c r="U1319" t="s">
        <v>35</v>
      </c>
      <c r="V1319">
        <v>3448</v>
      </c>
      <c r="W1319">
        <v>6</v>
      </c>
      <c r="X1319" t="str" cm="1">
        <f t="array" ref="X1319">_xlfn.IFS(W1319=0,"fresher",W1319&lt;=3,"stable",W1319&lt;=6,"moderate hopper",W1319&lt;=9,"frequent hopper")</f>
        <v>moderate hopper</v>
      </c>
      <c r="Y1319" t="s">
        <v>29</v>
      </c>
      <c r="Z1319">
        <v>22</v>
      </c>
      <c r="AA1319" t="str" cm="1">
        <f t="array" ref="AA1319">_xlfn.IFS(Z1319&lt;=14,"low hike",Z1319&lt;=18,"moderate hike",Z1319&lt;=22,"good hike",Z1319&lt;=25,"high hike")</f>
        <v>good hike</v>
      </c>
      <c r="AB1319">
        <v>4</v>
      </c>
      <c r="AC1319" t="str" cm="1">
        <f t="array" ref="AC1319">_xlfn.IFS(AB1319=1,"low",AB1319=2,"good",AB1319=3,"excellent",AB1319=4,"outstanding")</f>
        <v>outstanding</v>
      </c>
      <c r="AD1319">
        <v>2</v>
      </c>
      <c r="AE1319" t="str" cm="1">
        <f t="array" ref="AE1319">_xlfn.IFS(AD1319=1,"low",AD1319=2,"medium",AD1319=3,"high",AD1319=4,"very high")</f>
        <v>medium</v>
      </c>
      <c r="AG1319">
        <v>1</v>
      </c>
      <c r="AH1319" t="str" cm="1">
        <f t="array" ref="AH1319">_xlfn.IFS(AG1319=0,"no stock options",AG1319=2,"medium",AG1319=3,"high",AG1319=1,"low")</f>
        <v>low</v>
      </c>
      <c r="AI1319">
        <v>20</v>
      </c>
      <c r="AJ1319" s="1" t="str" cm="1">
        <f t="array" ref="AJ1319">_xlfn.IFS(AI1319&lt;=2,"fresher",AI1319&lt;=7,"early career",AI1319&lt;=15,"mid career",AI1319&lt;=25,"experienced",AI1319&gt;=26,"expert")</f>
        <v>experienced</v>
      </c>
      <c r="AK1319">
        <v>3</v>
      </c>
      <c r="AL1319" s="1" t="str" cm="1">
        <f t="array" ref="AL1319">_xlfn.IFS(AK1319=0,"no training",AK1319&lt;=2,"low",AK1319&lt;=4,"moderate",AK1319&lt;=6,"high")</f>
        <v>moderate</v>
      </c>
      <c r="AM1319">
        <v>3</v>
      </c>
      <c r="AN1319" t="str" cm="1">
        <f t="array" ref="AN1319">_xlfn.IFS(AM1319=1,"low",AM1319=2,"medium",AM1319=3,"high",AM1319=4,"very high")</f>
        <v>high</v>
      </c>
      <c r="AO1319">
        <v>1</v>
      </c>
      <c r="AP1319" s="1" t="str" cm="1">
        <f t="array" ref="AP1319">_xlfn.IFS(AO1319&lt;=1,"new",AO1319&lt;=5,"early tenure",AO1319&lt;=10,"established",AO1319&lt;=20,"loyal",AO1319&gt;=21,"long term")</f>
        <v>new</v>
      </c>
      <c r="AQ1319">
        <v>0</v>
      </c>
      <c r="AR1319" s="1" t="str" cm="1">
        <f t="array" ref="AR1319">_xlfn.IFS(AQ1319&lt;=1,"new",AQ1319&lt;=4,"settling",AQ1319&lt;=7,"established",AQ1319&lt;=12,"stagnant risk",AQ1319&gt;12,"highly stagnant")</f>
        <v>new</v>
      </c>
      <c r="AS1319">
        <v>0</v>
      </c>
      <c r="AT1319" t="str" cm="1">
        <f t="array" ref="AT1319">_xlfn.IFS(AS1319&lt;=1,"recently promoted",AS1319&lt;=3,"due soon",AS1319&lt;=6,"over due",AS1319&gt;=7,"critically overdue")</f>
        <v>recently promoted</v>
      </c>
      <c r="AU1319">
        <v>0</v>
      </c>
      <c r="AV1319" t="str" cm="1">
        <f t="array" ref="AV1319">_xlfn.IFS(AU1319&lt;=1,"new under manager",AU1319&lt;=4,"settling",AU1319&lt;=8,"established",AU1319&gt;=9,"long term")</f>
        <v>new under manager</v>
      </c>
    </row>
    <row r="1320" spans="1:48">
      <c r="A1320">
        <v>38</v>
      </c>
      <c r="B1320" s="1" t="str" cm="1">
        <f t="array" ref="B1320">_xlfn.IFS(A1320&lt;=25,"early career",A1320&lt;=35,"mid career",A1320&lt;=45,"experienced",A1320&gt;=46,"senior")</f>
        <v>experienced</v>
      </c>
      <c r="C1320" t="s">
        <v>29</v>
      </c>
      <c r="D1320" t="s">
        <v>50</v>
      </c>
      <c r="E1320" t="s">
        <v>31</v>
      </c>
      <c r="F1320">
        <v>2</v>
      </c>
      <c r="G1320" s="1" t="str" cm="1">
        <f t="array" ref="G1320">_xlfn.IFS(F1320&lt;=5,"very near",F1320&lt;=10,"near",F1320&lt;=20,"moderate",F1320&lt;=29,"far")</f>
        <v>very near</v>
      </c>
      <c r="H1320">
        <v>2</v>
      </c>
      <c r="I1320" t="str" cm="1">
        <f t="array" ref="I1320">_xlfn.IFS(H1320=1,"Below College",H1320=
2,"College",H1320=
3,"Bachelor",H1320=
4,"Master",H1320=
5,"Doctor")</f>
        <v>College</v>
      </c>
      <c r="J1320" t="s">
        <v>36</v>
      </c>
      <c r="K1320">
        <v>4</v>
      </c>
      <c r="L1320" t="str" cm="1">
        <f t="array" ref="L1320">_xlfn.IFS(K1320=1,"low",K1320=2,"medium",K1320=3,"high",K1320=4,"very high")</f>
        <v>very high</v>
      </c>
      <c r="M1320" t="s">
        <v>33</v>
      </c>
      <c r="N1320">
        <v>3</v>
      </c>
      <c r="O1320" t="str" cm="1">
        <f t="array" ref="O1320">_xlfn.IFS(N1320=1,"low",N1320=2,"medium",N1320=3,"high",N1320=4,"very high")</f>
        <v>high</v>
      </c>
      <c r="P1320">
        <v>1</v>
      </c>
      <c r="Q1320" t="str" cm="1">
        <f t="array" ref="Q1320">_xlfn.IFS(P1320=1,"junior",P1320=2,"mid level",P1320=3,"senior",P1320=4,"lead",P1320=5,"executive")</f>
        <v>junior</v>
      </c>
      <c r="R1320" t="s">
        <v>34</v>
      </c>
      <c r="S1320">
        <v>4</v>
      </c>
      <c r="T1320" t="str" cm="1">
        <f t="array" ref="T1320">_xlfn.IFS(S1320=1,"low",S1320=2,"medium",S1320=3,"high",S1320=4,"very high")</f>
        <v>very high</v>
      </c>
      <c r="U1320" t="s">
        <v>35</v>
      </c>
      <c r="V1320">
        <v>1702</v>
      </c>
      <c r="W1320">
        <v>1</v>
      </c>
      <c r="X1320" t="str" cm="1">
        <f t="array" ref="X1320">_xlfn.IFS(W1320=0,"fresher",W1320&lt;=3,"stable",W1320&lt;=6,"moderate hopper",W1320&lt;=9,"frequent hopper")</f>
        <v>stable</v>
      </c>
      <c r="Y1320" t="s">
        <v>39</v>
      </c>
      <c r="Z1320">
        <v>23</v>
      </c>
      <c r="AA1320" t="str" cm="1">
        <f t="array" ref="AA1320">_xlfn.IFS(Z1320&lt;=14,"low hike",Z1320&lt;=18,"moderate hike",Z1320&lt;=22,"good hike",Z1320&lt;=25,"high hike")</f>
        <v>high hike</v>
      </c>
      <c r="AB1320">
        <v>4</v>
      </c>
      <c r="AC1320" t="str" cm="1">
        <f t="array" ref="AC1320">_xlfn.IFS(AB1320=1,"low",AB1320=2,"good",AB1320=3,"excellent",AB1320=4,"outstanding")</f>
        <v>outstanding</v>
      </c>
      <c r="AD1320">
        <v>3</v>
      </c>
      <c r="AE1320" t="str" cm="1">
        <f t="array" ref="AE1320">_xlfn.IFS(AD1320=1,"low",AD1320=2,"medium",AD1320=3,"high",AD1320=4,"very high")</f>
        <v>high</v>
      </c>
      <c r="AG1320">
        <v>1</v>
      </c>
      <c r="AH1320" t="str" cm="1">
        <f t="array" ref="AH1320">_xlfn.IFS(AG1320=0,"no stock options",AG1320=2,"medium",AG1320=3,"high",AG1320=1,"low")</f>
        <v>low</v>
      </c>
      <c r="AI1320">
        <v>1</v>
      </c>
      <c r="AJ1320" s="1" t="str" cm="1">
        <f t="array" ref="AJ1320">_xlfn.IFS(AI1320&lt;=2,"fresher",AI1320&lt;=7,"early career",AI1320&lt;=15,"mid career",AI1320&lt;=25,"experienced",AI1320&gt;=26,"expert")</f>
        <v>fresher</v>
      </c>
      <c r="AK1320">
        <v>3</v>
      </c>
      <c r="AL1320" s="1" t="str" cm="1">
        <f t="array" ref="AL1320">_xlfn.IFS(AK1320=0,"no training",AK1320&lt;=2,"low",AK1320&lt;=4,"moderate",AK1320&lt;=6,"high")</f>
        <v>moderate</v>
      </c>
      <c r="AM1320">
        <v>3</v>
      </c>
      <c r="AN1320" t="str" cm="1">
        <f t="array" ref="AN1320">_xlfn.IFS(AM1320=1,"low",AM1320=2,"medium",AM1320=3,"high",AM1320=4,"very high")</f>
        <v>high</v>
      </c>
      <c r="AO1320">
        <v>1</v>
      </c>
      <c r="AP1320" s="1" t="str" cm="1">
        <f t="array" ref="AP1320">_xlfn.IFS(AO1320&lt;=1,"new",AO1320&lt;=5,"early tenure",AO1320&lt;=10,"established",AO1320&lt;=20,"loyal",AO1320&gt;=21,"long term")</f>
        <v>new</v>
      </c>
      <c r="AQ1320">
        <v>0</v>
      </c>
      <c r="AR1320" s="1" t="str" cm="1">
        <f t="array" ref="AR1320">_xlfn.IFS(AQ1320&lt;=1,"new",AQ1320&lt;=4,"settling",AQ1320&lt;=7,"established",AQ1320&lt;=12,"stagnant risk",AQ1320&gt;12,"highly stagnant")</f>
        <v>new</v>
      </c>
      <c r="AS1320">
        <v>0</v>
      </c>
      <c r="AT1320" t="str" cm="1">
        <f t="array" ref="AT1320">_xlfn.IFS(AS1320&lt;=1,"recently promoted",AS1320&lt;=3,"due soon",AS1320&lt;=6,"over due",AS1320&gt;=7,"critically overdue")</f>
        <v>recently promoted</v>
      </c>
      <c r="AU1320">
        <v>0</v>
      </c>
      <c r="AV1320" t="str" cm="1">
        <f t="array" ref="AV1320">_xlfn.IFS(AU1320&lt;=1,"new under manager",AU1320&lt;=4,"settling",AU1320&lt;=8,"established",AU1320&gt;=9,"long term")</f>
        <v>new under manager</v>
      </c>
    </row>
    <row r="1321" spans="1:48">
      <c r="A1321">
        <v>19</v>
      </c>
      <c r="B1321" s="1" t="str" cm="1">
        <f t="array" ref="B1321">_xlfn.IFS(A1321&lt;=25,"early career",A1321&lt;=35,"mid career",A1321&lt;=45,"experienced",A1321&gt;=46,"senior")</f>
        <v>early career</v>
      </c>
      <c r="C1321" t="s">
        <v>39</v>
      </c>
      <c r="D1321" t="s">
        <v>30</v>
      </c>
      <c r="E1321" t="s">
        <v>54</v>
      </c>
      <c r="F1321">
        <v>2</v>
      </c>
      <c r="G1321" s="1" t="str" cm="1">
        <f t="array" ref="G1321">_xlfn.IFS(F1321&lt;=5,"very near",F1321&lt;=10,"near",F1321&lt;=20,"moderate",F1321&lt;=29,"far")</f>
        <v>very near</v>
      </c>
      <c r="H1321">
        <v>2</v>
      </c>
      <c r="I1321" t="str" cm="1">
        <f t="array" ref="I1321">_xlfn.IFS(H1321=1,"Below College",H1321=
2,"College",H1321=
3,"Bachelor",H1321=
4,"Master",H1321=
5,"Doctor")</f>
        <v>College</v>
      </c>
      <c r="J1321" t="s">
        <v>52</v>
      </c>
      <c r="K1321">
        <v>1</v>
      </c>
      <c r="L1321" t="str" cm="1">
        <f t="array" ref="L1321">_xlfn.IFS(K1321=1,"low",K1321=2,"medium",K1321=3,"high",K1321=4,"very high")</f>
        <v>low</v>
      </c>
      <c r="M1321" t="s">
        <v>33</v>
      </c>
      <c r="N1321">
        <v>2</v>
      </c>
      <c r="O1321" t="str" cm="1">
        <f t="array" ref="O1321">_xlfn.IFS(N1321=1,"low",N1321=2,"medium",N1321=3,"high",N1321=4,"very high")</f>
        <v>medium</v>
      </c>
      <c r="P1321">
        <v>1</v>
      </c>
      <c r="Q1321" t="str" cm="1">
        <f t="array" ref="Q1321">_xlfn.IFS(P1321=1,"junior",P1321=2,"mid level",P1321=3,"senior",P1321=4,"lead",P1321=5,"executive")</f>
        <v>junior</v>
      </c>
      <c r="R1321" t="s">
        <v>54</v>
      </c>
      <c r="S1321">
        <v>4</v>
      </c>
      <c r="T1321" t="str" cm="1">
        <f t="array" ref="T1321">_xlfn.IFS(S1321=1,"low",S1321=2,"medium",S1321=3,"high",S1321=4,"very high")</f>
        <v>very high</v>
      </c>
      <c r="U1321" t="s">
        <v>40</v>
      </c>
      <c r="V1321">
        <v>2564</v>
      </c>
      <c r="W1321">
        <v>1</v>
      </c>
      <c r="X1321" t="str" cm="1">
        <f t="array" ref="X1321">_xlfn.IFS(W1321=0,"fresher",W1321&lt;=3,"stable",W1321&lt;=6,"moderate hopper",W1321&lt;=9,"frequent hopper")</f>
        <v>stable</v>
      </c>
      <c r="Y1321" t="s">
        <v>29</v>
      </c>
      <c r="Z1321">
        <v>12</v>
      </c>
      <c r="AA1321" t="str" cm="1">
        <f t="array" ref="AA1321">_xlfn.IFS(Z1321&lt;=14,"low hike",Z1321&lt;=18,"moderate hike",Z1321&lt;=22,"good hike",Z1321&lt;=25,"high hike")</f>
        <v>low hike</v>
      </c>
      <c r="AB1321">
        <v>3</v>
      </c>
      <c r="AC1321" t="str" cm="1">
        <f t="array" ref="AC1321">_xlfn.IFS(AB1321=1,"low",AB1321=2,"good",AB1321=3,"excellent",AB1321=4,"outstanding")</f>
        <v>excellent</v>
      </c>
      <c r="AD1321">
        <v>3</v>
      </c>
      <c r="AE1321" t="str" cm="1">
        <f t="array" ref="AE1321">_xlfn.IFS(AD1321=1,"low",AD1321=2,"medium",AD1321=3,"high",AD1321=4,"very high")</f>
        <v>high</v>
      </c>
      <c r="AG1321">
        <v>0</v>
      </c>
      <c r="AH1321" t="str" cm="1">
        <f t="array" ref="AH1321">_xlfn.IFS(AG1321=0,"no stock options",AG1321=2,"medium",AG1321=3,"high",AG1321=1,"low")</f>
        <v>no stock options</v>
      </c>
      <c r="AI1321">
        <v>1</v>
      </c>
      <c r="AJ1321" s="1" t="str" cm="1">
        <f t="array" ref="AJ1321">_xlfn.IFS(AI1321&lt;=2,"fresher",AI1321&lt;=7,"early career",AI1321&lt;=15,"mid career",AI1321&lt;=25,"experienced",AI1321&gt;=26,"expert")</f>
        <v>fresher</v>
      </c>
      <c r="AK1321">
        <v>3</v>
      </c>
      <c r="AL1321" s="1" t="str" cm="1">
        <f t="array" ref="AL1321">_xlfn.IFS(AK1321=0,"no training",AK1321&lt;=2,"low",AK1321&lt;=4,"moderate",AK1321&lt;=6,"high")</f>
        <v>moderate</v>
      </c>
      <c r="AM1321">
        <v>4</v>
      </c>
      <c r="AN1321" t="str" cm="1">
        <f t="array" ref="AN1321">_xlfn.IFS(AM1321=1,"low",AM1321=2,"medium",AM1321=3,"high",AM1321=4,"very high")</f>
        <v>very high</v>
      </c>
      <c r="AO1321">
        <v>1</v>
      </c>
      <c r="AP1321" s="1" t="str" cm="1">
        <f t="array" ref="AP1321">_xlfn.IFS(AO1321&lt;=1,"new",AO1321&lt;=5,"early tenure",AO1321&lt;=10,"established",AO1321&lt;=20,"loyal",AO1321&gt;=21,"long term")</f>
        <v>new</v>
      </c>
      <c r="AQ1321">
        <v>0</v>
      </c>
      <c r="AR1321" s="1" t="str" cm="1">
        <f t="array" ref="AR1321">_xlfn.IFS(AQ1321&lt;=1,"new",AQ1321&lt;=4,"settling",AQ1321&lt;=7,"established",AQ1321&lt;=12,"stagnant risk",AQ1321&gt;12,"highly stagnant")</f>
        <v>new</v>
      </c>
      <c r="AS1321">
        <v>0</v>
      </c>
      <c r="AT1321" t="str" cm="1">
        <f t="array" ref="AT1321">_xlfn.IFS(AS1321&lt;=1,"recently promoted",AS1321&lt;=3,"due soon",AS1321&lt;=6,"over due",AS1321&gt;=7,"critically overdue")</f>
        <v>recently promoted</v>
      </c>
      <c r="AU1321">
        <v>0</v>
      </c>
      <c r="AV1321" t="str" cm="1">
        <f t="array" ref="AV1321">_xlfn.IFS(AU1321&lt;=1,"new under manager",AU1321&lt;=4,"settling",AU1321&lt;=8,"established",AU1321&gt;=9,"long term")</f>
        <v>new under manager</v>
      </c>
    </row>
    <row r="1322" spans="1:48">
      <c r="A1322">
        <v>57</v>
      </c>
      <c r="B1322" s="1" t="str" cm="1">
        <f t="array" ref="B1322">_xlfn.IFS(A1322&lt;=25,"early career",A1322&lt;=35,"mid career",A1322&lt;=45,"experienced",A1322&gt;=46,"senior")</f>
        <v>senior</v>
      </c>
      <c r="C1322" t="s">
        <v>29</v>
      </c>
      <c r="D1322" t="s">
        <v>30</v>
      </c>
      <c r="E1322" t="s">
        <v>45</v>
      </c>
      <c r="F1322">
        <v>29</v>
      </c>
      <c r="G1322" s="1" t="str" cm="1">
        <f t="array" ref="G1322">_xlfn.IFS(F1322&lt;=5,"very near",F1322&lt;=10,"near",F1322&lt;=20,"moderate",F1322&lt;=29,"far")</f>
        <v>far</v>
      </c>
      <c r="H1322">
        <v>3</v>
      </c>
      <c r="I1322" t="str" cm="1">
        <f t="array" ref="I1322">_xlfn.IFS(H1322=1,"Below College",H1322=
2,"College",H1322=
3,"Bachelor",H1322=
4,"Master",H1322=
5,"Doctor")</f>
        <v>Bachelor</v>
      </c>
      <c r="J1322" t="s">
        <v>47</v>
      </c>
      <c r="K1322">
        <v>1</v>
      </c>
      <c r="L1322" t="str" cm="1">
        <f t="array" ref="L1322">_xlfn.IFS(K1322=1,"low",K1322=2,"medium",K1322=3,"high",K1322=4,"very high")</f>
        <v>low</v>
      </c>
      <c r="M1322" t="s">
        <v>33</v>
      </c>
      <c r="N1322">
        <v>2</v>
      </c>
      <c r="O1322" t="str" cm="1">
        <f t="array" ref="O1322">_xlfn.IFS(N1322=1,"low",N1322=2,"medium",N1322=3,"high",N1322=4,"very high")</f>
        <v>medium</v>
      </c>
      <c r="P1322">
        <v>4</v>
      </c>
      <c r="Q1322" t="str" cm="1">
        <f t="array" ref="Q1322">_xlfn.IFS(P1322=1,"junior",P1322=2,"mid level",P1322=3,"senior",P1322=4,"lead",P1322=5,"executive")</f>
        <v>lead</v>
      </c>
      <c r="R1322" t="s">
        <v>48</v>
      </c>
      <c r="S1322">
        <v>4</v>
      </c>
      <c r="T1322" t="str" cm="1">
        <f t="array" ref="T1322">_xlfn.IFS(S1322=1,"low",S1322=2,"medium",S1322=3,"high",S1322=4,"very high")</f>
        <v>very high</v>
      </c>
      <c r="U1322" t="s">
        <v>38</v>
      </c>
      <c r="V1322">
        <v>14118</v>
      </c>
      <c r="W1322">
        <v>3</v>
      </c>
      <c r="X1322" t="str" cm="1">
        <f t="array" ref="X1322">_xlfn.IFS(W1322=0,"fresher",W1322&lt;=3,"stable",W1322&lt;=6,"moderate hopper",W1322&lt;=9,"frequent hopper")</f>
        <v>stable</v>
      </c>
      <c r="Y1322" t="s">
        <v>29</v>
      </c>
      <c r="Z1322">
        <v>12</v>
      </c>
      <c r="AA1322" t="str" cm="1">
        <f t="array" ref="AA1322">_xlfn.IFS(Z1322&lt;=14,"low hike",Z1322&lt;=18,"moderate hike",Z1322&lt;=22,"good hike",Z1322&lt;=25,"high hike")</f>
        <v>low hike</v>
      </c>
      <c r="AB1322">
        <v>3</v>
      </c>
      <c r="AC1322" t="str" cm="1">
        <f t="array" ref="AC1322">_xlfn.IFS(AB1322=1,"low",AB1322=2,"good",AB1322=3,"excellent",AB1322=4,"outstanding")</f>
        <v>excellent</v>
      </c>
      <c r="AD1322">
        <v>3</v>
      </c>
      <c r="AE1322" t="str" cm="1">
        <f t="array" ref="AE1322">_xlfn.IFS(AD1322=1,"low",AD1322=2,"medium",AD1322=3,"high",AD1322=4,"very high")</f>
        <v>high</v>
      </c>
      <c r="AG1322">
        <v>1</v>
      </c>
      <c r="AH1322" t="str" cm="1">
        <f t="array" ref="AH1322">_xlfn.IFS(AG1322=0,"no stock options",AG1322=2,"medium",AG1322=3,"high",AG1322=1,"low")</f>
        <v>low</v>
      </c>
      <c r="AI1322">
        <v>32</v>
      </c>
      <c r="AJ1322" s="1" t="str" cm="1">
        <f t="array" ref="AJ1322">_xlfn.IFS(AI1322&lt;=2,"fresher",AI1322&lt;=7,"early career",AI1322&lt;=15,"mid career",AI1322&lt;=25,"experienced",AI1322&gt;=26,"expert")</f>
        <v>expert</v>
      </c>
      <c r="AK1322">
        <v>3</v>
      </c>
      <c r="AL1322" s="1" t="str" cm="1">
        <f t="array" ref="AL1322">_xlfn.IFS(AK1322=0,"no training",AK1322&lt;=2,"low",AK1322&lt;=4,"moderate",AK1322&lt;=6,"high")</f>
        <v>moderate</v>
      </c>
      <c r="AM1322">
        <v>2</v>
      </c>
      <c r="AN1322" t="str" cm="1">
        <f t="array" ref="AN1322">_xlfn.IFS(AM1322=1,"low",AM1322=2,"medium",AM1322=3,"high",AM1322=4,"very high")</f>
        <v>medium</v>
      </c>
      <c r="AO1322">
        <v>1</v>
      </c>
      <c r="AP1322" s="1" t="str" cm="1">
        <f t="array" ref="AP1322">_xlfn.IFS(AO1322&lt;=1,"new",AO1322&lt;=5,"early tenure",AO1322&lt;=10,"established",AO1322&lt;=20,"loyal",AO1322&gt;=21,"long term")</f>
        <v>new</v>
      </c>
      <c r="AQ1322">
        <v>0</v>
      </c>
      <c r="AR1322" s="1" t="str" cm="1">
        <f t="array" ref="AR1322">_xlfn.IFS(AQ1322&lt;=1,"new",AQ1322&lt;=4,"settling",AQ1322&lt;=7,"established",AQ1322&lt;=12,"stagnant risk",AQ1322&gt;12,"highly stagnant")</f>
        <v>new</v>
      </c>
      <c r="AS1322">
        <v>0</v>
      </c>
      <c r="AT1322" t="str" cm="1">
        <f t="array" ref="AT1322">_xlfn.IFS(AS1322&lt;=1,"recently promoted",AS1322&lt;=3,"due soon",AS1322&lt;=6,"over due",AS1322&gt;=7,"critically overdue")</f>
        <v>recently promoted</v>
      </c>
      <c r="AU1322">
        <v>0</v>
      </c>
      <c r="AV1322" t="str" cm="1">
        <f t="array" ref="AV1322">_xlfn.IFS(AU1322&lt;=1,"new under manager",AU1322&lt;=4,"settling",AU1322&lt;=8,"established",AU1322&gt;=9,"long term")</f>
        <v>new under manager</v>
      </c>
    </row>
    <row r="1323" spans="1:48">
      <c r="A1323">
        <v>54</v>
      </c>
      <c r="B1323" s="1" t="str" cm="1">
        <f t="array" ref="B1323">_xlfn.IFS(A1323&lt;=25,"early career",A1323&lt;=35,"mid career",A1323&lt;=45,"experienced",A1323&gt;=46,"senior")</f>
        <v>senior</v>
      </c>
      <c r="C1323" t="s">
        <v>29</v>
      </c>
      <c r="D1323" t="s">
        <v>30</v>
      </c>
      <c r="E1323" t="s">
        <v>31</v>
      </c>
      <c r="F1323">
        <v>8</v>
      </c>
      <c r="G1323" s="1" t="str" cm="1">
        <f t="array" ref="G1323">_xlfn.IFS(F1323&lt;=5,"very near",F1323&lt;=10,"near",F1323&lt;=20,"moderate",F1323&lt;=29,"far")</f>
        <v>near</v>
      </c>
      <c r="H1323">
        <v>4</v>
      </c>
      <c r="I1323" t="str" cm="1">
        <f t="array" ref="I1323">_xlfn.IFS(H1323=1,"Below College",H1323=
2,"College",H1323=
3,"Bachelor",H1323=
4,"Master",H1323=
5,"Doctor")</f>
        <v>Master</v>
      </c>
      <c r="J1323" t="s">
        <v>36</v>
      </c>
      <c r="K1323">
        <v>3</v>
      </c>
      <c r="L1323" t="str" cm="1">
        <f t="array" ref="L1323">_xlfn.IFS(K1323=1,"low",K1323=2,"medium",K1323=3,"high",K1323=4,"very high")</f>
        <v>high</v>
      </c>
      <c r="M1323" t="s">
        <v>43</v>
      </c>
      <c r="N1323">
        <v>3</v>
      </c>
      <c r="O1323" t="str" cm="1">
        <f t="array" ref="O1323">_xlfn.IFS(N1323=1,"low",N1323=2,"medium",N1323=3,"high",N1323=4,"very high")</f>
        <v>high</v>
      </c>
      <c r="P1323">
        <v>2</v>
      </c>
      <c r="Q1323" t="str" cm="1">
        <f t="array" ref="Q1323">_xlfn.IFS(P1323=1,"junior",P1323=2,"mid level",P1323=3,"senior",P1323=4,"lead",P1323=5,"executive")</f>
        <v>mid level</v>
      </c>
      <c r="R1323" t="s">
        <v>34</v>
      </c>
      <c r="S1323">
        <v>3</v>
      </c>
      <c r="T1323" t="str" cm="1">
        <f t="array" ref="T1323">_xlfn.IFS(S1323=1,"low",S1323=2,"medium",S1323=3,"high",S1323=4,"very high")</f>
        <v>high</v>
      </c>
      <c r="U1323" t="s">
        <v>40</v>
      </c>
      <c r="V1323">
        <v>3780</v>
      </c>
      <c r="W1323">
        <v>7</v>
      </c>
      <c r="X1323" t="str" cm="1">
        <f t="array" ref="X1323">_xlfn.IFS(W1323=0,"fresher",W1323&lt;=3,"stable",W1323&lt;=6,"moderate hopper",W1323&lt;=9,"frequent hopper")</f>
        <v>frequent hopper</v>
      </c>
      <c r="Y1323" t="s">
        <v>29</v>
      </c>
      <c r="Z1323">
        <v>11</v>
      </c>
      <c r="AA1323" t="str" cm="1">
        <f t="array" ref="AA1323">_xlfn.IFS(Z1323&lt;=14,"low hike",Z1323&lt;=18,"moderate hike",Z1323&lt;=22,"good hike",Z1323&lt;=25,"high hike")</f>
        <v>low hike</v>
      </c>
      <c r="AB1323">
        <v>3</v>
      </c>
      <c r="AC1323" t="str" cm="1">
        <f t="array" ref="AC1323">_xlfn.IFS(AB1323=1,"low",AB1323=2,"good",AB1323=3,"excellent",AB1323=4,"outstanding")</f>
        <v>excellent</v>
      </c>
      <c r="AD1323">
        <v>3</v>
      </c>
      <c r="AE1323" t="str" cm="1">
        <f t="array" ref="AE1323">_xlfn.IFS(AD1323=1,"low",AD1323=2,"medium",AD1323=3,"high",AD1323=4,"very high")</f>
        <v>high</v>
      </c>
      <c r="AG1323">
        <v>0</v>
      </c>
      <c r="AH1323" t="str" cm="1">
        <f t="array" ref="AH1323">_xlfn.IFS(AG1323=0,"no stock options",AG1323=2,"medium",AG1323=3,"high",AG1323=1,"low")</f>
        <v>no stock options</v>
      </c>
      <c r="AI1323">
        <v>19</v>
      </c>
      <c r="AJ1323" s="1" t="str" cm="1">
        <f t="array" ref="AJ1323">_xlfn.IFS(AI1323&lt;=2,"fresher",AI1323&lt;=7,"early career",AI1323&lt;=15,"mid career",AI1323&lt;=25,"experienced",AI1323&gt;=26,"expert")</f>
        <v>experienced</v>
      </c>
      <c r="AK1323">
        <v>3</v>
      </c>
      <c r="AL1323" s="1" t="str" cm="1">
        <f t="array" ref="AL1323">_xlfn.IFS(AK1323=0,"no training",AK1323&lt;=2,"low",AK1323&lt;=4,"moderate",AK1323&lt;=6,"high")</f>
        <v>moderate</v>
      </c>
      <c r="AM1323">
        <v>3</v>
      </c>
      <c r="AN1323" t="str" cm="1">
        <f t="array" ref="AN1323">_xlfn.IFS(AM1323=1,"low",AM1323=2,"medium",AM1323=3,"high",AM1323=4,"very high")</f>
        <v>high</v>
      </c>
      <c r="AO1323">
        <v>1</v>
      </c>
      <c r="AP1323" s="1" t="str" cm="1">
        <f t="array" ref="AP1323">_xlfn.IFS(AO1323&lt;=1,"new",AO1323&lt;=5,"early tenure",AO1323&lt;=10,"established",AO1323&lt;=20,"loyal",AO1323&gt;=21,"long term")</f>
        <v>new</v>
      </c>
      <c r="AQ1323">
        <v>0</v>
      </c>
      <c r="AR1323" s="1" t="str" cm="1">
        <f t="array" ref="AR1323">_xlfn.IFS(AQ1323&lt;=1,"new",AQ1323&lt;=4,"settling",AQ1323&lt;=7,"established",AQ1323&lt;=12,"stagnant risk",AQ1323&gt;12,"highly stagnant")</f>
        <v>new</v>
      </c>
      <c r="AS1323">
        <v>0</v>
      </c>
      <c r="AT1323" t="str" cm="1">
        <f t="array" ref="AT1323">_xlfn.IFS(AS1323&lt;=1,"recently promoted",AS1323&lt;=3,"due soon",AS1323&lt;=6,"over due",AS1323&gt;=7,"critically overdue")</f>
        <v>recently promoted</v>
      </c>
      <c r="AU1323">
        <v>0</v>
      </c>
      <c r="AV1323" t="str" cm="1">
        <f t="array" ref="AV1323">_xlfn.IFS(AU1323&lt;=1,"new under manager",AU1323&lt;=4,"settling",AU1323&lt;=8,"established",AU1323&gt;=9,"long term")</f>
        <v>new under manager</v>
      </c>
    </row>
    <row r="1324" spans="1:48">
      <c r="A1324">
        <v>31</v>
      </c>
      <c r="B1324" s="1" t="str" cm="1">
        <f t="array" ref="B1324">_xlfn.IFS(A1324&lt;=25,"early career",A1324&lt;=35,"mid career",A1324&lt;=45,"experienced",A1324&gt;=46,"senior")</f>
        <v>mid career</v>
      </c>
      <c r="C1324" t="s">
        <v>39</v>
      </c>
      <c r="D1324" t="s">
        <v>50</v>
      </c>
      <c r="E1324" t="s">
        <v>31</v>
      </c>
      <c r="F1324">
        <v>20</v>
      </c>
      <c r="G1324" s="1" t="str" cm="1">
        <f t="array" ref="G1324">_xlfn.IFS(F1324&lt;=5,"very near",F1324&lt;=10,"near",F1324&lt;=20,"moderate",F1324&lt;=29,"far")</f>
        <v>moderate</v>
      </c>
      <c r="H1324">
        <v>3</v>
      </c>
      <c r="I1324" t="str" cm="1">
        <f t="array" ref="I1324">_xlfn.IFS(H1324=1,"Below College",H1324=
2,"College",H1324=
3,"Bachelor",H1324=
4,"Master",H1324=
5,"Doctor")</f>
        <v>Bachelor</v>
      </c>
      <c r="J1324" t="s">
        <v>36</v>
      </c>
      <c r="K1324">
        <v>1</v>
      </c>
      <c r="L1324" t="str" cm="1">
        <f t="array" ref="L1324">_xlfn.IFS(K1324=1,"low",K1324=2,"medium",K1324=3,"high",K1324=4,"very high")</f>
        <v>low</v>
      </c>
      <c r="M1324" t="s">
        <v>33</v>
      </c>
      <c r="N1324">
        <v>3</v>
      </c>
      <c r="O1324" t="str" cm="1">
        <f t="array" ref="O1324">_xlfn.IFS(N1324=1,"low",N1324=2,"medium",N1324=3,"high",N1324=4,"very high")</f>
        <v>high</v>
      </c>
      <c r="P1324">
        <v>3</v>
      </c>
      <c r="Q1324" t="str" cm="1">
        <f t="array" ref="Q1324">_xlfn.IFS(P1324=1,"junior",P1324=2,"mid level",P1324=3,"senior",P1324=4,"lead",P1324=5,"executive")</f>
        <v>senior</v>
      </c>
      <c r="R1324" t="s">
        <v>49</v>
      </c>
      <c r="S1324">
        <v>3</v>
      </c>
      <c r="T1324" t="str" cm="1">
        <f t="array" ref="T1324">_xlfn.IFS(S1324=1,"low",S1324=2,"medium",S1324=3,"high",S1324=4,"very high")</f>
        <v>high</v>
      </c>
      <c r="U1324" t="s">
        <v>35</v>
      </c>
      <c r="V1324">
        <v>9824</v>
      </c>
      <c r="W1324">
        <v>3</v>
      </c>
      <c r="X1324" t="str" cm="1">
        <f t="array" ref="X1324">_xlfn.IFS(W1324=0,"fresher",W1324&lt;=3,"stable",W1324&lt;=6,"moderate hopper",W1324&lt;=9,"frequent hopper")</f>
        <v>stable</v>
      </c>
      <c r="Y1324" t="s">
        <v>29</v>
      </c>
      <c r="Z1324">
        <v>12</v>
      </c>
      <c r="AA1324" t="str" cm="1">
        <f t="array" ref="AA1324">_xlfn.IFS(Z1324&lt;=14,"low hike",Z1324&lt;=18,"moderate hike",Z1324&lt;=22,"good hike",Z1324&lt;=25,"high hike")</f>
        <v>low hike</v>
      </c>
      <c r="AB1324">
        <v>3</v>
      </c>
      <c r="AC1324" t="str" cm="1">
        <f t="array" ref="AC1324">_xlfn.IFS(AB1324=1,"low",AB1324=2,"good",AB1324=3,"excellent",AB1324=4,"outstanding")</f>
        <v>excellent</v>
      </c>
      <c r="AD1324">
        <v>1</v>
      </c>
      <c r="AE1324" t="str" cm="1">
        <f t="array" ref="AE1324">_xlfn.IFS(AD1324=1,"low",AD1324=2,"medium",AD1324=3,"high",AD1324=4,"very high")</f>
        <v>low</v>
      </c>
      <c r="AG1324">
        <v>0</v>
      </c>
      <c r="AH1324" t="str" cm="1">
        <f t="array" ref="AH1324">_xlfn.IFS(AG1324=0,"no stock options",AG1324=2,"medium",AG1324=3,"high",AG1324=1,"low")</f>
        <v>no stock options</v>
      </c>
      <c r="AI1324">
        <v>12</v>
      </c>
      <c r="AJ1324" s="1" t="str" cm="1">
        <f t="array" ref="AJ1324">_xlfn.IFS(AI1324&lt;=2,"fresher",AI1324&lt;=7,"early career",AI1324&lt;=15,"mid career",AI1324&lt;=25,"experienced",AI1324&gt;=26,"expert")</f>
        <v>mid career</v>
      </c>
      <c r="AK1324">
        <v>2</v>
      </c>
      <c r="AL1324" s="1" t="str" cm="1">
        <f t="array" ref="AL1324">_xlfn.IFS(AK1324=0,"no training",AK1324&lt;=2,"low",AK1324&lt;=4,"moderate",AK1324&lt;=6,"high")</f>
        <v>low</v>
      </c>
      <c r="AM1324">
        <v>3</v>
      </c>
      <c r="AN1324" t="str" cm="1">
        <f t="array" ref="AN1324">_xlfn.IFS(AM1324=1,"low",AM1324=2,"medium",AM1324=3,"high",AM1324=4,"very high")</f>
        <v>high</v>
      </c>
      <c r="AO1324">
        <v>1</v>
      </c>
      <c r="AP1324" s="1" t="str" cm="1">
        <f t="array" ref="AP1324">_xlfn.IFS(AO1324&lt;=1,"new",AO1324&lt;=5,"early tenure",AO1324&lt;=10,"established",AO1324&lt;=20,"loyal",AO1324&gt;=21,"long term")</f>
        <v>new</v>
      </c>
      <c r="AQ1324">
        <v>0</v>
      </c>
      <c r="AR1324" s="1" t="str" cm="1">
        <f t="array" ref="AR1324">_xlfn.IFS(AQ1324&lt;=1,"new",AQ1324&lt;=4,"settling",AQ1324&lt;=7,"established",AQ1324&lt;=12,"stagnant risk",AQ1324&gt;12,"highly stagnant")</f>
        <v>new</v>
      </c>
      <c r="AS1324">
        <v>0</v>
      </c>
      <c r="AT1324" t="str" cm="1">
        <f t="array" ref="AT1324">_xlfn.IFS(AS1324&lt;=1,"recently promoted",AS1324&lt;=3,"due soon",AS1324&lt;=6,"over due",AS1324&gt;=7,"critically overdue")</f>
        <v>recently promoted</v>
      </c>
      <c r="AU1324">
        <v>0</v>
      </c>
      <c r="AV1324" t="str" cm="1">
        <f t="array" ref="AV1324">_xlfn.IFS(AU1324&lt;=1,"new under manager",AU1324&lt;=4,"settling",AU1324&lt;=8,"established",AU1324&gt;=9,"long term")</f>
        <v>new under manager</v>
      </c>
    </row>
    <row r="1325" spans="1:48">
      <c r="A1325">
        <v>18</v>
      </c>
      <c r="B1325" s="1" t="str" cm="1">
        <f t="array" ref="B1325">_xlfn.IFS(A1325&lt;=25,"early career",A1325&lt;=35,"mid career",A1325&lt;=45,"experienced",A1325&gt;=46,"senior")</f>
        <v>early career</v>
      </c>
      <c r="C1325" t="s">
        <v>39</v>
      </c>
      <c r="D1325" t="s">
        <v>50</v>
      </c>
      <c r="E1325" t="s">
        <v>45</v>
      </c>
      <c r="F1325">
        <v>5</v>
      </c>
      <c r="G1325" s="1" t="str" cm="1">
        <f t="array" ref="G1325">_xlfn.IFS(F1325&lt;=5,"very near",F1325&lt;=10,"near",F1325&lt;=20,"moderate",F1325&lt;=29,"far")</f>
        <v>very near</v>
      </c>
      <c r="H1325">
        <v>3</v>
      </c>
      <c r="I1325" t="str" cm="1">
        <f t="array" ref="I1325">_xlfn.IFS(H1325=1,"Below College",H1325=
2,"College",H1325=
3,"Bachelor",H1325=
4,"Master",H1325=
5,"Doctor")</f>
        <v>Bachelor</v>
      </c>
      <c r="J1325" t="s">
        <v>47</v>
      </c>
      <c r="K1325">
        <v>2</v>
      </c>
      <c r="L1325" t="str" cm="1">
        <f t="array" ref="L1325">_xlfn.IFS(K1325=1,"low",K1325=2,"medium",K1325=3,"high",K1325=4,"very high")</f>
        <v>medium</v>
      </c>
      <c r="M1325" t="s">
        <v>33</v>
      </c>
      <c r="N1325">
        <v>3</v>
      </c>
      <c r="O1325" t="str" cm="1">
        <f t="array" ref="O1325">_xlfn.IFS(N1325=1,"low",N1325=2,"medium",N1325=3,"high",N1325=4,"very high")</f>
        <v>high</v>
      </c>
      <c r="P1325">
        <v>1</v>
      </c>
      <c r="Q1325" t="str" cm="1">
        <f t="array" ref="Q1325">_xlfn.IFS(P1325=1,"junior",P1325=2,"mid level",P1325=3,"senior",P1325=4,"lead",P1325=5,"executive")</f>
        <v>junior</v>
      </c>
      <c r="R1325" t="s">
        <v>46</v>
      </c>
      <c r="S1325">
        <v>2</v>
      </c>
      <c r="T1325" t="str" cm="1">
        <f t="array" ref="T1325">_xlfn.IFS(S1325=1,"low",S1325=2,"medium",S1325=3,"high",S1325=4,"very high")</f>
        <v>medium</v>
      </c>
      <c r="U1325" t="s">
        <v>40</v>
      </c>
      <c r="V1325">
        <v>1878</v>
      </c>
      <c r="W1325">
        <v>1</v>
      </c>
      <c r="X1325" t="str" cm="1">
        <f t="array" ref="X1325">_xlfn.IFS(W1325=0,"fresher",W1325&lt;=3,"stable",W1325&lt;=6,"moderate hopper",W1325&lt;=9,"frequent hopper")</f>
        <v>stable</v>
      </c>
      <c r="Y1325" t="s">
        <v>39</v>
      </c>
      <c r="Z1325">
        <v>14</v>
      </c>
      <c r="AA1325" t="str" cm="1">
        <f t="array" ref="AA1325">_xlfn.IFS(Z1325&lt;=14,"low hike",Z1325&lt;=18,"moderate hike",Z1325&lt;=22,"good hike",Z1325&lt;=25,"high hike")</f>
        <v>low hike</v>
      </c>
      <c r="AB1325">
        <v>3</v>
      </c>
      <c r="AC1325" t="str" cm="1">
        <f t="array" ref="AC1325">_xlfn.IFS(AB1325=1,"low",AB1325=2,"good",AB1325=3,"excellent",AB1325=4,"outstanding")</f>
        <v>excellent</v>
      </c>
      <c r="AD1325">
        <v>4</v>
      </c>
      <c r="AE1325" t="str" cm="1">
        <f t="array" ref="AE1325">_xlfn.IFS(AD1325=1,"low",AD1325=2,"medium",AD1325=3,"high",AD1325=4,"very high")</f>
        <v>very high</v>
      </c>
      <c r="AG1325">
        <v>0</v>
      </c>
      <c r="AH1325" t="str" cm="1">
        <f t="array" ref="AH1325">_xlfn.IFS(AG1325=0,"no stock options",AG1325=2,"medium",AG1325=3,"high",AG1325=1,"low")</f>
        <v>no stock options</v>
      </c>
      <c r="AI1325">
        <v>0</v>
      </c>
      <c r="AJ1325" s="1" t="str" cm="1">
        <f t="array" ref="AJ1325">_xlfn.IFS(AI1325&lt;=2,"fresher",AI1325&lt;=7,"early career",AI1325&lt;=15,"mid career",AI1325&lt;=25,"experienced",AI1325&gt;=26,"expert")</f>
        <v>fresher</v>
      </c>
      <c r="AK1325">
        <v>3</v>
      </c>
      <c r="AL1325" s="1" t="str" cm="1">
        <f t="array" ref="AL1325">_xlfn.IFS(AK1325=0,"no training",AK1325&lt;=2,"low",AK1325&lt;=4,"moderate",AK1325&lt;=6,"high")</f>
        <v>moderate</v>
      </c>
      <c r="AM1325">
        <v>3</v>
      </c>
      <c r="AN1325" t="str" cm="1">
        <f t="array" ref="AN1325">_xlfn.IFS(AM1325=1,"low",AM1325=2,"medium",AM1325=3,"high",AM1325=4,"very high")</f>
        <v>high</v>
      </c>
      <c r="AO1325">
        <v>0</v>
      </c>
      <c r="AP1325" s="1" t="str" cm="1">
        <f t="array" ref="AP1325">_xlfn.IFS(AO1325&lt;=1,"new",AO1325&lt;=5,"early tenure",AO1325&lt;=10,"established",AO1325&lt;=20,"loyal",AO1325&gt;=21,"long term")</f>
        <v>new</v>
      </c>
      <c r="AQ1325">
        <v>0</v>
      </c>
      <c r="AR1325" s="1" t="str" cm="1">
        <f t="array" ref="AR1325">_xlfn.IFS(AQ1325&lt;=1,"new",AQ1325&lt;=4,"settling",AQ1325&lt;=7,"established",AQ1325&lt;=12,"stagnant risk",AQ1325&gt;12,"highly stagnant")</f>
        <v>new</v>
      </c>
      <c r="AS1325">
        <v>0</v>
      </c>
      <c r="AT1325" t="str" cm="1">
        <f t="array" ref="AT1325">_xlfn.IFS(AS1325&lt;=1,"recently promoted",AS1325&lt;=3,"due soon",AS1325&lt;=6,"over due",AS1325&gt;=7,"critically overdue")</f>
        <v>recently promoted</v>
      </c>
      <c r="AU1325">
        <v>0</v>
      </c>
      <c r="AV1325" t="str" cm="1">
        <f t="array" ref="AV1325">_xlfn.IFS(AU1325&lt;=1,"new under manager",AU1325&lt;=4,"settling",AU1325&lt;=8,"established",AU1325&gt;=9,"long term")</f>
        <v>new under manager</v>
      </c>
    </row>
    <row r="1326" spans="1:48">
      <c r="A1326">
        <v>40</v>
      </c>
      <c r="B1326" s="1" t="str" cm="1">
        <f t="array" ref="B1326">_xlfn.IFS(A1326&lt;=25,"early career",A1326&lt;=35,"mid career",A1326&lt;=45,"experienced",A1326&gt;=46,"senior")</f>
        <v>experienced</v>
      </c>
      <c r="C1326" t="s">
        <v>29</v>
      </c>
      <c r="D1326" t="s">
        <v>41</v>
      </c>
      <c r="E1326" t="s">
        <v>45</v>
      </c>
      <c r="F1326">
        <v>28</v>
      </c>
      <c r="G1326" s="1" t="str" cm="1">
        <f t="array" ref="G1326">_xlfn.IFS(F1326&lt;=5,"very near",F1326&lt;=10,"near",F1326&lt;=20,"moderate",F1326&lt;=29,"far")</f>
        <v>far</v>
      </c>
      <c r="H1326">
        <v>3</v>
      </c>
      <c r="I1326" t="str" cm="1">
        <f t="array" ref="I1326">_xlfn.IFS(H1326=1,"Below College",H1326=
2,"College",H1326=
3,"Bachelor",H1326=
4,"Master",H1326=
5,"Doctor")</f>
        <v>Bachelor</v>
      </c>
      <c r="J1326" t="s">
        <v>42</v>
      </c>
      <c r="K1326">
        <v>3</v>
      </c>
      <c r="L1326" t="str" cm="1">
        <f t="array" ref="L1326">_xlfn.IFS(K1326=1,"low",K1326=2,"medium",K1326=3,"high",K1326=4,"very high")</f>
        <v>high</v>
      </c>
      <c r="M1326" t="s">
        <v>33</v>
      </c>
      <c r="N1326">
        <v>1</v>
      </c>
      <c r="O1326" t="str" cm="1">
        <f t="array" ref="O1326">_xlfn.IFS(N1326=1,"low",N1326=2,"medium",N1326=3,"high",N1326=4,"very high")</f>
        <v>low</v>
      </c>
      <c r="P1326">
        <v>3</v>
      </c>
      <c r="Q1326" t="str" cm="1">
        <f t="array" ref="Q1326">_xlfn.IFS(P1326=1,"junior",P1326=2,"mid level",P1326=3,"senior",P1326=4,"lead",P1326=5,"executive")</f>
        <v>senior</v>
      </c>
      <c r="R1326" t="s">
        <v>51</v>
      </c>
      <c r="S1326">
        <v>1</v>
      </c>
      <c r="T1326" t="str" cm="1">
        <f t="array" ref="T1326">_xlfn.IFS(S1326=1,"low",S1326=2,"medium",S1326=3,"high",S1326=4,"very high")</f>
        <v>low</v>
      </c>
      <c r="U1326" t="s">
        <v>38</v>
      </c>
      <c r="V1326">
        <v>10932</v>
      </c>
      <c r="W1326">
        <v>3</v>
      </c>
      <c r="X1326" t="str" cm="1">
        <f t="array" ref="X1326">_xlfn.IFS(W1326=0,"fresher",W1326&lt;=3,"stable",W1326&lt;=6,"moderate hopper",W1326&lt;=9,"frequent hopper")</f>
        <v>stable</v>
      </c>
      <c r="Y1326" t="s">
        <v>29</v>
      </c>
      <c r="Z1326">
        <v>15</v>
      </c>
      <c r="AA1326" t="str" cm="1">
        <f t="array" ref="AA1326">_xlfn.IFS(Z1326&lt;=14,"low hike",Z1326&lt;=18,"moderate hike",Z1326&lt;=22,"good hike",Z1326&lt;=25,"high hike")</f>
        <v>moderate hike</v>
      </c>
      <c r="AB1326">
        <v>3</v>
      </c>
      <c r="AC1326" t="str" cm="1">
        <f t="array" ref="AC1326">_xlfn.IFS(AB1326=1,"low",AB1326=2,"good",AB1326=3,"excellent",AB1326=4,"outstanding")</f>
        <v>excellent</v>
      </c>
      <c r="AD1326">
        <v>3</v>
      </c>
      <c r="AE1326" t="str" cm="1">
        <f t="array" ref="AE1326">_xlfn.IFS(AD1326=1,"low",AD1326=2,"medium",AD1326=3,"high",AD1326=4,"very high")</f>
        <v>high</v>
      </c>
      <c r="AG1326">
        <v>1</v>
      </c>
      <c r="AH1326" t="str" cm="1">
        <f t="array" ref="AH1326">_xlfn.IFS(AG1326=0,"no stock options",AG1326=2,"medium",AG1326=3,"high",AG1326=1,"low")</f>
        <v>low</v>
      </c>
      <c r="AI1326">
        <v>20</v>
      </c>
      <c r="AJ1326" s="1" t="str" cm="1">
        <f t="array" ref="AJ1326">_xlfn.IFS(AI1326&lt;=2,"fresher",AI1326&lt;=7,"early career",AI1326&lt;=15,"mid career",AI1326&lt;=25,"experienced",AI1326&gt;=26,"expert")</f>
        <v>experienced</v>
      </c>
      <c r="AK1326">
        <v>2</v>
      </c>
      <c r="AL1326" s="1" t="str" cm="1">
        <f t="array" ref="AL1326">_xlfn.IFS(AK1326=0,"no training",AK1326&lt;=2,"low",AK1326&lt;=4,"moderate",AK1326&lt;=6,"high")</f>
        <v>low</v>
      </c>
      <c r="AM1326">
        <v>3</v>
      </c>
      <c r="AN1326" t="str" cm="1">
        <f t="array" ref="AN1326">_xlfn.IFS(AM1326=1,"low",AM1326=2,"medium",AM1326=3,"high",AM1326=4,"very high")</f>
        <v>high</v>
      </c>
      <c r="AO1326">
        <v>1</v>
      </c>
      <c r="AP1326" s="1" t="str" cm="1">
        <f t="array" ref="AP1326">_xlfn.IFS(AO1326&lt;=1,"new",AO1326&lt;=5,"early tenure",AO1326&lt;=10,"established",AO1326&lt;=20,"loyal",AO1326&gt;=21,"long term")</f>
        <v>new</v>
      </c>
      <c r="AQ1326">
        <v>0</v>
      </c>
      <c r="AR1326" s="1" t="str" cm="1">
        <f t="array" ref="AR1326">_xlfn.IFS(AQ1326&lt;=1,"new",AQ1326&lt;=4,"settling",AQ1326&lt;=7,"established",AQ1326&lt;=12,"stagnant risk",AQ1326&gt;12,"highly stagnant")</f>
        <v>new</v>
      </c>
      <c r="AS1326">
        <v>0</v>
      </c>
      <c r="AT1326" t="str" cm="1">
        <f t="array" ref="AT1326">_xlfn.IFS(AS1326&lt;=1,"recently promoted",AS1326&lt;=3,"due soon",AS1326&lt;=6,"over due",AS1326&gt;=7,"critically overdue")</f>
        <v>recently promoted</v>
      </c>
      <c r="AU1326">
        <v>1</v>
      </c>
      <c r="AV1326" t="str" cm="1">
        <f t="array" ref="AV1326">_xlfn.IFS(AU1326&lt;=1,"new under manager",AU1326&lt;=4,"settling",AU1326&lt;=8,"established",AU1326&gt;=9,"long term")</f>
        <v>new under manager</v>
      </c>
    </row>
    <row r="1327" spans="1:48">
      <c r="A1327">
        <v>26</v>
      </c>
      <c r="B1327" s="1" t="str" cm="1">
        <f t="array" ref="B1327">_xlfn.IFS(A1327&lt;=25,"early career",A1327&lt;=35,"mid career",A1327&lt;=45,"experienced",A1327&gt;=46,"senior")</f>
        <v>mid career</v>
      </c>
      <c r="C1327" t="s">
        <v>29</v>
      </c>
      <c r="D1327" t="s">
        <v>30</v>
      </c>
      <c r="E1327" t="s">
        <v>45</v>
      </c>
      <c r="F1327">
        <v>29</v>
      </c>
      <c r="G1327" s="1" t="str" cm="1">
        <f t="array" ref="G1327">_xlfn.IFS(F1327&lt;=5,"very near",F1327&lt;=10,"near",F1327&lt;=20,"moderate",F1327&lt;=29,"far")</f>
        <v>far</v>
      </c>
      <c r="H1327">
        <v>2</v>
      </c>
      <c r="I1327" t="str" cm="1">
        <f t="array" ref="I1327">_xlfn.IFS(H1327=1,"Below College",H1327=
2,"College",H1327=
3,"Bachelor",H1327=
4,"Master",H1327=
5,"Doctor")</f>
        <v>College</v>
      </c>
      <c r="J1327" t="s">
        <v>32</v>
      </c>
      <c r="K1327">
        <v>1</v>
      </c>
      <c r="L1327" t="str" cm="1">
        <f t="array" ref="L1327">_xlfn.IFS(K1327=1,"low",K1327=2,"medium",K1327=3,"high",K1327=4,"very high")</f>
        <v>low</v>
      </c>
      <c r="M1327" t="s">
        <v>33</v>
      </c>
      <c r="N1327">
        <v>3</v>
      </c>
      <c r="O1327" t="str" cm="1">
        <f t="array" ref="O1327">_xlfn.IFS(N1327=1,"low",N1327=2,"medium",N1327=3,"high",N1327=4,"very high")</f>
        <v>high</v>
      </c>
      <c r="P1327">
        <v>2</v>
      </c>
      <c r="Q1327" t="str" cm="1">
        <f t="array" ref="Q1327">_xlfn.IFS(P1327=1,"junior",P1327=2,"mid level",P1327=3,"senior",P1327=4,"lead",P1327=5,"executive")</f>
        <v>mid level</v>
      </c>
      <c r="R1327" t="s">
        <v>51</v>
      </c>
      <c r="S1327">
        <v>3</v>
      </c>
      <c r="T1327" t="str" cm="1">
        <f t="array" ref="T1327">_xlfn.IFS(S1327=1,"low",S1327=2,"medium",S1327=3,"high",S1327=4,"very high")</f>
        <v>high</v>
      </c>
      <c r="U1327" t="s">
        <v>38</v>
      </c>
      <c r="V1327">
        <v>4306</v>
      </c>
      <c r="W1327">
        <v>5</v>
      </c>
      <c r="X1327" t="str" cm="1">
        <f t="array" ref="X1327">_xlfn.IFS(W1327=0,"fresher",W1327&lt;=3,"stable",W1327&lt;=6,"moderate hopper",W1327&lt;=9,"frequent hopper")</f>
        <v>moderate hopper</v>
      </c>
      <c r="Y1327" t="s">
        <v>29</v>
      </c>
      <c r="Z1327">
        <v>12</v>
      </c>
      <c r="AA1327" t="str" cm="1">
        <f t="array" ref="AA1327">_xlfn.IFS(Z1327&lt;=14,"low hike",Z1327&lt;=18,"moderate hike",Z1327&lt;=22,"good hike",Z1327&lt;=25,"high hike")</f>
        <v>low hike</v>
      </c>
      <c r="AB1327">
        <v>3</v>
      </c>
      <c r="AC1327" t="str" cm="1">
        <f t="array" ref="AC1327">_xlfn.IFS(AB1327=1,"low",AB1327=2,"good",AB1327=3,"excellent",AB1327=4,"outstanding")</f>
        <v>excellent</v>
      </c>
      <c r="AD1327">
        <v>1</v>
      </c>
      <c r="AE1327" t="str" cm="1">
        <f t="array" ref="AE1327">_xlfn.IFS(AD1327=1,"low",AD1327=2,"medium",AD1327=3,"high",AD1327=4,"very high")</f>
        <v>low</v>
      </c>
      <c r="AG1327">
        <v>2</v>
      </c>
      <c r="AH1327" t="str" cm="1">
        <f t="array" ref="AH1327">_xlfn.IFS(AG1327=0,"no stock options",AG1327=2,"medium",AG1327=3,"high",AG1327=1,"low")</f>
        <v>medium</v>
      </c>
      <c r="AI1327">
        <v>8</v>
      </c>
      <c r="AJ1327" s="1" t="str" cm="1">
        <f t="array" ref="AJ1327">_xlfn.IFS(AI1327&lt;=2,"fresher",AI1327&lt;=7,"early career",AI1327&lt;=15,"mid career",AI1327&lt;=25,"experienced",AI1327&gt;=26,"expert")</f>
        <v>mid career</v>
      </c>
      <c r="AK1327">
        <v>5</v>
      </c>
      <c r="AL1327" s="1" t="str" cm="1">
        <f t="array" ref="AL1327">_xlfn.IFS(AK1327=0,"no training",AK1327&lt;=2,"low",AK1327&lt;=4,"moderate",AK1327&lt;=6,"high")</f>
        <v>high</v>
      </c>
      <c r="AM1327">
        <v>3</v>
      </c>
      <c r="AN1327" t="str" cm="1">
        <f t="array" ref="AN1327">_xlfn.IFS(AM1327=1,"low",AM1327=2,"medium",AM1327=3,"high",AM1327=4,"very high")</f>
        <v>high</v>
      </c>
      <c r="AO1327">
        <v>0</v>
      </c>
      <c r="AP1327" s="1" t="str" cm="1">
        <f t="array" ref="AP1327">_xlfn.IFS(AO1327&lt;=1,"new",AO1327&lt;=5,"early tenure",AO1327&lt;=10,"established",AO1327&lt;=20,"loyal",AO1327&gt;=21,"long term")</f>
        <v>new</v>
      </c>
      <c r="AQ1327">
        <v>0</v>
      </c>
      <c r="AR1327" s="1" t="str" cm="1">
        <f t="array" ref="AR1327">_xlfn.IFS(AQ1327&lt;=1,"new",AQ1327&lt;=4,"settling",AQ1327&lt;=7,"established",AQ1327&lt;=12,"stagnant risk",AQ1327&gt;12,"highly stagnant")</f>
        <v>new</v>
      </c>
      <c r="AS1327">
        <v>0</v>
      </c>
      <c r="AT1327" t="str" cm="1">
        <f t="array" ref="AT1327">_xlfn.IFS(AS1327&lt;=1,"recently promoted",AS1327&lt;=3,"due soon",AS1327&lt;=6,"over due",AS1327&gt;=7,"critically overdue")</f>
        <v>recently promoted</v>
      </c>
      <c r="AU1327">
        <v>0</v>
      </c>
      <c r="AV1327" t="str" cm="1">
        <f t="array" ref="AV1327">_xlfn.IFS(AU1327&lt;=1,"new under manager",AU1327&lt;=4,"settling",AU1327&lt;=8,"established",AU1327&gt;=9,"long term")</f>
        <v>new under manager</v>
      </c>
    </row>
    <row r="1328" spans="1:48">
      <c r="A1328">
        <v>26</v>
      </c>
      <c r="B1328" s="1" t="str" cm="1">
        <f t="array" ref="B1328">_xlfn.IFS(A1328&lt;=25,"early career",A1328&lt;=35,"mid career",A1328&lt;=45,"experienced",A1328&gt;=46,"senior")</f>
        <v>mid career</v>
      </c>
      <c r="C1328" t="s">
        <v>39</v>
      </c>
      <c r="D1328" t="s">
        <v>30</v>
      </c>
      <c r="E1328" t="s">
        <v>31</v>
      </c>
      <c r="F1328">
        <v>24</v>
      </c>
      <c r="G1328" s="1" t="str" cm="1">
        <f t="array" ref="G1328">_xlfn.IFS(F1328&lt;=5,"very near",F1328&lt;=10,"near",F1328&lt;=20,"moderate",F1328&lt;=29,"far")</f>
        <v>far</v>
      </c>
      <c r="H1328">
        <v>3</v>
      </c>
      <c r="I1328" t="str" cm="1">
        <f t="array" ref="I1328">_xlfn.IFS(H1328=1,"Below College",H1328=
2,"College",H1328=
3,"Bachelor",H1328=
4,"Master",H1328=
5,"Doctor")</f>
        <v>Bachelor</v>
      </c>
      <c r="J1328" t="s">
        <v>52</v>
      </c>
      <c r="K1328">
        <v>3</v>
      </c>
      <c r="L1328" t="str" cm="1">
        <f t="array" ref="L1328">_xlfn.IFS(K1328=1,"low",K1328=2,"medium",K1328=3,"high",K1328=4,"very high")</f>
        <v>high</v>
      </c>
      <c r="M1328" t="s">
        <v>33</v>
      </c>
      <c r="N1328">
        <v>1</v>
      </c>
      <c r="O1328" t="str" cm="1">
        <f t="array" ref="O1328">_xlfn.IFS(N1328=1,"low",N1328=2,"medium",N1328=3,"high",N1328=4,"very high")</f>
        <v>low</v>
      </c>
      <c r="P1328">
        <v>1</v>
      </c>
      <c r="Q1328" t="str" cm="1">
        <f t="array" ref="Q1328">_xlfn.IFS(P1328=1,"junior",P1328=2,"mid level",P1328=3,"senior",P1328=4,"lead",P1328=5,"executive")</f>
        <v>junior</v>
      </c>
      <c r="R1328" t="s">
        <v>34</v>
      </c>
      <c r="S1328">
        <v>4</v>
      </c>
      <c r="T1328" t="str" cm="1">
        <f t="array" ref="T1328">_xlfn.IFS(S1328=1,"low",S1328=2,"medium",S1328=3,"high",S1328=4,"very high")</f>
        <v>very high</v>
      </c>
      <c r="U1328" t="s">
        <v>40</v>
      </c>
      <c r="V1328">
        <v>2340</v>
      </c>
      <c r="W1328">
        <v>1</v>
      </c>
      <c r="X1328" t="str" cm="1">
        <f t="array" ref="X1328">_xlfn.IFS(W1328=0,"fresher",W1328&lt;=3,"stable",W1328&lt;=6,"moderate hopper",W1328&lt;=9,"frequent hopper")</f>
        <v>stable</v>
      </c>
      <c r="Y1328" t="s">
        <v>39</v>
      </c>
      <c r="Z1328">
        <v>18</v>
      </c>
      <c r="AA1328" t="str" cm="1">
        <f t="array" ref="AA1328">_xlfn.IFS(Z1328&lt;=14,"low hike",Z1328&lt;=18,"moderate hike",Z1328&lt;=22,"good hike",Z1328&lt;=25,"high hike")</f>
        <v>moderate hike</v>
      </c>
      <c r="AB1328">
        <v>3</v>
      </c>
      <c r="AC1328" t="str" cm="1">
        <f t="array" ref="AC1328">_xlfn.IFS(AB1328=1,"low",AB1328=2,"good",AB1328=3,"excellent",AB1328=4,"outstanding")</f>
        <v>excellent</v>
      </c>
      <c r="AD1328">
        <v>2</v>
      </c>
      <c r="AE1328" t="str" cm="1">
        <f t="array" ref="AE1328">_xlfn.IFS(AD1328=1,"low",AD1328=2,"medium",AD1328=3,"high",AD1328=4,"very high")</f>
        <v>medium</v>
      </c>
      <c r="AG1328">
        <v>0</v>
      </c>
      <c r="AH1328" t="str" cm="1">
        <f t="array" ref="AH1328">_xlfn.IFS(AG1328=0,"no stock options",AG1328=2,"medium",AG1328=3,"high",AG1328=1,"low")</f>
        <v>no stock options</v>
      </c>
      <c r="AI1328">
        <v>1</v>
      </c>
      <c r="AJ1328" s="1" t="str" cm="1">
        <f t="array" ref="AJ1328">_xlfn.IFS(AI1328&lt;=2,"fresher",AI1328&lt;=7,"early career",AI1328&lt;=15,"mid career",AI1328&lt;=25,"experienced",AI1328&gt;=26,"expert")</f>
        <v>fresher</v>
      </c>
      <c r="AK1328">
        <v>3</v>
      </c>
      <c r="AL1328" s="1" t="str" cm="1">
        <f t="array" ref="AL1328">_xlfn.IFS(AK1328=0,"no training",AK1328&lt;=2,"low",AK1328&lt;=4,"moderate",AK1328&lt;=6,"high")</f>
        <v>moderate</v>
      </c>
      <c r="AM1328">
        <v>1</v>
      </c>
      <c r="AN1328" t="str" cm="1">
        <f t="array" ref="AN1328">_xlfn.IFS(AM1328=1,"low",AM1328=2,"medium",AM1328=3,"high",AM1328=4,"very high")</f>
        <v>low</v>
      </c>
      <c r="AO1328">
        <v>1</v>
      </c>
      <c r="AP1328" s="1" t="str" cm="1">
        <f t="array" ref="AP1328">_xlfn.IFS(AO1328&lt;=1,"new",AO1328&lt;=5,"early tenure",AO1328&lt;=10,"established",AO1328&lt;=20,"loyal",AO1328&gt;=21,"long term")</f>
        <v>new</v>
      </c>
      <c r="AQ1328">
        <v>0</v>
      </c>
      <c r="AR1328" s="1" t="str" cm="1">
        <f t="array" ref="AR1328">_xlfn.IFS(AQ1328&lt;=1,"new",AQ1328&lt;=4,"settling",AQ1328&lt;=7,"established",AQ1328&lt;=12,"stagnant risk",AQ1328&gt;12,"highly stagnant")</f>
        <v>new</v>
      </c>
      <c r="AS1328">
        <v>0</v>
      </c>
      <c r="AT1328" t="str" cm="1">
        <f t="array" ref="AT1328">_xlfn.IFS(AS1328&lt;=1,"recently promoted",AS1328&lt;=3,"due soon",AS1328&lt;=6,"over due",AS1328&gt;=7,"critically overdue")</f>
        <v>recently promoted</v>
      </c>
      <c r="AU1328">
        <v>0</v>
      </c>
      <c r="AV1328" t="str" cm="1">
        <f t="array" ref="AV1328">_xlfn.IFS(AU1328&lt;=1,"new under manager",AU1328&lt;=4,"settling",AU1328&lt;=8,"established",AU1328&gt;=9,"long term")</f>
        <v>new under manager</v>
      </c>
    </row>
    <row r="1329" spans="1:48">
      <c r="A1329">
        <v>38</v>
      </c>
      <c r="B1329" s="1" t="str" cm="1">
        <f t="array" ref="B1329">_xlfn.IFS(A1329&lt;=25,"early career",A1329&lt;=35,"mid career",A1329&lt;=45,"experienced",A1329&gt;=46,"senior")</f>
        <v>experienced</v>
      </c>
      <c r="C1329" t="s">
        <v>29</v>
      </c>
      <c r="D1329" t="s">
        <v>30</v>
      </c>
      <c r="E1329" t="s">
        <v>31</v>
      </c>
      <c r="F1329">
        <v>10</v>
      </c>
      <c r="G1329" s="1" t="str" cm="1">
        <f t="array" ref="G1329">_xlfn.IFS(F1329&lt;=5,"very near",F1329&lt;=10,"near",F1329&lt;=20,"moderate",F1329&lt;=29,"far")</f>
        <v>near</v>
      </c>
      <c r="H1329">
        <v>3</v>
      </c>
      <c r="I1329" t="str" cm="1">
        <f t="array" ref="I1329">_xlfn.IFS(H1329=1,"Below College",H1329=
2,"College",H1329=
3,"Bachelor",H1329=
4,"Master",H1329=
5,"Doctor")</f>
        <v>Bachelor</v>
      </c>
      <c r="J1329" t="s">
        <v>32</v>
      </c>
      <c r="K1329">
        <v>3</v>
      </c>
      <c r="L1329" t="str" cm="1">
        <f t="array" ref="L1329">_xlfn.IFS(K1329=1,"low",K1329=2,"medium",K1329=3,"high",K1329=4,"very high")</f>
        <v>high</v>
      </c>
      <c r="M1329" t="s">
        <v>43</v>
      </c>
      <c r="N1329">
        <v>3</v>
      </c>
      <c r="O1329" t="str" cm="1">
        <f t="array" ref="O1329">_xlfn.IFS(N1329=1,"low",N1329=2,"medium",N1329=3,"high",N1329=4,"very high")</f>
        <v>high</v>
      </c>
      <c r="P1329">
        <v>2</v>
      </c>
      <c r="Q1329" t="str" cm="1">
        <f t="array" ref="Q1329">_xlfn.IFS(P1329=1,"junior",P1329=2,"mid level",P1329=3,"senior",P1329=4,"lead",P1329=5,"executive")</f>
        <v>mid level</v>
      </c>
      <c r="R1329" t="s">
        <v>49</v>
      </c>
      <c r="S1329">
        <v>3</v>
      </c>
      <c r="T1329" t="str" cm="1">
        <f t="array" ref="T1329">_xlfn.IFS(S1329=1,"low",S1329=2,"medium",S1329=3,"high",S1329=4,"very high")</f>
        <v>high</v>
      </c>
      <c r="U1329" t="s">
        <v>35</v>
      </c>
      <c r="V1329">
        <v>9824</v>
      </c>
      <c r="W1329">
        <v>3</v>
      </c>
      <c r="X1329" t="str" cm="1">
        <f t="array" ref="X1329">_xlfn.IFS(W1329=0,"fresher",W1329&lt;=3,"stable",W1329&lt;=6,"moderate hopper",W1329&lt;=9,"frequent hopper")</f>
        <v>stable</v>
      </c>
      <c r="Y1329" t="s">
        <v>29</v>
      </c>
      <c r="Z1329">
        <v>19</v>
      </c>
      <c r="AA1329" t="str" cm="1">
        <f t="array" ref="AA1329">_xlfn.IFS(Z1329&lt;=14,"low hike",Z1329&lt;=18,"moderate hike",Z1329&lt;=22,"good hike",Z1329&lt;=25,"high hike")</f>
        <v>good hike</v>
      </c>
      <c r="AB1329">
        <v>3</v>
      </c>
      <c r="AC1329" t="str" cm="1">
        <f t="array" ref="AC1329">_xlfn.IFS(AB1329=1,"low",AB1329=2,"good",AB1329=3,"excellent",AB1329=4,"outstanding")</f>
        <v>excellent</v>
      </c>
      <c r="AD1329">
        <v>3</v>
      </c>
      <c r="AE1329" t="str" cm="1">
        <f t="array" ref="AE1329">_xlfn.IFS(AD1329=1,"low",AD1329=2,"medium",AD1329=3,"high",AD1329=4,"very high")</f>
        <v>high</v>
      </c>
      <c r="AG1329">
        <v>1</v>
      </c>
      <c r="AH1329" t="str" cm="1">
        <f t="array" ref="AH1329">_xlfn.IFS(AG1329=0,"no stock options",AG1329=2,"medium",AG1329=3,"high",AG1329=1,"low")</f>
        <v>low</v>
      </c>
      <c r="AI1329">
        <v>18</v>
      </c>
      <c r="AJ1329" s="1" t="str" cm="1">
        <f t="array" ref="AJ1329">_xlfn.IFS(AI1329&lt;=2,"fresher",AI1329&lt;=7,"early career",AI1329&lt;=15,"mid career",AI1329&lt;=25,"experienced",AI1329&gt;=26,"expert")</f>
        <v>experienced</v>
      </c>
      <c r="AK1329">
        <v>4</v>
      </c>
      <c r="AL1329" s="1" t="str" cm="1">
        <f t="array" ref="AL1329">_xlfn.IFS(AK1329=0,"no training",AK1329&lt;=2,"low",AK1329&lt;=4,"moderate",AK1329&lt;=6,"high")</f>
        <v>moderate</v>
      </c>
      <c r="AM1329">
        <v>3</v>
      </c>
      <c r="AN1329" t="str" cm="1">
        <f t="array" ref="AN1329">_xlfn.IFS(AM1329=1,"low",AM1329=2,"medium",AM1329=3,"high",AM1329=4,"very high")</f>
        <v>high</v>
      </c>
      <c r="AO1329">
        <v>1</v>
      </c>
      <c r="AP1329" s="1" t="str" cm="1">
        <f t="array" ref="AP1329">_xlfn.IFS(AO1329&lt;=1,"new",AO1329&lt;=5,"early tenure",AO1329&lt;=10,"established",AO1329&lt;=20,"loyal",AO1329&gt;=21,"long term")</f>
        <v>new</v>
      </c>
      <c r="AQ1329">
        <v>0</v>
      </c>
      <c r="AR1329" s="1" t="str" cm="1">
        <f t="array" ref="AR1329">_xlfn.IFS(AQ1329&lt;=1,"new",AQ1329&lt;=4,"settling",AQ1329&lt;=7,"established",AQ1329&lt;=12,"stagnant risk",AQ1329&gt;12,"highly stagnant")</f>
        <v>new</v>
      </c>
      <c r="AS1329">
        <v>0</v>
      </c>
      <c r="AT1329" t="str" cm="1">
        <f t="array" ref="AT1329">_xlfn.IFS(AS1329&lt;=1,"recently promoted",AS1329&lt;=3,"due soon",AS1329&lt;=6,"over due",AS1329&gt;=7,"critically overdue")</f>
        <v>recently promoted</v>
      </c>
      <c r="AU1329">
        <v>0</v>
      </c>
      <c r="AV1329" t="str" cm="1">
        <f t="array" ref="AV1329">_xlfn.IFS(AU1329&lt;=1,"new under manager",AU1329&lt;=4,"settling",AU1329&lt;=8,"established",AU1329&gt;=9,"long term")</f>
        <v>new under manager</v>
      </c>
    </row>
    <row r="1330" spans="1:48">
      <c r="A1330">
        <v>24</v>
      </c>
      <c r="B1330" s="1" t="str" cm="1">
        <f t="array" ref="B1330">_xlfn.IFS(A1330&lt;=25,"early career",A1330&lt;=35,"mid career",A1330&lt;=45,"experienced",A1330&gt;=46,"senior")</f>
        <v>early career</v>
      </c>
      <c r="C1330" t="s">
        <v>29</v>
      </c>
      <c r="D1330" t="s">
        <v>30</v>
      </c>
      <c r="E1330" t="s">
        <v>31</v>
      </c>
      <c r="F1330">
        <v>17</v>
      </c>
      <c r="G1330" s="1" t="str" cm="1">
        <f t="array" ref="G1330">_xlfn.IFS(F1330&lt;=5,"very near",F1330&lt;=10,"near",F1330&lt;=20,"moderate",F1330&lt;=29,"far")</f>
        <v>moderate</v>
      </c>
      <c r="H1330">
        <v>2</v>
      </c>
      <c r="I1330" t="str" cm="1">
        <f t="array" ref="I1330">_xlfn.IFS(H1330=1,"Below College",H1330=
2,"College",H1330=
3,"Bachelor",H1330=
4,"Master",H1330=
5,"Doctor")</f>
        <v>College</v>
      </c>
      <c r="J1330" t="s">
        <v>42</v>
      </c>
      <c r="K1330">
        <v>4</v>
      </c>
      <c r="L1330" t="str" cm="1">
        <f t="array" ref="L1330">_xlfn.IFS(K1330=1,"low",K1330=2,"medium",K1330=3,"high",K1330=4,"very high")</f>
        <v>very high</v>
      </c>
      <c r="M1330" t="s">
        <v>33</v>
      </c>
      <c r="N1330">
        <v>2</v>
      </c>
      <c r="O1330" t="str" cm="1">
        <f t="array" ref="O1330">_xlfn.IFS(N1330=1,"low",N1330=2,"medium",N1330=3,"high",N1330=4,"very high")</f>
        <v>medium</v>
      </c>
      <c r="P1330">
        <v>1</v>
      </c>
      <c r="Q1330" t="str" cm="1">
        <f t="array" ref="Q1330">_xlfn.IFS(P1330=1,"junior",P1330=2,"mid level",P1330=3,"senior",P1330=4,"lead",P1330=5,"executive")</f>
        <v>junior</v>
      </c>
      <c r="R1330" t="s">
        <v>34</v>
      </c>
      <c r="S1330">
        <v>2</v>
      </c>
      <c r="T1330" t="str" cm="1">
        <f t="array" ref="T1330">_xlfn.IFS(S1330=1,"low",S1330=2,"medium",S1330=3,"high",S1330=4,"very high")</f>
        <v>medium</v>
      </c>
      <c r="U1330" t="s">
        <v>35</v>
      </c>
      <c r="V1330">
        <v>2127</v>
      </c>
      <c r="W1330">
        <v>1</v>
      </c>
      <c r="X1330" t="str" cm="1">
        <f t="array" ref="X1330">_xlfn.IFS(W1330=0,"fresher",W1330&lt;=3,"stable",W1330&lt;=6,"moderate hopper",W1330&lt;=9,"frequent hopper")</f>
        <v>stable</v>
      </c>
      <c r="Y1330" t="s">
        <v>29</v>
      </c>
      <c r="Z1330">
        <v>21</v>
      </c>
      <c r="AA1330" t="str" cm="1">
        <f t="array" ref="AA1330">_xlfn.IFS(Z1330&lt;=14,"low hike",Z1330&lt;=18,"moderate hike",Z1330&lt;=22,"good hike",Z1330&lt;=25,"high hike")</f>
        <v>good hike</v>
      </c>
      <c r="AB1330">
        <v>4</v>
      </c>
      <c r="AC1330" t="str" cm="1">
        <f t="array" ref="AC1330">_xlfn.IFS(AB1330=1,"low",AB1330=2,"good",AB1330=3,"excellent",AB1330=4,"outstanding")</f>
        <v>outstanding</v>
      </c>
      <c r="AD1330">
        <v>4</v>
      </c>
      <c r="AE1330" t="str" cm="1">
        <f t="array" ref="AE1330">_xlfn.IFS(AD1330=1,"low",AD1330=2,"medium",AD1330=3,"high",AD1330=4,"very high")</f>
        <v>very high</v>
      </c>
      <c r="AG1330">
        <v>1</v>
      </c>
      <c r="AH1330" t="str" cm="1">
        <f t="array" ref="AH1330">_xlfn.IFS(AG1330=0,"no stock options",AG1330=2,"medium",AG1330=3,"high",AG1330=1,"low")</f>
        <v>low</v>
      </c>
      <c r="AI1330">
        <v>1</v>
      </c>
      <c r="AJ1330" s="1" t="str" cm="1">
        <f t="array" ref="AJ1330">_xlfn.IFS(AI1330&lt;=2,"fresher",AI1330&lt;=7,"early career",AI1330&lt;=15,"mid career",AI1330&lt;=25,"experienced",AI1330&gt;=26,"expert")</f>
        <v>fresher</v>
      </c>
      <c r="AK1330">
        <v>2</v>
      </c>
      <c r="AL1330" s="1" t="str" cm="1">
        <f t="array" ref="AL1330">_xlfn.IFS(AK1330=0,"no training",AK1330&lt;=2,"low",AK1330&lt;=4,"moderate",AK1330&lt;=6,"high")</f>
        <v>low</v>
      </c>
      <c r="AM1330">
        <v>3</v>
      </c>
      <c r="AN1330" t="str" cm="1">
        <f t="array" ref="AN1330">_xlfn.IFS(AM1330=1,"low",AM1330=2,"medium",AM1330=3,"high",AM1330=4,"very high")</f>
        <v>high</v>
      </c>
      <c r="AO1330">
        <v>1</v>
      </c>
      <c r="AP1330" s="1" t="str" cm="1">
        <f t="array" ref="AP1330">_xlfn.IFS(AO1330&lt;=1,"new",AO1330&lt;=5,"early tenure",AO1330&lt;=10,"established",AO1330&lt;=20,"loyal",AO1330&gt;=21,"long term")</f>
        <v>new</v>
      </c>
      <c r="AQ1330">
        <v>0</v>
      </c>
      <c r="AR1330" s="1" t="str" cm="1">
        <f t="array" ref="AR1330">_xlfn.IFS(AQ1330&lt;=1,"new",AQ1330&lt;=4,"settling",AQ1330&lt;=7,"established",AQ1330&lt;=12,"stagnant risk",AQ1330&gt;12,"highly stagnant")</f>
        <v>new</v>
      </c>
      <c r="AS1330">
        <v>0</v>
      </c>
      <c r="AT1330" t="str" cm="1">
        <f t="array" ref="AT1330">_xlfn.IFS(AS1330&lt;=1,"recently promoted",AS1330&lt;=3,"due soon",AS1330&lt;=6,"over due",AS1330&gt;=7,"critically overdue")</f>
        <v>recently promoted</v>
      </c>
      <c r="AU1330">
        <v>0</v>
      </c>
      <c r="AV1330" t="str" cm="1">
        <f t="array" ref="AV1330">_xlfn.IFS(AU1330&lt;=1,"new under manager",AU1330&lt;=4,"settling",AU1330&lt;=8,"established",AU1330&gt;=9,"long term")</f>
        <v>new under manager</v>
      </c>
    </row>
    <row r="1331" spans="1:48">
      <c r="A1331">
        <v>30</v>
      </c>
      <c r="B1331" s="1" t="str" cm="1">
        <f t="array" ref="B1331">_xlfn.IFS(A1331&lt;=25,"early career",A1331&lt;=35,"mid career",A1331&lt;=45,"experienced",A1331&gt;=46,"senior")</f>
        <v>mid career</v>
      </c>
      <c r="C1331" t="s">
        <v>39</v>
      </c>
      <c r="D1331" t="s">
        <v>50</v>
      </c>
      <c r="E1331" t="s">
        <v>45</v>
      </c>
      <c r="F1331">
        <v>12</v>
      </c>
      <c r="G1331" s="1" t="str" cm="1">
        <f t="array" ref="G1331">_xlfn.IFS(F1331&lt;=5,"very near",F1331&lt;=10,"near",F1331&lt;=20,"moderate",F1331&lt;=29,"far")</f>
        <v>moderate</v>
      </c>
      <c r="H1331">
        <v>4</v>
      </c>
      <c r="I1331" t="str" cm="1">
        <f t="array" ref="I1331">_xlfn.IFS(H1331=1,"Below College",H1331=
2,"College",H1331=
3,"Bachelor",H1331=
4,"Master",H1331=
5,"Doctor")</f>
        <v>Master</v>
      </c>
      <c r="J1331" t="s">
        <v>36</v>
      </c>
      <c r="K1331">
        <v>2</v>
      </c>
      <c r="L1331" t="str" cm="1">
        <f t="array" ref="L1331">_xlfn.IFS(K1331=1,"low",K1331=2,"medium",K1331=3,"high",K1331=4,"very high")</f>
        <v>medium</v>
      </c>
      <c r="M1331" t="s">
        <v>33</v>
      </c>
      <c r="N1331">
        <v>2</v>
      </c>
      <c r="O1331" t="str" cm="1">
        <f t="array" ref="O1331">_xlfn.IFS(N1331=1,"low",N1331=2,"medium",N1331=3,"high",N1331=4,"very high")</f>
        <v>medium</v>
      </c>
      <c r="P1331">
        <v>1</v>
      </c>
      <c r="Q1331" t="str" cm="1">
        <f t="array" ref="Q1331">_xlfn.IFS(P1331=1,"junior",P1331=2,"mid level",P1331=3,"senior",P1331=4,"lead",P1331=5,"executive")</f>
        <v>junior</v>
      </c>
      <c r="R1331" t="s">
        <v>46</v>
      </c>
      <c r="S1331">
        <v>1</v>
      </c>
      <c r="T1331" t="str" cm="1">
        <f t="array" ref="T1331">_xlfn.IFS(S1331=1,"low",S1331=2,"medium",S1331=3,"high",S1331=4,"very high")</f>
        <v>low</v>
      </c>
      <c r="U1331" t="s">
        <v>35</v>
      </c>
      <c r="V1331">
        <v>2033</v>
      </c>
      <c r="W1331">
        <v>1</v>
      </c>
      <c r="X1331" t="str" cm="1">
        <f t="array" ref="X1331">_xlfn.IFS(W1331=0,"fresher",W1331&lt;=3,"stable",W1331&lt;=6,"moderate hopper",W1331&lt;=9,"frequent hopper")</f>
        <v>stable</v>
      </c>
      <c r="Y1331" t="s">
        <v>29</v>
      </c>
      <c r="Z1331">
        <v>18</v>
      </c>
      <c r="AA1331" t="str" cm="1">
        <f t="array" ref="AA1331">_xlfn.IFS(Z1331&lt;=14,"low hike",Z1331&lt;=18,"moderate hike",Z1331&lt;=22,"good hike",Z1331&lt;=25,"high hike")</f>
        <v>moderate hike</v>
      </c>
      <c r="AB1331">
        <v>3</v>
      </c>
      <c r="AC1331" t="str" cm="1">
        <f t="array" ref="AC1331">_xlfn.IFS(AB1331=1,"low",AB1331=2,"good",AB1331=3,"excellent",AB1331=4,"outstanding")</f>
        <v>excellent</v>
      </c>
      <c r="AD1331">
        <v>3</v>
      </c>
      <c r="AE1331" t="str" cm="1">
        <f t="array" ref="AE1331">_xlfn.IFS(AD1331=1,"low",AD1331=2,"medium",AD1331=3,"high",AD1331=4,"very high")</f>
        <v>high</v>
      </c>
      <c r="AG1331">
        <v>1</v>
      </c>
      <c r="AH1331" t="str" cm="1">
        <f t="array" ref="AH1331">_xlfn.IFS(AG1331=0,"no stock options",AG1331=2,"medium",AG1331=3,"high",AG1331=1,"low")</f>
        <v>low</v>
      </c>
      <c r="AI1331">
        <v>1</v>
      </c>
      <c r="AJ1331" s="1" t="str" cm="1">
        <f t="array" ref="AJ1331">_xlfn.IFS(AI1331&lt;=2,"fresher",AI1331&lt;=7,"early career",AI1331&lt;=15,"mid career",AI1331&lt;=25,"experienced",AI1331&gt;=26,"expert")</f>
        <v>fresher</v>
      </c>
      <c r="AK1331">
        <v>2</v>
      </c>
      <c r="AL1331" s="1" t="str" cm="1">
        <f t="array" ref="AL1331">_xlfn.IFS(AK1331=0,"no training",AK1331&lt;=2,"low",AK1331&lt;=4,"moderate",AK1331&lt;=6,"high")</f>
        <v>low</v>
      </c>
      <c r="AM1331">
        <v>4</v>
      </c>
      <c r="AN1331" t="str" cm="1">
        <f t="array" ref="AN1331">_xlfn.IFS(AM1331=1,"low",AM1331=2,"medium",AM1331=3,"high",AM1331=4,"very high")</f>
        <v>very high</v>
      </c>
      <c r="AO1331">
        <v>1</v>
      </c>
      <c r="AP1331" s="1" t="str" cm="1">
        <f t="array" ref="AP1331">_xlfn.IFS(AO1331&lt;=1,"new",AO1331&lt;=5,"early tenure",AO1331&lt;=10,"established",AO1331&lt;=20,"loyal",AO1331&gt;=21,"long term")</f>
        <v>new</v>
      </c>
      <c r="AQ1331">
        <v>0</v>
      </c>
      <c r="AR1331" s="1" t="str" cm="1">
        <f t="array" ref="AR1331">_xlfn.IFS(AQ1331&lt;=1,"new",AQ1331&lt;=4,"settling",AQ1331&lt;=7,"established",AQ1331&lt;=12,"stagnant risk",AQ1331&gt;12,"highly stagnant")</f>
        <v>new</v>
      </c>
      <c r="AS1331">
        <v>0</v>
      </c>
      <c r="AT1331" t="str" cm="1">
        <f t="array" ref="AT1331">_xlfn.IFS(AS1331&lt;=1,"recently promoted",AS1331&lt;=3,"due soon",AS1331&lt;=6,"over due",AS1331&gt;=7,"critically overdue")</f>
        <v>recently promoted</v>
      </c>
      <c r="AU1331">
        <v>0</v>
      </c>
      <c r="AV1331" t="str" cm="1">
        <f t="array" ref="AV1331">_xlfn.IFS(AU1331&lt;=1,"new under manager",AU1331&lt;=4,"settling",AU1331&lt;=8,"established",AU1331&gt;=9,"long term")</f>
        <v>new under manager</v>
      </c>
    </row>
    <row r="1332" spans="1:48">
      <c r="A1332">
        <v>20</v>
      </c>
      <c r="B1332" s="1" t="str" cm="1">
        <f t="array" ref="B1332">_xlfn.IFS(A1332&lt;=25,"early career",A1332&lt;=35,"mid career",A1332&lt;=45,"experienced",A1332&gt;=46,"senior")</f>
        <v>early career</v>
      </c>
      <c r="C1332" t="s">
        <v>29</v>
      </c>
      <c r="D1332" t="s">
        <v>30</v>
      </c>
      <c r="E1332" t="s">
        <v>31</v>
      </c>
      <c r="F1332">
        <v>1</v>
      </c>
      <c r="G1332" s="1" t="str" cm="1">
        <f t="array" ref="G1332">_xlfn.IFS(F1332&lt;=5,"very near",F1332&lt;=10,"near",F1332&lt;=20,"moderate",F1332&lt;=29,"far")</f>
        <v>very near</v>
      </c>
      <c r="H1332">
        <v>3</v>
      </c>
      <c r="I1332" t="str" cm="1">
        <f t="array" ref="I1332">_xlfn.IFS(H1332=1,"Below College",H1332=
2,"College",H1332=
3,"Bachelor",H1332=
4,"Master",H1332=
5,"Doctor")</f>
        <v>Bachelor</v>
      </c>
      <c r="J1332" t="s">
        <v>36</v>
      </c>
      <c r="K1332">
        <v>4</v>
      </c>
      <c r="L1332" t="str" cm="1">
        <f t="array" ref="L1332">_xlfn.IFS(K1332=1,"low",K1332=2,"medium",K1332=3,"high",K1332=4,"very high")</f>
        <v>very high</v>
      </c>
      <c r="M1332" t="s">
        <v>43</v>
      </c>
      <c r="N1332">
        <v>2</v>
      </c>
      <c r="O1332" t="str" cm="1">
        <f t="array" ref="O1332">_xlfn.IFS(N1332=1,"low",N1332=2,"medium",N1332=3,"high",N1332=4,"very high")</f>
        <v>medium</v>
      </c>
      <c r="P1332">
        <v>1</v>
      </c>
      <c r="Q1332" t="str" cm="1">
        <f t="array" ref="Q1332">_xlfn.IFS(P1332=1,"junior",P1332=2,"mid level",P1332=3,"senior",P1332=4,"lead",P1332=5,"executive")</f>
        <v>junior</v>
      </c>
      <c r="R1332" t="s">
        <v>37</v>
      </c>
      <c r="S1332">
        <v>2</v>
      </c>
      <c r="T1332" t="str" cm="1">
        <f t="array" ref="T1332">_xlfn.IFS(S1332=1,"low",S1332=2,"medium",S1332=3,"high",S1332=4,"very high")</f>
        <v>medium</v>
      </c>
      <c r="U1332" t="s">
        <v>40</v>
      </c>
      <c r="V1332">
        <v>2836</v>
      </c>
      <c r="W1332">
        <v>1</v>
      </c>
      <c r="X1332" t="str" cm="1">
        <f t="array" ref="X1332">_xlfn.IFS(W1332=0,"fresher",W1332&lt;=3,"stable",W1332&lt;=6,"moderate hopper",W1332&lt;=9,"frequent hopper")</f>
        <v>stable</v>
      </c>
      <c r="Y1332" t="s">
        <v>29</v>
      </c>
      <c r="Z1332">
        <v>13</v>
      </c>
      <c r="AA1332" t="str" cm="1">
        <f t="array" ref="AA1332">_xlfn.IFS(Z1332&lt;=14,"low hike",Z1332&lt;=18,"moderate hike",Z1332&lt;=22,"good hike",Z1332&lt;=25,"high hike")</f>
        <v>low hike</v>
      </c>
      <c r="AB1332">
        <v>3</v>
      </c>
      <c r="AC1332" t="str" cm="1">
        <f t="array" ref="AC1332">_xlfn.IFS(AB1332=1,"low",AB1332=2,"good",AB1332=3,"excellent",AB1332=4,"outstanding")</f>
        <v>excellent</v>
      </c>
      <c r="AD1332">
        <v>4</v>
      </c>
      <c r="AE1332" t="str" cm="1">
        <f t="array" ref="AE1332">_xlfn.IFS(AD1332=1,"low",AD1332=2,"medium",AD1332=3,"high",AD1332=4,"very high")</f>
        <v>very high</v>
      </c>
      <c r="AG1332">
        <v>0</v>
      </c>
      <c r="AH1332" t="str" cm="1">
        <f t="array" ref="AH1332">_xlfn.IFS(AG1332=0,"no stock options",AG1332=2,"medium",AG1332=3,"high",AG1332=1,"low")</f>
        <v>no stock options</v>
      </c>
      <c r="AI1332">
        <v>1</v>
      </c>
      <c r="AJ1332" s="1" t="str" cm="1">
        <f t="array" ref="AJ1332">_xlfn.IFS(AI1332&lt;=2,"fresher",AI1332&lt;=7,"early career",AI1332&lt;=15,"mid career",AI1332&lt;=25,"experienced",AI1332&gt;=26,"expert")</f>
        <v>fresher</v>
      </c>
      <c r="AK1332">
        <v>0</v>
      </c>
      <c r="AL1332" s="1" t="str" cm="1">
        <f t="array" ref="AL1332">_xlfn.IFS(AK1332=0,"no training",AK1332&lt;=2,"low",AK1332&lt;=4,"moderate",AK1332&lt;=6,"high")</f>
        <v>no training</v>
      </c>
      <c r="AM1332">
        <v>4</v>
      </c>
      <c r="AN1332" t="str" cm="1">
        <f t="array" ref="AN1332">_xlfn.IFS(AM1332=1,"low",AM1332=2,"medium",AM1332=3,"high",AM1332=4,"very high")</f>
        <v>very high</v>
      </c>
      <c r="AO1332">
        <v>1</v>
      </c>
      <c r="AP1332" s="1" t="str" cm="1">
        <f t="array" ref="AP1332">_xlfn.IFS(AO1332&lt;=1,"new",AO1332&lt;=5,"early tenure",AO1332&lt;=10,"established",AO1332&lt;=20,"loyal",AO1332&gt;=21,"long term")</f>
        <v>new</v>
      </c>
      <c r="AQ1332">
        <v>0</v>
      </c>
      <c r="AR1332" s="1" t="str" cm="1">
        <f t="array" ref="AR1332">_xlfn.IFS(AQ1332&lt;=1,"new",AQ1332&lt;=4,"settling",AQ1332&lt;=7,"established",AQ1332&lt;=12,"stagnant risk",AQ1332&gt;12,"highly stagnant")</f>
        <v>new</v>
      </c>
      <c r="AS1332">
        <v>0</v>
      </c>
      <c r="AT1332" t="str" cm="1">
        <f t="array" ref="AT1332">_xlfn.IFS(AS1332&lt;=1,"recently promoted",AS1332&lt;=3,"due soon",AS1332&lt;=6,"over due",AS1332&gt;=7,"critically overdue")</f>
        <v>recently promoted</v>
      </c>
      <c r="AU1332">
        <v>0</v>
      </c>
      <c r="AV1332" t="str" cm="1">
        <f t="array" ref="AV1332">_xlfn.IFS(AU1332&lt;=1,"new under manager",AU1332&lt;=4,"settling",AU1332&lt;=8,"established",AU1332&gt;=9,"long term")</f>
        <v>new under manager</v>
      </c>
    </row>
    <row r="1333" spans="1:48">
      <c r="A1333">
        <v>43</v>
      </c>
      <c r="B1333" s="1" t="str" cm="1">
        <f t="array" ref="B1333">_xlfn.IFS(A1333&lt;=25,"early career",A1333&lt;=35,"mid career",A1333&lt;=45,"experienced",A1333&gt;=46,"senior")</f>
        <v>experienced</v>
      </c>
      <c r="C1333" t="s">
        <v>29</v>
      </c>
      <c r="D1333" t="s">
        <v>30</v>
      </c>
      <c r="E1333" t="s">
        <v>31</v>
      </c>
      <c r="F1333">
        <v>6</v>
      </c>
      <c r="G1333" s="1" t="str" cm="1">
        <f t="array" ref="G1333">_xlfn.IFS(F1333&lt;=5,"very near",F1333&lt;=10,"near",F1333&lt;=20,"moderate",F1333&lt;=29,"far")</f>
        <v>near</v>
      </c>
      <c r="H1333">
        <v>4</v>
      </c>
      <c r="I1333" t="str" cm="1">
        <f t="array" ref="I1333">_xlfn.IFS(H1333=1,"Below College",H1333=
2,"College",H1333=
3,"Bachelor",H1333=
4,"Master",H1333=
5,"Doctor")</f>
        <v>Master</v>
      </c>
      <c r="J1333" t="s">
        <v>42</v>
      </c>
      <c r="K1333">
        <v>2</v>
      </c>
      <c r="L1333" t="str" cm="1">
        <f t="array" ref="L1333">_xlfn.IFS(K1333=1,"low",K1333=2,"medium",K1333=3,"high",K1333=4,"very high")</f>
        <v>medium</v>
      </c>
      <c r="M1333" t="s">
        <v>33</v>
      </c>
      <c r="N1333">
        <v>2</v>
      </c>
      <c r="O1333" t="str" cm="1">
        <f t="array" ref="O1333">_xlfn.IFS(N1333=1,"low",N1333=2,"medium",N1333=3,"high",N1333=4,"very high")</f>
        <v>medium</v>
      </c>
      <c r="P1333">
        <v>4</v>
      </c>
      <c r="Q1333" t="str" cm="1">
        <f t="array" ref="Q1333">_xlfn.IFS(P1333=1,"junior",P1333=2,"mid level",P1333=3,"senior",P1333=4,"lead",P1333=5,"executive")</f>
        <v>lead</v>
      </c>
      <c r="R1333" t="s">
        <v>53</v>
      </c>
      <c r="S1333">
        <v>4</v>
      </c>
      <c r="T1333" t="str" cm="1">
        <f t="array" ref="T1333">_xlfn.IFS(S1333=1,"low",S1333=2,"medium",S1333=3,"high",S1333=4,"very high")</f>
        <v>very high</v>
      </c>
      <c r="U1333" t="s">
        <v>38</v>
      </c>
      <c r="V1333">
        <v>16627</v>
      </c>
      <c r="W1333">
        <v>4</v>
      </c>
      <c r="X1333" t="str" cm="1">
        <f t="array" ref="X1333">_xlfn.IFS(W1333=0,"fresher",W1333&lt;=3,"stable",W1333&lt;=6,"moderate hopper",W1333&lt;=9,"frequent hopper")</f>
        <v>moderate hopper</v>
      </c>
      <c r="Y1333" t="s">
        <v>39</v>
      </c>
      <c r="Z1333">
        <v>14</v>
      </c>
      <c r="AA1333" t="str" cm="1">
        <f t="array" ref="AA1333">_xlfn.IFS(Z1333&lt;=14,"low hike",Z1333&lt;=18,"moderate hike",Z1333&lt;=22,"good hike",Z1333&lt;=25,"high hike")</f>
        <v>low hike</v>
      </c>
      <c r="AB1333">
        <v>3</v>
      </c>
      <c r="AC1333" t="str" cm="1">
        <f t="array" ref="AC1333">_xlfn.IFS(AB1333=1,"low",AB1333=2,"good",AB1333=3,"excellent",AB1333=4,"outstanding")</f>
        <v>excellent</v>
      </c>
      <c r="AD1333">
        <v>3</v>
      </c>
      <c r="AE1333" t="str" cm="1">
        <f t="array" ref="AE1333">_xlfn.IFS(AD1333=1,"low",AD1333=2,"medium",AD1333=3,"high",AD1333=4,"very high")</f>
        <v>high</v>
      </c>
      <c r="AG1333">
        <v>1</v>
      </c>
      <c r="AH1333" t="str" cm="1">
        <f t="array" ref="AH1333">_xlfn.IFS(AG1333=0,"no stock options",AG1333=2,"medium",AG1333=3,"high",AG1333=1,"low")</f>
        <v>low</v>
      </c>
      <c r="AI1333">
        <v>21</v>
      </c>
      <c r="AJ1333" s="1" t="str" cm="1">
        <f t="array" ref="AJ1333">_xlfn.IFS(AI1333&lt;=2,"fresher",AI1333&lt;=7,"early career",AI1333&lt;=15,"mid career",AI1333&lt;=25,"experienced",AI1333&gt;=26,"expert")</f>
        <v>experienced</v>
      </c>
      <c r="AK1333">
        <v>3</v>
      </c>
      <c r="AL1333" s="1" t="str" cm="1">
        <f t="array" ref="AL1333">_xlfn.IFS(AK1333=0,"no training",AK1333&lt;=2,"low",AK1333&lt;=4,"moderate",AK1333&lt;=6,"high")</f>
        <v>moderate</v>
      </c>
      <c r="AM1333">
        <v>2</v>
      </c>
      <c r="AN1333" t="str" cm="1">
        <f t="array" ref="AN1333">_xlfn.IFS(AM1333=1,"low",AM1333=2,"medium",AM1333=3,"high",AM1333=4,"very high")</f>
        <v>medium</v>
      </c>
      <c r="AO1333">
        <v>1</v>
      </c>
      <c r="AP1333" s="1" t="str" cm="1">
        <f t="array" ref="AP1333">_xlfn.IFS(AO1333&lt;=1,"new",AO1333&lt;=5,"early tenure",AO1333&lt;=10,"established",AO1333&lt;=20,"loyal",AO1333&gt;=21,"long term")</f>
        <v>new</v>
      </c>
      <c r="AQ1333">
        <v>0</v>
      </c>
      <c r="AR1333" s="1" t="str" cm="1">
        <f t="array" ref="AR1333">_xlfn.IFS(AQ1333&lt;=1,"new",AQ1333&lt;=4,"settling",AQ1333&lt;=7,"established",AQ1333&lt;=12,"stagnant risk",AQ1333&gt;12,"highly stagnant")</f>
        <v>new</v>
      </c>
      <c r="AS1333">
        <v>0</v>
      </c>
      <c r="AT1333" t="str" cm="1">
        <f t="array" ref="AT1333">_xlfn.IFS(AS1333&lt;=1,"recently promoted",AS1333&lt;=3,"due soon",AS1333&lt;=6,"over due",AS1333&gt;=7,"critically overdue")</f>
        <v>recently promoted</v>
      </c>
      <c r="AU1333">
        <v>0</v>
      </c>
      <c r="AV1333" t="str" cm="1">
        <f t="array" ref="AV1333">_xlfn.IFS(AU1333&lt;=1,"new under manager",AU1333&lt;=4,"settling",AU1333&lt;=8,"established",AU1333&gt;=9,"long term")</f>
        <v>new under manager</v>
      </c>
    </row>
    <row r="1334" spans="1:48">
      <c r="A1334">
        <v>38</v>
      </c>
      <c r="B1334" s="1" t="str" cm="1">
        <f t="array" ref="B1334">_xlfn.IFS(A1334&lt;=25,"early career",A1334&lt;=35,"mid career",A1334&lt;=45,"experienced",A1334&gt;=46,"senior")</f>
        <v>experienced</v>
      </c>
      <c r="C1334" t="s">
        <v>29</v>
      </c>
      <c r="D1334" t="s">
        <v>30</v>
      </c>
      <c r="E1334" t="s">
        <v>31</v>
      </c>
      <c r="F1334">
        <v>1</v>
      </c>
      <c r="G1334" s="1" t="str" cm="1">
        <f t="array" ref="G1334">_xlfn.IFS(F1334&lt;=5,"very near",F1334&lt;=10,"near",F1334&lt;=20,"moderate",F1334&lt;=29,"far")</f>
        <v>very near</v>
      </c>
      <c r="H1334">
        <v>1</v>
      </c>
      <c r="I1334" t="str" cm="1">
        <f t="array" ref="I1334">_xlfn.IFS(H1334=1,"Below College",H1334=
2,"College",H1334=
3,"Bachelor",H1334=
4,"Master",H1334=
5,"Doctor")</f>
        <v>Below College</v>
      </c>
      <c r="J1334" t="s">
        <v>36</v>
      </c>
      <c r="K1334">
        <v>3</v>
      </c>
      <c r="L1334" t="str" cm="1">
        <f t="array" ref="L1334">_xlfn.IFS(K1334=1,"low",K1334=2,"medium",K1334=3,"high",K1334=4,"very high")</f>
        <v>high</v>
      </c>
      <c r="M1334" t="s">
        <v>43</v>
      </c>
      <c r="N1334">
        <v>3</v>
      </c>
      <c r="O1334" t="str" cm="1">
        <f t="array" ref="O1334">_xlfn.IFS(N1334=1,"low",N1334=2,"medium",N1334=3,"high",N1334=4,"very high")</f>
        <v>high</v>
      </c>
      <c r="P1334">
        <v>1</v>
      </c>
      <c r="Q1334" t="str" cm="1">
        <f t="array" ref="Q1334">_xlfn.IFS(P1334=1,"junior",P1334=2,"mid level",P1334=3,"senior",P1334=4,"lead",P1334=5,"executive")</f>
        <v>junior</v>
      </c>
      <c r="R1334" t="s">
        <v>37</v>
      </c>
      <c r="S1334">
        <v>1</v>
      </c>
      <c r="T1334" t="str" cm="1">
        <f t="array" ref="T1334">_xlfn.IFS(S1334=1,"low",S1334=2,"medium",S1334=3,"high",S1334=4,"very high")</f>
        <v>low</v>
      </c>
      <c r="U1334" t="s">
        <v>40</v>
      </c>
      <c r="V1334">
        <v>2619</v>
      </c>
      <c r="W1334">
        <v>3</v>
      </c>
      <c r="X1334" t="str" cm="1">
        <f t="array" ref="X1334">_xlfn.IFS(W1334=0,"fresher",W1334&lt;=3,"stable",W1334&lt;=6,"moderate hopper",W1334&lt;=9,"frequent hopper")</f>
        <v>stable</v>
      </c>
      <c r="Y1334" t="s">
        <v>29</v>
      </c>
      <c r="Z1334">
        <v>17</v>
      </c>
      <c r="AA1334" t="str" cm="1">
        <f t="array" ref="AA1334">_xlfn.IFS(Z1334&lt;=14,"low hike",Z1334&lt;=18,"moderate hike",Z1334&lt;=22,"good hike",Z1334&lt;=25,"high hike")</f>
        <v>moderate hike</v>
      </c>
      <c r="AB1334">
        <v>3</v>
      </c>
      <c r="AC1334" t="str" cm="1">
        <f t="array" ref="AC1334">_xlfn.IFS(AB1334=1,"low",AB1334=2,"good",AB1334=3,"excellent",AB1334=4,"outstanding")</f>
        <v>excellent</v>
      </c>
      <c r="AD1334">
        <v>4</v>
      </c>
      <c r="AE1334" t="str" cm="1">
        <f t="array" ref="AE1334">_xlfn.IFS(AD1334=1,"low",AD1334=2,"medium",AD1334=3,"high",AD1334=4,"very high")</f>
        <v>very high</v>
      </c>
      <c r="AG1334">
        <v>0</v>
      </c>
      <c r="AH1334" t="str" cm="1">
        <f t="array" ref="AH1334">_xlfn.IFS(AG1334=0,"no stock options",AG1334=2,"medium",AG1334=3,"high",AG1334=1,"low")</f>
        <v>no stock options</v>
      </c>
      <c r="AI1334">
        <v>8</v>
      </c>
      <c r="AJ1334" s="1" t="str" cm="1">
        <f t="array" ref="AJ1334">_xlfn.IFS(AI1334&lt;=2,"fresher",AI1334&lt;=7,"early career",AI1334&lt;=15,"mid career",AI1334&lt;=25,"experienced",AI1334&gt;=26,"expert")</f>
        <v>mid career</v>
      </c>
      <c r="AK1334">
        <v>3</v>
      </c>
      <c r="AL1334" s="1" t="str" cm="1">
        <f t="array" ref="AL1334">_xlfn.IFS(AK1334=0,"no training",AK1334&lt;=2,"low",AK1334&lt;=4,"moderate",AK1334&lt;=6,"high")</f>
        <v>moderate</v>
      </c>
      <c r="AM1334">
        <v>2</v>
      </c>
      <c r="AN1334" t="str" cm="1">
        <f t="array" ref="AN1334">_xlfn.IFS(AM1334=1,"low",AM1334=2,"medium",AM1334=3,"high",AM1334=4,"very high")</f>
        <v>medium</v>
      </c>
      <c r="AO1334">
        <v>0</v>
      </c>
      <c r="AP1334" s="1" t="str" cm="1">
        <f t="array" ref="AP1334">_xlfn.IFS(AO1334&lt;=1,"new",AO1334&lt;=5,"early tenure",AO1334&lt;=10,"established",AO1334&lt;=20,"loyal",AO1334&gt;=21,"long term")</f>
        <v>new</v>
      </c>
      <c r="AQ1334">
        <v>0</v>
      </c>
      <c r="AR1334" s="1" t="str" cm="1">
        <f t="array" ref="AR1334">_xlfn.IFS(AQ1334&lt;=1,"new",AQ1334&lt;=4,"settling",AQ1334&lt;=7,"established",AQ1334&lt;=12,"stagnant risk",AQ1334&gt;12,"highly stagnant")</f>
        <v>new</v>
      </c>
      <c r="AS1334">
        <v>0</v>
      </c>
      <c r="AT1334" t="str" cm="1">
        <f t="array" ref="AT1334">_xlfn.IFS(AS1334&lt;=1,"recently promoted",AS1334&lt;=3,"due soon",AS1334&lt;=6,"over due",AS1334&gt;=7,"critically overdue")</f>
        <v>recently promoted</v>
      </c>
      <c r="AU1334">
        <v>0</v>
      </c>
      <c r="AV1334" t="str" cm="1">
        <f t="array" ref="AV1334">_xlfn.IFS(AU1334&lt;=1,"new under manager",AU1334&lt;=4,"settling",AU1334&lt;=8,"established",AU1334&gt;=9,"long term")</f>
        <v>new under manager</v>
      </c>
    </row>
    <row r="1335" spans="1:48">
      <c r="A1335">
        <v>30</v>
      </c>
      <c r="B1335" s="1" t="str" cm="1">
        <f t="array" ref="B1335">_xlfn.IFS(A1335&lt;=25,"early career",A1335&lt;=35,"mid career",A1335&lt;=45,"experienced",A1335&gt;=46,"senior")</f>
        <v>mid career</v>
      </c>
      <c r="C1335" t="s">
        <v>29</v>
      </c>
      <c r="D1335" t="s">
        <v>50</v>
      </c>
      <c r="E1335" t="s">
        <v>31</v>
      </c>
      <c r="F1335">
        <v>3</v>
      </c>
      <c r="G1335" s="1" t="str" cm="1">
        <f t="array" ref="G1335">_xlfn.IFS(F1335&lt;=5,"very near",F1335&lt;=10,"near",F1335&lt;=20,"moderate",F1335&lt;=29,"far")</f>
        <v>very near</v>
      </c>
      <c r="H1335">
        <v>3</v>
      </c>
      <c r="I1335" t="str" cm="1">
        <f t="array" ref="I1335">_xlfn.IFS(H1335=1,"Below College",H1335=
2,"College",H1335=
3,"Bachelor",H1335=
4,"Master",H1335=
5,"Doctor")</f>
        <v>Bachelor</v>
      </c>
      <c r="J1335" t="s">
        <v>32</v>
      </c>
      <c r="K1335">
        <v>3</v>
      </c>
      <c r="L1335" t="str" cm="1">
        <f t="array" ref="L1335">_xlfn.IFS(K1335=1,"low",K1335=2,"medium",K1335=3,"high",K1335=4,"very high")</f>
        <v>high</v>
      </c>
      <c r="M1335" t="s">
        <v>43</v>
      </c>
      <c r="N1335">
        <v>3</v>
      </c>
      <c r="O1335" t="str" cm="1">
        <f t="array" ref="O1335">_xlfn.IFS(N1335=1,"low",N1335=2,"medium",N1335=3,"high",N1335=4,"very high")</f>
        <v>high</v>
      </c>
      <c r="P1335">
        <v>1</v>
      </c>
      <c r="Q1335" t="str" cm="1">
        <f t="array" ref="Q1335">_xlfn.IFS(P1335=1,"junior",P1335=2,"mid level",P1335=3,"senior",P1335=4,"lead",P1335=5,"executive")</f>
        <v>junior</v>
      </c>
      <c r="R1335" t="s">
        <v>37</v>
      </c>
      <c r="S1335">
        <v>3</v>
      </c>
      <c r="T1335" t="str" cm="1">
        <f t="array" ref="T1335">_xlfn.IFS(S1335=1,"low",S1335=2,"medium",S1335=3,"high",S1335=4,"very high")</f>
        <v>high</v>
      </c>
      <c r="U1335" t="s">
        <v>38</v>
      </c>
      <c r="V1335">
        <v>2083</v>
      </c>
      <c r="W1335">
        <v>1</v>
      </c>
      <c r="X1335" t="str" cm="1">
        <f t="array" ref="X1335">_xlfn.IFS(W1335=0,"fresher",W1335&lt;=3,"stable",W1335&lt;=6,"moderate hopper",W1335&lt;=9,"frequent hopper")</f>
        <v>stable</v>
      </c>
      <c r="Y1335" t="s">
        <v>29</v>
      </c>
      <c r="Z1335">
        <v>20</v>
      </c>
      <c r="AA1335" t="str" cm="1">
        <f t="array" ref="AA1335">_xlfn.IFS(Z1335&lt;=14,"low hike",Z1335&lt;=18,"moderate hike",Z1335&lt;=22,"good hike",Z1335&lt;=25,"high hike")</f>
        <v>good hike</v>
      </c>
      <c r="AB1335">
        <v>4</v>
      </c>
      <c r="AC1335" t="str" cm="1">
        <f t="array" ref="AC1335">_xlfn.IFS(AB1335=1,"low",AB1335=2,"good",AB1335=3,"excellent",AB1335=4,"outstanding")</f>
        <v>outstanding</v>
      </c>
      <c r="AD1335">
        <v>3</v>
      </c>
      <c r="AE1335" t="str" cm="1">
        <f t="array" ref="AE1335">_xlfn.IFS(AD1335=1,"low",AD1335=2,"medium",AD1335=3,"high",AD1335=4,"very high")</f>
        <v>high</v>
      </c>
      <c r="AG1335">
        <v>1</v>
      </c>
      <c r="AH1335" t="str" cm="1">
        <f t="array" ref="AH1335">_xlfn.IFS(AG1335=0,"no stock options",AG1335=2,"medium",AG1335=3,"high",AG1335=1,"low")</f>
        <v>low</v>
      </c>
      <c r="AI1335">
        <v>1</v>
      </c>
      <c r="AJ1335" s="1" t="str" cm="1">
        <f t="array" ref="AJ1335">_xlfn.IFS(AI1335&lt;=2,"fresher",AI1335&lt;=7,"early career",AI1335&lt;=15,"mid career",AI1335&lt;=25,"experienced",AI1335&gt;=26,"expert")</f>
        <v>fresher</v>
      </c>
      <c r="AK1335">
        <v>2</v>
      </c>
      <c r="AL1335" s="1" t="str" cm="1">
        <f t="array" ref="AL1335">_xlfn.IFS(AK1335=0,"no training",AK1335&lt;=2,"low",AK1335&lt;=4,"moderate",AK1335&lt;=6,"high")</f>
        <v>low</v>
      </c>
      <c r="AM1335">
        <v>3</v>
      </c>
      <c r="AN1335" t="str" cm="1">
        <f t="array" ref="AN1335">_xlfn.IFS(AM1335=1,"low",AM1335=2,"medium",AM1335=3,"high",AM1335=4,"very high")</f>
        <v>high</v>
      </c>
      <c r="AO1335">
        <v>1</v>
      </c>
      <c r="AP1335" s="1" t="str" cm="1">
        <f t="array" ref="AP1335">_xlfn.IFS(AO1335&lt;=1,"new",AO1335&lt;=5,"early tenure",AO1335&lt;=10,"established",AO1335&lt;=20,"loyal",AO1335&gt;=21,"long term")</f>
        <v>new</v>
      </c>
      <c r="AQ1335">
        <v>0</v>
      </c>
      <c r="AR1335" s="1" t="str" cm="1">
        <f t="array" ref="AR1335">_xlfn.IFS(AQ1335&lt;=1,"new",AQ1335&lt;=4,"settling",AQ1335&lt;=7,"established",AQ1335&lt;=12,"stagnant risk",AQ1335&gt;12,"highly stagnant")</f>
        <v>new</v>
      </c>
      <c r="AS1335">
        <v>0</v>
      </c>
      <c r="AT1335" t="str" cm="1">
        <f t="array" ref="AT1335">_xlfn.IFS(AS1335&lt;=1,"recently promoted",AS1335&lt;=3,"due soon",AS1335&lt;=6,"over due",AS1335&gt;=7,"critically overdue")</f>
        <v>recently promoted</v>
      </c>
      <c r="AU1335">
        <v>0</v>
      </c>
      <c r="AV1335" t="str" cm="1">
        <f t="array" ref="AV1335">_xlfn.IFS(AU1335&lt;=1,"new under manager",AU1335&lt;=4,"settling",AU1335&lt;=8,"established",AU1335&gt;=9,"long term")</f>
        <v>new under manager</v>
      </c>
    </row>
    <row r="1336" spans="1:48">
      <c r="A1336">
        <v>45</v>
      </c>
      <c r="B1336" s="1" t="str" cm="1">
        <f t="array" ref="B1336">_xlfn.IFS(A1336&lt;=25,"early career",A1336&lt;=35,"mid career",A1336&lt;=45,"experienced",A1336&gt;=46,"senior")</f>
        <v>experienced</v>
      </c>
      <c r="C1336" t="s">
        <v>39</v>
      </c>
      <c r="D1336" t="s">
        <v>50</v>
      </c>
      <c r="E1336" t="s">
        <v>45</v>
      </c>
      <c r="F1336">
        <v>26</v>
      </c>
      <c r="G1336" s="1" t="str" cm="1">
        <f t="array" ref="G1336">_xlfn.IFS(F1336&lt;=5,"very near",F1336&lt;=10,"near",F1336&lt;=20,"moderate",F1336&lt;=29,"far")</f>
        <v>far</v>
      </c>
      <c r="H1336">
        <v>4</v>
      </c>
      <c r="I1336" t="str" cm="1">
        <f t="array" ref="I1336">_xlfn.IFS(H1336=1,"Below College",H1336=
2,"College",H1336=
3,"Bachelor",H1336=
4,"Master",H1336=
5,"Doctor")</f>
        <v>Master</v>
      </c>
      <c r="J1336" t="s">
        <v>36</v>
      </c>
      <c r="K1336">
        <v>1</v>
      </c>
      <c r="L1336" t="str" cm="1">
        <f t="array" ref="L1336">_xlfn.IFS(K1336=1,"low",K1336=2,"medium",K1336=3,"high",K1336=4,"very high")</f>
        <v>low</v>
      </c>
      <c r="M1336" t="s">
        <v>43</v>
      </c>
      <c r="N1336">
        <v>3</v>
      </c>
      <c r="O1336" t="str" cm="1">
        <f t="array" ref="O1336">_xlfn.IFS(N1336=1,"low",N1336=2,"medium",N1336=3,"high",N1336=4,"very high")</f>
        <v>high</v>
      </c>
      <c r="P1336">
        <v>2</v>
      </c>
      <c r="Q1336" t="str" cm="1">
        <f t="array" ref="Q1336">_xlfn.IFS(P1336=1,"junior",P1336=2,"mid level",P1336=3,"senior",P1336=4,"lead",P1336=5,"executive")</f>
        <v>mid level</v>
      </c>
      <c r="R1336" t="s">
        <v>51</v>
      </c>
      <c r="S1336">
        <v>1</v>
      </c>
      <c r="T1336" t="str" cm="1">
        <f t="array" ref="T1336">_xlfn.IFS(S1336=1,"low",S1336=2,"medium",S1336=3,"high",S1336=4,"very high")</f>
        <v>low</v>
      </c>
      <c r="U1336" t="s">
        <v>35</v>
      </c>
      <c r="V1336">
        <v>4286</v>
      </c>
      <c r="W1336">
        <v>2</v>
      </c>
      <c r="X1336" t="str" cm="1">
        <f t="array" ref="X1336">_xlfn.IFS(W1336=0,"fresher",W1336&lt;=3,"stable",W1336&lt;=6,"moderate hopper",W1336&lt;=9,"frequent hopper")</f>
        <v>stable</v>
      </c>
      <c r="Y1336" t="s">
        <v>29</v>
      </c>
      <c r="Z1336">
        <v>14</v>
      </c>
      <c r="AA1336" t="str" cm="1">
        <f t="array" ref="AA1336">_xlfn.IFS(Z1336&lt;=14,"low hike",Z1336&lt;=18,"moderate hike",Z1336&lt;=22,"good hike",Z1336&lt;=25,"high hike")</f>
        <v>low hike</v>
      </c>
      <c r="AB1336">
        <v>3</v>
      </c>
      <c r="AC1336" t="str" cm="1">
        <f t="array" ref="AC1336">_xlfn.IFS(AB1336=1,"low",AB1336=2,"good",AB1336=3,"excellent",AB1336=4,"outstanding")</f>
        <v>excellent</v>
      </c>
      <c r="AD1336">
        <v>4</v>
      </c>
      <c r="AE1336" t="str" cm="1">
        <f t="array" ref="AE1336">_xlfn.IFS(AD1336=1,"low",AD1336=2,"medium",AD1336=3,"high",AD1336=4,"very high")</f>
        <v>very high</v>
      </c>
      <c r="AG1336">
        <v>2</v>
      </c>
      <c r="AH1336" t="str" cm="1">
        <f t="array" ref="AH1336">_xlfn.IFS(AG1336=0,"no stock options",AG1336=2,"medium",AG1336=3,"high",AG1336=1,"low")</f>
        <v>medium</v>
      </c>
      <c r="AI1336">
        <v>5</v>
      </c>
      <c r="AJ1336" s="1" t="str" cm="1">
        <f t="array" ref="AJ1336">_xlfn.IFS(AI1336&lt;=2,"fresher",AI1336&lt;=7,"early career",AI1336&lt;=15,"mid career",AI1336&lt;=25,"experienced",AI1336&gt;=26,"expert")</f>
        <v>early career</v>
      </c>
      <c r="AK1336">
        <v>4</v>
      </c>
      <c r="AL1336" s="1" t="str" cm="1">
        <f t="array" ref="AL1336">_xlfn.IFS(AK1336=0,"no training",AK1336&lt;=2,"low",AK1336&lt;=4,"moderate",AK1336&lt;=6,"high")</f>
        <v>moderate</v>
      </c>
      <c r="AM1336">
        <v>3</v>
      </c>
      <c r="AN1336" t="str" cm="1">
        <f t="array" ref="AN1336">_xlfn.IFS(AM1336=1,"low",AM1336=2,"medium",AM1336=3,"high",AM1336=4,"very high")</f>
        <v>high</v>
      </c>
      <c r="AO1336">
        <v>1</v>
      </c>
      <c r="AP1336" s="1" t="str" cm="1">
        <f t="array" ref="AP1336">_xlfn.IFS(AO1336&lt;=1,"new",AO1336&lt;=5,"early tenure",AO1336&lt;=10,"established",AO1336&lt;=20,"loyal",AO1336&gt;=21,"long term")</f>
        <v>new</v>
      </c>
      <c r="AQ1336">
        <v>1</v>
      </c>
      <c r="AR1336" s="1" t="str" cm="1">
        <f t="array" ref="AR1336">_xlfn.IFS(AQ1336&lt;=1,"new",AQ1336&lt;=4,"settling",AQ1336&lt;=7,"established",AQ1336&lt;=12,"stagnant risk",AQ1336&gt;12,"highly stagnant")</f>
        <v>new</v>
      </c>
      <c r="AS1336">
        <v>0</v>
      </c>
      <c r="AT1336" t="str" cm="1">
        <f t="array" ref="AT1336">_xlfn.IFS(AS1336&lt;=1,"recently promoted",AS1336&lt;=3,"due soon",AS1336&lt;=6,"over due",AS1336&gt;=7,"critically overdue")</f>
        <v>recently promoted</v>
      </c>
      <c r="AU1336">
        <v>0</v>
      </c>
      <c r="AV1336" t="str" cm="1">
        <f t="array" ref="AV1336">_xlfn.IFS(AU1336&lt;=1,"new under manager",AU1336&lt;=4,"settling",AU1336&lt;=8,"established",AU1336&gt;=9,"long term")</f>
        <v>new under manager</v>
      </c>
    </row>
    <row r="1337" spans="1:48">
      <c r="A1337">
        <v>20</v>
      </c>
      <c r="B1337" s="1" t="str" cm="1">
        <f t="array" ref="B1337">_xlfn.IFS(A1337&lt;=25,"early career",A1337&lt;=35,"mid career",A1337&lt;=45,"experienced",A1337&gt;=46,"senior")</f>
        <v>early career</v>
      </c>
      <c r="C1337" t="s">
        <v>39</v>
      </c>
      <c r="D1337" t="s">
        <v>30</v>
      </c>
      <c r="E1337" t="s">
        <v>31</v>
      </c>
      <c r="F1337">
        <v>10</v>
      </c>
      <c r="G1337" s="1" t="str" cm="1">
        <f t="array" ref="G1337">_xlfn.IFS(F1337&lt;=5,"very near",F1337&lt;=10,"near",F1337&lt;=20,"moderate",F1337&lt;=29,"far")</f>
        <v>near</v>
      </c>
      <c r="H1337">
        <v>1</v>
      </c>
      <c r="I1337" t="str" cm="1">
        <f t="array" ref="I1337">_xlfn.IFS(H1337=1,"Below College",H1337=
2,"College",H1337=
3,"Bachelor",H1337=
4,"Master",H1337=
5,"Doctor")</f>
        <v>Below College</v>
      </c>
      <c r="J1337" t="s">
        <v>32</v>
      </c>
      <c r="K1337">
        <v>4</v>
      </c>
      <c r="L1337" t="str" cm="1">
        <f t="array" ref="L1337">_xlfn.IFS(K1337=1,"low",K1337=2,"medium",K1337=3,"high",K1337=4,"very high")</f>
        <v>very high</v>
      </c>
      <c r="M1337" t="s">
        <v>33</v>
      </c>
      <c r="N1337">
        <v>3</v>
      </c>
      <c r="O1337" t="str" cm="1">
        <f t="array" ref="O1337">_xlfn.IFS(N1337=1,"low",N1337=2,"medium",N1337=3,"high",N1337=4,"very high")</f>
        <v>high</v>
      </c>
      <c r="P1337">
        <v>1</v>
      </c>
      <c r="Q1337" t="str" cm="1">
        <f t="array" ref="Q1337">_xlfn.IFS(P1337=1,"junior",P1337=2,"mid level",P1337=3,"senior",P1337=4,"lead",P1337=5,"executive")</f>
        <v>junior</v>
      </c>
      <c r="R1337" t="s">
        <v>37</v>
      </c>
      <c r="S1337">
        <v>3</v>
      </c>
      <c r="T1337" t="str" cm="1">
        <f t="array" ref="T1337">_xlfn.IFS(S1337=1,"low",S1337=2,"medium",S1337=3,"high",S1337=4,"very high")</f>
        <v>high</v>
      </c>
      <c r="U1337" t="s">
        <v>40</v>
      </c>
      <c r="V1337">
        <v>1009</v>
      </c>
      <c r="W1337">
        <v>1</v>
      </c>
      <c r="X1337" t="str" cm="1">
        <f t="array" ref="X1337">_xlfn.IFS(W1337=0,"fresher",W1337&lt;=3,"stable",W1337&lt;=6,"moderate hopper",W1337&lt;=9,"frequent hopper")</f>
        <v>stable</v>
      </c>
      <c r="Y1337" t="s">
        <v>39</v>
      </c>
      <c r="Z1337">
        <v>11</v>
      </c>
      <c r="AA1337" t="str" cm="1">
        <f t="array" ref="AA1337">_xlfn.IFS(Z1337&lt;=14,"low hike",Z1337&lt;=18,"moderate hike",Z1337&lt;=22,"good hike",Z1337&lt;=25,"high hike")</f>
        <v>low hike</v>
      </c>
      <c r="AB1337">
        <v>3</v>
      </c>
      <c r="AC1337" t="str" cm="1">
        <f t="array" ref="AC1337">_xlfn.IFS(AB1337=1,"low",AB1337=2,"good",AB1337=3,"excellent",AB1337=4,"outstanding")</f>
        <v>excellent</v>
      </c>
      <c r="AD1337">
        <v>4</v>
      </c>
      <c r="AE1337" t="str" cm="1">
        <f t="array" ref="AE1337">_xlfn.IFS(AD1337=1,"low",AD1337=2,"medium",AD1337=3,"high",AD1337=4,"very high")</f>
        <v>very high</v>
      </c>
      <c r="AG1337">
        <v>0</v>
      </c>
      <c r="AH1337" t="str" cm="1">
        <f t="array" ref="AH1337">_xlfn.IFS(AG1337=0,"no stock options",AG1337=2,"medium",AG1337=3,"high",AG1337=1,"low")</f>
        <v>no stock options</v>
      </c>
      <c r="AI1337">
        <v>1</v>
      </c>
      <c r="AJ1337" s="1" t="str" cm="1">
        <f t="array" ref="AJ1337">_xlfn.IFS(AI1337&lt;=2,"fresher",AI1337&lt;=7,"early career",AI1337&lt;=15,"mid career",AI1337&lt;=25,"experienced",AI1337&gt;=26,"expert")</f>
        <v>fresher</v>
      </c>
      <c r="AK1337">
        <v>5</v>
      </c>
      <c r="AL1337" s="1" t="str" cm="1">
        <f t="array" ref="AL1337">_xlfn.IFS(AK1337=0,"no training",AK1337&lt;=2,"low",AK1337&lt;=4,"moderate",AK1337&lt;=6,"high")</f>
        <v>high</v>
      </c>
      <c r="AM1337">
        <v>3</v>
      </c>
      <c r="AN1337" t="str" cm="1">
        <f t="array" ref="AN1337">_xlfn.IFS(AM1337=1,"low",AM1337=2,"medium",AM1337=3,"high",AM1337=4,"very high")</f>
        <v>high</v>
      </c>
      <c r="AO1337">
        <v>1</v>
      </c>
      <c r="AP1337" s="1" t="str" cm="1">
        <f t="array" ref="AP1337">_xlfn.IFS(AO1337&lt;=1,"new",AO1337&lt;=5,"early tenure",AO1337&lt;=10,"established",AO1337&lt;=20,"loyal",AO1337&gt;=21,"long term")</f>
        <v>new</v>
      </c>
      <c r="AQ1337">
        <v>0</v>
      </c>
      <c r="AR1337" s="1" t="str" cm="1">
        <f t="array" ref="AR1337">_xlfn.IFS(AQ1337&lt;=1,"new",AQ1337&lt;=4,"settling",AQ1337&lt;=7,"established",AQ1337&lt;=12,"stagnant risk",AQ1337&gt;12,"highly stagnant")</f>
        <v>new</v>
      </c>
      <c r="AS1337">
        <v>1</v>
      </c>
      <c r="AT1337" t="str" cm="1">
        <f t="array" ref="AT1337">_xlfn.IFS(AS1337&lt;=1,"recently promoted",AS1337&lt;=3,"due soon",AS1337&lt;=6,"over due",AS1337&gt;=7,"critically overdue")</f>
        <v>recently promoted</v>
      </c>
      <c r="AU1337">
        <v>1</v>
      </c>
      <c r="AV1337" t="str" cm="1">
        <f t="array" ref="AV1337">_xlfn.IFS(AU1337&lt;=1,"new under manager",AU1337&lt;=4,"settling",AU1337&lt;=8,"established",AU1337&gt;=9,"long term")</f>
        <v>new under manager</v>
      </c>
    </row>
    <row r="1338" spans="1:48">
      <c r="A1338">
        <v>35</v>
      </c>
      <c r="B1338" s="1" t="str" cm="1">
        <f t="array" ref="B1338">_xlfn.IFS(A1338&lt;=25,"early career",A1338&lt;=35,"mid career",A1338&lt;=45,"experienced",A1338&gt;=46,"senior")</f>
        <v>mid career</v>
      </c>
      <c r="C1338" t="s">
        <v>29</v>
      </c>
      <c r="D1338" t="s">
        <v>41</v>
      </c>
      <c r="E1338" t="s">
        <v>31</v>
      </c>
      <c r="F1338">
        <v>3</v>
      </c>
      <c r="G1338" s="1" t="str" cm="1">
        <f t="array" ref="G1338">_xlfn.IFS(F1338&lt;=5,"very near",F1338&lt;=10,"near",F1338&lt;=20,"moderate",F1338&lt;=29,"far")</f>
        <v>very near</v>
      </c>
      <c r="H1338">
        <v>3</v>
      </c>
      <c r="I1338" t="str" cm="1">
        <f t="array" ref="I1338">_xlfn.IFS(H1338=1,"Below College",H1338=
2,"College",H1338=
3,"Bachelor",H1338=
4,"Master",H1338=
5,"Doctor")</f>
        <v>Bachelor</v>
      </c>
      <c r="J1338" t="s">
        <v>36</v>
      </c>
      <c r="K1338">
        <v>3</v>
      </c>
      <c r="L1338" t="str" cm="1">
        <f t="array" ref="L1338">_xlfn.IFS(K1338=1,"low",K1338=2,"medium",K1338=3,"high",K1338=4,"very high")</f>
        <v>high</v>
      </c>
      <c r="M1338" t="s">
        <v>33</v>
      </c>
      <c r="N1338">
        <v>2</v>
      </c>
      <c r="O1338" t="str" cm="1">
        <f t="array" ref="O1338">_xlfn.IFS(N1338=1,"low",N1338=2,"medium",N1338=3,"high",N1338=4,"very high")</f>
        <v>medium</v>
      </c>
      <c r="P1338">
        <v>1</v>
      </c>
      <c r="Q1338" t="str" cm="1">
        <f t="array" ref="Q1338">_xlfn.IFS(P1338=1,"junior",P1338=2,"mid level",P1338=3,"senior",P1338=4,"lead",P1338=5,"executive")</f>
        <v>junior</v>
      </c>
      <c r="R1338" t="s">
        <v>34</v>
      </c>
      <c r="S1338">
        <v>3</v>
      </c>
      <c r="T1338" t="str" cm="1">
        <f t="array" ref="T1338">_xlfn.IFS(S1338=1,"low",S1338=2,"medium",S1338=3,"high",S1338=4,"very high")</f>
        <v>high</v>
      </c>
      <c r="U1338" t="s">
        <v>35</v>
      </c>
      <c r="V1338">
        <v>1281</v>
      </c>
      <c r="W1338">
        <v>1</v>
      </c>
      <c r="X1338" t="str" cm="1">
        <f t="array" ref="X1338">_xlfn.IFS(W1338=0,"fresher",W1338&lt;=3,"stable",W1338&lt;=6,"moderate hopper",W1338&lt;=9,"frequent hopper")</f>
        <v>stable</v>
      </c>
      <c r="Y1338" t="s">
        <v>29</v>
      </c>
      <c r="Z1338">
        <v>18</v>
      </c>
      <c r="AA1338" t="str" cm="1">
        <f t="array" ref="AA1338">_xlfn.IFS(Z1338&lt;=14,"low hike",Z1338&lt;=18,"moderate hike",Z1338&lt;=22,"good hike",Z1338&lt;=25,"high hike")</f>
        <v>moderate hike</v>
      </c>
      <c r="AB1338">
        <v>3</v>
      </c>
      <c r="AC1338" t="str" cm="1">
        <f t="array" ref="AC1338">_xlfn.IFS(AB1338=1,"low",AB1338=2,"good",AB1338=3,"excellent",AB1338=4,"outstanding")</f>
        <v>excellent</v>
      </c>
      <c r="AD1338">
        <v>3</v>
      </c>
      <c r="AE1338" t="str" cm="1">
        <f t="array" ref="AE1338">_xlfn.IFS(AD1338=1,"low",AD1338=2,"medium",AD1338=3,"high",AD1338=4,"very high")</f>
        <v>high</v>
      </c>
      <c r="AG1338">
        <v>2</v>
      </c>
      <c r="AH1338" t="str" cm="1">
        <f t="array" ref="AH1338">_xlfn.IFS(AG1338=0,"no stock options",AG1338=2,"medium",AG1338=3,"high",AG1338=1,"low")</f>
        <v>medium</v>
      </c>
      <c r="AI1338">
        <v>1</v>
      </c>
      <c r="AJ1338" s="1" t="str" cm="1">
        <f t="array" ref="AJ1338">_xlfn.IFS(AI1338&lt;=2,"fresher",AI1338&lt;=7,"early career",AI1338&lt;=15,"mid career",AI1338&lt;=25,"experienced",AI1338&gt;=26,"expert")</f>
        <v>fresher</v>
      </c>
      <c r="AK1338">
        <v>3</v>
      </c>
      <c r="AL1338" s="1" t="str" cm="1">
        <f t="array" ref="AL1338">_xlfn.IFS(AK1338=0,"no training",AK1338&lt;=2,"low",AK1338&lt;=4,"moderate",AK1338&lt;=6,"high")</f>
        <v>moderate</v>
      </c>
      <c r="AM1338">
        <v>3</v>
      </c>
      <c r="AN1338" t="str" cm="1">
        <f t="array" ref="AN1338">_xlfn.IFS(AM1338=1,"low",AM1338=2,"medium",AM1338=3,"high",AM1338=4,"very high")</f>
        <v>high</v>
      </c>
      <c r="AO1338">
        <v>1</v>
      </c>
      <c r="AP1338" s="1" t="str" cm="1">
        <f t="array" ref="AP1338">_xlfn.IFS(AO1338&lt;=1,"new",AO1338&lt;=5,"early tenure",AO1338&lt;=10,"established",AO1338&lt;=20,"loyal",AO1338&gt;=21,"long term")</f>
        <v>new</v>
      </c>
      <c r="AQ1338">
        <v>0</v>
      </c>
      <c r="AR1338" s="1" t="str" cm="1">
        <f t="array" ref="AR1338">_xlfn.IFS(AQ1338&lt;=1,"new",AQ1338&lt;=4,"settling",AQ1338&lt;=7,"established",AQ1338&lt;=12,"stagnant risk",AQ1338&gt;12,"highly stagnant")</f>
        <v>new</v>
      </c>
      <c r="AS1338">
        <v>0</v>
      </c>
      <c r="AT1338" t="str" cm="1">
        <f t="array" ref="AT1338">_xlfn.IFS(AS1338&lt;=1,"recently promoted",AS1338&lt;=3,"due soon",AS1338&lt;=6,"over due",AS1338&gt;=7,"critically overdue")</f>
        <v>recently promoted</v>
      </c>
      <c r="AU1338">
        <v>0</v>
      </c>
      <c r="AV1338" t="str" cm="1">
        <f t="array" ref="AV1338">_xlfn.IFS(AU1338&lt;=1,"new under manager",AU1338&lt;=4,"settling",AU1338&lt;=8,"established",AU1338&gt;=9,"long term")</f>
        <v>new under manager</v>
      </c>
    </row>
    <row r="1339" spans="1:48">
      <c r="A1339">
        <v>37</v>
      </c>
      <c r="B1339" s="1" t="str" cm="1">
        <f t="array" ref="B1339">_xlfn.IFS(A1339&lt;=25,"early career",A1339&lt;=35,"mid career",A1339&lt;=45,"experienced",A1339&gt;=46,"senior")</f>
        <v>experienced</v>
      </c>
      <c r="C1339" t="s">
        <v>29</v>
      </c>
      <c r="D1339" t="s">
        <v>30</v>
      </c>
      <c r="E1339" t="s">
        <v>31</v>
      </c>
      <c r="F1339">
        <v>10</v>
      </c>
      <c r="G1339" s="1" t="str" cm="1">
        <f t="array" ref="G1339">_xlfn.IFS(F1339&lt;=5,"very near",F1339&lt;=10,"near",F1339&lt;=20,"moderate",F1339&lt;=29,"far")</f>
        <v>near</v>
      </c>
      <c r="H1339">
        <v>2</v>
      </c>
      <c r="I1339" t="str" cm="1">
        <f t="array" ref="I1339">_xlfn.IFS(H1339=1,"Below College",H1339=
2,"College",H1339=
3,"Bachelor",H1339=
4,"Master",H1339=
5,"Doctor")</f>
        <v>College</v>
      </c>
      <c r="J1339" t="s">
        <v>36</v>
      </c>
      <c r="K1339">
        <v>4</v>
      </c>
      <c r="L1339" t="str" cm="1">
        <f t="array" ref="L1339">_xlfn.IFS(K1339=1,"low",K1339=2,"medium",K1339=3,"high",K1339=4,"very high")</f>
        <v>very high</v>
      </c>
      <c r="M1339" t="s">
        <v>33</v>
      </c>
      <c r="N1339">
        <v>4</v>
      </c>
      <c r="O1339" t="str" cm="1">
        <f t="array" ref="O1339">_xlfn.IFS(N1339=1,"low",N1339=2,"medium",N1339=3,"high",N1339=4,"very high")</f>
        <v>very high</v>
      </c>
      <c r="P1339">
        <v>1</v>
      </c>
      <c r="Q1339" t="str" cm="1">
        <f t="array" ref="Q1339">_xlfn.IFS(P1339=1,"junior",P1339=2,"mid level",P1339=3,"senior",P1339=4,"lead",P1339=5,"executive")</f>
        <v>junior</v>
      </c>
      <c r="R1339" t="s">
        <v>37</v>
      </c>
      <c r="S1339">
        <v>4</v>
      </c>
      <c r="T1339" t="str" cm="1">
        <f t="array" ref="T1339">_xlfn.IFS(S1339=1,"low",S1339=2,"medium",S1339=3,"high",S1339=4,"very high")</f>
        <v>very high</v>
      </c>
      <c r="U1339" t="s">
        <v>40</v>
      </c>
      <c r="V1339">
        <v>4680</v>
      </c>
      <c r="W1339">
        <v>3</v>
      </c>
      <c r="X1339" t="str" cm="1">
        <f t="array" ref="X1339">_xlfn.IFS(W1339=0,"fresher",W1339&lt;=3,"stable",W1339&lt;=6,"moderate hopper",W1339&lt;=9,"frequent hopper")</f>
        <v>stable</v>
      </c>
      <c r="Y1339" t="s">
        <v>29</v>
      </c>
      <c r="Z1339">
        <v>17</v>
      </c>
      <c r="AA1339" t="str" cm="1">
        <f t="array" ref="AA1339">_xlfn.IFS(Z1339&lt;=14,"low hike",Z1339&lt;=18,"moderate hike",Z1339&lt;=22,"good hike",Z1339&lt;=25,"high hike")</f>
        <v>moderate hike</v>
      </c>
      <c r="AB1339">
        <v>3</v>
      </c>
      <c r="AC1339" t="str" cm="1">
        <f t="array" ref="AC1339">_xlfn.IFS(AB1339=1,"low",AB1339=2,"good",AB1339=3,"excellent",AB1339=4,"outstanding")</f>
        <v>excellent</v>
      </c>
      <c r="AD1339">
        <v>1</v>
      </c>
      <c r="AE1339" t="str" cm="1">
        <f t="array" ref="AE1339">_xlfn.IFS(AD1339=1,"low",AD1339=2,"medium",AD1339=3,"high",AD1339=4,"very high")</f>
        <v>low</v>
      </c>
      <c r="AG1339">
        <v>0</v>
      </c>
      <c r="AH1339" t="str" cm="1">
        <f t="array" ref="AH1339">_xlfn.IFS(AG1339=0,"no stock options",AG1339=2,"medium",AG1339=3,"high",AG1339=1,"low")</f>
        <v>no stock options</v>
      </c>
      <c r="AI1339">
        <v>4</v>
      </c>
      <c r="AJ1339" s="1" t="str" cm="1">
        <f t="array" ref="AJ1339">_xlfn.IFS(AI1339&lt;=2,"fresher",AI1339&lt;=7,"early career",AI1339&lt;=15,"mid career",AI1339&lt;=25,"experienced",AI1339&gt;=26,"expert")</f>
        <v>early career</v>
      </c>
      <c r="AK1339">
        <v>2</v>
      </c>
      <c r="AL1339" s="1" t="str" cm="1">
        <f t="array" ref="AL1339">_xlfn.IFS(AK1339=0,"no training",AK1339&lt;=2,"low",AK1339&lt;=4,"moderate",AK1339&lt;=6,"high")</f>
        <v>low</v>
      </c>
      <c r="AM1339">
        <v>3</v>
      </c>
      <c r="AN1339" t="str" cm="1">
        <f t="array" ref="AN1339">_xlfn.IFS(AM1339=1,"low",AM1339=2,"medium",AM1339=3,"high",AM1339=4,"very high")</f>
        <v>high</v>
      </c>
      <c r="AO1339">
        <v>1</v>
      </c>
      <c r="AP1339" s="1" t="str" cm="1">
        <f t="array" ref="AP1339">_xlfn.IFS(AO1339&lt;=1,"new",AO1339&lt;=5,"early tenure",AO1339&lt;=10,"established",AO1339&lt;=20,"loyal",AO1339&gt;=21,"long term")</f>
        <v>new</v>
      </c>
      <c r="AQ1339">
        <v>0</v>
      </c>
      <c r="AR1339" s="1" t="str" cm="1">
        <f t="array" ref="AR1339">_xlfn.IFS(AQ1339&lt;=1,"new",AQ1339&lt;=4,"settling",AQ1339&lt;=7,"established",AQ1339&lt;=12,"stagnant risk",AQ1339&gt;12,"highly stagnant")</f>
        <v>new</v>
      </c>
      <c r="AS1339">
        <v>0</v>
      </c>
      <c r="AT1339" t="str" cm="1">
        <f t="array" ref="AT1339">_xlfn.IFS(AS1339&lt;=1,"recently promoted",AS1339&lt;=3,"due soon",AS1339&lt;=6,"over due",AS1339&gt;=7,"critically overdue")</f>
        <v>recently promoted</v>
      </c>
      <c r="AU1339">
        <v>0</v>
      </c>
      <c r="AV1339" t="str" cm="1">
        <f t="array" ref="AV1339">_xlfn.IFS(AU1339&lt;=1,"new under manager",AU1339&lt;=4,"settling",AU1339&lt;=8,"established",AU1339&gt;=9,"long term")</f>
        <v>new under manager</v>
      </c>
    </row>
    <row r="1340" spans="1:48">
      <c r="A1340">
        <v>38</v>
      </c>
      <c r="B1340" s="1" t="str" cm="1">
        <f t="array" ref="B1340">_xlfn.IFS(A1340&lt;=25,"early career",A1340&lt;=35,"mid career",A1340&lt;=45,"experienced",A1340&gt;=46,"senior")</f>
        <v>experienced</v>
      </c>
      <c r="C1340" t="s">
        <v>29</v>
      </c>
      <c r="D1340" t="s">
        <v>30</v>
      </c>
      <c r="E1340" t="s">
        <v>31</v>
      </c>
      <c r="F1340">
        <v>1</v>
      </c>
      <c r="G1340" s="1" t="str" cm="1">
        <f t="array" ref="G1340">_xlfn.IFS(F1340&lt;=5,"very near",F1340&lt;=10,"near",F1340&lt;=20,"moderate",F1340&lt;=29,"far")</f>
        <v>very near</v>
      </c>
      <c r="H1340">
        <v>3</v>
      </c>
      <c r="I1340" t="str" cm="1">
        <f t="array" ref="I1340">_xlfn.IFS(H1340=1,"Below College",H1340=
2,"College",H1340=
3,"Bachelor",H1340=
4,"Master",H1340=
5,"Doctor")</f>
        <v>Bachelor</v>
      </c>
      <c r="J1340" t="s">
        <v>36</v>
      </c>
      <c r="K1340">
        <v>3</v>
      </c>
      <c r="L1340" t="str" cm="1">
        <f t="array" ref="L1340">_xlfn.IFS(K1340=1,"low",K1340=2,"medium",K1340=3,"high",K1340=4,"very high")</f>
        <v>high</v>
      </c>
      <c r="M1340" t="s">
        <v>43</v>
      </c>
      <c r="N1340">
        <v>3</v>
      </c>
      <c r="O1340" t="str" cm="1">
        <f t="array" ref="O1340">_xlfn.IFS(N1340=1,"low",N1340=2,"medium",N1340=3,"high",N1340=4,"very high")</f>
        <v>high</v>
      </c>
      <c r="P1340">
        <v>3</v>
      </c>
      <c r="Q1340" t="str" cm="1">
        <f t="array" ref="Q1340">_xlfn.IFS(P1340=1,"junior",P1340=2,"mid level",P1340=3,"senior",P1340=4,"lead",P1340=5,"executive")</f>
        <v>senior</v>
      </c>
      <c r="R1340" t="s">
        <v>44</v>
      </c>
      <c r="S1340">
        <v>3</v>
      </c>
      <c r="T1340" t="str" cm="1">
        <f t="array" ref="T1340">_xlfn.IFS(S1340=1,"low",S1340=2,"medium",S1340=3,"high",S1340=4,"very high")</f>
        <v>high</v>
      </c>
      <c r="U1340" t="s">
        <v>40</v>
      </c>
      <c r="V1340">
        <v>7861</v>
      </c>
      <c r="W1340">
        <v>4</v>
      </c>
      <c r="X1340" t="str" cm="1">
        <f t="array" ref="X1340">_xlfn.IFS(W1340=0,"fresher",W1340&lt;=3,"stable",W1340&lt;=6,"moderate hopper",W1340&lt;=9,"frequent hopper")</f>
        <v>moderate hopper</v>
      </c>
      <c r="Y1340" t="s">
        <v>39</v>
      </c>
      <c r="Z1340">
        <v>14</v>
      </c>
      <c r="AA1340" t="str" cm="1">
        <f t="array" ref="AA1340">_xlfn.IFS(Z1340&lt;=14,"low hike",Z1340&lt;=18,"moderate hike",Z1340&lt;=22,"good hike",Z1340&lt;=25,"high hike")</f>
        <v>low hike</v>
      </c>
      <c r="AB1340">
        <v>3</v>
      </c>
      <c r="AC1340" t="str" cm="1">
        <f t="array" ref="AC1340">_xlfn.IFS(AB1340=1,"low",AB1340=2,"good",AB1340=3,"excellent",AB1340=4,"outstanding")</f>
        <v>excellent</v>
      </c>
      <c r="AD1340">
        <v>4</v>
      </c>
      <c r="AE1340" t="str" cm="1">
        <f t="array" ref="AE1340">_xlfn.IFS(AD1340=1,"low",AD1340=2,"medium",AD1340=3,"high",AD1340=4,"very high")</f>
        <v>very high</v>
      </c>
      <c r="AG1340">
        <v>0</v>
      </c>
      <c r="AH1340" t="str" cm="1">
        <f t="array" ref="AH1340">_xlfn.IFS(AG1340=0,"no stock options",AG1340=2,"medium",AG1340=3,"high",AG1340=1,"low")</f>
        <v>no stock options</v>
      </c>
      <c r="AI1340">
        <v>10</v>
      </c>
      <c r="AJ1340" s="1" t="str" cm="1">
        <f t="array" ref="AJ1340">_xlfn.IFS(AI1340&lt;=2,"fresher",AI1340&lt;=7,"early career",AI1340&lt;=15,"mid career",AI1340&lt;=25,"experienced",AI1340&gt;=26,"expert")</f>
        <v>mid career</v>
      </c>
      <c r="AK1340">
        <v>4</v>
      </c>
      <c r="AL1340" s="1" t="str" cm="1">
        <f t="array" ref="AL1340">_xlfn.IFS(AK1340=0,"no training",AK1340&lt;=2,"low",AK1340&lt;=4,"moderate",AK1340&lt;=6,"high")</f>
        <v>moderate</v>
      </c>
      <c r="AM1340">
        <v>4</v>
      </c>
      <c r="AN1340" t="str" cm="1">
        <f t="array" ref="AN1340">_xlfn.IFS(AM1340=1,"low",AM1340=2,"medium",AM1340=3,"high",AM1340=4,"very high")</f>
        <v>very high</v>
      </c>
      <c r="AO1340">
        <v>1</v>
      </c>
      <c r="AP1340" s="1" t="str" cm="1">
        <f t="array" ref="AP1340">_xlfn.IFS(AO1340&lt;=1,"new",AO1340&lt;=5,"early tenure",AO1340&lt;=10,"established",AO1340&lt;=20,"loyal",AO1340&gt;=21,"long term")</f>
        <v>new</v>
      </c>
      <c r="AQ1340">
        <v>0</v>
      </c>
      <c r="AR1340" s="1" t="str" cm="1">
        <f t="array" ref="AR1340">_xlfn.IFS(AQ1340&lt;=1,"new",AQ1340&lt;=4,"settling",AQ1340&lt;=7,"established",AQ1340&lt;=12,"stagnant risk",AQ1340&gt;12,"highly stagnant")</f>
        <v>new</v>
      </c>
      <c r="AS1340">
        <v>0</v>
      </c>
      <c r="AT1340" t="str" cm="1">
        <f t="array" ref="AT1340">_xlfn.IFS(AS1340&lt;=1,"recently promoted",AS1340&lt;=3,"due soon",AS1340&lt;=6,"over due",AS1340&gt;=7,"critically overdue")</f>
        <v>recently promoted</v>
      </c>
      <c r="AU1340">
        <v>0</v>
      </c>
      <c r="AV1340" t="str" cm="1">
        <f t="array" ref="AV1340">_xlfn.IFS(AU1340&lt;=1,"new under manager",AU1340&lt;=4,"settling",AU1340&lt;=8,"established",AU1340&gt;=9,"long term")</f>
        <v>new under manager</v>
      </c>
    </row>
    <row r="1341" spans="1:48">
      <c r="A1341">
        <v>29</v>
      </c>
      <c r="B1341" s="1" t="str" cm="1">
        <f t="array" ref="B1341">_xlfn.IFS(A1341&lt;=25,"early career",A1341&lt;=35,"mid career",A1341&lt;=45,"experienced",A1341&gt;=46,"senior")</f>
        <v>mid career</v>
      </c>
      <c r="C1341" t="s">
        <v>29</v>
      </c>
      <c r="D1341" t="s">
        <v>30</v>
      </c>
      <c r="E1341" t="s">
        <v>45</v>
      </c>
      <c r="F1341">
        <v>10</v>
      </c>
      <c r="G1341" s="1" t="str" cm="1">
        <f t="array" ref="G1341">_xlfn.IFS(F1341&lt;=5,"very near",F1341&lt;=10,"near",F1341&lt;=20,"moderate",F1341&lt;=29,"far")</f>
        <v>near</v>
      </c>
      <c r="H1341">
        <v>3</v>
      </c>
      <c r="I1341" t="str" cm="1">
        <f t="array" ref="I1341">_xlfn.IFS(H1341=1,"Below College",H1341=
2,"College",H1341=
3,"Bachelor",H1341=
4,"Master",H1341=
5,"Doctor")</f>
        <v>Bachelor</v>
      </c>
      <c r="J1341" t="s">
        <v>36</v>
      </c>
      <c r="K1341">
        <v>3</v>
      </c>
      <c r="L1341" t="str" cm="1">
        <f t="array" ref="L1341">_xlfn.IFS(K1341=1,"low",K1341=2,"medium",K1341=3,"high",K1341=4,"very high")</f>
        <v>high</v>
      </c>
      <c r="M1341" t="s">
        <v>33</v>
      </c>
      <c r="N1341">
        <v>3</v>
      </c>
      <c r="O1341" t="str" cm="1">
        <f t="array" ref="O1341">_xlfn.IFS(N1341=1,"low",N1341=2,"medium",N1341=3,"high",N1341=4,"very high")</f>
        <v>high</v>
      </c>
      <c r="P1341">
        <v>1</v>
      </c>
      <c r="Q1341" t="str" cm="1">
        <f t="array" ref="Q1341">_xlfn.IFS(P1341=1,"junior",P1341=2,"mid level",P1341=3,"senior",P1341=4,"lead",P1341=5,"executive")</f>
        <v>junior</v>
      </c>
      <c r="R1341" t="s">
        <v>46</v>
      </c>
      <c r="S1341">
        <v>3</v>
      </c>
      <c r="T1341" t="str" cm="1">
        <f t="array" ref="T1341">_xlfn.IFS(S1341=1,"low",S1341=2,"medium",S1341=3,"high",S1341=4,"very high")</f>
        <v>high</v>
      </c>
      <c r="U1341" t="s">
        <v>40</v>
      </c>
      <c r="V1341">
        <v>2642</v>
      </c>
      <c r="W1341">
        <v>1</v>
      </c>
      <c r="X1341" t="str" cm="1">
        <f t="array" ref="X1341">_xlfn.IFS(W1341=0,"fresher",W1341&lt;=3,"stable",W1341&lt;=6,"moderate hopper",W1341&lt;=9,"frequent hopper")</f>
        <v>stable</v>
      </c>
      <c r="Y1341" t="s">
        <v>29</v>
      </c>
      <c r="Z1341">
        <v>11</v>
      </c>
      <c r="AA1341" t="str" cm="1">
        <f t="array" ref="AA1341">_xlfn.IFS(Z1341&lt;=14,"low hike",Z1341&lt;=18,"moderate hike",Z1341&lt;=22,"good hike",Z1341&lt;=25,"high hike")</f>
        <v>low hike</v>
      </c>
      <c r="AB1341">
        <v>3</v>
      </c>
      <c r="AC1341" t="str" cm="1">
        <f t="array" ref="AC1341">_xlfn.IFS(AB1341=1,"low",AB1341=2,"good",AB1341=3,"excellent",AB1341=4,"outstanding")</f>
        <v>excellent</v>
      </c>
      <c r="AD1341">
        <v>3</v>
      </c>
      <c r="AE1341" t="str" cm="1">
        <f t="array" ref="AE1341">_xlfn.IFS(AD1341=1,"low",AD1341=2,"medium",AD1341=3,"high",AD1341=4,"very high")</f>
        <v>high</v>
      </c>
      <c r="AG1341">
        <v>0</v>
      </c>
      <c r="AH1341" t="str" cm="1">
        <f t="array" ref="AH1341">_xlfn.IFS(AG1341=0,"no stock options",AG1341=2,"medium",AG1341=3,"high",AG1341=1,"low")</f>
        <v>no stock options</v>
      </c>
      <c r="AI1341">
        <v>1</v>
      </c>
      <c r="AJ1341" s="1" t="str" cm="1">
        <f t="array" ref="AJ1341">_xlfn.IFS(AI1341&lt;=2,"fresher",AI1341&lt;=7,"early career",AI1341&lt;=15,"mid career",AI1341&lt;=25,"experienced",AI1341&gt;=26,"expert")</f>
        <v>fresher</v>
      </c>
      <c r="AK1341">
        <v>6</v>
      </c>
      <c r="AL1341" s="1" t="str" cm="1">
        <f t="array" ref="AL1341">_xlfn.IFS(AK1341=0,"no training",AK1341&lt;=2,"low",AK1341&lt;=4,"moderate",AK1341&lt;=6,"high")</f>
        <v>high</v>
      </c>
      <c r="AM1341">
        <v>3</v>
      </c>
      <c r="AN1341" t="str" cm="1">
        <f t="array" ref="AN1341">_xlfn.IFS(AM1341=1,"low",AM1341=2,"medium",AM1341=3,"high",AM1341=4,"very high")</f>
        <v>high</v>
      </c>
      <c r="AO1341">
        <v>1</v>
      </c>
      <c r="AP1341" s="1" t="str" cm="1">
        <f t="array" ref="AP1341">_xlfn.IFS(AO1341&lt;=1,"new",AO1341&lt;=5,"early tenure",AO1341&lt;=10,"established",AO1341&lt;=20,"loyal",AO1341&gt;=21,"long term")</f>
        <v>new</v>
      </c>
      <c r="AQ1341">
        <v>0</v>
      </c>
      <c r="AR1341" s="1" t="str" cm="1">
        <f t="array" ref="AR1341">_xlfn.IFS(AQ1341&lt;=1,"new",AQ1341&lt;=4,"settling",AQ1341&lt;=7,"established",AQ1341&lt;=12,"stagnant risk",AQ1341&gt;12,"highly stagnant")</f>
        <v>new</v>
      </c>
      <c r="AS1341">
        <v>0</v>
      </c>
      <c r="AT1341" t="str" cm="1">
        <f t="array" ref="AT1341">_xlfn.IFS(AS1341&lt;=1,"recently promoted",AS1341&lt;=3,"due soon",AS1341&lt;=6,"over due",AS1341&gt;=7,"critically overdue")</f>
        <v>recently promoted</v>
      </c>
      <c r="AU1341">
        <v>0</v>
      </c>
      <c r="AV1341" t="str" cm="1">
        <f t="array" ref="AV1341">_xlfn.IFS(AU1341&lt;=1,"new under manager",AU1341&lt;=4,"settling",AU1341&lt;=8,"established",AU1341&gt;=9,"long term")</f>
        <v>new under manager</v>
      </c>
    </row>
    <row r="1342" spans="1:48">
      <c r="A1342">
        <v>35</v>
      </c>
      <c r="B1342" s="1" t="str" cm="1">
        <f t="array" ref="B1342">_xlfn.IFS(A1342&lt;=25,"early career",A1342&lt;=35,"mid career",A1342&lt;=45,"experienced",A1342&gt;=46,"senior")</f>
        <v>mid career</v>
      </c>
      <c r="C1342" t="s">
        <v>29</v>
      </c>
      <c r="D1342" t="s">
        <v>41</v>
      </c>
      <c r="E1342" t="s">
        <v>31</v>
      </c>
      <c r="F1342">
        <v>2</v>
      </c>
      <c r="G1342" s="1" t="str" cm="1">
        <f t="array" ref="G1342">_xlfn.IFS(F1342&lt;=5,"very near",F1342&lt;=10,"near",F1342&lt;=20,"moderate",F1342&lt;=29,"far")</f>
        <v>very near</v>
      </c>
      <c r="H1342">
        <v>4</v>
      </c>
      <c r="I1342" t="str" cm="1">
        <f t="array" ref="I1342">_xlfn.IFS(H1342=1,"Below College",H1342=
2,"College",H1342=
3,"Bachelor",H1342=
4,"Master",H1342=
5,"Doctor")</f>
        <v>Master</v>
      </c>
      <c r="J1342" t="s">
        <v>36</v>
      </c>
      <c r="K1342">
        <v>4</v>
      </c>
      <c r="L1342" t="str" cm="1">
        <f t="array" ref="L1342">_xlfn.IFS(K1342=1,"low",K1342=2,"medium",K1342=3,"high",K1342=4,"very high")</f>
        <v>very high</v>
      </c>
      <c r="M1342" t="s">
        <v>43</v>
      </c>
      <c r="N1342">
        <v>3</v>
      </c>
      <c r="O1342" t="str" cm="1">
        <f t="array" ref="O1342">_xlfn.IFS(N1342=1,"low",N1342=2,"medium",N1342=3,"high",N1342=4,"very high")</f>
        <v>high</v>
      </c>
      <c r="P1342">
        <v>2</v>
      </c>
      <c r="Q1342" t="str" cm="1">
        <f t="array" ref="Q1342">_xlfn.IFS(P1342=1,"junior",P1342=2,"mid level",P1342=3,"senior",P1342=4,"lead",P1342=5,"executive")</f>
        <v>mid level</v>
      </c>
      <c r="R1342" t="s">
        <v>49</v>
      </c>
      <c r="S1342">
        <v>1</v>
      </c>
      <c r="T1342" t="str" cm="1">
        <f t="array" ref="T1342">_xlfn.IFS(S1342=1,"low",S1342=2,"medium",S1342=3,"high",S1342=4,"very high")</f>
        <v>low</v>
      </c>
      <c r="U1342" t="s">
        <v>38</v>
      </c>
      <c r="V1342">
        <v>5093</v>
      </c>
      <c r="W1342">
        <v>2</v>
      </c>
      <c r="X1342" t="str" cm="1">
        <f t="array" ref="X1342">_xlfn.IFS(W1342=0,"fresher",W1342&lt;=3,"stable",W1342&lt;=6,"moderate hopper",W1342&lt;=9,"frequent hopper")</f>
        <v>stable</v>
      </c>
      <c r="Y1342" t="s">
        <v>29</v>
      </c>
      <c r="Z1342">
        <v>11</v>
      </c>
      <c r="AA1342" t="str" cm="1">
        <f t="array" ref="AA1342">_xlfn.IFS(Z1342&lt;=14,"low hike",Z1342&lt;=18,"moderate hike",Z1342&lt;=22,"good hike",Z1342&lt;=25,"high hike")</f>
        <v>low hike</v>
      </c>
      <c r="AB1342">
        <v>3</v>
      </c>
      <c r="AC1342" t="str" cm="1">
        <f t="array" ref="AC1342">_xlfn.IFS(AB1342=1,"low",AB1342=2,"good",AB1342=3,"excellent",AB1342=4,"outstanding")</f>
        <v>excellent</v>
      </c>
      <c r="AD1342">
        <v>1</v>
      </c>
      <c r="AE1342" t="str" cm="1">
        <f t="array" ref="AE1342">_xlfn.IFS(AD1342=1,"low",AD1342=2,"medium",AD1342=3,"high",AD1342=4,"very high")</f>
        <v>low</v>
      </c>
      <c r="AG1342">
        <v>1</v>
      </c>
      <c r="AH1342" t="str" cm="1">
        <f t="array" ref="AH1342">_xlfn.IFS(AG1342=0,"no stock options",AG1342=2,"medium",AG1342=3,"high",AG1342=1,"low")</f>
        <v>low</v>
      </c>
      <c r="AI1342">
        <v>16</v>
      </c>
      <c r="AJ1342" s="1" t="str" cm="1">
        <f t="array" ref="AJ1342">_xlfn.IFS(AI1342&lt;=2,"fresher",AI1342&lt;=7,"early career",AI1342&lt;=15,"mid career",AI1342&lt;=25,"experienced",AI1342&gt;=26,"expert")</f>
        <v>experienced</v>
      </c>
      <c r="AK1342">
        <v>2</v>
      </c>
      <c r="AL1342" s="1" t="str" cm="1">
        <f t="array" ref="AL1342">_xlfn.IFS(AK1342=0,"no training",AK1342&lt;=2,"low",AK1342&lt;=4,"moderate",AK1342&lt;=6,"high")</f>
        <v>low</v>
      </c>
      <c r="AM1342">
        <v>4</v>
      </c>
      <c r="AN1342" t="str" cm="1">
        <f t="array" ref="AN1342">_xlfn.IFS(AM1342=1,"low",AM1342=2,"medium",AM1342=3,"high",AM1342=4,"very high")</f>
        <v>very high</v>
      </c>
      <c r="AO1342">
        <v>1</v>
      </c>
      <c r="AP1342" s="1" t="str" cm="1">
        <f t="array" ref="AP1342">_xlfn.IFS(AO1342&lt;=1,"new",AO1342&lt;=5,"early tenure",AO1342&lt;=10,"established",AO1342&lt;=20,"loyal",AO1342&gt;=21,"long term")</f>
        <v>new</v>
      </c>
      <c r="AQ1342">
        <v>0</v>
      </c>
      <c r="AR1342" s="1" t="str" cm="1">
        <f t="array" ref="AR1342">_xlfn.IFS(AQ1342&lt;=1,"new",AQ1342&lt;=4,"settling",AQ1342&lt;=7,"established",AQ1342&lt;=12,"stagnant risk",AQ1342&gt;12,"highly stagnant")</f>
        <v>new</v>
      </c>
      <c r="AS1342">
        <v>0</v>
      </c>
      <c r="AT1342" t="str" cm="1">
        <f t="array" ref="AT1342">_xlfn.IFS(AS1342&lt;=1,"recently promoted",AS1342&lt;=3,"due soon",AS1342&lt;=6,"over due",AS1342&gt;=7,"critically overdue")</f>
        <v>recently promoted</v>
      </c>
      <c r="AU1342">
        <v>0</v>
      </c>
      <c r="AV1342" t="str" cm="1">
        <f t="array" ref="AV1342">_xlfn.IFS(AU1342&lt;=1,"new under manager",AU1342&lt;=4,"settling",AU1342&lt;=8,"established",AU1342&gt;=9,"long term")</f>
        <v>new under manager</v>
      </c>
    </row>
    <row r="1343" spans="1:48">
      <c r="A1343">
        <v>38</v>
      </c>
      <c r="B1343" s="1" t="str" cm="1">
        <f t="array" ref="B1343">_xlfn.IFS(A1343&lt;=25,"early career",A1343&lt;=35,"mid career",A1343&lt;=45,"experienced",A1343&gt;=46,"senior")</f>
        <v>experienced</v>
      </c>
      <c r="C1343" t="s">
        <v>29</v>
      </c>
      <c r="D1343" t="s">
        <v>30</v>
      </c>
      <c r="E1343" t="s">
        <v>31</v>
      </c>
      <c r="F1343">
        <v>2</v>
      </c>
      <c r="G1343" s="1" t="str" cm="1">
        <f t="array" ref="G1343">_xlfn.IFS(F1343&lt;=5,"very near",F1343&lt;=10,"near",F1343&lt;=20,"moderate",F1343&lt;=29,"far")</f>
        <v>very near</v>
      </c>
      <c r="H1343">
        <v>5</v>
      </c>
      <c r="I1343" t="str" cm="1">
        <f t="array" ref="I1343">_xlfn.IFS(H1343=1,"Below College",H1343=
2,"College",H1343=
3,"Bachelor",H1343=
4,"Master",H1343=
5,"Doctor")</f>
        <v>Doctor</v>
      </c>
      <c r="J1343" t="s">
        <v>32</v>
      </c>
      <c r="K1343">
        <v>4</v>
      </c>
      <c r="L1343" t="str" cm="1">
        <f t="array" ref="L1343">_xlfn.IFS(K1343=1,"low",K1343=2,"medium",K1343=3,"high",K1343=4,"very high")</f>
        <v>very high</v>
      </c>
      <c r="M1343" t="s">
        <v>33</v>
      </c>
      <c r="N1343">
        <v>3</v>
      </c>
      <c r="O1343" t="str" cm="1">
        <f t="array" ref="O1343">_xlfn.IFS(N1343=1,"low",N1343=2,"medium",N1343=3,"high",N1343=4,"very high")</f>
        <v>high</v>
      </c>
      <c r="P1343">
        <v>1</v>
      </c>
      <c r="Q1343" t="str" cm="1">
        <f t="array" ref="Q1343">_xlfn.IFS(P1343=1,"junior",P1343=2,"mid level",P1343=3,"senior",P1343=4,"lead",P1343=5,"executive")</f>
        <v>junior</v>
      </c>
      <c r="R1343" t="s">
        <v>37</v>
      </c>
      <c r="S1343">
        <v>3</v>
      </c>
      <c r="T1343" t="str" cm="1">
        <f t="array" ref="T1343">_xlfn.IFS(S1343=1,"low",S1343=2,"medium",S1343=3,"high",S1343=4,"very high")</f>
        <v>high</v>
      </c>
      <c r="U1343" t="s">
        <v>35</v>
      </c>
      <c r="V1343">
        <v>3057</v>
      </c>
      <c r="W1343">
        <v>6</v>
      </c>
      <c r="X1343" t="str" cm="1">
        <f t="array" ref="X1343">_xlfn.IFS(W1343=0,"fresher",W1343&lt;=3,"stable",W1343&lt;=6,"moderate hopper",W1343&lt;=9,"frequent hopper")</f>
        <v>moderate hopper</v>
      </c>
      <c r="Y1343" t="s">
        <v>39</v>
      </c>
      <c r="Z1343">
        <v>13</v>
      </c>
      <c r="AA1343" t="str" cm="1">
        <f t="array" ref="AA1343">_xlfn.IFS(Z1343&lt;=14,"low hike",Z1343&lt;=18,"moderate hike",Z1343&lt;=22,"good hike",Z1343&lt;=25,"high hike")</f>
        <v>low hike</v>
      </c>
      <c r="AB1343">
        <v>3</v>
      </c>
      <c r="AC1343" t="str" cm="1">
        <f t="array" ref="AC1343">_xlfn.IFS(AB1343=1,"low",AB1343=2,"good",AB1343=3,"excellent",AB1343=4,"outstanding")</f>
        <v>excellent</v>
      </c>
      <c r="AD1343">
        <v>2</v>
      </c>
      <c r="AE1343" t="str" cm="1">
        <f t="array" ref="AE1343">_xlfn.IFS(AD1343=1,"low",AD1343=2,"medium",AD1343=3,"high",AD1343=4,"very high")</f>
        <v>medium</v>
      </c>
      <c r="AG1343">
        <v>1</v>
      </c>
      <c r="AH1343" t="str" cm="1">
        <f t="array" ref="AH1343">_xlfn.IFS(AG1343=0,"no stock options",AG1343=2,"medium",AG1343=3,"high",AG1343=1,"low")</f>
        <v>low</v>
      </c>
      <c r="AI1343">
        <v>6</v>
      </c>
      <c r="AJ1343" s="1" t="str" cm="1">
        <f t="array" ref="AJ1343">_xlfn.IFS(AI1343&lt;=2,"fresher",AI1343&lt;=7,"early career",AI1343&lt;=15,"mid career",AI1343&lt;=25,"experienced",AI1343&gt;=26,"expert")</f>
        <v>early career</v>
      </c>
      <c r="AK1343">
        <v>0</v>
      </c>
      <c r="AL1343" s="1" t="str" cm="1">
        <f t="array" ref="AL1343">_xlfn.IFS(AK1343=0,"no training",AK1343&lt;=2,"low",AK1343&lt;=4,"moderate",AK1343&lt;=6,"high")</f>
        <v>no training</v>
      </c>
      <c r="AM1343">
        <v>1</v>
      </c>
      <c r="AN1343" t="str" cm="1">
        <f t="array" ref="AN1343">_xlfn.IFS(AM1343=1,"low",AM1343=2,"medium",AM1343=3,"high",AM1343=4,"very high")</f>
        <v>low</v>
      </c>
      <c r="AO1343">
        <v>1</v>
      </c>
      <c r="AP1343" s="1" t="str" cm="1">
        <f t="array" ref="AP1343">_xlfn.IFS(AO1343&lt;=1,"new",AO1343&lt;=5,"early tenure",AO1343&lt;=10,"established",AO1343&lt;=20,"loyal",AO1343&gt;=21,"long term")</f>
        <v>new</v>
      </c>
      <c r="AQ1343">
        <v>0</v>
      </c>
      <c r="AR1343" s="1" t="str" cm="1">
        <f t="array" ref="AR1343">_xlfn.IFS(AQ1343&lt;=1,"new",AQ1343&lt;=4,"settling",AQ1343&lt;=7,"established",AQ1343&lt;=12,"stagnant risk",AQ1343&gt;12,"highly stagnant")</f>
        <v>new</v>
      </c>
      <c r="AS1343">
        <v>0</v>
      </c>
      <c r="AT1343" t="str" cm="1">
        <f t="array" ref="AT1343">_xlfn.IFS(AS1343&lt;=1,"recently promoted",AS1343&lt;=3,"due soon",AS1343&lt;=6,"over due",AS1343&gt;=7,"critically overdue")</f>
        <v>recently promoted</v>
      </c>
      <c r="AU1343">
        <v>1</v>
      </c>
      <c r="AV1343" t="str" cm="1">
        <f t="array" ref="AV1343">_xlfn.IFS(AU1343&lt;=1,"new under manager",AU1343&lt;=4,"settling",AU1343&lt;=8,"established",AU1343&gt;=9,"long term")</f>
        <v>new under manager</v>
      </c>
    </row>
    <row r="1344" spans="1:48">
      <c r="A1344">
        <v>34</v>
      </c>
      <c r="B1344" s="1" t="str" cm="1">
        <f t="array" ref="B1344">_xlfn.IFS(A1344&lt;=25,"early career",A1344&lt;=35,"mid career",A1344&lt;=45,"experienced",A1344&gt;=46,"senior")</f>
        <v>mid career</v>
      </c>
      <c r="C1344" t="s">
        <v>29</v>
      </c>
      <c r="D1344" t="s">
        <v>30</v>
      </c>
      <c r="E1344" t="s">
        <v>31</v>
      </c>
      <c r="F1344">
        <v>8</v>
      </c>
      <c r="G1344" s="1" t="str" cm="1">
        <f t="array" ref="G1344">_xlfn.IFS(F1344&lt;=5,"very near",F1344&lt;=10,"near",F1344&lt;=20,"moderate",F1344&lt;=29,"far")</f>
        <v>near</v>
      </c>
      <c r="H1344">
        <v>5</v>
      </c>
      <c r="I1344" t="str" cm="1">
        <f t="array" ref="I1344">_xlfn.IFS(H1344=1,"Below College",H1344=
2,"College",H1344=
3,"Bachelor",H1344=
4,"Master",H1344=
5,"Doctor")</f>
        <v>Doctor</v>
      </c>
      <c r="J1344" t="s">
        <v>36</v>
      </c>
      <c r="K1344">
        <v>2</v>
      </c>
      <c r="L1344" t="str" cm="1">
        <f t="array" ref="L1344">_xlfn.IFS(K1344=1,"low",K1344=2,"medium",K1344=3,"high",K1344=4,"very high")</f>
        <v>medium</v>
      </c>
      <c r="M1344" t="s">
        <v>43</v>
      </c>
      <c r="N1344">
        <v>3</v>
      </c>
      <c r="O1344" t="str" cm="1">
        <f t="array" ref="O1344">_xlfn.IFS(N1344=1,"low",N1344=2,"medium",N1344=3,"high",N1344=4,"very high")</f>
        <v>high</v>
      </c>
      <c r="P1344">
        <v>2</v>
      </c>
      <c r="Q1344" t="str" cm="1">
        <f t="array" ref="Q1344">_xlfn.IFS(P1344=1,"junior",P1344=2,"mid level",P1344=3,"senior",P1344=4,"lead",P1344=5,"executive")</f>
        <v>mid level</v>
      </c>
      <c r="R1344" t="s">
        <v>44</v>
      </c>
      <c r="S1344">
        <v>1</v>
      </c>
      <c r="T1344" t="str" cm="1">
        <f t="array" ref="T1344">_xlfn.IFS(S1344=1,"low",S1344=2,"medium",S1344=3,"high",S1344=4,"very high")</f>
        <v>low</v>
      </c>
      <c r="U1344" t="s">
        <v>38</v>
      </c>
      <c r="V1344">
        <v>5121</v>
      </c>
      <c r="W1344">
        <v>3</v>
      </c>
      <c r="X1344" t="str" cm="1">
        <f t="array" ref="X1344">_xlfn.IFS(W1344=0,"fresher",W1344&lt;=3,"stable",W1344&lt;=6,"moderate hopper",W1344&lt;=9,"frequent hopper")</f>
        <v>stable</v>
      </c>
      <c r="Y1344" t="s">
        <v>29</v>
      </c>
      <c r="Z1344">
        <v>14</v>
      </c>
      <c r="AA1344" t="str" cm="1">
        <f t="array" ref="AA1344">_xlfn.IFS(Z1344&lt;=14,"low hike",Z1344&lt;=18,"moderate hike",Z1344&lt;=22,"good hike",Z1344&lt;=25,"high hike")</f>
        <v>low hike</v>
      </c>
      <c r="AB1344">
        <v>3</v>
      </c>
      <c r="AC1344" t="str" cm="1">
        <f t="array" ref="AC1344">_xlfn.IFS(AB1344=1,"low",AB1344=2,"good",AB1344=3,"excellent",AB1344=4,"outstanding")</f>
        <v>excellent</v>
      </c>
      <c r="AD1344">
        <v>3</v>
      </c>
      <c r="AE1344" t="str" cm="1">
        <f t="array" ref="AE1344">_xlfn.IFS(AD1344=1,"low",AD1344=2,"medium",AD1344=3,"high",AD1344=4,"very high")</f>
        <v>high</v>
      </c>
      <c r="AG1344">
        <v>1</v>
      </c>
      <c r="AH1344" t="str" cm="1">
        <f t="array" ref="AH1344">_xlfn.IFS(AG1344=0,"no stock options",AG1344=2,"medium",AG1344=3,"high",AG1344=1,"low")</f>
        <v>low</v>
      </c>
      <c r="AI1344">
        <v>7</v>
      </c>
      <c r="AJ1344" s="1" t="str" cm="1">
        <f t="array" ref="AJ1344">_xlfn.IFS(AI1344&lt;=2,"fresher",AI1344&lt;=7,"early career",AI1344&lt;=15,"mid career",AI1344&lt;=25,"experienced",AI1344&gt;=26,"expert")</f>
        <v>early career</v>
      </c>
      <c r="AK1344">
        <v>3</v>
      </c>
      <c r="AL1344" s="1" t="str" cm="1">
        <f t="array" ref="AL1344">_xlfn.IFS(AK1344=0,"no training",AK1344&lt;=2,"low",AK1344&lt;=4,"moderate",AK1344&lt;=6,"high")</f>
        <v>moderate</v>
      </c>
      <c r="AM1344">
        <v>3</v>
      </c>
      <c r="AN1344" t="str" cm="1">
        <f t="array" ref="AN1344">_xlfn.IFS(AM1344=1,"low",AM1344=2,"medium",AM1344=3,"high",AM1344=4,"very high")</f>
        <v>high</v>
      </c>
      <c r="AO1344">
        <v>0</v>
      </c>
      <c r="AP1344" s="1" t="str" cm="1">
        <f t="array" ref="AP1344">_xlfn.IFS(AO1344&lt;=1,"new",AO1344&lt;=5,"early tenure",AO1344&lt;=10,"established",AO1344&lt;=20,"loyal",AO1344&gt;=21,"long term")</f>
        <v>new</v>
      </c>
      <c r="AQ1344">
        <v>0</v>
      </c>
      <c r="AR1344" s="1" t="str" cm="1">
        <f t="array" ref="AR1344">_xlfn.IFS(AQ1344&lt;=1,"new",AQ1344&lt;=4,"settling",AQ1344&lt;=7,"established",AQ1344&lt;=12,"stagnant risk",AQ1344&gt;12,"highly stagnant")</f>
        <v>new</v>
      </c>
      <c r="AS1344">
        <v>0</v>
      </c>
      <c r="AT1344" t="str" cm="1">
        <f t="array" ref="AT1344">_xlfn.IFS(AS1344&lt;=1,"recently promoted",AS1344&lt;=3,"due soon",AS1344&lt;=6,"over due",AS1344&gt;=7,"critically overdue")</f>
        <v>recently promoted</v>
      </c>
      <c r="AU1344">
        <v>0</v>
      </c>
      <c r="AV1344" t="str" cm="1">
        <f t="array" ref="AV1344">_xlfn.IFS(AU1344&lt;=1,"new under manager",AU1344&lt;=4,"settling",AU1344&lt;=8,"established",AU1344&gt;=9,"long term")</f>
        <v>new under manager</v>
      </c>
    </row>
    <row r="1345" spans="1:48">
      <c r="A1345">
        <v>23</v>
      </c>
      <c r="B1345" s="1" t="str" cm="1">
        <f t="array" ref="B1345">_xlfn.IFS(A1345&lt;=25,"early career",A1345&lt;=35,"mid career",A1345&lt;=45,"experienced",A1345&gt;=46,"senior")</f>
        <v>early career</v>
      </c>
      <c r="C1345" t="s">
        <v>39</v>
      </c>
      <c r="D1345" t="s">
        <v>30</v>
      </c>
      <c r="E1345" t="s">
        <v>31</v>
      </c>
      <c r="F1345">
        <v>6</v>
      </c>
      <c r="G1345" s="1" t="str" cm="1">
        <f t="array" ref="G1345">_xlfn.IFS(F1345&lt;=5,"very near",F1345&lt;=10,"near",F1345&lt;=20,"moderate",F1345&lt;=29,"far")</f>
        <v>near</v>
      </c>
      <c r="H1345">
        <v>3</v>
      </c>
      <c r="I1345" t="str" cm="1">
        <f t="array" ref="I1345">_xlfn.IFS(H1345=1,"Below College",H1345=
2,"College",H1345=
3,"Bachelor",H1345=
4,"Master",H1345=
5,"Doctor")</f>
        <v>Bachelor</v>
      </c>
      <c r="J1345" t="s">
        <v>36</v>
      </c>
      <c r="K1345">
        <v>3</v>
      </c>
      <c r="L1345" t="str" cm="1">
        <f t="array" ref="L1345">_xlfn.IFS(K1345=1,"low",K1345=2,"medium",K1345=3,"high",K1345=4,"very high")</f>
        <v>high</v>
      </c>
      <c r="M1345" t="s">
        <v>33</v>
      </c>
      <c r="N1345">
        <v>4</v>
      </c>
      <c r="O1345" t="str" cm="1">
        <f t="array" ref="O1345">_xlfn.IFS(N1345=1,"low",N1345=2,"medium",N1345=3,"high",N1345=4,"very high")</f>
        <v>very high</v>
      </c>
      <c r="P1345">
        <v>1</v>
      </c>
      <c r="Q1345" t="str" cm="1">
        <f t="array" ref="Q1345">_xlfn.IFS(P1345=1,"junior",P1345=2,"mid level",P1345=3,"senior",P1345=4,"lead",P1345=5,"executive")</f>
        <v>junior</v>
      </c>
      <c r="R1345" t="s">
        <v>34</v>
      </c>
      <c r="S1345">
        <v>1</v>
      </c>
      <c r="T1345" t="str" cm="1">
        <f t="array" ref="T1345">_xlfn.IFS(S1345=1,"low",S1345=2,"medium",S1345=3,"high",S1345=4,"very high")</f>
        <v>low</v>
      </c>
      <c r="U1345" t="s">
        <v>35</v>
      </c>
      <c r="V1345">
        <v>1601</v>
      </c>
      <c r="W1345">
        <v>1</v>
      </c>
      <c r="X1345" t="str" cm="1">
        <f t="array" ref="X1345">_xlfn.IFS(W1345=0,"fresher",W1345&lt;=3,"stable",W1345&lt;=6,"moderate hopper",W1345&lt;=9,"frequent hopper")</f>
        <v>stable</v>
      </c>
      <c r="Y1345" t="s">
        <v>39</v>
      </c>
      <c r="Z1345">
        <v>21</v>
      </c>
      <c r="AA1345" t="str" cm="1">
        <f t="array" ref="AA1345">_xlfn.IFS(Z1345&lt;=14,"low hike",Z1345&lt;=18,"moderate hike",Z1345&lt;=22,"good hike",Z1345&lt;=25,"high hike")</f>
        <v>good hike</v>
      </c>
      <c r="AB1345">
        <v>4</v>
      </c>
      <c r="AC1345" t="str" cm="1">
        <f t="array" ref="AC1345">_xlfn.IFS(AB1345=1,"low",AB1345=2,"good",AB1345=3,"excellent",AB1345=4,"outstanding")</f>
        <v>outstanding</v>
      </c>
      <c r="AD1345">
        <v>3</v>
      </c>
      <c r="AE1345" t="str" cm="1">
        <f t="array" ref="AE1345">_xlfn.IFS(AD1345=1,"low",AD1345=2,"medium",AD1345=3,"high",AD1345=4,"very high")</f>
        <v>high</v>
      </c>
      <c r="AG1345">
        <v>2</v>
      </c>
      <c r="AH1345" t="str" cm="1">
        <f t="array" ref="AH1345">_xlfn.IFS(AG1345=0,"no stock options",AG1345=2,"medium",AG1345=3,"high",AG1345=1,"low")</f>
        <v>medium</v>
      </c>
      <c r="AI1345">
        <v>1</v>
      </c>
      <c r="AJ1345" s="1" t="str" cm="1">
        <f t="array" ref="AJ1345">_xlfn.IFS(AI1345&lt;=2,"fresher",AI1345&lt;=7,"early career",AI1345&lt;=15,"mid career",AI1345&lt;=25,"experienced",AI1345&gt;=26,"expert")</f>
        <v>fresher</v>
      </c>
      <c r="AK1345">
        <v>2</v>
      </c>
      <c r="AL1345" s="1" t="str" cm="1">
        <f t="array" ref="AL1345">_xlfn.IFS(AK1345=0,"no training",AK1345&lt;=2,"low",AK1345&lt;=4,"moderate",AK1345&lt;=6,"high")</f>
        <v>low</v>
      </c>
      <c r="AM1345">
        <v>3</v>
      </c>
      <c r="AN1345" t="str" cm="1">
        <f t="array" ref="AN1345">_xlfn.IFS(AM1345=1,"low",AM1345=2,"medium",AM1345=3,"high",AM1345=4,"very high")</f>
        <v>high</v>
      </c>
      <c r="AO1345">
        <v>0</v>
      </c>
      <c r="AP1345" s="1" t="str" cm="1">
        <f t="array" ref="AP1345">_xlfn.IFS(AO1345&lt;=1,"new",AO1345&lt;=5,"early tenure",AO1345&lt;=10,"established",AO1345&lt;=20,"loyal",AO1345&gt;=21,"long term")</f>
        <v>new</v>
      </c>
      <c r="AQ1345">
        <v>0</v>
      </c>
      <c r="AR1345" s="1" t="str" cm="1">
        <f t="array" ref="AR1345">_xlfn.IFS(AQ1345&lt;=1,"new",AQ1345&lt;=4,"settling",AQ1345&lt;=7,"established",AQ1345&lt;=12,"stagnant risk",AQ1345&gt;12,"highly stagnant")</f>
        <v>new</v>
      </c>
      <c r="AS1345">
        <v>0</v>
      </c>
      <c r="AT1345" t="str" cm="1">
        <f t="array" ref="AT1345">_xlfn.IFS(AS1345&lt;=1,"recently promoted",AS1345&lt;=3,"due soon",AS1345&lt;=6,"over due",AS1345&gt;=7,"critically overdue")</f>
        <v>recently promoted</v>
      </c>
      <c r="AU1345">
        <v>0</v>
      </c>
      <c r="AV1345" t="str" cm="1">
        <f t="array" ref="AV1345">_xlfn.IFS(AU1345&lt;=1,"new under manager",AU1345&lt;=4,"settling",AU1345&lt;=8,"established",AU1345&gt;=9,"long term")</f>
        <v>new under manager</v>
      </c>
    </row>
    <row r="1346" spans="1:48">
      <c r="A1346">
        <v>24</v>
      </c>
      <c r="B1346" s="1" t="str" cm="1">
        <f t="array" ref="B1346">_xlfn.IFS(A1346&lt;=25,"early career",A1346&lt;=35,"mid career",A1346&lt;=45,"experienced",A1346&gt;=46,"senior")</f>
        <v>early career</v>
      </c>
      <c r="C1346" t="s">
        <v>29</v>
      </c>
      <c r="D1346" t="s">
        <v>41</v>
      </c>
      <c r="E1346" t="s">
        <v>31</v>
      </c>
      <c r="F1346">
        <v>9</v>
      </c>
      <c r="G1346" s="1" t="str" cm="1">
        <f t="array" ref="G1346">_xlfn.IFS(F1346&lt;=5,"very near",F1346&lt;=10,"near",F1346&lt;=20,"moderate",F1346&lt;=29,"far")</f>
        <v>near</v>
      </c>
      <c r="H1346">
        <v>3</v>
      </c>
      <c r="I1346" t="str" cm="1">
        <f t="array" ref="I1346">_xlfn.IFS(H1346=1,"Below College",H1346=
2,"College",H1346=
3,"Bachelor",H1346=
4,"Master",H1346=
5,"Doctor")</f>
        <v>Bachelor</v>
      </c>
      <c r="J1346" t="s">
        <v>36</v>
      </c>
      <c r="K1346">
        <v>3</v>
      </c>
      <c r="L1346" t="str" cm="1">
        <f t="array" ref="L1346">_xlfn.IFS(K1346=1,"low",K1346=2,"medium",K1346=3,"high",K1346=4,"very high")</f>
        <v>high</v>
      </c>
      <c r="M1346" t="s">
        <v>33</v>
      </c>
      <c r="N1346">
        <v>2</v>
      </c>
      <c r="O1346" t="str" cm="1">
        <f t="array" ref="O1346">_xlfn.IFS(N1346=1,"low",N1346=2,"medium",N1346=3,"high",N1346=4,"very high")</f>
        <v>medium</v>
      </c>
      <c r="P1346">
        <v>1</v>
      </c>
      <c r="Q1346" t="str" cm="1">
        <f t="array" ref="Q1346">_xlfn.IFS(P1346=1,"junior",P1346=2,"mid level",P1346=3,"senior",P1346=4,"lead",P1346=5,"executive")</f>
        <v>junior</v>
      </c>
      <c r="R1346" t="s">
        <v>34</v>
      </c>
      <c r="S1346">
        <v>2</v>
      </c>
      <c r="T1346" t="str" cm="1">
        <f t="array" ref="T1346">_xlfn.IFS(S1346=1,"low",S1346=2,"medium",S1346=3,"high",S1346=4,"very high")</f>
        <v>medium</v>
      </c>
      <c r="U1346" t="s">
        <v>38</v>
      </c>
      <c r="V1346">
        <v>2694</v>
      </c>
      <c r="W1346">
        <v>1</v>
      </c>
      <c r="X1346" t="str" cm="1">
        <f t="array" ref="X1346">_xlfn.IFS(W1346=0,"fresher",W1346&lt;=3,"stable",W1346&lt;=6,"moderate hopper",W1346&lt;=9,"frequent hopper")</f>
        <v>stable</v>
      </c>
      <c r="Y1346" t="s">
        <v>29</v>
      </c>
      <c r="Z1346">
        <v>11</v>
      </c>
      <c r="AA1346" t="str" cm="1">
        <f t="array" ref="AA1346">_xlfn.IFS(Z1346&lt;=14,"low hike",Z1346&lt;=18,"moderate hike",Z1346&lt;=22,"good hike",Z1346&lt;=25,"high hike")</f>
        <v>low hike</v>
      </c>
      <c r="AB1346">
        <v>3</v>
      </c>
      <c r="AC1346" t="str" cm="1">
        <f t="array" ref="AC1346">_xlfn.IFS(AB1346=1,"low",AB1346=2,"good",AB1346=3,"excellent",AB1346=4,"outstanding")</f>
        <v>excellent</v>
      </c>
      <c r="AD1346">
        <v>3</v>
      </c>
      <c r="AE1346" t="str" cm="1">
        <f t="array" ref="AE1346">_xlfn.IFS(AD1346=1,"low",AD1346=2,"medium",AD1346=3,"high",AD1346=4,"very high")</f>
        <v>high</v>
      </c>
      <c r="AG1346">
        <v>3</v>
      </c>
      <c r="AH1346" t="str" cm="1">
        <f t="array" ref="AH1346">_xlfn.IFS(AG1346=0,"no stock options",AG1346=2,"medium",AG1346=3,"high",AG1346=1,"low")</f>
        <v>high</v>
      </c>
      <c r="AI1346">
        <v>1</v>
      </c>
      <c r="AJ1346" s="1" t="str" cm="1">
        <f t="array" ref="AJ1346">_xlfn.IFS(AI1346&lt;=2,"fresher",AI1346&lt;=7,"early career",AI1346&lt;=15,"mid career",AI1346&lt;=25,"experienced",AI1346&gt;=26,"expert")</f>
        <v>fresher</v>
      </c>
      <c r="AK1346">
        <v>4</v>
      </c>
      <c r="AL1346" s="1" t="str" cm="1">
        <f t="array" ref="AL1346">_xlfn.IFS(AK1346=0,"no training",AK1346&lt;=2,"low",AK1346&lt;=4,"moderate",AK1346&lt;=6,"high")</f>
        <v>moderate</v>
      </c>
      <c r="AM1346">
        <v>3</v>
      </c>
      <c r="AN1346" t="str" cm="1">
        <f t="array" ref="AN1346">_xlfn.IFS(AM1346=1,"low",AM1346=2,"medium",AM1346=3,"high",AM1346=4,"very high")</f>
        <v>high</v>
      </c>
      <c r="AO1346">
        <v>1</v>
      </c>
      <c r="AP1346" s="1" t="str" cm="1">
        <f t="array" ref="AP1346">_xlfn.IFS(AO1346&lt;=1,"new",AO1346&lt;=5,"early tenure",AO1346&lt;=10,"established",AO1346&lt;=20,"loyal",AO1346&gt;=21,"long term")</f>
        <v>new</v>
      </c>
      <c r="AQ1346">
        <v>0</v>
      </c>
      <c r="AR1346" s="1" t="str" cm="1">
        <f t="array" ref="AR1346">_xlfn.IFS(AQ1346&lt;=1,"new",AQ1346&lt;=4,"settling",AQ1346&lt;=7,"established",AQ1346&lt;=12,"stagnant risk",AQ1346&gt;12,"highly stagnant")</f>
        <v>new</v>
      </c>
      <c r="AS1346">
        <v>0</v>
      </c>
      <c r="AT1346" t="str" cm="1">
        <f t="array" ref="AT1346">_xlfn.IFS(AS1346&lt;=1,"recently promoted",AS1346&lt;=3,"due soon",AS1346&lt;=6,"over due",AS1346&gt;=7,"critically overdue")</f>
        <v>recently promoted</v>
      </c>
      <c r="AU1346">
        <v>0</v>
      </c>
      <c r="AV1346" t="str" cm="1">
        <f t="array" ref="AV1346">_xlfn.IFS(AU1346&lt;=1,"new under manager",AU1346&lt;=4,"settling",AU1346&lt;=8,"established",AU1346&gt;=9,"long term")</f>
        <v>new under manager</v>
      </c>
    </row>
    <row r="1347" spans="1:48">
      <c r="A1347">
        <v>29</v>
      </c>
      <c r="B1347" s="1" t="str" cm="1">
        <f t="array" ref="B1347">_xlfn.IFS(A1347&lt;=25,"early career",A1347&lt;=35,"mid career",A1347&lt;=45,"experienced",A1347&gt;=46,"senior")</f>
        <v>mid career</v>
      </c>
      <c r="C1347" t="s">
        <v>39</v>
      </c>
      <c r="D1347" t="s">
        <v>30</v>
      </c>
      <c r="E1347" t="s">
        <v>31</v>
      </c>
      <c r="F1347">
        <v>1</v>
      </c>
      <c r="G1347" s="1" t="str" cm="1">
        <f t="array" ref="G1347">_xlfn.IFS(F1347&lt;=5,"very near",F1347&lt;=10,"near",F1347&lt;=20,"moderate",F1347&lt;=29,"far")</f>
        <v>very near</v>
      </c>
      <c r="H1347">
        <v>2</v>
      </c>
      <c r="I1347" t="str" cm="1">
        <f t="array" ref="I1347">_xlfn.IFS(H1347=1,"Below College",H1347=
2,"College",H1347=
3,"Bachelor",H1347=
4,"Master",H1347=
5,"Doctor")</f>
        <v>College</v>
      </c>
      <c r="J1347" t="s">
        <v>36</v>
      </c>
      <c r="K1347">
        <v>2</v>
      </c>
      <c r="L1347" t="str" cm="1">
        <f t="array" ref="L1347">_xlfn.IFS(K1347=1,"low",K1347=2,"medium",K1347=3,"high",K1347=4,"very high")</f>
        <v>medium</v>
      </c>
      <c r="M1347" t="s">
        <v>43</v>
      </c>
      <c r="N1347">
        <v>2</v>
      </c>
      <c r="O1347" t="str" cm="1">
        <f t="array" ref="O1347">_xlfn.IFS(N1347=1,"low",N1347=2,"medium",N1347=3,"high",N1347=4,"very high")</f>
        <v>medium</v>
      </c>
      <c r="P1347">
        <v>1</v>
      </c>
      <c r="Q1347" t="str" cm="1">
        <f t="array" ref="Q1347">_xlfn.IFS(P1347=1,"junior",P1347=2,"mid level",P1347=3,"senior",P1347=4,"lead",P1347=5,"executive")</f>
        <v>junior</v>
      </c>
      <c r="R1347" t="s">
        <v>34</v>
      </c>
      <c r="S1347">
        <v>1</v>
      </c>
      <c r="T1347" t="str" cm="1">
        <f t="array" ref="T1347">_xlfn.IFS(S1347=1,"low",S1347=2,"medium",S1347=3,"high",S1347=4,"very high")</f>
        <v>low</v>
      </c>
      <c r="U1347" t="s">
        <v>35</v>
      </c>
      <c r="V1347">
        <v>2319</v>
      </c>
      <c r="W1347">
        <v>1</v>
      </c>
      <c r="X1347" t="str" cm="1">
        <f t="array" ref="X1347">_xlfn.IFS(W1347=0,"fresher",W1347&lt;=3,"stable",W1347&lt;=6,"moderate hopper",W1347&lt;=9,"frequent hopper")</f>
        <v>stable</v>
      </c>
      <c r="Y1347" t="s">
        <v>39</v>
      </c>
      <c r="Z1347">
        <v>11</v>
      </c>
      <c r="AA1347" t="str" cm="1">
        <f t="array" ref="AA1347">_xlfn.IFS(Z1347&lt;=14,"low hike",Z1347&lt;=18,"moderate hike",Z1347&lt;=22,"good hike",Z1347&lt;=25,"high hike")</f>
        <v>low hike</v>
      </c>
      <c r="AB1347">
        <v>3</v>
      </c>
      <c r="AC1347" t="str" cm="1">
        <f t="array" ref="AC1347">_xlfn.IFS(AB1347=1,"low",AB1347=2,"good",AB1347=3,"excellent",AB1347=4,"outstanding")</f>
        <v>excellent</v>
      </c>
      <c r="AD1347">
        <v>4</v>
      </c>
      <c r="AE1347" t="str" cm="1">
        <f t="array" ref="AE1347">_xlfn.IFS(AD1347=1,"low",AD1347=2,"medium",AD1347=3,"high",AD1347=4,"very high")</f>
        <v>very high</v>
      </c>
      <c r="AG1347">
        <v>1</v>
      </c>
      <c r="AH1347" t="str" cm="1">
        <f t="array" ref="AH1347">_xlfn.IFS(AG1347=0,"no stock options",AG1347=2,"medium",AG1347=3,"high",AG1347=1,"low")</f>
        <v>low</v>
      </c>
      <c r="AI1347">
        <v>1</v>
      </c>
      <c r="AJ1347" s="1" t="str" cm="1">
        <f t="array" ref="AJ1347">_xlfn.IFS(AI1347&lt;=2,"fresher",AI1347&lt;=7,"early career",AI1347&lt;=15,"mid career",AI1347&lt;=25,"experienced",AI1347&gt;=26,"expert")</f>
        <v>fresher</v>
      </c>
      <c r="AK1347">
        <v>1</v>
      </c>
      <c r="AL1347" s="1" t="str" cm="1">
        <f t="array" ref="AL1347">_xlfn.IFS(AK1347=0,"no training",AK1347&lt;=2,"low",AK1347&lt;=4,"moderate",AK1347&lt;=6,"high")</f>
        <v>low</v>
      </c>
      <c r="AM1347">
        <v>3</v>
      </c>
      <c r="AN1347" t="str" cm="1">
        <f t="array" ref="AN1347">_xlfn.IFS(AM1347=1,"low",AM1347=2,"medium",AM1347=3,"high",AM1347=4,"very high")</f>
        <v>high</v>
      </c>
      <c r="AO1347">
        <v>1</v>
      </c>
      <c r="AP1347" s="1" t="str" cm="1">
        <f t="array" ref="AP1347">_xlfn.IFS(AO1347&lt;=1,"new",AO1347&lt;=5,"early tenure",AO1347&lt;=10,"established",AO1347&lt;=20,"loyal",AO1347&gt;=21,"long term")</f>
        <v>new</v>
      </c>
      <c r="AQ1347">
        <v>0</v>
      </c>
      <c r="AR1347" s="1" t="str" cm="1">
        <f t="array" ref="AR1347">_xlfn.IFS(AQ1347&lt;=1,"new",AQ1347&lt;=4,"settling",AQ1347&lt;=7,"established",AQ1347&lt;=12,"stagnant risk",AQ1347&gt;12,"highly stagnant")</f>
        <v>new</v>
      </c>
      <c r="AS1347">
        <v>0</v>
      </c>
      <c r="AT1347" t="str" cm="1">
        <f t="array" ref="AT1347">_xlfn.IFS(AS1347&lt;=1,"recently promoted",AS1347&lt;=3,"due soon",AS1347&lt;=6,"over due",AS1347&gt;=7,"critically overdue")</f>
        <v>recently promoted</v>
      </c>
      <c r="AU1347">
        <v>0</v>
      </c>
      <c r="AV1347" t="str" cm="1">
        <f t="array" ref="AV1347">_xlfn.IFS(AU1347&lt;=1,"new under manager",AU1347&lt;=4,"settling",AU1347&lt;=8,"established",AU1347&gt;=9,"long term")</f>
        <v>new under manager</v>
      </c>
    </row>
    <row r="1348" spans="1:48">
      <c r="A1348">
        <v>40</v>
      </c>
      <c r="B1348" s="1" t="str" cm="1">
        <f t="array" ref="B1348">_xlfn.IFS(A1348&lt;=25,"early career",A1348&lt;=35,"mid career",A1348&lt;=45,"experienced",A1348&gt;=46,"senior")</f>
        <v>experienced</v>
      </c>
      <c r="C1348" t="s">
        <v>29</v>
      </c>
      <c r="D1348" t="s">
        <v>50</v>
      </c>
      <c r="E1348" t="s">
        <v>31</v>
      </c>
      <c r="F1348">
        <v>16</v>
      </c>
      <c r="G1348" s="1" t="str" cm="1">
        <f t="array" ref="G1348">_xlfn.IFS(F1348&lt;=5,"very near",F1348&lt;=10,"near",F1348&lt;=20,"moderate",F1348&lt;=29,"far")</f>
        <v>moderate</v>
      </c>
      <c r="H1348">
        <v>4</v>
      </c>
      <c r="I1348" t="str" cm="1">
        <f t="array" ref="I1348">_xlfn.IFS(H1348=1,"Below College",H1348=
2,"College",H1348=
3,"Bachelor",H1348=
4,"Master",H1348=
5,"Doctor")</f>
        <v>Master</v>
      </c>
      <c r="J1348" t="s">
        <v>32</v>
      </c>
      <c r="K1348">
        <v>1</v>
      </c>
      <c r="L1348" t="str" cm="1">
        <f t="array" ref="L1348">_xlfn.IFS(K1348=1,"low",K1348=2,"medium",K1348=3,"high",K1348=4,"very high")</f>
        <v>low</v>
      </c>
      <c r="M1348" t="s">
        <v>33</v>
      </c>
      <c r="N1348">
        <v>2</v>
      </c>
      <c r="O1348" t="str" cm="1">
        <f t="array" ref="O1348">_xlfn.IFS(N1348=1,"low",N1348=2,"medium",N1348=3,"high",N1348=4,"very high")</f>
        <v>medium</v>
      </c>
      <c r="P1348">
        <v>2</v>
      </c>
      <c r="Q1348" t="str" cm="1">
        <f t="array" ref="Q1348">_xlfn.IFS(P1348=1,"junior",P1348=2,"mid level",P1348=3,"senior",P1348=4,"lead",P1348=5,"executive")</f>
        <v>mid level</v>
      </c>
      <c r="R1348" t="s">
        <v>34</v>
      </c>
      <c r="S1348">
        <v>3</v>
      </c>
      <c r="T1348" t="str" cm="1">
        <f t="array" ref="T1348">_xlfn.IFS(S1348=1,"low",S1348=2,"medium",S1348=3,"high",S1348=4,"very high")</f>
        <v>high</v>
      </c>
      <c r="U1348" t="s">
        <v>40</v>
      </c>
      <c r="V1348">
        <v>5094</v>
      </c>
      <c r="W1348">
        <v>6</v>
      </c>
      <c r="X1348" t="str" cm="1">
        <f t="array" ref="X1348">_xlfn.IFS(W1348=0,"fresher",W1348&lt;=3,"stable",W1348&lt;=6,"moderate hopper",W1348&lt;=9,"frequent hopper")</f>
        <v>moderate hopper</v>
      </c>
      <c r="Y1348" t="s">
        <v>29</v>
      </c>
      <c r="Z1348">
        <v>14</v>
      </c>
      <c r="AA1348" t="str" cm="1">
        <f t="array" ref="AA1348">_xlfn.IFS(Z1348&lt;=14,"low hike",Z1348&lt;=18,"moderate hike",Z1348&lt;=22,"good hike",Z1348&lt;=25,"high hike")</f>
        <v>low hike</v>
      </c>
      <c r="AB1348">
        <v>3</v>
      </c>
      <c r="AC1348" t="str" cm="1">
        <f t="array" ref="AC1348">_xlfn.IFS(AB1348=1,"low",AB1348=2,"good",AB1348=3,"excellent",AB1348=4,"outstanding")</f>
        <v>excellent</v>
      </c>
      <c r="AD1348">
        <v>4</v>
      </c>
      <c r="AE1348" t="str" cm="1">
        <f t="array" ref="AE1348">_xlfn.IFS(AD1348=1,"low",AD1348=2,"medium",AD1348=3,"high",AD1348=4,"very high")</f>
        <v>very high</v>
      </c>
      <c r="AG1348">
        <v>0</v>
      </c>
      <c r="AH1348" t="str" cm="1">
        <f t="array" ref="AH1348">_xlfn.IFS(AG1348=0,"no stock options",AG1348=2,"medium",AG1348=3,"high",AG1348=1,"low")</f>
        <v>no stock options</v>
      </c>
      <c r="AI1348">
        <v>10</v>
      </c>
      <c r="AJ1348" s="1" t="str" cm="1">
        <f t="array" ref="AJ1348">_xlfn.IFS(AI1348&lt;=2,"fresher",AI1348&lt;=7,"early career",AI1348&lt;=15,"mid career",AI1348&lt;=25,"experienced",AI1348&gt;=26,"expert")</f>
        <v>mid career</v>
      </c>
      <c r="AK1348">
        <v>6</v>
      </c>
      <c r="AL1348" s="1" t="str" cm="1">
        <f t="array" ref="AL1348">_xlfn.IFS(AK1348=0,"no training",AK1348&lt;=2,"low",AK1348&lt;=4,"moderate",AK1348&lt;=6,"high")</f>
        <v>high</v>
      </c>
      <c r="AM1348">
        <v>3</v>
      </c>
      <c r="AN1348" t="str" cm="1">
        <f t="array" ref="AN1348">_xlfn.IFS(AM1348=1,"low",AM1348=2,"medium",AM1348=3,"high",AM1348=4,"very high")</f>
        <v>high</v>
      </c>
      <c r="AO1348">
        <v>1</v>
      </c>
      <c r="AP1348" s="1" t="str" cm="1">
        <f t="array" ref="AP1348">_xlfn.IFS(AO1348&lt;=1,"new",AO1348&lt;=5,"early tenure",AO1348&lt;=10,"established",AO1348&lt;=20,"loyal",AO1348&gt;=21,"long term")</f>
        <v>new</v>
      </c>
      <c r="AQ1348">
        <v>0</v>
      </c>
      <c r="AR1348" s="1" t="str" cm="1">
        <f t="array" ref="AR1348">_xlfn.IFS(AQ1348&lt;=1,"new",AQ1348&lt;=4,"settling",AQ1348&lt;=7,"established",AQ1348&lt;=12,"stagnant risk",AQ1348&gt;12,"highly stagnant")</f>
        <v>new</v>
      </c>
      <c r="AS1348">
        <v>0</v>
      </c>
      <c r="AT1348" t="str" cm="1">
        <f t="array" ref="AT1348">_xlfn.IFS(AS1348&lt;=1,"recently promoted",AS1348&lt;=3,"due soon",AS1348&lt;=6,"over due",AS1348&gt;=7,"critically overdue")</f>
        <v>recently promoted</v>
      </c>
      <c r="AU1348">
        <v>0</v>
      </c>
      <c r="AV1348" t="str" cm="1">
        <f t="array" ref="AV1348">_xlfn.IFS(AU1348&lt;=1,"new under manager",AU1348&lt;=4,"settling",AU1348&lt;=8,"established",AU1348&gt;=9,"long term")</f>
        <v>new under manager</v>
      </c>
    </row>
    <row r="1349" spans="1:48">
      <c r="A1349">
        <v>30</v>
      </c>
      <c r="B1349" s="1" t="str" cm="1">
        <f t="array" ref="B1349">_xlfn.IFS(A1349&lt;=25,"early career",A1349&lt;=35,"mid career",A1349&lt;=45,"experienced",A1349&gt;=46,"senior")</f>
        <v>mid career</v>
      </c>
      <c r="C1349" t="s">
        <v>29</v>
      </c>
      <c r="D1349" t="s">
        <v>30</v>
      </c>
      <c r="E1349" t="s">
        <v>31</v>
      </c>
      <c r="F1349">
        <v>2</v>
      </c>
      <c r="G1349" s="1" t="str" cm="1">
        <f t="array" ref="G1349">_xlfn.IFS(F1349&lt;=5,"very near",F1349&lt;=10,"near",F1349&lt;=20,"moderate",F1349&lt;=29,"far")</f>
        <v>very near</v>
      </c>
      <c r="H1349">
        <v>3</v>
      </c>
      <c r="I1349" t="str" cm="1">
        <f t="array" ref="I1349">_xlfn.IFS(H1349=1,"Below College",H1349=
2,"College",H1349=
3,"Bachelor",H1349=
4,"Master",H1349=
5,"Doctor")</f>
        <v>Bachelor</v>
      </c>
      <c r="J1349" t="s">
        <v>32</v>
      </c>
      <c r="K1349">
        <v>3</v>
      </c>
      <c r="L1349" t="str" cm="1">
        <f t="array" ref="L1349">_xlfn.IFS(K1349=1,"low",K1349=2,"medium",K1349=3,"high",K1349=4,"very high")</f>
        <v>high</v>
      </c>
      <c r="M1349" t="s">
        <v>43</v>
      </c>
      <c r="N1349">
        <v>2</v>
      </c>
      <c r="O1349" t="str" cm="1">
        <f t="array" ref="O1349">_xlfn.IFS(N1349=1,"low",N1349=2,"medium",N1349=3,"high",N1349=4,"very high")</f>
        <v>medium</v>
      </c>
      <c r="P1349">
        <v>2</v>
      </c>
      <c r="Q1349" t="str" cm="1">
        <f t="array" ref="Q1349">_xlfn.IFS(P1349=1,"junior",P1349=2,"mid level",P1349=3,"senior",P1349=4,"lead",P1349=5,"executive")</f>
        <v>mid level</v>
      </c>
      <c r="R1349" t="s">
        <v>44</v>
      </c>
      <c r="S1349">
        <v>4</v>
      </c>
      <c r="T1349" t="str" cm="1">
        <f t="array" ref="T1349">_xlfn.IFS(S1349=1,"low",S1349=2,"medium",S1349=3,"high",S1349=4,"very high")</f>
        <v>very high</v>
      </c>
      <c r="U1349" t="s">
        <v>40</v>
      </c>
      <c r="V1349">
        <v>6877</v>
      </c>
      <c r="W1349">
        <v>5</v>
      </c>
      <c r="X1349" t="str" cm="1">
        <f t="array" ref="X1349">_xlfn.IFS(W1349=0,"fresher",W1349&lt;=3,"stable",W1349&lt;=6,"moderate hopper",W1349&lt;=9,"frequent hopper")</f>
        <v>moderate hopper</v>
      </c>
      <c r="Y1349" t="s">
        <v>39</v>
      </c>
      <c r="Z1349">
        <v>24</v>
      </c>
      <c r="AA1349" t="str" cm="1">
        <f t="array" ref="AA1349">_xlfn.IFS(Z1349&lt;=14,"low hike",Z1349&lt;=18,"moderate hike",Z1349&lt;=22,"good hike",Z1349&lt;=25,"high hike")</f>
        <v>high hike</v>
      </c>
      <c r="AB1349">
        <v>4</v>
      </c>
      <c r="AC1349" t="str" cm="1">
        <f t="array" ref="AC1349">_xlfn.IFS(AB1349=1,"low",AB1349=2,"good",AB1349=3,"excellent",AB1349=4,"outstanding")</f>
        <v>outstanding</v>
      </c>
      <c r="AD1349">
        <v>2</v>
      </c>
      <c r="AE1349" t="str" cm="1">
        <f t="array" ref="AE1349">_xlfn.IFS(AD1349=1,"low",AD1349=2,"medium",AD1349=3,"high",AD1349=4,"very high")</f>
        <v>medium</v>
      </c>
      <c r="AG1349">
        <v>0</v>
      </c>
      <c r="AH1349" t="str" cm="1">
        <f t="array" ref="AH1349">_xlfn.IFS(AG1349=0,"no stock options",AG1349=2,"medium",AG1349=3,"high",AG1349=1,"low")</f>
        <v>no stock options</v>
      </c>
      <c r="AI1349">
        <v>12</v>
      </c>
      <c r="AJ1349" s="1" t="str" cm="1">
        <f t="array" ref="AJ1349">_xlfn.IFS(AI1349&lt;=2,"fresher",AI1349&lt;=7,"early career",AI1349&lt;=15,"mid career",AI1349&lt;=25,"experienced",AI1349&gt;=26,"expert")</f>
        <v>mid career</v>
      </c>
      <c r="AK1349">
        <v>4</v>
      </c>
      <c r="AL1349" s="1" t="str" cm="1">
        <f t="array" ref="AL1349">_xlfn.IFS(AK1349=0,"no training",AK1349&lt;=2,"low",AK1349&lt;=4,"moderate",AK1349&lt;=6,"high")</f>
        <v>moderate</v>
      </c>
      <c r="AM1349">
        <v>2</v>
      </c>
      <c r="AN1349" t="str" cm="1">
        <f t="array" ref="AN1349">_xlfn.IFS(AM1349=1,"low",AM1349=2,"medium",AM1349=3,"high",AM1349=4,"very high")</f>
        <v>medium</v>
      </c>
      <c r="AO1349">
        <v>0</v>
      </c>
      <c r="AP1349" s="1" t="str" cm="1">
        <f t="array" ref="AP1349">_xlfn.IFS(AO1349&lt;=1,"new",AO1349&lt;=5,"early tenure",AO1349&lt;=10,"established",AO1349&lt;=20,"loyal",AO1349&gt;=21,"long term")</f>
        <v>new</v>
      </c>
      <c r="AQ1349">
        <v>0</v>
      </c>
      <c r="AR1349" s="1" t="str" cm="1">
        <f t="array" ref="AR1349">_xlfn.IFS(AQ1349&lt;=1,"new",AQ1349&lt;=4,"settling",AQ1349&lt;=7,"established",AQ1349&lt;=12,"stagnant risk",AQ1349&gt;12,"highly stagnant")</f>
        <v>new</v>
      </c>
      <c r="AS1349">
        <v>0</v>
      </c>
      <c r="AT1349" t="str" cm="1">
        <f t="array" ref="AT1349">_xlfn.IFS(AS1349&lt;=1,"recently promoted",AS1349&lt;=3,"due soon",AS1349&lt;=6,"over due",AS1349&gt;=7,"critically overdue")</f>
        <v>recently promoted</v>
      </c>
      <c r="AU1349">
        <v>0</v>
      </c>
      <c r="AV1349" t="str" cm="1">
        <f t="array" ref="AV1349">_xlfn.IFS(AU1349&lt;=1,"new under manager",AU1349&lt;=4,"settling",AU1349&lt;=8,"established",AU1349&gt;=9,"long term")</f>
        <v>new under manager</v>
      </c>
    </row>
    <row r="1350" spans="1:48">
      <c r="A1350">
        <v>45</v>
      </c>
      <c r="B1350" s="1" t="str" cm="1">
        <f t="array" ref="B1350">_xlfn.IFS(A1350&lt;=25,"early career",A1350&lt;=35,"mid career",A1350&lt;=45,"experienced",A1350&gt;=46,"senior")</f>
        <v>experienced</v>
      </c>
      <c r="C1350" t="s">
        <v>29</v>
      </c>
      <c r="D1350" t="s">
        <v>30</v>
      </c>
      <c r="E1350" t="s">
        <v>31</v>
      </c>
      <c r="F1350">
        <v>2</v>
      </c>
      <c r="G1350" s="1" t="str" cm="1">
        <f t="array" ref="G1350">_xlfn.IFS(F1350&lt;=5,"very near",F1350&lt;=10,"near",F1350&lt;=20,"moderate",F1350&lt;=29,"far")</f>
        <v>very near</v>
      </c>
      <c r="H1350">
        <v>3</v>
      </c>
      <c r="I1350" t="str" cm="1">
        <f t="array" ref="I1350">_xlfn.IFS(H1350=1,"Below College",H1350=
2,"College",H1350=
3,"Bachelor",H1350=
4,"Master",H1350=
5,"Doctor")</f>
        <v>Bachelor</v>
      </c>
      <c r="J1350" t="s">
        <v>36</v>
      </c>
      <c r="K1350">
        <v>2</v>
      </c>
      <c r="L1350" t="str" cm="1">
        <f t="array" ref="L1350">_xlfn.IFS(K1350=1,"low",K1350=2,"medium",K1350=3,"high",K1350=4,"very high")</f>
        <v>medium</v>
      </c>
      <c r="M1350" t="s">
        <v>43</v>
      </c>
      <c r="N1350">
        <v>2</v>
      </c>
      <c r="O1350" t="str" cm="1">
        <f t="array" ref="O1350">_xlfn.IFS(N1350=1,"low",N1350=2,"medium",N1350=3,"high",N1350=4,"very high")</f>
        <v>medium</v>
      </c>
      <c r="P1350">
        <v>1</v>
      </c>
      <c r="Q1350" t="str" cm="1">
        <f t="array" ref="Q1350">_xlfn.IFS(P1350=1,"junior",P1350=2,"mid level",P1350=3,"senior",P1350=4,"lead",P1350=5,"executive")</f>
        <v>junior</v>
      </c>
      <c r="R1350" t="s">
        <v>37</v>
      </c>
      <c r="S1350">
        <v>3</v>
      </c>
      <c r="T1350" t="str" cm="1">
        <f t="array" ref="T1350">_xlfn.IFS(S1350=1,"low",S1350=2,"medium",S1350=3,"high",S1350=4,"very high")</f>
        <v>high</v>
      </c>
      <c r="U1350" t="s">
        <v>40</v>
      </c>
      <c r="V1350">
        <v>2274</v>
      </c>
      <c r="W1350">
        <v>1</v>
      </c>
      <c r="X1350" t="str" cm="1">
        <f t="array" ref="X1350">_xlfn.IFS(W1350=0,"fresher",W1350&lt;=3,"stable",W1350&lt;=6,"moderate hopper",W1350&lt;=9,"frequent hopper")</f>
        <v>stable</v>
      </c>
      <c r="Y1350" t="s">
        <v>29</v>
      </c>
      <c r="Z1350">
        <v>14</v>
      </c>
      <c r="AA1350" t="str" cm="1">
        <f t="array" ref="AA1350">_xlfn.IFS(Z1350&lt;=14,"low hike",Z1350&lt;=18,"moderate hike",Z1350&lt;=22,"good hike",Z1350&lt;=25,"high hike")</f>
        <v>low hike</v>
      </c>
      <c r="AB1350">
        <v>3</v>
      </c>
      <c r="AC1350" t="str" cm="1">
        <f t="array" ref="AC1350">_xlfn.IFS(AB1350=1,"low",AB1350=2,"good",AB1350=3,"excellent",AB1350=4,"outstanding")</f>
        <v>excellent</v>
      </c>
      <c r="AD1350">
        <v>4</v>
      </c>
      <c r="AE1350" t="str" cm="1">
        <f t="array" ref="AE1350">_xlfn.IFS(AD1350=1,"low",AD1350=2,"medium",AD1350=3,"high",AD1350=4,"very high")</f>
        <v>very high</v>
      </c>
      <c r="AG1350">
        <v>0</v>
      </c>
      <c r="AH1350" t="str" cm="1">
        <f t="array" ref="AH1350">_xlfn.IFS(AG1350=0,"no stock options",AG1350=2,"medium",AG1350=3,"high",AG1350=1,"low")</f>
        <v>no stock options</v>
      </c>
      <c r="AI1350">
        <v>1</v>
      </c>
      <c r="AJ1350" s="1" t="str" cm="1">
        <f t="array" ref="AJ1350">_xlfn.IFS(AI1350&lt;=2,"fresher",AI1350&lt;=7,"early career",AI1350&lt;=15,"mid career",AI1350&lt;=25,"experienced",AI1350&gt;=26,"expert")</f>
        <v>fresher</v>
      </c>
      <c r="AK1350">
        <v>3</v>
      </c>
      <c r="AL1350" s="1" t="str" cm="1">
        <f t="array" ref="AL1350">_xlfn.IFS(AK1350=0,"no training",AK1350&lt;=2,"low",AK1350&lt;=4,"moderate",AK1350&lt;=6,"high")</f>
        <v>moderate</v>
      </c>
      <c r="AM1350">
        <v>3</v>
      </c>
      <c r="AN1350" t="str" cm="1">
        <f t="array" ref="AN1350">_xlfn.IFS(AM1350=1,"low",AM1350=2,"medium",AM1350=3,"high",AM1350=4,"very high")</f>
        <v>high</v>
      </c>
      <c r="AO1350">
        <v>1</v>
      </c>
      <c r="AP1350" s="1" t="str" cm="1">
        <f t="array" ref="AP1350">_xlfn.IFS(AO1350&lt;=1,"new",AO1350&lt;=5,"early tenure",AO1350&lt;=10,"established",AO1350&lt;=20,"loyal",AO1350&gt;=21,"long term")</f>
        <v>new</v>
      </c>
      <c r="AQ1350">
        <v>0</v>
      </c>
      <c r="AR1350" s="1" t="str" cm="1">
        <f t="array" ref="AR1350">_xlfn.IFS(AQ1350&lt;=1,"new",AQ1350&lt;=4,"settling",AQ1350&lt;=7,"established",AQ1350&lt;=12,"stagnant risk",AQ1350&gt;12,"highly stagnant")</f>
        <v>new</v>
      </c>
      <c r="AS1350">
        <v>0</v>
      </c>
      <c r="AT1350" t="str" cm="1">
        <f t="array" ref="AT1350">_xlfn.IFS(AS1350&lt;=1,"recently promoted",AS1350&lt;=3,"due soon",AS1350&lt;=6,"over due",AS1350&gt;=7,"critically overdue")</f>
        <v>recently promoted</v>
      </c>
      <c r="AU1350">
        <v>0</v>
      </c>
      <c r="AV1350" t="str" cm="1">
        <f t="array" ref="AV1350">_xlfn.IFS(AU1350&lt;=1,"new under manager",AU1350&lt;=4,"settling",AU1350&lt;=8,"established",AU1350&gt;=9,"long term")</f>
        <v>new under manager</v>
      </c>
    </row>
    <row r="1351" spans="1:48">
      <c r="A1351">
        <v>27</v>
      </c>
      <c r="B1351" s="1" t="str" cm="1">
        <f t="array" ref="B1351">_xlfn.IFS(A1351&lt;=25,"early career",A1351&lt;=35,"mid career",A1351&lt;=45,"experienced",A1351&gt;=46,"senior")</f>
        <v>mid career</v>
      </c>
      <c r="C1351" t="s">
        <v>29</v>
      </c>
      <c r="D1351" t="s">
        <v>41</v>
      </c>
      <c r="E1351" t="s">
        <v>31</v>
      </c>
      <c r="F1351">
        <v>3</v>
      </c>
      <c r="G1351" s="1" t="str" cm="1">
        <f t="array" ref="G1351">_xlfn.IFS(F1351&lt;=5,"very near",F1351&lt;=10,"near",F1351&lt;=20,"moderate",F1351&lt;=29,"far")</f>
        <v>very near</v>
      </c>
      <c r="H1351">
        <v>3</v>
      </c>
      <c r="I1351" t="str" cm="1">
        <f t="array" ref="I1351">_xlfn.IFS(H1351=1,"Below College",H1351=
2,"College",H1351=
3,"Bachelor",H1351=
4,"Master",H1351=
5,"Doctor")</f>
        <v>Bachelor</v>
      </c>
      <c r="J1351" t="s">
        <v>32</v>
      </c>
      <c r="K1351">
        <v>4</v>
      </c>
      <c r="L1351" t="str" cm="1">
        <f t="array" ref="L1351">_xlfn.IFS(K1351=1,"low",K1351=2,"medium",K1351=3,"high",K1351=4,"very high")</f>
        <v>very high</v>
      </c>
      <c r="M1351" t="s">
        <v>33</v>
      </c>
      <c r="N1351">
        <v>3</v>
      </c>
      <c r="O1351" t="str" cm="1">
        <f t="array" ref="O1351">_xlfn.IFS(N1351=1,"low",N1351=2,"medium",N1351=3,"high",N1351=4,"very high")</f>
        <v>high</v>
      </c>
      <c r="P1351">
        <v>1</v>
      </c>
      <c r="Q1351" t="str" cm="1">
        <f t="array" ref="Q1351">_xlfn.IFS(P1351=1,"junior",P1351=2,"mid level",P1351=3,"senior",P1351=4,"lead",P1351=5,"executive")</f>
        <v>junior</v>
      </c>
      <c r="R1351" t="s">
        <v>37</v>
      </c>
      <c r="S1351">
        <v>4</v>
      </c>
      <c r="T1351" t="str" cm="1">
        <f t="array" ref="T1351">_xlfn.IFS(S1351=1,"low",S1351=2,"medium",S1351=3,"high",S1351=4,"very high")</f>
        <v>very high</v>
      </c>
      <c r="U1351" t="s">
        <v>35</v>
      </c>
      <c r="V1351">
        <v>1706</v>
      </c>
      <c r="W1351">
        <v>1</v>
      </c>
      <c r="X1351" t="str" cm="1">
        <f t="array" ref="X1351">_xlfn.IFS(W1351=0,"fresher",W1351&lt;=3,"stable",W1351&lt;=6,"moderate hopper",W1351&lt;=9,"frequent hopper")</f>
        <v>stable</v>
      </c>
      <c r="Y1351" t="s">
        <v>29</v>
      </c>
      <c r="Z1351">
        <v>11</v>
      </c>
      <c r="AA1351" t="str" cm="1">
        <f t="array" ref="AA1351">_xlfn.IFS(Z1351&lt;=14,"low hike",Z1351&lt;=18,"moderate hike",Z1351&lt;=22,"good hike",Z1351&lt;=25,"high hike")</f>
        <v>low hike</v>
      </c>
      <c r="AB1351">
        <v>3</v>
      </c>
      <c r="AC1351" t="str" cm="1">
        <f t="array" ref="AC1351">_xlfn.IFS(AB1351=1,"low",AB1351=2,"good",AB1351=3,"excellent",AB1351=4,"outstanding")</f>
        <v>excellent</v>
      </c>
      <c r="AD1351">
        <v>3</v>
      </c>
      <c r="AE1351" t="str" cm="1">
        <f t="array" ref="AE1351">_xlfn.IFS(AD1351=1,"low",AD1351=2,"medium",AD1351=3,"high",AD1351=4,"very high")</f>
        <v>high</v>
      </c>
      <c r="AG1351">
        <v>3</v>
      </c>
      <c r="AH1351" t="str" cm="1">
        <f t="array" ref="AH1351">_xlfn.IFS(AG1351=0,"no stock options",AG1351=2,"medium",AG1351=3,"high",AG1351=1,"low")</f>
        <v>high</v>
      </c>
      <c r="AI1351">
        <v>0</v>
      </c>
      <c r="AJ1351" s="1" t="str" cm="1">
        <f t="array" ref="AJ1351">_xlfn.IFS(AI1351&lt;=2,"fresher",AI1351&lt;=7,"early career",AI1351&lt;=15,"mid career",AI1351&lt;=25,"experienced",AI1351&gt;=26,"expert")</f>
        <v>fresher</v>
      </c>
      <c r="AK1351">
        <v>6</v>
      </c>
      <c r="AL1351" s="1" t="str" cm="1">
        <f t="array" ref="AL1351">_xlfn.IFS(AK1351=0,"no training",AK1351&lt;=2,"low",AK1351&lt;=4,"moderate",AK1351&lt;=6,"high")</f>
        <v>high</v>
      </c>
      <c r="AM1351">
        <v>2</v>
      </c>
      <c r="AN1351" t="str" cm="1">
        <f t="array" ref="AN1351">_xlfn.IFS(AM1351=1,"low",AM1351=2,"medium",AM1351=3,"high",AM1351=4,"very high")</f>
        <v>medium</v>
      </c>
      <c r="AO1351">
        <v>0</v>
      </c>
      <c r="AP1351" s="1" t="str" cm="1">
        <f t="array" ref="AP1351">_xlfn.IFS(AO1351&lt;=1,"new",AO1351&lt;=5,"early tenure",AO1351&lt;=10,"established",AO1351&lt;=20,"loyal",AO1351&gt;=21,"long term")</f>
        <v>new</v>
      </c>
      <c r="AQ1351">
        <v>0</v>
      </c>
      <c r="AR1351" s="1" t="str" cm="1">
        <f t="array" ref="AR1351">_xlfn.IFS(AQ1351&lt;=1,"new",AQ1351&lt;=4,"settling",AQ1351&lt;=7,"established",AQ1351&lt;=12,"stagnant risk",AQ1351&gt;12,"highly stagnant")</f>
        <v>new</v>
      </c>
      <c r="AS1351">
        <v>0</v>
      </c>
      <c r="AT1351" t="str" cm="1">
        <f t="array" ref="AT1351">_xlfn.IFS(AS1351&lt;=1,"recently promoted",AS1351&lt;=3,"due soon",AS1351&lt;=6,"over due",AS1351&gt;=7,"critically overdue")</f>
        <v>recently promoted</v>
      </c>
      <c r="AU1351">
        <v>0</v>
      </c>
      <c r="AV1351" t="str" cm="1">
        <f t="array" ref="AV1351">_xlfn.IFS(AU1351&lt;=1,"new under manager",AU1351&lt;=4,"settling",AU1351&lt;=8,"established",AU1351&gt;=9,"long term")</f>
        <v>new under manager</v>
      </c>
    </row>
    <row r="1352" spans="1:48">
      <c r="A1352">
        <v>37</v>
      </c>
      <c r="B1352" s="1" t="str" cm="1">
        <f t="array" ref="B1352">_xlfn.IFS(A1352&lt;=25,"early career",A1352&lt;=35,"mid career",A1352&lt;=45,"experienced",A1352&gt;=46,"senior")</f>
        <v>experienced</v>
      </c>
      <c r="C1352" t="s">
        <v>29</v>
      </c>
      <c r="D1352" t="s">
        <v>30</v>
      </c>
      <c r="E1352" t="s">
        <v>45</v>
      </c>
      <c r="F1352">
        <v>16</v>
      </c>
      <c r="G1352" s="1" t="str" cm="1">
        <f t="array" ref="G1352">_xlfn.IFS(F1352&lt;=5,"very near",F1352&lt;=10,"near",F1352&lt;=20,"moderate",F1352&lt;=29,"far")</f>
        <v>moderate</v>
      </c>
      <c r="H1352">
        <v>4</v>
      </c>
      <c r="I1352" t="str" cm="1">
        <f t="array" ref="I1352">_xlfn.IFS(H1352=1,"Below College",H1352=
2,"College",H1352=
3,"Bachelor",H1352=
4,"Master",H1352=
5,"Doctor")</f>
        <v>Master</v>
      </c>
      <c r="J1352" t="s">
        <v>47</v>
      </c>
      <c r="K1352">
        <v>4</v>
      </c>
      <c r="L1352" t="str" cm="1">
        <f t="array" ref="L1352">_xlfn.IFS(K1352=1,"low",K1352=2,"medium",K1352=3,"high",K1352=4,"very high")</f>
        <v>very high</v>
      </c>
      <c r="M1352" t="s">
        <v>33</v>
      </c>
      <c r="N1352">
        <v>2</v>
      </c>
      <c r="O1352" t="str" cm="1">
        <f t="array" ref="O1352">_xlfn.IFS(N1352=1,"low",N1352=2,"medium",N1352=3,"high",N1352=4,"very high")</f>
        <v>medium</v>
      </c>
      <c r="P1352">
        <v>2</v>
      </c>
      <c r="Q1352" t="str" cm="1">
        <f t="array" ref="Q1352">_xlfn.IFS(P1352=1,"junior",P1352=2,"mid level",P1352=3,"senior",P1352=4,"lead",P1352=5,"executive")</f>
        <v>mid level</v>
      </c>
      <c r="R1352" t="s">
        <v>51</v>
      </c>
      <c r="S1352">
        <v>3</v>
      </c>
      <c r="T1352" t="str" cm="1">
        <f t="array" ref="T1352">_xlfn.IFS(S1352=1,"low",S1352=2,"medium",S1352=3,"high",S1352=4,"very high")</f>
        <v>high</v>
      </c>
      <c r="U1352" t="s">
        <v>38</v>
      </c>
      <c r="V1352">
        <v>6334</v>
      </c>
      <c r="W1352">
        <v>4</v>
      </c>
      <c r="X1352" t="str" cm="1">
        <f t="array" ref="X1352">_xlfn.IFS(W1352=0,"fresher",W1352&lt;=3,"stable",W1352&lt;=6,"moderate hopper",W1352&lt;=9,"frequent hopper")</f>
        <v>moderate hopper</v>
      </c>
      <c r="Y1352" t="s">
        <v>29</v>
      </c>
      <c r="Z1352">
        <v>19</v>
      </c>
      <c r="AA1352" t="str" cm="1">
        <f t="array" ref="AA1352">_xlfn.IFS(Z1352&lt;=14,"low hike",Z1352&lt;=18,"moderate hike",Z1352&lt;=22,"good hike",Z1352&lt;=25,"high hike")</f>
        <v>good hike</v>
      </c>
      <c r="AB1352">
        <v>3</v>
      </c>
      <c r="AC1352" t="str" cm="1">
        <f t="array" ref="AC1352">_xlfn.IFS(AB1352=1,"low",AB1352=2,"good",AB1352=3,"excellent",AB1352=4,"outstanding")</f>
        <v>excellent</v>
      </c>
      <c r="AD1352">
        <v>4</v>
      </c>
      <c r="AE1352" t="str" cm="1">
        <f t="array" ref="AE1352">_xlfn.IFS(AD1352=1,"low",AD1352=2,"medium",AD1352=3,"high",AD1352=4,"very high")</f>
        <v>very high</v>
      </c>
      <c r="AG1352">
        <v>2</v>
      </c>
      <c r="AH1352" t="str" cm="1">
        <f t="array" ref="AH1352">_xlfn.IFS(AG1352=0,"no stock options",AG1352=2,"medium",AG1352=3,"high",AG1352=1,"low")</f>
        <v>medium</v>
      </c>
      <c r="AI1352">
        <v>9</v>
      </c>
      <c r="AJ1352" s="1" t="str" cm="1">
        <f t="array" ref="AJ1352">_xlfn.IFS(AI1352&lt;=2,"fresher",AI1352&lt;=7,"early career",AI1352&lt;=15,"mid career",AI1352&lt;=25,"experienced",AI1352&gt;=26,"expert")</f>
        <v>mid career</v>
      </c>
      <c r="AK1352">
        <v>2</v>
      </c>
      <c r="AL1352" s="1" t="str" cm="1">
        <f t="array" ref="AL1352">_xlfn.IFS(AK1352=0,"no training",AK1352&lt;=2,"low",AK1352&lt;=4,"moderate",AK1352&lt;=6,"high")</f>
        <v>low</v>
      </c>
      <c r="AM1352">
        <v>3</v>
      </c>
      <c r="AN1352" t="str" cm="1">
        <f t="array" ref="AN1352">_xlfn.IFS(AM1352=1,"low",AM1352=2,"medium",AM1352=3,"high",AM1352=4,"very high")</f>
        <v>high</v>
      </c>
      <c r="AO1352">
        <v>1</v>
      </c>
      <c r="AP1352" s="1" t="str" cm="1">
        <f t="array" ref="AP1352">_xlfn.IFS(AO1352&lt;=1,"new",AO1352&lt;=5,"early tenure",AO1352&lt;=10,"established",AO1352&lt;=20,"loyal",AO1352&gt;=21,"long term")</f>
        <v>new</v>
      </c>
      <c r="AQ1352">
        <v>0</v>
      </c>
      <c r="AR1352" s="1" t="str" cm="1">
        <f t="array" ref="AR1352">_xlfn.IFS(AQ1352&lt;=1,"new",AQ1352&lt;=4,"settling",AQ1352&lt;=7,"established",AQ1352&lt;=12,"stagnant risk",AQ1352&gt;12,"highly stagnant")</f>
        <v>new</v>
      </c>
      <c r="AS1352">
        <v>0</v>
      </c>
      <c r="AT1352" t="str" cm="1">
        <f t="array" ref="AT1352">_xlfn.IFS(AS1352&lt;=1,"recently promoted",AS1352&lt;=3,"due soon",AS1352&lt;=6,"over due",AS1352&gt;=7,"critically overdue")</f>
        <v>recently promoted</v>
      </c>
      <c r="AU1352">
        <v>0</v>
      </c>
      <c r="AV1352" t="str" cm="1">
        <f t="array" ref="AV1352">_xlfn.IFS(AU1352&lt;=1,"new under manager",AU1352&lt;=4,"settling",AU1352&lt;=8,"established",AU1352&gt;=9,"long term")</f>
        <v>new under manager</v>
      </c>
    </row>
    <row r="1353" spans="1:48">
      <c r="A1353">
        <v>32</v>
      </c>
      <c r="B1353" s="1" t="str" cm="1">
        <f t="array" ref="B1353">_xlfn.IFS(A1353&lt;=25,"early career",A1353&lt;=35,"mid career",A1353&lt;=45,"experienced",A1353&gt;=46,"senior")</f>
        <v>mid career</v>
      </c>
      <c r="C1353" t="s">
        <v>39</v>
      </c>
      <c r="D1353" t="s">
        <v>30</v>
      </c>
      <c r="E1353" t="s">
        <v>31</v>
      </c>
      <c r="F1353">
        <v>25</v>
      </c>
      <c r="G1353" s="1" t="str" cm="1">
        <f t="array" ref="G1353">_xlfn.IFS(F1353&lt;=5,"very near",F1353&lt;=10,"near",F1353&lt;=20,"moderate",F1353&lt;=29,"far")</f>
        <v>far</v>
      </c>
      <c r="H1353">
        <v>4</v>
      </c>
      <c r="I1353" t="str" cm="1">
        <f t="array" ref="I1353">_xlfn.IFS(H1353=1,"Below College",H1353=
2,"College",H1353=
3,"Bachelor",H1353=
4,"Master",H1353=
5,"Doctor")</f>
        <v>Master</v>
      </c>
      <c r="J1353" t="s">
        <v>36</v>
      </c>
      <c r="K1353">
        <v>1</v>
      </c>
      <c r="L1353" t="str" cm="1">
        <f t="array" ref="L1353">_xlfn.IFS(K1353=1,"low",K1353=2,"medium",K1353=3,"high",K1353=4,"very high")</f>
        <v>low</v>
      </c>
      <c r="M1353" t="s">
        <v>33</v>
      </c>
      <c r="N1353">
        <v>3</v>
      </c>
      <c r="O1353" t="str" cm="1">
        <f t="array" ref="O1353">_xlfn.IFS(N1353=1,"low",N1353=2,"medium",N1353=3,"high",N1353=4,"very high")</f>
        <v>high</v>
      </c>
      <c r="P1353">
        <v>1</v>
      </c>
      <c r="Q1353" t="str" cm="1">
        <f t="array" ref="Q1353">_xlfn.IFS(P1353=1,"junior",P1353=2,"mid level",P1353=3,"senior",P1353=4,"lead",P1353=5,"executive")</f>
        <v>junior</v>
      </c>
      <c r="R1353" t="s">
        <v>34</v>
      </c>
      <c r="S1353">
        <v>4</v>
      </c>
      <c r="T1353" t="str" cm="1">
        <f t="array" ref="T1353">_xlfn.IFS(S1353=1,"low",S1353=2,"medium",S1353=3,"high",S1353=4,"very high")</f>
        <v>very high</v>
      </c>
      <c r="U1353" t="s">
        <v>40</v>
      </c>
      <c r="V1353">
        <v>2795</v>
      </c>
      <c r="W1353">
        <v>1</v>
      </c>
      <c r="X1353" t="str" cm="1">
        <f t="array" ref="X1353">_xlfn.IFS(W1353=0,"fresher",W1353&lt;=3,"stable",W1353&lt;=6,"moderate hopper",W1353&lt;=9,"frequent hopper")</f>
        <v>stable</v>
      </c>
      <c r="Y1353" t="s">
        <v>39</v>
      </c>
      <c r="Z1353">
        <v>24</v>
      </c>
      <c r="AA1353" t="str" cm="1">
        <f t="array" ref="AA1353">_xlfn.IFS(Z1353&lt;=14,"low hike",Z1353&lt;=18,"moderate hike",Z1353&lt;=22,"good hike",Z1353&lt;=25,"high hike")</f>
        <v>high hike</v>
      </c>
      <c r="AB1353">
        <v>4</v>
      </c>
      <c r="AC1353" t="str" cm="1">
        <f t="array" ref="AC1353">_xlfn.IFS(AB1353=1,"low",AB1353=2,"good",AB1353=3,"excellent",AB1353=4,"outstanding")</f>
        <v>outstanding</v>
      </c>
      <c r="AD1353">
        <v>3</v>
      </c>
      <c r="AE1353" t="str" cm="1">
        <f t="array" ref="AE1353">_xlfn.IFS(AD1353=1,"low",AD1353=2,"medium",AD1353=3,"high",AD1353=4,"very high")</f>
        <v>high</v>
      </c>
      <c r="AG1353">
        <v>0</v>
      </c>
      <c r="AH1353" t="str" cm="1">
        <f t="array" ref="AH1353">_xlfn.IFS(AG1353=0,"no stock options",AG1353=2,"medium",AG1353=3,"high",AG1353=1,"low")</f>
        <v>no stock options</v>
      </c>
      <c r="AI1353">
        <v>1</v>
      </c>
      <c r="AJ1353" s="1" t="str" cm="1">
        <f t="array" ref="AJ1353">_xlfn.IFS(AI1353&lt;=2,"fresher",AI1353&lt;=7,"early career",AI1353&lt;=15,"mid career",AI1353&lt;=25,"experienced",AI1353&gt;=26,"expert")</f>
        <v>fresher</v>
      </c>
      <c r="AK1353">
        <v>2</v>
      </c>
      <c r="AL1353" s="1" t="str" cm="1">
        <f t="array" ref="AL1353">_xlfn.IFS(AK1353=0,"no training",AK1353&lt;=2,"low",AK1353&lt;=4,"moderate",AK1353&lt;=6,"high")</f>
        <v>low</v>
      </c>
      <c r="AM1353">
        <v>1</v>
      </c>
      <c r="AN1353" t="str" cm="1">
        <f t="array" ref="AN1353">_xlfn.IFS(AM1353=1,"low",AM1353=2,"medium",AM1353=3,"high",AM1353=4,"very high")</f>
        <v>low</v>
      </c>
      <c r="AO1353">
        <v>1</v>
      </c>
      <c r="AP1353" s="1" t="str" cm="1">
        <f t="array" ref="AP1353">_xlfn.IFS(AO1353&lt;=1,"new",AO1353&lt;=5,"early tenure",AO1353&lt;=10,"established",AO1353&lt;=20,"loyal",AO1353&gt;=21,"long term")</f>
        <v>new</v>
      </c>
      <c r="AQ1353">
        <v>0</v>
      </c>
      <c r="AR1353" s="1" t="str" cm="1">
        <f t="array" ref="AR1353">_xlfn.IFS(AQ1353&lt;=1,"new",AQ1353&lt;=4,"settling",AQ1353&lt;=7,"established",AQ1353&lt;=12,"stagnant risk",AQ1353&gt;12,"highly stagnant")</f>
        <v>new</v>
      </c>
      <c r="AS1353">
        <v>0</v>
      </c>
      <c r="AT1353" t="str" cm="1">
        <f t="array" ref="AT1353">_xlfn.IFS(AS1353&lt;=1,"recently promoted",AS1353&lt;=3,"due soon",AS1353&lt;=6,"over due",AS1353&gt;=7,"critically overdue")</f>
        <v>recently promoted</v>
      </c>
      <c r="AU1353">
        <v>1</v>
      </c>
      <c r="AV1353" t="str" cm="1">
        <f t="array" ref="AV1353">_xlfn.IFS(AU1353&lt;=1,"new under manager",AU1353&lt;=4,"settling",AU1353&lt;=8,"established",AU1353&gt;=9,"long term")</f>
        <v>new under manager</v>
      </c>
    </row>
    <row r="1354" spans="1:48">
      <c r="A1354">
        <v>58</v>
      </c>
      <c r="B1354" s="1" t="str" cm="1">
        <f t="array" ref="B1354">_xlfn.IFS(A1354&lt;=25,"early career",A1354&lt;=35,"mid career",A1354&lt;=45,"experienced",A1354&gt;=46,"senior")</f>
        <v>senior</v>
      </c>
      <c r="C1354" t="s">
        <v>39</v>
      </c>
      <c r="D1354" t="s">
        <v>50</v>
      </c>
      <c r="E1354" t="s">
        <v>31</v>
      </c>
      <c r="F1354">
        <v>2</v>
      </c>
      <c r="G1354" s="1" t="str" cm="1">
        <f t="array" ref="G1354">_xlfn.IFS(F1354&lt;=5,"very near",F1354&lt;=10,"near",F1354&lt;=20,"moderate",F1354&lt;=29,"far")</f>
        <v>very near</v>
      </c>
      <c r="H1354">
        <v>1</v>
      </c>
      <c r="I1354" t="str" cm="1">
        <f t="array" ref="I1354">_xlfn.IFS(H1354=1,"Below College",H1354=
2,"College",H1354=
3,"Bachelor",H1354=
4,"Master",H1354=
5,"Doctor")</f>
        <v>Below College</v>
      </c>
      <c r="J1354" t="s">
        <v>36</v>
      </c>
      <c r="K1354">
        <v>4</v>
      </c>
      <c r="L1354" t="str" cm="1">
        <f t="array" ref="L1354">_xlfn.IFS(K1354=1,"low",K1354=2,"medium",K1354=3,"high",K1354=4,"very high")</f>
        <v>very high</v>
      </c>
      <c r="M1354" t="s">
        <v>33</v>
      </c>
      <c r="N1354">
        <v>2</v>
      </c>
      <c r="O1354" t="str" cm="1">
        <f t="array" ref="O1354">_xlfn.IFS(N1354=1,"low",N1354=2,"medium",N1354=3,"high",N1354=4,"very high")</f>
        <v>medium</v>
      </c>
      <c r="P1354">
        <v>1</v>
      </c>
      <c r="Q1354" t="str" cm="1">
        <f t="array" ref="Q1354">_xlfn.IFS(P1354=1,"junior",P1354=2,"mid level",P1354=3,"senior",P1354=4,"lead",P1354=5,"executive")</f>
        <v>junior</v>
      </c>
      <c r="R1354" t="s">
        <v>34</v>
      </c>
      <c r="S1354">
        <v>4</v>
      </c>
      <c r="T1354" t="str" cm="1">
        <f t="array" ref="T1354">_xlfn.IFS(S1354=1,"low",S1354=2,"medium",S1354=3,"high",S1354=4,"very high")</f>
        <v>very high</v>
      </c>
      <c r="U1354" t="s">
        <v>38</v>
      </c>
      <c r="V1354">
        <v>2380</v>
      </c>
      <c r="W1354">
        <v>9</v>
      </c>
      <c r="X1354" t="str" cm="1">
        <f t="array" ref="X1354">_xlfn.IFS(W1354=0,"fresher",W1354&lt;=3,"stable",W1354&lt;=6,"moderate hopper",W1354&lt;=9,"frequent hopper")</f>
        <v>frequent hopper</v>
      </c>
      <c r="Y1354" t="s">
        <v>39</v>
      </c>
      <c r="Z1354">
        <v>14</v>
      </c>
      <c r="AA1354" t="str" cm="1">
        <f t="array" ref="AA1354">_xlfn.IFS(Z1354&lt;=14,"low hike",Z1354&lt;=18,"moderate hike",Z1354&lt;=22,"good hike",Z1354&lt;=25,"high hike")</f>
        <v>low hike</v>
      </c>
      <c r="AB1354">
        <v>3</v>
      </c>
      <c r="AC1354" t="str" cm="1">
        <f t="array" ref="AC1354">_xlfn.IFS(AB1354=1,"low",AB1354=2,"good",AB1354=3,"excellent",AB1354=4,"outstanding")</f>
        <v>excellent</v>
      </c>
      <c r="AD1354">
        <v>4</v>
      </c>
      <c r="AE1354" t="str" cm="1">
        <f t="array" ref="AE1354">_xlfn.IFS(AD1354=1,"low",AD1354=2,"medium",AD1354=3,"high",AD1354=4,"very high")</f>
        <v>very high</v>
      </c>
      <c r="AG1354">
        <v>1</v>
      </c>
      <c r="AH1354" t="str" cm="1">
        <f t="array" ref="AH1354">_xlfn.IFS(AG1354=0,"no stock options",AG1354=2,"medium",AG1354=3,"high",AG1354=1,"low")</f>
        <v>low</v>
      </c>
      <c r="AI1354">
        <v>3</v>
      </c>
      <c r="AJ1354" s="1" t="str" cm="1">
        <f t="array" ref="AJ1354">_xlfn.IFS(AI1354&lt;=2,"fresher",AI1354&lt;=7,"early career",AI1354&lt;=15,"mid career",AI1354&lt;=25,"experienced",AI1354&gt;=26,"expert")</f>
        <v>early career</v>
      </c>
      <c r="AK1354">
        <v>3</v>
      </c>
      <c r="AL1354" s="1" t="str" cm="1">
        <f t="array" ref="AL1354">_xlfn.IFS(AK1354=0,"no training",AK1354&lt;=2,"low",AK1354&lt;=4,"moderate",AK1354&lt;=6,"high")</f>
        <v>moderate</v>
      </c>
      <c r="AM1354">
        <v>2</v>
      </c>
      <c r="AN1354" t="str" cm="1">
        <f t="array" ref="AN1354">_xlfn.IFS(AM1354=1,"low",AM1354=2,"medium",AM1354=3,"high",AM1354=4,"very high")</f>
        <v>medium</v>
      </c>
      <c r="AO1354">
        <v>1</v>
      </c>
      <c r="AP1354" s="1" t="str" cm="1">
        <f t="array" ref="AP1354">_xlfn.IFS(AO1354&lt;=1,"new",AO1354&lt;=5,"early tenure",AO1354&lt;=10,"established",AO1354&lt;=20,"loyal",AO1354&gt;=21,"long term")</f>
        <v>new</v>
      </c>
      <c r="AQ1354">
        <v>0</v>
      </c>
      <c r="AR1354" s="1" t="str" cm="1">
        <f t="array" ref="AR1354">_xlfn.IFS(AQ1354&lt;=1,"new",AQ1354&lt;=4,"settling",AQ1354&lt;=7,"established",AQ1354&lt;=12,"stagnant risk",AQ1354&gt;12,"highly stagnant")</f>
        <v>new</v>
      </c>
      <c r="AS1354">
        <v>0</v>
      </c>
      <c r="AT1354" t="str" cm="1">
        <f t="array" ref="AT1354">_xlfn.IFS(AS1354&lt;=1,"recently promoted",AS1354&lt;=3,"due soon",AS1354&lt;=6,"over due",AS1354&gt;=7,"critically overdue")</f>
        <v>recently promoted</v>
      </c>
      <c r="AU1354">
        <v>0</v>
      </c>
      <c r="AV1354" t="str" cm="1">
        <f t="array" ref="AV1354">_xlfn.IFS(AU1354&lt;=1,"new under manager",AU1354&lt;=4,"settling",AU1354&lt;=8,"established",AU1354&gt;=9,"long term")</f>
        <v>new under manager</v>
      </c>
    </row>
    <row r="1355" spans="1:48">
      <c r="A1355">
        <v>43</v>
      </c>
      <c r="B1355" s="1" t="str" cm="1">
        <f t="array" ref="B1355">_xlfn.IFS(A1355&lt;=25,"early career",A1355&lt;=35,"mid career",A1355&lt;=45,"experienced",A1355&gt;=46,"senior")</f>
        <v>experienced</v>
      </c>
      <c r="C1355" t="s">
        <v>29</v>
      </c>
      <c r="D1355" t="s">
        <v>30</v>
      </c>
      <c r="E1355" t="s">
        <v>31</v>
      </c>
      <c r="F1355">
        <v>8</v>
      </c>
      <c r="G1355" s="1" t="str" cm="1">
        <f t="array" ref="G1355">_xlfn.IFS(F1355&lt;=5,"very near",F1355&lt;=10,"near",F1355&lt;=20,"moderate",F1355&lt;=29,"far")</f>
        <v>near</v>
      </c>
      <c r="H1355">
        <v>3</v>
      </c>
      <c r="I1355" t="str" cm="1">
        <f t="array" ref="I1355">_xlfn.IFS(H1355=1,"Below College",H1355=
2,"College",H1355=
3,"Bachelor",H1355=
4,"Master",H1355=
5,"Doctor")</f>
        <v>Bachelor</v>
      </c>
      <c r="J1355" t="s">
        <v>36</v>
      </c>
      <c r="K1355">
        <v>1</v>
      </c>
      <c r="L1355" t="str" cm="1">
        <f t="array" ref="L1355">_xlfn.IFS(K1355=1,"low",K1355=2,"medium",K1355=3,"high",K1355=4,"very high")</f>
        <v>low</v>
      </c>
      <c r="M1355" t="s">
        <v>43</v>
      </c>
      <c r="N1355">
        <v>3</v>
      </c>
      <c r="O1355" t="str" cm="1">
        <f t="array" ref="O1355">_xlfn.IFS(N1355=1,"low",N1355=2,"medium",N1355=3,"high",N1355=4,"very high")</f>
        <v>high</v>
      </c>
      <c r="P1355">
        <v>2</v>
      </c>
      <c r="Q1355" t="str" cm="1">
        <f t="array" ref="Q1355">_xlfn.IFS(P1355=1,"junior",P1355=2,"mid level",P1355=3,"senior",P1355=4,"lead",P1355=5,"executive")</f>
        <v>mid level</v>
      </c>
      <c r="R1355" t="s">
        <v>44</v>
      </c>
      <c r="S1355">
        <v>2</v>
      </c>
      <c r="T1355" t="str" cm="1">
        <f t="array" ref="T1355">_xlfn.IFS(S1355=1,"low",S1355=2,"medium",S1355=3,"high",S1355=4,"very high")</f>
        <v>medium</v>
      </c>
      <c r="U1355" t="s">
        <v>38</v>
      </c>
      <c r="V1355">
        <v>4765</v>
      </c>
      <c r="W1355">
        <v>4</v>
      </c>
      <c r="X1355" t="str" cm="1">
        <f t="array" ref="X1355">_xlfn.IFS(W1355=0,"fresher",W1355&lt;=3,"stable",W1355&lt;=6,"moderate hopper",W1355&lt;=9,"frequent hopper")</f>
        <v>moderate hopper</v>
      </c>
      <c r="Y1355" t="s">
        <v>29</v>
      </c>
      <c r="Z1355">
        <v>21</v>
      </c>
      <c r="AA1355" t="str" cm="1">
        <f t="array" ref="AA1355">_xlfn.IFS(Z1355&lt;=14,"low hike",Z1355&lt;=18,"moderate hike",Z1355&lt;=22,"good hike",Z1355&lt;=25,"high hike")</f>
        <v>good hike</v>
      </c>
      <c r="AB1355">
        <v>4</v>
      </c>
      <c r="AC1355" t="str" cm="1">
        <f t="array" ref="AC1355">_xlfn.IFS(AB1355=1,"low",AB1355=2,"good",AB1355=3,"excellent",AB1355=4,"outstanding")</f>
        <v>outstanding</v>
      </c>
      <c r="AD1355">
        <v>3</v>
      </c>
      <c r="AE1355" t="str" cm="1">
        <f t="array" ref="AE1355">_xlfn.IFS(AD1355=1,"low",AD1355=2,"medium",AD1355=3,"high",AD1355=4,"very high")</f>
        <v>high</v>
      </c>
      <c r="AG1355">
        <v>1</v>
      </c>
      <c r="AH1355" t="str" cm="1">
        <f t="array" ref="AH1355">_xlfn.IFS(AG1355=0,"no stock options",AG1355=2,"medium",AG1355=3,"high",AG1355=1,"low")</f>
        <v>low</v>
      </c>
      <c r="AI1355">
        <v>4</v>
      </c>
      <c r="AJ1355" s="1" t="str" cm="1">
        <f t="array" ref="AJ1355">_xlfn.IFS(AI1355&lt;=2,"fresher",AI1355&lt;=7,"early career",AI1355&lt;=15,"mid career",AI1355&lt;=25,"experienced",AI1355&gt;=26,"expert")</f>
        <v>early career</v>
      </c>
      <c r="AK1355">
        <v>2</v>
      </c>
      <c r="AL1355" s="1" t="str" cm="1">
        <f t="array" ref="AL1355">_xlfn.IFS(AK1355=0,"no training",AK1355&lt;=2,"low",AK1355&lt;=4,"moderate",AK1355&lt;=6,"high")</f>
        <v>low</v>
      </c>
      <c r="AM1355">
        <v>4</v>
      </c>
      <c r="AN1355" t="str" cm="1">
        <f t="array" ref="AN1355">_xlfn.IFS(AM1355=1,"low",AM1355=2,"medium",AM1355=3,"high",AM1355=4,"very high")</f>
        <v>very high</v>
      </c>
      <c r="AO1355">
        <v>1</v>
      </c>
      <c r="AP1355" s="1" t="str" cm="1">
        <f t="array" ref="AP1355">_xlfn.IFS(AO1355&lt;=1,"new",AO1355&lt;=5,"early tenure",AO1355&lt;=10,"established",AO1355&lt;=20,"loyal",AO1355&gt;=21,"long term")</f>
        <v>new</v>
      </c>
      <c r="AQ1355">
        <v>0</v>
      </c>
      <c r="AR1355" s="1" t="str" cm="1">
        <f t="array" ref="AR1355">_xlfn.IFS(AQ1355&lt;=1,"new",AQ1355&lt;=4,"settling",AQ1355&lt;=7,"established",AQ1355&lt;=12,"stagnant risk",AQ1355&gt;12,"highly stagnant")</f>
        <v>new</v>
      </c>
      <c r="AS1355">
        <v>0</v>
      </c>
      <c r="AT1355" t="str" cm="1">
        <f t="array" ref="AT1355">_xlfn.IFS(AS1355&lt;=1,"recently promoted",AS1355&lt;=3,"due soon",AS1355&lt;=6,"over due",AS1355&gt;=7,"critically overdue")</f>
        <v>recently promoted</v>
      </c>
      <c r="AU1355">
        <v>0</v>
      </c>
      <c r="AV1355" t="str" cm="1">
        <f t="array" ref="AV1355">_xlfn.IFS(AU1355&lt;=1,"new under manager",AU1355&lt;=4,"settling",AU1355&lt;=8,"established",AU1355&gt;=9,"long term")</f>
        <v>new under manager</v>
      </c>
    </row>
    <row r="1356" spans="1:48">
      <c r="A1356">
        <v>21</v>
      </c>
      <c r="B1356" s="1" t="str" cm="1">
        <f t="array" ref="B1356">_xlfn.IFS(A1356&lt;=25,"early career",A1356&lt;=35,"mid career",A1356&lt;=45,"experienced",A1356&gt;=46,"senior")</f>
        <v>early career</v>
      </c>
      <c r="C1356" t="s">
        <v>39</v>
      </c>
      <c r="D1356" t="s">
        <v>30</v>
      </c>
      <c r="E1356" t="s">
        <v>31</v>
      </c>
      <c r="F1356">
        <v>18</v>
      </c>
      <c r="G1356" s="1" t="str" cm="1">
        <f t="array" ref="G1356">_xlfn.IFS(F1356&lt;=5,"very near",F1356&lt;=10,"near",F1356&lt;=20,"moderate",F1356&lt;=29,"far")</f>
        <v>moderate</v>
      </c>
      <c r="H1356">
        <v>1</v>
      </c>
      <c r="I1356" t="str" cm="1">
        <f t="array" ref="I1356">_xlfn.IFS(H1356=1,"Below College",H1356=
2,"College",H1356=
3,"Bachelor",H1356=
4,"Master",H1356=
5,"Doctor")</f>
        <v>Below College</v>
      </c>
      <c r="J1356" t="s">
        <v>42</v>
      </c>
      <c r="K1356">
        <v>4</v>
      </c>
      <c r="L1356" t="str" cm="1">
        <f t="array" ref="L1356">_xlfn.IFS(K1356=1,"low",K1356=2,"medium",K1356=3,"high",K1356=4,"very high")</f>
        <v>very high</v>
      </c>
      <c r="M1356" t="s">
        <v>43</v>
      </c>
      <c r="N1356">
        <v>3</v>
      </c>
      <c r="O1356" t="str" cm="1">
        <f t="array" ref="O1356">_xlfn.IFS(N1356=1,"low",N1356=2,"medium",N1356=3,"high",N1356=4,"very high")</f>
        <v>high</v>
      </c>
      <c r="P1356">
        <v>1</v>
      </c>
      <c r="Q1356" t="str" cm="1">
        <f t="array" ref="Q1356">_xlfn.IFS(P1356=1,"junior",P1356=2,"mid level",P1356=3,"senior",P1356=4,"lead",P1356=5,"executive")</f>
        <v>junior</v>
      </c>
      <c r="R1356" t="s">
        <v>37</v>
      </c>
      <c r="S1356">
        <v>4</v>
      </c>
      <c r="T1356" t="str" cm="1">
        <f t="array" ref="T1356">_xlfn.IFS(S1356=1,"low",S1356=2,"medium",S1356=3,"high",S1356=4,"very high")</f>
        <v>very high</v>
      </c>
      <c r="U1356" t="s">
        <v>40</v>
      </c>
      <c r="V1356">
        <v>2693</v>
      </c>
      <c r="W1356">
        <v>1</v>
      </c>
      <c r="X1356" t="str" cm="1">
        <f t="array" ref="X1356">_xlfn.IFS(W1356=0,"fresher",W1356&lt;=3,"stable",W1356&lt;=6,"moderate hopper",W1356&lt;=9,"frequent hopper")</f>
        <v>stable</v>
      </c>
      <c r="Y1356" t="s">
        <v>29</v>
      </c>
      <c r="Z1356">
        <v>19</v>
      </c>
      <c r="AA1356" t="str" cm="1">
        <f t="array" ref="AA1356">_xlfn.IFS(Z1356&lt;=14,"low hike",Z1356&lt;=18,"moderate hike",Z1356&lt;=22,"good hike",Z1356&lt;=25,"high hike")</f>
        <v>good hike</v>
      </c>
      <c r="AB1356">
        <v>3</v>
      </c>
      <c r="AC1356" t="str" cm="1">
        <f t="array" ref="AC1356">_xlfn.IFS(AB1356=1,"low",AB1356=2,"good",AB1356=3,"excellent",AB1356=4,"outstanding")</f>
        <v>excellent</v>
      </c>
      <c r="AD1356">
        <v>1</v>
      </c>
      <c r="AE1356" t="str" cm="1">
        <f t="array" ref="AE1356">_xlfn.IFS(AD1356=1,"low",AD1356=2,"medium",AD1356=3,"high",AD1356=4,"very high")</f>
        <v>low</v>
      </c>
      <c r="AG1356">
        <v>0</v>
      </c>
      <c r="AH1356" t="str" cm="1">
        <f t="array" ref="AH1356">_xlfn.IFS(AG1356=0,"no stock options",AG1356=2,"medium",AG1356=3,"high",AG1356=1,"low")</f>
        <v>no stock options</v>
      </c>
      <c r="AI1356">
        <v>1</v>
      </c>
      <c r="AJ1356" s="1" t="str" cm="1">
        <f t="array" ref="AJ1356">_xlfn.IFS(AI1356&lt;=2,"fresher",AI1356&lt;=7,"early career",AI1356&lt;=15,"mid career",AI1356&lt;=25,"experienced",AI1356&gt;=26,"expert")</f>
        <v>fresher</v>
      </c>
      <c r="AK1356">
        <v>3</v>
      </c>
      <c r="AL1356" s="1" t="str" cm="1">
        <f t="array" ref="AL1356">_xlfn.IFS(AK1356=0,"no training",AK1356&lt;=2,"low",AK1356&lt;=4,"moderate",AK1356&lt;=6,"high")</f>
        <v>moderate</v>
      </c>
      <c r="AM1356">
        <v>2</v>
      </c>
      <c r="AN1356" t="str" cm="1">
        <f t="array" ref="AN1356">_xlfn.IFS(AM1356=1,"low",AM1356=2,"medium",AM1356=3,"high",AM1356=4,"very high")</f>
        <v>medium</v>
      </c>
      <c r="AO1356">
        <v>1</v>
      </c>
      <c r="AP1356" s="1" t="str" cm="1">
        <f t="array" ref="AP1356">_xlfn.IFS(AO1356&lt;=1,"new",AO1356&lt;=5,"early tenure",AO1356&lt;=10,"established",AO1356&lt;=20,"loyal",AO1356&gt;=21,"long term")</f>
        <v>new</v>
      </c>
      <c r="AQ1356">
        <v>0</v>
      </c>
      <c r="AR1356" s="1" t="str" cm="1">
        <f t="array" ref="AR1356">_xlfn.IFS(AQ1356&lt;=1,"new",AQ1356&lt;=4,"settling",AQ1356&lt;=7,"established",AQ1356&lt;=12,"stagnant risk",AQ1356&gt;12,"highly stagnant")</f>
        <v>new</v>
      </c>
      <c r="AS1356">
        <v>0</v>
      </c>
      <c r="AT1356" t="str" cm="1">
        <f t="array" ref="AT1356">_xlfn.IFS(AS1356&lt;=1,"recently promoted",AS1356&lt;=3,"due soon",AS1356&lt;=6,"over due",AS1356&gt;=7,"critically overdue")</f>
        <v>recently promoted</v>
      </c>
      <c r="AU1356">
        <v>0</v>
      </c>
      <c r="AV1356" t="str" cm="1">
        <f t="array" ref="AV1356">_xlfn.IFS(AU1356&lt;=1,"new under manager",AU1356&lt;=4,"settling",AU1356&lt;=8,"established",AU1356&gt;=9,"long term")</f>
        <v>new under manager</v>
      </c>
    </row>
    <row r="1357" spans="1:48">
      <c r="A1357">
        <v>27</v>
      </c>
      <c r="B1357" s="1" t="str" cm="1">
        <f t="array" ref="B1357">_xlfn.IFS(A1357&lt;=25,"early career",A1357&lt;=35,"mid career",A1357&lt;=45,"experienced",A1357&gt;=46,"senior")</f>
        <v>mid career</v>
      </c>
      <c r="C1357" t="s">
        <v>29</v>
      </c>
      <c r="D1357" t="s">
        <v>30</v>
      </c>
      <c r="E1357" t="s">
        <v>31</v>
      </c>
      <c r="F1357">
        <v>4</v>
      </c>
      <c r="G1357" s="1" t="str" cm="1">
        <f t="array" ref="G1357">_xlfn.IFS(F1357&lt;=5,"very near",F1357&lt;=10,"near",F1357&lt;=20,"moderate",F1357&lt;=29,"far")</f>
        <v>very near</v>
      </c>
      <c r="H1357">
        <v>3</v>
      </c>
      <c r="I1357" t="str" cm="1">
        <f t="array" ref="I1357">_xlfn.IFS(H1357=1,"Below College",H1357=
2,"College",H1357=
3,"Bachelor",H1357=
4,"Master",H1357=
5,"Doctor")</f>
        <v>Bachelor</v>
      </c>
      <c r="J1357" t="s">
        <v>36</v>
      </c>
      <c r="K1357">
        <v>2</v>
      </c>
      <c r="L1357" t="str" cm="1">
        <f t="array" ref="L1357">_xlfn.IFS(K1357=1,"low",K1357=2,"medium",K1357=3,"high",K1357=4,"very high")</f>
        <v>medium</v>
      </c>
      <c r="M1357" t="s">
        <v>43</v>
      </c>
      <c r="N1357">
        <v>3</v>
      </c>
      <c r="O1357" t="str" cm="1">
        <f t="array" ref="O1357">_xlfn.IFS(N1357=1,"low",N1357=2,"medium",N1357=3,"high",N1357=4,"very high")</f>
        <v>high</v>
      </c>
      <c r="P1357">
        <v>1</v>
      </c>
      <c r="Q1357" t="str" cm="1">
        <f t="array" ref="Q1357">_xlfn.IFS(P1357=1,"junior",P1357=2,"mid level",P1357=3,"senior",P1357=4,"lead",P1357=5,"executive")</f>
        <v>junior</v>
      </c>
      <c r="R1357" t="s">
        <v>37</v>
      </c>
      <c r="S1357">
        <v>3</v>
      </c>
      <c r="T1357" t="str" cm="1">
        <f t="array" ref="T1357">_xlfn.IFS(S1357=1,"low",S1357=2,"medium",S1357=3,"high",S1357=4,"very high")</f>
        <v>high</v>
      </c>
      <c r="U1357" t="s">
        <v>40</v>
      </c>
      <c r="V1357">
        <v>2318</v>
      </c>
      <c r="W1357">
        <v>1</v>
      </c>
      <c r="X1357" t="str" cm="1">
        <f t="array" ref="X1357">_xlfn.IFS(W1357=0,"fresher",W1357&lt;=3,"stable",W1357&lt;=6,"moderate hopper",W1357&lt;=9,"frequent hopper")</f>
        <v>stable</v>
      </c>
      <c r="Y1357" t="s">
        <v>29</v>
      </c>
      <c r="Z1357">
        <v>19</v>
      </c>
      <c r="AA1357" t="str" cm="1">
        <f t="array" ref="AA1357">_xlfn.IFS(Z1357&lt;=14,"low hike",Z1357&lt;=18,"moderate hike",Z1357&lt;=22,"good hike",Z1357&lt;=25,"high hike")</f>
        <v>good hike</v>
      </c>
      <c r="AB1357">
        <v>3</v>
      </c>
      <c r="AC1357" t="str" cm="1">
        <f t="array" ref="AC1357">_xlfn.IFS(AB1357=1,"low",AB1357=2,"good",AB1357=3,"excellent",AB1357=4,"outstanding")</f>
        <v>excellent</v>
      </c>
      <c r="AD1357">
        <v>3</v>
      </c>
      <c r="AE1357" t="str" cm="1">
        <f t="array" ref="AE1357">_xlfn.IFS(AD1357=1,"low",AD1357=2,"medium",AD1357=3,"high",AD1357=4,"very high")</f>
        <v>high</v>
      </c>
      <c r="AG1357">
        <v>0</v>
      </c>
      <c r="AH1357" t="str" cm="1">
        <f t="array" ref="AH1357">_xlfn.IFS(AG1357=0,"no stock options",AG1357=2,"medium",AG1357=3,"high",AG1357=1,"low")</f>
        <v>no stock options</v>
      </c>
      <c r="AI1357">
        <v>1</v>
      </c>
      <c r="AJ1357" s="1" t="str" cm="1">
        <f t="array" ref="AJ1357">_xlfn.IFS(AI1357&lt;=2,"fresher",AI1357&lt;=7,"early career",AI1357&lt;=15,"mid career",AI1357&lt;=25,"experienced",AI1357&gt;=26,"expert")</f>
        <v>fresher</v>
      </c>
      <c r="AK1357">
        <v>2</v>
      </c>
      <c r="AL1357" s="1" t="str" cm="1">
        <f t="array" ref="AL1357">_xlfn.IFS(AK1357=0,"no training",AK1357&lt;=2,"low",AK1357&lt;=4,"moderate",AK1357&lt;=6,"high")</f>
        <v>low</v>
      </c>
      <c r="AM1357">
        <v>3</v>
      </c>
      <c r="AN1357" t="str" cm="1">
        <f t="array" ref="AN1357">_xlfn.IFS(AM1357=1,"low",AM1357=2,"medium",AM1357=3,"high",AM1357=4,"very high")</f>
        <v>high</v>
      </c>
      <c r="AO1357">
        <v>1</v>
      </c>
      <c r="AP1357" s="1" t="str" cm="1">
        <f t="array" ref="AP1357">_xlfn.IFS(AO1357&lt;=1,"new",AO1357&lt;=5,"early tenure",AO1357&lt;=10,"established",AO1357&lt;=20,"loyal",AO1357&gt;=21,"long term")</f>
        <v>new</v>
      </c>
      <c r="AQ1357">
        <v>1</v>
      </c>
      <c r="AR1357" s="1" t="str" cm="1">
        <f t="array" ref="AR1357">_xlfn.IFS(AQ1357&lt;=1,"new",AQ1357&lt;=4,"settling",AQ1357&lt;=7,"established",AQ1357&lt;=12,"stagnant risk",AQ1357&gt;12,"highly stagnant")</f>
        <v>new</v>
      </c>
      <c r="AS1357">
        <v>0</v>
      </c>
      <c r="AT1357" t="str" cm="1">
        <f t="array" ref="AT1357">_xlfn.IFS(AS1357&lt;=1,"recently promoted",AS1357&lt;=3,"due soon",AS1357&lt;=6,"over due",AS1357&gt;=7,"critically overdue")</f>
        <v>recently promoted</v>
      </c>
      <c r="AU1357">
        <v>0</v>
      </c>
      <c r="AV1357" t="str" cm="1">
        <f t="array" ref="AV1357">_xlfn.IFS(AU1357&lt;=1,"new under manager",AU1357&lt;=4,"settling",AU1357&lt;=8,"established",AU1357&gt;=9,"long term")</f>
        <v>new under manager</v>
      </c>
    </row>
    <row r="1358" spans="1:48">
      <c r="A1358">
        <v>34</v>
      </c>
      <c r="B1358" s="1" t="str" cm="1">
        <f t="array" ref="B1358">_xlfn.IFS(A1358&lt;=25,"early career",A1358&lt;=35,"mid career",A1358&lt;=45,"experienced",A1358&gt;=46,"senior")</f>
        <v>mid career</v>
      </c>
      <c r="C1358" t="s">
        <v>29</v>
      </c>
      <c r="D1358" t="s">
        <v>30</v>
      </c>
      <c r="E1358" t="s">
        <v>31</v>
      </c>
      <c r="F1358">
        <v>10</v>
      </c>
      <c r="G1358" s="1" t="str" cm="1">
        <f t="array" ref="G1358">_xlfn.IFS(F1358&lt;=5,"very near",F1358&lt;=10,"near",F1358&lt;=20,"moderate",F1358&lt;=29,"far")</f>
        <v>near</v>
      </c>
      <c r="H1358">
        <v>3</v>
      </c>
      <c r="I1358" t="str" cm="1">
        <f t="array" ref="I1358">_xlfn.IFS(H1358=1,"Below College",H1358=
2,"College",H1358=
3,"Bachelor",H1358=
4,"Master",H1358=
5,"Doctor")</f>
        <v>Bachelor</v>
      </c>
      <c r="J1358" t="s">
        <v>36</v>
      </c>
      <c r="K1358">
        <v>2</v>
      </c>
      <c r="L1358" t="str" cm="1">
        <f t="array" ref="L1358">_xlfn.IFS(K1358=1,"low",K1358=2,"medium",K1358=3,"high",K1358=4,"very high")</f>
        <v>medium</v>
      </c>
      <c r="M1358" t="s">
        <v>33</v>
      </c>
      <c r="N1358">
        <v>3</v>
      </c>
      <c r="O1358" t="str" cm="1">
        <f t="array" ref="O1358">_xlfn.IFS(N1358=1,"low",N1358=2,"medium",N1358=3,"high",N1358=4,"very high")</f>
        <v>high</v>
      </c>
      <c r="P1358">
        <v>1</v>
      </c>
      <c r="Q1358" t="str" cm="1">
        <f t="array" ref="Q1358">_xlfn.IFS(P1358=1,"junior",P1358=2,"mid level",P1358=3,"senior",P1358=4,"lead",P1358=5,"executive")</f>
        <v>junior</v>
      </c>
      <c r="R1358" t="s">
        <v>34</v>
      </c>
      <c r="S1358">
        <v>2</v>
      </c>
      <c r="T1358" t="str" cm="1">
        <f t="array" ref="T1358">_xlfn.IFS(S1358=1,"low",S1358=2,"medium",S1358=3,"high",S1358=4,"very high")</f>
        <v>medium</v>
      </c>
      <c r="U1358" t="s">
        <v>38</v>
      </c>
      <c r="V1358">
        <v>2008</v>
      </c>
      <c r="W1358">
        <v>1</v>
      </c>
      <c r="X1358" t="str" cm="1">
        <f t="array" ref="X1358">_xlfn.IFS(W1358=0,"fresher",W1358&lt;=3,"stable",W1358&lt;=6,"moderate hopper",W1358&lt;=9,"frequent hopper")</f>
        <v>stable</v>
      </c>
      <c r="Y1358" t="s">
        <v>29</v>
      </c>
      <c r="Z1358">
        <v>14</v>
      </c>
      <c r="AA1358" t="str" cm="1">
        <f t="array" ref="AA1358">_xlfn.IFS(Z1358&lt;=14,"low hike",Z1358&lt;=18,"moderate hike",Z1358&lt;=22,"good hike",Z1358&lt;=25,"high hike")</f>
        <v>low hike</v>
      </c>
      <c r="AB1358">
        <v>3</v>
      </c>
      <c r="AC1358" t="str" cm="1">
        <f t="array" ref="AC1358">_xlfn.IFS(AB1358=1,"low",AB1358=2,"good",AB1358=3,"excellent",AB1358=4,"outstanding")</f>
        <v>excellent</v>
      </c>
      <c r="AD1358">
        <v>2</v>
      </c>
      <c r="AE1358" t="str" cm="1">
        <f t="array" ref="AE1358">_xlfn.IFS(AD1358=1,"low",AD1358=2,"medium",AD1358=3,"high",AD1358=4,"very high")</f>
        <v>medium</v>
      </c>
      <c r="AG1358">
        <v>2</v>
      </c>
      <c r="AH1358" t="str" cm="1">
        <f t="array" ref="AH1358">_xlfn.IFS(AG1358=0,"no stock options",AG1358=2,"medium",AG1358=3,"high",AG1358=1,"low")</f>
        <v>medium</v>
      </c>
      <c r="AI1358">
        <v>1</v>
      </c>
      <c r="AJ1358" s="1" t="str" cm="1">
        <f t="array" ref="AJ1358">_xlfn.IFS(AI1358&lt;=2,"fresher",AI1358&lt;=7,"early career",AI1358&lt;=15,"mid career",AI1358&lt;=25,"experienced",AI1358&gt;=26,"expert")</f>
        <v>fresher</v>
      </c>
      <c r="AK1358">
        <v>3</v>
      </c>
      <c r="AL1358" s="1" t="str" cm="1">
        <f t="array" ref="AL1358">_xlfn.IFS(AK1358=0,"no training",AK1358&lt;=2,"low",AK1358&lt;=4,"moderate",AK1358&lt;=6,"high")</f>
        <v>moderate</v>
      </c>
      <c r="AM1358">
        <v>3</v>
      </c>
      <c r="AN1358" t="str" cm="1">
        <f t="array" ref="AN1358">_xlfn.IFS(AM1358=1,"low",AM1358=2,"medium",AM1358=3,"high",AM1358=4,"very high")</f>
        <v>high</v>
      </c>
      <c r="AO1358">
        <v>1</v>
      </c>
      <c r="AP1358" s="1" t="str" cm="1">
        <f t="array" ref="AP1358">_xlfn.IFS(AO1358&lt;=1,"new",AO1358&lt;=5,"early tenure",AO1358&lt;=10,"established",AO1358&lt;=20,"loyal",AO1358&gt;=21,"long term")</f>
        <v>new</v>
      </c>
      <c r="AQ1358">
        <v>0</v>
      </c>
      <c r="AR1358" s="1" t="str" cm="1">
        <f t="array" ref="AR1358">_xlfn.IFS(AQ1358&lt;=1,"new",AQ1358&lt;=4,"settling",AQ1358&lt;=7,"established",AQ1358&lt;=12,"stagnant risk",AQ1358&gt;12,"highly stagnant")</f>
        <v>new</v>
      </c>
      <c r="AS1358">
        <v>1</v>
      </c>
      <c r="AT1358" t="str" cm="1">
        <f t="array" ref="AT1358">_xlfn.IFS(AS1358&lt;=1,"recently promoted",AS1358&lt;=3,"due soon",AS1358&lt;=6,"over due",AS1358&gt;=7,"critically overdue")</f>
        <v>recently promoted</v>
      </c>
      <c r="AU1358">
        <v>0</v>
      </c>
      <c r="AV1358" t="str" cm="1">
        <f t="array" ref="AV1358">_xlfn.IFS(AU1358&lt;=1,"new under manager",AU1358&lt;=4,"settling",AU1358&lt;=8,"established",AU1358&gt;=9,"long term")</f>
        <v>new under manager</v>
      </c>
    </row>
    <row r="1359" spans="1:48">
      <c r="A1359">
        <v>48</v>
      </c>
      <c r="B1359" s="1" t="str" cm="1">
        <f t="array" ref="B1359">_xlfn.IFS(A1359&lt;=25,"early career",A1359&lt;=35,"mid career",A1359&lt;=45,"experienced",A1359&gt;=46,"senior")</f>
        <v>senior</v>
      </c>
      <c r="C1359" t="s">
        <v>29</v>
      </c>
      <c r="D1359" t="s">
        <v>30</v>
      </c>
      <c r="E1359" t="s">
        <v>31</v>
      </c>
      <c r="F1359">
        <v>20</v>
      </c>
      <c r="G1359" s="1" t="str" cm="1">
        <f t="array" ref="G1359">_xlfn.IFS(F1359&lt;=5,"very near",F1359&lt;=10,"near",F1359&lt;=20,"moderate",F1359&lt;=29,"far")</f>
        <v>moderate</v>
      </c>
      <c r="H1359">
        <v>4</v>
      </c>
      <c r="I1359" t="str" cm="1">
        <f t="array" ref="I1359">_xlfn.IFS(H1359=1,"Below College",H1359=
2,"College",H1359=
3,"Bachelor",H1359=
4,"Master",H1359=
5,"Doctor")</f>
        <v>Master</v>
      </c>
      <c r="J1359" t="s">
        <v>32</v>
      </c>
      <c r="K1359">
        <v>4</v>
      </c>
      <c r="L1359" t="str" cm="1">
        <f t="array" ref="L1359">_xlfn.IFS(K1359=1,"low",K1359=2,"medium",K1359=3,"high",K1359=4,"very high")</f>
        <v>very high</v>
      </c>
      <c r="M1359" t="s">
        <v>33</v>
      </c>
      <c r="N1359">
        <v>3</v>
      </c>
      <c r="O1359" t="str" cm="1">
        <f t="array" ref="O1359">_xlfn.IFS(N1359=1,"low",N1359=2,"medium",N1359=3,"high",N1359=4,"very high")</f>
        <v>high</v>
      </c>
      <c r="P1359">
        <v>1</v>
      </c>
      <c r="Q1359" t="str" cm="1">
        <f t="array" ref="Q1359">_xlfn.IFS(P1359=1,"junior",P1359=2,"mid level",P1359=3,"senior",P1359=4,"lead",P1359=5,"executive")</f>
        <v>junior</v>
      </c>
      <c r="R1359" t="s">
        <v>37</v>
      </c>
      <c r="S1359">
        <v>3</v>
      </c>
      <c r="T1359" t="str" cm="1">
        <f t="array" ref="T1359">_xlfn.IFS(S1359=1,"low",S1359=2,"medium",S1359=3,"high",S1359=4,"very high")</f>
        <v>high</v>
      </c>
      <c r="U1359" t="s">
        <v>35</v>
      </c>
      <c r="V1359">
        <v>2259</v>
      </c>
      <c r="W1359">
        <v>4</v>
      </c>
      <c r="X1359" t="str" cm="1">
        <f t="array" ref="X1359">_xlfn.IFS(W1359=0,"fresher",W1359&lt;=3,"stable",W1359&lt;=6,"moderate hopper",W1359&lt;=9,"frequent hopper")</f>
        <v>moderate hopper</v>
      </c>
      <c r="Y1359" t="s">
        <v>29</v>
      </c>
      <c r="Z1359">
        <v>17</v>
      </c>
      <c r="AA1359" t="str" cm="1">
        <f t="array" ref="AA1359">_xlfn.IFS(Z1359&lt;=14,"low hike",Z1359&lt;=18,"moderate hike",Z1359&lt;=22,"good hike",Z1359&lt;=25,"high hike")</f>
        <v>moderate hike</v>
      </c>
      <c r="AB1359">
        <v>3</v>
      </c>
      <c r="AC1359" t="str" cm="1">
        <f t="array" ref="AC1359">_xlfn.IFS(AB1359=1,"low",AB1359=2,"good",AB1359=3,"excellent",AB1359=4,"outstanding")</f>
        <v>excellent</v>
      </c>
      <c r="AD1359">
        <v>1</v>
      </c>
      <c r="AE1359" t="str" cm="1">
        <f t="array" ref="AE1359">_xlfn.IFS(AD1359=1,"low",AD1359=2,"medium",AD1359=3,"high",AD1359=4,"very high")</f>
        <v>low</v>
      </c>
      <c r="AG1359">
        <v>2</v>
      </c>
      <c r="AH1359" t="str" cm="1">
        <f t="array" ref="AH1359">_xlfn.IFS(AG1359=0,"no stock options",AG1359=2,"medium",AG1359=3,"high",AG1359=1,"low")</f>
        <v>medium</v>
      </c>
      <c r="AI1359">
        <v>13</v>
      </c>
      <c r="AJ1359" s="1" t="str" cm="1">
        <f t="array" ref="AJ1359">_xlfn.IFS(AI1359&lt;=2,"fresher",AI1359&lt;=7,"early career",AI1359&lt;=15,"mid career",AI1359&lt;=25,"experienced",AI1359&gt;=26,"expert")</f>
        <v>mid career</v>
      </c>
      <c r="AK1359">
        <v>2</v>
      </c>
      <c r="AL1359" s="1" t="str" cm="1">
        <f t="array" ref="AL1359">_xlfn.IFS(AK1359=0,"no training",AK1359&lt;=2,"low",AK1359&lt;=4,"moderate",AK1359&lt;=6,"high")</f>
        <v>low</v>
      </c>
      <c r="AM1359">
        <v>2</v>
      </c>
      <c r="AN1359" t="str" cm="1">
        <f t="array" ref="AN1359">_xlfn.IFS(AM1359=1,"low",AM1359=2,"medium",AM1359=3,"high",AM1359=4,"very high")</f>
        <v>medium</v>
      </c>
      <c r="AO1359">
        <v>0</v>
      </c>
      <c r="AP1359" s="1" t="str" cm="1">
        <f t="array" ref="AP1359">_xlfn.IFS(AO1359&lt;=1,"new",AO1359&lt;=5,"early tenure",AO1359&lt;=10,"established",AO1359&lt;=20,"loyal",AO1359&gt;=21,"long term")</f>
        <v>new</v>
      </c>
      <c r="AQ1359">
        <v>0</v>
      </c>
      <c r="AR1359" s="1" t="str" cm="1">
        <f t="array" ref="AR1359">_xlfn.IFS(AQ1359&lt;=1,"new",AQ1359&lt;=4,"settling",AQ1359&lt;=7,"established",AQ1359&lt;=12,"stagnant risk",AQ1359&gt;12,"highly stagnant")</f>
        <v>new</v>
      </c>
      <c r="AS1359">
        <v>0</v>
      </c>
      <c r="AT1359" t="str" cm="1">
        <f t="array" ref="AT1359">_xlfn.IFS(AS1359&lt;=1,"recently promoted",AS1359&lt;=3,"due soon",AS1359&lt;=6,"over due",AS1359&gt;=7,"critically overdue")</f>
        <v>recently promoted</v>
      </c>
      <c r="AU1359">
        <v>0</v>
      </c>
      <c r="AV1359" t="str" cm="1">
        <f t="array" ref="AV1359">_xlfn.IFS(AU1359&lt;=1,"new under manager",AU1359&lt;=4,"settling",AU1359&lt;=8,"established",AU1359&gt;=9,"long term")</f>
        <v>new under manager</v>
      </c>
    </row>
    <row r="1360" spans="1:48">
      <c r="A1360">
        <v>25</v>
      </c>
      <c r="B1360" s="1" t="str" cm="1">
        <f t="array" ref="B1360">_xlfn.IFS(A1360&lt;=25,"early career",A1360&lt;=35,"mid career",A1360&lt;=45,"experienced",A1360&gt;=46,"senior")</f>
        <v>early career</v>
      </c>
      <c r="C1360" t="s">
        <v>39</v>
      </c>
      <c r="D1360" t="s">
        <v>30</v>
      </c>
      <c r="E1360" t="s">
        <v>45</v>
      </c>
      <c r="F1360">
        <v>19</v>
      </c>
      <c r="G1360" s="1" t="str" cm="1">
        <f t="array" ref="G1360">_xlfn.IFS(F1360&lt;=5,"very near",F1360&lt;=10,"near",F1360&lt;=20,"moderate",F1360&lt;=29,"far")</f>
        <v>moderate</v>
      </c>
      <c r="H1360">
        <v>2</v>
      </c>
      <c r="I1360" t="str" cm="1">
        <f t="array" ref="I1360">_xlfn.IFS(H1360=1,"Below College",H1360=
2,"College",H1360=
3,"Bachelor",H1360=
4,"Master",H1360=
5,"Doctor")</f>
        <v>College</v>
      </c>
      <c r="J1360" t="s">
        <v>47</v>
      </c>
      <c r="K1360">
        <v>3</v>
      </c>
      <c r="L1360" t="str" cm="1">
        <f t="array" ref="L1360">_xlfn.IFS(K1360=1,"low",K1360=2,"medium",K1360=3,"high",K1360=4,"very high")</f>
        <v>high</v>
      </c>
      <c r="M1360" t="s">
        <v>33</v>
      </c>
      <c r="N1360">
        <v>2</v>
      </c>
      <c r="O1360" t="str" cm="1">
        <f t="array" ref="O1360">_xlfn.IFS(N1360=1,"low",N1360=2,"medium",N1360=3,"high",N1360=4,"very high")</f>
        <v>medium</v>
      </c>
      <c r="P1360">
        <v>1</v>
      </c>
      <c r="Q1360" t="str" cm="1">
        <f t="array" ref="Q1360">_xlfn.IFS(P1360=1,"junior",P1360=2,"mid level",P1360=3,"senior",P1360=4,"lead",P1360=5,"executive")</f>
        <v>junior</v>
      </c>
      <c r="R1360" t="s">
        <v>46</v>
      </c>
      <c r="S1360">
        <v>2</v>
      </c>
      <c r="T1360" t="str" cm="1">
        <f t="array" ref="T1360">_xlfn.IFS(S1360=1,"low",S1360=2,"medium",S1360=3,"high",S1360=4,"very high")</f>
        <v>medium</v>
      </c>
      <c r="U1360" t="s">
        <v>35</v>
      </c>
      <c r="V1360">
        <v>2413</v>
      </c>
      <c r="W1360">
        <v>1</v>
      </c>
      <c r="X1360" t="str" cm="1">
        <f t="array" ref="X1360">_xlfn.IFS(W1360=0,"fresher",W1360&lt;=3,"stable",W1360&lt;=6,"moderate hopper",W1360&lt;=9,"frequent hopper")</f>
        <v>stable</v>
      </c>
      <c r="Y1360" t="s">
        <v>39</v>
      </c>
      <c r="Z1360">
        <v>18</v>
      </c>
      <c r="AA1360" t="str" cm="1">
        <f t="array" ref="AA1360">_xlfn.IFS(Z1360&lt;=14,"low hike",Z1360&lt;=18,"moderate hike",Z1360&lt;=22,"good hike",Z1360&lt;=25,"high hike")</f>
        <v>moderate hike</v>
      </c>
      <c r="AB1360">
        <v>3</v>
      </c>
      <c r="AC1360" t="str" cm="1">
        <f t="array" ref="AC1360">_xlfn.IFS(AB1360=1,"low",AB1360=2,"good",AB1360=3,"excellent",AB1360=4,"outstanding")</f>
        <v>excellent</v>
      </c>
      <c r="AD1360">
        <v>3</v>
      </c>
      <c r="AE1360" t="str" cm="1">
        <f t="array" ref="AE1360">_xlfn.IFS(AD1360=1,"low",AD1360=2,"medium",AD1360=3,"high",AD1360=4,"very high")</f>
        <v>high</v>
      </c>
      <c r="AG1360">
        <v>3</v>
      </c>
      <c r="AH1360" t="str" cm="1">
        <f t="array" ref="AH1360">_xlfn.IFS(AG1360=0,"no stock options",AG1360=2,"medium",AG1360=3,"high",AG1360=1,"low")</f>
        <v>high</v>
      </c>
      <c r="AI1360">
        <v>1</v>
      </c>
      <c r="AJ1360" s="1" t="str" cm="1">
        <f t="array" ref="AJ1360">_xlfn.IFS(AI1360&lt;=2,"fresher",AI1360&lt;=7,"early career",AI1360&lt;=15,"mid career",AI1360&lt;=25,"experienced",AI1360&gt;=26,"expert")</f>
        <v>fresher</v>
      </c>
      <c r="AK1360">
        <v>2</v>
      </c>
      <c r="AL1360" s="1" t="str" cm="1">
        <f t="array" ref="AL1360">_xlfn.IFS(AK1360=0,"no training",AK1360&lt;=2,"low",AK1360&lt;=4,"moderate",AK1360&lt;=6,"high")</f>
        <v>low</v>
      </c>
      <c r="AM1360">
        <v>3</v>
      </c>
      <c r="AN1360" t="str" cm="1">
        <f t="array" ref="AN1360">_xlfn.IFS(AM1360=1,"low",AM1360=2,"medium",AM1360=3,"high",AM1360=4,"very high")</f>
        <v>high</v>
      </c>
      <c r="AO1360">
        <v>1</v>
      </c>
      <c r="AP1360" s="1" t="str" cm="1">
        <f t="array" ref="AP1360">_xlfn.IFS(AO1360&lt;=1,"new",AO1360&lt;=5,"early tenure",AO1360&lt;=10,"established",AO1360&lt;=20,"loyal",AO1360&gt;=21,"long term")</f>
        <v>new</v>
      </c>
      <c r="AQ1360">
        <v>0</v>
      </c>
      <c r="AR1360" s="1" t="str" cm="1">
        <f t="array" ref="AR1360">_xlfn.IFS(AQ1360&lt;=1,"new",AQ1360&lt;=4,"settling",AQ1360&lt;=7,"established",AQ1360&lt;=12,"stagnant risk",AQ1360&gt;12,"highly stagnant")</f>
        <v>new</v>
      </c>
      <c r="AS1360">
        <v>0</v>
      </c>
      <c r="AT1360" t="str" cm="1">
        <f t="array" ref="AT1360">_xlfn.IFS(AS1360&lt;=1,"recently promoted",AS1360&lt;=3,"due soon",AS1360&lt;=6,"over due",AS1360&gt;=7,"critically overdue")</f>
        <v>recently promoted</v>
      </c>
      <c r="AU1360">
        <v>0</v>
      </c>
      <c r="AV1360" t="str" cm="1">
        <f t="array" ref="AV1360">_xlfn.IFS(AU1360&lt;=1,"new under manager",AU1360&lt;=4,"settling",AU1360&lt;=8,"established",AU1360&gt;=9,"long term")</f>
        <v>new under manager</v>
      </c>
    </row>
    <row r="1361" spans="1:48">
      <c r="A1361">
        <v>40</v>
      </c>
      <c r="B1361" s="1" t="str" cm="1">
        <f t="array" ref="B1361">_xlfn.IFS(A1361&lt;=25,"early career",A1361&lt;=35,"mid career",A1361&lt;=45,"experienced",A1361&gt;=46,"senior")</f>
        <v>experienced</v>
      </c>
      <c r="C1361" t="s">
        <v>29</v>
      </c>
      <c r="D1361" t="s">
        <v>30</v>
      </c>
      <c r="E1361" t="s">
        <v>45</v>
      </c>
      <c r="F1361">
        <v>10</v>
      </c>
      <c r="G1361" s="1" t="str" cm="1">
        <f t="array" ref="G1361">_xlfn.IFS(F1361&lt;=5,"very near",F1361&lt;=10,"near",F1361&lt;=20,"moderate",F1361&lt;=29,"far")</f>
        <v>near</v>
      </c>
      <c r="H1361">
        <v>4</v>
      </c>
      <c r="I1361" t="str" cm="1">
        <f t="array" ref="I1361">_xlfn.IFS(H1361=1,"Below College",H1361=
2,"College",H1361=
3,"Bachelor",H1361=
4,"Master",H1361=
5,"Doctor")</f>
        <v>Master</v>
      </c>
      <c r="J1361" t="s">
        <v>47</v>
      </c>
      <c r="K1361">
        <v>1</v>
      </c>
      <c r="L1361" t="str" cm="1">
        <f t="array" ref="L1361">_xlfn.IFS(K1361=1,"low",K1361=2,"medium",K1361=3,"high",K1361=4,"very high")</f>
        <v>low</v>
      </c>
      <c r="M1361" t="s">
        <v>33</v>
      </c>
      <c r="N1361">
        <v>2</v>
      </c>
      <c r="O1361" t="str" cm="1">
        <f t="array" ref="O1361">_xlfn.IFS(N1361=1,"low",N1361=2,"medium",N1361=3,"high",N1361=4,"very high")</f>
        <v>medium</v>
      </c>
      <c r="P1361">
        <v>3</v>
      </c>
      <c r="Q1361" t="str" cm="1">
        <f t="array" ref="Q1361">_xlfn.IFS(P1361=1,"junior",P1361=2,"mid level",P1361=3,"senior",P1361=4,"lead",P1361=5,"executive")</f>
        <v>senior</v>
      </c>
      <c r="R1361" t="s">
        <v>51</v>
      </c>
      <c r="S1361">
        <v>2</v>
      </c>
      <c r="T1361" t="str" cm="1">
        <f t="array" ref="T1361">_xlfn.IFS(S1361=1,"low",S1361=2,"medium",S1361=3,"high",S1361=4,"very high")</f>
        <v>medium</v>
      </c>
      <c r="U1361" t="s">
        <v>38</v>
      </c>
      <c r="V1361">
        <v>9705</v>
      </c>
      <c r="W1361">
        <v>2</v>
      </c>
      <c r="X1361" t="str" cm="1">
        <f t="array" ref="X1361">_xlfn.IFS(W1361=0,"fresher",W1361&lt;=3,"stable",W1361&lt;=6,"moderate hopper",W1361&lt;=9,"frequent hopper")</f>
        <v>stable</v>
      </c>
      <c r="Y1361" t="s">
        <v>29</v>
      </c>
      <c r="Z1361">
        <v>12</v>
      </c>
      <c r="AA1361" t="str" cm="1">
        <f t="array" ref="AA1361">_xlfn.IFS(Z1361&lt;=14,"low hike",Z1361&lt;=18,"moderate hike",Z1361&lt;=22,"good hike",Z1361&lt;=25,"high hike")</f>
        <v>low hike</v>
      </c>
      <c r="AB1361">
        <v>3</v>
      </c>
      <c r="AC1361" t="str" cm="1">
        <f t="array" ref="AC1361">_xlfn.IFS(AB1361=1,"low",AB1361=2,"good",AB1361=3,"excellent",AB1361=4,"outstanding")</f>
        <v>excellent</v>
      </c>
      <c r="AD1361">
        <v>2</v>
      </c>
      <c r="AE1361" t="str" cm="1">
        <f t="array" ref="AE1361">_xlfn.IFS(AD1361=1,"low",AD1361=2,"medium",AD1361=3,"high",AD1361=4,"very high")</f>
        <v>medium</v>
      </c>
      <c r="AG1361">
        <v>1</v>
      </c>
      <c r="AH1361" t="str" cm="1">
        <f t="array" ref="AH1361">_xlfn.IFS(AG1361=0,"no stock options",AG1361=2,"medium",AG1361=3,"high",AG1361=1,"low")</f>
        <v>low</v>
      </c>
      <c r="AI1361">
        <v>11</v>
      </c>
      <c r="AJ1361" s="1" t="str" cm="1">
        <f t="array" ref="AJ1361">_xlfn.IFS(AI1361&lt;=2,"fresher",AI1361&lt;=7,"early career",AI1361&lt;=15,"mid career",AI1361&lt;=25,"experienced",AI1361&gt;=26,"expert")</f>
        <v>mid career</v>
      </c>
      <c r="AK1361">
        <v>2</v>
      </c>
      <c r="AL1361" s="1" t="str" cm="1">
        <f t="array" ref="AL1361">_xlfn.IFS(AK1361=0,"no training",AK1361&lt;=2,"low",AK1361&lt;=4,"moderate",AK1361&lt;=6,"high")</f>
        <v>low</v>
      </c>
      <c r="AM1361">
        <v>2</v>
      </c>
      <c r="AN1361" t="str" cm="1">
        <f t="array" ref="AN1361">_xlfn.IFS(AM1361=1,"low",AM1361=2,"medium",AM1361=3,"high",AM1361=4,"very high")</f>
        <v>medium</v>
      </c>
      <c r="AO1361">
        <v>1</v>
      </c>
      <c r="AP1361" s="1" t="str" cm="1">
        <f t="array" ref="AP1361">_xlfn.IFS(AO1361&lt;=1,"new",AO1361&lt;=5,"early tenure",AO1361&lt;=10,"established",AO1361&lt;=20,"loyal",AO1361&gt;=21,"long term")</f>
        <v>new</v>
      </c>
      <c r="AQ1361">
        <v>0</v>
      </c>
      <c r="AR1361" s="1" t="str" cm="1">
        <f t="array" ref="AR1361">_xlfn.IFS(AQ1361&lt;=1,"new",AQ1361&lt;=4,"settling",AQ1361&lt;=7,"established",AQ1361&lt;=12,"stagnant risk",AQ1361&gt;12,"highly stagnant")</f>
        <v>new</v>
      </c>
      <c r="AS1361">
        <v>0</v>
      </c>
      <c r="AT1361" t="str" cm="1">
        <f t="array" ref="AT1361">_xlfn.IFS(AS1361&lt;=1,"recently promoted",AS1361&lt;=3,"due soon",AS1361&lt;=6,"over due",AS1361&gt;=7,"critically overdue")</f>
        <v>recently promoted</v>
      </c>
      <c r="AU1361">
        <v>0</v>
      </c>
      <c r="AV1361" t="str" cm="1">
        <f t="array" ref="AV1361">_xlfn.IFS(AU1361&lt;=1,"new under manager",AU1361&lt;=4,"settling",AU1361&lt;=8,"established",AU1361&gt;=9,"long term")</f>
        <v>new under manager</v>
      </c>
    </row>
    <row r="1362" spans="1:48">
      <c r="A1362">
        <v>19</v>
      </c>
      <c r="B1362" s="1" t="str" cm="1">
        <f t="array" ref="B1362">_xlfn.IFS(A1362&lt;=25,"early career",A1362&lt;=35,"mid career",A1362&lt;=45,"experienced",A1362&gt;=46,"senior")</f>
        <v>early career</v>
      </c>
      <c r="C1362" t="s">
        <v>39</v>
      </c>
      <c r="D1362" t="s">
        <v>30</v>
      </c>
      <c r="E1362" t="s">
        <v>45</v>
      </c>
      <c r="F1362">
        <v>21</v>
      </c>
      <c r="G1362" s="1" t="str" cm="1">
        <f t="array" ref="G1362">_xlfn.IFS(F1362&lt;=5,"very near",F1362&lt;=10,"near",F1362&lt;=20,"moderate",F1362&lt;=29,"far")</f>
        <v>far</v>
      </c>
      <c r="H1362">
        <v>3</v>
      </c>
      <c r="I1362" t="str" cm="1">
        <f t="array" ref="I1362">_xlfn.IFS(H1362=1,"Below College",H1362=
2,"College",H1362=
3,"Bachelor",H1362=
4,"Master",H1362=
5,"Doctor")</f>
        <v>Bachelor</v>
      </c>
      <c r="J1362" t="s">
        <v>42</v>
      </c>
      <c r="K1362">
        <v>4</v>
      </c>
      <c r="L1362" t="str" cm="1">
        <f t="array" ref="L1362">_xlfn.IFS(K1362=1,"low",K1362=2,"medium",K1362=3,"high",K1362=4,"very high")</f>
        <v>very high</v>
      </c>
      <c r="M1362" t="s">
        <v>33</v>
      </c>
      <c r="N1362">
        <v>2</v>
      </c>
      <c r="O1362" t="str" cm="1">
        <f t="array" ref="O1362">_xlfn.IFS(N1362=1,"low",N1362=2,"medium",N1362=3,"high",N1362=4,"very high")</f>
        <v>medium</v>
      </c>
      <c r="P1362">
        <v>1</v>
      </c>
      <c r="Q1362" t="str" cm="1">
        <f t="array" ref="Q1362">_xlfn.IFS(P1362=1,"junior",P1362=2,"mid level",P1362=3,"senior",P1362=4,"lead",P1362=5,"executive")</f>
        <v>junior</v>
      </c>
      <c r="R1362" t="s">
        <v>46</v>
      </c>
      <c r="S1362">
        <v>2</v>
      </c>
      <c r="T1362" t="str" cm="1">
        <f t="array" ref="T1362">_xlfn.IFS(S1362=1,"low",S1362=2,"medium",S1362=3,"high",S1362=4,"very high")</f>
        <v>medium</v>
      </c>
      <c r="U1362" t="s">
        <v>40</v>
      </c>
      <c r="V1362">
        <v>2121</v>
      </c>
      <c r="W1362">
        <v>1</v>
      </c>
      <c r="X1362" t="str" cm="1">
        <f t="array" ref="X1362">_xlfn.IFS(W1362=0,"fresher",W1362&lt;=3,"stable",W1362&lt;=6,"moderate hopper",W1362&lt;=9,"frequent hopper")</f>
        <v>stable</v>
      </c>
      <c r="Y1362" t="s">
        <v>39</v>
      </c>
      <c r="Z1362">
        <v>13</v>
      </c>
      <c r="AA1362" t="str" cm="1">
        <f t="array" ref="AA1362">_xlfn.IFS(Z1362&lt;=14,"low hike",Z1362&lt;=18,"moderate hike",Z1362&lt;=22,"good hike",Z1362&lt;=25,"high hike")</f>
        <v>low hike</v>
      </c>
      <c r="AB1362">
        <v>3</v>
      </c>
      <c r="AC1362" t="str" cm="1">
        <f t="array" ref="AC1362">_xlfn.IFS(AB1362=1,"low",AB1362=2,"good",AB1362=3,"excellent",AB1362=4,"outstanding")</f>
        <v>excellent</v>
      </c>
      <c r="AD1362">
        <v>2</v>
      </c>
      <c r="AE1362" t="str" cm="1">
        <f t="array" ref="AE1362">_xlfn.IFS(AD1362=1,"low",AD1362=2,"medium",AD1362=3,"high",AD1362=4,"very high")</f>
        <v>medium</v>
      </c>
      <c r="AG1362">
        <v>0</v>
      </c>
      <c r="AH1362" t="str" cm="1">
        <f t="array" ref="AH1362">_xlfn.IFS(AG1362=0,"no stock options",AG1362=2,"medium",AG1362=3,"high",AG1362=1,"low")</f>
        <v>no stock options</v>
      </c>
      <c r="AI1362">
        <v>1</v>
      </c>
      <c r="AJ1362" s="1" t="str" cm="1">
        <f t="array" ref="AJ1362">_xlfn.IFS(AI1362&lt;=2,"fresher",AI1362&lt;=7,"early career",AI1362&lt;=15,"mid career",AI1362&lt;=25,"experienced",AI1362&gt;=26,"expert")</f>
        <v>fresher</v>
      </c>
      <c r="AK1362">
        <v>3</v>
      </c>
      <c r="AL1362" s="1" t="str" cm="1">
        <f t="array" ref="AL1362">_xlfn.IFS(AK1362=0,"no training",AK1362&lt;=2,"low",AK1362&lt;=4,"moderate",AK1362&lt;=6,"high")</f>
        <v>moderate</v>
      </c>
      <c r="AM1362">
        <v>4</v>
      </c>
      <c r="AN1362" t="str" cm="1">
        <f t="array" ref="AN1362">_xlfn.IFS(AM1362=1,"low",AM1362=2,"medium",AM1362=3,"high",AM1362=4,"very high")</f>
        <v>very high</v>
      </c>
      <c r="AO1362">
        <v>1</v>
      </c>
      <c r="AP1362" s="1" t="str" cm="1">
        <f t="array" ref="AP1362">_xlfn.IFS(AO1362&lt;=1,"new",AO1362&lt;=5,"early tenure",AO1362&lt;=10,"established",AO1362&lt;=20,"loyal",AO1362&gt;=21,"long term")</f>
        <v>new</v>
      </c>
      <c r="AQ1362">
        <v>0</v>
      </c>
      <c r="AR1362" s="1" t="str" cm="1">
        <f t="array" ref="AR1362">_xlfn.IFS(AQ1362&lt;=1,"new",AQ1362&lt;=4,"settling",AQ1362&lt;=7,"established",AQ1362&lt;=12,"stagnant risk",AQ1362&gt;12,"highly stagnant")</f>
        <v>new</v>
      </c>
      <c r="AS1362">
        <v>0</v>
      </c>
      <c r="AT1362" t="str" cm="1">
        <f t="array" ref="AT1362">_xlfn.IFS(AS1362&lt;=1,"recently promoted",AS1362&lt;=3,"due soon",AS1362&lt;=6,"over due",AS1362&gt;=7,"critically overdue")</f>
        <v>recently promoted</v>
      </c>
      <c r="AU1362">
        <v>0</v>
      </c>
      <c r="AV1362" t="str" cm="1">
        <f t="array" ref="AV1362">_xlfn.IFS(AU1362&lt;=1,"new under manager",AU1362&lt;=4,"settling",AU1362&lt;=8,"established",AU1362&gt;=9,"long term")</f>
        <v>new under manager</v>
      </c>
    </row>
    <row r="1363" spans="1:48">
      <c r="A1363">
        <v>20</v>
      </c>
      <c r="B1363" s="1" t="str" cm="1">
        <f t="array" ref="B1363">_xlfn.IFS(A1363&lt;=25,"early career",A1363&lt;=35,"mid career",A1363&lt;=45,"experienced",A1363&gt;=46,"senior")</f>
        <v>early career</v>
      </c>
      <c r="C1363" t="s">
        <v>39</v>
      </c>
      <c r="D1363" t="s">
        <v>30</v>
      </c>
      <c r="E1363" t="s">
        <v>31</v>
      </c>
      <c r="F1363">
        <v>4</v>
      </c>
      <c r="G1363" s="1" t="str" cm="1">
        <f t="array" ref="G1363">_xlfn.IFS(F1363&lt;=5,"very near",F1363&lt;=10,"near",F1363&lt;=20,"moderate",F1363&lt;=29,"far")</f>
        <v>very near</v>
      </c>
      <c r="H1363">
        <v>3</v>
      </c>
      <c r="I1363" t="str" cm="1">
        <f t="array" ref="I1363">_xlfn.IFS(H1363=1,"Below College",H1363=
2,"College",H1363=
3,"Bachelor",H1363=
4,"Master",H1363=
5,"Doctor")</f>
        <v>Bachelor</v>
      </c>
      <c r="J1363" t="s">
        <v>52</v>
      </c>
      <c r="K1363">
        <v>1</v>
      </c>
      <c r="L1363" t="str" cm="1">
        <f t="array" ref="L1363">_xlfn.IFS(K1363=1,"low",K1363=2,"medium",K1363=3,"high",K1363=4,"very high")</f>
        <v>low</v>
      </c>
      <c r="M1363" t="s">
        <v>33</v>
      </c>
      <c r="N1363">
        <v>3</v>
      </c>
      <c r="O1363" t="str" cm="1">
        <f t="array" ref="O1363">_xlfn.IFS(N1363=1,"low",N1363=2,"medium",N1363=3,"high",N1363=4,"very high")</f>
        <v>high</v>
      </c>
      <c r="P1363">
        <v>1</v>
      </c>
      <c r="Q1363" t="str" cm="1">
        <f t="array" ref="Q1363">_xlfn.IFS(P1363=1,"junior",P1363=2,"mid level",P1363=3,"senior",P1363=4,"lead",P1363=5,"executive")</f>
        <v>junior</v>
      </c>
      <c r="R1363" t="s">
        <v>34</v>
      </c>
      <c r="S1363">
        <v>1</v>
      </c>
      <c r="T1363" t="str" cm="1">
        <f t="array" ref="T1363">_xlfn.IFS(S1363=1,"low",S1363=2,"medium",S1363=3,"high",S1363=4,"very high")</f>
        <v>low</v>
      </c>
      <c r="U1363" t="s">
        <v>40</v>
      </c>
      <c r="V1363">
        <v>2973</v>
      </c>
      <c r="W1363">
        <v>1</v>
      </c>
      <c r="X1363" t="str" cm="1">
        <f t="array" ref="X1363">_xlfn.IFS(W1363=0,"fresher",W1363&lt;=3,"stable",W1363&lt;=6,"moderate hopper",W1363&lt;=9,"frequent hopper")</f>
        <v>stable</v>
      </c>
      <c r="Y1363" t="s">
        <v>29</v>
      </c>
      <c r="Z1363">
        <v>19</v>
      </c>
      <c r="AA1363" t="str" cm="1">
        <f t="array" ref="AA1363">_xlfn.IFS(Z1363&lt;=14,"low hike",Z1363&lt;=18,"moderate hike",Z1363&lt;=22,"good hike",Z1363&lt;=25,"high hike")</f>
        <v>good hike</v>
      </c>
      <c r="AB1363">
        <v>3</v>
      </c>
      <c r="AC1363" t="str" cm="1">
        <f t="array" ref="AC1363">_xlfn.IFS(AB1363=1,"low",AB1363=2,"good",AB1363=3,"excellent",AB1363=4,"outstanding")</f>
        <v>excellent</v>
      </c>
      <c r="AD1363">
        <v>2</v>
      </c>
      <c r="AE1363" t="str" cm="1">
        <f t="array" ref="AE1363">_xlfn.IFS(AD1363=1,"low",AD1363=2,"medium",AD1363=3,"high",AD1363=4,"very high")</f>
        <v>medium</v>
      </c>
      <c r="AG1363">
        <v>0</v>
      </c>
      <c r="AH1363" t="str" cm="1">
        <f t="array" ref="AH1363">_xlfn.IFS(AG1363=0,"no stock options",AG1363=2,"medium",AG1363=3,"high",AG1363=1,"low")</f>
        <v>no stock options</v>
      </c>
      <c r="AI1363">
        <v>1</v>
      </c>
      <c r="AJ1363" s="1" t="str" cm="1">
        <f t="array" ref="AJ1363">_xlfn.IFS(AI1363&lt;=2,"fresher",AI1363&lt;=7,"early career",AI1363&lt;=15,"mid career",AI1363&lt;=25,"experienced",AI1363&gt;=26,"expert")</f>
        <v>fresher</v>
      </c>
      <c r="AK1363">
        <v>2</v>
      </c>
      <c r="AL1363" s="1" t="str" cm="1">
        <f t="array" ref="AL1363">_xlfn.IFS(AK1363=0,"no training",AK1363&lt;=2,"low",AK1363&lt;=4,"moderate",AK1363&lt;=6,"high")</f>
        <v>low</v>
      </c>
      <c r="AM1363">
        <v>3</v>
      </c>
      <c r="AN1363" t="str" cm="1">
        <f t="array" ref="AN1363">_xlfn.IFS(AM1363=1,"low",AM1363=2,"medium",AM1363=3,"high",AM1363=4,"very high")</f>
        <v>high</v>
      </c>
      <c r="AO1363">
        <v>1</v>
      </c>
      <c r="AP1363" s="1" t="str" cm="1">
        <f t="array" ref="AP1363">_xlfn.IFS(AO1363&lt;=1,"new",AO1363&lt;=5,"early tenure",AO1363&lt;=10,"established",AO1363&lt;=20,"loyal",AO1363&gt;=21,"long term")</f>
        <v>new</v>
      </c>
      <c r="AQ1363">
        <v>0</v>
      </c>
      <c r="AR1363" s="1" t="str" cm="1">
        <f t="array" ref="AR1363">_xlfn.IFS(AQ1363&lt;=1,"new",AQ1363&lt;=4,"settling",AQ1363&lt;=7,"established",AQ1363&lt;=12,"stagnant risk",AQ1363&gt;12,"highly stagnant")</f>
        <v>new</v>
      </c>
      <c r="AS1363">
        <v>0</v>
      </c>
      <c r="AT1363" t="str" cm="1">
        <f t="array" ref="AT1363">_xlfn.IFS(AS1363&lt;=1,"recently promoted",AS1363&lt;=3,"due soon",AS1363&lt;=6,"over due",AS1363&gt;=7,"critically overdue")</f>
        <v>recently promoted</v>
      </c>
      <c r="AU1363">
        <v>0</v>
      </c>
      <c r="AV1363" t="str" cm="1">
        <f t="array" ref="AV1363">_xlfn.IFS(AU1363&lt;=1,"new under manager",AU1363&lt;=4,"settling",AU1363&lt;=8,"established",AU1363&gt;=9,"long term")</f>
        <v>new under manager</v>
      </c>
    </row>
    <row r="1364" spans="1:48">
      <c r="A1364">
        <v>40</v>
      </c>
      <c r="B1364" s="1" t="str" cm="1">
        <f t="array" ref="B1364">_xlfn.IFS(A1364&lt;=25,"early career",A1364&lt;=35,"mid career",A1364&lt;=45,"experienced",A1364&gt;=46,"senior")</f>
        <v>experienced</v>
      </c>
      <c r="C1364" t="s">
        <v>29</v>
      </c>
      <c r="D1364" t="s">
        <v>50</v>
      </c>
      <c r="E1364" t="s">
        <v>31</v>
      </c>
      <c r="F1364">
        <v>9</v>
      </c>
      <c r="G1364" s="1" t="str" cm="1">
        <f t="array" ref="G1364">_xlfn.IFS(F1364&lt;=5,"very near",F1364&lt;=10,"near",F1364&lt;=20,"moderate",F1364&lt;=29,"far")</f>
        <v>near</v>
      </c>
      <c r="H1364">
        <v>4</v>
      </c>
      <c r="I1364" t="str" cm="1">
        <f t="array" ref="I1364">_xlfn.IFS(H1364=1,"Below College",H1364=
2,"College",H1364=
3,"Bachelor",H1364=
4,"Master",H1364=
5,"Doctor")</f>
        <v>Master</v>
      </c>
      <c r="J1364" t="s">
        <v>32</v>
      </c>
      <c r="K1364">
        <v>4</v>
      </c>
      <c r="L1364" t="str" cm="1">
        <f t="array" ref="L1364">_xlfn.IFS(K1364=1,"low",K1364=2,"medium",K1364=3,"high",K1364=4,"very high")</f>
        <v>very high</v>
      </c>
      <c r="M1364" t="s">
        <v>33</v>
      </c>
      <c r="N1364">
        <v>3</v>
      </c>
      <c r="O1364" t="str" cm="1">
        <f t="array" ref="O1364">_xlfn.IFS(N1364=1,"low",N1364=2,"medium",N1364=3,"high",N1364=4,"very high")</f>
        <v>high</v>
      </c>
      <c r="P1364">
        <v>1</v>
      </c>
      <c r="Q1364" t="str" cm="1">
        <f t="array" ref="Q1364">_xlfn.IFS(P1364=1,"junior",P1364=2,"mid level",P1364=3,"senior",P1364=4,"lead",P1364=5,"executive")</f>
        <v>junior</v>
      </c>
      <c r="R1364" t="s">
        <v>37</v>
      </c>
      <c r="S1364">
        <v>2</v>
      </c>
      <c r="T1364" t="str" cm="1">
        <f t="array" ref="T1364">_xlfn.IFS(S1364=1,"low",S1364=2,"medium",S1364=3,"high",S1364=4,"very high")</f>
        <v>medium</v>
      </c>
      <c r="U1364" t="s">
        <v>38</v>
      </c>
      <c r="V1364">
        <v>3617</v>
      </c>
      <c r="W1364">
        <v>8</v>
      </c>
      <c r="X1364" t="str" cm="1">
        <f t="array" ref="X1364">_xlfn.IFS(W1364=0,"fresher",W1364&lt;=3,"stable",W1364&lt;=6,"moderate hopper",W1364&lt;=9,"frequent hopper")</f>
        <v>frequent hopper</v>
      </c>
      <c r="Y1364" t="s">
        <v>39</v>
      </c>
      <c r="Z1364">
        <v>14</v>
      </c>
      <c r="AA1364" t="str" cm="1">
        <f t="array" ref="AA1364">_xlfn.IFS(Z1364&lt;=14,"low hike",Z1364&lt;=18,"moderate hike",Z1364&lt;=22,"good hike",Z1364&lt;=25,"high hike")</f>
        <v>low hike</v>
      </c>
      <c r="AB1364">
        <v>3</v>
      </c>
      <c r="AC1364" t="str" cm="1">
        <f t="array" ref="AC1364">_xlfn.IFS(AB1364=1,"low",AB1364=2,"good",AB1364=3,"excellent",AB1364=4,"outstanding")</f>
        <v>excellent</v>
      </c>
      <c r="AD1364">
        <v>4</v>
      </c>
      <c r="AE1364" t="str" cm="1">
        <f t="array" ref="AE1364">_xlfn.IFS(AD1364=1,"low",AD1364=2,"medium",AD1364=3,"high",AD1364=4,"very high")</f>
        <v>very high</v>
      </c>
      <c r="AG1364">
        <v>1</v>
      </c>
      <c r="AH1364" t="str" cm="1">
        <f t="array" ref="AH1364">_xlfn.IFS(AG1364=0,"no stock options",AG1364=2,"medium",AG1364=3,"high",AG1364=1,"low")</f>
        <v>low</v>
      </c>
      <c r="AI1364">
        <v>3</v>
      </c>
      <c r="AJ1364" s="1" t="str" cm="1">
        <f t="array" ref="AJ1364">_xlfn.IFS(AI1364&lt;=2,"fresher",AI1364&lt;=7,"early career",AI1364&lt;=15,"mid career",AI1364&lt;=25,"experienced",AI1364&gt;=26,"expert")</f>
        <v>early career</v>
      </c>
      <c r="AK1364">
        <v>2</v>
      </c>
      <c r="AL1364" s="1" t="str" cm="1">
        <f t="array" ref="AL1364">_xlfn.IFS(AK1364=0,"no training",AK1364&lt;=2,"low",AK1364&lt;=4,"moderate",AK1364&lt;=6,"high")</f>
        <v>low</v>
      </c>
      <c r="AM1364">
        <v>3</v>
      </c>
      <c r="AN1364" t="str" cm="1">
        <f t="array" ref="AN1364">_xlfn.IFS(AM1364=1,"low",AM1364=2,"medium",AM1364=3,"high",AM1364=4,"very high")</f>
        <v>high</v>
      </c>
      <c r="AO1364">
        <v>1</v>
      </c>
      <c r="AP1364" s="1" t="str" cm="1">
        <f t="array" ref="AP1364">_xlfn.IFS(AO1364&lt;=1,"new",AO1364&lt;=5,"early tenure",AO1364&lt;=10,"established",AO1364&lt;=20,"loyal",AO1364&gt;=21,"long term")</f>
        <v>new</v>
      </c>
      <c r="AQ1364">
        <v>1</v>
      </c>
      <c r="AR1364" s="1" t="str" cm="1">
        <f t="array" ref="AR1364">_xlfn.IFS(AQ1364&lt;=1,"new",AQ1364&lt;=4,"settling",AQ1364&lt;=7,"established",AQ1364&lt;=12,"stagnant risk",AQ1364&gt;12,"highly stagnant")</f>
        <v>new</v>
      </c>
      <c r="AS1364">
        <v>0</v>
      </c>
      <c r="AT1364" t="str" cm="1">
        <f t="array" ref="AT1364">_xlfn.IFS(AS1364&lt;=1,"recently promoted",AS1364&lt;=3,"due soon",AS1364&lt;=6,"over due",AS1364&gt;=7,"critically overdue")</f>
        <v>recently promoted</v>
      </c>
      <c r="AU1364">
        <v>0</v>
      </c>
      <c r="AV1364" t="str" cm="1">
        <f t="array" ref="AV1364">_xlfn.IFS(AU1364&lt;=1,"new under manager",AU1364&lt;=4,"settling",AU1364&lt;=8,"established",AU1364&gt;=9,"long term")</f>
        <v>new under manager</v>
      </c>
    </row>
    <row r="1365" spans="1:48">
      <c r="A1365">
        <v>58</v>
      </c>
      <c r="B1365" s="1" t="str" cm="1">
        <f t="array" ref="B1365">_xlfn.IFS(A1365&lt;=25,"early career",A1365&lt;=35,"mid career",A1365&lt;=45,"experienced",A1365&gt;=46,"senior")</f>
        <v>senior</v>
      </c>
      <c r="C1365" t="s">
        <v>39</v>
      </c>
      <c r="D1365" t="s">
        <v>30</v>
      </c>
      <c r="E1365" t="s">
        <v>31</v>
      </c>
      <c r="F1365">
        <v>2</v>
      </c>
      <c r="G1365" s="1" t="str" cm="1">
        <f t="array" ref="G1365">_xlfn.IFS(F1365&lt;=5,"very near",F1365&lt;=10,"near",F1365&lt;=20,"moderate",F1365&lt;=29,"far")</f>
        <v>very near</v>
      </c>
      <c r="H1365">
        <v>3</v>
      </c>
      <c r="I1365" t="str" cm="1">
        <f t="array" ref="I1365">_xlfn.IFS(H1365=1,"Below College",H1365=
2,"College",H1365=
3,"Bachelor",H1365=
4,"Master",H1365=
5,"Doctor")</f>
        <v>Bachelor</v>
      </c>
      <c r="J1365" t="s">
        <v>52</v>
      </c>
      <c r="K1365">
        <v>4</v>
      </c>
      <c r="L1365" t="str" cm="1">
        <f t="array" ref="L1365">_xlfn.IFS(K1365=1,"low",K1365=2,"medium",K1365=3,"high",K1365=4,"very high")</f>
        <v>very high</v>
      </c>
      <c r="M1365" t="s">
        <v>33</v>
      </c>
      <c r="N1365">
        <v>3</v>
      </c>
      <c r="O1365" t="str" cm="1">
        <f t="array" ref="O1365">_xlfn.IFS(N1365=1,"low",N1365=2,"medium",N1365=3,"high",N1365=4,"very high")</f>
        <v>high</v>
      </c>
      <c r="P1365">
        <v>1</v>
      </c>
      <c r="Q1365" t="str" cm="1">
        <f t="array" ref="Q1365">_xlfn.IFS(P1365=1,"junior",P1365=2,"mid level",P1365=3,"senior",P1365=4,"lead",P1365=5,"executive")</f>
        <v>junior</v>
      </c>
      <c r="R1365" t="s">
        <v>37</v>
      </c>
      <c r="S1365">
        <v>3</v>
      </c>
      <c r="T1365" t="str" cm="1">
        <f t="array" ref="T1365">_xlfn.IFS(S1365=1,"low",S1365=2,"medium",S1365=3,"high",S1365=4,"very high")</f>
        <v>high</v>
      </c>
      <c r="U1365" t="s">
        <v>40</v>
      </c>
      <c r="V1365">
        <v>2479</v>
      </c>
      <c r="W1365">
        <v>4</v>
      </c>
      <c r="X1365" t="str" cm="1">
        <f t="array" ref="X1365">_xlfn.IFS(W1365=0,"fresher",W1365&lt;=3,"stable",W1365&lt;=6,"moderate hopper",W1365&lt;=9,"frequent hopper")</f>
        <v>moderate hopper</v>
      </c>
      <c r="Y1365" t="s">
        <v>29</v>
      </c>
      <c r="Z1365">
        <v>24</v>
      </c>
      <c r="AA1365" t="str" cm="1">
        <f t="array" ref="AA1365">_xlfn.IFS(Z1365&lt;=14,"low hike",Z1365&lt;=18,"moderate hike",Z1365&lt;=22,"good hike",Z1365&lt;=25,"high hike")</f>
        <v>high hike</v>
      </c>
      <c r="AB1365">
        <v>4</v>
      </c>
      <c r="AC1365" t="str" cm="1">
        <f t="array" ref="AC1365">_xlfn.IFS(AB1365=1,"low",AB1365=2,"good",AB1365=3,"excellent",AB1365=4,"outstanding")</f>
        <v>outstanding</v>
      </c>
      <c r="AD1365">
        <v>1</v>
      </c>
      <c r="AE1365" t="str" cm="1">
        <f t="array" ref="AE1365">_xlfn.IFS(AD1365=1,"low",AD1365=2,"medium",AD1365=3,"high",AD1365=4,"very high")</f>
        <v>low</v>
      </c>
      <c r="AG1365">
        <v>0</v>
      </c>
      <c r="AH1365" t="str" cm="1">
        <f t="array" ref="AH1365">_xlfn.IFS(AG1365=0,"no stock options",AG1365=2,"medium",AG1365=3,"high",AG1365=1,"low")</f>
        <v>no stock options</v>
      </c>
      <c r="AI1365">
        <v>7</v>
      </c>
      <c r="AJ1365" s="1" t="str" cm="1">
        <f t="array" ref="AJ1365">_xlfn.IFS(AI1365&lt;=2,"fresher",AI1365&lt;=7,"early career",AI1365&lt;=15,"mid career",AI1365&lt;=25,"experienced",AI1365&gt;=26,"expert")</f>
        <v>early career</v>
      </c>
      <c r="AK1365">
        <v>4</v>
      </c>
      <c r="AL1365" s="1" t="str" cm="1">
        <f t="array" ref="AL1365">_xlfn.IFS(AK1365=0,"no training",AK1365&lt;=2,"low",AK1365&lt;=4,"moderate",AK1365&lt;=6,"high")</f>
        <v>moderate</v>
      </c>
      <c r="AM1365">
        <v>3</v>
      </c>
      <c r="AN1365" t="str" cm="1">
        <f t="array" ref="AN1365">_xlfn.IFS(AM1365=1,"low",AM1365=2,"medium",AM1365=3,"high",AM1365=4,"very high")</f>
        <v>high</v>
      </c>
      <c r="AO1365">
        <v>1</v>
      </c>
      <c r="AP1365" s="1" t="str" cm="1">
        <f t="array" ref="AP1365">_xlfn.IFS(AO1365&lt;=1,"new",AO1365&lt;=5,"early tenure",AO1365&lt;=10,"established",AO1365&lt;=20,"loyal",AO1365&gt;=21,"long term")</f>
        <v>new</v>
      </c>
      <c r="AQ1365">
        <v>0</v>
      </c>
      <c r="AR1365" s="1" t="str" cm="1">
        <f t="array" ref="AR1365">_xlfn.IFS(AQ1365&lt;=1,"new",AQ1365&lt;=4,"settling",AQ1365&lt;=7,"established",AQ1365&lt;=12,"stagnant risk",AQ1365&gt;12,"highly stagnant")</f>
        <v>new</v>
      </c>
      <c r="AS1365">
        <v>0</v>
      </c>
      <c r="AT1365" t="str" cm="1">
        <f t="array" ref="AT1365">_xlfn.IFS(AS1365&lt;=1,"recently promoted",AS1365&lt;=3,"due soon",AS1365&lt;=6,"over due",AS1365&gt;=7,"critically overdue")</f>
        <v>recently promoted</v>
      </c>
      <c r="AU1365">
        <v>0</v>
      </c>
      <c r="AV1365" t="str" cm="1">
        <f t="array" ref="AV1365">_xlfn.IFS(AU1365&lt;=1,"new under manager",AU1365&lt;=4,"settling",AU1365&lt;=8,"established",AU1365&gt;=9,"long term")</f>
        <v>new under manager</v>
      </c>
    </row>
    <row r="1366" spans="1:48">
      <c r="A1366">
        <v>40</v>
      </c>
      <c r="B1366" s="1" t="str" cm="1">
        <f t="array" ref="B1366">_xlfn.IFS(A1366&lt;=25,"early career",A1366&lt;=35,"mid career",A1366&lt;=45,"experienced",A1366&gt;=46,"senior")</f>
        <v>experienced</v>
      </c>
      <c r="C1366" t="s">
        <v>39</v>
      </c>
      <c r="D1366" t="s">
        <v>41</v>
      </c>
      <c r="E1366" t="s">
        <v>45</v>
      </c>
      <c r="F1366">
        <v>24</v>
      </c>
      <c r="G1366" s="1" t="str" cm="1">
        <f t="array" ref="G1366">_xlfn.IFS(F1366&lt;=5,"very near",F1366&lt;=10,"near",F1366&lt;=20,"moderate",F1366&lt;=29,"far")</f>
        <v>far</v>
      </c>
      <c r="H1366">
        <v>3</v>
      </c>
      <c r="I1366" t="str" cm="1">
        <f t="array" ref="I1366">_xlfn.IFS(H1366=1,"Below College",H1366=
2,"College",H1366=
3,"Bachelor",H1366=
4,"Master",H1366=
5,"Doctor")</f>
        <v>Bachelor</v>
      </c>
      <c r="J1366" t="s">
        <v>36</v>
      </c>
      <c r="K1366">
        <v>2</v>
      </c>
      <c r="L1366" t="str" cm="1">
        <f t="array" ref="L1366">_xlfn.IFS(K1366=1,"low",K1366=2,"medium",K1366=3,"high",K1366=4,"very high")</f>
        <v>medium</v>
      </c>
      <c r="M1366" t="s">
        <v>43</v>
      </c>
      <c r="N1366">
        <v>4</v>
      </c>
      <c r="O1366" t="str" cm="1">
        <f t="array" ref="O1366">_xlfn.IFS(N1366=1,"low",N1366=2,"medium",N1366=3,"high",N1366=4,"very high")</f>
        <v>very high</v>
      </c>
      <c r="P1366">
        <v>4</v>
      </c>
      <c r="Q1366" t="str" cm="1">
        <f t="array" ref="Q1366">_xlfn.IFS(P1366=1,"junior",P1366=2,"mid level",P1366=3,"senior",P1366=4,"lead",P1366=5,"executive")</f>
        <v>lead</v>
      </c>
      <c r="R1366" t="s">
        <v>51</v>
      </c>
      <c r="S1366">
        <v>2</v>
      </c>
      <c r="T1366" t="str" cm="1">
        <f t="array" ref="T1366">_xlfn.IFS(S1366=1,"low",S1366=2,"medium",S1366=3,"high",S1366=4,"very high")</f>
        <v>medium</v>
      </c>
      <c r="U1366" t="s">
        <v>40</v>
      </c>
      <c r="V1366">
        <v>13194</v>
      </c>
      <c r="W1366">
        <v>4</v>
      </c>
      <c r="X1366" t="str" cm="1">
        <f t="array" ref="X1366">_xlfn.IFS(W1366=0,"fresher",W1366&lt;=3,"stable",W1366&lt;=6,"moderate hopper",W1366&lt;=9,"frequent hopper")</f>
        <v>moderate hopper</v>
      </c>
      <c r="Y1366" t="s">
        <v>39</v>
      </c>
      <c r="Z1366">
        <v>16</v>
      </c>
      <c r="AA1366" t="str" cm="1">
        <f t="array" ref="AA1366">_xlfn.IFS(Z1366&lt;=14,"low hike",Z1366&lt;=18,"moderate hike",Z1366&lt;=22,"good hike",Z1366&lt;=25,"high hike")</f>
        <v>moderate hike</v>
      </c>
      <c r="AB1366">
        <v>3</v>
      </c>
      <c r="AC1366" t="str" cm="1">
        <f t="array" ref="AC1366">_xlfn.IFS(AB1366=1,"low",AB1366=2,"good",AB1366=3,"excellent",AB1366=4,"outstanding")</f>
        <v>excellent</v>
      </c>
      <c r="AD1366">
        <v>4</v>
      </c>
      <c r="AE1366" t="str" cm="1">
        <f t="array" ref="AE1366">_xlfn.IFS(AD1366=1,"low",AD1366=2,"medium",AD1366=3,"high",AD1366=4,"very high")</f>
        <v>very high</v>
      </c>
      <c r="AG1366">
        <v>0</v>
      </c>
      <c r="AH1366" t="str" cm="1">
        <f t="array" ref="AH1366">_xlfn.IFS(AG1366=0,"no stock options",AG1366=2,"medium",AG1366=3,"high",AG1366=1,"low")</f>
        <v>no stock options</v>
      </c>
      <c r="AI1366">
        <v>22</v>
      </c>
      <c r="AJ1366" s="1" t="str" cm="1">
        <f t="array" ref="AJ1366">_xlfn.IFS(AI1366&lt;=2,"fresher",AI1366&lt;=7,"early career",AI1366&lt;=15,"mid career",AI1366&lt;=25,"experienced",AI1366&gt;=26,"expert")</f>
        <v>experienced</v>
      </c>
      <c r="AK1366">
        <v>2</v>
      </c>
      <c r="AL1366" s="1" t="str" cm="1">
        <f t="array" ref="AL1366">_xlfn.IFS(AK1366=0,"no training",AK1366&lt;=2,"low",AK1366&lt;=4,"moderate",AK1366&lt;=6,"high")</f>
        <v>low</v>
      </c>
      <c r="AM1366">
        <v>2</v>
      </c>
      <c r="AN1366" t="str" cm="1">
        <f t="array" ref="AN1366">_xlfn.IFS(AM1366=1,"low",AM1366=2,"medium",AM1366=3,"high",AM1366=4,"very high")</f>
        <v>medium</v>
      </c>
      <c r="AO1366">
        <v>1</v>
      </c>
      <c r="AP1366" s="1" t="str" cm="1">
        <f t="array" ref="AP1366">_xlfn.IFS(AO1366&lt;=1,"new",AO1366&lt;=5,"early tenure",AO1366&lt;=10,"established",AO1366&lt;=20,"loyal",AO1366&gt;=21,"long term")</f>
        <v>new</v>
      </c>
      <c r="AQ1366">
        <v>0</v>
      </c>
      <c r="AR1366" s="1" t="str" cm="1">
        <f t="array" ref="AR1366">_xlfn.IFS(AQ1366&lt;=1,"new",AQ1366&lt;=4,"settling",AQ1366&lt;=7,"established",AQ1366&lt;=12,"stagnant risk",AQ1366&gt;12,"highly stagnant")</f>
        <v>new</v>
      </c>
      <c r="AS1366">
        <v>0</v>
      </c>
      <c r="AT1366" t="str" cm="1">
        <f t="array" ref="AT1366">_xlfn.IFS(AS1366&lt;=1,"recently promoted",AS1366&lt;=3,"due soon",AS1366&lt;=6,"over due",AS1366&gt;=7,"critically overdue")</f>
        <v>recently promoted</v>
      </c>
      <c r="AU1366">
        <v>0</v>
      </c>
      <c r="AV1366" t="str" cm="1">
        <f t="array" ref="AV1366">_xlfn.IFS(AU1366&lt;=1,"new under manager",AU1366&lt;=4,"settling",AU1366&lt;=8,"established",AU1366&gt;=9,"long term")</f>
        <v>new under manager</v>
      </c>
    </row>
    <row r="1367" spans="1:48">
      <c r="A1367">
        <v>29</v>
      </c>
      <c r="B1367" s="1" t="str" cm="1">
        <f t="array" ref="B1367">_xlfn.IFS(A1367&lt;=25,"early career",A1367&lt;=35,"mid career",A1367&lt;=45,"experienced",A1367&gt;=46,"senior")</f>
        <v>mid career</v>
      </c>
      <c r="C1367" t="s">
        <v>39</v>
      </c>
      <c r="D1367" t="s">
        <v>30</v>
      </c>
      <c r="E1367" t="s">
        <v>31</v>
      </c>
      <c r="F1367">
        <v>10</v>
      </c>
      <c r="G1367" s="1" t="str" cm="1">
        <f t="array" ref="G1367">_xlfn.IFS(F1367&lt;=5,"very near",F1367&lt;=10,"near",F1367&lt;=20,"moderate",F1367&lt;=29,"far")</f>
        <v>near</v>
      </c>
      <c r="H1367">
        <v>3</v>
      </c>
      <c r="I1367" t="str" cm="1">
        <f t="array" ref="I1367">_xlfn.IFS(H1367=1,"Below College",H1367=
2,"College",H1367=
3,"Bachelor",H1367=
4,"Master",H1367=
5,"Doctor")</f>
        <v>Bachelor</v>
      </c>
      <c r="J1367" t="s">
        <v>36</v>
      </c>
      <c r="K1367">
        <v>4</v>
      </c>
      <c r="L1367" t="str" cm="1">
        <f t="array" ref="L1367">_xlfn.IFS(K1367=1,"low",K1367=2,"medium",K1367=3,"high",K1367=4,"very high")</f>
        <v>very high</v>
      </c>
      <c r="M1367" t="s">
        <v>43</v>
      </c>
      <c r="N1367">
        <v>2</v>
      </c>
      <c r="O1367" t="str" cm="1">
        <f t="array" ref="O1367">_xlfn.IFS(N1367=1,"low",N1367=2,"medium",N1367=3,"high",N1367=4,"very high")</f>
        <v>medium</v>
      </c>
      <c r="P1367">
        <v>1</v>
      </c>
      <c r="Q1367" t="str" cm="1">
        <f t="array" ref="Q1367">_xlfn.IFS(P1367=1,"junior",P1367=2,"mid level",P1367=3,"senior",P1367=4,"lead",P1367=5,"executive")</f>
        <v>junior</v>
      </c>
      <c r="R1367" t="s">
        <v>37</v>
      </c>
      <c r="S1367">
        <v>1</v>
      </c>
      <c r="T1367" t="str" cm="1">
        <f t="array" ref="T1367">_xlfn.IFS(S1367=1,"low",S1367=2,"medium",S1367=3,"high",S1367=4,"very high")</f>
        <v>low</v>
      </c>
      <c r="U1367" t="s">
        <v>40</v>
      </c>
      <c r="V1367">
        <v>2404</v>
      </c>
      <c r="W1367">
        <v>6</v>
      </c>
      <c r="X1367" t="str" cm="1">
        <f t="array" ref="X1367">_xlfn.IFS(W1367=0,"fresher",W1367&lt;=3,"stable",W1367&lt;=6,"moderate hopper",W1367&lt;=9,"frequent hopper")</f>
        <v>moderate hopper</v>
      </c>
      <c r="Y1367" t="s">
        <v>39</v>
      </c>
      <c r="Z1367">
        <v>20</v>
      </c>
      <c r="AA1367" t="str" cm="1">
        <f t="array" ref="AA1367">_xlfn.IFS(Z1367&lt;=14,"low hike",Z1367&lt;=18,"moderate hike",Z1367&lt;=22,"good hike",Z1367&lt;=25,"high hike")</f>
        <v>good hike</v>
      </c>
      <c r="AB1367">
        <v>4</v>
      </c>
      <c r="AC1367" t="str" cm="1">
        <f t="array" ref="AC1367">_xlfn.IFS(AB1367=1,"low",AB1367=2,"good",AB1367=3,"excellent",AB1367=4,"outstanding")</f>
        <v>outstanding</v>
      </c>
      <c r="AD1367">
        <v>3</v>
      </c>
      <c r="AE1367" t="str" cm="1">
        <f t="array" ref="AE1367">_xlfn.IFS(AD1367=1,"low",AD1367=2,"medium",AD1367=3,"high",AD1367=4,"very high")</f>
        <v>high</v>
      </c>
      <c r="AG1367">
        <v>0</v>
      </c>
      <c r="AH1367" t="str" cm="1">
        <f t="array" ref="AH1367">_xlfn.IFS(AG1367=0,"no stock options",AG1367=2,"medium",AG1367=3,"high",AG1367=1,"low")</f>
        <v>no stock options</v>
      </c>
      <c r="AI1367">
        <v>3</v>
      </c>
      <c r="AJ1367" s="1" t="str" cm="1">
        <f t="array" ref="AJ1367">_xlfn.IFS(AI1367&lt;=2,"fresher",AI1367&lt;=7,"early career",AI1367&lt;=15,"mid career",AI1367&lt;=25,"experienced",AI1367&gt;=26,"expert")</f>
        <v>early career</v>
      </c>
      <c r="AK1367">
        <v>5</v>
      </c>
      <c r="AL1367" s="1" t="str" cm="1">
        <f t="array" ref="AL1367">_xlfn.IFS(AK1367=0,"no training",AK1367&lt;=2,"low",AK1367&lt;=4,"moderate",AK1367&lt;=6,"high")</f>
        <v>high</v>
      </c>
      <c r="AM1367">
        <v>3</v>
      </c>
      <c r="AN1367" t="str" cm="1">
        <f t="array" ref="AN1367">_xlfn.IFS(AM1367=1,"low",AM1367=2,"medium",AM1367=3,"high",AM1367=4,"very high")</f>
        <v>high</v>
      </c>
      <c r="AO1367">
        <v>0</v>
      </c>
      <c r="AP1367" s="1" t="str" cm="1">
        <f t="array" ref="AP1367">_xlfn.IFS(AO1367&lt;=1,"new",AO1367&lt;=5,"early tenure",AO1367&lt;=10,"established",AO1367&lt;=20,"loyal",AO1367&gt;=21,"long term")</f>
        <v>new</v>
      </c>
      <c r="AQ1367">
        <v>0</v>
      </c>
      <c r="AR1367" s="1" t="str" cm="1">
        <f t="array" ref="AR1367">_xlfn.IFS(AQ1367&lt;=1,"new",AQ1367&lt;=4,"settling",AQ1367&lt;=7,"established",AQ1367&lt;=12,"stagnant risk",AQ1367&gt;12,"highly stagnant")</f>
        <v>new</v>
      </c>
      <c r="AS1367">
        <v>0</v>
      </c>
      <c r="AT1367" t="str" cm="1">
        <f t="array" ref="AT1367">_xlfn.IFS(AS1367&lt;=1,"recently promoted",AS1367&lt;=3,"due soon",AS1367&lt;=6,"over due",AS1367&gt;=7,"critically overdue")</f>
        <v>recently promoted</v>
      </c>
      <c r="AU1367">
        <v>0</v>
      </c>
      <c r="AV1367" t="str" cm="1">
        <f t="array" ref="AV1367">_xlfn.IFS(AU1367&lt;=1,"new under manager",AU1367&lt;=4,"settling",AU1367&lt;=8,"established",AU1367&gt;=9,"long term")</f>
        <v>new under manager</v>
      </c>
    </row>
    <row r="1368" spans="1:48">
      <c r="A1368">
        <v>18</v>
      </c>
      <c r="B1368" s="1" t="str" cm="1">
        <f t="array" ref="B1368">_xlfn.IFS(A1368&lt;=25,"early career",A1368&lt;=35,"mid career",A1368&lt;=45,"experienced",A1368&gt;=46,"senior")</f>
        <v>early career</v>
      </c>
      <c r="C1368" t="s">
        <v>29</v>
      </c>
      <c r="D1368" t="s">
        <v>41</v>
      </c>
      <c r="E1368" t="s">
        <v>31</v>
      </c>
      <c r="F1368">
        <v>5</v>
      </c>
      <c r="G1368" s="1" t="str" cm="1">
        <f t="array" ref="G1368">_xlfn.IFS(F1368&lt;=5,"very near",F1368&lt;=10,"near",F1368&lt;=20,"moderate",F1368&lt;=29,"far")</f>
        <v>very near</v>
      </c>
      <c r="H1368">
        <v>2</v>
      </c>
      <c r="I1368" t="str" cm="1">
        <f t="array" ref="I1368">_xlfn.IFS(H1368=1,"Below College",H1368=
2,"College",H1368=
3,"Bachelor",H1368=
4,"Master",H1368=
5,"Doctor")</f>
        <v>College</v>
      </c>
      <c r="J1368" t="s">
        <v>36</v>
      </c>
      <c r="K1368">
        <v>2</v>
      </c>
      <c r="L1368" t="str" cm="1">
        <f t="array" ref="L1368">_xlfn.IFS(K1368=1,"low",K1368=2,"medium",K1368=3,"high",K1368=4,"very high")</f>
        <v>medium</v>
      </c>
      <c r="M1368" t="s">
        <v>33</v>
      </c>
      <c r="N1368">
        <v>3</v>
      </c>
      <c r="O1368" t="str" cm="1">
        <f t="array" ref="O1368">_xlfn.IFS(N1368=1,"low",N1368=2,"medium",N1368=3,"high",N1368=4,"very high")</f>
        <v>high</v>
      </c>
      <c r="P1368">
        <v>1</v>
      </c>
      <c r="Q1368" t="str" cm="1">
        <f t="array" ref="Q1368">_xlfn.IFS(P1368=1,"junior",P1368=2,"mid level",P1368=3,"senior",P1368=4,"lead",P1368=5,"executive")</f>
        <v>junior</v>
      </c>
      <c r="R1368" t="s">
        <v>37</v>
      </c>
      <c r="S1368">
        <v>4</v>
      </c>
      <c r="T1368" t="str" cm="1">
        <f t="array" ref="T1368">_xlfn.IFS(S1368=1,"low",S1368=2,"medium",S1368=3,"high",S1368=4,"very high")</f>
        <v>very high</v>
      </c>
      <c r="U1368" t="s">
        <v>40</v>
      </c>
      <c r="V1368">
        <v>1051</v>
      </c>
      <c r="W1368">
        <v>1</v>
      </c>
      <c r="X1368" t="str" cm="1">
        <f t="array" ref="X1368">_xlfn.IFS(W1368=0,"fresher",W1368&lt;=3,"stable",W1368&lt;=6,"moderate hopper",W1368&lt;=9,"frequent hopper")</f>
        <v>stable</v>
      </c>
      <c r="Y1368" t="s">
        <v>29</v>
      </c>
      <c r="Z1368">
        <v>15</v>
      </c>
      <c r="AA1368" t="str" cm="1">
        <f t="array" ref="AA1368">_xlfn.IFS(Z1368&lt;=14,"low hike",Z1368&lt;=18,"moderate hike",Z1368&lt;=22,"good hike",Z1368&lt;=25,"high hike")</f>
        <v>moderate hike</v>
      </c>
      <c r="AB1368">
        <v>3</v>
      </c>
      <c r="AC1368" t="str" cm="1">
        <f t="array" ref="AC1368">_xlfn.IFS(AB1368=1,"low",AB1368=2,"good",AB1368=3,"excellent",AB1368=4,"outstanding")</f>
        <v>excellent</v>
      </c>
      <c r="AD1368">
        <v>4</v>
      </c>
      <c r="AE1368" t="str" cm="1">
        <f t="array" ref="AE1368">_xlfn.IFS(AD1368=1,"low",AD1368=2,"medium",AD1368=3,"high",AD1368=4,"very high")</f>
        <v>very high</v>
      </c>
      <c r="AG1368">
        <v>0</v>
      </c>
      <c r="AH1368" t="str" cm="1">
        <f t="array" ref="AH1368">_xlfn.IFS(AG1368=0,"no stock options",AG1368=2,"medium",AG1368=3,"high",AG1368=1,"low")</f>
        <v>no stock options</v>
      </c>
      <c r="AI1368">
        <v>0</v>
      </c>
      <c r="AJ1368" s="1" t="str" cm="1">
        <f t="array" ref="AJ1368">_xlfn.IFS(AI1368&lt;=2,"fresher",AI1368&lt;=7,"early career",AI1368&lt;=15,"mid career",AI1368&lt;=25,"experienced",AI1368&gt;=26,"expert")</f>
        <v>fresher</v>
      </c>
      <c r="AK1368">
        <v>2</v>
      </c>
      <c r="AL1368" s="1" t="str" cm="1">
        <f t="array" ref="AL1368">_xlfn.IFS(AK1368=0,"no training",AK1368&lt;=2,"low",AK1368&lt;=4,"moderate",AK1368&lt;=6,"high")</f>
        <v>low</v>
      </c>
      <c r="AM1368">
        <v>3</v>
      </c>
      <c r="AN1368" t="str" cm="1">
        <f t="array" ref="AN1368">_xlfn.IFS(AM1368=1,"low",AM1368=2,"medium",AM1368=3,"high",AM1368=4,"very high")</f>
        <v>high</v>
      </c>
      <c r="AO1368">
        <v>0</v>
      </c>
      <c r="AP1368" s="1" t="str" cm="1">
        <f t="array" ref="AP1368">_xlfn.IFS(AO1368&lt;=1,"new",AO1368&lt;=5,"early tenure",AO1368&lt;=10,"established",AO1368&lt;=20,"loyal",AO1368&gt;=21,"long term")</f>
        <v>new</v>
      </c>
      <c r="AQ1368">
        <v>0</v>
      </c>
      <c r="AR1368" s="1" t="str" cm="1">
        <f t="array" ref="AR1368">_xlfn.IFS(AQ1368&lt;=1,"new",AQ1368&lt;=4,"settling",AQ1368&lt;=7,"established",AQ1368&lt;=12,"stagnant risk",AQ1368&gt;12,"highly stagnant")</f>
        <v>new</v>
      </c>
      <c r="AS1368">
        <v>0</v>
      </c>
      <c r="AT1368" t="str" cm="1">
        <f t="array" ref="AT1368">_xlfn.IFS(AS1368&lt;=1,"recently promoted",AS1368&lt;=3,"due soon",AS1368&lt;=6,"over due",AS1368&gt;=7,"critically overdue")</f>
        <v>recently promoted</v>
      </c>
      <c r="AU1368">
        <v>0</v>
      </c>
      <c r="AV1368" t="str" cm="1">
        <f t="array" ref="AV1368">_xlfn.IFS(AU1368&lt;=1,"new under manager",AU1368&lt;=4,"settling",AU1368&lt;=8,"established",AU1368&gt;=9,"long term")</f>
        <v>new under manager</v>
      </c>
    </row>
    <row r="1369" spans="1:48">
      <c r="A1369">
        <v>20</v>
      </c>
      <c r="B1369" s="1" t="str" cm="1">
        <f t="array" ref="B1369">_xlfn.IFS(A1369&lt;=25,"early career",A1369&lt;=35,"mid career",A1369&lt;=45,"experienced",A1369&gt;=46,"senior")</f>
        <v>early career</v>
      </c>
      <c r="C1369" t="s">
        <v>39</v>
      </c>
      <c r="D1369" t="s">
        <v>30</v>
      </c>
      <c r="E1369" t="s">
        <v>31</v>
      </c>
      <c r="F1369">
        <v>11</v>
      </c>
      <c r="G1369" s="1" t="str" cm="1">
        <f t="array" ref="G1369">_xlfn.IFS(F1369&lt;=5,"very near",F1369&lt;=10,"near",F1369&lt;=20,"moderate",F1369&lt;=29,"far")</f>
        <v>moderate</v>
      </c>
      <c r="H1369">
        <v>3</v>
      </c>
      <c r="I1369" t="str" cm="1">
        <f t="array" ref="I1369">_xlfn.IFS(H1369=1,"Below College",H1369=
2,"College",H1369=
3,"Bachelor",H1369=
4,"Master",H1369=
5,"Doctor")</f>
        <v>Bachelor</v>
      </c>
      <c r="J1369" t="s">
        <v>32</v>
      </c>
      <c r="K1369">
        <v>4</v>
      </c>
      <c r="L1369" t="str" cm="1">
        <f t="array" ref="L1369">_xlfn.IFS(K1369=1,"low",K1369=2,"medium",K1369=3,"high",K1369=4,"very high")</f>
        <v>very high</v>
      </c>
      <c r="M1369" t="s">
        <v>43</v>
      </c>
      <c r="N1369">
        <v>2</v>
      </c>
      <c r="O1369" t="str" cm="1">
        <f t="array" ref="O1369">_xlfn.IFS(N1369=1,"low",N1369=2,"medium",N1369=3,"high",N1369=4,"very high")</f>
        <v>medium</v>
      </c>
      <c r="P1369">
        <v>1</v>
      </c>
      <c r="Q1369" t="str" cm="1">
        <f t="array" ref="Q1369">_xlfn.IFS(P1369=1,"junior",P1369=2,"mid level",P1369=3,"senior",P1369=4,"lead",P1369=5,"executive")</f>
        <v>junior</v>
      </c>
      <c r="R1369" t="s">
        <v>37</v>
      </c>
      <c r="S1369">
        <v>1</v>
      </c>
      <c r="T1369" t="str" cm="1">
        <f t="array" ref="T1369">_xlfn.IFS(S1369=1,"low",S1369=2,"medium",S1369=3,"high",S1369=4,"very high")</f>
        <v>low</v>
      </c>
      <c r="U1369" t="s">
        <v>40</v>
      </c>
      <c r="V1369">
        <v>2600</v>
      </c>
      <c r="W1369">
        <v>1</v>
      </c>
      <c r="X1369" t="str" cm="1">
        <f t="array" ref="X1369">_xlfn.IFS(W1369=0,"fresher",W1369&lt;=3,"stable",W1369&lt;=6,"moderate hopper",W1369&lt;=9,"frequent hopper")</f>
        <v>stable</v>
      </c>
      <c r="Y1369" t="s">
        <v>39</v>
      </c>
      <c r="Z1369">
        <v>15</v>
      </c>
      <c r="AA1369" t="str" cm="1">
        <f t="array" ref="AA1369">_xlfn.IFS(Z1369&lt;=14,"low hike",Z1369&lt;=18,"moderate hike",Z1369&lt;=22,"good hike",Z1369&lt;=25,"high hike")</f>
        <v>moderate hike</v>
      </c>
      <c r="AB1369">
        <v>3</v>
      </c>
      <c r="AC1369" t="str" cm="1">
        <f t="array" ref="AC1369">_xlfn.IFS(AB1369=1,"low",AB1369=2,"good",AB1369=3,"excellent",AB1369=4,"outstanding")</f>
        <v>excellent</v>
      </c>
      <c r="AD1369">
        <v>1</v>
      </c>
      <c r="AE1369" t="str" cm="1">
        <f t="array" ref="AE1369">_xlfn.IFS(AD1369=1,"low",AD1369=2,"medium",AD1369=3,"high",AD1369=4,"very high")</f>
        <v>low</v>
      </c>
      <c r="AG1369">
        <v>0</v>
      </c>
      <c r="AH1369" t="str" cm="1">
        <f t="array" ref="AH1369">_xlfn.IFS(AG1369=0,"no stock options",AG1369=2,"medium",AG1369=3,"high",AG1369=1,"low")</f>
        <v>no stock options</v>
      </c>
      <c r="AI1369">
        <v>1</v>
      </c>
      <c r="AJ1369" s="1" t="str" cm="1">
        <f t="array" ref="AJ1369">_xlfn.IFS(AI1369&lt;=2,"fresher",AI1369&lt;=7,"early career",AI1369&lt;=15,"mid career",AI1369&lt;=25,"experienced",AI1369&gt;=26,"expert")</f>
        <v>fresher</v>
      </c>
      <c r="AK1369">
        <v>2</v>
      </c>
      <c r="AL1369" s="1" t="str" cm="1">
        <f t="array" ref="AL1369">_xlfn.IFS(AK1369=0,"no training",AK1369&lt;=2,"low",AK1369&lt;=4,"moderate",AK1369&lt;=6,"high")</f>
        <v>low</v>
      </c>
      <c r="AM1369">
        <v>3</v>
      </c>
      <c r="AN1369" t="str" cm="1">
        <f t="array" ref="AN1369">_xlfn.IFS(AM1369=1,"low",AM1369=2,"medium",AM1369=3,"high",AM1369=4,"very high")</f>
        <v>high</v>
      </c>
      <c r="AO1369">
        <v>1</v>
      </c>
      <c r="AP1369" s="1" t="str" cm="1">
        <f t="array" ref="AP1369">_xlfn.IFS(AO1369&lt;=1,"new",AO1369&lt;=5,"early tenure",AO1369&lt;=10,"established",AO1369&lt;=20,"loyal",AO1369&gt;=21,"long term")</f>
        <v>new</v>
      </c>
      <c r="AQ1369">
        <v>0</v>
      </c>
      <c r="AR1369" s="1" t="str" cm="1">
        <f t="array" ref="AR1369">_xlfn.IFS(AQ1369&lt;=1,"new",AQ1369&lt;=4,"settling",AQ1369&lt;=7,"established",AQ1369&lt;=12,"stagnant risk",AQ1369&gt;12,"highly stagnant")</f>
        <v>new</v>
      </c>
      <c r="AS1369">
        <v>0</v>
      </c>
      <c r="AT1369" t="str" cm="1">
        <f t="array" ref="AT1369">_xlfn.IFS(AS1369&lt;=1,"recently promoted",AS1369&lt;=3,"due soon",AS1369&lt;=6,"over due",AS1369&gt;=7,"critically overdue")</f>
        <v>recently promoted</v>
      </c>
      <c r="AU1369">
        <v>0</v>
      </c>
      <c r="AV1369" t="str" cm="1">
        <f t="array" ref="AV1369">_xlfn.IFS(AU1369&lt;=1,"new under manager",AU1369&lt;=4,"settling",AU1369&lt;=8,"established",AU1369&gt;=9,"long term")</f>
        <v>new under manager</v>
      </c>
    </row>
    <row r="1370" spans="1:48">
      <c r="A1370">
        <v>42</v>
      </c>
      <c r="B1370" s="1" t="str" cm="1">
        <f t="array" ref="B1370">_xlfn.IFS(A1370&lt;=25,"early career",A1370&lt;=35,"mid career",A1370&lt;=45,"experienced",A1370&gt;=46,"senior")</f>
        <v>experienced</v>
      </c>
      <c r="C1370" t="s">
        <v>29</v>
      </c>
      <c r="D1370" t="s">
        <v>30</v>
      </c>
      <c r="E1370" t="s">
        <v>45</v>
      </c>
      <c r="F1370">
        <v>5</v>
      </c>
      <c r="G1370" s="1" t="str" cm="1">
        <f t="array" ref="G1370">_xlfn.IFS(F1370&lt;=5,"very near",F1370&lt;=10,"near",F1370&lt;=20,"moderate",F1370&lt;=29,"far")</f>
        <v>very near</v>
      </c>
      <c r="H1370">
        <v>2</v>
      </c>
      <c r="I1370" t="str" cm="1">
        <f t="array" ref="I1370">_xlfn.IFS(H1370=1,"Below College",H1370=
2,"College",H1370=
3,"Bachelor",H1370=
4,"Master",H1370=
5,"Doctor")</f>
        <v>College</v>
      </c>
      <c r="J1370" t="s">
        <v>47</v>
      </c>
      <c r="K1370">
        <v>4</v>
      </c>
      <c r="L1370" t="str" cm="1">
        <f t="array" ref="L1370">_xlfn.IFS(K1370=1,"low",K1370=2,"medium",K1370=3,"high",K1370=4,"very high")</f>
        <v>very high</v>
      </c>
      <c r="M1370" t="s">
        <v>33</v>
      </c>
      <c r="N1370">
        <v>3</v>
      </c>
      <c r="O1370" t="str" cm="1">
        <f t="array" ref="O1370">_xlfn.IFS(N1370=1,"low",N1370=2,"medium",N1370=3,"high",N1370=4,"very high")</f>
        <v>high</v>
      </c>
      <c r="P1370">
        <v>5</v>
      </c>
      <c r="Q1370" t="str" cm="1">
        <f t="array" ref="Q1370">_xlfn.IFS(P1370=1,"junior",P1370=2,"mid level",P1370=3,"senior",P1370=4,"lead",P1370=5,"executive")</f>
        <v>executive</v>
      </c>
      <c r="R1370" t="s">
        <v>48</v>
      </c>
      <c r="S1370">
        <v>3</v>
      </c>
      <c r="T1370" t="str" cm="1">
        <f t="array" ref="T1370">_xlfn.IFS(S1370=1,"low",S1370=2,"medium",S1370=3,"high",S1370=4,"very high")</f>
        <v>high</v>
      </c>
      <c r="U1370" t="s">
        <v>35</v>
      </c>
      <c r="V1370">
        <v>18303</v>
      </c>
      <c r="W1370">
        <v>6</v>
      </c>
      <c r="X1370" t="str" cm="1">
        <f t="array" ref="X1370">_xlfn.IFS(W1370=0,"fresher",W1370&lt;=3,"stable",W1370&lt;=6,"moderate hopper",W1370&lt;=9,"frequent hopper")</f>
        <v>moderate hopper</v>
      </c>
      <c r="Y1370" t="s">
        <v>29</v>
      </c>
      <c r="Z1370">
        <v>13</v>
      </c>
      <c r="AA1370" t="str" cm="1">
        <f t="array" ref="AA1370">_xlfn.IFS(Z1370&lt;=14,"low hike",Z1370&lt;=18,"moderate hike",Z1370&lt;=22,"good hike",Z1370&lt;=25,"high hike")</f>
        <v>low hike</v>
      </c>
      <c r="AB1370">
        <v>3</v>
      </c>
      <c r="AC1370" t="str" cm="1">
        <f t="array" ref="AC1370">_xlfn.IFS(AB1370=1,"low",AB1370=2,"good",AB1370=3,"excellent",AB1370=4,"outstanding")</f>
        <v>excellent</v>
      </c>
      <c r="AD1370">
        <v>2</v>
      </c>
      <c r="AE1370" t="str" cm="1">
        <f t="array" ref="AE1370">_xlfn.IFS(AD1370=1,"low",AD1370=2,"medium",AD1370=3,"high",AD1370=4,"very high")</f>
        <v>medium</v>
      </c>
      <c r="AG1370">
        <v>0</v>
      </c>
      <c r="AH1370" t="str" cm="1">
        <f t="array" ref="AH1370">_xlfn.IFS(AG1370=0,"no stock options",AG1370=2,"medium",AG1370=3,"high",AG1370=1,"low")</f>
        <v>no stock options</v>
      </c>
      <c r="AI1370">
        <v>21</v>
      </c>
      <c r="AJ1370" s="1" t="str" cm="1">
        <f t="array" ref="AJ1370">_xlfn.IFS(AI1370&lt;=2,"fresher",AI1370&lt;=7,"early career",AI1370&lt;=15,"mid career",AI1370&lt;=25,"experienced",AI1370&gt;=26,"expert")</f>
        <v>experienced</v>
      </c>
      <c r="AK1370">
        <v>3</v>
      </c>
      <c r="AL1370" s="1" t="str" cm="1">
        <f t="array" ref="AL1370">_xlfn.IFS(AK1370=0,"no training",AK1370&lt;=2,"low",AK1370&lt;=4,"moderate",AK1370&lt;=6,"high")</f>
        <v>moderate</v>
      </c>
      <c r="AM1370">
        <v>4</v>
      </c>
      <c r="AN1370" t="str" cm="1">
        <f t="array" ref="AN1370">_xlfn.IFS(AM1370=1,"low",AM1370=2,"medium",AM1370=3,"high",AM1370=4,"very high")</f>
        <v>very high</v>
      </c>
      <c r="AO1370">
        <v>1</v>
      </c>
      <c r="AP1370" s="1" t="str" cm="1">
        <f t="array" ref="AP1370">_xlfn.IFS(AO1370&lt;=1,"new",AO1370&lt;=5,"early tenure",AO1370&lt;=10,"established",AO1370&lt;=20,"loyal",AO1370&gt;=21,"long term")</f>
        <v>new</v>
      </c>
      <c r="AQ1370">
        <v>0</v>
      </c>
      <c r="AR1370" s="1" t="str" cm="1">
        <f t="array" ref="AR1370">_xlfn.IFS(AQ1370&lt;=1,"new",AQ1370&lt;=4,"settling",AQ1370&lt;=7,"established",AQ1370&lt;=12,"stagnant risk",AQ1370&gt;12,"highly stagnant")</f>
        <v>new</v>
      </c>
      <c r="AS1370">
        <v>0</v>
      </c>
      <c r="AT1370" t="str" cm="1">
        <f t="array" ref="AT1370">_xlfn.IFS(AS1370&lt;=1,"recently promoted",AS1370&lt;=3,"due soon",AS1370&lt;=6,"over due",AS1370&gt;=7,"critically overdue")</f>
        <v>recently promoted</v>
      </c>
      <c r="AU1370">
        <v>0</v>
      </c>
      <c r="AV1370" t="str" cm="1">
        <f t="array" ref="AV1370">_xlfn.IFS(AU1370&lt;=1,"new under manager",AU1370&lt;=4,"settling",AU1370&lt;=8,"established",AU1370&gt;=9,"long term")</f>
        <v>new under manager</v>
      </c>
    </row>
    <row r="1371" spans="1:48">
      <c r="A1371">
        <v>50</v>
      </c>
      <c r="B1371" s="1" t="str" cm="1">
        <f t="array" ref="B1371">_xlfn.IFS(A1371&lt;=25,"early career",A1371&lt;=35,"mid career",A1371&lt;=45,"experienced",A1371&gt;=46,"senior")</f>
        <v>senior</v>
      </c>
      <c r="C1371" t="s">
        <v>29</v>
      </c>
      <c r="D1371" t="s">
        <v>30</v>
      </c>
      <c r="E1371" t="s">
        <v>31</v>
      </c>
      <c r="F1371">
        <v>9</v>
      </c>
      <c r="G1371" s="1" t="str" cm="1">
        <f t="array" ref="G1371">_xlfn.IFS(F1371&lt;=5,"very near",F1371&lt;=10,"near",F1371&lt;=20,"moderate",F1371&lt;=29,"far")</f>
        <v>near</v>
      </c>
      <c r="H1371">
        <v>3</v>
      </c>
      <c r="I1371" t="str" cm="1">
        <f t="array" ref="I1371">_xlfn.IFS(H1371=1,"Below College",H1371=
2,"College",H1371=
3,"Bachelor",H1371=
4,"Master",H1371=
5,"Doctor")</f>
        <v>Bachelor</v>
      </c>
      <c r="J1371" t="s">
        <v>36</v>
      </c>
      <c r="K1371">
        <v>1</v>
      </c>
      <c r="L1371" t="str" cm="1">
        <f t="array" ref="L1371">_xlfn.IFS(K1371=1,"low",K1371=2,"medium",K1371=3,"high",K1371=4,"very high")</f>
        <v>low</v>
      </c>
      <c r="M1371" t="s">
        <v>33</v>
      </c>
      <c r="N1371">
        <v>3</v>
      </c>
      <c r="O1371" t="str" cm="1">
        <f t="array" ref="O1371">_xlfn.IFS(N1371=1,"low",N1371=2,"medium",N1371=3,"high",N1371=4,"very high")</f>
        <v>high</v>
      </c>
      <c r="P1371">
        <v>1</v>
      </c>
      <c r="Q1371" t="str" cm="1">
        <f t="array" ref="Q1371">_xlfn.IFS(P1371=1,"junior",P1371=2,"mid level",P1371=3,"senior",P1371=4,"lead",P1371=5,"executive")</f>
        <v>junior</v>
      </c>
      <c r="R1371" t="s">
        <v>34</v>
      </c>
      <c r="S1371">
        <v>4</v>
      </c>
      <c r="T1371" t="str" cm="1">
        <f t="array" ref="T1371">_xlfn.IFS(S1371=1,"low",S1371=2,"medium",S1371=3,"high",S1371=4,"very high")</f>
        <v>very high</v>
      </c>
      <c r="U1371" t="s">
        <v>35</v>
      </c>
      <c r="V1371">
        <v>2380</v>
      </c>
      <c r="W1371">
        <v>4</v>
      </c>
      <c r="X1371" t="str" cm="1">
        <f t="array" ref="X1371">_xlfn.IFS(W1371=0,"fresher",W1371&lt;=3,"stable",W1371&lt;=6,"moderate hopper",W1371&lt;=9,"frequent hopper")</f>
        <v>moderate hopper</v>
      </c>
      <c r="Y1371" t="s">
        <v>29</v>
      </c>
      <c r="Z1371">
        <v>18</v>
      </c>
      <c r="AA1371" t="str" cm="1">
        <f t="array" ref="AA1371">_xlfn.IFS(Z1371&lt;=14,"low hike",Z1371&lt;=18,"moderate hike",Z1371&lt;=22,"good hike",Z1371&lt;=25,"high hike")</f>
        <v>moderate hike</v>
      </c>
      <c r="AB1371">
        <v>3</v>
      </c>
      <c r="AC1371" t="str" cm="1">
        <f t="array" ref="AC1371">_xlfn.IFS(AB1371=1,"low",AB1371=2,"good",AB1371=3,"excellent",AB1371=4,"outstanding")</f>
        <v>excellent</v>
      </c>
      <c r="AD1371">
        <v>2</v>
      </c>
      <c r="AE1371" t="str" cm="1">
        <f t="array" ref="AE1371">_xlfn.IFS(AD1371=1,"low",AD1371=2,"medium",AD1371=3,"high",AD1371=4,"very high")</f>
        <v>medium</v>
      </c>
      <c r="AG1371">
        <v>0</v>
      </c>
      <c r="AH1371" t="str" cm="1">
        <f t="array" ref="AH1371">_xlfn.IFS(AG1371=0,"no stock options",AG1371=2,"medium",AG1371=3,"high",AG1371=1,"low")</f>
        <v>no stock options</v>
      </c>
      <c r="AI1371">
        <v>8</v>
      </c>
      <c r="AJ1371" s="1" t="str" cm="1">
        <f t="array" ref="AJ1371">_xlfn.IFS(AI1371&lt;=2,"fresher",AI1371&lt;=7,"early career",AI1371&lt;=15,"mid career",AI1371&lt;=25,"experienced",AI1371&gt;=26,"expert")</f>
        <v>mid career</v>
      </c>
      <c r="AK1371">
        <v>5</v>
      </c>
      <c r="AL1371" s="1" t="str" cm="1">
        <f t="array" ref="AL1371">_xlfn.IFS(AK1371=0,"no training",AK1371&lt;=2,"low",AK1371&lt;=4,"moderate",AK1371&lt;=6,"high")</f>
        <v>high</v>
      </c>
      <c r="AM1371">
        <v>3</v>
      </c>
      <c r="AN1371" t="str" cm="1">
        <f t="array" ref="AN1371">_xlfn.IFS(AM1371=1,"low",AM1371=2,"medium",AM1371=3,"high",AM1371=4,"very high")</f>
        <v>high</v>
      </c>
      <c r="AO1371">
        <v>1</v>
      </c>
      <c r="AP1371" s="1" t="str" cm="1">
        <f t="array" ref="AP1371">_xlfn.IFS(AO1371&lt;=1,"new",AO1371&lt;=5,"early tenure",AO1371&lt;=10,"established",AO1371&lt;=20,"loyal",AO1371&gt;=21,"long term")</f>
        <v>new</v>
      </c>
      <c r="AQ1371">
        <v>0</v>
      </c>
      <c r="AR1371" s="1" t="str" cm="1">
        <f t="array" ref="AR1371">_xlfn.IFS(AQ1371&lt;=1,"new",AQ1371&lt;=4,"settling",AQ1371&lt;=7,"established",AQ1371&lt;=12,"stagnant risk",AQ1371&gt;12,"highly stagnant")</f>
        <v>new</v>
      </c>
      <c r="AS1371">
        <v>0</v>
      </c>
      <c r="AT1371" t="str" cm="1">
        <f t="array" ref="AT1371">_xlfn.IFS(AS1371&lt;=1,"recently promoted",AS1371&lt;=3,"due soon",AS1371&lt;=6,"over due",AS1371&gt;=7,"critically overdue")</f>
        <v>recently promoted</v>
      </c>
      <c r="AU1371">
        <v>0</v>
      </c>
      <c r="AV1371" t="str" cm="1">
        <f t="array" ref="AV1371">_xlfn.IFS(AU1371&lt;=1,"new under manager",AU1371&lt;=4,"settling",AU1371&lt;=8,"established",AU1371&gt;=9,"long term")</f>
        <v>new under manager</v>
      </c>
    </row>
    <row r="1372" spans="1:48">
      <c r="A1372">
        <v>37</v>
      </c>
      <c r="B1372" s="1" t="str" cm="1">
        <f t="array" ref="B1372">_xlfn.IFS(A1372&lt;=25,"early career",A1372&lt;=35,"mid career",A1372&lt;=45,"experienced",A1372&gt;=46,"senior")</f>
        <v>experienced</v>
      </c>
      <c r="C1372" t="s">
        <v>39</v>
      </c>
      <c r="D1372" t="s">
        <v>30</v>
      </c>
      <c r="E1372" t="s">
        <v>31</v>
      </c>
      <c r="F1372">
        <v>11</v>
      </c>
      <c r="G1372" s="1" t="str" cm="1">
        <f t="array" ref="G1372">_xlfn.IFS(F1372&lt;=5,"very near",F1372&lt;=10,"near",F1372&lt;=20,"moderate",F1372&lt;=29,"far")</f>
        <v>moderate</v>
      </c>
      <c r="H1372">
        <v>2</v>
      </c>
      <c r="I1372" t="str" cm="1">
        <f t="array" ref="I1372">_xlfn.IFS(H1372=1,"Below College",H1372=
2,"College",H1372=
3,"Bachelor",H1372=
4,"Master",H1372=
5,"Doctor")</f>
        <v>College</v>
      </c>
      <c r="J1372" t="s">
        <v>32</v>
      </c>
      <c r="K1372">
        <v>1</v>
      </c>
      <c r="L1372" t="str" cm="1">
        <f t="array" ref="L1372">_xlfn.IFS(K1372=1,"low",K1372=2,"medium",K1372=3,"high",K1372=4,"very high")</f>
        <v>low</v>
      </c>
      <c r="M1372" t="s">
        <v>43</v>
      </c>
      <c r="N1372">
        <v>1</v>
      </c>
      <c r="O1372" t="str" cm="1">
        <f t="array" ref="O1372">_xlfn.IFS(N1372=1,"low",N1372=2,"medium",N1372=3,"high",N1372=4,"very high")</f>
        <v>low</v>
      </c>
      <c r="P1372">
        <v>2</v>
      </c>
      <c r="Q1372" t="str" cm="1">
        <f t="array" ref="Q1372">_xlfn.IFS(P1372=1,"junior",P1372=2,"mid level",P1372=3,"senior",P1372=4,"lead",P1372=5,"executive")</f>
        <v>mid level</v>
      </c>
      <c r="R1372" t="s">
        <v>49</v>
      </c>
      <c r="S1372">
        <v>2</v>
      </c>
      <c r="T1372" t="str" cm="1">
        <f t="array" ref="T1372">_xlfn.IFS(S1372=1,"low",S1372=2,"medium",S1372=3,"high",S1372=4,"very high")</f>
        <v>medium</v>
      </c>
      <c r="U1372" t="s">
        <v>35</v>
      </c>
      <c r="V1372">
        <v>4777</v>
      </c>
      <c r="W1372">
        <v>5</v>
      </c>
      <c r="X1372" t="str" cm="1">
        <f t="array" ref="X1372">_xlfn.IFS(W1372=0,"fresher",W1372&lt;=3,"stable",W1372&lt;=6,"moderate hopper",W1372&lt;=9,"frequent hopper")</f>
        <v>moderate hopper</v>
      </c>
      <c r="Y1372" t="s">
        <v>29</v>
      </c>
      <c r="Z1372">
        <v>15</v>
      </c>
      <c r="AA1372" t="str" cm="1">
        <f t="array" ref="AA1372">_xlfn.IFS(Z1372&lt;=14,"low hike",Z1372&lt;=18,"moderate hike",Z1372&lt;=22,"good hike",Z1372&lt;=25,"high hike")</f>
        <v>moderate hike</v>
      </c>
      <c r="AB1372">
        <v>3</v>
      </c>
      <c r="AC1372" t="str" cm="1">
        <f t="array" ref="AC1372">_xlfn.IFS(AB1372=1,"low",AB1372=2,"good",AB1372=3,"excellent",AB1372=4,"outstanding")</f>
        <v>excellent</v>
      </c>
      <c r="AD1372">
        <v>1</v>
      </c>
      <c r="AE1372" t="str" cm="1">
        <f t="array" ref="AE1372">_xlfn.IFS(AD1372=1,"low",AD1372=2,"medium",AD1372=3,"high",AD1372=4,"very high")</f>
        <v>low</v>
      </c>
      <c r="AG1372">
        <v>0</v>
      </c>
      <c r="AH1372" t="str" cm="1">
        <f t="array" ref="AH1372">_xlfn.IFS(AG1372=0,"no stock options",AG1372=2,"medium",AG1372=3,"high",AG1372=1,"low")</f>
        <v>no stock options</v>
      </c>
      <c r="AI1372">
        <v>15</v>
      </c>
      <c r="AJ1372" s="1" t="str" cm="1">
        <f t="array" ref="AJ1372">_xlfn.IFS(AI1372&lt;=2,"fresher",AI1372&lt;=7,"early career",AI1372&lt;=15,"mid career",AI1372&lt;=25,"experienced",AI1372&gt;=26,"expert")</f>
        <v>mid career</v>
      </c>
      <c r="AK1372">
        <v>2</v>
      </c>
      <c r="AL1372" s="1" t="str" cm="1">
        <f t="array" ref="AL1372">_xlfn.IFS(AK1372=0,"no training",AK1372&lt;=2,"low",AK1372&lt;=4,"moderate",AK1372&lt;=6,"high")</f>
        <v>low</v>
      </c>
      <c r="AM1372">
        <v>1</v>
      </c>
      <c r="AN1372" t="str" cm="1">
        <f t="array" ref="AN1372">_xlfn.IFS(AM1372=1,"low",AM1372=2,"medium",AM1372=3,"high",AM1372=4,"very high")</f>
        <v>low</v>
      </c>
      <c r="AO1372">
        <v>1</v>
      </c>
      <c r="AP1372" s="1" t="str" cm="1">
        <f t="array" ref="AP1372">_xlfn.IFS(AO1372&lt;=1,"new",AO1372&lt;=5,"early tenure",AO1372&lt;=10,"established",AO1372&lt;=20,"loyal",AO1372&gt;=21,"long term")</f>
        <v>new</v>
      </c>
      <c r="AQ1372">
        <v>0</v>
      </c>
      <c r="AR1372" s="1" t="str" cm="1">
        <f t="array" ref="AR1372">_xlfn.IFS(AQ1372&lt;=1,"new",AQ1372&lt;=4,"settling",AQ1372&lt;=7,"established",AQ1372&lt;=12,"stagnant risk",AQ1372&gt;12,"highly stagnant")</f>
        <v>new</v>
      </c>
      <c r="AS1372">
        <v>0</v>
      </c>
      <c r="AT1372" t="str" cm="1">
        <f t="array" ref="AT1372">_xlfn.IFS(AS1372&lt;=1,"recently promoted",AS1372&lt;=3,"due soon",AS1372&lt;=6,"over due",AS1372&gt;=7,"critically overdue")</f>
        <v>recently promoted</v>
      </c>
      <c r="AU1372">
        <v>0</v>
      </c>
      <c r="AV1372" t="str" cm="1">
        <f t="array" ref="AV1372">_xlfn.IFS(AU1372&lt;=1,"new under manager",AU1372&lt;=4,"settling",AU1372&lt;=8,"established",AU1372&gt;=9,"long term")</f>
        <v>new under manager</v>
      </c>
    </row>
    <row r="1373" spans="1:48">
      <c r="A1373">
        <v>38</v>
      </c>
      <c r="B1373" s="1" t="str" cm="1">
        <f t="array" ref="B1373">_xlfn.IFS(A1373&lt;=25,"early career",A1373&lt;=35,"mid career",A1373&lt;=45,"experienced",A1373&gt;=46,"senior")</f>
        <v>experienced</v>
      </c>
      <c r="C1373" t="s">
        <v>29</v>
      </c>
      <c r="D1373" t="s">
        <v>30</v>
      </c>
      <c r="E1373" t="s">
        <v>45</v>
      </c>
      <c r="F1373">
        <v>3</v>
      </c>
      <c r="G1373" s="1" t="str" cm="1">
        <f t="array" ref="G1373">_xlfn.IFS(F1373&lt;=5,"very near",F1373&lt;=10,"near",F1373&lt;=20,"moderate",F1373&lt;=29,"far")</f>
        <v>very near</v>
      </c>
      <c r="H1373">
        <v>4</v>
      </c>
      <c r="I1373" t="str" cm="1">
        <f t="array" ref="I1373">_xlfn.IFS(H1373=1,"Below College",H1373=
2,"College",H1373=
3,"Bachelor",H1373=
4,"Master",H1373=
5,"Doctor")</f>
        <v>Master</v>
      </c>
      <c r="J1373" t="s">
        <v>36</v>
      </c>
      <c r="K1373">
        <v>2</v>
      </c>
      <c r="L1373" t="str" cm="1">
        <f t="array" ref="L1373">_xlfn.IFS(K1373=1,"low",K1373=2,"medium",K1373=3,"high",K1373=4,"very high")</f>
        <v>medium</v>
      </c>
      <c r="M1373" t="s">
        <v>33</v>
      </c>
      <c r="N1373">
        <v>3</v>
      </c>
      <c r="O1373" t="str" cm="1">
        <f t="array" ref="O1373">_xlfn.IFS(N1373=1,"low",N1373=2,"medium",N1373=3,"high",N1373=4,"very high")</f>
        <v>high</v>
      </c>
      <c r="P1373">
        <v>2</v>
      </c>
      <c r="Q1373" t="str" cm="1">
        <f t="array" ref="Q1373">_xlfn.IFS(P1373=1,"junior",P1373=2,"mid level",P1373=3,"senior",P1373=4,"lead",P1373=5,"executive")</f>
        <v>mid level</v>
      </c>
      <c r="R1373" t="s">
        <v>51</v>
      </c>
      <c r="S1373">
        <v>4</v>
      </c>
      <c r="T1373" t="str" cm="1">
        <f t="array" ref="T1373">_xlfn.IFS(S1373=1,"low",S1373=2,"medium",S1373=3,"high",S1373=4,"very high")</f>
        <v>very high</v>
      </c>
      <c r="U1373" t="s">
        <v>40</v>
      </c>
      <c r="V1373">
        <v>6861</v>
      </c>
      <c r="W1373">
        <v>8</v>
      </c>
      <c r="X1373" t="str" cm="1">
        <f t="array" ref="X1373">_xlfn.IFS(W1373=0,"fresher",W1373&lt;=3,"stable",W1373&lt;=6,"moderate hopper",W1373&lt;=9,"frequent hopper")</f>
        <v>frequent hopper</v>
      </c>
      <c r="Y1373" t="s">
        <v>39</v>
      </c>
      <c r="Z1373">
        <v>12</v>
      </c>
      <c r="AA1373" t="str" cm="1">
        <f t="array" ref="AA1373">_xlfn.IFS(Z1373&lt;=14,"low hike",Z1373&lt;=18,"moderate hike",Z1373&lt;=22,"good hike",Z1373&lt;=25,"high hike")</f>
        <v>low hike</v>
      </c>
      <c r="AB1373">
        <v>3</v>
      </c>
      <c r="AC1373" t="str" cm="1">
        <f t="array" ref="AC1373">_xlfn.IFS(AB1373=1,"low",AB1373=2,"good",AB1373=3,"excellent",AB1373=4,"outstanding")</f>
        <v>excellent</v>
      </c>
      <c r="AD1373">
        <v>3</v>
      </c>
      <c r="AE1373" t="str" cm="1">
        <f t="array" ref="AE1373">_xlfn.IFS(AD1373=1,"low",AD1373=2,"medium",AD1373=3,"high",AD1373=4,"very high")</f>
        <v>high</v>
      </c>
      <c r="AG1373">
        <v>0</v>
      </c>
      <c r="AH1373" t="str" cm="1">
        <f t="array" ref="AH1373">_xlfn.IFS(AG1373=0,"no stock options",AG1373=2,"medium",AG1373=3,"high",AG1373=1,"low")</f>
        <v>no stock options</v>
      </c>
      <c r="AI1373">
        <v>19</v>
      </c>
      <c r="AJ1373" s="1" t="str" cm="1">
        <f t="array" ref="AJ1373">_xlfn.IFS(AI1373&lt;=2,"fresher",AI1373&lt;=7,"early career",AI1373&lt;=15,"mid career",AI1373&lt;=25,"experienced",AI1373&gt;=26,"expert")</f>
        <v>experienced</v>
      </c>
      <c r="AK1373">
        <v>1</v>
      </c>
      <c r="AL1373" s="1" t="str" cm="1">
        <f t="array" ref="AL1373">_xlfn.IFS(AK1373=0,"no training",AK1373&lt;=2,"low",AK1373&lt;=4,"moderate",AK1373&lt;=6,"high")</f>
        <v>low</v>
      </c>
      <c r="AM1373">
        <v>3</v>
      </c>
      <c r="AN1373" t="str" cm="1">
        <f t="array" ref="AN1373">_xlfn.IFS(AM1373=1,"low",AM1373=2,"medium",AM1373=3,"high",AM1373=4,"very high")</f>
        <v>high</v>
      </c>
      <c r="AO1373">
        <v>1</v>
      </c>
      <c r="AP1373" s="1" t="str" cm="1">
        <f t="array" ref="AP1373">_xlfn.IFS(AO1373&lt;=1,"new",AO1373&lt;=5,"early tenure",AO1373&lt;=10,"established",AO1373&lt;=20,"loyal",AO1373&gt;=21,"long term")</f>
        <v>new</v>
      </c>
      <c r="AQ1373">
        <v>0</v>
      </c>
      <c r="AR1373" s="1" t="str" cm="1">
        <f t="array" ref="AR1373">_xlfn.IFS(AQ1373&lt;=1,"new",AQ1373&lt;=4,"settling",AQ1373&lt;=7,"established",AQ1373&lt;=12,"stagnant risk",AQ1373&gt;12,"highly stagnant")</f>
        <v>new</v>
      </c>
      <c r="AS1373">
        <v>0</v>
      </c>
      <c r="AT1373" t="str" cm="1">
        <f t="array" ref="AT1373">_xlfn.IFS(AS1373&lt;=1,"recently promoted",AS1373&lt;=3,"due soon",AS1373&lt;=6,"over due",AS1373&gt;=7,"critically overdue")</f>
        <v>recently promoted</v>
      </c>
      <c r="AU1373">
        <v>0</v>
      </c>
      <c r="AV1373" t="str" cm="1">
        <f t="array" ref="AV1373">_xlfn.IFS(AU1373&lt;=1,"new under manager",AU1373&lt;=4,"settling",AU1373&lt;=8,"established",AU1373&gt;=9,"long term")</f>
        <v>new under manager</v>
      </c>
    </row>
    <row r="1374" spans="1:48">
      <c r="A1374">
        <v>36</v>
      </c>
      <c r="B1374" s="1" t="str" cm="1">
        <f t="array" ref="B1374">_xlfn.IFS(A1374&lt;=25,"early career",A1374&lt;=35,"mid career",A1374&lt;=45,"experienced",A1374&gt;=46,"senior")</f>
        <v>experienced</v>
      </c>
      <c r="C1374" t="s">
        <v>39</v>
      </c>
      <c r="D1374" t="s">
        <v>30</v>
      </c>
      <c r="E1374" t="s">
        <v>31</v>
      </c>
      <c r="F1374">
        <v>15</v>
      </c>
      <c r="G1374" s="1" t="str" cm="1">
        <f t="array" ref="G1374">_xlfn.IFS(F1374&lt;=5,"very near",F1374&lt;=10,"near",F1374&lt;=20,"moderate",F1374&lt;=29,"far")</f>
        <v>moderate</v>
      </c>
      <c r="H1374">
        <v>3</v>
      </c>
      <c r="I1374" t="str" cm="1">
        <f t="array" ref="I1374">_xlfn.IFS(H1374=1,"Below College",H1374=
2,"College",H1374=
3,"Bachelor",H1374=
4,"Master",H1374=
5,"Doctor")</f>
        <v>Bachelor</v>
      </c>
      <c r="J1374" t="s">
        <v>42</v>
      </c>
      <c r="K1374">
        <v>1</v>
      </c>
      <c r="L1374" t="str" cm="1">
        <f t="array" ref="L1374">_xlfn.IFS(K1374=1,"low",K1374=2,"medium",K1374=3,"high",K1374=4,"very high")</f>
        <v>low</v>
      </c>
      <c r="M1374" t="s">
        <v>33</v>
      </c>
      <c r="N1374">
        <v>3</v>
      </c>
      <c r="O1374" t="str" cm="1">
        <f t="array" ref="O1374">_xlfn.IFS(N1374=1,"low",N1374=2,"medium",N1374=3,"high",N1374=4,"very high")</f>
        <v>high</v>
      </c>
      <c r="P1374">
        <v>2</v>
      </c>
      <c r="Q1374" t="str" cm="1">
        <f t="array" ref="Q1374">_xlfn.IFS(P1374=1,"junior",P1374=2,"mid level",P1374=3,"senior",P1374=4,"lead",P1374=5,"executive")</f>
        <v>mid level</v>
      </c>
      <c r="R1374" t="s">
        <v>34</v>
      </c>
      <c r="S1374">
        <v>3</v>
      </c>
      <c r="T1374" t="str" cm="1">
        <f t="array" ref="T1374">_xlfn.IFS(S1374=1,"low",S1374=2,"medium",S1374=3,"high",S1374=4,"very high")</f>
        <v>high</v>
      </c>
      <c r="U1374" t="s">
        <v>38</v>
      </c>
      <c r="V1374">
        <v>4834</v>
      </c>
      <c r="W1374">
        <v>7</v>
      </c>
      <c r="X1374" t="str" cm="1">
        <f t="array" ref="X1374">_xlfn.IFS(W1374=0,"fresher",W1374&lt;=3,"stable",W1374&lt;=6,"moderate hopper",W1374&lt;=9,"frequent hopper")</f>
        <v>frequent hopper</v>
      </c>
      <c r="Y1374" t="s">
        <v>29</v>
      </c>
      <c r="Z1374">
        <v>14</v>
      </c>
      <c r="AA1374" t="str" cm="1">
        <f t="array" ref="AA1374">_xlfn.IFS(Z1374&lt;=14,"low hike",Z1374&lt;=18,"moderate hike",Z1374&lt;=22,"good hike",Z1374&lt;=25,"high hike")</f>
        <v>low hike</v>
      </c>
      <c r="AB1374">
        <v>3</v>
      </c>
      <c r="AC1374" t="str" cm="1">
        <f t="array" ref="AC1374">_xlfn.IFS(AB1374=1,"low",AB1374=2,"good",AB1374=3,"excellent",AB1374=4,"outstanding")</f>
        <v>excellent</v>
      </c>
      <c r="AD1374">
        <v>2</v>
      </c>
      <c r="AE1374" t="str" cm="1">
        <f t="array" ref="AE1374">_xlfn.IFS(AD1374=1,"low",AD1374=2,"medium",AD1374=3,"high",AD1374=4,"very high")</f>
        <v>medium</v>
      </c>
      <c r="AG1374">
        <v>1</v>
      </c>
      <c r="AH1374" t="str" cm="1">
        <f t="array" ref="AH1374">_xlfn.IFS(AG1374=0,"no stock options",AG1374=2,"medium",AG1374=3,"high",AG1374=1,"low")</f>
        <v>low</v>
      </c>
      <c r="AI1374">
        <v>9</v>
      </c>
      <c r="AJ1374" s="1" t="str" cm="1">
        <f t="array" ref="AJ1374">_xlfn.IFS(AI1374&lt;=2,"fresher",AI1374&lt;=7,"early career",AI1374&lt;=15,"mid career",AI1374&lt;=25,"experienced",AI1374&gt;=26,"expert")</f>
        <v>mid career</v>
      </c>
      <c r="AK1374">
        <v>3</v>
      </c>
      <c r="AL1374" s="1" t="str" cm="1">
        <f t="array" ref="AL1374">_xlfn.IFS(AK1374=0,"no training",AK1374&lt;=2,"low",AK1374&lt;=4,"moderate",AK1374&lt;=6,"high")</f>
        <v>moderate</v>
      </c>
      <c r="AM1374">
        <v>2</v>
      </c>
      <c r="AN1374" t="str" cm="1">
        <f t="array" ref="AN1374">_xlfn.IFS(AM1374=1,"low",AM1374=2,"medium",AM1374=3,"high",AM1374=4,"very high")</f>
        <v>medium</v>
      </c>
      <c r="AO1374">
        <v>1</v>
      </c>
      <c r="AP1374" s="1" t="str" cm="1">
        <f t="array" ref="AP1374">_xlfn.IFS(AO1374&lt;=1,"new",AO1374&lt;=5,"early tenure",AO1374&lt;=10,"established",AO1374&lt;=20,"loyal",AO1374&gt;=21,"long term")</f>
        <v>new</v>
      </c>
      <c r="AQ1374">
        <v>0</v>
      </c>
      <c r="AR1374" s="1" t="str" cm="1">
        <f t="array" ref="AR1374">_xlfn.IFS(AQ1374&lt;=1,"new",AQ1374&lt;=4,"settling",AQ1374&lt;=7,"established",AQ1374&lt;=12,"stagnant risk",AQ1374&gt;12,"highly stagnant")</f>
        <v>new</v>
      </c>
      <c r="AS1374">
        <v>0</v>
      </c>
      <c r="AT1374" t="str" cm="1">
        <f t="array" ref="AT1374">_xlfn.IFS(AS1374&lt;=1,"recently promoted",AS1374&lt;=3,"due soon",AS1374&lt;=6,"over due",AS1374&gt;=7,"critically overdue")</f>
        <v>recently promoted</v>
      </c>
      <c r="AU1374">
        <v>0</v>
      </c>
      <c r="AV1374" t="str" cm="1">
        <f t="array" ref="AV1374">_xlfn.IFS(AU1374&lt;=1,"new under manager",AU1374&lt;=4,"settling",AU1374&lt;=8,"established",AU1374&gt;=9,"long term")</f>
        <v>new under manager</v>
      </c>
    </row>
    <row r="1375" spans="1:48">
      <c r="A1375">
        <v>34</v>
      </c>
      <c r="B1375" s="1" t="str" cm="1">
        <f t="array" ref="B1375">_xlfn.IFS(A1375&lt;=25,"early career",A1375&lt;=35,"mid career",A1375&lt;=45,"experienced",A1375&gt;=46,"senior")</f>
        <v>mid career</v>
      </c>
      <c r="C1375" t="s">
        <v>29</v>
      </c>
      <c r="D1375" t="s">
        <v>30</v>
      </c>
      <c r="E1375" t="s">
        <v>45</v>
      </c>
      <c r="F1375">
        <v>10</v>
      </c>
      <c r="G1375" s="1" t="str" cm="1">
        <f t="array" ref="G1375">_xlfn.IFS(F1375&lt;=5,"very near",F1375&lt;=10,"near",F1375&lt;=20,"moderate",F1375&lt;=29,"far")</f>
        <v>near</v>
      </c>
      <c r="H1375">
        <v>4</v>
      </c>
      <c r="I1375" t="str" cm="1">
        <f t="array" ref="I1375">_xlfn.IFS(H1375=1,"Below College",H1375=
2,"College",H1375=
3,"Bachelor",H1375=
4,"Master",H1375=
5,"Doctor")</f>
        <v>Master</v>
      </c>
      <c r="J1375" t="s">
        <v>36</v>
      </c>
      <c r="K1375">
        <v>3</v>
      </c>
      <c r="L1375" t="str" cm="1">
        <f t="array" ref="L1375">_xlfn.IFS(K1375=1,"low",K1375=2,"medium",K1375=3,"high",K1375=4,"very high")</f>
        <v>high</v>
      </c>
      <c r="M1375" t="s">
        <v>43</v>
      </c>
      <c r="N1375">
        <v>3</v>
      </c>
      <c r="O1375" t="str" cm="1">
        <f t="array" ref="O1375">_xlfn.IFS(N1375=1,"low",N1375=2,"medium",N1375=3,"high",N1375=4,"very high")</f>
        <v>high</v>
      </c>
      <c r="P1375">
        <v>1</v>
      </c>
      <c r="Q1375" t="str" cm="1">
        <f t="array" ref="Q1375">_xlfn.IFS(P1375=1,"junior",P1375=2,"mid level",P1375=3,"senior",P1375=4,"lead",P1375=5,"executive")</f>
        <v>junior</v>
      </c>
      <c r="R1375" t="s">
        <v>46</v>
      </c>
      <c r="S1375">
        <v>3</v>
      </c>
      <c r="T1375" t="str" cm="1">
        <f t="array" ref="T1375">_xlfn.IFS(S1375=1,"low",S1375=2,"medium",S1375=3,"high",S1375=4,"very high")</f>
        <v>high</v>
      </c>
      <c r="U1375" t="s">
        <v>35</v>
      </c>
      <c r="V1375">
        <v>2220</v>
      </c>
      <c r="W1375">
        <v>1</v>
      </c>
      <c r="X1375" t="str" cm="1">
        <f t="array" ref="X1375">_xlfn.IFS(W1375=0,"fresher",W1375&lt;=3,"stable",W1375&lt;=6,"moderate hopper",W1375&lt;=9,"frequent hopper")</f>
        <v>stable</v>
      </c>
      <c r="Y1375" t="s">
        <v>39</v>
      </c>
      <c r="Z1375">
        <v>19</v>
      </c>
      <c r="AA1375" t="str" cm="1">
        <f t="array" ref="AA1375">_xlfn.IFS(Z1375&lt;=14,"low hike",Z1375&lt;=18,"moderate hike",Z1375&lt;=22,"good hike",Z1375&lt;=25,"high hike")</f>
        <v>good hike</v>
      </c>
      <c r="AB1375">
        <v>3</v>
      </c>
      <c r="AC1375" t="str" cm="1">
        <f t="array" ref="AC1375">_xlfn.IFS(AB1375=1,"low",AB1375=2,"good",AB1375=3,"excellent",AB1375=4,"outstanding")</f>
        <v>excellent</v>
      </c>
      <c r="AD1375">
        <v>4</v>
      </c>
      <c r="AE1375" t="str" cm="1">
        <f t="array" ref="AE1375">_xlfn.IFS(AD1375=1,"low",AD1375=2,"medium",AD1375=3,"high",AD1375=4,"very high")</f>
        <v>very high</v>
      </c>
      <c r="AG1375">
        <v>1</v>
      </c>
      <c r="AH1375" t="str" cm="1">
        <f t="array" ref="AH1375">_xlfn.IFS(AG1375=0,"no stock options",AG1375=2,"medium",AG1375=3,"high",AG1375=1,"low")</f>
        <v>low</v>
      </c>
      <c r="AI1375">
        <v>1</v>
      </c>
      <c r="AJ1375" s="1" t="str" cm="1">
        <f t="array" ref="AJ1375">_xlfn.IFS(AI1375&lt;=2,"fresher",AI1375&lt;=7,"early career",AI1375&lt;=15,"mid career",AI1375&lt;=25,"experienced",AI1375&gt;=26,"expert")</f>
        <v>fresher</v>
      </c>
      <c r="AK1375">
        <v>2</v>
      </c>
      <c r="AL1375" s="1" t="str" cm="1">
        <f t="array" ref="AL1375">_xlfn.IFS(AK1375=0,"no training",AK1375&lt;=2,"low",AK1375&lt;=4,"moderate",AK1375&lt;=6,"high")</f>
        <v>low</v>
      </c>
      <c r="AM1375">
        <v>3</v>
      </c>
      <c r="AN1375" t="str" cm="1">
        <f t="array" ref="AN1375">_xlfn.IFS(AM1375=1,"low",AM1375=2,"medium",AM1375=3,"high",AM1375=4,"very high")</f>
        <v>high</v>
      </c>
      <c r="AO1375">
        <v>1</v>
      </c>
      <c r="AP1375" s="1" t="str" cm="1">
        <f t="array" ref="AP1375">_xlfn.IFS(AO1375&lt;=1,"new",AO1375&lt;=5,"early tenure",AO1375&lt;=10,"established",AO1375&lt;=20,"loyal",AO1375&gt;=21,"long term")</f>
        <v>new</v>
      </c>
      <c r="AQ1375">
        <v>1</v>
      </c>
      <c r="AR1375" s="1" t="str" cm="1">
        <f t="array" ref="AR1375">_xlfn.IFS(AQ1375&lt;=1,"new",AQ1375&lt;=4,"settling",AQ1375&lt;=7,"established",AQ1375&lt;=12,"stagnant risk",AQ1375&gt;12,"highly stagnant")</f>
        <v>new</v>
      </c>
      <c r="AS1375">
        <v>0</v>
      </c>
      <c r="AT1375" t="str" cm="1">
        <f t="array" ref="AT1375">_xlfn.IFS(AS1375&lt;=1,"recently promoted",AS1375&lt;=3,"due soon",AS1375&lt;=6,"over due",AS1375&gt;=7,"critically overdue")</f>
        <v>recently promoted</v>
      </c>
      <c r="AU1375">
        <v>0</v>
      </c>
      <c r="AV1375" t="str" cm="1">
        <f t="array" ref="AV1375">_xlfn.IFS(AU1375&lt;=1,"new under manager",AU1375&lt;=4,"settling",AU1375&lt;=8,"established",AU1375&gt;=9,"long term")</f>
        <v>new under manager</v>
      </c>
    </row>
    <row r="1376" spans="1:48">
      <c r="A1376">
        <v>28</v>
      </c>
      <c r="B1376" s="1" t="str" cm="1">
        <f t="array" ref="B1376">_xlfn.IFS(A1376&lt;=25,"early career",A1376&lt;=35,"mid career",A1376&lt;=45,"experienced",A1376&gt;=46,"senior")</f>
        <v>mid career</v>
      </c>
      <c r="C1376" t="s">
        <v>29</v>
      </c>
      <c r="D1376" t="s">
        <v>30</v>
      </c>
      <c r="E1376" t="s">
        <v>45</v>
      </c>
      <c r="F1376">
        <v>10</v>
      </c>
      <c r="G1376" s="1" t="str" cm="1">
        <f t="array" ref="G1376">_xlfn.IFS(F1376&lt;=5,"very near",F1376&lt;=10,"near",F1376&lt;=20,"moderate",F1376&lt;=29,"far")</f>
        <v>near</v>
      </c>
      <c r="H1376">
        <v>1</v>
      </c>
      <c r="I1376" t="str" cm="1">
        <f t="array" ref="I1376">_xlfn.IFS(H1376=1,"Below College",H1376=
2,"College",H1376=
3,"Bachelor",H1376=
4,"Master",H1376=
5,"Doctor")</f>
        <v>Below College</v>
      </c>
      <c r="J1376" t="s">
        <v>32</v>
      </c>
      <c r="K1376">
        <v>4</v>
      </c>
      <c r="L1376" t="str" cm="1">
        <f t="array" ref="L1376">_xlfn.IFS(K1376=1,"low",K1376=2,"medium",K1376=3,"high",K1376=4,"very high")</f>
        <v>very high</v>
      </c>
      <c r="M1376" t="s">
        <v>33</v>
      </c>
      <c r="N1376">
        <v>3</v>
      </c>
      <c r="O1376" t="str" cm="1">
        <f t="array" ref="O1376">_xlfn.IFS(N1376=1,"low",N1376=2,"medium",N1376=3,"high",N1376=4,"very high")</f>
        <v>high</v>
      </c>
      <c r="P1376">
        <v>1</v>
      </c>
      <c r="Q1376" t="str" cm="1">
        <f t="array" ref="Q1376">_xlfn.IFS(P1376=1,"junior",P1376=2,"mid level",P1376=3,"senior",P1376=4,"lead",P1376=5,"executive")</f>
        <v>junior</v>
      </c>
      <c r="R1376" t="s">
        <v>46</v>
      </c>
      <c r="S1376">
        <v>2</v>
      </c>
      <c r="T1376" t="str" cm="1">
        <f t="array" ref="T1376">_xlfn.IFS(S1376=1,"low",S1376=2,"medium",S1376=3,"high",S1376=4,"very high")</f>
        <v>medium</v>
      </c>
      <c r="U1376" t="s">
        <v>35</v>
      </c>
      <c r="V1376">
        <v>1052</v>
      </c>
      <c r="W1376">
        <v>1</v>
      </c>
      <c r="X1376" t="str" cm="1">
        <f t="array" ref="X1376">_xlfn.IFS(W1376=0,"fresher",W1376&lt;=3,"stable",W1376&lt;=6,"moderate hopper",W1376&lt;=9,"frequent hopper")</f>
        <v>stable</v>
      </c>
      <c r="Y1376" t="s">
        <v>29</v>
      </c>
      <c r="Z1376">
        <v>22</v>
      </c>
      <c r="AA1376" t="str" cm="1">
        <f t="array" ref="AA1376">_xlfn.IFS(Z1376&lt;=14,"low hike",Z1376&lt;=18,"moderate hike",Z1376&lt;=22,"good hike",Z1376&lt;=25,"high hike")</f>
        <v>good hike</v>
      </c>
      <c r="AB1376">
        <v>4</v>
      </c>
      <c r="AC1376" t="str" cm="1">
        <f t="array" ref="AC1376">_xlfn.IFS(AB1376=1,"low",AB1376=2,"good",AB1376=3,"excellent",AB1376=4,"outstanding")</f>
        <v>outstanding</v>
      </c>
      <c r="AD1376">
        <v>2</v>
      </c>
      <c r="AE1376" t="str" cm="1">
        <f t="array" ref="AE1376">_xlfn.IFS(AD1376=1,"low",AD1376=2,"medium",AD1376=3,"high",AD1376=4,"very high")</f>
        <v>medium</v>
      </c>
      <c r="AG1376">
        <v>0</v>
      </c>
      <c r="AH1376" t="str" cm="1">
        <f t="array" ref="AH1376">_xlfn.IFS(AG1376=0,"no stock options",AG1376=2,"medium",AG1376=3,"high",AG1376=1,"low")</f>
        <v>no stock options</v>
      </c>
      <c r="AI1376">
        <v>1</v>
      </c>
      <c r="AJ1376" s="1" t="str" cm="1">
        <f t="array" ref="AJ1376">_xlfn.IFS(AI1376&lt;=2,"fresher",AI1376&lt;=7,"early career",AI1376&lt;=15,"mid career",AI1376&lt;=25,"experienced",AI1376&gt;=26,"expert")</f>
        <v>fresher</v>
      </c>
      <c r="AK1376">
        <v>5</v>
      </c>
      <c r="AL1376" s="1" t="str" cm="1">
        <f t="array" ref="AL1376">_xlfn.IFS(AK1376=0,"no training",AK1376&lt;=2,"low",AK1376&lt;=4,"moderate",AK1376&lt;=6,"high")</f>
        <v>high</v>
      </c>
      <c r="AM1376">
        <v>3</v>
      </c>
      <c r="AN1376" t="str" cm="1">
        <f t="array" ref="AN1376">_xlfn.IFS(AM1376=1,"low",AM1376=2,"medium",AM1376=3,"high",AM1376=4,"very high")</f>
        <v>high</v>
      </c>
      <c r="AO1376">
        <v>1</v>
      </c>
      <c r="AP1376" s="1" t="str" cm="1">
        <f t="array" ref="AP1376">_xlfn.IFS(AO1376&lt;=1,"new",AO1376&lt;=5,"early tenure",AO1376&lt;=10,"established",AO1376&lt;=20,"loyal",AO1376&gt;=21,"long term")</f>
        <v>new</v>
      </c>
      <c r="AQ1376">
        <v>0</v>
      </c>
      <c r="AR1376" s="1" t="str" cm="1">
        <f t="array" ref="AR1376">_xlfn.IFS(AQ1376&lt;=1,"new",AQ1376&lt;=4,"settling",AQ1376&lt;=7,"established",AQ1376&lt;=12,"stagnant risk",AQ1376&gt;12,"highly stagnant")</f>
        <v>new</v>
      </c>
      <c r="AS1376">
        <v>0</v>
      </c>
      <c r="AT1376" t="str" cm="1">
        <f t="array" ref="AT1376">_xlfn.IFS(AS1376&lt;=1,"recently promoted",AS1376&lt;=3,"due soon",AS1376&lt;=6,"over due",AS1376&gt;=7,"critically overdue")</f>
        <v>recently promoted</v>
      </c>
      <c r="AU1376">
        <v>0</v>
      </c>
      <c r="AV1376" t="str" cm="1">
        <f t="array" ref="AV1376">_xlfn.IFS(AU1376&lt;=1,"new under manager",AU1376&lt;=4,"settling",AU1376&lt;=8,"established",AU1376&gt;=9,"long term")</f>
        <v>new under manager</v>
      </c>
    </row>
    <row r="1377" spans="1:48">
      <c r="A1377">
        <v>43</v>
      </c>
      <c r="B1377" s="1" t="str" cm="1">
        <f t="array" ref="B1377">_xlfn.IFS(A1377&lt;=25,"early career",A1377&lt;=35,"mid career",A1377&lt;=45,"experienced",A1377&gt;=46,"senior")</f>
        <v>experienced</v>
      </c>
      <c r="C1377" t="s">
        <v>29</v>
      </c>
      <c r="D1377" t="s">
        <v>30</v>
      </c>
      <c r="E1377" t="s">
        <v>45</v>
      </c>
      <c r="F1377">
        <v>25</v>
      </c>
      <c r="G1377" s="1" t="str" cm="1">
        <f t="array" ref="G1377">_xlfn.IFS(F1377&lt;=5,"very near",F1377&lt;=10,"near",F1377&lt;=20,"moderate",F1377&lt;=29,"far")</f>
        <v>far</v>
      </c>
      <c r="H1377">
        <v>3</v>
      </c>
      <c r="I1377" t="str" cm="1">
        <f t="array" ref="I1377">_xlfn.IFS(H1377=1,"Below College",H1377=
2,"College",H1377=
3,"Bachelor",H1377=
4,"Master",H1377=
5,"Doctor")</f>
        <v>Bachelor</v>
      </c>
      <c r="J1377" t="s">
        <v>32</v>
      </c>
      <c r="K1377">
        <v>3</v>
      </c>
      <c r="L1377" t="str" cm="1">
        <f t="array" ref="L1377">_xlfn.IFS(K1377=1,"low",K1377=2,"medium",K1377=3,"high",K1377=4,"very high")</f>
        <v>high</v>
      </c>
      <c r="M1377" t="s">
        <v>33</v>
      </c>
      <c r="N1377">
        <v>2</v>
      </c>
      <c r="O1377" t="str" cm="1">
        <f t="array" ref="O1377">_xlfn.IFS(N1377=1,"low",N1377=2,"medium",N1377=3,"high",N1377=4,"very high")</f>
        <v>medium</v>
      </c>
      <c r="P1377">
        <v>3</v>
      </c>
      <c r="Q1377" t="str" cm="1">
        <f t="array" ref="Q1377">_xlfn.IFS(P1377=1,"junior",P1377=2,"mid level",P1377=3,"senior",P1377=4,"lead",P1377=5,"executive")</f>
        <v>senior</v>
      </c>
      <c r="R1377" t="s">
        <v>51</v>
      </c>
      <c r="S1377">
        <v>4</v>
      </c>
      <c r="T1377" t="str" cm="1">
        <f t="array" ref="T1377">_xlfn.IFS(S1377=1,"low",S1377=2,"medium",S1377=3,"high",S1377=4,"very high")</f>
        <v>very high</v>
      </c>
      <c r="U1377" t="s">
        <v>38</v>
      </c>
      <c r="V1377">
        <v>10798</v>
      </c>
      <c r="W1377">
        <v>5</v>
      </c>
      <c r="X1377" t="str" cm="1">
        <f t="array" ref="X1377">_xlfn.IFS(W1377=0,"fresher",W1377&lt;=3,"stable",W1377&lt;=6,"moderate hopper",W1377&lt;=9,"frequent hopper")</f>
        <v>moderate hopper</v>
      </c>
      <c r="Y1377" t="s">
        <v>29</v>
      </c>
      <c r="Z1377">
        <v>13</v>
      </c>
      <c r="AA1377" t="str" cm="1">
        <f t="array" ref="AA1377">_xlfn.IFS(Z1377&lt;=14,"low hike",Z1377&lt;=18,"moderate hike",Z1377&lt;=22,"good hike",Z1377&lt;=25,"high hike")</f>
        <v>low hike</v>
      </c>
      <c r="AB1377">
        <v>3</v>
      </c>
      <c r="AC1377" t="str" cm="1">
        <f t="array" ref="AC1377">_xlfn.IFS(AB1377=1,"low",AB1377=2,"good",AB1377=3,"excellent",AB1377=4,"outstanding")</f>
        <v>excellent</v>
      </c>
      <c r="AD1377">
        <v>3</v>
      </c>
      <c r="AE1377" t="str" cm="1">
        <f t="array" ref="AE1377">_xlfn.IFS(AD1377=1,"low",AD1377=2,"medium",AD1377=3,"high",AD1377=4,"very high")</f>
        <v>high</v>
      </c>
      <c r="AG1377">
        <v>1</v>
      </c>
      <c r="AH1377" t="str" cm="1">
        <f t="array" ref="AH1377">_xlfn.IFS(AG1377=0,"no stock options",AG1377=2,"medium",AG1377=3,"high",AG1377=1,"low")</f>
        <v>low</v>
      </c>
      <c r="AI1377">
        <v>18</v>
      </c>
      <c r="AJ1377" s="1" t="str" cm="1">
        <f t="array" ref="AJ1377">_xlfn.IFS(AI1377&lt;=2,"fresher",AI1377&lt;=7,"early career",AI1377&lt;=15,"mid career",AI1377&lt;=25,"experienced",AI1377&gt;=26,"expert")</f>
        <v>experienced</v>
      </c>
      <c r="AK1377">
        <v>5</v>
      </c>
      <c r="AL1377" s="1" t="str" cm="1">
        <f t="array" ref="AL1377">_xlfn.IFS(AK1377=0,"no training",AK1377&lt;=2,"low",AK1377&lt;=4,"moderate",AK1377&lt;=6,"high")</f>
        <v>high</v>
      </c>
      <c r="AM1377">
        <v>3</v>
      </c>
      <c r="AN1377" t="str" cm="1">
        <f t="array" ref="AN1377">_xlfn.IFS(AM1377=1,"low",AM1377=2,"medium",AM1377=3,"high",AM1377=4,"very high")</f>
        <v>high</v>
      </c>
      <c r="AO1377">
        <v>1</v>
      </c>
      <c r="AP1377" s="1" t="str" cm="1">
        <f t="array" ref="AP1377">_xlfn.IFS(AO1377&lt;=1,"new",AO1377&lt;=5,"early tenure",AO1377&lt;=10,"established",AO1377&lt;=20,"loyal",AO1377&gt;=21,"long term")</f>
        <v>new</v>
      </c>
      <c r="AQ1377">
        <v>0</v>
      </c>
      <c r="AR1377" s="1" t="str" cm="1">
        <f t="array" ref="AR1377">_xlfn.IFS(AQ1377&lt;=1,"new",AQ1377&lt;=4,"settling",AQ1377&lt;=7,"established",AQ1377&lt;=12,"stagnant risk",AQ1377&gt;12,"highly stagnant")</f>
        <v>new</v>
      </c>
      <c r="AS1377">
        <v>0</v>
      </c>
      <c r="AT1377" t="str" cm="1">
        <f t="array" ref="AT1377">_xlfn.IFS(AS1377&lt;=1,"recently promoted",AS1377&lt;=3,"due soon",AS1377&lt;=6,"over due",AS1377&gt;=7,"critically overdue")</f>
        <v>recently promoted</v>
      </c>
      <c r="AU1377">
        <v>0</v>
      </c>
      <c r="AV1377" t="str" cm="1">
        <f t="array" ref="AV1377">_xlfn.IFS(AU1377&lt;=1,"new under manager",AU1377&lt;=4,"settling",AU1377&lt;=8,"established",AU1377&gt;=9,"long term")</f>
        <v>new under manager</v>
      </c>
    </row>
    <row r="1378" spans="1:48">
      <c r="A1378">
        <v>21</v>
      </c>
      <c r="B1378" s="1" t="str" cm="1">
        <f t="array" ref="B1378">_xlfn.IFS(A1378&lt;=25,"early career",A1378&lt;=35,"mid career",A1378&lt;=45,"experienced",A1378&gt;=46,"senior")</f>
        <v>early career</v>
      </c>
      <c r="C1378" t="s">
        <v>39</v>
      </c>
      <c r="D1378" t="s">
        <v>30</v>
      </c>
      <c r="E1378" t="s">
        <v>31</v>
      </c>
      <c r="F1378">
        <v>10</v>
      </c>
      <c r="G1378" s="1" t="str" cm="1">
        <f t="array" ref="G1378">_xlfn.IFS(F1378&lt;=5,"very near",F1378&lt;=10,"near",F1378&lt;=20,"moderate",F1378&lt;=29,"far")</f>
        <v>near</v>
      </c>
      <c r="H1378">
        <v>3</v>
      </c>
      <c r="I1378" t="str" cm="1">
        <f t="array" ref="I1378">_xlfn.IFS(H1378=1,"Below College",H1378=
2,"College",H1378=
3,"Bachelor",H1378=
4,"Master",H1378=
5,"Doctor")</f>
        <v>Bachelor</v>
      </c>
      <c r="J1378" t="s">
        <v>36</v>
      </c>
      <c r="K1378">
        <v>3</v>
      </c>
      <c r="L1378" t="str" cm="1">
        <f t="array" ref="L1378">_xlfn.IFS(K1378=1,"low",K1378=2,"medium",K1378=3,"high",K1378=4,"very high")</f>
        <v>high</v>
      </c>
      <c r="M1378" t="s">
        <v>43</v>
      </c>
      <c r="N1378">
        <v>2</v>
      </c>
      <c r="O1378" t="str" cm="1">
        <f t="array" ref="O1378">_xlfn.IFS(N1378=1,"low",N1378=2,"medium",N1378=3,"high",N1378=4,"very high")</f>
        <v>medium</v>
      </c>
      <c r="P1378">
        <v>1</v>
      </c>
      <c r="Q1378" t="str" cm="1">
        <f t="array" ref="Q1378">_xlfn.IFS(P1378=1,"junior",P1378=2,"mid level",P1378=3,"senior",P1378=4,"lead",P1378=5,"executive")</f>
        <v>junior</v>
      </c>
      <c r="R1378" t="s">
        <v>34</v>
      </c>
      <c r="S1378">
        <v>1</v>
      </c>
      <c r="T1378" t="str" cm="1">
        <f t="array" ref="T1378">_xlfn.IFS(S1378=1,"low",S1378=2,"medium",S1378=3,"high",S1378=4,"very high")</f>
        <v>low</v>
      </c>
      <c r="U1378" t="s">
        <v>40</v>
      </c>
      <c r="V1378">
        <v>1416</v>
      </c>
      <c r="W1378">
        <v>1</v>
      </c>
      <c r="X1378" t="str" cm="1">
        <f t="array" ref="X1378">_xlfn.IFS(W1378=0,"fresher",W1378&lt;=3,"stable",W1378&lt;=6,"moderate hopper",W1378&lt;=9,"frequent hopper")</f>
        <v>stable</v>
      </c>
      <c r="Y1378" t="s">
        <v>29</v>
      </c>
      <c r="Z1378">
        <v>13</v>
      </c>
      <c r="AA1378" t="str" cm="1">
        <f t="array" ref="AA1378">_xlfn.IFS(Z1378&lt;=14,"low hike",Z1378&lt;=18,"moderate hike",Z1378&lt;=22,"good hike",Z1378&lt;=25,"high hike")</f>
        <v>low hike</v>
      </c>
      <c r="AB1378">
        <v>3</v>
      </c>
      <c r="AC1378" t="str" cm="1">
        <f t="array" ref="AC1378">_xlfn.IFS(AB1378=1,"low",AB1378=2,"good",AB1378=3,"excellent",AB1378=4,"outstanding")</f>
        <v>excellent</v>
      </c>
      <c r="AD1378">
        <v>1</v>
      </c>
      <c r="AE1378" t="str" cm="1">
        <f t="array" ref="AE1378">_xlfn.IFS(AD1378=1,"low",AD1378=2,"medium",AD1378=3,"high",AD1378=4,"very high")</f>
        <v>low</v>
      </c>
      <c r="AG1378">
        <v>0</v>
      </c>
      <c r="AH1378" t="str" cm="1">
        <f t="array" ref="AH1378">_xlfn.IFS(AG1378=0,"no stock options",AG1378=2,"medium",AG1378=3,"high",AG1378=1,"low")</f>
        <v>no stock options</v>
      </c>
      <c r="AI1378">
        <v>1</v>
      </c>
      <c r="AJ1378" s="1" t="str" cm="1">
        <f t="array" ref="AJ1378">_xlfn.IFS(AI1378&lt;=2,"fresher",AI1378&lt;=7,"early career",AI1378&lt;=15,"mid career",AI1378&lt;=25,"experienced",AI1378&gt;=26,"expert")</f>
        <v>fresher</v>
      </c>
      <c r="AK1378">
        <v>6</v>
      </c>
      <c r="AL1378" s="1" t="str" cm="1">
        <f t="array" ref="AL1378">_xlfn.IFS(AK1378=0,"no training",AK1378&lt;=2,"low",AK1378&lt;=4,"moderate",AK1378&lt;=6,"high")</f>
        <v>high</v>
      </c>
      <c r="AM1378">
        <v>2</v>
      </c>
      <c r="AN1378" t="str" cm="1">
        <f t="array" ref="AN1378">_xlfn.IFS(AM1378=1,"low",AM1378=2,"medium",AM1378=3,"high",AM1378=4,"very high")</f>
        <v>medium</v>
      </c>
      <c r="AO1378">
        <v>1</v>
      </c>
      <c r="AP1378" s="1" t="str" cm="1">
        <f t="array" ref="AP1378">_xlfn.IFS(AO1378&lt;=1,"new",AO1378&lt;=5,"early tenure",AO1378&lt;=10,"established",AO1378&lt;=20,"loyal",AO1378&gt;=21,"long term")</f>
        <v>new</v>
      </c>
      <c r="AQ1378">
        <v>0</v>
      </c>
      <c r="AR1378" s="1" t="str" cm="1">
        <f t="array" ref="AR1378">_xlfn.IFS(AQ1378&lt;=1,"new",AQ1378&lt;=4,"settling",AQ1378&lt;=7,"established",AQ1378&lt;=12,"stagnant risk",AQ1378&gt;12,"highly stagnant")</f>
        <v>new</v>
      </c>
      <c r="AS1378">
        <v>1</v>
      </c>
      <c r="AT1378" t="str" cm="1">
        <f t="array" ref="AT1378">_xlfn.IFS(AS1378&lt;=1,"recently promoted",AS1378&lt;=3,"due soon",AS1378&lt;=6,"over due",AS1378&gt;=7,"critically overdue")</f>
        <v>recently promoted</v>
      </c>
      <c r="AU1378">
        <v>0</v>
      </c>
      <c r="AV1378" t="str" cm="1">
        <f t="array" ref="AV1378">_xlfn.IFS(AU1378&lt;=1,"new under manager",AU1378&lt;=4,"settling",AU1378&lt;=8,"established",AU1378&gt;=9,"long term")</f>
        <v>new under manager</v>
      </c>
    </row>
    <row r="1379" spans="1:48">
      <c r="A1379">
        <v>37</v>
      </c>
      <c r="B1379" s="1" t="str" cm="1">
        <f t="array" ref="B1379">_xlfn.IFS(A1379&lt;=25,"early career",A1379&lt;=35,"mid career",A1379&lt;=45,"experienced",A1379&gt;=46,"senior")</f>
        <v>experienced</v>
      </c>
      <c r="C1379" t="s">
        <v>29</v>
      </c>
      <c r="D1379" t="s">
        <v>30</v>
      </c>
      <c r="E1379" t="s">
        <v>45</v>
      </c>
      <c r="F1379">
        <v>10</v>
      </c>
      <c r="G1379" s="1" t="str" cm="1">
        <f t="array" ref="G1379">_xlfn.IFS(F1379&lt;=5,"very near",F1379&lt;=10,"near",F1379&lt;=20,"moderate",F1379&lt;=29,"far")</f>
        <v>near</v>
      </c>
      <c r="H1379">
        <v>4</v>
      </c>
      <c r="I1379" t="str" cm="1">
        <f t="array" ref="I1379">_xlfn.IFS(H1379=1,"Below College",H1379=
2,"College",H1379=
3,"Bachelor",H1379=
4,"Master",H1379=
5,"Doctor")</f>
        <v>Master</v>
      </c>
      <c r="J1379" t="s">
        <v>36</v>
      </c>
      <c r="K1379">
        <v>4</v>
      </c>
      <c r="L1379" t="str" cm="1">
        <f t="array" ref="L1379">_xlfn.IFS(K1379=1,"low",K1379=2,"medium",K1379=3,"high",K1379=4,"very high")</f>
        <v>very high</v>
      </c>
      <c r="M1379" t="s">
        <v>43</v>
      </c>
      <c r="N1379">
        <v>2</v>
      </c>
      <c r="O1379" t="str" cm="1">
        <f t="array" ref="O1379">_xlfn.IFS(N1379=1,"low",N1379=2,"medium",N1379=3,"high",N1379=4,"very high")</f>
        <v>medium</v>
      </c>
      <c r="P1379">
        <v>2</v>
      </c>
      <c r="Q1379" t="str" cm="1">
        <f t="array" ref="Q1379">_xlfn.IFS(P1379=1,"junior",P1379=2,"mid level",P1379=3,"senior",P1379=4,"lead",P1379=5,"executive")</f>
        <v>mid level</v>
      </c>
      <c r="R1379" t="s">
        <v>51</v>
      </c>
      <c r="S1379">
        <v>4</v>
      </c>
      <c r="T1379" t="str" cm="1">
        <f t="array" ref="T1379">_xlfn.IFS(S1379=1,"low",S1379=2,"medium",S1379=3,"high",S1379=4,"very high")</f>
        <v>very high</v>
      </c>
      <c r="U1379" t="s">
        <v>38</v>
      </c>
      <c r="V1379">
        <v>6694</v>
      </c>
      <c r="W1379">
        <v>2</v>
      </c>
      <c r="X1379" t="str" cm="1">
        <f t="array" ref="X1379">_xlfn.IFS(W1379=0,"fresher",W1379&lt;=3,"stable",W1379&lt;=6,"moderate hopper",W1379&lt;=9,"frequent hopper")</f>
        <v>stable</v>
      </c>
      <c r="Y1379" t="s">
        <v>39</v>
      </c>
      <c r="Z1379">
        <v>14</v>
      </c>
      <c r="AA1379" t="str" cm="1">
        <f t="array" ref="AA1379">_xlfn.IFS(Z1379&lt;=14,"low hike",Z1379&lt;=18,"moderate hike",Z1379&lt;=22,"good hike",Z1379&lt;=25,"high hike")</f>
        <v>low hike</v>
      </c>
      <c r="AB1379">
        <v>3</v>
      </c>
      <c r="AC1379" t="str" cm="1">
        <f t="array" ref="AC1379">_xlfn.IFS(AB1379=1,"low",AB1379=2,"good",AB1379=3,"excellent",AB1379=4,"outstanding")</f>
        <v>excellent</v>
      </c>
      <c r="AD1379">
        <v>3</v>
      </c>
      <c r="AE1379" t="str" cm="1">
        <f t="array" ref="AE1379">_xlfn.IFS(AD1379=1,"low",AD1379=2,"medium",AD1379=3,"high",AD1379=4,"very high")</f>
        <v>high</v>
      </c>
      <c r="AG1379">
        <v>3</v>
      </c>
      <c r="AH1379" t="str" cm="1">
        <f t="array" ref="AH1379">_xlfn.IFS(AG1379=0,"no stock options",AG1379=2,"medium",AG1379=3,"high",AG1379=1,"low")</f>
        <v>high</v>
      </c>
      <c r="AI1379">
        <v>8</v>
      </c>
      <c r="AJ1379" s="1" t="str" cm="1">
        <f t="array" ref="AJ1379">_xlfn.IFS(AI1379&lt;=2,"fresher",AI1379&lt;=7,"early career",AI1379&lt;=15,"mid career",AI1379&lt;=25,"experienced",AI1379&gt;=26,"expert")</f>
        <v>mid career</v>
      </c>
      <c r="AK1379">
        <v>5</v>
      </c>
      <c r="AL1379" s="1" t="str" cm="1">
        <f t="array" ref="AL1379">_xlfn.IFS(AK1379=0,"no training",AK1379&lt;=2,"low",AK1379&lt;=4,"moderate",AK1379&lt;=6,"high")</f>
        <v>high</v>
      </c>
      <c r="AM1379">
        <v>3</v>
      </c>
      <c r="AN1379" t="str" cm="1">
        <f t="array" ref="AN1379">_xlfn.IFS(AM1379=1,"low",AM1379=2,"medium",AM1379=3,"high",AM1379=4,"very high")</f>
        <v>high</v>
      </c>
      <c r="AO1379">
        <v>1</v>
      </c>
      <c r="AP1379" s="1" t="str" cm="1">
        <f t="array" ref="AP1379">_xlfn.IFS(AO1379&lt;=1,"new",AO1379&lt;=5,"early tenure",AO1379&lt;=10,"established",AO1379&lt;=20,"loyal",AO1379&gt;=21,"long term")</f>
        <v>new</v>
      </c>
      <c r="AQ1379">
        <v>0</v>
      </c>
      <c r="AR1379" s="1" t="str" cm="1">
        <f t="array" ref="AR1379">_xlfn.IFS(AQ1379&lt;=1,"new",AQ1379&lt;=4,"settling",AQ1379&lt;=7,"established",AQ1379&lt;=12,"stagnant risk",AQ1379&gt;12,"highly stagnant")</f>
        <v>new</v>
      </c>
      <c r="AS1379">
        <v>0</v>
      </c>
      <c r="AT1379" t="str" cm="1">
        <f t="array" ref="AT1379">_xlfn.IFS(AS1379&lt;=1,"recently promoted",AS1379&lt;=3,"due soon",AS1379&lt;=6,"over due",AS1379&gt;=7,"critically overdue")</f>
        <v>recently promoted</v>
      </c>
      <c r="AU1379">
        <v>0</v>
      </c>
      <c r="AV1379" t="str" cm="1">
        <f t="array" ref="AV1379">_xlfn.IFS(AU1379&lt;=1,"new under manager",AU1379&lt;=4,"settling",AU1379&lt;=8,"established",AU1379&gt;=9,"long term")</f>
        <v>new under manager</v>
      </c>
    </row>
    <row r="1380" spans="1:48">
      <c r="A1380">
        <v>26</v>
      </c>
      <c r="B1380" s="1" t="str" cm="1">
        <f t="array" ref="B1380">_xlfn.IFS(A1380&lt;=25,"early career",A1380&lt;=35,"mid career",A1380&lt;=45,"experienced",A1380&gt;=46,"senior")</f>
        <v>mid career</v>
      </c>
      <c r="C1380" t="s">
        <v>39</v>
      </c>
      <c r="D1380" t="s">
        <v>30</v>
      </c>
      <c r="E1380" t="s">
        <v>31</v>
      </c>
      <c r="F1380">
        <v>21</v>
      </c>
      <c r="G1380" s="1" t="str" cm="1">
        <f t="array" ref="G1380">_xlfn.IFS(F1380&lt;=5,"very near",F1380&lt;=10,"near",F1380&lt;=20,"moderate",F1380&lt;=29,"far")</f>
        <v>far</v>
      </c>
      <c r="H1380">
        <v>3</v>
      </c>
      <c r="I1380" t="str" cm="1">
        <f t="array" ref="I1380">_xlfn.IFS(H1380=1,"Below College",H1380=
2,"College",H1380=
3,"Bachelor",H1380=
4,"Master",H1380=
5,"Doctor")</f>
        <v>Bachelor</v>
      </c>
      <c r="J1380" t="s">
        <v>32</v>
      </c>
      <c r="K1380">
        <v>1</v>
      </c>
      <c r="L1380" t="str" cm="1">
        <f t="array" ref="L1380">_xlfn.IFS(K1380=1,"low",K1380=2,"medium",K1380=3,"high",K1380=4,"very high")</f>
        <v>low</v>
      </c>
      <c r="M1380" t="s">
        <v>33</v>
      </c>
      <c r="N1380">
        <v>3</v>
      </c>
      <c r="O1380" t="str" cm="1">
        <f t="array" ref="O1380">_xlfn.IFS(N1380=1,"low",N1380=2,"medium",N1380=3,"high",N1380=4,"very high")</f>
        <v>high</v>
      </c>
      <c r="P1380">
        <v>1</v>
      </c>
      <c r="Q1380" t="str" cm="1">
        <f t="array" ref="Q1380">_xlfn.IFS(P1380=1,"junior",P1380=2,"mid level",P1380=3,"senior",P1380=4,"lead",P1380=5,"executive")</f>
        <v>junior</v>
      </c>
      <c r="R1380" t="s">
        <v>34</v>
      </c>
      <c r="S1380">
        <v>3</v>
      </c>
      <c r="T1380" t="str" cm="1">
        <f t="array" ref="T1380">_xlfn.IFS(S1380=1,"low",S1380=2,"medium",S1380=3,"high",S1380=4,"very high")</f>
        <v>high</v>
      </c>
      <c r="U1380" t="s">
        <v>38</v>
      </c>
      <c r="V1380">
        <v>2377</v>
      </c>
      <c r="W1380">
        <v>1</v>
      </c>
      <c r="X1380" t="str" cm="1">
        <f t="array" ref="X1380">_xlfn.IFS(W1380=0,"fresher",W1380&lt;=3,"stable",W1380&lt;=6,"moderate hopper",W1380&lt;=9,"frequent hopper")</f>
        <v>stable</v>
      </c>
      <c r="Y1380" t="s">
        <v>29</v>
      </c>
      <c r="Z1380">
        <v>20</v>
      </c>
      <c r="AA1380" t="str" cm="1">
        <f t="array" ref="AA1380">_xlfn.IFS(Z1380&lt;=14,"low hike",Z1380&lt;=18,"moderate hike",Z1380&lt;=22,"good hike",Z1380&lt;=25,"high hike")</f>
        <v>good hike</v>
      </c>
      <c r="AB1380">
        <v>4</v>
      </c>
      <c r="AC1380" t="str" cm="1">
        <f t="array" ref="AC1380">_xlfn.IFS(AB1380=1,"low",AB1380=2,"good",AB1380=3,"excellent",AB1380=4,"outstanding")</f>
        <v>outstanding</v>
      </c>
      <c r="AD1380">
        <v>3</v>
      </c>
      <c r="AE1380" t="str" cm="1">
        <f t="array" ref="AE1380">_xlfn.IFS(AD1380=1,"low",AD1380=2,"medium",AD1380=3,"high",AD1380=4,"very high")</f>
        <v>high</v>
      </c>
      <c r="AG1380">
        <v>1</v>
      </c>
      <c r="AH1380" t="str" cm="1">
        <f t="array" ref="AH1380">_xlfn.IFS(AG1380=0,"no stock options",AG1380=2,"medium",AG1380=3,"high",AG1380=1,"low")</f>
        <v>low</v>
      </c>
      <c r="AI1380">
        <v>1</v>
      </c>
      <c r="AJ1380" s="1" t="str" cm="1">
        <f t="array" ref="AJ1380">_xlfn.IFS(AI1380&lt;=2,"fresher",AI1380&lt;=7,"early career",AI1380&lt;=15,"mid career",AI1380&lt;=25,"experienced",AI1380&gt;=26,"expert")</f>
        <v>fresher</v>
      </c>
      <c r="AK1380">
        <v>0</v>
      </c>
      <c r="AL1380" s="1" t="str" cm="1">
        <f t="array" ref="AL1380">_xlfn.IFS(AK1380=0,"no training",AK1380&lt;=2,"low",AK1380&lt;=4,"moderate",AK1380&lt;=6,"high")</f>
        <v>no training</v>
      </c>
      <c r="AM1380">
        <v>2</v>
      </c>
      <c r="AN1380" t="str" cm="1">
        <f t="array" ref="AN1380">_xlfn.IFS(AM1380=1,"low",AM1380=2,"medium",AM1380=3,"high",AM1380=4,"very high")</f>
        <v>medium</v>
      </c>
      <c r="AO1380">
        <v>1</v>
      </c>
      <c r="AP1380" s="1" t="str" cm="1">
        <f t="array" ref="AP1380">_xlfn.IFS(AO1380&lt;=1,"new",AO1380&lt;=5,"early tenure",AO1380&lt;=10,"established",AO1380&lt;=20,"loyal",AO1380&gt;=21,"long term")</f>
        <v>new</v>
      </c>
      <c r="AQ1380">
        <v>1</v>
      </c>
      <c r="AR1380" s="1" t="str" cm="1">
        <f t="array" ref="AR1380">_xlfn.IFS(AQ1380&lt;=1,"new",AQ1380&lt;=4,"settling",AQ1380&lt;=7,"established",AQ1380&lt;=12,"stagnant risk",AQ1380&gt;12,"highly stagnant")</f>
        <v>new</v>
      </c>
      <c r="AS1380">
        <v>0</v>
      </c>
      <c r="AT1380" t="str" cm="1">
        <f t="array" ref="AT1380">_xlfn.IFS(AS1380&lt;=1,"recently promoted",AS1380&lt;=3,"due soon",AS1380&lt;=6,"over due",AS1380&gt;=7,"critically overdue")</f>
        <v>recently promoted</v>
      </c>
      <c r="AU1380">
        <v>0</v>
      </c>
      <c r="AV1380" t="str" cm="1">
        <f t="array" ref="AV1380">_xlfn.IFS(AU1380&lt;=1,"new under manager",AU1380&lt;=4,"settling",AU1380&lt;=8,"established",AU1380&gt;=9,"long term")</f>
        <v>new under manager</v>
      </c>
    </row>
    <row r="1381" spans="1:48">
      <c r="A1381">
        <v>28</v>
      </c>
      <c r="B1381" s="1" t="str" cm="1">
        <f t="array" ref="B1381">_xlfn.IFS(A1381&lt;=25,"early career",A1381&lt;=35,"mid career",A1381&lt;=45,"experienced",A1381&gt;=46,"senior")</f>
        <v>mid career</v>
      </c>
      <c r="C1381" t="s">
        <v>39</v>
      </c>
      <c r="D1381" t="s">
        <v>50</v>
      </c>
      <c r="E1381" t="s">
        <v>31</v>
      </c>
      <c r="F1381">
        <v>1</v>
      </c>
      <c r="G1381" s="1" t="str" cm="1">
        <f t="array" ref="G1381">_xlfn.IFS(F1381&lt;=5,"very near",F1381&lt;=10,"near",F1381&lt;=20,"moderate",F1381&lt;=29,"far")</f>
        <v>very near</v>
      </c>
      <c r="H1381">
        <v>3</v>
      </c>
      <c r="I1381" t="str" cm="1">
        <f t="array" ref="I1381">_xlfn.IFS(H1381=1,"Below College",H1381=
2,"College",H1381=
3,"Bachelor",H1381=
4,"Master",H1381=
5,"Doctor")</f>
        <v>Bachelor</v>
      </c>
      <c r="J1381" t="s">
        <v>32</v>
      </c>
      <c r="K1381">
        <v>1</v>
      </c>
      <c r="L1381" t="str" cm="1">
        <f t="array" ref="L1381">_xlfn.IFS(K1381=1,"low",K1381=2,"medium",K1381=3,"high",K1381=4,"very high")</f>
        <v>low</v>
      </c>
      <c r="M1381" t="s">
        <v>33</v>
      </c>
      <c r="N1381">
        <v>2</v>
      </c>
      <c r="O1381" t="str" cm="1">
        <f t="array" ref="O1381">_xlfn.IFS(N1381=1,"low",N1381=2,"medium",N1381=3,"high",N1381=4,"very high")</f>
        <v>medium</v>
      </c>
      <c r="P1381">
        <v>1</v>
      </c>
      <c r="Q1381" t="str" cm="1">
        <f t="array" ref="Q1381">_xlfn.IFS(P1381=1,"junior",P1381=2,"mid level",P1381=3,"senior",P1381=4,"lead",P1381=5,"executive")</f>
        <v>junior</v>
      </c>
      <c r="R1381" t="s">
        <v>34</v>
      </c>
      <c r="S1381">
        <v>2</v>
      </c>
      <c r="T1381" t="str" cm="1">
        <f t="array" ref="T1381">_xlfn.IFS(S1381=1,"low",S1381=2,"medium",S1381=3,"high",S1381=4,"very high")</f>
        <v>medium</v>
      </c>
      <c r="U1381" t="s">
        <v>38</v>
      </c>
      <c r="V1381">
        <v>2596</v>
      </c>
      <c r="W1381">
        <v>1</v>
      </c>
      <c r="X1381" t="str" cm="1">
        <f t="array" ref="X1381">_xlfn.IFS(W1381=0,"fresher",W1381&lt;=3,"stable",W1381&lt;=6,"moderate hopper",W1381&lt;=9,"frequent hopper")</f>
        <v>stable</v>
      </c>
      <c r="Y1381" t="s">
        <v>29</v>
      </c>
      <c r="Z1381">
        <v>15</v>
      </c>
      <c r="AA1381" t="str" cm="1">
        <f t="array" ref="AA1381">_xlfn.IFS(Z1381&lt;=14,"low hike",Z1381&lt;=18,"moderate hike",Z1381&lt;=22,"good hike",Z1381&lt;=25,"high hike")</f>
        <v>moderate hike</v>
      </c>
      <c r="AB1381">
        <v>3</v>
      </c>
      <c r="AC1381" t="str" cm="1">
        <f t="array" ref="AC1381">_xlfn.IFS(AB1381=1,"low",AB1381=2,"good",AB1381=3,"excellent",AB1381=4,"outstanding")</f>
        <v>excellent</v>
      </c>
      <c r="AD1381">
        <v>1</v>
      </c>
      <c r="AE1381" t="str" cm="1">
        <f t="array" ref="AE1381">_xlfn.IFS(AD1381=1,"low",AD1381=2,"medium",AD1381=3,"high",AD1381=4,"very high")</f>
        <v>low</v>
      </c>
      <c r="AG1381">
        <v>2</v>
      </c>
      <c r="AH1381" t="str" cm="1">
        <f t="array" ref="AH1381">_xlfn.IFS(AG1381=0,"no stock options",AG1381=2,"medium",AG1381=3,"high",AG1381=1,"low")</f>
        <v>medium</v>
      </c>
      <c r="AI1381">
        <v>1</v>
      </c>
      <c r="AJ1381" s="1" t="str" cm="1">
        <f t="array" ref="AJ1381">_xlfn.IFS(AI1381&lt;=2,"fresher",AI1381&lt;=7,"early career",AI1381&lt;=15,"mid career",AI1381&lt;=25,"experienced",AI1381&gt;=26,"expert")</f>
        <v>fresher</v>
      </c>
      <c r="AK1381">
        <v>2</v>
      </c>
      <c r="AL1381" s="1" t="str" cm="1">
        <f t="array" ref="AL1381">_xlfn.IFS(AK1381=0,"no training",AK1381&lt;=2,"low",AK1381&lt;=4,"moderate",AK1381&lt;=6,"high")</f>
        <v>low</v>
      </c>
      <c r="AM1381">
        <v>3</v>
      </c>
      <c r="AN1381" t="str" cm="1">
        <f t="array" ref="AN1381">_xlfn.IFS(AM1381=1,"low",AM1381=2,"medium",AM1381=3,"high",AM1381=4,"very high")</f>
        <v>high</v>
      </c>
      <c r="AO1381">
        <v>1</v>
      </c>
      <c r="AP1381" s="1" t="str" cm="1">
        <f t="array" ref="AP1381">_xlfn.IFS(AO1381&lt;=1,"new",AO1381&lt;=5,"early tenure",AO1381&lt;=10,"established",AO1381&lt;=20,"loyal",AO1381&gt;=21,"long term")</f>
        <v>new</v>
      </c>
      <c r="AQ1381">
        <v>0</v>
      </c>
      <c r="AR1381" s="1" t="str" cm="1">
        <f t="array" ref="AR1381">_xlfn.IFS(AQ1381&lt;=1,"new",AQ1381&lt;=4,"settling",AQ1381&lt;=7,"established",AQ1381&lt;=12,"stagnant risk",AQ1381&gt;12,"highly stagnant")</f>
        <v>new</v>
      </c>
      <c r="AS1381">
        <v>0</v>
      </c>
      <c r="AT1381" t="str" cm="1">
        <f t="array" ref="AT1381">_xlfn.IFS(AS1381&lt;=1,"recently promoted",AS1381&lt;=3,"due soon",AS1381&lt;=6,"over due",AS1381&gt;=7,"critically overdue")</f>
        <v>recently promoted</v>
      </c>
      <c r="AU1381">
        <v>0</v>
      </c>
      <c r="AV1381" t="str" cm="1">
        <f t="array" ref="AV1381">_xlfn.IFS(AU1381&lt;=1,"new under manager",AU1381&lt;=4,"settling",AU1381&lt;=8,"established",AU1381&gt;=9,"long term")</f>
        <v>new under manager</v>
      </c>
    </row>
    <row r="1382" spans="1:48">
      <c r="A1382">
        <v>50</v>
      </c>
      <c r="B1382" s="1" t="str" cm="1">
        <f t="array" ref="B1382">_xlfn.IFS(A1382&lt;=25,"early career",A1382&lt;=35,"mid career",A1382&lt;=45,"experienced",A1382&gt;=46,"senior")</f>
        <v>senior</v>
      </c>
      <c r="C1382" t="s">
        <v>39</v>
      </c>
      <c r="D1382" t="s">
        <v>50</v>
      </c>
      <c r="E1382" t="s">
        <v>45</v>
      </c>
      <c r="F1382">
        <v>1</v>
      </c>
      <c r="G1382" s="1" t="str" cm="1">
        <f t="array" ref="G1382">_xlfn.IFS(F1382&lt;=5,"very near",F1382&lt;=10,"near",F1382&lt;=20,"moderate",F1382&lt;=29,"far")</f>
        <v>very near</v>
      </c>
      <c r="H1382">
        <v>4</v>
      </c>
      <c r="I1382" t="str" cm="1">
        <f t="array" ref="I1382">_xlfn.IFS(H1382=1,"Below College",H1382=
2,"College",H1382=
3,"Bachelor",H1382=
4,"Master",H1382=
5,"Doctor")</f>
        <v>Master</v>
      </c>
      <c r="J1382" t="s">
        <v>42</v>
      </c>
      <c r="K1382">
        <v>4</v>
      </c>
      <c r="L1382" t="str" cm="1">
        <f t="array" ref="L1382">_xlfn.IFS(K1382=1,"low",K1382=2,"medium",K1382=3,"high",K1382=4,"very high")</f>
        <v>very high</v>
      </c>
      <c r="M1382" t="s">
        <v>33</v>
      </c>
      <c r="N1382">
        <v>3</v>
      </c>
      <c r="O1382" t="str" cm="1">
        <f t="array" ref="O1382">_xlfn.IFS(N1382=1,"low",N1382=2,"medium",N1382=3,"high",N1382=4,"very high")</f>
        <v>high</v>
      </c>
      <c r="P1382">
        <v>2</v>
      </c>
      <c r="Q1382" t="str" cm="1">
        <f t="array" ref="Q1382">_xlfn.IFS(P1382=1,"junior",P1382=2,"mid level",P1382=3,"senior",P1382=4,"lead",P1382=5,"executive")</f>
        <v>mid level</v>
      </c>
      <c r="R1382" t="s">
        <v>51</v>
      </c>
      <c r="S1382">
        <v>3</v>
      </c>
      <c r="T1382" t="str" cm="1">
        <f t="array" ref="T1382">_xlfn.IFS(S1382=1,"low",S1382=2,"medium",S1382=3,"high",S1382=4,"very high")</f>
        <v>high</v>
      </c>
      <c r="U1382" t="s">
        <v>40</v>
      </c>
      <c r="V1382">
        <v>4728</v>
      </c>
      <c r="W1382">
        <v>3</v>
      </c>
      <c r="X1382" t="str" cm="1">
        <f t="array" ref="X1382">_xlfn.IFS(W1382=0,"fresher",W1382&lt;=3,"stable",W1382&lt;=6,"moderate hopper",W1382&lt;=9,"frequent hopper")</f>
        <v>stable</v>
      </c>
      <c r="Y1382" t="s">
        <v>39</v>
      </c>
      <c r="Z1382">
        <v>14</v>
      </c>
      <c r="AA1382" t="str" cm="1">
        <f t="array" ref="AA1382">_xlfn.IFS(Z1382&lt;=14,"low hike",Z1382&lt;=18,"moderate hike",Z1382&lt;=22,"good hike",Z1382&lt;=25,"high hike")</f>
        <v>low hike</v>
      </c>
      <c r="AB1382">
        <v>3</v>
      </c>
      <c r="AC1382" t="str" cm="1">
        <f t="array" ref="AC1382">_xlfn.IFS(AB1382=1,"low",AB1382=2,"good",AB1382=3,"excellent",AB1382=4,"outstanding")</f>
        <v>excellent</v>
      </c>
      <c r="AD1382">
        <v>4</v>
      </c>
      <c r="AE1382" t="str" cm="1">
        <f t="array" ref="AE1382">_xlfn.IFS(AD1382=1,"low",AD1382=2,"medium",AD1382=3,"high",AD1382=4,"very high")</f>
        <v>very high</v>
      </c>
      <c r="AG1382">
        <v>0</v>
      </c>
      <c r="AH1382" t="str" cm="1">
        <f t="array" ref="AH1382">_xlfn.IFS(AG1382=0,"no stock options",AG1382=2,"medium",AG1382=3,"high",AG1382=1,"low")</f>
        <v>no stock options</v>
      </c>
      <c r="AI1382">
        <v>5</v>
      </c>
      <c r="AJ1382" s="1" t="str" cm="1">
        <f t="array" ref="AJ1382">_xlfn.IFS(AI1382&lt;=2,"fresher",AI1382&lt;=7,"early career",AI1382&lt;=15,"mid career",AI1382&lt;=25,"experienced",AI1382&gt;=26,"expert")</f>
        <v>early career</v>
      </c>
      <c r="AK1382">
        <v>4</v>
      </c>
      <c r="AL1382" s="1" t="str" cm="1">
        <f t="array" ref="AL1382">_xlfn.IFS(AK1382=0,"no training",AK1382&lt;=2,"low",AK1382&lt;=4,"moderate",AK1382&lt;=6,"high")</f>
        <v>moderate</v>
      </c>
      <c r="AM1382">
        <v>3</v>
      </c>
      <c r="AN1382" t="str" cm="1">
        <f t="array" ref="AN1382">_xlfn.IFS(AM1382=1,"low",AM1382=2,"medium",AM1382=3,"high",AM1382=4,"very high")</f>
        <v>high</v>
      </c>
      <c r="AO1382">
        <v>0</v>
      </c>
      <c r="AP1382" s="1" t="str" cm="1">
        <f t="array" ref="AP1382">_xlfn.IFS(AO1382&lt;=1,"new",AO1382&lt;=5,"early tenure",AO1382&lt;=10,"established",AO1382&lt;=20,"loyal",AO1382&gt;=21,"long term")</f>
        <v>new</v>
      </c>
      <c r="AQ1382">
        <v>0</v>
      </c>
      <c r="AR1382" s="1" t="str" cm="1">
        <f t="array" ref="AR1382">_xlfn.IFS(AQ1382&lt;=1,"new",AQ1382&lt;=4,"settling",AQ1382&lt;=7,"established",AQ1382&lt;=12,"stagnant risk",AQ1382&gt;12,"highly stagnant")</f>
        <v>new</v>
      </c>
      <c r="AS1382">
        <v>0</v>
      </c>
      <c r="AT1382" t="str" cm="1">
        <f t="array" ref="AT1382">_xlfn.IFS(AS1382&lt;=1,"recently promoted",AS1382&lt;=3,"due soon",AS1382&lt;=6,"over due",AS1382&gt;=7,"critically overdue")</f>
        <v>recently promoted</v>
      </c>
      <c r="AU1382">
        <v>0</v>
      </c>
      <c r="AV1382" t="str" cm="1">
        <f t="array" ref="AV1382">_xlfn.IFS(AU1382&lt;=1,"new under manager",AU1382&lt;=4,"settling",AU1382&lt;=8,"established",AU1382&gt;=9,"long term")</f>
        <v>new under manager</v>
      </c>
    </row>
    <row r="1383" spans="1:48">
      <c r="A1383">
        <v>34</v>
      </c>
      <c r="B1383" s="1" t="str" cm="1">
        <f t="array" ref="B1383">_xlfn.IFS(A1383&lt;=25,"early career",A1383&lt;=35,"mid career",A1383&lt;=45,"experienced",A1383&gt;=46,"senior")</f>
        <v>mid career</v>
      </c>
      <c r="C1383" t="s">
        <v>29</v>
      </c>
      <c r="D1383" t="s">
        <v>41</v>
      </c>
      <c r="E1383" t="s">
        <v>31</v>
      </c>
      <c r="F1383">
        <v>3</v>
      </c>
      <c r="G1383" s="1" t="str" cm="1">
        <f t="array" ref="G1383">_xlfn.IFS(F1383&lt;=5,"very near",F1383&lt;=10,"near",F1383&lt;=20,"moderate",F1383&lt;=29,"far")</f>
        <v>very near</v>
      </c>
      <c r="H1383">
        <v>4</v>
      </c>
      <c r="I1383" t="str" cm="1">
        <f t="array" ref="I1383">_xlfn.IFS(H1383=1,"Below College",H1383=
2,"College",H1383=
3,"Bachelor",H1383=
4,"Master",H1383=
5,"Doctor")</f>
        <v>Master</v>
      </c>
      <c r="J1383" t="s">
        <v>36</v>
      </c>
      <c r="K1383">
        <v>3</v>
      </c>
      <c r="L1383" t="str" cm="1">
        <f t="array" ref="L1383">_xlfn.IFS(K1383=1,"low",K1383=2,"medium",K1383=3,"high",K1383=4,"very high")</f>
        <v>high</v>
      </c>
      <c r="M1383" t="s">
        <v>33</v>
      </c>
      <c r="N1383">
        <v>2</v>
      </c>
      <c r="O1383" t="str" cm="1">
        <f t="array" ref="O1383">_xlfn.IFS(N1383=1,"low",N1383=2,"medium",N1383=3,"high",N1383=4,"very high")</f>
        <v>medium</v>
      </c>
      <c r="P1383">
        <v>1</v>
      </c>
      <c r="Q1383" t="str" cm="1">
        <f t="array" ref="Q1383">_xlfn.IFS(P1383=1,"junior",P1383=2,"mid level",P1383=3,"senior",P1383=4,"lead",P1383=5,"executive")</f>
        <v>junior</v>
      </c>
      <c r="R1383" t="s">
        <v>37</v>
      </c>
      <c r="S1383">
        <v>4</v>
      </c>
      <c r="T1383" t="str" cm="1">
        <f t="array" ref="T1383">_xlfn.IFS(S1383=1,"low",S1383=2,"medium",S1383=3,"high",S1383=4,"very high")</f>
        <v>very high</v>
      </c>
      <c r="U1383" t="s">
        <v>35</v>
      </c>
      <c r="V1383">
        <v>2979</v>
      </c>
      <c r="W1383">
        <v>3</v>
      </c>
      <c r="X1383" t="str" cm="1">
        <f t="array" ref="X1383">_xlfn.IFS(W1383=0,"fresher",W1383&lt;=3,"stable",W1383&lt;=6,"moderate hopper",W1383&lt;=9,"frequent hopper")</f>
        <v>stable</v>
      </c>
      <c r="Y1383" t="s">
        <v>29</v>
      </c>
      <c r="Z1383">
        <v>17</v>
      </c>
      <c r="AA1383" t="str" cm="1">
        <f t="array" ref="AA1383">_xlfn.IFS(Z1383&lt;=14,"low hike",Z1383&lt;=18,"moderate hike",Z1383&lt;=22,"good hike",Z1383&lt;=25,"high hike")</f>
        <v>moderate hike</v>
      </c>
      <c r="AB1383">
        <v>3</v>
      </c>
      <c r="AC1383" t="str" cm="1">
        <f t="array" ref="AC1383">_xlfn.IFS(AB1383=1,"low",AB1383=2,"good",AB1383=3,"excellent",AB1383=4,"outstanding")</f>
        <v>excellent</v>
      </c>
      <c r="AD1383">
        <v>4</v>
      </c>
      <c r="AE1383" t="str" cm="1">
        <f t="array" ref="AE1383">_xlfn.IFS(AD1383=1,"low",AD1383=2,"medium",AD1383=3,"high",AD1383=4,"very high")</f>
        <v>very high</v>
      </c>
      <c r="AG1383">
        <v>3</v>
      </c>
      <c r="AH1383" t="str" cm="1">
        <f t="array" ref="AH1383">_xlfn.IFS(AG1383=0,"no stock options",AG1383=2,"medium",AG1383=3,"high",AG1383=1,"low")</f>
        <v>high</v>
      </c>
      <c r="AI1383">
        <v>6</v>
      </c>
      <c r="AJ1383" s="1" t="str" cm="1">
        <f t="array" ref="AJ1383">_xlfn.IFS(AI1383&lt;=2,"fresher",AI1383&lt;=7,"early career",AI1383&lt;=15,"mid career",AI1383&lt;=25,"experienced",AI1383&gt;=26,"expert")</f>
        <v>early career</v>
      </c>
      <c r="AK1383">
        <v>2</v>
      </c>
      <c r="AL1383" s="1" t="str" cm="1">
        <f t="array" ref="AL1383">_xlfn.IFS(AK1383=0,"no training",AK1383&lt;=2,"low",AK1383&lt;=4,"moderate",AK1383&lt;=6,"high")</f>
        <v>low</v>
      </c>
      <c r="AM1383">
        <v>3</v>
      </c>
      <c r="AN1383" t="str" cm="1">
        <f t="array" ref="AN1383">_xlfn.IFS(AM1383=1,"low",AM1383=2,"medium",AM1383=3,"high",AM1383=4,"very high")</f>
        <v>high</v>
      </c>
      <c r="AO1383">
        <v>0</v>
      </c>
      <c r="AP1383" s="1" t="str" cm="1">
        <f t="array" ref="AP1383">_xlfn.IFS(AO1383&lt;=1,"new",AO1383&lt;=5,"early tenure",AO1383&lt;=10,"established",AO1383&lt;=20,"loyal",AO1383&gt;=21,"long term")</f>
        <v>new</v>
      </c>
      <c r="AQ1383">
        <v>0</v>
      </c>
      <c r="AR1383" s="1" t="str" cm="1">
        <f t="array" ref="AR1383">_xlfn.IFS(AQ1383&lt;=1,"new",AQ1383&lt;=4,"settling",AQ1383&lt;=7,"established",AQ1383&lt;=12,"stagnant risk",AQ1383&gt;12,"highly stagnant")</f>
        <v>new</v>
      </c>
      <c r="AS1383">
        <v>0</v>
      </c>
      <c r="AT1383" t="str" cm="1">
        <f t="array" ref="AT1383">_xlfn.IFS(AS1383&lt;=1,"recently promoted",AS1383&lt;=3,"due soon",AS1383&lt;=6,"over due",AS1383&gt;=7,"critically overdue")</f>
        <v>recently promoted</v>
      </c>
      <c r="AU1383">
        <v>0</v>
      </c>
      <c r="AV1383" t="str" cm="1">
        <f t="array" ref="AV1383">_xlfn.IFS(AU1383&lt;=1,"new under manager",AU1383&lt;=4,"settling",AU1383&lt;=8,"established",AU1383&gt;=9,"long term")</f>
        <v>new under manager</v>
      </c>
    </row>
    <row r="1384" spans="1:48">
      <c r="A1384">
        <v>38</v>
      </c>
      <c r="B1384" s="1" t="str" cm="1">
        <f t="array" ref="B1384">_xlfn.IFS(A1384&lt;=25,"early career",A1384&lt;=35,"mid career",A1384&lt;=45,"experienced",A1384&gt;=46,"senior")</f>
        <v>experienced</v>
      </c>
      <c r="C1384" t="s">
        <v>29</v>
      </c>
      <c r="D1384" t="s">
        <v>30</v>
      </c>
      <c r="E1384" t="s">
        <v>45</v>
      </c>
      <c r="F1384">
        <v>2</v>
      </c>
      <c r="G1384" s="1" t="str" cm="1">
        <f t="array" ref="G1384">_xlfn.IFS(F1384&lt;=5,"very near",F1384&lt;=10,"near",F1384&lt;=20,"moderate",F1384&lt;=29,"far")</f>
        <v>very near</v>
      </c>
      <c r="H1384">
        <v>2</v>
      </c>
      <c r="I1384" t="str" cm="1">
        <f t="array" ref="I1384">_xlfn.IFS(H1384=1,"Below College",H1384=
2,"College",H1384=
3,"Bachelor",H1384=
4,"Master",H1384=
5,"Doctor")</f>
        <v>College</v>
      </c>
      <c r="J1384" t="s">
        <v>47</v>
      </c>
      <c r="K1384">
        <v>4</v>
      </c>
      <c r="L1384" t="str" cm="1">
        <f t="array" ref="L1384">_xlfn.IFS(K1384=1,"low",K1384=2,"medium",K1384=3,"high",K1384=4,"very high")</f>
        <v>very high</v>
      </c>
      <c r="M1384" t="s">
        <v>33</v>
      </c>
      <c r="N1384">
        <v>3</v>
      </c>
      <c r="O1384" t="str" cm="1">
        <f t="array" ref="O1384">_xlfn.IFS(N1384=1,"low",N1384=2,"medium",N1384=3,"high",N1384=4,"very high")</f>
        <v>high</v>
      </c>
      <c r="P1384">
        <v>3</v>
      </c>
      <c r="Q1384" t="str" cm="1">
        <f t="array" ref="Q1384">_xlfn.IFS(P1384=1,"junior",P1384=2,"mid level",P1384=3,"senior",P1384=4,"lead",P1384=5,"executive")</f>
        <v>senior</v>
      </c>
      <c r="R1384" t="s">
        <v>51</v>
      </c>
      <c r="S1384">
        <v>2</v>
      </c>
      <c r="T1384" t="str" cm="1">
        <f t="array" ref="T1384">_xlfn.IFS(S1384=1,"low",S1384=2,"medium",S1384=3,"high",S1384=4,"very high")</f>
        <v>medium</v>
      </c>
      <c r="U1384" t="s">
        <v>40</v>
      </c>
      <c r="V1384">
        <v>7351</v>
      </c>
      <c r="W1384">
        <v>7</v>
      </c>
      <c r="X1384" t="str" cm="1">
        <f t="array" ref="X1384">_xlfn.IFS(W1384=0,"fresher",W1384&lt;=3,"stable",W1384&lt;=6,"moderate hopper",W1384&lt;=9,"frequent hopper")</f>
        <v>frequent hopper</v>
      </c>
      <c r="Y1384" t="s">
        <v>29</v>
      </c>
      <c r="Z1384">
        <v>16</v>
      </c>
      <c r="AA1384" t="str" cm="1">
        <f t="array" ref="AA1384">_xlfn.IFS(Z1384&lt;=14,"low hike",Z1384&lt;=18,"moderate hike",Z1384&lt;=22,"good hike",Z1384&lt;=25,"high hike")</f>
        <v>moderate hike</v>
      </c>
      <c r="AB1384">
        <v>3</v>
      </c>
      <c r="AC1384" t="str" cm="1">
        <f t="array" ref="AC1384">_xlfn.IFS(AB1384=1,"low",AB1384=2,"good",AB1384=3,"excellent",AB1384=4,"outstanding")</f>
        <v>excellent</v>
      </c>
      <c r="AD1384">
        <v>3</v>
      </c>
      <c r="AE1384" t="str" cm="1">
        <f t="array" ref="AE1384">_xlfn.IFS(AD1384=1,"low",AD1384=2,"medium",AD1384=3,"high",AD1384=4,"very high")</f>
        <v>high</v>
      </c>
      <c r="AG1384">
        <v>0</v>
      </c>
      <c r="AH1384" t="str" cm="1">
        <f t="array" ref="AH1384">_xlfn.IFS(AG1384=0,"no stock options",AG1384=2,"medium",AG1384=3,"high",AG1384=1,"low")</f>
        <v>no stock options</v>
      </c>
      <c r="AI1384">
        <v>10</v>
      </c>
      <c r="AJ1384" s="1" t="str" cm="1">
        <f t="array" ref="AJ1384">_xlfn.IFS(AI1384&lt;=2,"fresher",AI1384&lt;=7,"early career",AI1384&lt;=15,"mid career",AI1384&lt;=25,"experienced",AI1384&gt;=26,"expert")</f>
        <v>mid career</v>
      </c>
      <c r="AK1384">
        <v>2</v>
      </c>
      <c r="AL1384" s="1" t="str" cm="1">
        <f t="array" ref="AL1384">_xlfn.IFS(AK1384=0,"no training",AK1384&lt;=2,"low",AK1384&lt;=4,"moderate",AK1384&lt;=6,"high")</f>
        <v>low</v>
      </c>
      <c r="AM1384">
        <v>3</v>
      </c>
      <c r="AN1384" t="str" cm="1">
        <f t="array" ref="AN1384">_xlfn.IFS(AM1384=1,"low",AM1384=2,"medium",AM1384=3,"high",AM1384=4,"very high")</f>
        <v>high</v>
      </c>
      <c r="AO1384">
        <v>1</v>
      </c>
      <c r="AP1384" s="1" t="str" cm="1">
        <f t="array" ref="AP1384">_xlfn.IFS(AO1384&lt;=1,"new",AO1384&lt;=5,"early tenure",AO1384&lt;=10,"established",AO1384&lt;=20,"loyal",AO1384&gt;=21,"long term")</f>
        <v>new</v>
      </c>
      <c r="AQ1384">
        <v>0</v>
      </c>
      <c r="AR1384" s="1" t="str" cm="1">
        <f t="array" ref="AR1384">_xlfn.IFS(AQ1384&lt;=1,"new",AQ1384&lt;=4,"settling",AQ1384&lt;=7,"established",AQ1384&lt;=12,"stagnant risk",AQ1384&gt;12,"highly stagnant")</f>
        <v>new</v>
      </c>
      <c r="AS1384">
        <v>0</v>
      </c>
      <c r="AT1384" t="str" cm="1">
        <f t="array" ref="AT1384">_xlfn.IFS(AS1384&lt;=1,"recently promoted",AS1384&lt;=3,"due soon",AS1384&lt;=6,"over due",AS1384&gt;=7,"critically overdue")</f>
        <v>recently promoted</v>
      </c>
      <c r="AU1384">
        <v>0</v>
      </c>
      <c r="AV1384" t="str" cm="1">
        <f t="array" ref="AV1384">_xlfn.IFS(AU1384&lt;=1,"new under manager",AU1384&lt;=4,"settling",AU1384&lt;=8,"established",AU1384&gt;=9,"long term")</f>
        <v>new under manager</v>
      </c>
    </row>
    <row r="1385" spans="1:48">
      <c r="A1385">
        <v>42</v>
      </c>
      <c r="B1385" s="1" t="str" cm="1">
        <f t="array" ref="B1385">_xlfn.IFS(A1385&lt;=25,"early career",A1385&lt;=35,"mid career",A1385&lt;=45,"experienced",A1385&gt;=46,"senior")</f>
        <v>experienced</v>
      </c>
      <c r="C1385" t="s">
        <v>29</v>
      </c>
      <c r="D1385" t="s">
        <v>30</v>
      </c>
      <c r="E1385" t="s">
        <v>31</v>
      </c>
      <c r="F1385">
        <v>29</v>
      </c>
      <c r="G1385" s="1" t="str" cm="1">
        <f t="array" ref="G1385">_xlfn.IFS(F1385&lt;=5,"very near",F1385&lt;=10,"near",F1385&lt;=20,"moderate",F1385&lt;=29,"far")</f>
        <v>far</v>
      </c>
      <c r="H1385">
        <v>3</v>
      </c>
      <c r="I1385" t="str" cm="1">
        <f t="array" ref="I1385">_xlfn.IFS(H1385=1,"Below College",H1385=
2,"College",H1385=
3,"Bachelor",H1385=
4,"Master",H1385=
5,"Doctor")</f>
        <v>Bachelor</v>
      </c>
      <c r="J1385" t="s">
        <v>32</v>
      </c>
      <c r="K1385">
        <v>2</v>
      </c>
      <c r="L1385" t="str" cm="1">
        <f t="array" ref="L1385">_xlfn.IFS(K1385=1,"low",K1385=2,"medium",K1385=3,"high",K1385=4,"very high")</f>
        <v>medium</v>
      </c>
      <c r="M1385" t="s">
        <v>33</v>
      </c>
      <c r="N1385">
        <v>1</v>
      </c>
      <c r="O1385" t="str" cm="1">
        <f t="array" ref="O1385">_xlfn.IFS(N1385=1,"low",N1385=2,"medium",N1385=3,"high",N1385=4,"very high")</f>
        <v>low</v>
      </c>
      <c r="P1385">
        <v>2</v>
      </c>
      <c r="Q1385" t="str" cm="1">
        <f t="array" ref="Q1385">_xlfn.IFS(P1385=1,"junior",P1385=2,"mid level",P1385=3,"senior",P1385=4,"lead",P1385=5,"executive")</f>
        <v>mid level</v>
      </c>
      <c r="R1385" t="s">
        <v>34</v>
      </c>
      <c r="S1385">
        <v>4</v>
      </c>
      <c r="T1385" t="str" cm="1">
        <f t="array" ref="T1385">_xlfn.IFS(S1385=1,"low",S1385=2,"medium",S1385=3,"high",S1385=4,"very high")</f>
        <v>very high</v>
      </c>
      <c r="U1385" t="s">
        <v>40</v>
      </c>
      <c r="V1385">
        <v>4272</v>
      </c>
      <c r="W1385">
        <v>4</v>
      </c>
      <c r="X1385" t="str" cm="1">
        <f t="array" ref="X1385">_xlfn.IFS(W1385=0,"fresher",W1385&lt;=3,"stable",W1385&lt;=6,"moderate hopper",W1385&lt;=9,"frequent hopper")</f>
        <v>moderate hopper</v>
      </c>
      <c r="Y1385" t="s">
        <v>29</v>
      </c>
      <c r="Z1385">
        <v>19</v>
      </c>
      <c r="AA1385" t="str" cm="1">
        <f t="array" ref="AA1385">_xlfn.IFS(Z1385&lt;=14,"low hike",Z1385&lt;=18,"moderate hike",Z1385&lt;=22,"good hike",Z1385&lt;=25,"high hike")</f>
        <v>good hike</v>
      </c>
      <c r="AB1385">
        <v>3</v>
      </c>
      <c r="AC1385" t="str" cm="1">
        <f t="array" ref="AC1385">_xlfn.IFS(AB1385=1,"low",AB1385=2,"good",AB1385=3,"excellent",AB1385=4,"outstanding")</f>
        <v>excellent</v>
      </c>
      <c r="AD1385">
        <v>1</v>
      </c>
      <c r="AE1385" t="str" cm="1">
        <f t="array" ref="AE1385">_xlfn.IFS(AD1385=1,"low",AD1385=2,"medium",AD1385=3,"high",AD1385=4,"very high")</f>
        <v>low</v>
      </c>
      <c r="AG1385">
        <v>0</v>
      </c>
      <c r="AH1385" t="str" cm="1">
        <f t="array" ref="AH1385">_xlfn.IFS(AG1385=0,"no stock options",AG1385=2,"medium",AG1385=3,"high",AG1385=1,"low")</f>
        <v>no stock options</v>
      </c>
      <c r="AI1385">
        <v>16</v>
      </c>
      <c r="AJ1385" s="1" t="str" cm="1">
        <f t="array" ref="AJ1385">_xlfn.IFS(AI1385&lt;=2,"fresher",AI1385&lt;=7,"early career",AI1385&lt;=15,"mid career",AI1385&lt;=25,"experienced",AI1385&gt;=26,"expert")</f>
        <v>experienced</v>
      </c>
      <c r="AK1385">
        <v>3</v>
      </c>
      <c r="AL1385" s="1" t="str" cm="1">
        <f t="array" ref="AL1385">_xlfn.IFS(AK1385=0,"no training",AK1385&lt;=2,"low",AK1385&lt;=4,"moderate",AK1385&lt;=6,"high")</f>
        <v>moderate</v>
      </c>
      <c r="AM1385">
        <v>3</v>
      </c>
      <c r="AN1385" t="str" cm="1">
        <f t="array" ref="AN1385">_xlfn.IFS(AM1385=1,"low",AM1385=2,"medium",AM1385=3,"high",AM1385=4,"very high")</f>
        <v>high</v>
      </c>
      <c r="AO1385">
        <v>1</v>
      </c>
      <c r="AP1385" s="1" t="str" cm="1">
        <f t="array" ref="AP1385">_xlfn.IFS(AO1385&lt;=1,"new",AO1385&lt;=5,"early tenure",AO1385&lt;=10,"established",AO1385&lt;=20,"loyal",AO1385&gt;=21,"long term")</f>
        <v>new</v>
      </c>
      <c r="AQ1385">
        <v>0</v>
      </c>
      <c r="AR1385" s="1" t="str" cm="1">
        <f t="array" ref="AR1385">_xlfn.IFS(AQ1385&lt;=1,"new",AQ1385&lt;=4,"settling",AQ1385&lt;=7,"established",AQ1385&lt;=12,"stagnant risk",AQ1385&gt;12,"highly stagnant")</f>
        <v>new</v>
      </c>
      <c r="AS1385">
        <v>0</v>
      </c>
      <c r="AT1385" t="str" cm="1">
        <f t="array" ref="AT1385">_xlfn.IFS(AS1385&lt;=1,"recently promoted",AS1385&lt;=3,"due soon",AS1385&lt;=6,"over due",AS1385&gt;=7,"critically overdue")</f>
        <v>recently promoted</v>
      </c>
      <c r="AU1385">
        <v>0</v>
      </c>
      <c r="AV1385" t="str" cm="1">
        <f t="array" ref="AV1385">_xlfn.IFS(AU1385&lt;=1,"new under manager",AU1385&lt;=4,"settling",AU1385&lt;=8,"established",AU1385&gt;=9,"long term")</f>
        <v>new under manager</v>
      </c>
    </row>
    <row r="1386" spans="1:48">
      <c r="A1386">
        <v>18</v>
      </c>
      <c r="B1386" s="1" t="str" cm="1">
        <f t="array" ref="B1386">_xlfn.IFS(A1386&lt;=25,"early career",A1386&lt;=35,"mid career",A1386&lt;=45,"experienced",A1386&gt;=46,"senior")</f>
        <v>early career</v>
      </c>
      <c r="C1386" t="s">
        <v>39</v>
      </c>
      <c r="D1386" t="s">
        <v>41</v>
      </c>
      <c r="E1386" t="s">
        <v>31</v>
      </c>
      <c r="F1386">
        <v>8</v>
      </c>
      <c r="G1386" s="1" t="str" cm="1">
        <f t="array" ref="G1386">_xlfn.IFS(F1386&lt;=5,"very near",F1386&lt;=10,"near",F1386&lt;=20,"moderate",F1386&lt;=29,"far")</f>
        <v>near</v>
      </c>
      <c r="H1386">
        <v>1</v>
      </c>
      <c r="I1386" t="str" cm="1">
        <f t="array" ref="I1386">_xlfn.IFS(H1386=1,"Below College",H1386=
2,"College",H1386=
3,"Bachelor",H1386=
4,"Master",H1386=
5,"Doctor")</f>
        <v>Below College</v>
      </c>
      <c r="J1386" t="s">
        <v>32</v>
      </c>
      <c r="K1386">
        <v>3</v>
      </c>
      <c r="L1386" t="str" cm="1">
        <f t="array" ref="L1386">_xlfn.IFS(K1386=1,"low",K1386=2,"medium",K1386=3,"high",K1386=4,"very high")</f>
        <v>high</v>
      </c>
      <c r="M1386" t="s">
        <v>33</v>
      </c>
      <c r="N1386">
        <v>3</v>
      </c>
      <c r="O1386" t="str" cm="1">
        <f t="array" ref="O1386">_xlfn.IFS(N1386=1,"low",N1386=2,"medium",N1386=3,"high",N1386=4,"very high")</f>
        <v>high</v>
      </c>
      <c r="P1386">
        <v>1</v>
      </c>
      <c r="Q1386" t="str" cm="1">
        <f t="array" ref="Q1386">_xlfn.IFS(P1386=1,"junior",P1386=2,"mid level",P1386=3,"senior",P1386=4,"lead",P1386=5,"executive")</f>
        <v>junior</v>
      </c>
      <c r="R1386" t="s">
        <v>34</v>
      </c>
      <c r="S1386">
        <v>3</v>
      </c>
      <c r="T1386" t="str" cm="1">
        <f t="array" ref="T1386">_xlfn.IFS(S1386=1,"low",S1386=2,"medium",S1386=3,"high",S1386=4,"very high")</f>
        <v>high</v>
      </c>
      <c r="U1386" t="s">
        <v>40</v>
      </c>
      <c r="V1386">
        <v>1904</v>
      </c>
      <c r="W1386">
        <v>1</v>
      </c>
      <c r="X1386" t="str" cm="1">
        <f t="array" ref="X1386">_xlfn.IFS(W1386=0,"fresher",W1386&lt;=3,"stable",W1386&lt;=6,"moderate hopper",W1386&lt;=9,"frequent hopper")</f>
        <v>stable</v>
      </c>
      <c r="Y1386" t="s">
        <v>29</v>
      </c>
      <c r="Z1386">
        <v>12</v>
      </c>
      <c r="AA1386" t="str" cm="1">
        <f t="array" ref="AA1386">_xlfn.IFS(Z1386&lt;=14,"low hike",Z1386&lt;=18,"moderate hike",Z1386&lt;=22,"good hike",Z1386&lt;=25,"high hike")</f>
        <v>low hike</v>
      </c>
      <c r="AB1386">
        <v>3</v>
      </c>
      <c r="AC1386" t="str" cm="1">
        <f t="array" ref="AC1386">_xlfn.IFS(AB1386=1,"low",AB1386=2,"good",AB1386=3,"excellent",AB1386=4,"outstanding")</f>
        <v>excellent</v>
      </c>
      <c r="AD1386">
        <v>4</v>
      </c>
      <c r="AE1386" t="str" cm="1">
        <f t="array" ref="AE1386">_xlfn.IFS(AD1386=1,"low",AD1386=2,"medium",AD1386=3,"high",AD1386=4,"very high")</f>
        <v>very high</v>
      </c>
      <c r="AG1386">
        <v>0</v>
      </c>
      <c r="AH1386" t="str" cm="1">
        <f t="array" ref="AH1386">_xlfn.IFS(AG1386=0,"no stock options",AG1386=2,"medium",AG1386=3,"high",AG1386=1,"low")</f>
        <v>no stock options</v>
      </c>
      <c r="AI1386">
        <v>0</v>
      </c>
      <c r="AJ1386" s="1" t="str" cm="1">
        <f t="array" ref="AJ1386">_xlfn.IFS(AI1386&lt;=2,"fresher",AI1386&lt;=7,"early career",AI1386&lt;=15,"mid career",AI1386&lt;=25,"experienced",AI1386&gt;=26,"expert")</f>
        <v>fresher</v>
      </c>
      <c r="AK1386">
        <v>0</v>
      </c>
      <c r="AL1386" s="1" t="str" cm="1">
        <f t="array" ref="AL1386">_xlfn.IFS(AK1386=0,"no training",AK1386&lt;=2,"low",AK1386&lt;=4,"moderate",AK1386&lt;=6,"high")</f>
        <v>no training</v>
      </c>
      <c r="AM1386">
        <v>3</v>
      </c>
      <c r="AN1386" t="str" cm="1">
        <f t="array" ref="AN1386">_xlfn.IFS(AM1386=1,"low",AM1386=2,"medium",AM1386=3,"high",AM1386=4,"very high")</f>
        <v>high</v>
      </c>
      <c r="AO1386">
        <v>0</v>
      </c>
      <c r="AP1386" s="1" t="str" cm="1">
        <f t="array" ref="AP1386">_xlfn.IFS(AO1386&lt;=1,"new",AO1386&lt;=5,"early tenure",AO1386&lt;=10,"established",AO1386&lt;=20,"loyal",AO1386&gt;=21,"long term")</f>
        <v>new</v>
      </c>
      <c r="AQ1386">
        <v>0</v>
      </c>
      <c r="AR1386" s="1" t="str" cm="1">
        <f t="array" ref="AR1386">_xlfn.IFS(AQ1386&lt;=1,"new",AQ1386&lt;=4,"settling",AQ1386&lt;=7,"established",AQ1386&lt;=12,"stagnant risk",AQ1386&gt;12,"highly stagnant")</f>
        <v>new</v>
      </c>
      <c r="AS1386">
        <v>0</v>
      </c>
      <c r="AT1386" t="str" cm="1">
        <f t="array" ref="AT1386">_xlfn.IFS(AS1386&lt;=1,"recently promoted",AS1386&lt;=3,"due soon",AS1386&lt;=6,"over due",AS1386&gt;=7,"critically overdue")</f>
        <v>recently promoted</v>
      </c>
      <c r="AU1386">
        <v>0</v>
      </c>
      <c r="AV1386" t="str" cm="1">
        <f t="array" ref="AV1386">_xlfn.IFS(AU1386&lt;=1,"new under manager",AU1386&lt;=4,"settling",AU1386&lt;=8,"established",AU1386&gt;=9,"long term")</f>
        <v>new under manager</v>
      </c>
    </row>
    <row r="1387" spans="1:48">
      <c r="A1387">
        <v>41</v>
      </c>
      <c r="B1387" s="1" t="str" cm="1">
        <f t="array" ref="B1387">_xlfn.IFS(A1387&lt;=25,"early career",A1387&lt;=35,"mid career",A1387&lt;=45,"experienced",A1387&gt;=46,"senior")</f>
        <v>experienced</v>
      </c>
      <c r="C1387" t="s">
        <v>29</v>
      </c>
      <c r="D1387" t="s">
        <v>30</v>
      </c>
      <c r="E1387" t="s">
        <v>31</v>
      </c>
      <c r="F1387">
        <v>12</v>
      </c>
      <c r="G1387" s="1" t="str" cm="1">
        <f t="array" ref="G1387">_xlfn.IFS(F1387&lt;=5,"very near",F1387&lt;=10,"near",F1387&lt;=20,"moderate",F1387&lt;=29,"far")</f>
        <v>moderate</v>
      </c>
      <c r="H1387">
        <v>4</v>
      </c>
      <c r="I1387" t="str" cm="1">
        <f t="array" ref="I1387">_xlfn.IFS(H1387=1,"Below College",H1387=
2,"College",H1387=
3,"Bachelor",H1387=
4,"Master",H1387=
5,"Doctor")</f>
        <v>Master</v>
      </c>
      <c r="J1387" t="s">
        <v>36</v>
      </c>
      <c r="K1387">
        <v>2</v>
      </c>
      <c r="L1387" t="str" cm="1">
        <f t="array" ref="L1387">_xlfn.IFS(K1387=1,"low",K1387=2,"medium",K1387=3,"high",K1387=4,"very high")</f>
        <v>medium</v>
      </c>
      <c r="M1387" t="s">
        <v>33</v>
      </c>
      <c r="N1387">
        <v>3</v>
      </c>
      <c r="O1387" t="str" cm="1">
        <f t="array" ref="O1387">_xlfn.IFS(N1387=1,"low",N1387=2,"medium",N1387=3,"high",N1387=4,"very high")</f>
        <v>high</v>
      </c>
      <c r="P1387">
        <v>1</v>
      </c>
      <c r="Q1387" t="str" cm="1">
        <f t="array" ref="Q1387">_xlfn.IFS(P1387=1,"junior",P1387=2,"mid level",P1387=3,"senior",P1387=4,"lead",P1387=5,"executive")</f>
        <v>junior</v>
      </c>
      <c r="R1387" t="s">
        <v>34</v>
      </c>
      <c r="S1387">
        <v>4</v>
      </c>
      <c r="T1387" t="str" cm="1">
        <f t="array" ref="T1387">_xlfn.IFS(S1387=1,"low",S1387=2,"medium",S1387=3,"high",S1387=4,"very high")</f>
        <v>very high</v>
      </c>
      <c r="U1387" t="s">
        <v>35</v>
      </c>
      <c r="V1387">
        <v>4766</v>
      </c>
      <c r="W1387">
        <v>3</v>
      </c>
      <c r="X1387" t="str" cm="1">
        <f t="array" ref="X1387">_xlfn.IFS(W1387=0,"fresher",W1387&lt;=3,"stable",W1387&lt;=6,"moderate hopper",W1387&lt;=9,"frequent hopper")</f>
        <v>stable</v>
      </c>
      <c r="Y1387" t="s">
        <v>39</v>
      </c>
      <c r="Z1387">
        <v>11</v>
      </c>
      <c r="AA1387" t="str" cm="1">
        <f t="array" ref="AA1387">_xlfn.IFS(Z1387&lt;=14,"low hike",Z1387&lt;=18,"moderate hike",Z1387&lt;=22,"good hike",Z1387&lt;=25,"high hike")</f>
        <v>low hike</v>
      </c>
      <c r="AB1387">
        <v>3</v>
      </c>
      <c r="AC1387" t="str" cm="1">
        <f t="array" ref="AC1387">_xlfn.IFS(AB1387=1,"low",AB1387=2,"good",AB1387=3,"excellent",AB1387=4,"outstanding")</f>
        <v>excellent</v>
      </c>
      <c r="AD1387">
        <v>1</v>
      </c>
      <c r="AE1387" t="str" cm="1">
        <f t="array" ref="AE1387">_xlfn.IFS(AD1387=1,"low",AD1387=2,"medium",AD1387=3,"high",AD1387=4,"very high")</f>
        <v>low</v>
      </c>
      <c r="AG1387">
        <v>1</v>
      </c>
      <c r="AH1387" t="str" cm="1">
        <f t="array" ref="AH1387">_xlfn.IFS(AG1387=0,"no stock options",AG1387=2,"medium",AG1387=3,"high",AG1387=1,"low")</f>
        <v>low</v>
      </c>
      <c r="AI1387">
        <v>6</v>
      </c>
      <c r="AJ1387" s="1" t="str" cm="1">
        <f t="array" ref="AJ1387">_xlfn.IFS(AI1387&lt;=2,"fresher",AI1387&lt;=7,"early career",AI1387&lt;=15,"mid career",AI1387&lt;=25,"experienced",AI1387&gt;=26,"expert")</f>
        <v>early career</v>
      </c>
      <c r="AK1387">
        <v>4</v>
      </c>
      <c r="AL1387" s="1" t="str" cm="1">
        <f t="array" ref="AL1387">_xlfn.IFS(AK1387=0,"no training",AK1387&lt;=2,"low",AK1387&lt;=4,"moderate",AK1387&lt;=6,"high")</f>
        <v>moderate</v>
      </c>
      <c r="AM1387">
        <v>3</v>
      </c>
      <c r="AN1387" t="str" cm="1">
        <f t="array" ref="AN1387">_xlfn.IFS(AM1387=1,"low",AM1387=2,"medium",AM1387=3,"high",AM1387=4,"very high")</f>
        <v>high</v>
      </c>
      <c r="AO1387">
        <v>1</v>
      </c>
      <c r="AP1387" s="1" t="str" cm="1">
        <f t="array" ref="AP1387">_xlfn.IFS(AO1387&lt;=1,"new",AO1387&lt;=5,"early tenure",AO1387&lt;=10,"established",AO1387&lt;=20,"loyal",AO1387&gt;=21,"long term")</f>
        <v>new</v>
      </c>
      <c r="AQ1387">
        <v>0</v>
      </c>
      <c r="AR1387" s="1" t="str" cm="1">
        <f t="array" ref="AR1387">_xlfn.IFS(AQ1387&lt;=1,"new",AQ1387&lt;=4,"settling",AQ1387&lt;=7,"established",AQ1387&lt;=12,"stagnant risk",AQ1387&gt;12,"highly stagnant")</f>
        <v>new</v>
      </c>
      <c r="AS1387">
        <v>0</v>
      </c>
      <c r="AT1387" t="str" cm="1">
        <f t="array" ref="AT1387">_xlfn.IFS(AS1387&lt;=1,"recently promoted",AS1387&lt;=3,"due soon",AS1387&lt;=6,"over due",AS1387&gt;=7,"critically overdue")</f>
        <v>recently promoted</v>
      </c>
      <c r="AU1387">
        <v>0</v>
      </c>
      <c r="AV1387" t="str" cm="1">
        <f t="array" ref="AV1387">_xlfn.IFS(AU1387&lt;=1,"new under manager",AU1387&lt;=4,"settling",AU1387&lt;=8,"established",AU1387&gt;=9,"long term")</f>
        <v>new under manager</v>
      </c>
    </row>
    <row r="1388" spans="1:48">
      <c r="A1388">
        <v>28</v>
      </c>
      <c r="B1388" s="1" t="str" cm="1">
        <f t="array" ref="B1388">_xlfn.IFS(A1388&lt;=25,"early career",A1388&lt;=35,"mid career",A1388&lt;=45,"experienced",A1388&gt;=46,"senior")</f>
        <v>mid career</v>
      </c>
      <c r="C1388" t="s">
        <v>39</v>
      </c>
      <c r="D1388" t="s">
        <v>30</v>
      </c>
      <c r="E1388" t="s">
        <v>31</v>
      </c>
      <c r="F1388">
        <v>12</v>
      </c>
      <c r="G1388" s="1" t="str" cm="1">
        <f t="array" ref="G1388">_xlfn.IFS(F1388&lt;=5,"very near",F1388&lt;=10,"near",F1388&lt;=20,"moderate",F1388&lt;=29,"far")</f>
        <v>moderate</v>
      </c>
      <c r="H1388">
        <v>1</v>
      </c>
      <c r="I1388" t="str" cm="1">
        <f t="array" ref="I1388">_xlfn.IFS(H1388=1,"Below College",H1388=
2,"College",H1388=
3,"Bachelor",H1388=
4,"Master",H1388=
5,"Doctor")</f>
        <v>Below College</v>
      </c>
      <c r="J1388" t="s">
        <v>36</v>
      </c>
      <c r="K1388">
        <v>3</v>
      </c>
      <c r="L1388" t="str" cm="1">
        <f t="array" ref="L1388">_xlfn.IFS(K1388=1,"low",K1388=2,"medium",K1388=3,"high",K1388=4,"very high")</f>
        <v>high</v>
      </c>
      <c r="M1388" t="s">
        <v>43</v>
      </c>
      <c r="N1388">
        <v>3</v>
      </c>
      <c r="O1388" t="str" cm="1">
        <f t="array" ref="O1388">_xlfn.IFS(N1388=1,"low",N1388=2,"medium",N1388=3,"high",N1388=4,"very high")</f>
        <v>high</v>
      </c>
      <c r="P1388">
        <v>1</v>
      </c>
      <c r="Q1388" t="str" cm="1">
        <f t="array" ref="Q1388">_xlfn.IFS(P1388=1,"junior",P1388=2,"mid level",P1388=3,"senior",P1388=4,"lead",P1388=5,"executive")</f>
        <v>junior</v>
      </c>
      <c r="R1388" t="s">
        <v>34</v>
      </c>
      <c r="S1388">
        <v>4</v>
      </c>
      <c r="T1388" t="str" cm="1">
        <f t="array" ref="T1388">_xlfn.IFS(S1388=1,"low",S1388=2,"medium",S1388=3,"high",S1388=4,"very high")</f>
        <v>very high</v>
      </c>
      <c r="U1388" t="s">
        <v>35</v>
      </c>
      <c r="V1388">
        <v>2515</v>
      </c>
      <c r="W1388">
        <v>1</v>
      </c>
      <c r="X1388" t="str" cm="1">
        <f t="array" ref="X1388">_xlfn.IFS(W1388=0,"fresher",W1388&lt;=3,"stable",W1388&lt;=6,"moderate hopper",W1388&lt;=9,"frequent hopper")</f>
        <v>stable</v>
      </c>
      <c r="Y1388" t="s">
        <v>39</v>
      </c>
      <c r="Z1388">
        <v>11</v>
      </c>
      <c r="AA1388" t="str" cm="1">
        <f t="array" ref="AA1388">_xlfn.IFS(Z1388&lt;=14,"low hike",Z1388&lt;=18,"moderate hike",Z1388&lt;=22,"good hike",Z1388&lt;=25,"high hike")</f>
        <v>low hike</v>
      </c>
      <c r="AB1388">
        <v>3</v>
      </c>
      <c r="AC1388" t="str" cm="1">
        <f t="array" ref="AC1388">_xlfn.IFS(AB1388=1,"low",AB1388=2,"good",AB1388=3,"excellent",AB1388=4,"outstanding")</f>
        <v>excellent</v>
      </c>
      <c r="AD1388">
        <v>4</v>
      </c>
      <c r="AE1388" t="str" cm="1">
        <f t="array" ref="AE1388">_xlfn.IFS(AD1388=1,"low",AD1388=2,"medium",AD1388=3,"high",AD1388=4,"very high")</f>
        <v>very high</v>
      </c>
      <c r="AG1388">
        <v>0</v>
      </c>
      <c r="AH1388" t="str" cm="1">
        <f t="array" ref="AH1388">_xlfn.IFS(AG1388=0,"no stock options",AG1388=2,"medium",AG1388=3,"high",AG1388=1,"low")</f>
        <v>no stock options</v>
      </c>
      <c r="AI1388">
        <v>1</v>
      </c>
      <c r="AJ1388" s="1" t="str" cm="1">
        <f t="array" ref="AJ1388">_xlfn.IFS(AI1388&lt;=2,"fresher",AI1388&lt;=7,"early career",AI1388&lt;=15,"mid career",AI1388&lt;=25,"experienced",AI1388&gt;=26,"expert")</f>
        <v>fresher</v>
      </c>
      <c r="AK1388">
        <v>4</v>
      </c>
      <c r="AL1388" s="1" t="str" cm="1">
        <f t="array" ref="AL1388">_xlfn.IFS(AK1388=0,"no training",AK1388&lt;=2,"low",AK1388&lt;=4,"moderate",AK1388&lt;=6,"high")</f>
        <v>moderate</v>
      </c>
      <c r="AM1388">
        <v>2</v>
      </c>
      <c r="AN1388" t="str" cm="1">
        <f t="array" ref="AN1388">_xlfn.IFS(AM1388=1,"low",AM1388=2,"medium",AM1388=3,"high",AM1388=4,"very high")</f>
        <v>medium</v>
      </c>
      <c r="AO1388">
        <v>1</v>
      </c>
      <c r="AP1388" s="1" t="str" cm="1">
        <f t="array" ref="AP1388">_xlfn.IFS(AO1388&lt;=1,"new",AO1388&lt;=5,"early tenure",AO1388&lt;=10,"established",AO1388&lt;=20,"loyal",AO1388&gt;=21,"long term")</f>
        <v>new</v>
      </c>
      <c r="AQ1388">
        <v>1</v>
      </c>
      <c r="AR1388" s="1" t="str" cm="1">
        <f t="array" ref="AR1388">_xlfn.IFS(AQ1388&lt;=1,"new",AQ1388&lt;=4,"settling",AQ1388&lt;=7,"established",AQ1388&lt;=12,"stagnant risk",AQ1388&gt;12,"highly stagnant")</f>
        <v>new</v>
      </c>
      <c r="AS1388">
        <v>0</v>
      </c>
      <c r="AT1388" t="str" cm="1">
        <f t="array" ref="AT1388">_xlfn.IFS(AS1388&lt;=1,"recently promoted",AS1388&lt;=3,"due soon",AS1388&lt;=6,"over due",AS1388&gt;=7,"critically overdue")</f>
        <v>recently promoted</v>
      </c>
      <c r="AU1388">
        <v>0</v>
      </c>
      <c r="AV1388" t="str" cm="1">
        <f t="array" ref="AV1388">_xlfn.IFS(AU1388&lt;=1,"new under manager",AU1388&lt;=4,"settling",AU1388&lt;=8,"established",AU1388&gt;=9,"long term")</f>
        <v>new under manager</v>
      </c>
    </row>
    <row r="1389" spans="1:48">
      <c r="A1389">
        <v>40</v>
      </c>
      <c r="B1389" s="1" t="str" cm="1">
        <f t="array" ref="B1389">_xlfn.IFS(A1389&lt;=25,"early career",A1389&lt;=35,"mid career",A1389&lt;=45,"experienced",A1389&gt;=46,"senior")</f>
        <v>experienced</v>
      </c>
      <c r="C1389" t="s">
        <v>29</v>
      </c>
      <c r="D1389" t="s">
        <v>50</v>
      </c>
      <c r="E1389" t="s">
        <v>31</v>
      </c>
      <c r="F1389">
        <v>26</v>
      </c>
      <c r="G1389" s="1" t="str" cm="1">
        <f t="array" ref="G1389">_xlfn.IFS(F1389&lt;=5,"very near",F1389&lt;=10,"near",F1389&lt;=20,"moderate",F1389&lt;=29,"far")</f>
        <v>far</v>
      </c>
      <c r="H1389">
        <v>2</v>
      </c>
      <c r="I1389" t="str" cm="1">
        <f t="array" ref="I1389">_xlfn.IFS(H1389=1,"Below College",H1389=
2,"College",H1389=
3,"Bachelor",H1389=
4,"Master",H1389=
5,"Doctor")</f>
        <v>College</v>
      </c>
      <c r="J1389" t="s">
        <v>32</v>
      </c>
      <c r="K1389">
        <v>3</v>
      </c>
      <c r="L1389" t="str" cm="1">
        <f t="array" ref="L1389">_xlfn.IFS(K1389=1,"low",K1389=2,"medium",K1389=3,"high",K1389=4,"very high")</f>
        <v>high</v>
      </c>
      <c r="M1389" t="s">
        <v>43</v>
      </c>
      <c r="N1389">
        <v>2</v>
      </c>
      <c r="O1389" t="str" cm="1">
        <f t="array" ref="O1389">_xlfn.IFS(N1389=1,"low",N1389=2,"medium",N1389=3,"high",N1389=4,"very high")</f>
        <v>medium</v>
      </c>
      <c r="P1389">
        <v>2</v>
      </c>
      <c r="Q1389" t="str" cm="1">
        <f t="array" ref="Q1389">_xlfn.IFS(P1389=1,"junior",P1389=2,"mid level",P1389=3,"senior",P1389=4,"lead",P1389=5,"executive")</f>
        <v>mid level</v>
      </c>
      <c r="R1389" t="s">
        <v>37</v>
      </c>
      <c r="S1389">
        <v>4</v>
      </c>
      <c r="T1389" t="str" cm="1">
        <f t="array" ref="T1389">_xlfn.IFS(S1389=1,"low",S1389=2,"medium",S1389=3,"high",S1389=4,"very high")</f>
        <v>very high</v>
      </c>
      <c r="U1389" t="s">
        <v>35</v>
      </c>
      <c r="V1389">
        <v>4422</v>
      </c>
      <c r="W1389">
        <v>3</v>
      </c>
      <c r="X1389" t="str" cm="1">
        <f t="array" ref="X1389">_xlfn.IFS(W1389=0,"fresher",W1389&lt;=3,"stable",W1389&lt;=6,"moderate hopper",W1389&lt;=9,"frequent hopper")</f>
        <v>stable</v>
      </c>
      <c r="Y1389" t="s">
        <v>39</v>
      </c>
      <c r="Z1389">
        <v>13</v>
      </c>
      <c r="AA1389" t="str" cm="1">
        <f t="array" ref="AA1389">_xlfn.IFS(Z1389&lt;=14,"low hike",Z1389&lt;=18,"moderate hike",Z1389&lt;=22,"good hike",Z1389&lt;=25,"high hike")</f>
        <v>low hike</v>
      </c>
      <c r="AB1389">
        <v>3</v>
      </c>
      <c r="AC1389" t="str" cm="1">
        <f t="array" ref="AC1389">_xlfn.IFS(AB1389=1,"low",AB1389=2,"good",AB1389=3,"excellent",AB1389=4,"outstanding")</f>
        <v>excellent</v>
      </c>
      <c r="AD1389">
        <v>4</v>
      </c>
      <c r="AE1389" t="str" cm="1">
        <f t="array" ref="AE1389">_xlfn.IFS(AD1389=1,"low",AD1389=2,"medium",AD1389=3,"high",AD1389=4,"very high")</f>
        <v>very high</v>
      </c>
      <c r="AG1389">
        <v>1</v>
      </c>
      <c r="AH1389" t="str" cm="1">
        <f t="array" ref="AH1389">_xlfn.IFS(AG1389=0,"no stock options",AG1389=2,"medium",AG1389=3,"high",AG1389=1,"low")</f>
        <v>low</v>
      </c>
      <c r="AI1389">
        <v>16</v>
      </c>
      <c r="AJ1389" s="1" t="str" cm="1">
        <f t="array" ref="AJ1389">_xlfn.IFS(AI1389&lt;=2,"fresher",AI1389&lt;=7,"early career",AI1389&lt;=15,"mid career",AI1389&lt;=25,"experienced",AI1389&gt;=26,"expert")</f>
        <v>experienced</v>
      </c>
      <c r="AK1389">
        <v>3</v>
      </c>
      <c r="AL1389" s="1" t="str" cm="1">
        <f t="array" ref="AL1389">_xlfn.IFS(AK1389=0,"no training",AK1389&lt;=2,"low",AK1389&lt;=4,"moderate",AK1389&lt;=6,"high")</f>
        <v>moderate</v>
      </c>
      <c r="AM1389">
        <v>1</v>
      </c>
      <c r="AN1389" t="str" cm="1">
        <f t="array" ref="AN1389">_xlfn.IFS(AM1389=1,"low",AM1389=2,"medium",AM1389=3,"high",AM1389=4,"very high")</f>
        <v>low</v>
      </c>
      <c r="AO1389">
        <v>1</v>
      </c>
      <c r="AP1389" s="1" t="str" cm="1">
        <f t="array" ref="AP1389">_xlfn.IFS(AO1389&lt;=1,"new",AO1389&lt;=5,"early tenure",AO1389&lt;=10,"established",AO1389&lt;=20,"loyal",AO1389&gt;=21,"long term")</f>
        <v>new</v>
      </c>
      <c r="AQ1389">
        <v>1</v>
      </c>
      <c r="AR1389" s="1" t="str" cm="1">
        <f t="array" ref="AR1389">_xlfn.IFS(AQ1389&lt;=1,"new",AQ1389&lt;=4,"settling",AQ1389&lt;=7,"established",AQ1389&lt;=12,"stagnant risk",AQ1389&gt;12,"highly stagnant")</f>
        <v>new</v>
      </c>
      <c r="AS1389">
        <v>0</v>
      </c>
      <c r="AT1389" t="str" cm="1">
        <f t="array" ref="AT1389">_xlfn.IFS(AS1389&lt;=1,"recently promoted",AS1389&lt;=3,"due soon",AS1389&lt;=6,"over due",AS1389&gt;=7,"critically overdue")</f>
        <v>recently promoted</v>
      </c>
      <c r="AU1389">
        <v>0</v>
      </c>
      <c r="AV1389" t="str" cm="1">
        <f t="array" ref="AV1389">_xlfn.IFS(AU1389&lt;=1,"new under manager",AU1389&lt;=4,"settling",AU1389&lt;=8,"established",AU1389&gt;=9,"long term")</f>
        <v>new under manager</v>
      </c>
    </row>
    <row r="1390" spans="1:48">
      <c r="A1390">
        <v>32</v>
      </c>
      <c r="B1390" s="1" t="str" cm="1">
        <f t="array" ref="B1390">_xlfn.IFS(A1390&lt;=25,"early career",A1390&lt;=35,"mid career",A1390&lt;=45,"experienced",A1390&gt;=46,"senior")</f>
        <v>mid career</v>
      </c>
      <c r="C1390" t="s">
        <v>29</v>
      </c>
      <c r="D1390" t="s">
        <v>41</v>
      </c>
      <c r="E1390" t="s">
        <v>45</v>
      </c>
      <c r="F1390">
        <v>2</v>
      </c>
      <c r="G1390" s="1" t="str" cm="1">
        <f t="array" ref="G1390">_xlfn.IFS(F1390&lt;=5,"very near",F1390&lt;=10,"near",F1390&lt;=20,"moderate",F1390&lt;=29,"far")</f>
        <v>very near</v>
      </c>
      <c r="H1390">
        <v>1</v>
      </c>
      <c r="I1390" t="str" cm="1">
        <f t="array" ref="I1390">_xlfn.IFS(H1390=1,"Below College",H1390=
2,"College",H1390=
3,"Bachelor",H1390=
4,"Master",H1390=
5,"Doctor")</f>
        <v>Below College</v>
      </c>
      <c r="J1390" t="s">
        <v>36</v>
      </c>
      <c r="K1390">
        <v>3</v>
      </c>
      <c r="L1390" t="str" cm="1">
        <f t="array" ref="L1390">_xlfn.IFS(K1390=1,"low",K1390=2,"medium",K1390=3,"high",K1390=4,"very high")</f>
        <v>high</v>
      </c>
      <c r="M1390" t="s">
        <v>43</v>
      </c>
      <c r="N1390">
        <v>3</v>
      </c>
      <c r="O1390" t="str" cm="1">
        <f t="array" ref="O1390">_xlfn.IFS(N1390=1,"low",N1390=2,"medium",N1390=3,"high",N1390=4,"very high")</f>
        <v>high</v>
      </c>
      <c r="P1390">
        <v>1</v>
      </c>
      <c r="Q1390" t="str" cm="1">
        <f t="array" ref="Q1390">_xlfn.IFS(P1390=1,"junior",P1390=2,"mid level",P1390=3,"senior",P1390=4,"lead",P1390=5,"executive")</f>
        <v>junior</v>
      </c>
      <c r="R1390" t="s">
        <v>46</v>
      </c>
      <c r="S1390">
        <v>1</v>
      </c>
      <c r="T1390" t="str" cm="1">
        <f t="array" ref="T1390">_xlfn.IFS(S1390=1,"low",S1390=2,"medium",S1390=3,"high",S1390=4,"very high")</f>
        <v>low</v>
      </c>
      <c r="U1390" t="s">
        <v>38</v>
      </c>
      <c r="V1390">
        <v>2827</v>
      </c>
      <c r="W1390">
        <v>1</v>
      </c>
      <c r="X1390" t="str" cm="1">
        <f t="array" ref="X1390">_xlfn.IFS(W1390=0,"fresher",W1390&lt;=3,"stable",W1390&lt;=6,"moderate hopper",W1390&lt;=9,"frequent hopper")</f>
        <v>stable</v>
      </c>
      <c r="Y1390" t="s">
        <v>29</v>
      </c>
      <c r="Z1390">
        <v>12</v>
      </c>
      <c r="AA1390" t="str" cm="1">
        <f t="array" ref="AA1390">_xlfn.IFS(Z1390&lt;=14,"low hike",Z1390&lt;=18,"moderate hike",Z1390&lt;=22,"good hike",Z1390&lt;=25,"high hike")</f>
        <v>low hike</v>
      </c>
      <c r="AB1390">
        <v>3</v>
      </c>
      <c r="AC1390" t="str" cm="1">
        <f t="array" ref="AC1390">_xlfn.IFS(AB1390=1,"low",AB1390=2,"good",AB1390=3,"excellent",AB1390=4,"outstanding")</f>
        <v>excellent</v>
      </c>
      <c r="AD1390">
        <v>3</v>
      </c>
      <c r="AE1390" t="str" cm="1">
        <f t="array" ref="AE1390">_xlfn.IFS(AD1390=1,"low",AD1390=2,"medium",AD1390=3,"high",AD1390=4,"very high")</f>
        <v>high</v>
      </c>
      <c r="AG1390">
        <v>3</v>
      </c>
      <c r="AH1390" t="str" cm="1">
        <f t="array" ref="AH1390">_xlfn.IFS(AG1390=0,"no stock options",AG1390=2,"medium",AG1390=3,"high",AG1390=1,"low")</f>
        <v>high</v>
      </c>
      <c r="AI1390">
        <v>1</v>
      </c>
      <c r="AJ1390" s="1" t="str" cm="1">
        <f t="array" ref="AJ1390">_xlfn.IFS(AI1390&lt;=2,"fresher",AI1390&lt;=7,"early career",AI1390&lt;=15,"mid career",AI1390&lt;=25,"experienced",AI1390&gt;=26,"expert")</f>
        <v>fresher</v>
      </c>
      <c r="AK1390">
        <v>3</v>
      </c>
      <c r="AL1390" s="1" t="str" cm="1">
        <f t="array" ref="AL1390">_xlfn.IFS(AK1390=0,"no training",AK1390&lt;=2,"low",AK1390&lt;=4,"moderate",AK1390&lt;=6,"high")</f>
        <v>moderate</v>
      </c>
      <c r="AM1390">
        <v>3</v>
      </c>
      <c r="AN1390" t="str" cm="1">
        <f t="array" ref="AN1390">_xlfn.IFS(AM1390=1,"low",AM1390=2,"medium",AM1390=3,"high",AM1390=4,"very high")</f>
        <v>high</v>
      </c>
      <c r="AO1390">
        <v>1</v>
      </c>
      <c r="AP1390" s="1" t="str" cm="1">
        <f t="array" ref="AP1390">_xlfn.IFS(AO1390&lt;=1,"new",AO1390&lt;=5,"early tenure",AO1390&lt;=10,"established",AO1390&lt;=20,"loyal",AO1390&gt;=21,"long term")</f>
        <v>new</v>
      </c>
      <c r="AQ1390">
        <v>0</v>
      </c>
      <c r="AR1390" s="1" t="str" cm="1">
        <f t="array" ref="AR1390">_xlfn.IFS(AQ1390&lt;=1,"new",AQ1390&lt;=4,"settling",AQ1390&lt;=7,"established",AQ1390&lt;=12,"stagnant risk",AQ1390&gt;12,"highly stagnant")</f>
        <v>new</v>
      </c>
      <c r="AS1390">
        <v>0</v>
      </c>
      <c r="AT1390" t="str" cm="1">
        <f t="array" ref="AT1390">_xlfn.IFS(AS1390&lt;=1,"recently promoted",AS1390&lt;=3,"due soon",AS1390&lt;=6,"over due",AS1390&gt;=7,"critically overdue")</f>
        <v>recently promoted</v>
      </c>
      <c r="AU1390">
        <v>0</v>
      </c>
      <c r="AV1390" t="str" cm="1">
        <f t="array" ref="AV1390">_xlfn.IFS(AU1390&lt;=1,"new under manager",AU1390&lt;=4,"settling",AU1390&lt;=8,"established",AU1390&gt;=9,"long term")</f>
        <v>new under manager</v>
      </c>
    </row>
    <row r="1391" spans="1:48">
      <c r="A1391">
        <v>19</v>
      </c>
      <c r="B1391" s="1" t="str" cm="1">
        <f t="array" ref="B1391">_xlfn.IFS(A1391&lt;=25,"early career",A1391&lt;=35,"mid career",A1391&lt;=45,"experienced",A1391&gt;=46,"senior")</f>
        <v>early career</v>
      </c>
      <c r="C1391" t="s">
        <v>29</v>
      </c>
      <c r="D1391" t="s">
        <v>30</v>
      </c>
      <c r="E1391" t="s">
        <v>31</v>
      </c>
      <c r="F1391">
        <v>9</v>
      </c>
      <c r="G1391" s="1" t="str" cm="1">
        <f t="array" ref="G1391">_xlfn.IFS(F1391&lt;=5,"very near",F1391&lt;=10,"near",F1391&lt;=20,"moderate",F1391&lt;=29,"far")</f>
        <v>near</v>
      </c>
      <c r="H1391">
        <v>2</v>
      </c>
      <c r="I1391" t="str" cm="1">
        <f t="array" ref="I1391">_xlfn.IFS(H1391=1,"Below College",H1391=
2,"College",H1391=
3,"Bachelor",H1391=
4,"Master",H1391=
5,"Doctor")</f>
        <v>College</v>
      </c>
      <c r="J1391" t="s">
        <v>36</v>
      </c>
      <c r="K1391">
        <v>3</v>
      </c>
      <c r="L1391" t="str" cm="1">
        <f t="array" ref="L1391">_xlfn.IFS(K1391=1,"low",K1391=2,"medium",K1391=3,"high",K1391=4,"very high")</f>
        <v>high</v>
      </c>
      <c r="M1391" t="s">
        <v>33</v>
      </c>
      <c r="N1391">
        <v>3</v>
      </c>
      <c r="O1391" t="str" cm="1">
        <f t="array" ref="O1391">_xlfn.IFS(N1391=1,"low",N1391=2,"medium",N1391=3,"high",N1391=4,"very high")</f>
        <v>high</v>
      </c>
      <c r="P1391">
        <v>1</v>
      </c>
      <c r="Q1391" t="str" cm="1">
        <f t="array" ref="Q1391">_xlfn.IFS(P1391=1,"junior",P1391=2,"mid level",P1391=3,"senior",P1391=4,"lead",P1391=5,"executive")</f>
        <v>junior</v>
      </c>
      <c r="R1391" t="s">
        <v>37</v>
      </c>
      <c r="S1391">
        <v>1</v>
      </c>
      <c r="T1391" t="str" cm="1">
        <f t="array" ref="T1391">_xlfn.IFS(S1391=1,"low",S1391=2,"medium",S1391=3,"high",S1391=4,"very high")</f>
        <v>low</v>
      </c>
      <c r="U1391" t="s">
        <v>40</v>
      </c>
      <c r="V1391">
        <v>2552</v>
      </c>
      <c r="W1391">
        <v>1</v>
      </c>
      <c r="X1391" t="str" cm="1">
        <f t="array" ref="X1391">_xlfn.IFS(W1391=0,"fresher",W1391&lt;=3,"stable",W1391&lt;=6,"moderate hopper",W1391&lt;=9,"frequent hopper")</f>
        <v>stable</v>
      </c>
      <c r="Y1391" t="s">
        <v>29</v>
      </c>
      <c r="Z1391">
        <v>25</v>
      </c>
      <c r="AA1391" t="str" cm="1">
        <f t="array" ref="AA1391">_xlfn.IFS(Z1391&lt;=14,"low hike",Z1391&lt;=18,"moderate hike",Z1391&lt;=22,"good hike",Z1391&lt;=25,"high hike")</f>
        <v>high hike</v>
      </c>
      <c r="AB1391">
        <v>4</v>
      </c>
      <c r="AC1391" t="str" cm="1">
        <f t="array" ref="AC1391">_xlfn.IFS(AB1391=1,"low",AB1391=2,"good",AB1391=3,"excellent",AB1391=4,"outstanding")</f>
        <v>outstanding</v>
      </c>
      <c r="AD1391">
        <v>3</v>
      </c>
      <c r="AE1391" t="str" cm="1">
        <f t="array" ref="AE1391">_xlfn.IFS(AD1391=1,"low",AD1391=2,"medium",AD1391=3,"high",AD1391=4,"very high")</f>
        <v>high</v>
      </c>
      <c r="AG1391">
        <v>0</v>
      </c>
      <c r="AH1391" t="str" cm="1">
        <f t="array" ref="AH1391">_xlfn.IFS(AG1391=0,"no stock options",AG1391=2,"medium",AG1391=3,"high",AG1391=1,"low")</f>
        <v>no stock options</v>
      </c>
      <c r="AI1391">
        <v>1</v>
      </c>
      <c r="AJ1391" s="1" t="str" cm="1">
        <f t="array" ref="AJ1391">_xlfn.IFS(AI1391&lt;=2,"fresher",AI1391&lt;=7,"early career",AI1391&lt;=15,"mid career",AI1391&lt;=25,"experienced",AI1391&gt;=26,"expert")</f>
        <v>fresher</v>
      </c>
      <c r="AK1391">
        <v>4</v>
      </c>
      <c r="AL1391" s="1" t="str" cm="1">
        <f t="array" ref="AL1391">_xlfn.IFS(AK1391=0,"no training",AK1391&lt;=2,"low",AK1391&lt;=4,"moderate",AK1391&lt;=6,"high")</f>
        <v>moderate</v>
      </c>
      <c r="AM1391">
        <v>3</v>
      </c>
      <c r="AN1391" t="str" cm="1">
        <f t="array" ref="AN1391">_xlfn.IFS(AM1391=1,"low",AM1391=2,"medium",AM1391=3,"high",AM1391=4,"very high")</f>
        <v>high</v>
      </c>
      <c r="AO1391">
        <v>1</v>
      </c>
      <c r="AP1391" s="1" t="str" cm="1">
        <f t="array" ref="AP1391">_xlfn.IFS(AO1391&lt;=1,"new",AO1391&lt;=5,"early tenure",AO1391&lt;=10,"established",AO1391&lt;=20,"loyal",AO1391&gt;=21,"long term")</f>
        <v>new</v>
      </c>
      <c r="AQ1391">
        <v>1</v>
      </c>
      <c r="AR1391" s="1" t="str" cm="1">
        <f t="array" ref="AR1391">_xlfn.IFS(AQ1391&lt;=1,"new",AQ1391&lt;=4,"settling",AQ1391&lt;=7,"established",AQ1391&lt;=12,"stagnant risk",AQ1391&gt;12,"highly stagnant")</f>
        <v>new</v>
      </c>
      <c r="AS1391">
        <v>0</v>
      </c>
      <c r="AT1391" t="str" cm="1">
        <f t="array" ref="AT1391">_xlfn.IFS(AS1391&lt;=1,"recently promoted",AS1391&lt;=3,"due soon",AS1391&lt;=6,"over due",AS1391&gt;=7,"critically overdue")</f>
        <v>recently promoted</v>
      </c>
      <c r="AU1391">
        <v>0</v>
      </c>
      <c r="AV1391" t="str" cm="1">
        <f t="array" ref="AV1391">_xlfn.IFS(AU1391&lt;=1,"new under manager",AU1391&lt;=4,"settling",AU1391&lt;=8,"established",AU1391&gt;=9,"long term")</f>
        <v>new under manager</v>
      </c>
    </row>
    <row r="1392" spans="1:48">
      <c r="A1392">
        <v>22</v>
      </c>
      <c r="B1392" s="1" t="str" cm="1">
        <f t="array" ref="B1392">_xlfn.IFS(A1392&lt;=25,"early career",A1392&lt;=35,"mid career",A1392&lt;=45,"experienced",A1392&gt;=46,"senior")</f>
        <v>early career</v>
      </c>
      <c r="C1392" t="s">
        <v>39</v>
      </c>
      <c r="D1392" t="s">
        <v>50</v>
      </c>
      <c r="E1392" t="s">
        <v>31</v>
      </c>
      <c r="F1392">
        <v>3</v>
      </c>
      <c r="G1392" s="1" t="str" cm="1">
        <f t="array" ref="G1392">_xlfn.IFS(F1392&lt;=5,"very near",F1392&lt;=10,"near",F1392&lt;=20,"moderate",F1392&lt;=29,"far")</f>
        <v>very near</v>
      </c>
      <c r="H1392">
        <v>4</v>
      </c>
      <c r="I1392" t="str" cm="1">
        <f t="array" ref="I1392">_xlfn.IFS(H1392=1,"Below College",H1392=
2,"College",H1392=
3,"Bachelor",H1392=
4,"Master",H1392=
5,"Doctor")</f>
        <v>Master</v>
      </c>
      <c r="J1392" t="s">
        <v>36</v>
      </c>
      <c r="K1392">
        <v>3</v>
      </c>
      <c r="L1392" t="str" cm="1">
        <f t="array" ref="L1392">_xlfn.IFS(K1392=1,"low",K1392=2,"medium",K1392=3,"high",K1392=4,"very high")</f>
        <v>high</v>
      </c>
      <c r="M1392" t="s">
        <v>33</v>
      </c>
      <c r="N1392">
        <v>2</v>
      </c>
      <c r="O1392" t="str" cm="1">
        <f t="array" ref="O1392">_xlfn.IFS(N1392=1,"low",N1392=2,"medium",N1392=3,"high",N1392=4,"very high")</f>
        <v>medium</v>
      </c>
      <c r="P1392">
        <v>1</v>
      </c>
      <c r="Q1392" t="str" cm="1">
        <f t="array" ref="Q1392">_xlfn.IFS(P1392=1,"junior",P1392=2,"mid level",P1392=3,"senior",P1392=4,"lead",P1392=5,"executive")</f>
        <v>junior</v>
      </c>
      <c r="R1392" t="s">
        <v>37</v>
      </c>
      <c r="S1392">
        <v>4</v>
      </c>
      <c r="T1392" t="str" cm="1">
        <f t="array" ref="T1392">_xlfn.IFS(S1392=1,"low",S1392=2,"medium",S1392=3,"high",S1392=4,"very high")</f>
        <v>very high</v>
      </c>
      <c r="U1392" t="s">
        <v>35</v>
      </c>
      <c r="V1392">
        <v>2853</v>
      </c>
      <c r="W1392">
        <v>0</v>
      </c>
      <c r="X1392" t="str" cm="1">
        <f t="array" ref="X1392">_xlfn.IFS(W1392=0,"fresher",W1392&lt;=3,"stable",W1392&lt;=6,"moderate hopper",W1392&lt;=9,"frequent hopper")</f>
        <v>fresher</v>
      </c>
      <c r="Y1392" t="s">
        <v>39</v>
      </c>
      <c r="Z1392">
        <v>11</v>
      </c>
      <c r="AA1392" t="str" cm="1">
        <f t="array" ref="AA1392">_xlfn.IFS(Z1392&lt;=14,"low hike",Z1392&lt;=18,"moderate hike",Z1392&lt;=22,"good hike",Z1392&lt;=25,"high hike")</f>
        <v>low hike</v>
      </c>
      <c r="AB1392">
        <v>3</v>
      </c>
      <c r="AC1392" t="str" cm="1">
        <f t="array" ref="AC1392">_xlfn.IFS(AB1392=1,"low",AB1392=2,"good",AB1392=3,"excellent",AB1392=4,"outstanding")</f>
        <v>excellent</v>
      </c>
      <c r="AD1392">
        <v>2</v>
      </c>
      <c r="AE1392" t="str" cm="1">
        <f t="array" ref="AE1392">_xlfn.IFS(AD1392=1,"low",AD1392=2,"medium",AD1392=3,"high",AD1392=4,"very high")</f>
        <v>medium</v>
      </c>
      <c r="AG1392">
        <v>1</v>
      </c>
      <c r="AH1392" t="str" cm="1">
        <f t="array" ref="AH1392">_xlfn.IFS(AG1392=0,"no stock options",AG1392=2,"medium",AG1392=3,"high",AG1392=1,"low")</f>
        <v>low</v>
      </c>
      <c r="AI1392">
        <v>1</v>
      </c>
      <c r="AJ1392" s="1" t="str" cm="1">
        <f t="array" ref="AJ1392">_xlfn.IFS(AI1392&lt;=2,"fresher",AI1392&lt;=7,"early career",AI1392&lt;=15,"mid career",AI1392&lt;=25,"experienced",AI1392&gt;=26,"expert")</f>
        <v>fresher</v>
      </c>
      <c r="AK1392">
        <v>5</v>
      </c>
      <c r="AL1392" s="1" t="str" cm="1">
        <f t="array" ref="AL1392">_xlfn.IFS(AK1392=0,"no training",AK1392&lt;=2,"low",AK1392&lt;=4,"moderate",AK1392&lt;=6,"high")</f>
        <v>high</v>
      </c>
      <c r="AM1392">
        <v>3</v>
      </c>
      <c r="AN1392" t="str" cm="1">
        <f t="array" ref="AN1392">_xlfn.IFS(AM1392=1,"low",AM1392=2,"medium",AM1392=3,"high",AM1392=4,"very high")</f>
        <v>high</v>
      </c>
      <c r="AO1392">
        <v>0</v>
      </c>
      <c r="AP1392" s="1" t="str" cm="1">
        <f t="array" ref="AP1392">_xlfn.IFS(AO1392&lt;=1,"new",AO1392&lt;=5,"early tenure",AO1392&lt;=10,"established",AO1392&lt;=20,"loyal",AO1392&gt;=21,"long term")</f>
        <v>new</v>
      </c>
      <c r="AQ1392">
        <v>0</v>
      </c>
      <c r="AR1392" s="1" t="str" cm="1">
        <f t="array" ref="AR1392">_xlfn.IFS(AQ1392&lt;=1,"new",AQ1392&lt;=4,"settling",AQ1392&lt;=7,"established",AQ1392&lt;=12,"stagnant risk",AQ1392&gt;12,"highly stagnant")</f>
        <v>new</v>
      </c>
      <c r="AS1392">
        <v>0</v>
      </c>
      <c r="AT1392" t="str" cm="1">
        <f t="array" ref="AT1392">_xlfn.IFS(AS1392&lt;=1,"recently promoted",AS1392&lt;=3,"due soon",AS1392&lt;=6,"over due",AS1392&gt;=7,"critically overdue")</f>
        <v>recently promoted</v>
      </c>
      <c r="AU1392">
        <v>0</v>
      </c>
      <c r="AV1392" t="str" cm="1">
        <f t="array" ref="AV1392">_xlfn.IFS(AU1392&lt;=1,"new under manager",AU1392&lt;=4,"settling",AU1392&lt;=8,"established",AU1392&gt;=9,"long term")</f>
        <v>new under manager</v>
      </c>
    </row>
    <row r="1393" spans="1:48">
      <c r="A1393">
        <v>44</v>
      </c>
      <c r="B1393" s="1" t="str" cm="1">
        <f t="array" ref="B1393">_xlfn.IFS(A1393&lt;=25,"early career",A1393&lt;=35,"mid career",A1393&lt;=45,"experienced",A1393&gt;=46,"senior")</f>
        <v>experienced</v>
      </c>
      <c r="C1393" t="s">
        <v>29</v>
      </c>
      <c r="D1393" t="s">
        <v>41</v>
      </c>
      <c r="E1393" t="s">
        <v>31</v>
      </c>
      <c r="F1393">
        <v>17</v>
      </c>
      <c r="G1393" s="1" t="str" cm="1">
        <f t="array" ref="G1393">_xlfn.IFS(F1393&lt;=5,"very near",F1393&lt;=10,"near",F1393&lt;=20,"moderate",F1393&lt;=29,"far")</f>
        <v>moderate</v>
      </c>
      <c r="H1393">
        <v>3</v>
      </c>
      <c r="I1393" t="str" cm="1">
        <f t="array" ref="I1393">_xlfn.IFS(H1393=1,"Below College",H1393=
2,"College",H1393=
3,"Bachelor",H1393=
4,"Master",H1393=
5,"Doctor")</f>
        <v>Bachelor</v>
      </c>
      <c r="J1393" t="s">
        <v>36</v>
      </c>
      <c r="K1393">
        <v>4</v>
      </c>
      <c r="L1393" t="str" cm="1">
        <f t="array" ref="L1393">_xlfn.IFS(K1393=1,"low",K1393=2,"medium",K1393=3,"high",K1393=4,"very high")</f>
        <v>very high</v>
      </c>
      <c r="M1393" t="s">
        <v>33</v>
      </c>
      <c r="N1393">
        <v>1</v>
      </c>
      <c r="O1393" t="str" cm="1">
        <f t="array" ref="O1393">_xlfn.IFS(N1393=1,"low",N1393=2,"medium",N1393=3,"high",N1393=4,"very high")</f>
        <v>low</v>
      </c>
      <c r="P1393">
        <v>1</v>
      </c>
      <c r="Q1393" t="str" cm="1">
        <f t="array" ref="Q1393">_xlfn.IFS(P1393=1,"junior",P1393=2,"mid level",P1393=3,"senior",P1393=4,"lead",P1393=5,"executive")</f>
        <v>junior</v>
      </c>
      <c r="R1393" t="s">
        <v>37</v>
      </c>
      <c r="S1393">
        <v>3</v>
      </c>
      <c r="T1393" t="str" cm="1">
        <f t="array" ref="T1393">_xlfn.IFS(S1393=1,"low",S1393=2,"medium",S1393=3,"high",S1393=4,"very high")</f>
        <v>high</v>
      </c>
      <c r="U1393" t="s">
        <v>40</v>
      </c>
      <c r="V1393">
        <v>2290</v>
      </c>
      <c r="W1393">
        <v>2</v>
      </c>
      <c r="X1393" t="str" cm="1">
        <f t="array" ref="X1393">_xlfn.IFS(W1393=0,"fresher",W1393&lt;=3,"stable",W1393&lt;=6,"moderate hopper",W1393&lt;=9,"frequent hopper")</f>
        <v>stable</v>
      </c>
      <c r="Y1393" t="s">
        <v>29</v>
      </c>
      <c r="Z1393">
        <v>13</v>
      </c>
      <c r="AA1393" t="str" cm="1">
        <f t="array" ref="AA1393">_xlfn.IFS(Z1393&lt;=14,"low hike",Z1393&lt;=18,"moderate hike",Z1393&lt;=22,"good hike",Z1393&lt;=25,"high hike")</f>
        <v>low hike</v>
      </c>
      <c r="AB1393">
        <v>3</v>
      </c>
      <c r="AC1393" t="str" cm="1">
        <f t="array" ref="AC1393">_xlfn.IFS(AB1393=1,"low",AB1393=2,"good",AB1393=3,"excellent",AB1393=4,"outstanding")</f>
        <v>excellent</v>
      </c>
      <c r="AD1393">
        <v>4</v>
      </c>
      <c r="AE1393" t="str" cm="1">
        <f t="array" ref="AE1393">_xlfn.IFS(AD1393=1,"low",AD1393=2,"medium",AD1393=3,"high",AD1393=4,"very high")</f>
        <v>very high</v>
      </c>
      <c r="AG1393">
        <v>0</v>
      </c>
      <c r="AH1393" t="str" cm="1">
        <f t="array" ref="AH1393">_xlfn.IFS(AG1393=0,"no stock options",AG1393=2,"medium",AG1393=3,"high",AG1393=1,"low")</f>
        <v>no stock options</v>
      </c>
      <c r="AI1393">
        <v>6</v>
      </c>
      <c r="AJ1393" s="1" t="str" cm="1">
        <f t="array" ref="AJ1393">_xlfn.IFS(AI1393&lt;=2,"fresher",AI1393&lt;=7,"early career",AI1393&lt;=15,"mid career",AI1393&lt;=25,"experienced",AI1393&gt;=26,"expert")</f>
        <v>early career</v>
      </c>
      <c r="AK1393">
        <v>3</v>
      </c>
      <c r="AL1393" s="1" t="str" cm="1">
        <f t="array" ref="AL1393">_xlfn.IFS(AK1393=0,"no training",AK1393&lt;=2,"low",AK1393&lt;=4,"moderate",AK1393&lt;=6,"high")</f>
        <v>moderate</v>
      </c>
      <c r="AM1393">
        <v>3</v>
      </c>
      <c r="AN1393" t="str" cm="1">
        <f t="array" ref="AN1393">_xlfn.IFS(AM1393=1,"low",AM1393=2,"medium",AM1393=3,"high",AM1393=4,"very high")</f>
        <v>high</v>
      </c>
      <c r="AO1393">
        <v>0</v>
      </c>
      <c r="AP1393" s="1" t="str" cm="1">
        <f t="array" ref="AP1393">_xlfn.IFS(AO1393&lt;=1,"new",AO1393&lt;=5,"early tenure",AO1393&lt;=10,"established",AO1393&lt;=20,"loyal",AO1393&gt;=21,"long term")</f>
        <v>new</v>
      </c>
      <c r="AQ1393">
        <v>0</v>
      </c>
      <c r="AR1393" s="1" t="str" cm="1">
        <f t="array" ref="AR1393">_xlfn.IFS(AQ1393&lt;=1,"new",AQ1393&lt;=4,"settling",AQ1393&lt;=7,"established",AQ1393&lt;=12,"stagnant risk",AQ1393&gt;12,"highly stagnant")</f>
        <v>new</v>
      </c>
      <c r="AS1393">
        <v>0</v>
      </c>
      <c r="AT1393" t="str" cm="1">
        <f t="array" ref="AT1393">_xlfn.IFS(AS1393&lt;=1,"recently promoted",AS1393&lt;=3,"due soon",AS1393&lt;=6,"over due",AS1393&gt;=7,"critically overdue")</f>
        <v>recently promoted</v>
      </c>
      <c r="AU1393">
        <v>0</v>
      </c>
      <c r="AV1393" t="str" cm="1">
        <f t="array" ref="AV1393">_xlfn.IFS(AU1393&lt;=1,"new under manager",AU1393&lt;=4,"settling",AU1393&lt;=8,"established",AU1393&gt;=9,"long term")</f>
        <v>new under manager</v>
      </c>
    </row>
    <row r="1394" spans="1:48">
      <c r="A1394">
        <v>41</v>
      </c>
      <c r="B1394" s="1" t="str" cm="1">
        <f t="array" ref="B1394">_xlfn.IFS(A1394&lt;=25,"early career",A1394&lt;=35,"mid career",A1394&lt;=45,"experienced",A1394&gt;=46,"senior")</f>
        <v>experienced</v>
      </c>
      <c r="C1394" t="s">
        <v>39</v>
      </c>
      <c r="D1394" t="s">
        <v>41</v>
      </c>
      <c r="E1394" t="s">
        <v>31</v>
      </c>
      <c r="F1394">
        <v>5</v>
      </c>
      <c r="G1394" s="1" t="str" cm="1">
        <f t="array" ref="G1394">_xlfn.IFS(F1394&lt;=5,"very near",F1394&lt;=10,"near",F1394&lt;=20,"moderate",F1394&lt;=29,"far")</f>
        <v>very near</v>
      </c>
      <c r="H1394">
        <v>2</v>
      </c>
      <c r="I1394" t="str" cm="1">
        <f t="array" ref="I1394">_xlfn.IFS(H1394=1,"Below College",H1394=
2,"College",H1394=
3,"Bachelor",H1394=
4,"Master",H1394=
5,"Doctor")</f>
        <v>College</v>
      </c>
      <c r="J1394" t="s">
        <v>36</v>
      </c>
      <c r="K1394">
        <v>1</v>
      </c>
      <c r="L1394" t="str" cm="1">
        <f t="array" ref="L1394">_xlfn.IFS(K1394=1,"low",K1394=2,"medium",K1394=3,"high",K1394=4,"very high")</f>
        <v>low</v>
      </c>
      <c r="M1394" t="s">
        <v>33</v>
      </c>
      <c r="N1394">
        <v>2</v>
      </c>
      <c r="O1394" t="str" cm="1">
        <f t="array" ref="O1394">_xlfn.IFS(N1394=1,"low",N1394=2,"medium",N1394=3,"high",N1394=4,"very high")</f>
        <v>medium</v>
      </c>
      <c r="P1394">
        <v>1</v>
      </c>
      <c r="Q1394" t="str" cm="1">
        <f t="array" ref="Q1394">_xlfn.IFS(P1394=1,"junior",P1394=2,"mid level",P1394=3,"senior",P1394=4,"lead",P1394=5,"executive")</f>
        <v>junior</v>
      </c>
      <c r="R1394" t="s">
        <v>37</v>
      </c>
      <c r="S1394">
        <v>1</v>
      </c>
      <c r="T1394" t="str" cm="1">
        <f t="array" ref="T1394">_xlfn.IFS(S1394=1,"low",S1394=2,"medium",S1394=3,"high",S1394=4,"very high")</f>
        <v>low</v>
      </c>
      <c r="U1394" t="s">
        <v>38</v>
      </c>
      <c r="V1394">
        <v>2107</v>
      </c>
      <c r="W1394">
        <v>6</v>
      </c>
      <c r="X1394" t="str" cm="1">
        <f t="array" ref="X1394">_xlfn.IFS(W1394=0,"fresher",W1394&lt;=3,"stable",W1394&lt;=6,"moderate hopper",W1394&lt;=9,"frequent hopper")</f>
        <v>moderate hopper</v>
      </c>
      <c r="Y1394" t="s">
        <v>29</v>
      </c>
      <c r="Z1394">
        <v>17</v>
      </c>
      <c r="AA1394" t="str" cm="1">
        <f t="array" ref="AA1394">_xlfn.IFS(Z1394&lt;=14,"low hike",Z1394&lt;=18,"moderate hike",Z1394&lt;=22,"good hike",Z1394&lt;=25,"high hike")</f>
        <v>moderate hike</v>
      </c>
      <c r="AB1394">
        <v>3</v>
      </c>
      <c r="AC1394" t="str" cm="1">
        <f t="array" ref="AC1394">_xlfn.IFS(AB1394=1,"low",AB1394=2,"good",AB1394=3,"excellent",AB1394=4,"outstanding")</f>
        <v>excellent</v>
      </c>
      <c r="AD1394">
        <v>1</v>
      </c>
      <c r="AE1394" t="str" cm="1">
        <f t="array" ref="AE1394">_xlfn.IFS(AD1394=1,"low",AD1394=2,"medium",AD1394=3,"high",AD1394=4,"very high")</f>
        <v>low</v>
      </c>
      <c r="AG1394">
        <v>1</v>
      </c>
      <c r="AH1394" t="str" cm="1">
        <f t="array" ref="AH1394">_xlfn.IFS(AG1394=0,"no stock options",AG1394=2,"medium",AG1394=3,"high",AG1394=1,"low")</f>
        <v>low</v>
      </c>
      <c r="AI1394">
        <v>5</v>
      </c>
      <c r="AJ1394" s="1" t="str" cm="1">
        <f t="array" ref="AJ1394">_xlfn.IFS(AI1394&lt;=2,"fresher",AI1394&lt;=7,"early career",AI1394&lt;=15,"mid career",AI1394&lt;=25,"experienced",AI1394&gt;=26,"expert")</f>
        <v>early career</v>
      </c>
      <c r="AK1394">
        <v>2</v>
      </c>
      <c r="AL1394" s="1" t="str" cm="1">
        <f t="array" ref="AL1394">_xlfn.IFS(AK1394=0,"no training",AK1394&lt;=2,"low",AK1394&lt;=4,"moderate",AK1394&lt;=6,"high")</f>
        <v>low</v>
      </c>
      <c r="AM1394">
        <v>1</v>
      </c>
      <c r="AN1394" t="str" cm="1">
        <f t="array" ref="AN1394">_xlfn.IFS(AM1394=1,"low",AM1394=2,"medium",AM1394=3,"high",AM1394=4,"very high")</f>
        <v>low</v>
      </c>
      <c r="AO1394">
        <v>1</v>
      </c>
      <c r="AP1394" s="1" t="str" cm="1">
        <f t="array" ref="AP1394">_xlfn.IFS(AO1394&lt;=1,"new",AO1394&lt;=5,"early tenure",AO1394&lt;=10,"established",AO1394&lt;=20,"loyal",AO1394&gt;=21,"long term")</f>
        <v>new</v>
      </c>
      <c r="AQ1394">
        <v>0</v>
      </c>
      <c r="AR1394" s="1" t="str" cm="1">
        <f t="array" ref="AR1394">_xlfn.IFS(AQ1394&lt;=1,"new",AQ1394&lt;=4,"settling",AQ1394&lt;=7,"established",AQ1394&lt;=12,"stagnant risk",AQ1394&gt;12,"highly stagnant")</f>
        <v>new</v>
      </c>
      <c r="AS1394">
        <v>0</v>
      </c>
      <c r="AT1394" t="str" cm="1">
        <f t="array" ref="AT1394">_xlfn.IFS(AS1394&lt;=1,"recently promoted",AS1394&lt;=3,"due soon",AS1394&lt;=6,"over due",AS1394&gt;=7,"critically overdue")</f>
        <v>recently promoted</v>
      </c>
      <c r="AU1394">
        <v>0</v>
      </c>
      <c r="AV1394" t="str" cm="1">
        <f t="array" ref="AV1394">_xlfn.IFS(AU1394&lt;=1,"new under manager",AU1394&lt;=4,"settling",AU1394&lt;=8,"established",AU1394&gt;=9,"long term")</f>
        <v>new under manager</v>
      </c>
    </row>
    <row r="1395" spans="1:48">
      <c r="A1395">
        <v>40</v>
      </c>
      <c r="B1395" s="1" t="str" cm="1">
        <f t="array" ref="B1395">_xlfn.IFS(A1395&lt;=25,"early career",A1395&lt;=35,"mid career",A1395&lt;=45,"experienced",A1395&gt;=46,"senior")</f>
        <v>experienced</v>
      </c>
      <c r="C1395" t="s">
        <v>29</v>
      </c>
      <c r="D1395" t="s">
        <v>50</v>
      </c>
      <c r="E1395" t="s">
        <v>45</v>
      </c>
      <c r="F1395">
        <v>2</v>
      </c>
      <c r="G1395" s="1" t="str" cm="1">
        <f t="array" ref="G1395">_xlfn.IFS(F1395&lt;=5,"very near",F1395&lt;=10,"near",F1395&lt;=20,"moderate",F1395&lt;=29,"far")</f>
        <v>very near</v>
      </c>
      <c r="H1395">
        <v>4</v>
      </c>
      <c r="I1395" t="str" cm="1">
        <f t="array" ref="I1395">_xlfn.IFS(H1395=1,"Below College",H1395=
2,"College",H1395=
3,"Bachelor",H1395=
4,"Master",H1395=
5,"Doctor")</f>
        <v>Master</v>
      </c>
      <c r="J1395" t="s">
        <v>32</v>
      </c>
      <c r="K1395">
        <v>2</v>
      </c>
      <c r="L1395" t="str" cm="1">
        <f t="array" ref="L1395">_xlfn.IFS(K1395=1,"low",K1395=2,"medium",K1395=3,"high",K1395=4,"very high")</f>
        <v>medium</v>
      </c>
      <c r="M1395" t="s">
        <v>33</v>
      </c>
      <c r="N1395">
        <v>3</v>
      </c>
      <c r="O1395" t="str" cm="1">
        <f t="array" ref="O1395">_xlfn.IFS(N1395=1,"low",N1395=2,"medium",N1395=3,"high",N1395=4,"very high")</f>
        <v>high</v>
      </c>
      <c r="P1395">
        <v>2</v>
      </c>
      <c r="Q1395" t="str" cm="1">
        <f t="array" ref="Q1395">_xlfn.IFS(P1395=1,"junior",P1395=2,"mid level",P1395=3,"senior",P1395=4,"lead",P1395=5,"executive")</f>
        <v>mid level</v>
      </c>
      <c r="R1395" t="s">
        <v>51</v>
      </c>
      <c r="S1395">
        <v>2</v>
      </c>
      <c r="T1395" t="str" cm="1">
        <f t="array" ref="T1395">_xlfn.IFS(S1395=1,"low",S1395=2,"medium",S1395=3,"high",S1395=4,"very high")</f>
        <v>medium</v>
      </c>
      <c r="U1395" t="s">
        <v>35</v>
      </c>
      <c r="V1395">
        <v>4327</v>
      </c>
      <c r="W1395">
        <v>5</v>
      </c>
      <c r="X1395" t="str" cm="1">
        <f t="array" ref="X1395">_xlfn.IFS(W1395=0,"fresher",W1395&lt;=3,"stable",W1395&lt;=6,"moderate hopper",W1395&lt;=9,"frequent hopper")</f>
        <v>moderate hopper</v>
      </c>
      <c r="Y1395" t="s">
        <v>29</v>
      </c>
      <c r="Z1395">
        <v>12</v>
      </c>
      <c r="AA1395" t="str" cm="1">
        <f t="array" ref="AA1395">_xlfn.IFS(Z1395&lt;=14,"low hike",Z1395&lt;=18,"moderate hike",Z1395&lt;=22,"good hike",Z1395&lt;=25,"high hike")</f>
        <v>low hike</v>
      </c>
      <c r="AB1395">
        <v>3</v>
      </c>
      <c r="AC1395" t="str" cm="1">
        <f t="array" ref="AC1395">_xlfn.IFS(AB1395=1,"low",AB1395=2,"good",AB1395=3,"excellent",AB1395=4,"outstanding")</f>
        <v>excellent</v>
      </c>
      <c r="AD1395">
        <v>4</v>
      </c>
      <c r="AE1395" t="str" cm="1">
        <f t="array" ref="AE1395">_xlfn.IFS(AD1395=1,"low",AD1395=2,"medium",AD1395=3,"high",AD1395=4,"very high")</f>
        <v>very high</v>
      </c>
      <c r="AG1395">
        <v>3</v>
      </c>
      <c r="AH1395" t="str" cm="1">
        <f t="array" ref="AH1395">_xlfn.IFS(AG1395=0,"no stock options",AG1395=2,"medium",AG1395=3,"high",AG1395=1,"low")</f>
        <v>high</v>
      </c>
      <c r="AI1395">
        <v>5</v>
      </c>
      <c r="AJ1395" s="1" t="str" cm="1">
        <f t="array" ref="AJ1395">_xlfn.IFS(AI1395&lt;=2,"fresher",AI1395&lt;=7,"early career",AI1395&lt;=15,"mid career",AI1395&lt;=25,"experienced",AI1395&gt;=26,"expert")</f>
        <v>early career</v>
      </c>
      <c r="AK1395">
        <v>2</v>
      </c>
      <c r="AL1395" s="1" t="str" cm="1">
        <f t="array" ref="AL1395">_xlfn.IFS(AK1395=0,"no training",AK1395&lt;=2,"low",AK1395&lt;=4,"moderate",AK1395&lt;=6,"high")</f>
        <v>low</v>
      </c>
      <c r="AM1395">
        <v>3</v>
      </c>
      <c r="AN1395" t="str" cm="1">
        <f t="array" ref="AN1395">_xlfn.IFS(AM1395=1,"low",AM1395=2,"medium",AM1395=3,"high",AM1395=4,"very high")</f>
        <v>high</v>
      </c>
      <c r="AO1395">
        <v>0</v>
      </c>
      <c r="AP1395" s="1" t="str" cm="1">
        <f t="array" ref="AP1395">_xlfn.IFS(AO1395&lt;=1,"new",AO1395&lt;=5,"early tenure",AO1395&lt;=10,"established",AO1395&lt;=20,"loyal",AO1395&gt;=21,"long term")</f>
        <v>new</v>
      </c>
      <c r="AQ1395">
        <v>0</v>
      </c>
      <c r="AR1395" s="1" t="str" cm="1">
        <f t="array" ref="AR1395">_xlfn.IFS(AQ1395&lt;=1,"new",AQ1395&lt;=4,"settling",AQ1395&lt;=7,"established",AQ1395&lt;=12,"stagnant risk",AQ1395&gt;12,"highly stagnant")</f>
        <v>new</v>
      </c>
      <c r="AS1395">
        <v>0</v>
      </c>
      <c r="AT1395" t="str" cm="1">
        <f t="array" ref="AT1395">_xlfn.IFS(AS1395&lt;=1,"recently promoted",AS1395&lt;=3,"due soon",AS1395&lt;=6,"over due",AS1395&gt;=7,"critically overdue")</f>
        <v>recently promoted</v>
      </c>
      <c r="AU1395">
        <v>0</v>
      </c>
      <c r="AV1395" t="str" cm="1">
        <f t="array" ref="AV1395">_xlfn.IFS(AU1395&lt;=1,"new under manager",AU1395&lt;=4,"settling",AU1395&lt;=8,"established",AU1395&gt;=9,"long term")</f>
        <v>new under manager</v>
      </c>
    </row>
    <row r="1396" spans="1:48">
      <c r="A1396">
        <v>24</v>
      </c>
      <c r="B1396" s="1" t="str" cm="1">
        <f t="array" ref="B1396">_xlfn.IFS(A1396&lt;=25,"early career",A1396&lt;=35,"mid career",A1396&lt;=45,"experienced",A1396&gt;=46,"senior")</f>
        <v>early career</v>
      </c>
      <c r="C1396" t="s">
        <v>39</v>
      </c>
      <c r="D1396" t="s">
        <v>30</v>
      </c>
      <c r="E1396" t="s">
        <v>31</v>
      </c>
      <c r="F1396">
        <v>17</v>
      </c>
      <c r="G1396" s="1" t="str" cm="1">
        <f t="array" ref="G1396">_xlfn.IFS(F1396&lt;=5,"very near",F1396&lt;=10,"near",F1396&lt;=20,"moderate",F1396&lt;=29,"far")</f>
        <v>moderate</v>
      </c>
      <c r="H1396">
        <v>2</v>
      </c>
      <c r="I1396" t="str" cm="1">
        <f t="array" ref="I1396">_xlfn.IFS(H1396=1,"Below College",H1396=
2,"College",H1396=
3,"Bachelor",H1396=
4,"Master",H1396=
5,"Doctor")</f>
        <v>College</v>
      </c>
      <c r="J1396" t="s">
        <v>36</v>
      </c>
      <c r="K1396">
        <v>4</v>
      </c>
      <c r="L1396" t="str" cm="1">
        <f t="array" ref="L1396">_xlfn.IFS(K1396=1,"low",K1396=2,"medium",K1396=3,"high",K1396=4,"very high")</f>
        <v>very high</v>
      </c>
      <c r="M1396" t="s">
        <v>43</v>
      </c>
      <c r="N1396">
        <v>3</v>
      </c>
      <c r="O1396" t="str" cm="1">
        <f t="array" ref="O1396">_xlfn.IFS(N1396=1,"low",N1396=2,"medium",N1396=3,"high",N1396=4,"very high")</f>
        <v>high</v>
      </c>
      <c r="P1396">
        <v>1</v>
      </c>
      <c r="Q1396" t="str" cm="1">
        <f t="array" ref="Q1396">_xlfn.IFS(P1396=1,"junior",P1396=2,"mid level",P1396=3,"senior",P1396=4,"lead",P1396=5,"executive")</f>
        <v>junior</v>
      </c>
      <c r="R1396" t="s">
        <v>34</v>
      </c>
      <c r="S1396">
        <v>2</v>
      </c>
      <c r="T1396" t="str" cm="1">
        <f t="array" ref="T1396">_xlfn.IFS(S1396=1,"low",S1396=2,"medium",S1396=3,"high",S1396=4,"very high")</f>
        <v>medium</v>
      </c>
      <c r="U1396" t="s">
        <v>35</v>
      </c>
      <c r="V1396">
        <v>2210</v>
      </c>
      <c r="W1396">
        <v>1</v>
      </c>
      <c r="X1396" t="str" cm="1">
        <f t="array" ref="X1396">_xlfn.IFS(W1396=0,"fresher",W1396&lt;=3,"stable",W1396&lt;=6,"moderate hopper",W1396&lt;=9,"frequent hopper")</f>
        <v>stable</v>
      </c>
      <c r="Y1396" t="s">
        <v>29</v>
      </c>
      <c r="Z1396">
        <v>13</v>
      </c>
      <c r="AA1396" t="str" cm="1">
        <f t="array" ref="AA1396">_xlfn.IFS(Z1396&lt;=14,"low hike",Z1396&lt;=18,"moderate hike",Z1396&lt;=22,"good hike",Z1396&lt;=25,"high hike")</f>
        <v>low hike</v>
      </c>
      <c r="AB1396">
        <v>3</v>
      </c>
      <c r="AC1396" t="str" cm="1">
        <f t="array" ref="AC1396">_xlfn.IFS(AB1396=1,"low",AB1396=2,"good",AB1396=3,"excellent",AB1396=4,"outstanding")</f>
        <v>excellent</v>
      </c>
      <c r="AD1396">
        <v>1</v>
      </c>
      <c r="AE1396" t="str" cm="1">
        <f t="array" ref="AE1396">_xlfn.IFS(AD1396=1,"low",AD1396=2,"medium",AD1396=3,"high",AD1396=4,"very high")</f>
        <v>low</v>
      </c>
      <c r="AG1396">
        <v>1</v>
      </c>
      <c r="AH1396" t="str" cm="1">
        <f t="array" ref="AH1396">_xlfn.IFS(AG1396=0,"no stock options",AG1396=2,"medium",AG1396=3,"high",AG1396=1,"low")</f>
        <v>low</v>
      </c>
      <c r="AI1396">
        <v>1</v>
      </c>
      <c r="AJ1396" s="1" t="str" cm="1">
        <f t="array" ref="AJ1396">_xlfn.IFS(AI1396&lt;=2,"fresher",AI1396&lt;=7,"early career",AI1396&lt;=15,"mid career",AI1396&lt;=25,"experienced",AI1396&gt;=26,"expert")</f>
        <v>fresher</v>
      </c>
      <c r="AK1396">
        <v>3</v>
      </c>
      <c r="AL1396" s="1" t="str" cm="1">
        <f t="array" ref="AL1396">_xlfn.IFS(AK1396=0,"no training",AK1396&lt;=2,"low",AK1396&lt;=4,"moderate",AK1396&lt;=6,"high")</f>
        <v>moderate</v>
      </c>
      <c r="AM1396">
        <v>1</v>
      </c>
      <c r="AN1396" t="str" cm="1">
        <f t="array" ref="AN1396">_xlfn.IFS(AM1396=1,"low",AM1396=2,"medium",AM1396=3,"high",AM1396=4,"very high")</f>
        <v>low</v>
      </c>
      <c r="AO1396">
        <v>1</v>
      </c>
      <c r="AP1396" s="1" t="str" cm="1">
        <f t="array" ref="AP1396">_xlfn.IFS(AO1396&lt;=1,"new",AO1396&lt;=5,"early tenure",AO1396&lt;=10,"established",AO1396&lt;=20,"loyal",AO1396&gt;=21,"long term")</f>
        <v>new</v>
      </c>
      <c r="AQ1396">
        <v>0</v>
      </c>
      <c r="AR1396" s="1" t="str" cm="1">
        <f t="array" ref="AR1396">_xlfn.IFS(AQ1396&lt;=1,"new",AQ1396&lt;=4,"settling",AQ1396&lt;=7,"established",AQ1396&lt;=12,"stagnant risk",AQ1396&gt;12,"highly stagnant")</f>
        <v>new</v>
      </c>
      <c r="AS1396">
        <v>0</v>
      </c>
      <c r="AT1396" t="str" cm="1">
        <f t="array" ref="AT1396">_xlfn.IFS(AS1396&lt;=1,"recently promoted",AS1396&lt;=3,"due soon",AS1396&lt;=6,"over due",AS1396&gt;=7,"critically overdue")</f>
        <v>recently promoted</v>
      </c>
      <c r="AU1396">
        <v>0</v>
      </c>
      <c r="AV1396" t="str" cm="1">
        <f t="array" ref="AV1396">_xlfn.IFS(AU1396&lt;=1,"new under manager",AU1396&lt;=4,"settling",AU1396&lt;=8,"established",AU1396&gt;=9,"long term")</f>
        <v>new under manager</v>
      </c>
    </row>
    <row r="1397" spans="1:48">
      <c r="A1397">
        <v>42</v>
      </c>
      <c r="B1397" s="1" t="str" cm="1">
        <f t="array" ref="B1397">_xlfn.IFS(A1397&lt;=25,"early career",A1397&lt;=35,"mid career",A1397&lt;=45,"experienced",A1397&gt;=46,"senior")</f>
        <v>experienced</v>
      </c>
      <c r="C1397" t="s">
        <v>29</v>
      </c>
      <c r="D1397" t="s">
        <v>50</v>
      </c>
      <c r="E1397" t="s">
        <v>31</v>
      </c>
      <c r="F1397">
        <v>26</v>
      </c>
      <c r="G1397" s="1" t="str" cm="1">
        <f t="array" ref="G1397">_xlfn.IFS(F1397&lt;=5,"very near",F1397&lt;=10,"near",F1397&lt;=20,"moderate",F1397&lt;=29,"far")</f>
        <v>far</v>
      </c>
      <c r="H1397">
        <v>5</v>
      </c>
      <c r="I1397" t="str" cm="1">
        <f t="array" ref="I1397">_xlfn.IFS(H1397=1,"Below College",H1397=
2,"College",H1397=
3,"Bachelor",H1397=
4,"Master",H1397=
5,"Doctor")</f>
        <v>Doctor</v>
      </c>
      <c r="J1397" t="s">
        <v>32</v>
      </c>
      <c r="K1397">
        <v>1</v>
      </c>
      <c r="L1397" t="str" cm="1">
        <f t="array" ref="L1397">_xlfn.IFS(K1397=1,"low",K1397=2,"medium",K1397=3,"high",K1397=4,"very high")</f>
        <v>low</v>
      </c>
      <c r="M1397" t="s">
        <v>43</v>
      </c>
      <c r="N1397">
        <v>3</v>
      </c>
      <c r="O1397" t="str" cm="1">
        <f t="array" ref="O1397">_xlfn.IFS(N1397=1,"low",N1397=2,"medium",N1397=3,"high",N1397=4,"very high")</f>
        <v>high</v>
      </c>
      <c r="P1397">
        <v>3</v>
      </c>
      <c r="Q1397" t="str" cm="1">
        <f t="array" ref="Q1397">_xlfn.IFS(P1397=1,"junior",P1397=2,"mid level",P1397=3,"senior",P1397=4,"lead",P1397=5,"executive")</f>
        <v>senior</v>
      </c>
      <c r="R1397" t="s">
        <v>53</v>
      </c>
      <c r="S1397">
        <v>1</v>
      </c>
      <c r="T1397" t="str" cm="1">
        <f t="array" ref="T1397">_xlfn.IFS(S1397=1,"low",S1397=2,"medium",S1397=3,"high",S1397=4,"very high")</f>
        <v>low</v>
      </c>
      <c r="U1397" t="s">
        <v>35</v>
      </c>
      <c r="V1397">
        <v>13191</v>
      </c>
      <c r="W1397">
        <v>3</v>
      </c>
      <c r="X1397" t="str" cm="1">
        <f t="array" ref="X1397">_xlfn.IFS(W1397=0,"fresher",W1397&lt;=3,"stable",W1397&lt;=6,"moderate hopper",W1397&lt;=9,"frequent hopper")</f>
        <v>stable</v>
      </c>
      <c r="Y1397" t="s">
        <v>39</v>
      </c>
      <c r="Z1397">
        <v>17</v>
      </c>
      <c r="AA1397" t="str" cm="1">
        <f t="array" ref="AA1397">_xlfn.IFS(Z1397&lt;=14,"low hike",Z1397&lt;=18,"moderate hike",Z1397&lt;=22,"good hike",Z1397&lt;=25,"high hike")</f>
        <v>moderate hike</v>
      </c>
      <c r="AB1397">
        <v>3</v>
      </c>
      <c r="AC1397" t="str" cm="1">
        <f t="array" ref="AC1397">_xlfn.IFS(AB1397=1,"low",AB1397=2,"good",AB1397=3,"excellent",AB1397=4,"outstanding")</f>
        <v>excellent</v>
      </c>
      <c r="AD1397">
        <v>3</v>
      </c>
      <c r="AE1397" t="str" cm="1">
        <f t="array" ref="AE1397">_xlfn.IFS(AD1397=1,"low",AD1397=2,"medium",AD1397=3,"high",AD1397=4,"very high")</f>
        <v>high</v>
      </c>
      <c r="AG1397">
        <v>0</v>
      </c>
      <c r="AH1397" t="str" cm="1">
        <f t="array" ref="AH1397">_xlfn.IFS(AG1397=0,"no stock options",AG1397=2,"medium",AG1397=3,"high",AG1397=1,"low")</f>
        <v>no stock options</v>
      </c>
      <c r="AI1397">
        <v>20</v>
      </c>
      <c r="AJ1397" s="1" t="str" cm="1">
        <f t="array" ref="AJ1397">_xlfn.IFS(AI1397&lt;=2,"fresher",AI1397&lt;=7,"early career",AI1397&lt;=15,"mid career",AI1397&lt;=25,"experienced",AI1397&gt;=26,"expert")</f>
        <v>experienced</v>
      </c>
      <c r="AK1397">
        <v>6</v>
      </c>
      <c r="AL1397" s="1" t="str" cm="1">
        <f t="array" ref="AL1397">_xlfn.IFS(AK1397=0,"no training",AK1397&lt;=2,"low",AK1397&lt;=4,"moderate",AK1397&lt;=6,"high")</f>
        <v>high</v>
      </c>
      <c r="AM1397">
        <v>3</v>
      </c>
      <c r="AN1397" t="str" cm="1">
        <f t="array" ref="AN1397">_xlfn.IFS(AM1397=1,"low",AM1397=2,"medium",AM1397=3,"high",AM1397=4,"very high")</f>
        <v>high</v>
      </c>
      <c r="AO1397">
        <v>1</v>
      </c>
      <c r="AP1397" s="1" t="str" cm="1">
        <f t="array" ref="AP1397">_xlfn.IFS(AO1397&lt;=1,"new",AO1397&lt;=5,"early tenure",AO1397&lt;=10,"established",AO1397&lt;=20,"loyal",AO1397&gt;=21,"long term")</f>
        <v>new</v>
      </c>
      <c r="AQ1397">
        <v>0</v>
      </c>
      <c r="AR1397" s="1" t="str" cm="1">
        <f t="array" ref="AR1397">_xlfn.IFS(AQ1397&lt;=1,"new",AQ1397&lt;=4,"settling",AQ1397&lt;=7,"established",AQ1397&lt;=12,"stagnant risk",AQ1397&gt;12,"highly stagnant")</f>
        <v>new</v>
      </c>
      <c r="AS1397">
        <v>0</v>
      </c>
      <c r="AT1397" t="str" cm="1">
        <f t="array" ref="AT1397">_xlfn.IFS(AS1397&lt;=1,"recently promoted",AS1397&lt;=3,"due soon",AS1397&lt;=6,"over due",AS1397&gt;=7,"critically overdue")</f>
        <v>recently promoted</v>
      </c>
      <c r="AU1397">
        <v>0</v>
      </c>
      <c r="AV1397" t="str" cm="1">
        <f t="array" ref="AV1397">_xlfn.IFS(AU1397&lt;=1,"new under manager",AU1397&lt;=4,"settling",AU1397&lt;=8,"established",AU1397&gt;=9,"long term")</f>
        <v>new under manager</v>
      </c>
    </row>
    <row r="1398" spans="1:48">
      <c r="A1398">
        <v>19</v>
      </c>
      <c r="B1398" s="1" t="str" cm="1">
        <f t="array" ref="B1398">_xlfn.IFS(A1398&lt;=25,"early career",A1398&lt;=35,"mid career",A1398&lt;=45,"experienced",A1398&gt;=46,"senior")</f>
        <v>early career</v>
      </c>
      <c r="C1398" t="s">
        <v>39</v>
      </c>
      <c r="D1398" t="s">
        <v>41</v>
      </c>
      <c r="E1398" t="s">
        <v>31</v>
      </c>
      <c r="F1398">
        <v>10</v>
      </c>
      <c r="G1398" s="1" t="str" cm="1">
        <f t="array" ref="G1398">_xlfn.IFS(F1398&lt;=5,"very near",F1398&lt;=10,"near",F1398&lt;=20,"moderate",F1398&lt;=29,"far")</f>
        <v>near</v>
      </c>
      <c r="H1398">
        <v>3</v>
      </c>
      <c r="I1398" t="str" cm="1">
        <f t="array" ref="I1398">_xlfn.IFS(H1398=1,"Below College",H1398=
2,"College",H1398=
3,"Bachelor",H1398=
4,"Master",H1398=
5,"Doctor")</f>
        <v>Bachelor</v>
      </c>
      <c r="J1398" t="s">
        <v>32</v>
      </c>
      <c r="K1398">
        <v>1</v>
      </c>
      <c r="L1398" t="str" cm="1">
        <f t="array" ref="L1398">_xlfn.IFS(K1398=1,"low",K1398=2,"medium",K1398=3,"high",K1398=4,"very high")</f>
        <v>low</v>
      </c>
      <c r="M1398" t="s">
        <v>43</v>
      </c>
      <c r="N1398">
        <v>2</v>
      </c>
      <c r="O1398" t="str" cm="1">
        <f t="array" ref="O1398">_xlfn.IFS(N1398=1,"low",N1398=2,"medium",N1398=3,"high",N1398=4,"very high")</f>
        <v>medium</v>
      </c>
      <c r="P1398">
        <v>1</v>
      </c>
      <c r="Q1398" t="str" cm="1">
        <f t="array" ref="Q1398">_xlfn.IFS(P1398=1,"junior",P1398=2,"mid level",P1398=3,"senior",P1398=4,"lead",P1398=5,"executive")</f>
        <v>junior</v>
      </c>
      <c r="R1398" t="s">
        <v>37</v>
      </c>
      <c r="S1398">
        <v>2</v>
      </c>
      <c r="T1398" t="str" cm="1">
        <f t="array" ref="T1398">_xlfn.IFS(S1398=1,"low",S1398=2,"medium",S1398=3,"high",S1398=4,"very high")</f>
        <v>medium</v>
      </c>
      <c r="U1398" t="s">
        <v>40</v>
      </c>
      <c r="V1398">
        <v>1859</v>
      </c>
      <c r="W1398">
        <v>1</v>
      </c>
      <c r="X1398" t="str" cm="1">
        <f t="array" ref="X1398">_xlfn.IFS(W1398=0,"fresher",W1398&lt;=3,"stable",W1398&lt;=6,"moderate hopper",W1398&lt;=9,"frequent hopper")</f>
        <v>stable</v>
      </c>
      <c r="Y1398" t="s">
        <v>39</v>
      </c>
      <c r="Z1398">
        <v>25</v>
      </c>
      <c r="AA1398" t="str" cm="1">
        <f t="array" ref="AA1398">_xlfn.IFS(Z1398&lt;=14,"low hike",Z1398&lt;=18,"moderate hike",Z1398&lt;=22,"good hike",Z1398&lt;=25,"high hike")</f>
        <v>high hike</v>
      </c>
      <c r="AB1398">
        <v>4</v>
      </c>
      <c r="AC1398" t="str" cm="1">
        <f t="array" ref="AC1398">_xlfn.IFS(AB1398=1,"low",AB1398=2,"good",AB1398=3,"excellent",AB1398=4,"outstanding")</f>
        <v>outstanding</v>
      </c>
      <c r="AD1398">
        <v>2</v>
      </c>
      <c r="AE1398" t="str" cm="1">
        <f t="array" ref="AE1398">_xlfn.IFS(AD1398=1,"low",AD1398=2,"medium",AD1398=3,"high",AD1398=4,"very high")</f>
        <v>medium</v>
      </c>
      <c r="AG1398">
        <v>0</v>
      </c>
      <c r="AH1398" t="str" cm="1">
        <f t="array" ref="AH1398">_xlfn.IFS(AG1398=0,"no stock options",AG1398=2,"medium",AG1398=3,"high",AG1398=1,"low")</f>
        <v>no stock options</v>
      </c>
      <c r="AI1398">
        <v>1</v>
      </c>
      <c r="AJ1398" s="1" t="str" cm="1">
        <f t="array" ref="AJ1398">_xlfn.IFS(AI1398&lt;=2,"fresher",AI1398&lt;=7,"early career",AI1398&lt;=15,"mid career",AI1398&lt;=25,"experienced",AI1398&gt;=26,"expert")</f>
        <v>fresher</v>
      </c>
      <c r="AK1398">
        <v>2</v>
      </c>
      <c r="AL1398" s="1" t="str" cm="1">
        <f t="array" ref="AL1398">_xlfn.IFS(AK1398=0,"no training",AK1398&lt;=2,"low",AK1398&lt;=4,"moderate",AK1398&lt;=6,"high")</f>
        <v>low</v>
      </c>
      <c r="AM1398">
        <v>4</v>
      </c>
      <c r="AN1398" t="str" cm="1">
        <f t="array" ref="AN1398">_xlfn.IFS(AM1398=1,"low",AM1398=2,"medium",AM1398=3,"high",AM1398=4,"very high")</f>
        <v>very high</v>
      </c>
      <c r="AO1398">
        <v>1</v>
      </c>
      <c r="AP1398" s="1" t="str" cm="1">
        <f t="array" ref="AP1398">_xlfn.IFS(AO1398&lt;=1,"new",AO1398&lt;=5,"early tenure",AO1398&lt;=10,"established",AO1398&lt;=20,"loyal",AO1398&gt;=21,"long term")</f>
        <v>new</v>
      </c>
      <c r="AQ1398">
        <v>1</v>
      </c>
      <c r="AR1398" s="1" t="str" cm="1">
        <f t="array" ref="AR1398">_xlfn.IFS(AQ1398&lt;=1,"new",AQ1398&lt;=4,"settling",AQ1398&lt;=7,"established",AQ1398&lt;=12,"stagnant risk",AQ1398&gt;12,"highly stagnant")</f>
        <v>new</v>
      </c>
      <c r="AS1398">
        <v>0</v>
      </c>
      <c r="AT1398" t="str" cm="1">
        <f t="array" ref="AT1398">_xlfn.IFS(AS1398&lt;=1,"recently promoted",AS1398&lt;=3,"due soon",AS1398&lt;=6,"over due",AS1398&gt;=7,"critically overdue")</f>
        <v>recently promoted</v>
      </c>
      <c r="AU1398">
        <v>0</v>
      </c>
      <c r="AV1398" t="str" cm="1">
        <f t="array" ref="AV1398">_xlfn.IFS(AU1398&lt;=1,"new under manager",AU1398&lt;=4,"settling",AU1398&lt;=8,"established",AU1398&gt;=9,"long term")</f>
        <v>new under manager</v>
      </c>
    </row>
    <row r="1399" spans="1:48">
      <c r="A1399">
        <v>49</v>
      </c>
      <c r="B1399" s="1" t="str" cm="1">
        <f t="array" ref="B1399">_xlfn.IFS(A1399&lt;=25,"early career",A1399&lt;=35,"mid career",A1399&lt;=45,"experienced",A1399&gt;=46,"senior")</f>
        <v>senior</v>
      </c>
      <c r="C1399" t="s">
        <v>29</v>
      </c>
      <c r="D1399" t="s">
        <v>30</v>
      </c>
      <c r="E1399" t="s">
        <v>31</v>
      </c>
      <c r="F1399">
        <v>4</v>
      </c>
      <c r="G1399" s="1" t="str" cm="1">
        <f t="array" ref="G1399">_xlfn.IFS(F1399&lt;=5,"very near",F1399&lt;=10,"near",F1399&lt;=20,"moderate",F1399&lt;=29,"far")</f>
        <v>very near</v>
      </c>
      <c r="H1399">
        <v>2</v>
      </c>
      <c r="I1399" t="str" cm="1">
        <f t="array" ref="I1399">_xlfn.IFS(H1399=1,"Below College",H1399=
2,"College",H1399=
3,"Bachelor",H1399=
4,"Master",H1399=
5,"Doctor")</f>
        <v>College</v>
      </c>
      <c r="J1399" t="s">
        <v>32</v>
      </c>
      <c r="K1399">
        <v>1</v>
      </c>
      <c r="L1399" t="str" cm="1">
        <f t="array" ref="L1399">_xlfn.IFS(K1399=1,"low",K1399=2,"medium",K1399=3,"high",K1399=4,"very high")</f>
        <v>low</v>
      </c>
      <c r="M1399" t="s">
        <v>33</v>
      </c>
      <c r="N1399">
        <v>2</v>
      </c>
      <c r="O1399" t="str" cm="1">
        <f t="array" ref="O1399">_xlfn.IFS(N1399=1,"low",N1399=2,"medium",N1399=3,"high",N1399=4,"very high")</f>
        <v>medium</v>
      </c>
      <c r="P1399">
        <v>5</v>
      </c>
      <c r="Q1399" t="str" cm="1">
        <f t="array" ref="Q1399">_xlfn.IFS(P1399=1,"junior",P1399=2,"mid level",P1399=3,"senior",P1399=4,"lead",P1399=5,"executive")</f>
        <v>executive</v>
      </c>
      <c r="R1399" t="s">
        <v>48</v>
      </c>
      <c r="S1399">
        <v>3</v>
      </c>
      <c r="T1399" t="str" cm="1">
        <f t="array" ref="T1399">_xlfn.IFS(S1399=1,"low",S1399=2,"medium",S1399=3,"high",S1399=4,"very high")</f>
        <v>high</v>
      </c>
      <c r="U1399" t="s">
        <v>35</v>
      </c>
      <c r="V1399">
        <v>18711</v>
      </c>
      <c r="W1399">
        <v>2</v>
      </c>
      <c r="X1399" t="str" cm="1">
        <f t="array" ref="X1399">_xlfn.IFS(W1399=0,"fresher",W1399&lt;=3,"stable",W1399&lt;=6,"moderate hopper",W1399&lt;=9,"frequent hopper")</f>
        <v>stable</v>
      </c>
      <c r="Y1399" t="s">
        <v>29</v>
      </c>
      <c r="Z1399">
        <v>13</v>
      </c>
      <c r="AA1399" t="str" cm="1">
        <f t="array" ref="AA1399">_xlfn.IFS(Z1399&lt;=14,"low hike",Z1399&lt;=18,"moderate hike",Z1399&lt;=22,"good hike",Z1399&lt;=25,"high hike")</f>
        <v>low hike</v>
      </c>
      <c r="AB1399">
        <v>3</v>
      </c>
      <c r="AC1399" t="str" cm="1">
        <f t="array" ref="AC1399">_xlfn.IFS(AB1399=1,"low",AB1399=2,"good",AB1399=3,"excellent",AB1399=4,"outstanding")</f>
        <v>excellent</v>
      </c>
      <c r="AD1399">
        <v>3</v>
      </c>
      <c r="AE1399" t="str" cm="1">
        <f t="array" ref="AE1399">_xlfn.IFS(AD1399=1,"low",AD1399=2,"medium",AD1399=3,"high",AD1399=4,"very high")</f>
        <v>high</v>
      </c>
      <c r="AG1399">
        <v>1</v>
      </c>
      <c r="AH1399" t="str" cm="1">
        <f t="array" ref="AH1399">_xlfn.IFS(AG1399=0,"no stock options",AG1399=2,"medium",AG1399=3,"high",AG1399=1,"low")</f>
        <v>low</v>
      </c>
      <c r="AI1399">
        <v>23</v>
      </c>
      <c r="AJ1399" s="1" t="str" cm="1">
        <f t="array" ref="AJ1399">_xlfn.IFS(AI1399&lt;=2,"fresher",AI1399&lt;=7,"early career",AI1399&lt;=15,"mid career",AI1399&lt;=25,"experienced",AI1399&gt;=26,"expert")</f>
        <v>experienced</v>
      </c>
      <c r="AK1399">
        <v>2</v>
      </c>
      <c r="AL1399" s="1" t="str" cm="1">
        <f t="array" ref="AL1399">_xlfn.IFS(AK1399=0,"no training",AK1399&lt;=2,"low",AK1399&lt;=4,"moderate",AK1399&lt;=6,"high")</f>
        <v>low</v>
      </c>
      <c r="AM1399">
        <v>4</v>
      </c>
      <c r="AN1399" t="str" cm="1">
        <f t="array" ref="AN1399">_xlfn.IFS(AM1399=1,"low",AM1399=2,"medium",AM1399=3,"high",AM1399=4,"very high")</f>
        <v>very high</v>
      </c>
      <c r="AO1399">
        <v>1</v>
      </c>
      <c r="AP1399" s="1" t="str" cm="1">
        <f t="array" ref="AP1399">_xlfn.IFS(AO1399&lt;=1,"new",AO1399&lt;=5,"early tenure",AO1399&lt;=10,"established",AO1399&lt;=20,"loyal",AO1399&gt;=21,"long term")</f>
        <v>new</v>
      </c>
      <c r="AQ1399">
        <v>0</v>
      </c>
      <c r="AR1399" s="1" t="str" cm="1">
        <f t="array" ref="AR1399">_xlfn.IFS(AQ1399&lt;=1,"new",AQ1399&lt;=4,"settling",AQ1399&lt;=7,"established",AQ1399&lt;=12,"stagnant risk",AQ1399&gt;12,"highly stagnant")</f>
        <v>new</v>
      </c>
      <c r="AS1399">
        <v>0</v>
      </c>
      <c r="AT1399" t="str" cm="1">
        <f t="array" ref="AT1399">_xlfn.IFS(AS1399&lt;=1,"recently promoted",AS1399&lt;=3,"due soon",AS1399&lt;=6,"over due",AS1399&gt;=7,"critically overdue")</f>
        <v>recently promoted</v>
      </c>
      <c r="AU1399">
        <v>0</v>
      </c>
      <c r="AV1399" t="str" cm="1">
        <f t="array" ref="AV1399">_xlfn.IFS(AU1399&lt;=1,"new under manager",AU1399&lt;=4,"settling",AU1399&lt;=8,"established",AU1399&gt;=9,"long term")</f>
        <v>new under manager</v>
      </c>
    </row>
    <row r="1400" spans="1:48">
      <c r="A1400">
        <v>48</v>
      </c>
      <c r="B1400" s="1" t="str" cm="1">
        <f t="array" ref="B1400">_xlfn.IFS(A1400&lt;=25,"early career",A1400&lt;=35,"mid career",A1400&lt;=45,"experienced",A1400&gt;=46,"senior")</f>
        <v>senior</v>
      </c>
      <c r="C1400" t="s">
        <v>29</v>
      </c>
      <c r="D1400" t="s">
        <v>30</v>
      </c>
      <c r="E1400" t="s">
        <v>31</v>
      </c>
      <c r="F1400">
        <v>2</v>
      </c>
      <c r="G1400" s="1" t="str" cm="1">
        <f t="array" ref="G1400">_xlfn.IFS(F1400&lt;=5,"very near",F1400&lt;=10,"near",F1400&lt;=20,"moderate",F1400&lt;=29,"far")</f>
        <v>very near</v>
      </c>
      <c r="H1400">
        <v>2</v>
      </c>
      <c r="I1400" t="str" cm="1">
        <f t="array" ref="I1400">_xlfn.IFS(H1400=1,"Below College",H1400=
2,"College",H1400=
3,"Bachelor",H1400=
4,"Master",H1400=
5,"Doctor")</f>
        <v>College</v>
      </c>
      <c r="J1400" t="s">
        <v>52</v>
      </c>
      <c r="K1400">
        <v>4</v>
      </c>
      <c r="L1400" t="str" cm="1">
        <f t="array" ref="L1400">_xlfn.IFS(K1400=1,"low",K1400=2,"medium",K1400=3,"high",K1400=4,"very high")</f>
        <v>very high</v>
      </c>
      <c r="M1400" t="s">
        <v>33</v>
      </c>
      <c r="N1400">
        <v>4</v>
      </c>
      <c r="O1400" t="str" cm="1">
        <f t="array" ref="O1400">_xlfn.IFS(N1400=1,"low",N1400=2,"medium",N1400=3,"high",N1400=4,"very high")</f>
        <v>very high</v>
      </c>
      <c r="P1400">
        <v>1</v>
      </c>
      <c r="Q1400" t="str" cm="1">
        <f t="array" ref="Q1400">_xlfn.IFS(P1400=1,"junior",P1400=2,"mid level",P1400=3,"senior",P1400=4,"lead",P1400=5,"executive")</f>
        <v>junior</v>
      </c>
      <c r="R1400" t="s">
        <v>34</v>
      </c>
      <c r="S1400">
        <v>2</v>
      </c>
      <c r="T1400" t="str" cm="1">
        <f t="array" ref="T1400">_xlfn.IFS(S1400=1,"low",S1400=2,"medium",S1400=3,"high",S1400=4,"very high")</f>
        <v>medium</v>
      </c>
      <c r="U1400" t="s">
        <v>40</v>
      </c>
      <c r="V1400">
        <v>2559</v>
      </c>
      <c r="W1400">
        <v>5</v>
      </c>
      <c r="X1400" t="str" cm="1">
        <f t="array" ref="X1400">_xlfn.IFS(W1400=0,"fresher",W1400&lt;=3,"stable",W1400&lt;=6,"moderate hopper",W1400&lt;=9,"frequent hopper")</f>
        <v>moderate hopper</v>
      </c>
      <c r="Y1400" t="s">
        <v>29</v>
      </c>
      <c r="Z1400">
        <v>11</v>
      </c>
      <c r="AA1400" t="str" cm="1">
        <f t="array" ref="AA1400">_xlfn.IFS(Z1400&lt;=14,"low hike",Z1400&lt;=18,"moderate hike",Z1400&lt;=22,"good hike",Z1400&lt;=25,"high hike")</f>
        <v>low hike</v>
      </c>
      <c r="AB1400">
        <v>3</v>
      </c>
      <c r="AC1400" t="str" cm="1">
        <f t="array" ref="AC1400">_xlfn.IFS(AB1400=1,"low",AB1400=2,"good",AB1400=3,"excellent",AB1400=4,"outstanding")</f>
        <v>excellent</v>
      </c>
      <c r="AD1400">
        <v>3</v>
      </c>
      <c r="AE1400" t="str" cm="1">
        <f t="array" ref="AE1400">_xlfn.IFS(AD1400=1,"low",AD1400=2,"medium",AD1400=3,"high",AD1400=4,"very high")</f>
        <v>high</v>
      </c>
      <c r="AG1400">
        <v>0</v>
      </c>
      <c r="AH1400" t="str" cm="1">
        <f t="array" ref="AH1400">_xlfn.IFS(AG1400=0,"no stock options",AG1400=2,"medium",AG1400=3,"high",AG1400=1,"low")</f>
        <v>no stock options</v>
      </c>
      <c r="AI1400">
        <v>7</v>
      </c>
      <c r="AJ1400" s="1" t="str" cm="1">
        <f t="array" ref="AJ1400">_xlfn.IFS(AI1400&lt;=2,"fresher",AI1400&lt;=7,"early career",AI1400&lt;=15,"mid career",AI1400&lt;=25,"experienced",AI1400&gt;=26,"expert")</f>
        <v>early career</v>
      </c>
      <c r="AK1400">
        <v>4</v>
      </c>
      <c r="AL1400" s="1" t="str" cm="1">
        <f t="array" ref="AL1400">_xlfn.IFS(AK1400=0,"no training",AK1400&lt;=2,"low",AK1400&lt;=4,"moderate",AK1400&lt;=6,"high")</f>
        <v>moderate</v>
      </c>
      <c r="AM1400">
        <v>2</v>
      </c>
      <c r="AN1400" t="str" cm="1">
        <f t="array" ref="AN1400">_xlfn.IFS(AM1400=1,"low",AM1400=2,"medium",AM1400=3,"high",AM1400=4,"very high")</f>
        <v>medium</v>
      </c>
      <c r="AO1400">
        <v>1</v>
      </c>
      <c r="AP1400" s="1" t="str" cm="1">
        <f t="array" ref="AP1400">_xlfn.IFS(AO1400&lt;=1,"new",AO1400&lt;=5,"early tenure",AO1400&lt;=10,"established",AO1400&lt;=20,"loyal",AO1400&gt;=21,"long term")</f>
        <v>new</v>
      </c>
      <c r="AQ1400">
        <v>0</v>
      </c>
      <c r="AR1400" s="1" t="str" cm="1">
        <f t="array" ref="AR1400">_xlfn.IFS(AQ1400&lt;=1,"new",AQ1400&lt;=4,"settling",AQ1400&lt;=7,"established",AQ1400&lt;=12,"stagnant risk",AQ1400&gt;12,"highly stagnant")</f>
        <v>new</v>
      </c>
      <c r="AS1400">
        <v>0</v>
      </c>
      <c r="AT1400" t="str" cm="1">
        <f t="array" ref="AT1400">_xlfn.IFS(AS1400&lt;=1,"recently promoted",AS1400&lt;=3,"due soon",AS1400&lt;=6,"over due",AS1400&gt;=7,"critically overdue")</f>
        <v>recently promoted</v>
      </c>
      <c r="AU1400">
        <v>0</v>
      </c>
      <c r="AV1400" t="str" cm="1">
        <f t="array" ref="AV1400">_xlfn.IFS(AU1400&lt;=1,"new under manager",AU1400&lt;=4,"settling",AU1400&lt;=8,"established",AU1400&gt;=9,"long term")</f>
        <v>new under manager</v>
      </c>
    </row>
    <row r="1401" spans="1:48">
      <c r="A1401">
        <v>48</v>
      </c>
      <c r="B1401" s="1" t="str" cm="1">
        <f t="array" ref="B1401">_xlfn.IFS(A1401&lt;=25,"early career",A1401&lt;=35,"mid career",A1401&lt;=45,"experienced",A1401&gt;=46,"senior")</f>
        <v>senior</v>
      </c>
      <c r="C1401" t="s">
        <v>29</v>
      </c>
      <c r="D1401" t="s">
        <v>30</v>
      </c>
      <c r="E1401" t="s">
        <v>31</v>
      </c>
      <c r="F1401">
        <v>1</v>
      </c>
      <c r="G1401" s="1" t="str" cm="1">
        <f t="array" ref="G1401">_xlfn.IFS(F1401&lt;=5,"very near",F1401&lt;=10,"near",F1401&lt;=20,"moderate",F1401&lt;=29,"far")</f>
        <v>very near</v>
      </c>
      <c r="H1401">
        <v>3</v>
      </c>
      <c r="I1401" t="str" cm="1">
        <f t="array" ref="I1401">_xlfn.IFS(H1401=1,"Below College",H1401=
2,"College",H1401=
3,"Bachelor",H1401=
4,"Master",H1401=
5,"Doctor")</f>
        <v>Bachelor</v>
      </c>
      <c r="J1401" t="s">
        <v>36</v>
      </c>
      <c r="K1401">
        <v>4</v>
      </c>
      <c r="L1401" t="str" cm="1">
        <f t="array" ref="L1401">_xlfn.IFS(K1401=1,"low",K1401=2,"medium",K1401=3,"high",K1401=4,"very high")</f>
        <v>very high</v>
      </c>
      <c r="M1401" t="s">
        <v>33</v>
      </c>
      <c r="N1401">
        <v>2</v>
      </c>
      <c r="O1401" t="str" cm="1">
        <f t="array" ref="O1401">_xlfn.IFS(N1401=1,"low",N1401=2,"medium",N1401=3,"high",N1401=4,"very high")</f>
        <v>medium</v>
      </c>
      <c r="P1401">
        <v>5</v>
      </c>
      <c r="Q1401" t="str" cm="1">
        <f t="array" ref="Q1401">_xlfn.IFS(P1401=1,"junior",P1401=2,"mid level",P1401=3,"senior",P1401=4,"lead",P1401=5,"executive")</f>
        <v>executive</v>
      </c>
      <c r="R1401" t="s">
        <v>53</v>
      </c>
      <c r="S1401">
        <v>4</v>
      </c>
      <c r="T1401" t="str" cm="1">
        <f t="array" ref="T1401">_xlfn.IFS(S1401=1,"low",S1401=2,"medium",S1401=3,"high",S1401=4,"very high")</f>
        <v>very high</v>
      </c>
      <c r="U1401" t="s">
        <v>40</v>
      </c>
      <c r="V1401">
        <v>18265</v>
      </c>
      <c r="W1401">
        <v>6</v>
      </c>
      <c r="X1401" t="str" cm="1">
        <f t="array" ref="X1401">_xlfn.IFS(W1401=0,"fresher",W1401&lt;=3,"stable",W1401&lt;=6,"moderate hopper",W1401&lt;=9,"frequent hopper")</f>
        <v>moderate hopper</v>
      </c>
      <c r="Y1401" t="s">
        <v>29</v>
      </c>
      <c r="Z1401">
        <v>12</v>
      </c>
      <c r="AA1401" t="str" cm="1">
        <f t="array" ref="AA1401">_xlfn.IFS(Z1401&lt;=14,"low hike",Z1401&lt;=18,"moderate hike",Z1401&lt;=22,"good hike",Z1401&lt;=25,"high hike")</f>
        <v>low hike</v>
      </c>
      <c r="AB1401">
        <v>3</v>
      </c>
      <c r="AC1401" t="str" cm="1">
        <f t="array" ref="AC1401">_xlfn.IFS(AB1401=1,"low",AB1401=2,"good",AB1401=3,"excellent",AB1401=4,"outstanding")</f>
        <v>excellent</v>
      </c>
      <c r="AD1401">
        <v>3</v>
      </c>
      <c r="AE1401" t="str" cm="1">
        <f t="array" ref="AE1401">_xlfn.IFS(AD1401=1,"low",AD1401=2,"medium",AD1401=3,"high",AD1401=4,"very high")</f>
        <v>high</v>
      </c>
      <c r="AG1401">
        <v>0</v>
      </c>
      <c r="AH1401" t="str" cm="1">
        <f t="array" ref="AH1401">_xlfn.IFS(AG1401=0,"no stock options",AG1401=2,"medium",AG1401=3,"high",AG1401=1,"low")</f>
        <v>no stock options</v>
      </c>
      <c r="AI1401">
        <v>25</v>
      </c>
      <c r="AJ1401" s="1" t="str" cm="1">
        <f t="array" ref="AJ1401">_xlfn.IFS(AI1401&lt;=2,"fresher",AI1401&lt;=7,"early career",AI1401&lt;=15,"mid career",AI1401&lt;=25,"experienced",AI1401&gt;=26,"expert")</f>
        <v>experienced</v>
      </c>
      <c r="AK1401">
        <v>3</v>
      </c>
      <c r="AL1401" s="1" t="str" cm="1">
        <f t="array" ref="AL1401">_xlfn.IFS(AK1401=0,"no training",AK1401&lt;=2,"low",AK1401&lt;=4,"moderate",AK1401&lt;=6,"high")</f>
        <v>moderate</v>
      </c>
      <c r="AM1401">
        <v>4</v>
      </c>
      <c r="AN1401" t="str" cm="1">
        <f t="array" ref="AN1401">_xlfn.IFS(AM1401=1,"low",AM1401=2,"medium",AM1401=3,"high",AM1401=4,"very high")</f>
        <v>very high</v>
      </c>
      <c r="AO1401">
        <v>1</v>
      </c>
      <c r="AP1401" s="1" t="str" cm="1">
        <f t="array" ref="AP1401">_xlfn.IFS(AO1401&lt;=1,"new",AO1401&lt;=5,"early tenure",AO1401&lt;=10,"established",AO1401&lt;=20,"loyal",AO1401&gt;=21,"long term")</f>
        <v>new</v>
      </c>
      <c r="AQ1401">
        <v>0</v>
      </c>
      <c r="AR1401" s="1" t="str" cm="1">
        <f t="array" ref="AR1401">_xlfn.IFS(AQ1401&lt;=1,"new",AQ1401&lt;=4,"settling",AQ1401&lt;=7,"established",AQ1401&lt;=12,"stagnant risk",AQ1401&gt;12,"highly stagnant")</f>
        <v>new</v>
      </c>
      <c r="AS1401">
        <v>0</v>
      </c>
      <c r="AT1401" t="str" cm="1">
        <f t="array" ref="AT1401">_xlfn.IFS(AS1401&lt;=1,"recently promoted",AS1401&lt;=3,"due soon",AS1401&lt;=6,"over due",AS1401&gt;=7,"critically overdue")</f>
        <v>recently promoted</v>
      </c>
      <c r="AU1401">
        <v>0</v>
      </c>
      <c r="AV1401" t="str" cm="1">
        <f t="array" ref="AV1401">_xlfn.IFS(AU1401&lt;=1,"new under manager",AU1401&lt;=4,"settling",AU1401&lt;=8,"established",AU1401&gt;=9,"long term")</f>
        <v>new under manager</v>
      </c>
    </row>
    <row r="1402" spans="1:48">
      <c r="A1402">
        <v>34</v>
      </c>
      <c r="B1402" s="1" t="str" cm="1">
        <f t="array" ref="B1402">_xlfn.IFS(A1402&lt;=25,"early career",A1402&lt;=35,"mid career",A1402&lt;=45,"experienced",A1402&gt;=46,"senior")</f>
        <v>mid career</v>
      </c>
      <c r="C1402" t="s">
        <v>29</v>
      </c>
      <c r="D1402" t="s">
        <v>30</v>
      </c>
      <c r="E1402" t="s">
        <v>31</v>
      </c>
      <c r="F1402">
        <v>20</v>
      </c>
      <c r="G1402" s="1" t="str" cm="1">
        <f t="array" ref="G1402">_xlfn.IFS(F1402&lt;=5,"very near",F1402&lt;=10,"near",F1402&lt;=20,"moderate",F1402&lt;=29,"far")</f>
        <v>moderate</v>
      </c>
      <c r="H1402">
        <v>3</v>
      </c>
      <c r="I1402" t="str" cm="1">
        <f t="array" ref="I1402">_xlfn.IFS(H1402=1,"Below College",H1402=
2,"College",H1402=
3,"Bachelor",H1402=
4,"Master",H1402=
5,"Doctor")</f>
        <v>Bachelor</v>
      </c>
      <c r="J1402" t="s">
        <v>52</v>
      </c>
      <c r="K1402">
        <v>3</v>
      </c>
      <c r="L1402" t="str" cm="1">
        <f t="array" ref="L1402">_xlfn.IFS(K1402=1,"low",K1402=2,"medium",K1402=3,"high",K1402=4,"very high")</f>
        <v>high</v>
      </c>
      <c r="M1402" t="s">
        <v>43</v>
      </c>
      <c r="N1402">
        <v>4</v>
      </c>
      <c r="O1402" t="str" cm="1">
        <f t="array" ref="O1402">_xlfn.IFS(N1402=1,"low",N1402=2,"medium",N1402=3,"high",N1402=4,"very high")</f>
        <v>very high</v>
      </c>
      <c r="P1402">
        <v>1</v>
      </c>
      <c r="Q1402" t="str" cm="1">
        <f t="array" ref="Q1402">_xlfn.IFS(P1402=1,"junior",P1402=2,"mid level",P1402=3,"senior",P1402=4,"lead",P1402=5,"executive")</f>
        <v>junior</v>
      </c>
      <c r="R1402" t="s">
        <v>37</v>
      </c>
      <c r="S1402">
        <v>3</v>
      </c>
      <c r="T1402" t="str" cm="1">
        <f t="array" ref="T1402">_xlfn.IFS(S1402=1,"low",S1402=2,"medium",S1402=3,"high",S1402=4,"very high")</f>
        <v>high</v>
      </c>
      <c r="U1402" t="s">
        <v>35</v>
      </c>
      <c r="V1402">
        <v>2585</v>
      </c>
      <c r="W1402">
        <v>0</v>
      </c>
      <c r="X1402" t="str" cm="1">
        <f t="array" ref="X1402">_xlfn.IFS(W1402=0,"fresher",W1402&lt;=3,"stable",W1402&lt;=6,"moderate hopper",W1402&lt;=9,"frequent hopper")</f>
        <v>fresher</v>
      </c>
      <c r="Y1402" t="s">
        <v>29</v>
      </c>
      <c r="Z1402">
        <v>17</v>
      </c>
      <c r="AA1402" t="str" cm="1">
        <f t="array" ref="AA1402">_xlfn.IFS(Z1402&lt;=14,"low hike",Z1402&lt;=18,"moderate hike",Z1402&lt;=22,"good hike",Z1402&lt;=25,"high hike")</f>
        <v>moderate hike</v>
      </c>
      <c r="AB1402">
        <v>3</v>
      </c>
      <c r="AC1402" t="str" cm="1">
        <f t="array" ref="AC1402">_xlfn.IFS(AB1402=1,"low",AB1402=2,"good",AB1402=3,"excellent",AB1402=4,"outstanding")</f>
        <v>excellent</v>
      </c>
      <c r="AD1402">
        <v>4</v>
      </c>
      <c r="AE1402" t="str" cm="1">
        <f t="array" ref="AE1402">_xlfn.IFS(AD1402=1,"low",AD1402=2,"medium",AD1402=3,"high",AD1402=4,"very high")</f>
        <v>very high</v>
      </c>
      <c r="AG1402">
        <v>0</v>
      </c>
      <c r="AH1402" t="str" cm="1">
        <f t="array" ref="AH1402">_xlfn.IFS(AG1402=0,"no stock options",AG1402=2,"medium",AG1402=3,"high",AG1402=1,"low")</f>
        <v>no stock options</v>
      </c>
      <c r="AI1402">
        <v>2</v>
      </c>
      <c r="AJ1402" s="1" t="str" cm="1">
        <f t="array" ref="AJ1402">_xlfn.IFS(AI1402&lt;=2,"fresher",AI1402&lt;=7,"early career",AI1402&lt;=15,"mid career",AI1402&lt;=25,"experienced",AI1402&gt;=26,"expert")</f>
        <v>fresher</v>
      </c>
      <c r="AK1402">
        <v>5</v>
      </c>
      <c r="AL1402" s="1" t="str" cm="1">
        <f t="array" ref="AL1402">_xlfn.IFS(AK1402=0,"no training",AK1402&lt;=2,"low",AK1402&lt;=4,"moderate",AK1402&lt;=6,"high")</f>
        <v>high</v>
      </c>
      <c r="AM1402">
        <v>2</v>
      </c>
      <c r="AN1402" t="str" cm="1">
        <f t="array" ref="AN1402">_xlfn.IFS(AM1402=1,"low",AM1402=2,"medium",AM1402=3,"high",AM1402=4,"very high")</f>
        <v>medium</v>
      </c>
      <c r="AO1402">
        <v>1</v>
      </c>
      <c r="AP1402" s="1" t="str" cm="1">
        <f t="array" ref="AP1402">_xlfn.IFS(AO1402&lt;=1,"new",AO1402&lt;=5,"early tenure",AO1402&lt;=10,"established",AO1402&lt;=20,"loyal",AO1402&gt;=21,"long term")</f>
        <v>new</v>
      </c>
      <c r="AQ1402">
        <v>0</v>
      </c>
      <c r="AR1402" s="1" t="str" cm="1">
        <f t="array" ref="AR1402">_xlfn.IFS(AQ1402&lt;=1,"new",AQ1402&lt;=4,"settling",AQ1402&lt;=7,"established",AQ1402&lt;=12,"stagnant risk",AQ1402&gt;12,"highly stagnant")</f>
        <v>new</v>
      </c>
      <c r="AS1402">
        <v>0</v>
      </c>
      <c r="AT1402" t="str" cm="1">
        <f t="array" ref="AT1402">_xlfn.IFS(AS1402&lt;=1,"recently promoted",AS1402&lt;=3,"due soon",AS1402&lt;=6,"over due",AS1402&gt;=7,"critically overdue")</f>
        <v>recently promoted</v>
      </c>
      <c r="AU1402">
        <v>0</v>
      </c>
      <c r="AV1402" t="str" cm="1">
        <f t="array" ref="AV1402">_xlfn.IFS(AU1402&lt;=1,"new under manager",AU1402&lt;=4,"settling",AU1402&lt;=8,"established",AU1402&gt;=9,"long term")</f>
        <v>new under manager</v>
      </c>
    </row>
    <row r="1403" spans="1:48">
      <c r="A1403">
        <v>19</v>
      </c>
      <c r="B1403" s="1" t="str" cm="1">
        <f t="array" ref="B1403">_xlfn.IFS(A1403&lt;=25,"early career",A1403&lt;=35,"mid career",A1403&lt;=45,"experienced",A1403&gt;=46,"senior")</f>
        <v>early career</v>
      </c>
      <c r="C1403" t="s">
        <v>29</v>
      </c>
      <c r="D1403" t="s">
        <v>30</v>
      </c>
      <c r="E1403" t="s">
        <v>31</v>
      </c>
      <c r="F1403">
        <v>25</v>
      </c>
      <c r="G1403" s="1" t="str" cm="1">
        <f t="array" ref="G1403">_xlfn.IFS(F1403&lt;=5,"very near",F1403&lt;=10,"near",F1403&lt;=20,"moderate",F1403&lt;=29,"far")</f>
        <v>far</v>
      </c>
      <c r="H1403">
        <v>3</v>
      </c>
      <c r="I1403" t="str" cm="1">
        <f t="array" ref="I1403">_xlfn.IFS(H1403=1,"Below College",H1403=
2,"College",H1403=
3,"Bachelor",H1403=
4,"Master",H1403=
5,"Doctor")</f>
        <v>Bachelor</v>
      </c>
      <c r="J1403" t="s">
        <v>36</v>
      </c>
      <c r="K1403">
        <v>2</v>
      </c>
      <c r="L1403" t="str" cm="1">
        <f t="array" ref="L1403">_xlfn.IFS(K1403=1,"low",K1403=2,"medium",K1403=3,"high",K1403=4,"very high")</f>
        <v>medium</v>
      </c>
      <c r="M1403" t="s">
        <v>43</v>
      </c>
      <c r="N1403">
        <v>4</v>
      </c>
      <c r="O1403" t="str" cm="1">
        <f t="array" ref="O1403">_xlfn.IFS(N1403=1,"low",N1403=2,"medium",N1403=3,"high",N1403=4,"very high")</f>
        <v>very high</v>
      </c>
      <c r="P1403">
        <v>1</v>
      </c>
      <c r="Q1403" t="str" cm="1">
        <f t="array" ref="Q1403">_xlfn.IFS(P1403=1,"junior",P1403=2,"mid level",P1403=3,"senior",P1403=4,"lead",P1403=5,"executive")</f>
        <v>junior</v>
      </c>
      <c r="R1403" t="s">
        <v>37</v>
      </c>
      <c r="S1403">
        <v>4</v>
      </c>
      <c r="T1403" t="str" cm="1">
        <f t="array" ref="T1403">_xlfn.IFS(S1403=1,"low",S1403=2,"medium",S1403=3,"high",S1403=4,"very high")</f>
        <v>very high</v>
      </c>
      <c r="U1403" t="s">
        <v>40</v>
      </c>
      <c r="V1403">
        <v>2994</v>
      </c>
      <c r="W1403">
        <v>1</v>
      </c>
      <c r="X1403" t="str" cm="1">
        <f t="array" ref="X1403">_xlfn.IFS(W1403=0,"fresher",W1403&lt;=3,"stable",W1403&lt;=6,"moderate hopper",W1403&lt;=9,"frequent hopper")</f>
        <v>stable</v>
      </c>
      <c r="Y1403" t="s">
        <v>39</v>
      </c>
      <c r="Z1403">
        <v>12</v>
      </c>
      <c r="AA1403" t="str" cm="1">
        <f t="array" ref="AA1403">_xlfn.IFS(Z1403&lt;=14,"low hike",Z1403&lt;=18,"moderate hike",Z1403&lt;=22,"good hike",Z1403&lt;=25,"high hike")</f>
        <v>low hike</v>
      </c>
      <c r="AB1403">
        <v>3</v>
      </c>
      <c r="AC1403" t="str" cm="1">
        <f t="array" ref="AC1403">_xlfn.IFS(AB1403=1,"low",AB1403=2,"good",AB1403=3,"excellent",AB1403=4,"outstanding")</f>
        <v>excellent</v>
      </c>
      <c r="AD1403">
        <v>4</v>
      </c>
      <c r="AE1403" t="str" cm="1">
        <f t="array" ref="AE1403">_xlfn.IFS(AD1403=1,"low",AD1403=2,"medium",AD1403=3,"high",AD1403=4,"very high")</f>
        <v>very high</v>
      </c>
      <c r="AG1403">
        <v>0</v>
      </c>
      <c r="AH1403" t="str" cm="1">
        <f t="array" ref="AH1403">_xlfn.IFS(AG1403=0,"no stock options",AG1403=2,"medium",AG1403=3,"high",AG1403=1,"low")</f>
        <v>no stock options</v>
      </c>
      <c r="AI1403">
        <v>1</v>
      </c>
      <c r="AJ1403" s="1" t="str" cm="1">
        <f t="array" ref="AJ1403">_xlfn.IFS(AI1403&lt;=2,"fresher",AI1403&lt;=7,"early career",AI1403&lt;=15,"mid career",AI1403&lt;=25,"experienced",AI1403&gt;=26,"expert")</f>
        <v>fresher</v>
      </c>
      <c r="AK1403">
        <v>2</v>
      </c>
      <c r="AL1403" s="1" t="str" cm="1">
        <f t="array" ref="AL1403">_xlfn.IFS(AK1403=0,"no training",AK1403&lt;=2,"low",AK1403&lt;=4,"moderate",AK1403&lt;=6,"high")</f>
        <v>low</v>
      </c>
      <c r="AM1403">
        <v>3</v>
      </c>
      <c r="AN1403" t="str" cm="1">
        <f t="array" ref="AN1403">_xlfn.IFS(AM1403=1,"low",AM1403=2,"medium",AM1403=3,"high",AM1403=4,"very high")</f>
        <v>high</v>
      </c>
      <c r="AO1403">
        <v>1</v>
      </c>
      <c r="AP1403" s="1" t="str" cm="1">
        <f t="array" ref="AP1403">_xlfn.IFS(AO1403&lt;=1,"new",AO1403&lt;=5,"early tenure",AO1403&lt;=10,"established",AO1403&lt;=20,"loyal",AO1403&gt;=21,"long term")</f>
        <v>new</v>
      </c>
      <c r="AQ1403">
        <v>0</v>
      </c>
      <c r="AR1403" s="1" t="str" cm="1">
        <f t="array" ref="AR1403">_xlfn.IFS(AQ1403&lt;=1,"new",AQ1403&lt;=4,"settling",AQ1403&lt;=7,"established",AQ1403&lt;=12,"stagnant risk",AQ1403&gt;12,"highly stagnant")</f>
        <v>new</v>
      </c>
      <c r="AS1403">
        <v>0</v>
      </c>
      <c r="AT1403" t="str" cm="1">
        <f t="array" ref="AT1403">_xlfn.IFS(AS1403&lt;=1,"recently promoted",AS1403&lt;=3,"due soon",AS1403&lt;=6,"over due",AS1403&gt;=7,"critically overdue")</f>
        <v>recently promoted</v>
      </c>
      <c r="AU1403">
        <v>1</v>
      </c>
      <c r="AV1403" t="str" cm="1">
        <f t="array" ref="AV1403">_xlfn.IFS(AU1403&lt;=1,"new under manager",AU1403&lt;=4,"settling",AU1403&lt;=8,"established",AU1403&gt;=9,"long term")</f>
        <v>new under manager</v>
      </c>
    </row>
    <row r="1404" spans="1:48">
      <c r="A1404">
        <v>23</v>
      </c>
      <c r="B1404" s="1" t="str" cm="1">
        <f t="array" ref="B1404">_xlfn.IFS(A1404&lt;=25,"early career",A1404&lt;=35,"mid career",A1404&lt;=45,"experienced",A1404&gt;=46,"senior")</f>
        <v>early career</v>
      </c>
      <c r="C1404" t="s">
        <v>29</v>
      </c>
      <c r="D1404" t="s">
        <v>30</v>
      </c>
      <c r="E1404" t="s">
        <v>31</v>
      </c>
      <c r="F1404">
        <v>1</v>
      </c>
      <c r="G1404" s="1" t="str" cm="1">
        <f t="array" ref="G1404">_xlfn.IFS(F1404&lt;=5,"very near",F1404&lt;=10,"near",F1404&lt;=20,"moderate",F1404&lt;=29,"far")</f>
        <v>very near</v>
      </c>
      <c r="H1404">
        <v>2</v>
      </c>
      <c r="I1404" t="str" cm="1">
        <f t="array" ref="I1404">_xlfn.IFS(H1404=1,"Below College",H1404=
2,"College",H1404=
3,"Bachelor",H1404=
4,"Master",H1404=
5,"Doctor")</f>
        <v>College</v>
      </c>
      <c r="J1404" t="s">
        <v>36</v>
      </c>
      <c r="K1404">
        <v>4</v>
      </c>
      <c r="L1404" t="str" cm="1">
        <f t="array" ref="L1404">_xlfn.IFS(K1404=1,"low",K1404=2,"medium",K1404=3,"high",K1404=4,"very high")</f>
        <v>very high</v>
      </c>
      <c r="M1404" t="s">
        <v>33</v>
      </c>
      <c r="N1404">
        <v>3</v>
      </c>
      <c r="O1404" t="str" cm="1">
        <f t="array" ref="O1404">_xlfn.IFS(N1404=1,"low",N1404=2,"medium",N1404=3,"high",N1404=4,"very high")</f>
        <v>high</v>
      </c>
      <c r="P1404">
        <v>1</v>
      </c>
      <c r="Q1404" t="str" cm="1">
        <f t="array" ref="Q1404">_xlfn.IFS(P1404=1,"junior",P1404=2,"mid level",P1404=3,"senior",P1404=4,"lead",P1404=5,"executive")</f>
        <v>junior</v>
      </c>
      <c r="R1404" t="s">
        <v>37</v>
      </c>
      <c r="S1404">
        <v>3</v>
      </c>
      <c r="T1404" t="str" cm="1">
        <f t="array" ref="T1404">_xlfn.IFS(S1404=1,"low",S1404=2,"medium",S1404=3,"high",S1404=4,"very high")</f>
        <v>high</v>
      </c>
      <c r="U1404" t="s">
        <v>35</v>
      </c>
      <c r="V1404">
        <v>1223</v>
      </c>
      <c r="W1404">
        <v>1</v>
      </c>
      <c r="X1404" t="str" cm="1">
        <f t="array" ref="X1404">_xlfn.IFS(W1404=0,"fresher",W1404&lt;=3,"stable",W1404&lt;=6,"moderate hopper",W1404&lt;=9,"frequent hopper")</f>
        <v>stable</v>
      </c>
      <c r="Y1404" t="s">
        <v>29</v>
      </c>
      <c r="Z1404">
        <v>22</v>
      </c>
      <c r="AA1404" t="str" cm="1">
        <f t="array" ref="AA1404">_xlfn.IFS(Z1404&lt;=14,"low hike",Z1404&lt;=18,"moderate hike",Z1404&lt;=22,"good hike",Z1404&lt;=25,"high hike")</f>
        <v>good hike</v>
      </c>
      <c r="AB1404">
        <v>4</v>
      </c>
      <c r="AC1404" t="str" cm="1">
        <f t="array" ref="AC1404">_xlfn.IFS(AB1404=1,"low",AB1404=2,"good",AB1404=3,"excellent",AB1404=4,"outstanding")</f>
        <v>outstanding</v>
      </c>
      <c r="AD1404">
        <v>4</v>
      </c>
      <c r="AE1404" t="str" cm="1">
        <f t="array" ref="AE1404">_xlfn.IFS(AD1404=1,"low",AD1404=2,"medium",AD1404=3,"high",AD1404=4,"very high")</f>
        <v>very high</v>
      </c>
      <c r="AG1404">
        <v>1</v>
      </c>
      <c r="AH1404" t="str" cm="1">
        <f t="array" ref="AH1404">_xlfn.IFS(AG1404=0,"no stock options",AG1404=2,"medium",AG1404=3,"high",AG1404=1,"low")</f>
        <v>low</v>
      </c>
      <c r="AI1404">
        <v>1</v>
      </c>
      <c r="AJ1404" s="1" t="str" cm="1">
        <f t="array" ref="AJ1404">_xlfn.IFS(AI1404&lt;=2,"fresher",AI1404&lt;=7,"early career",AI1404&lt;=15,"mid career",AI1404&lt;=25,"experienced",AI1404&gt;=26,"expert")</f>
        <v>fresher</v>
      </c>
      <c r="AK1404">
        <v>2</v>
      </c>
      <c r="AL1404" s="1" t="str" cm="1">
        <f t="array" ref="AL1404">_xlfn.IFS(AK1404=0,"no training",AK1404&lt;=2,"low",AK1404&lt;=4,"moderate",AK1404&lt;=6,"high")</f>
        <v>low</v>
      </c>
      <c r="AM1404">
        <v>3</v>
      </c>
      <c r="AN1404" t="str" cm="1">
        <f t="array" ref="AN1404">_xlfn.IFS(AM1404=1,"low",AM1404=2,"medium",AM1404=3,"high",AM1404=4,"very high")</f>
        <v>high</v>
      </c>
      <c r="AO1404">
        <v>1</v>
      </c>
      <c r="AP1404" s="1" t="str" cm="1">
        <f t="array" ref="AP1404">_xlfn.IFS(AO1404&lt;=1,"new",AO1404&lt;=5,"early tenure",AO1404&lt;=10,"established",AO1404&lt;=20,"loyal",AO1404&gt;=21,"long term")</f>
        <v>new</v>
      </c>
      <c r="AQ1404">
        <v>0</v>
      </c>
      <c r="AR1404" s="1" t="str" cm="1">
        <f t="array" ref="AR1404">_xlfn.IFS(AQ1404&lt;=1,"new",AQ1404&lt;=4,"settling",AQ1404&lt;=7,"established",AQ1404&lt;=12,"stagnant risk",AQ1404&gt;12,"highly stagnant")</f>
        <v>new</v>
      </c>
      <c r="AS1404">
        <v>0</v>
      </c>
      <c r="AT1404" t="str" cm="1">
        <f t="array" ref="AT1404">_xlfn.IFS(AS1404&lt;=1,"recently promoted",AS1404&lt;=3,"due soon",AS1404&lt;=6,"over due",AS1404&gt;=7,"critically overdue")</f>
        <v>recently promoted</v>
      </c>
      <c r="AU1404">
        <v>1</v>
      </c>
      <c r="AV1404" t="str" cm="1">
        <f t="array" ref="AV1404">_xlfn.IFS(AU1404&lt;=1,"new under manager",AU1404&lt;=4,"settling",AU1404&lt;=8,"established",AU1404&gt;=9,"long term")</f>
        <v>new under manager</v>
      </c>
    </row>
    <row r="1405" spans="1:48">
      <c r="A1405">
        <v>25</v>
      </c>
      <c r="B1405" s="1" t="str" cm="1">
        <f t="array" ref="B1405">_xlfn.IFS(A1405&lt;=25,"early career",A1405&lt;=35,"mid career",A1405&lt;=45,"experienced",A1405&gt;=46,"senior")</f>
        <v>early career</v>
      </c>
      <c r="C1405" t="s">
        <v>39</v>
      </c>
      <c r="D1405" t="s">
        <v>50</v>
      </c>
      <c r="E1405" t="s">
        <v>45</v>
      </c>
      <c r="F1405">
        <v>24</v>
      </c>
      <c r="G1405" s="1" t="str" cm="1">
        <f t="array" ref="G1405">_xlfn.IFS(F1405&lt;=5,"very near",F1405&lt;=10,"near",F1405&lt;=20,"moderate",F1405&lt;=29,"far")</f>
        <v>far</v>
      </c>
      <c r="H1405">
        <v>1</v>
      </c>
      <c r="I1405" t="str" cm="1">
        <f t="array" ref="I1405">_xlfn.IFS(H1405=1,"Below College",H1405=
2,"College",H1405=
3,"Bachelor",H1405=
4,"Master",H1405=
5,"Doctor")</f>
        <v>Below College</v>
      </c>
      <c r="J1405" t="s">
        <v>36</v>
      </c>
      <c r="K1405">
        <v>3</v>
      </c>
      <c r="L1405" t="str" cm="1">
        <f t="array" ref="L1405">_xlfn.IFS(K1405=1,"low",K1405=2,"medium",K1405=3,"high",K1405=4,"very high")</f>
        <v>high</v>
      </c>
      <c r="M1405" t="s">
        <v>33</v>
      </c>
      <c r="N1405">
        <v>1</v>
      </c>
      <c r="O1405" t="str" cm="1">
        <f t="array" ref="O1405">_xlfn.IFS(N1405=1,"low",N1405=2,"medium",N1405=3,"high",N1405=4,"very high")</f>
        <v>low</v>
      </c>
      <c r="P1405">
        <v>1</v>
      </c>
      <c r="Q1405" t="str" cm="1">
        <f t="array" ref="Q1405">_xlfn.IFS(P1405=1,"junior",P1405=2,"mid level",P1405=3,"senior",P1405=4,"lead",P1405=5,"executive")</f>
        <v>junior</v>
      </c>
      <c r="R1405" t="s">
        <v>46</v>
      </c>
      <c r="S1405">
        <v>4</v>
      </c>
      <c r="T1405" t="str" cm="1">
        <f t="array" ref="T1405">_xlfn.IFS(S1405=1,"low",S1405=2,"medium",S1405=3,"high",S1405=4,"very high")</f>
        <v>very high</v>
      </c>
      <c r="U1405" t="s">
        <v>40</v>
      </c>
      <c r="V1405">
        <v>1118</v>
      </c>
      <c r="W1405">
        <v>1</v>
      </c>
      <c r="X1405" t="str" cm="1">
        <f t="array" ref="X1405">_xlfn.IFS(W1405=0,"fresher",W1405&lt;=3,"stable",W1405&lt;=6,"moderate hopper",W1405&lt;=9,"frequent hopper")</f>
        <v>stable</v>
      </c>
      <c r="Y1405" t="s">
        <v>39</v>
      </c>
      <c r="Z1405">
        <v>14</v>
      </c>
      <c r="AA1405" t="str" cm="1">
        <f t="array" ref="AA1405">_xlfn.IFS(Z1405&lt;=14,"low hike",Z1405&lt;=18,"moderate hike",Z1405&lt;=22,"good hike",Z1405&lt;=25,"high hike")</f>
        <v>low hike</v>
      </c>
      <c r="AB1405">
        <v>3</v>
      </c>
      <c r="AC1405" t="str" cm="1">
        <f t="array" ref="AC1405">_xlfn.IFS(AB1405=1,"low",AB1405=2,"good",AB1405=3,"excellent",AB1405=4,"outstanding")</f>
        <v>excellent</v>
      </c>
      <c r="AD1405">
        <v>4</v>
      </c>
      <c r="AE1405" t="str" cm="1">
        <f t="array" ref="AE1405">_xlfn.IFS(AD1405=1,"low",AD1405=2,"medium",AD1405=3,"high",AD1405=4,"very high")</f>
        <v>very high</v>
      </c>
      <c r="AG1405">
        <v>0</v>
      </c>
      <c r="AH1405" t="str" cm="1">
        <f t="array" ref="AH1405">_xlfn.IFS(AG1405=0,"no stock options",AG1405=2,"medium",AG1405=3,"high",AG1405=1,"low")</f>
        <v>no stock options</v>
      </c>
      <c r="AI1405">
        <v>1</v>
      </c>
      <c r="AJ1405" s="1" t="str" cm="1">
        <f t="array" ref="AJ1405">_xlfn.IFS(AI1405&lt;=2,"fresher",AI1405&lt;=7,"early career",AI1405&lt;=15,"mid career",AI1405&lt;=25,"experienced",AI1405&gt;=26,"expert")</f>
        <v>fresher</v>
      </c>
      <c r="AK1405">
        <v>4</v>
      </c>
      <c r="AL1405" s="1" t="str" cm="1">
        <f t="array" ref="AL1405">_xlfn.IFS(AK1405=0,"no training",AK1405&lt;=2,"low",AK1405&lt;=4,"moderate",AK1405&lt;=6,"high")</f>
        <v>moderate</v>
      </c>
      <c r="AM1405">
        <v>3</v>
      </c>
      <c r="AN1405" t="str" cm="1">
        <f t="array" ref="AN1405">_xlfn.IFS(AM1405=1,"low",AM1405=2,"medium",AM1405=3,"high",AM1405=4,"very high")</f>
        <v>high</v>
      </c>
      <c r="AO1405">
        <v>1</v>
      </c>
      <c r="AP1405" s="1" t="str" cm="1">
        <f t="array" ref="AP1405">_xlfn.IFS(AO1405&lt;=1,"new",AO1405&lt;=5,"early tenure",AO1405&lt;=10,"established",AO1405&lt;=20,"loyal",AO1405&gt;=21,"long term")</f>
        <v>new</v>
      </c>
      <c r="AQ1405">
        <v>0</v>
      </c>
      <c r="AR1405" s="1" t="str" cm="1">
        <f t="array" ref="AR1405">_xlfn.IFS(AQ1405&lt;=1,"new",AQ1405&lt;=4,"settling",AQ1405&lt;=7,"established",AQ1405&lt;=12,"stagnant risk",AQ1405&gt;12,"highly stagnant")</f>
        <v>new</v>
      </c>
      <c r="AS1405">
        <v>1</v>
      </c>
      <c r="AT1405" t="str" cm="1">
        <f t="array" ref="AT1405">_xlfn.IFS(AS1405&lt;=1,"recently promoted",AS1405&lt;=3,"due soon",AS1405&lt;=6,"over due",AS1405&gt;=7,"critically overdue")</f>
        <v>recently promoted</v>
      </c>
      <c r="AU1405">
        <v>0</v>
      </c>
      <c r="AV1405" t="str" cm="1">
        <f t="array" ref="AV1405">_xlfn.IFS(AU1405&lt;=1,"new under manager",AU1405&lt;=4,"settling",AU1405&lt;=8,"established",AU1405&gt;=9,"long term")</f>
        <v>new under manager</v>
      </c>
    </row>
    <row r="1406" spans="1:48">
      <c r="A1406">
        <v>42</v>
      </c>
      <c r="B1406" s="1" t="str" cm="1">
        <f t="array" ref="B1406">_xlfn.IFS(A1406&lt;=25,"early career",A1406&lt;=35,"mid career",A1406&lt;=45,"experienced",A1406&gt;=46,"senior")</f>
        <v>experienced</v>
      </c>
      <c r="C1406" t="s">
        <v>29</v>
      </c>
      <c r="D1406" t="s">
        <v>30</v>
      </c>
      <c r="E1406" t="s">
        <v>31</v>
      </c>
      <c r="F1406">
        <v>7</v>
      </c>
      <c r="G1406" s="1" t="str" cm="1">
        <f t="array" ref="G1406">_xlfn.IFS(F1406&lt;=5,"very near",F1406&lt;=10,"near",F1406&lt;=20,"moderate",F1406&lt;=29,"far")</f>
        <v>near</v>
      </c>
      <c r="H1406">
        <v>4</v>
      </c>
      <c r="I1406" t="str" cm="1">
        <f t="array" ref="I1406">_xlfn.IFS(H1406=1,"Below College",H1406=
2,"College",H1406=
3,"Bachelor",H1406=
4,"Master",H1406=
5,"Doctor")</f>
        <v>Master</v>
      </c>
      <c r="J1406" t="s">
        <v>32</v>
      </c>
      <c r="K1406">
        <v>2</v>
      </c>
      <c r="L1406" t="str" cm="1">
        <f t="array" ref="L1406">_xlfn.IFS(K1406=1,"low",K1406=2,"medium",K1406=3,"high",K1406=4,"very high")</f>
        <v>medium</v>
      </c>
      <c r="M1406" t="s">
        <v>43</v>
      </c>
      <c r="N1406">
        <v>4</v>
      </c>
      <c r="O1406" t="str" cm="1">
        <f t="array" ref="O1406">_xlfn.IFS(N1406=1,"low",N1406=2,"medium",N1406=3,"high",N1406=4,"very high")</f>
        <v>very high</v>
      </c>
      <c r="P1406">
        <v>2</v>
      </c>
      <c r="Q1406" t="str" cm="1">
        <f t="array" ref="Q1406">_xlfn.IFS(P1406=1,"junior",P1406=2,"mid level",P1406=3,"senior",P1406=4,"lead",P1406=5,"executive")</f>
        <v>mid level</v>
      </c>
      <c r="R1406" t="s">
        <v>37</v>
      </c>
      <c r="S1406">
        <v>2</v>
      </c>
      <c r="T1406" t="str" cm="1">
        <f t="array" ref="T1406">_xlfn.IFS(S1406=1,"low",S1406=2,"medium",S1406=3,"high",S1406=4,"very high")</f>
        <v>medium</v>
      </c>
      <c r="U1406" t="s">
        <v>35</v>
      </c>
      <c r="V1406">
        <v>2372</v>
      </c>
      <c r="W1406">
        <v>6</v>
      </c>
      <c r="X1406" t="str" cm="1">
        <f t="array" ref="X1406">_xlfn.IFS(W1406=0,"fresher",W1406&lt;=3,"stable",W1406&lt;=6,"moderate hopper",W1406&lt;=9,"frequent hopper")</f>
        <v>moderate hopper</v>
      </c>
      <c r="Y1406" t="s">
        <v>39</v>
      </c>
      <c r="Z1406">
        <v>16</v>
      </c>
      <c r="AA1406" t="str" cm="1">
        <f t="array" ref="AA1406">_xlfn.IFS(Z1406&lt;=14,"low hike",Z1406&lt;=18,"moderate hike",Z1406&lt;=22,"good hike",Z1406&lt;=25,"high hike")</f>
        <v>moderate hike</v>
      </c>
      <c r="AB1406">
        <v>3</v>
      </c>
      <c r="AC1406" t="str" cm="1">
        <f t="array" ref="AC1406">_xlfn.IFS(AB1406=1,"low",AB1406=2,"good",AB1406=3,"excellent",AB1406=4,"outstanding")</f>
        <v>excellent</v>
      </c>
      <c r="AD1406">
        <v>4</v>
      </c>
      <c r="AE1406" t="str" cm="1">
        <f t="array" ref="AE1406">_xlfn.IFS(AD1406=1,"low",AD1406=2,"medium",AD1406=3,"high",AD1406=4,"very high")</f>
        <v>very high</v>
      </c>
      <c r="AG1406">
        <v>0</v>
      </c>
      <c r="AH1406" t="str" cm="1">
        <f t="array" ref="AH1406">_xlfn.IFS(AG1406=0,"no stock options",AG1406=2,"medium",AG1406=3,"high",AG1406=1,"low")</f>
        <v>no stock options</v>
      </c>
      <c r="AI1406">
        <v>18</v>
      </c>
      <c r="AJ1406" s="1" t="str" cm="1">
        <f t="array" ref="AJ1406">_xlfn.IFS(AI1406&lt;=2,"fresher",AI1406&lt;=7,"early career",AI1406&lt;=15,"mid career",AI1406&lt;=25,"experienced",AI1406&gt;=26,"expert")</f>
        <v>experienced</v>
      </c>
      <c r="AK1406">
        <v>2</v>
      </c>
      <c r="AL1406" s="1" t="str" cm="1">
        <f t="array" ref="AL1406">_xlfn.IFS(AK1406=0,"no training",AK1406&lt;=2,"low",AK1406&lt;=4,"moderate",AK1406&lt;=6,"high")</f>
        <v>low</v>
      </c>
      <c r="AM1406">
        <v>3</v>
      </c>
      <c r="AN1406" t="str" cm="1">
        <f t="array" ref="AN1406">_xlfn.IFS(AM1406=1,"low",AM1406=2,"medium",AM1406=3,"high",AM1406=4,"very high")</f>
        <v>high</v>
      </c>
      <c r="AO1406">
        <v>1</v>
      </c>
      <c r="AP1406" s="1" t="str" cm="1">
        <f t="array" ref="AP1406">_xlfn.IFS(AO1406&lt;=1,"new",AO1406&lt;=5,"early tenure",AO1406&lt;=10,"established",AO1406&lt;=20,"loyal",AO1406&gt;=21,"long term")</f>
        <v>new</v>
      </c>
      <c r="AQ1406">
        <v>0</v>
      </c>
      <c r="AR1406" s="1" t="str" cm="1">
        <f t="array" ref="AR1406">_xlfn.IFS(AQ1406&lt;=1,"new",AQ1406&lt;=4,"settling",AQ1406&lt;=7,"established",AQ1406&lt;=12,"stagnant risk",AQ1406&gt;12,"highly stagnant")</f>
        <v>new</v>
      </c>
      <c r="AS1406">
        <v>0</v>
      </c>
      <c r="AT1406" t="str" cm="1">
        <f t="array" ref="AT1406">_xlfn.IFS(AS1406&lt;=1,"recently promoted",AS1406&lt;=3,"due soon",AS1406&lt;=6,"over due",AS1406&gt;=7,"critically overdue")</f>
        <v>recently promoted</v>
      </c>
      <c r="AU1406">
        <v>0</v>
      </c>
      <c r="AV1406" t="str" cm="1">
        <f t="array" ref="AV1406">_xlfn.IFS(AU1406&lt;=1,"new under manager",AU1406&lt;=4,"settling",AU1406&lt;=8,"established",AU1406&gt;=9,"long term")</f>
        <v>new under manager</v>
      </c>
    </row>
    <row r="1407" spans="1:48">
      <c r="A1407">
        <v>45</v>
      </c>
      <c r="B1407" s="1" t="str" cm="1">
        <f t="array" ref="B1407">_xlfn.IFS(A1407&lt;=25,"early career",A1407&lt;=35,"mid career",A1407&lt;=45,"experienced",A1407&gt;=46,"senior")</f>
        <v>experienced</v>
      </c>
      <c r="C1407" t="s">
        <v>29</v>
      </c>
      <c r="D1407" t="s">
        <v>50</v>
      </c>
      <c r="E1407" t="s">
        <v>31</v>
      </c>
      <c r="F1407">
        <v>25</v>
      </c>
      <c r="G1407" s="1" t="str" cm="1">
        <f t="array" ref="G1407">_xlfn.IFS(F1407&lt;=5,"very near",F1407&lt;=10,"near",F1407&lt;=20,"moderate",F1407&lt;=29,"far")</f>
        <v>far</v>
      </c>
      <c r="H1407">
        <v>3</v>
      </c>
      <c r="I1407" t="str" cm="1">
        <f t="array" ref="I1407">_xlfn.IFS(H1407=1,"Below College",H1407=
2,"College",H1407=
3,"Bachelor",H1407=
4,"Master",H1407=
5,"Doctor")</f>
        <v>Bachelor</v>
      </c>
      <c r="J1407" t="s">
        <v>32</v>
      </c>
      <c r="K1407">
        <v>2</v>
      </c>
      <c r="L1407" t="str" cm="1">
        <f t="array" ref="L1407">_xlfn.IFS(K1407=1,"low",K1407=2,"medium",K1407=3,"high",K1407=4,"very high")</f>
        <v>medium</v>
      </c>
      <c r="M1407" t="s">
        <v>43</v>
      </c>
      <c r="N1407">
        <v>3</v>
      </c>
      <c r="O1407" t="str" cm="1">
        <f t="array" ref="O1407">_xlfn.IFS(N1407=1,"low",N1407=2,"medium",N1407=3,"high",N1407=4,"very high")</f>
        <v>high</v>
      </c>
      <c r="P1407">
        <v>5</v>
      </c>
      <c r="Q1407" t="str" cm="1">
        <f t="array" ref="Q1407">_xlfn.IFS(P1407=1,"junior",P1407=2,"mid level",P1407=3,"senior",P1407=4,"lead",P1407=5,"executive")</f>
        <v>executive</v>
      </c>
      <c r="R1407" t="s">
        <v>48</v>
      </c>
      <c r="S1407">
        <v>2</v>
      </c>
      <c r="T1407" t="str" cm="1">
        <f t="array" ref="T1407">_xlfn.IFS(S1407=1,"low",S1407=2,"medium",S1407=3,"high",S1407=4,"very high")</f>
        <v>medium</v>
      </c>
      <c r="U1407" t="s">
        <v>40</v>
      </c>
      <c r="V1407">
        <v>18061</v>
      </c>
      <c r="W1407">
        <v>3</v>
      </c>
      <c r="X1407" t="str" cm="1">
        <f t="array" ref="X1407">_xlfn.IFS(W1407=0,"fresher",W1407&lt;=3,"stable",W1407&lt;=6,"moderate hopper",W1407&lt;=9,"frequent hopper")</f>
        <v>stable</v>
      </c>
      <c r="Y1407" t="s">
        <v>29</v>
      </c>
      <c r="Z1407">
        <v>22</v>
      </c>
      <c r="AA1407" t="str" cm="1">
        <f t="array" ref="AA1407">_xlfn.IFS(Z1407&lt;=14,"low hike",Z1407&lt;=18,"moderate hike",Z1407&lt;=22,"good hike",Z1407&lt;=25,"high hike")</f>
        <v>good hike</v>
      </c>
      <c r="AB1407">
        <v>4</v>
      </c>
      <c r="AC1407" t="str" cm="1">
        <f t="array" ref="AC1407">_xlfn.IFS(AB1407=1,"low",AB1407=2,"good",AB1407=3,"excellent",AB1407=4,"outstanding")</f>
        <v>outstanding</v>
      </c>
      <c r="AD1407">
        <v>3</v>
      </c>
      <c r="AE1407" t="str" cm="1">
        <f t="array" ref="AE1407">_xlfn.IFS(AD1407=1,"low",AD1407=2,"medium",AD1407=3,"high",AD1407=4,"very high")</f>
        <v>high</v>
      </c>
      <c r="AG1407">
        <v>0</v>
      </c>
      <c r="AH1407" t="str" cm="1">
        <f t="array" ref="AH1407">_xlfn.IFS(AG1407=0,"no stock options",AG1407=2,"medium",AG1407=3,"high",AG1407=1,"low")</f>
        <v>no stock options</v>
      </c>
      <c r="AI1407">
        <v>22</v>
      </c>
      <c r="AJ1407" s="1" t="str" cm="1">
        <f t="array" ref="AJ1407">_xlfn.IFS(AI1407&lt;=2,"fresher",AI1407&lt;=7,"early career",AI1407&lt;=15,"mid career",AI1407&lt;=25,"experienced",AI1407&gt;=26,"expert")</f>
        <v>experienced</v>
      </c>
      <c r="AK1407">
        <v>4</v>
      </c>
      <c r="AL1407" s="1" t="str" cm="1">
        <f t="array" ref="AL1407">_xlfn.IFS(AK1407=0,"no training",AK1407&lt;=2,"low",AK1407&lt;=4,"moderate",AK1407&lt;=6,"high")</f>
        <v>moderate</v>
      </c>
      <c r="AM1407">
        <v>3</v>
      </c>
      <c r="AN1407" t="str" cm="1">
        <f t="array" ref="AN1407">_xlfn.IFS(AM1407=1,"low",AM1407=2,"medium",AM1407=3,"high",AM1407=4,"very high")</f>
        <v>high</v>
      </c>
      <c r="AO1407">
        <v>0</v>
      </c>
      <c r="AP1407" s="1" t="str" cm="1">
        <f t="array" ref="AP1407">_xlfn.IFS(AO1407&lt;=1,"new",AO1407&lt;=5,"early tenure",AO1407&lt;=10,"established",AO1407&lt;=20,"loyal",AO1407&gt;=21,"long term")</f>
        <v>new</v>
      </c>
      <c r="AQ1407">
        <v>0</v>
      </c>
      <c r="AR1407" s="1" t="str" cm="1">
        <f t="array" ref="AR1407">_xlfn.IFS(AQ1407&lt;=1,"new",AQ1407&lt;=4,"settling",AQ1407&lt;=7,"established",AQ1407&lt;=12,"stagnant risk",AQ1407&gt;12,"highly stagnant")</f>
        <v>new</v>
      </c>
      <c r="AS1407">
        <v>0</v>
      </c>
      <c r="AT1407" t="str" cm="1">
        <f t="array" ref="AT1407">_xlfn.IFS(AS1407&lt;=1,"recently promoted",AS1407&lt;=3,"due soon",AS1407&lt;=6,"over due",AS1407&gt;=7,"critically overdue")</f>
        <v>recently promoted</v>
      </c>
      <c r="AU1407">
        <v>0</v>
      </c>
      <c r="AV1407" t="str" cm="1">
        <f t="array" ref="AV1407">_xlfn.IFS(AU1407&lt;=1,"new under manager",AU1407&lt;=4,"settling",AU1407&lt;=8,"established",AU1407&gt;=9,"long term")</f>
        <v>new under manager</v>
      </c>
    </row>
    <row r="1408" spans="1:48">
      <c r="A1408">
        <v>27</v>
      </c>
      <c r="B1408" s="1" t="str" cm="1">
        <f t="array" ref="B1408">_xlfn.IFS(A1408&lt;=25,"early career",A1408&lt;=35,"mid career",A1408&lt;=45,"experienced",A1408&gt;=46,"senior")</f>
        <v>mid career</v>
      </c>
      <c r="C1408" t="s">
        <v>29</v>
      </c>
      <c r="D1408" t="s">
        <v>30</v>
      </c>
      <c r="E1408" t="s">
        <v>45</v>
      </c>
      <c r="F1408">
        <v>11</v>
      </c>
      <c r="G1408" s="1" t="str" cm="1">
        <f t="array" ref="G1408">_xlfn.IFS(F1408&lt;=5,"very near",F1408&lt;=10,"near",F1408&lt;=20,"moderate",F1408&lt;=29,"far")</f>
        <v>moderate</v>
      </c>
      <c r="H1408">
        <v>3</v>
      </c>
      <c r="I1408" t="str" cm="1">
        <f t="array" ref="I1408">_xlfn.IFS(H1408=1,"Below College",H1408=
2,"College",H1408=
3,"Bachelor",H1408=
4,"Master",H1408=
5,"Doctor")</f>
        <v>Bachelor</v>
      </c>
      <c r="J1408" t="s">
        <v>32</v>
      </c>
      <c r="K1408">
        <v>3</v>
      </c>
      <c r="L1408" t="str" cm="1">
        <f t="array" ref="L1408">_xlfn.IFS(K1408=1,"low",K1408=2,"medium",K1408=3,"high",K1408=4,"very high")</f>
        <v>high</v>
      </c>
      <c r="M1408" t="s">
        <v>43</v>
      </c>
      <c r="N1408">
        <v>4</v>
      </c>
      <c r="O1408" t="str" cm="1">
        <f t="array" ref="O1408">_xlfn.IFS(N1408=1,"low",N1408=2,"medium",N1408=3,"high",N1408=4,"very high")</f>
        <v>very high</v>
      </c>
      <c r="P1408">
        <v>1</v>
      </c>
      <c r="Q1408" t="str" cm="1">
        <f t="array" ref="Q1408">_xlfn.IFS(P1408=1,"junior",P1408=2,"mid level",P1408=3,"senior",P1408=4,"lead",P1408=5,"executive")</f>
        <v>junior</v>
      </c>
      <c r="R1408" t="s">
        <v>46</v>
      </c>
      <c r="S1408">
        <v>4</v>
      </c>
      <c r="T1408" t="str" cm="1">
        <f t="array" ref="T1408">_xlfn.IFS(S1408=1,"low",S1408=2,"medium",S1408=3,"high",S1408=4,"very high")</f>
        <v>very high</v>
      </c>
      <c r="U1408" t="s">
        <v>35</v>
      </c>
      <c r="V1408">
        <v>2534</v>
      </c>
      <c r="W1408">
        <v>8</v>
      </c>
      <c r="X1408" t="str" cm="1">
        <f t="array" ref="X1408">_xlfn.IFS(W1408=0,"fresher",W1408&lt;=3,"stable",W1408&lt;=6,"moderate hopper",W1408&lt;=9,"frequent hopper")</f>
        <v>frequent hopper</v>
      </c>
      <c r="Y1408" t="s">
        <v>29</v>
      </c>
      <c r="Z1408">
        <v>14</v>
      </c>
      <c r="AA1408" t="str" cm="1">
        <f t="array" ref="AA1408">_xlfn.IFS(Z1408&lt;=14,"low hike",Z1408&lt;=18,"moderate hike",Z1408&lt;=22,"good hike",Z1408&lt;=25,"high hike")</f>
        <v>low hike</v>
      </c>
      <c r="AB1408">
        <v>3</v>
      </c>
      <c r="AC1408" t="str" cm="1">
        <f t="array" ref="AC1408">_xlfn.IFS(AB1408=1,"low",AB1408=2,"good",AB1408=3,"excellent",AB1408=4,"outstanding")</f>
        <v>excellent</v>
      </c>
      <c r="AD1408">
        <v>2</v>
      </c>
      <c r="AE1408" t="str" cm="1">
        <f t="array" ref="AE1408">_xlfn.IFS(AD1408=1,"low",AD1408=2,"medium",AD1408=3,"high",AD1408=4,"very high")</f>
        <v>medium</v>
      </c>
      <c r="AG1408">
        <v>1</v>
      </c>
      <c r="AH1408" t="str" cm="1">
        <f t="array" ref="AH1408">_xlfn.IFS(AG1408=0,"no stock options",AG1408=2,"medium",AG1408=3,"high",AG1408=1,"low")</f>
        <v>low</v>
      </c>
      <c r="AI1408">
        <v>5</v>
      </c>
      <c r="AJ1408" s="1" t="str" cm="1">
        <f t="array" ref="AJ1408">_xlfn.IFS(AI1408&lt;=2,"fresher",AI1408&lt;=7,"early career",AI1408&lt;=15,"mid career",AI1408&lt;=25,"experienced",AI1408&gt;=26,"expert")</f>
        <v>early career</v>
      </c>
      <c r="AK1408">
        <v>4</v>
      </c>
      <c r="AL1408" s="1" t="str" cm="1">
        <f t="array" ref="AL1408">_xlfn.IFS(AK1408=0,"no training",AK1408&lt;=2,"low",AK1408&lt;=4,"moderate",AK1408&lt;=6,"high")</f>
        <v>moderate</v>
      </c>
      <c r="AM1408">
        <v>3</v>
      </c>
      <c r="AN1408" t="str" cm="1">
        <f t="array" ref="AN1408">_xlfn.IFS(AM1408=1,"low",AM1408=2,"medium",AM1408=3,"high",AM1408=4,"very high")</f>
        <v>high</v>
      </c>
      <c r="AO1408">
        <v>1</v>
      </c>
      <c r="AP1408" s="1" t="str" cm="1">
        <f t="array" ref="AP1408">_xlfn.IFS(AO1408&lt;=1,"new",AO1408&lt;=5,"early tenure",AO1408&lt;=10,"established",AO1408&lt;=20,"loyal",AO1408&gt;=21,"long term")</f>
        <v>new</v>
      </c>
      <c r="AQ1408">
        <v>0</v>
      </c>
      <c r="AR1408" s="1" t="str" cm="1">
        <f t="array" ref="AR1408">_xlfn.IFS(AQ1408&lt;=1,"new",AQ1408&lt;=4,"settling",AQ1408&lt;=7,"established",AQ1408&lt;=12,"stagnant risk",AQ1408&gt;12,"highly stagnant")</f>
        <v>new</v>
      </c>
      <c r="AS1408">
        <v>0</v>
      </c>
      <c r="AT1408" t="str" cm="1">
        <f t="array" ref="AT1408">_xlfn.IFS(AS1408&lt;=1,"recently promoted",AS1408&lt;=3,"due soon",AS1408&lt;=6,"over due",AS1408&gt;=7,"critically overdue")</f>
        <v>recently promoted</v>
      </c>
      <c r="AU1408">
        <v>0</v>
      </c>
      <c r="AV1408" t="str" cm="1">
        <f t="array" ref="AV1408">_xlfn.IFS(AU1408&lt;=1,"new under manager",AU1408&lt;=4,"settling",AU1408&lt;=8,"established",AU1408&gt;=9,"long term")</f>
        <v>new under manager</v>
      </c>
    </row>
    <row r="1409" spans="1:48">
      <c r="A1409">
        <v>18</v>
      </c>
      <c r="B1409" s="1" t="str" cm="1">
        <f t="array" ref="B1409">_xlfn.IFS(A1409&lt;=25,"early career",A1409&lt;=35,"mid career",A1409&lt;=45,"experienced",A1409&gt;=46,"senior")</f>
        <v>early career</v>
      </c>
      <c r="C1409" t="s">
        <v>29</v>
      </c>
      <c r="D1409" t="s">
        <v>41</v>
      </c>
      <c r="E1409" t="s">
        <v>31</v>
      </c>
      <c r="F1409">
        <v>1</v>
      </c>
      <c r="G1409" s="1" t="str" cm="1">
        <f t="array" ref="G1409">_xlfn.IFS(F1409&lt;=5,"very near",F1409&lt;=10,"near",F1409&lt;=20,"moderate",F1409&lt;=29,"far")</f>
        <v>very near</v>
      </c>
      <c r="H1409">
        <v>3</v>
      </c>
      <c r="I1409" t="str" cm="1">
        <f t="array" ref="I1409">_xlfn.IFS(H1409=1,"Below College",H1409=
2,"College",H1409=
3,"Bachelor",H1409=
4,"Master",H1409=
5,"Doctor")</f>
        <v>Bachelor</v>
      </c>
      <c r="J1409" t="s">
        <v>36</v>
      </c>
      <c r="K1409">
        <v>4</v>
      </c>
      <c r="L1409" t="str" cm="1">
        <f t="array" ref="L1409">_xlfn.IFS(K1409=1,"low",K1409=2,"medium",K1409=3,"high",K1409=4,"very high")</f>
        <v>very high</v>
      </c>
      <c r="M1409" t="s">
        <v>43</v>
      </c>
      <c r="N1409">
        <v>3</v>
      </c>
      <c r="O1409" t="str" cm="1">
        <f t="array" ref="O1409">_xlfn.IFS(N1409=1,"low",N1409=2,"medium",N1409=3,"high",N1409=4,"very high")</f>
        <v>high</v>
      </c>
      <c r="P1409">
        <v>1</v>
      </c>
      <c r="Q1409" t="str" cm="1">
        <f t="array" ref="Q1409">_xlfn.IFS(P1409=1,"junior",P1409=2,"mid level",P1409=3,"senior",P1409=4,"lead",P1409=5,"executive")</f>
        <v>junior</v>
      </c>
      <c r="R1409" t="s">
        <v>34</v>
      </c>
      <c r="S1409">
        <v>4</v>
      </c>
      <c r="T1409" t="str" cm="1">
        <f t="array" ref="T1409">_xlfn.IFS(S1409=1,"low",S1409=2,"medium",S1409=3,"high",S1409=4,"very high")</f>
        <v>very high</v>
      </c>
      <c r="U1409" t="s">
        <v>40</v>
      </c>
      <c r="V1409">
        <v>1611</v>
      </c>
      <c r="W1409">
        <v>1</v>
      </c>
      <c r="X1409" t="str" cm="1">
        <f t="array" ref="X1409">_xlfn.IFS(W1409=0,"fresher",W1409&lt;=3,"stable",W1409&lt;=6,"moderate hopper",W1409&lt;=9,"frequent hopper")</f>
        <v>stable</v>
      </c>
      <c r="Y1409" t="s">
        <v>29</v>
      </c>
      <c r="Z1409">
        <v>15</v>
      </c>
      <c r="AA1409" t="str" cm="1">
        <f t="array" ref="AA1409">_xlfn.IFS(Z1409&lt;=14,"low hike",Z1409&lt;=18,"moderate hike",Z1409&lt;=22,"good hike",Z1409&lt;=25,"high hike")</f>
        <v>moderate hike</v>
      </c>
      <c r="AB1409">
        <v>3</v>
      </c>
      <c r="AC1409" t="str" cm="1">
        <f t="array" ref="AC1409">_xlfn.IFS(AB1409=1,"low",AB1409=2,"good",AB1409=3,"excellent",AB1409=4,"outstanding")</f>
        <v>excellent</v>
      </c>
      <c r="AD1409">
        <v>3</v>
      </c>
      <c r="AE1409" t="str" cm="1">
        <f t="array" ref="AE1409">_xlfn.IFS(AD1409=1,"low",AD1409=2,"medium",AD1409=3,"high",AD1409=4,"very high")</f>
        <v>high</v>
      </c>
      <c r="AG1409">
        <v>0</v>
      </c>
      <c r="AH1409" t="str" cm="1">
        <f t="array" ref="AH1409">_xlfn.IFS(AG1409=0,"no stock options",AG1409=2,"medium",AG1409=3,"high",AG1409=1,"low")</f>
        <v>no stock options</v>
      </c>
      <c r="AI1409">
        <v>0</v>
      </c>
      <c r="AJ1409" s="1" t="str" cm="1">
        <f t="array" ref="AJ1409">_xlfn.IFS(AI1409&lt;=2,"fresher",AI1409&lt;=7,"early career",AI1409&lt;=15,"mid career",AI1409&lt;=25,"experienced",AI1409&gt;=26,"expert")</f>
        <v>fresher</v>
      </c>
      <c r="AK1409">
        <v>5</v>
      </c>
      <c r="AL1409" s="1" t="str" cm="1">
        <f t="array" ref="AL1409">_xlfn.IFS(AK1409=0,"no training",AK1409&lt;=2,"low",AK1409&lt;=4,"moderate",AK1409&lt;=6,"high")</f>
        <v>high</v>
      </c>
      <c r="AM1409">
        <v>4</v>
      </c>
      <c r="AN1409" t="str" cm="1">
        <f t="array" ref="AN1409">_xlfn.IFS(AM1409=1,"low",AM1409=2,"medium",AM1409=3,"high",AM1409=4,"very high")</f>
        <v>very high</v>
      </c>
      <c r="AO1409">
        <v>0</v>
      </c>
      <c r="AP1409" s="1" t="str" cm="1">
        <f t="array" ref="AP1409">_xlfn.IFS(AO1409&lt;=1,"new",AO1409&lt;=5,"early tenure",AO1409&lt;=10,"established",AO1409&lt;=20,"loyal",AO1409&gt;=21,"long term")</f>
        <v>new</v>
      </c>
      <c r="AQ1409">
        <v>0</v>
      </c>
      <c r="AR1409" s="1" t="str" cm="1">
        <f t="array" ref="AR1409">_xlfn.IFS(AQ1409&lt;=1,"new",AQ1409&lt;=4,"settling",AQ1409&lt;=7,"established",AQ1409&lt;=12,"stagnant risk",AQ1409&gt;12,"highly stagnant")</f>
        <v>new</v>
      </c>
      <c r="AS1409">
        <v>0</v>
      </c>
      <c r="AT1409" t="str" cm="1">
        <f t="array" ref="AT1409">_xlfn.IFS(AS1409&lt;=1,"recently promoted",AS1409&lt;=3,"due soon",AS1409&lt;=6,"over due",AS1409&gt;=7,"critically overdue")</f>
        <v>recently promoted</v>
      </c>
      <c r="AU1409">
        <v>0</v>
      </c>
      <c r="AV1409" t="str" cm="1">
        <f t="array" ref="AV1409">_xlfn.IFS(AU1409&lt;=1,"new under manager",AU1409&lt;=4,"settling",AU1409&lt;=8,"established",AU1409&gt;=9,"long term")</f>
        <v>new under manager</v>
      </c>
    </row>
    <row r="1410" spans="1:48">
      <c r="A1410">
        <v>31</v>
      </c>
      <c r="B1410" s="1" t="str" cm="1">
        <f t="array" ref="B1410">_xlfn.IFS(A1410&lt;=25,"early career",A1410&lt;=35,"mid career",A1410&lt;=45,"experienced",A1410&gt;=46,"senior")</f>
        <v>mid career</v>
      </c>
      <c r="C1410" t="s">
        <v>39</v>
      </c>
      <c r="D1410" t="s">
        <v>50</v>
      </c>
      <c r="E1410" t="s">
        <v>45</v>
      </c>
      <c r="F1410">
        <v>2</v>
      </c>
      <c r="G1410" s="1" t="str" cm="1">
        <f t="array" ref="G1410">_xlfn.IFS(F1410&lt;=5,"very near",F1410&lt;=10,"near",F1410&lt;=20,"moderate",F1410&lt;=29,"far")</f>
        <v>very near</v>
      </c>
      <c r="H1410">
        <v>3</v>
      </c>
      <c r="I1410" t="str" cm="1">
        <f t="array" ref="I1410">_xlfn.IFS(H1410=1,"Below College",H1410=
2,"College",H1410=
3,"Bachelor",H1410=
4,"Master",H1410=
5,"Doctor")</f>
        <v>Bachelor</v>
      </c>
      <c r="J1410" t="s">
        <v>36</v>
      </c>
      <c r="K1410">
        <v>3</v>
      </c>
      <c r="L1410" t="str" cm="1">
        <f t="array" ref="L1410">_xlfn.IFS(K1410=1,"low",K1410=2,"medium",K1410=3,"high",K1410=4,"very high")</f>
        <v>high</v>
      </c>
      <c r="M1410" t="s">
        <v>43</v>
      </c>
      <c r="N1410">
        <v>2</v>
      </c>
      <c r="O1410" t="str" cm="1">
        <f t="array" ref="O1410">_xlfn.IFS(N1410=1,"low",N1410=2,"medium",N1410=3,"high",N1410=4,"very high")</f>
        <v>medium</v>
      </c>
      <c r="P1410">
        <v>1</v>
      </c>
      <c r="Q1410" t="str" cm="1">
        <f t="array" ref="Q1410">_xlfn.IFS(P1410=1,"junior",P1410=2,"mid level",P1410=3,"senior",P1410=4,"lead",P1410=5,"executive")</f>
        <v>junior</v>
      </c>
      <c r="R1410" t="s">
        <v>46</v>
      </c>
      <c r="S1410">
        <v>4</v>
      </c>
      <c r="T1410" t="str" cm="1">
        <f t="array" ref="T1410">_xlfn.IFS(S1410=1,"low",S1410=2,"medium",S1410=3,"high",S1410=4,"very high")</f>
        <v>very high</v>
      </c>
      <c r="U1410" t="s">
        <v>40</v>
      </c>
      <c r="V1410">
        <v>2785</v>
      </c>
      <c r="W1410">
        <v>7</v>
      </c>
      <c r="X1410" t="str" cm="1">
        <f t="array" ref="X1410">_xlfn.IFS(W1410=0,"fresher",W1410&lt;=3,"stable",W1410&lt;=6,"moderate hopper",W1410&lt;=9,"frequent hopper")</f>
        <v>frequent hopper</v>
      </c>
      <c r="Y1410" t="s">
        <v>29</v>
      </c>
      <c r="Z1410">
        <v>14</v>
      </c>
      <c r="AA1410" t="str" cm="1">
        <f t="array" ref="AA1410">_xlfn.IFS(Z1410&lt;=14,"low hike",Z1410&lt;=18,"moderate hike",Z1410&lt;=22,"good hike",Z1410&lt;=25,"high hike")</f>
        <v>low hike</v>
      </c>
      <c r="AB1410">
        <v>3</v>
      </c>
      <c r="AC1410" t="str" cm="1">
        <f t="array" ref="AC1410">_xlfn.IFS(AB1410=1,"low",AB1410=2,"good",AB1410=3,"excellent",AB1410=4,"outstanding")</f>
        <v>excellent</v>
      </c>
      <c r="AD1410">
        <v>3</v>
      </c>
      <c r="AE1410" t="str" cm="1">
        <f t="array" ref="AE1410">_xlfn.IFS(AD1410=1,"low",AD1410=2,"medium",AD1410=3,"high",AD1410=4,"very high")</f>
        <v>high</v>
      </c>
      <c r="AG1410">
        <v>0</v>
      </c>
      <c r="AH1410" t="str" cm="1">
        <f t="array" ref="AH1410">_xlfn.IFS(AG1410=0,"no stock options",AG1410=2,"medium",AG1410=3,"high",AG1410=1,"low")</f>
        <v>no stock options</v>
      </c>
      <c r="AI1410">
        <v>3</v>
      </c>
      <c r="AJ1410" s="1" t="str" cm="1">
        <f t="array" ref="AJ1410">_xlfn.IFS(AI1410&lt;=2,"fresher",AI1410&lt;=7,"early career",AI1410&lt;=15,"mid career",AI1410&lt;=25,"experienced",AI1410&gt;=26,"expert")</f>
        <v>early career</v>
      </c>
      <c r="AK1410">
        <v>3</v>
      </c>
      <c r="AL1410" s="1" t="str" cm="1">
        <f t="array" ref="AL1410">_xlfn.IFS(AK1410=0,"no training",AK1410&lt;=2,"low",AK1410&lt;=4,"moderate",AK1410&lt;=6,"high")</f>
        <v>moderate</v>
      </c>
      <c r="AM1410">
        <v>4</v>
      </c>
      <c r="AN1410" t="str" cm="1">
        <f t="array" ref="AN1410">_xlfn.IFS(AM1410=1,"low",AM1410=2,"medium",AM1410=3,"high",AM1410=4,"very high")</f>
        <v>very high</v>
      </c>
      <c r="AO1410">
        <v>1</v>
      </c>
      <c r="AP1410" s="1" t="str" cm="1">
        <f t="array" ref="AP1410">_xlfn.IFS(AO1410&lt;=1,"new",AO1410&lt;=5,"early tenure",AO1410&lt;=10,"established",AO1410&lt;=20,"loyal",AO1410&gt;=21,"long term")</f>
        <v>new</v>
      </c>
      <c r="AQ1410">
        <v>0</v>
      </c>
      <c r="AR1410" s="1" t="str" cm="1">
        <f t="array" ref="AR1410">_xlfn.IFS(AQ1410&lt;=1,"new",AQ1410&lt;=4,"settling",AQ1410&lt;=7,"established",AQ1410&lt;=12,"stagnant risk",AQ1410&gt;12,"highly stagnant")</f>
        <v>new</v>
      </c>
      <c r="AS1410">
        <v>0</v>
      </c>
      <c r="AT1410" t="str" cm="1">
        <f t="array" ref="AT1410">_xlfn.IFS(AS1410&lt;=1,"recently promoted",AS1410&lt;=3,"due soon",AS1410&lt;=6,"over due",AS1410&gt;=7,"critically overdue")</f>
        <v>recently promoted</v>
      </c>
      <c r="AU1410">
        <v>0</v>
      </c>
      <c r="AV1410" t="str" cm="1">
        <f t="array" ref="AV1410">_xlfn.IFS(AU1410&lt;=1,"new under manager",AU1410&lt;=4,"settling",AU1410&lt;=8,"established",AU1410&gt;=9,"long term")</f>
        <v>new under manager</v>
      </c>
    </row>
    <row r="1411" spans="1:48">
      <c r="A1411">
        <v>31</v>
      </c>
      <c r="B1411" s="1" t="str" cm="1">
        <f t="array" ref="B1411">_xlfn.IFS(A1411&lt;=25,"early career",A1411&lt;=35,"mid career",A1411&lt;=45,"experienced",A1411&gt;=46,"senior")</f>
        <v>mid career</v>
      </c>
      <c r="C1411" t="s">
        <v>39</v>
      </c>
      <c r="D1411" t="s">
        <v>50</v>
      </c>
      <c r="E1411" t="s">
        <v>45</v>
      </c>
      <c r="F1411">
        <v>1</v>
      </c>
      <c r="G1411" s="1" t="str" cm="1">
        <f t="array" ref="G1411">_xlfn.IFS(F1411&lt;=5,"very near",F1411&lt;=10,"near",F1411&lt;=20,"moderate",F1411&lt;=29,"far")</f>
        <v>very near</v>
      </c>
      <c r="H1411">
        <v>4</v>
      </c>
      <c r="I1411" t="str" cm="1">
        <f t="array" ref="I1411">_xlfn.IFS(H1411=1,"Below College",H1411=
2,"College",H1411=
3,"Bachelor",H1411=
4,"Master",H1411=
5,"Doctor")</f>
        <v>Master</v>
      </c>
      <c r="J1411" t="s">
        <v>36</v>
      </c>
      <c r="K1411">
        <v>2</v>
      </c>
      <c r="L1411" t="str" cm="1">
        <f t="array" ref="L1411">_xlfn.IFS(K1411=1,"low",K1411=2,"medium",K1411=3,"high",K1411=4,"very high")</f>
        <v>medium</v>
      </c>
      <c r="M1411" t="s">
        <v>43</v>
      </c>
      <c r="N1411">
        <v>1</v>
      </c>
      <c r="O1411" t="str" cm="1">
        <f t="array" ref="O1411">_xlfn.IFS(N1411=1,"low",N1411=2,"medium",N1411=3,"high",N1411=4,"very high")</f>
        <v>low</v>
      </c>
      <c r="P1411">
        <v>1</v>
      </c>
      <c r="Q1411" t="str" cm="1">
        <f t="array" ref="Q1411">_xlfn.IFS(P1411=1,"junior",P1411=2,"mid level",P1411=3,"senior",P1411=4,"lead",P1411=5,"executive")</f>
        <v>junior</v>
      </c>
      <c r="R1411" t="s">
        <v>46</v>
      </c>
      <c r="S1411">
        <v>3</v>
      </c>
      <c r="T1411" t="str" cm="1">
        <f t="array" ref="T1411">_xlfn.IFS(S1411=1,"low",S1411=2,"medium",S1411=3,"high",S1411=4,"very high")</f>
        <v>high</v>
      </c>
      <c r="U1411" t="s">
        <v>40</v>
      </c>
      <c r="V1411">
        <v>1359</v>
      </c>
      <c r="W1411">
        <v>1</v>
      </c>
      <c r="X1411" t="str" cm="1">
        <f t="array" ref="X1411">_xlfn.IFS(W1411=0,"fresher",W1411&lt;=3,"stable",W1411&lt;=6,"moderate hopper",W1411&lt;=9,"frequent hopper")</f>
        <v>stable</v>
      </c>
      <c r="Y1411" t="s">
        <v>29</v>
      </c>
      <c r="Z1411">
        <v>12</v>
      </c>
      <c r="AA1411" t="str" cm="1">
        <f t="array" ref="AA1411">_xlfn.IFS(Z1411&lt;=14,"low hike",Z1411&lt;=18,"moderate hike",Z1411&lt;=22,"good hike",Z1411&lt;=25,"high hike")</f>
        <v>low hike</v>
      </c>
      <c r="AB1411">
        <v>3</v>
      </c>
      <c r="AC1411" t="str" cm="1">
        <f t="array" ref="AC1411">_xlfn.IFS(AB1411=1,"low",AB1411=2,"good",AB1411=3,"excellent",AB1411=4,"outstanding")</f>
        <v>excellent</v>
      </c>
      <c r="AD1411">
        <v>2</v>
      </c>
      <c r="AE1411" t="str" cm="1">
        <f t="array" ref="AE1411">_xlfn.IFS(AD1411=1,"low",AD1411=2,"medium",AD1411=3,"high",AD1411=4,"very high")</f>
        <v>medium</v>
      </c>
      <c r="AG1411">
        <v>0</v>
      </c>
      <c r="AH1411" t="str" cm="1">
        <f t="array" ref="AH1411">_xlfn.IFS(AG1411=0,"no stock options",AG1411=2,"medium",AG1411=3,"high",AG1411=1,"low")</f>
        <v>no stock options</v>
      </c>
      <c r="AI1411">
        <v>1</v>
      </c>
      <c r="AJ1411" s="1" t="str" cm="1">
        <f t="array" ref="AJ1411">_xlfn.IFS(AI1411&lt;=2,"fresher",AI1411&lt;=7,"early career",AI1411&lt;=15,"mid career",AI1411&lt;=25,"experienced",AI1411&gt;=26,"expert")</f>
        <v>fresher</v>
      </c>
      <c r="AK1411">
        <v>3</v>
      </c>
      <c r="AL1411" s="1" t="str" cm="1">
        <f t="array" ref="AL1411">_xlfn.IFS(AK1411=0,"no training",AK1411&lt;=2,"low",AK1411&lt;=4,"moderate",AK1411&lt;=6,"high")</f>
        <v>moderate</v>
      </c>
      <c r="AM1411">
        <v>3</v>
      </c>
      <c r="AN1411" t="str" cm="1">
        <f t="array" ref="AN1411">_xlfn.IFS(AM1411=1,"low",AM1411=2,"medium",AM1411=3,"high",AM1411=4,"very high")</f>
        <v>high</v>
      </c>
      <c r="AO1411">
        <v>1</v>
      </c>
      <c r="AP1411" s="1" t="str" cm="1">
        <f t="array" ref="AP1411">_xlfn.IFS(AO1411&lt;=1,"new",AO1411&lt;=5,"early tenure",AO1411&lt;=10,"established",AO1411&lt;=20,"loyal",AO1411&gt;=21,"long term")</f>
        <v>new</v>
      </c>
      <c r="AQ1411">
        <v>0</v>
      </c>
      <c r="AR1411" s="1" t="str" cm="1">
        <f t="array" ref="AR1411">_xlfn.IFS(AQ1411&lt;=1,"new",AQ1411&lt;=4,"settling",AQ1411&lt;=7,"established",AQ1411&lt;=12,"stagnant risk",AQ1411&gt;12,"highly stagnant")</f>
        <v>new</v>
      </c>
      <c r="AS1411">
        <v>0</v>
      </c>
      <c r="AT1411" t="str" cm="1">
        <f t="array" ref="AT1411">_xlfn.IFS(AS1411&lt;=1,"recently promoted",AS1411&lt;=3,"due soon",AS1411&lt;=6,"over due",AS1411&gt;=7,"critically overdue")</f>
        <v>recently promoted</v>
      </c>
      <c r="AU1411">
        <v>0</v>
      </c>
      <c r="AV1411" t="str" cm="1">
        <f t="array" ref="AV1411">_xlfn.IFS(AU1411&lt;=1,"new under manager",AU1411&lt;=4,"settling",AU1411&lt;=8,"established",AU1411&gt;=9,"long term")</f>
        <v>new under manager</v>
      </c>
    </row>
    <row r="1412" spans="1:48">
      <c r="A1412">
        <v>31</v>
      </c>
      <c r="B1412" s="1" t="str" cm="1">
        <f t="array" ref="B1412">_xlfn.IFS(A1412&lt;=25,"early career",A1412&lt;=35,"mid career",A1412&lt;=45,"experienced",A1412&gt;=46,"senior")</f>
        <v>mid career</v>
      </c>
      <c r="C1412" t="s">
        <v>39</v>
      </c>
      <c r="D1412" t="s">
        <v>30</v>
      </c>
      <c r="E1412" t="s">
        <v>31</v>
      </c>
      <c r="F1412">
        <v>8</v>
      </c>
      <c r="G1412" s="1" t="str" cm="1">
        <f t="array" ref="G1412">_xlfn.IFS(F1412&lt;=5,"very near",F1412&lt;=10,"near",F1412&lt;=20,"moderate",F1412&lt;=29,"far")</f>
        <v>near</v>
      </c>
      <c r="H1412">
        <v>3</v>
      </c>
      <c r="I1412" t="str" cm="1">
        <f t="array" ref="I1412">_xlfn.IFS(H1412=1,"Below College",H1412=
2,"College",H1412=
3,"Bachelor",H1412=
4,"Master",H1412=
5,"Doctor")</f>
        <v>Bachelor</v>
      </c>
      <c r="J1412" t="s">
        <v>36</v>
      </c>
      <c r="K1412">
        <v>1</v>
      </c>
      <c r="L1412" t="str" cm="1">
        <f t="array" ref="L1412">_xlfn.IFS(K1412=1,"low",K1412=2,"medium",K1412=3,"high",K1412=4,"very high")</f>
        <v>low</v>
      </c>
      <c r="M1412" t="s">
        <v>43</v>
      </c>
      <c r="N1412">
        <v>2</v>
      </c>
      <c r="O1412" t="str" cm="1">
        <f t="array" ref="O1412">_xlfn.IFS(N1412=1,"low",N1412=2,"medium",N1412=3,"high",N1412=4,"very high")</f>
        <v>medium</v>
      </c>
      <c r="P1412">
        <v>1</v>
      </c>
      <c r="Q1412" t="str" cm="1">
        <f t="array" ref="Q1412">_xlfn.IFS(P1412=1,"junior",P1412=2,"mid level",P1412=3,"senior",P1412=4,"lead",P1412=5,"executive")</f>
        <v>junior</v>
      </c>
      <c r="R1412" t="s">
        <v>37</v>
      </c>
      <c r="S1412">
        <v>2</v>
      </c>
      <c r="T1412" t="str" cm="1">
        <f t="array" ref="T1412">_xlfn.IFS(S1412=1,"low",S1412=2,"medium",S1412=3,"high",S1412=4,"very high")</f>
        <v>medium</v>
      </c>
      <c r="U1412" t="s">
        <v>40</v>
      </c>
      <c r="V1412">
        <v>1261</v>
      </c>
      <c r="W1412">
        <v>1</v>
      </c>
      <c r="X1412" t="str" cm="1">
        <f t="array" ref="X1412">_xlfn.IFS(W1412=0,"fresher",W1412&lt;=3,"stable",W1412&lt;=6,"moderate hopper",W1412&lt;=9,"frequent hopper")</f>
        <v>stable</v>
      </c>
      <c r="Y1412" t="s">
        <v>29</v>
      </c>
      <c r="Z1412">
        <v>12</v>
      </c>
      <c r="AA1412" t="str" cm="1">
        <f t="array" ref="AA1412">_xlfn.IFS(Z1412&lt;=14,"low hike",Z1412&lt;=18,"moderate hike",Z1412&lt;=22,"good hike",Z1412&lt;=25,"high hike")</f>
        <v>low hike</v>
      </c>
      <c r="AB1412">
        <v>3</v>
      </c>
      <c r="AC1412" t="str" cm="1">
        <f t="array" ref="AC1412">_xlfn.IFS(AB1412=1,"low",AB1412=2,"good",AB1412=3,"excellent",AB1412=4,"outstanding")</f>
        <v>excellent</v>
      </c>
      <c r="AD1412">
        <v>3</v>
      </c>
      <c r="AE1412" t="str" cm="1">
        <f t="array" ref="AE1412">_xlfn.IFS(AD1412=1,"low",AD1412=2,"medium",AD1412=3,"high",AD1412=4,"very high")</f>
        <v>high</v>
      </c>
      <c r="AG1412">
        <v>0</v>
      </c>
      <c r="AH1412" t="str" cm="1">
        <f t="array" ref="AH1412">_xlfn.IFS(AG1412=0,"no stock options",AG1412=2,"medium",AG1412=3,"high",AG1412=1,"low")</f>
        <v>no stock options</v>
      </c>
      <c r="AI1412">
        <v>1</v>
      </c>
      <c r="AJ1412" s="1" t="str" cm="1">
        <f t="array" ref="AJ1412">_xlfn.IFS(AI1412&lt;=2,"fresher",AI1412&lt;=7,"early career",AI1412&lt;=15,"mid career",AI1412&lt;=25,"experienced",AI1412&gt;=26,"expert")</f>
        <v>fresher</v>
      </c>
      <c r="AK1412">
        <v>3</v>
      </c>
      <c r="AL1412" s="1" t="str" cm="1">
        <f t="array" ref="AL1412">_xlfn.IFS(AK1412=0,"no training",AK1412&lt;=2,"low",AK1412&lt;=4,"moderate",AK1412&lt;=6,"high")</f>
        <v>moderate</v>
      </c>
      <c r="AM1412">
        <v>4</v>
      </c>
      <c r="AN1412" t="str" cm="1">
        <f t="array" ref="AN1412">_xlfn.IFS(AM1412=1,"low",AM1412=2,"medium",AM1412=3,"high",AM1412=4,"very high")</f>
        <v>very high</v>
      </c>
      <c r="AO1412">
        <v>1</v>
      </c>
      <c r="AP1412" s="1" t="str" cm="1">
        <f t="array" ref="AP1412">_xlfn.IFS(AO1412&lt;=1,"new",AO1412&lt;=5,"early tenure",AO1412&lt;=10,"established",AO1412&lt;=20,"loyal",AO1412&gt;=21,"long term")</f>
        <v>new</v>
      </c>
      <c r="AQ1412">
        <v>0</v>
      </c>
      <c r="AR1412" s="1" t="str" cm="1">
        <f t="array" ref="AR1412">_xlfn.IFS(AQ1412&lt;=1,"new",AQ1412&lt;=4,"settling",AQ1412&lt;=7,"established",AQ1412&lt;=12,"stagnant risk",AQ1412&gt;12,"highly stagnant")</f>
        <v>new</v>
      </c>
      <c r="AS1412">
        <v>0</v>
      </c>
      <c r="AT1412" t="str" cm="1">
        <f t="array" ref="AT1412">_xlfn.IFS(AS1412&lt;=1,"recently promoted",AS1412&lt;=3,"due soon",AS1412&lt;=6,"over due",AS1412&gt;=7,"critically overdue")</f>
        <v>recently promoted</v>
      </c>
      <c r="AU1412">
        <v>0</v>
      </c>
      <c r="AV1412" t="str" cm="1">
        <f t="array" ref="AV1412">_xlfn.IFS(AU1412&lt;=1,"new under manager",AU1412&lt;=4,"settling",AU1412&lt;=8,"established",AU1412&gt;=9,"long term")</f>
        <v>new under manager</v>
      </c>
    </row>
    <row r="1413" spans="1:48">
      <c r="A1413">
        <v>39</v>
      </c>
      <c r="B1413" s="1" t="str" cm="1">
        <f t="array" ref="B1413">_xlfn.IFS(A1413&lt;=25,"early career",A1413&lt;=35,"mid career",A1413&lt;=45,"experienced",A1413&gt;=46,"senior")</f>
        <v>experienced</v>
      </c>
      <c r="C1413" t="s">
        <v>39</v>
      </c>
      <c r="D1413" t="s">
        <v>41</v>
      </c>
      <c r="E1413" t="s">
        <v>31</v>
      </c>
      <c r="F1413">
        <v>2</v>
      </c>
      <c r="G1413" s="1" t="str" cm="1">
        <f t="array" ref="G1413">_xlfn.IFS(F1413&lt;=5,"very near",F1413&lt;=10,"near",F1413&lt;=20,"moderate",F1413&lt;=29,"far")</f>
        <v>very near</v>
      </c>
      <c r="H1413">
        <v>3</v>
      </c>
      <c r="I1413" t="str" cm="1">
        <f t="array" ref="I1413">_xlfn.IFS(H1413=1,"Below College",H1413=
2,"College",H1413=
3,"Bachelor",H1413=
4,"Master",H1413=
5,"Doctor")</f>
        <v>Bachelor</v>
      </c>
      <c r="J1413" t="s">
        <v>36</v>
      </c>
      <c r="K1413">
        <v>1</v>
      </c>
      <c r="L1413" t="str" cm="1">
        <f t="array" ref="L1413">_xlfn.IFS(K1413=1,"low",K1413=2,"medium",K1413=3,"high",K1413=4,"very high")</f>
        <v>low</v>
      </c>
      <c r="M1413" t="s">
        <v>43</v>
      </c>
      <c r="N1413">
        <v>2</v>
      </c>
      <c r="O1413" t="str" cm="1">
        <f t="array" ref="O1413">_xlfn.IFS(N1413=1,"low",N1413=2,"medium",N1413=3,"high",N1413=4,"very high")</f>
        <v>medium</v>
      </c>
      <c r="P1413">
        <v>1</v>
      </c>
      <c r="Q1413" t="str" cm="1">
        <f t="array" ref="Q1413">_xlfn.IFS(P1413=1,"junior",P1413=2,"mid level",P1413=3,"senior",P1413=4,"lead",P1413=5,"executive")</f>
        <v>junior</v>
      </c>
      <c r="R1413" t="s">
        <v>34</v>
      </c>
      <c r="S1413">
        <v>1</v>
      </c>
      <c r="T1413" t="str" cm="1">
        <f t="array" ref="T1413">_xlfn.IFS(S1413=1,"low",S1413=2,"medium",S1413=3,"high",S1413=4,"very high")</f>
        <v>low</v>
      </c>
      <c r="U1413" t="s">
        <v>40</v>
      </c>
      <c r="V1413">
        <v>3646</v>
      </c>
      <c r="W1413">
        <v>2</v>
      </c>
      <c r="X1413" t="str" cm="1">
        <f t="array" ref="X1413">_xlfn.IFS(W1413=0,"fresher",W1413&lt;=3,"stable",W1413&lt;=6,"moderate hopper",W1413&lt;=9,"frequent hopper")</f>
        <v>stable</v>
      </c>
      <c r="Y1413" t="s">
        <v>39</v>
      </c>
      <c r="Z1413">
        <v>23</v>
      </c>
      <c r="AA1413" t="str" cm="1">
        <f t="array" ref="AA1413">_xlfn.IFS(Z1413&lt;=14,"low hike",Z1413&lt;=18,"moderate hike",Z1413&lt;=22,"good hike",Z1413&lt;=25,"high hike")</f>
        <v>high hike</v>
      </c>
      <c r="AB1413">
        <v>4</v>
      </c>
      <c r="AC1413" t="str" cm="1">
        <f t="array" ref="AC1413">_xlfn.IFS(AB1413=1,"low",AB1413=2,"good",AB1413=3,"excellent",AB1413=4,"outstanding")</f>
        <v>outstanding</v>
      </c>
      <c r="AD1413">
        <v>2</v>
      </c>
      <c r="AE1413" t="str" cm="1">
        <f t="array" ref="AE1413">_xlfn.IFS(AD1413=1,"low",AD1413=2,"medium",AD1413=3,"high",AD1413=4,"very high")</f>
        <v>medium</v>
      </c>
      <c r="AG1413">
        <v>0</v>
      </c>
      <c r="AH1413" t="str" cm="1">
        <f t="array" ref="AH1413">_xlfn.IFS(AG1413=0,"no stock options",AG1413=2,"medium",AG1413=3,"high",AG1413=1,"low")</f>
        <v>no stock options</v>
      </c>
      <c r="AI1413">
        <v>11</v>
      </c>
      <c r="AJ1413" s="1" t="str" cm="1">
        <f t="array" ref="AJ1413">_xlfn.IFS(AI1413&lt;=2,"fresher",AI1413&lt;=7,"early career",AI1413&lt;=15,"mid career",AI1413&lt;=25,"experienced",AI1413&gt;=26,"expert")</f>
        <v>mid career</v>
      </c>
      <c r="AK1413">
        <v>2</v>
      </c>
      <c r="AL1413" s="1" t="str" cm="1">
        <f t="array" ref="AL1413">_xlfn.IFS(AK1413=0,"no training",AK1413&lt;=2,"low",AK1413&lt;=4,"moderate",AK1413&lt;=6,"high")</f>
        <v>low</v>
      </c>
      <c r="AM1413">
        <v>4</v>
      </c>
      <c r="AN1413" t="str" cm="1">
        <f t="array" ref="AN1413">_xlfn.IFS(AM1413=1,"low",AM1413=2,"medium",AM1413=3,"high",AM1413=4,"very high")</f>
        <v>very high</v>
      </c>
      <c r="AO1413">
        <v>1</v>
      </c>
      <c r="AP1413" s="1" t="str" cm="1">
        <f t="array" ref="AP1413">_xlfn.IFS(AO1413&lt;=1,"new",AO1413&lt;=5,"early tenure",AO1413&lt;=10,"established",AO1413&lt;=20,"loyal",AO1413&gt;=21,"long term")</f>
        <v>new</v>
      </c>
      <c r="AQ1413">
        <v>0</v>
      </c>
      <c r="AR1413" s="1" t="str" cm="1">
        <f t="array" ref="AR1413">_xlfn.IFS(AQ1413&lt;=1,"new",AQ1413&lt;=4,"settling",AQ1413&lt;=7,"established",AQ1413&lt;=12,"stagnant risk",AQ1413&gt;12,"highly stagnant")</f>
        <v>new</v>
      </c>
      <c r="AS1413">
        <v>0</v>
      </c>
      <c r="AT1413" t="str" cm="1">
        <f t="array" ref="AT1413">_xlfn.IFS(AS1413&lt;=1,"recently promoted",AS1413&lt;=3,"due soon",AS1413&lt;=6,"over due",AS1413&gt;=7,"critically overdue")</f>
        <v>recently promoted</v>
      </c>
      <c r="AU1413">
        <v>0</v>
      </c>
      <c r="AV1413" t="str" cm="1">
        <f t="array" ref="AV1413">_xlfn.IFS(AU1413&lt;=1,"new under manager",AU1413&lt;=4,"settling",AU1413&lt;=8,"established",AU1413&gt;=9,"long term")</f>
        <v>new under manager</v>
      </c>
    </row>
    <row r="1414" spans="1:48">
      <c r="A1414">
        <v>44</v>
      </c>
      <c r="B1414" s="1" t="str" cm="1">
        <f t="array" ref="B1414">_xlfn.IFS(A1414&lt;=25,"early career",A1414&lt;=35,"mid career",A1414&lt;=45,"experienced",A1414&gt;=46,"senior")</f>
        <v>experienced</v>
      </c>
      <c r="C1414" t="s">
        <v>29</v>
      </c>
      <c r="D1414" t="s">
        <v>50</v>
      </c>
      <c r="E1414" t="s">
        <v>45</v>
      </c>
      <c r="F1414">
        <v>1</v>
      </c>
      <c r="G1414" s="1" t="str" cm="1">
        <f t="array" ref="G1414">_xlfn.IFS(F1414&lt;=5,"very near",F1414&lt;=10,"near",F1414&lt;=20,"moderate",F1414&lt;=29,"far")</f>
        <v>very near</v>
      </c>
      <c r="H1414">
        <v>5</v>
      </c>
      <c r="I1414" t="str" cm="1">
        <f t="array" ref="I1414">_xlfn.IFS(H1414=1,"Below College",H1414=
2,"College",H1414=
3,"Bachelor",H1414=
4,"Master",H1414=
5,"Doctor")</f>
        <v>Doctor</v>
      </c>
      <c r="J1414" t="s">
        <v>47</v>
      </c>
      <c r="K1414">
        <v>1</v>
      </c>
      <c r="L1414" t="str" cm="1">
        <f t="array" ref="L1414">_xlfn.IFS(K1414=1,"low",K1414=2,"medium",K1414=3,"high",K1414=4,"very high")</f>
        <v>low</v>
      </c>
      <c r="M1414" t="s">
        <v>43</v>
      </c>
      <c r="N1414">
        <v>3</v>
      </c>
      <c r="O1414" t="str" cm="1">
        <f t="array" ref="O1414">_xlfn.IFS(N1414=1,"low",N1414=2,"medium",N1414=3,"high",N1414=4,"very high")</f>
        <v>high</v>
      </c>
      <c r="P1414">
        <v>2</v>
      </c>
      <c r="Q1414" t="str" cm="1">
        <f t="array" ref="Q1414">_xlfn.IFS(P1414=1,"junior",P1414=2,"mid level",P1414=3,"senior",P1414=4,"lead",P1414=5,"executive")</f>
        <v>mid level</v>
      </c>
      <c r="R1414" t="s">
        <v>51</v>
      </c>
      <c r="S1414">
        <v>3</v>
      </c>
      <c r="T1414" t="str" cm="1">
        <f t="array" ref="T1414">_xlfn.IFS(S1414=1,"low",S1414=2,"medium",S1414=3,"high",S1414=4,"very high")</f>
        <v>high</v>
      </c>
      <c r="U1414" t="s">
        <v>35</v>
      </c>
      <c r="V1414">
        <v>4768</v>
      </c>
      <c r="W1414">
        <v>7</v>
      </c>
      <c r="X1414" t="str" cm="1">
        <f t="array" ref="X1414">_xlfn.IFS(W1414=0,"fresher",W1414&lt;=3,"stable",W1414&lt;=6,"moderate hopper",W1414&lt;=9,"frequent hopper")</f>
        <v>frequent hopper</v>
      </c>
      <c r="Y1414" t="s">
        <v>29</v>
      </c>
      <c r="Z1414">
        <v>12</v>
      </c>
      <c r="AA1414" t="str" cm="1">
        <f t="array" ref="AA1414">_xlfn.IFS(Z1414&lt;=14,"low hike",Z1414&lt;=18,"moderate hike",Z1414&lt;=22,"good hike",Z1414&lt;=25,"high hike")</f>
        <v>low hike</v>
      </c>
      <c r="AB1414">
        <v>3</v>
      </c>
      <c r="AC1414" t="str" cm="1">
        <f t="array" ref="AC1414">_xlfn.IFS(AB1414=1,"low",AB1414=2,"good",AB1414=3,"excellent",AB1414=4,"outstanding")</f>
        <v>excellent</v>
      </c>
      <c r="AD1414">
        <v>3</v>
      </c>
      <c r="AE1414" t="str" cm="1">
        <f t="array" ref="AE1414">_xlfn.IFS(AD1414=1,"low",AD1414=2,"medium",AD1414=3,"high",AD1414=4,"very high")</f>
        <v>high</v>
      </c>
      <c r="AG1414">
        <v>1</v>
      </c>
      <c r="AH1414" t="str" cm="1">
        <f t="array" ref="AH1414">_xlfn.IFS(AG1414=0,"no stock options",AG1414=2,"medium",AG1414=3,"high",AG1414=1,"low")</f>
        <v>low</v>
      </c>
      <c r="AI1414">
        <v>11</v>
      </c>
      <c r="AJ1414" s="1" t="str" cm="1">
        <f t="array" ref="AJ1414">_xlfn.IFS(AI1414&lt;=2,"fresher",AI1414&lt;=7,"early career",AI1414&lt;=15,"mid career",AI1414&lt;=25,"experienced",AI1414&gt;=26,"expert")</f>
        <v>mid career</v>
      </c>
      <c r="AK1414">
        <v>4</v>
      </c>
      <c r="AL1414" s="1" t="str" cm="1">
        <f t="array" ref="AL1414">_xlfn.IFS(AK1414=0,"no training",AK1414&lt;=2,"low",AK1414&lt;=4,"moderate",AK1414&lt;=6,"high")</f>
        <v>moderate</v>
      </c>
      <c r="AM1414">
        <v>2</v>
      </c>
      <c r="AN1414" t="str" cm="1">
        <f t="array" ref="AN1414">_xlfn.IFS(AM1414=1,"low",AM1414=2,"medium",AM1414=3,"high",AM1414=4,"very high")</f>
        <v>medium</v>
      </c>
      <c r="AO1414">
        <v>1</v>
      </c>
      <c r="AP1414" s="1" t="str" cm="1">
        <f t="array" ref="AP1414">_xlfn.IFS(AO1414&lt;=1,"new",AO1414&lt;=5,"early tenure",AO1414&lt;=10,"established",AO1414&lt;=20,"loyal",AO1414&gt;=21,"long term")</f>
        <v>new</v>
      </c>
      <c r="AQ1414">
        <v>0</v>
      </c>
      <c r="AR1414" s="1" t="str" cm="1">
        <f t="array" ref="AR1414">_xlfn.IFS(AQ1414&lt;=1,"new",AQ1414&lt;=4,"settling",AQ1414&lt;=7,"established",AQ1414&lt;=12,"stagnant risk",AQ1414&gt;12,"highly stagnant")</f>
        <v>new</v>
      </c>
      <c r="AS1414">
        <v>0</v>
      </c>
      <c r="AT1414" t="str" cm="1">
        <f t="array" ref="AT1414">_xlfn.IFS(AS1414&lt;=1,"recently promoted",AS1414&lt;=3,"due soon",AS1414&lt;=6,"over due",AS1414&gt;=7,"critically overdue")</f>
        <v>recently promoted</v>
      </c>
      <c r="AU1414">
        <v>0</v>
      </c>
      <c r="AV1414" t="str" cm="1">
        <f t="array" ref="AV1414">_xlfn.IFS(AU1414&lt;=1,"new under manager",AU1414&lt;=4,"settling",AU1414&lt;=8,"established",AU1414&gt;=9,"long term")</f>
        <v>new under manager</v>
      </c>
    </row>
    <row r="1415" spans="1:48">
      <c r="A1415">
        <v>30</v>
      </c>
      <c r="B1415" s="1" t="str" cm="1">
        <f t="array" ref="B1415">_xlfn.IFS(A1415&lt;=25,"early career",A1415&lt;=35,"mid career",A1415&lt;=45,"experienced",A1415&gt;=46,"senior")</f>
        <v>mid career</v>
      </c>
      <c r="C1415" t="s">
        <v>29</v>
      </c>
      <c r="D1415" t="s">
        <v>41</v>
      </c>
      <c r="E1415" t="s">
        <v>31</v>
      </c>
      <c r="F1415">
        <v>7</v>
      </c>
      <c r="G1415" s="1" t="str" cm="1">
        <f t="array" ref="G1415">_xlfn.IFS(F1415&lt;=5,"very near",F1415&lt;=10,"near",F1415&lt;=20,"moderate",F1415&lt;=29,"far")</f>
        <v>near</v>
      </c>
      <c r="H1415">
        <v>3</v>
      </c>
      <c r="I1415" t="str" cm="1">
        <f t="array" ref="I1415">_xlfn.IFS(H1415=1,"Below College",H1415=
2,"College",H1415=
3,"Bachelor",H1415=
4,"Master",H1415=
5,"Doctor")</f>
        <v>Bachelor</v>
      </c>
      <c r="J1415" t="s">
        <v>52</v>
      </c>
      <c r="K1415">
        <v>3</v>
      </c>
      <c r="L1415" t="str" cm="1">
        <f t="array" ref="L1415">_xlfn.IFS(K1415=1,"low",K1415=2,"medium",K1415=3,"high",K1415=4,"very high")</f>
        <v>high</v>
      </c>
      <c r="M1415" t="s">
        <v>33</v>
      </c>
      <c r="N1415">
        <v>3</v>
      </c>
      <c r="O1415" t="str" cm="1">
        <f t="array" ref="O1415">_xlfn.IFS(N1415=1,"low",N1415=2,"medium",N1415=3,"high",N1415=4,"very high")</f>
        <v>high</v>
      </c>
      <c r="P1415">
        <v>1</v>
      </c>
      <c r="Q1415" t="str" cm="1">
        <f t="array" ref="Q1415">_xlfn.IFS(P1415=1,"junior",P1415=2,"mid level",P1415=3,"senior",P1415=4,"lead",P1415=5,"executive")</f>
        <v>junior</v>
      </c>
      <c r="R1415" t="s">
        <v>37</v>
      </c>
      <c r="S1415">
        <v>3</v>
      </c>
      <c r="T1415" t="str" cm="1">
        <f t="array" ref="T1415">_xlfn.IFS(S1415=1,"low",S1415=2,"medium",S1415=3,"high",S1415=4,"very high")</f>
        <v>high</v>
      </c>
      <c r="U1415" t="s">
        <v>38</v>
      </c>
      <c r="V1415">
        <v>1274</v>
      </c>
      <c r="W1415">
        <v>1</v>
      </c>
      <c r="X1415" t="str" cm="1">
        <f t="array" ref="X1415">_xlfn.IFS(W1415=0,"fresher",W1415&lt;=3,"stable",W1415&lt;=6,"moderate hopper",W1415&lt;=9,"frequent hopper")</f>
        <v>stable</v>
      </c>
      <c r="Y1415" t="s">
        <v>29</v>
      </c>
      <c r="Z1415">
        <v>13</v>
      </c>
      <c r="AA1415" t="str" cm="1">
        <f t="array" ref="AA1415">_xlfn.IFS(Z1415&lt;=14,"low hike",Z1415&lt;=18,"moderate hike",Z1415&lt;=22,"good hike",Z1415&lt;=25,"high hike")</f>
        <v>low hike</v>
      </c>
      <c r="AB1415">
        <v>3</v>
      </c>
      <c r="AC1415" t="str" cm="1">
        <f t="array" ref="AC1415">_xlfn.IFS(AB1415=1,"low",AB1415=2,"good",AB1415=3,"excellent",AB1415=4,"outstanding")</f>
        <v>excellent</v>
      </c>
      <c r="AD1415">
        <v>2</v>
      </c>
      <c r="AE1415" t="str" cm="1">
        <f t="array" ref="AE1415">_xlfn.IFS(AD1415=1,"low",AD1415=2,"medium",AD1415=3,"high",AD1415=4,"very high")</f>
        <v>medium</v>
      </c>
      <c r="AG1415">
        <v>2</v>
      </c>
      <c r="AH1415" t="str" cm="1">
        <f t="array" ref="AH1415">_xlfn.IFS(AG1415=0,"no stock options",AG1415=2,"medium",AG1415=3,"high",AG1415=1,"low")</f>
        <v>medium</v>
      </c>
      <c r="AI1415">
        <v>1</v>
      </c>
      <c r="AJ1415" s="1" t="str" cm="1">
        <f t="array" ref="AJ1415">_xlfn.IFS(AI1415&lt;=2,"fresher",AI1415&lt;=7,"early career",AI1415&lt;=15,"mid career",AI1415&lt;=25,"experienced",AI1415&gt;=26,"expert")</f>
        <v>fresher</v>
      </c>
      <c r="AK1415">
        <v>2</v>
      </c>
      <c r="AL1415" s="1" t="str" cm="1">
        <f t="array" ref="AL1415">_xlfn.IFS(AK1415=0,"no training",AK1415&lt;=2,"low",AK1415&lt;=4,"moderate",AK1415&lt;=6,"high")</f>
        <v>low</v>
      </c>
      <c r="AM1415">
        <v>2</v>
      </c>
      <c r="AN1415" t="str" cm="1">
        <f t="array" ref="AN1415">_xlfn.IFS(AM1415=1,"low",AM1415=2,"medium",AM1415=3,"high",AM1415=4,"very high")</f>
        <v>medium</v>
      </c>
      <c r="AO1415">
        <v>1</v>
      </c>
      <c r="AP1415" s="1" t="str" cm="1">
        <f t="array" ref="AP1415">_xlfn.IFS(AO1415&lt;=1,"new",AO1415&lt;=5,"early tenure",AO1415&lt;=10,"established",AO1415&lt;=20,"loyal",AO1415&gt;=21,"long term")</f>
        <v>new</v>
      </c>
      <c r="AQ1415">
        <v>0</v>
      </c>
      <c r="AR1415" s="1" t="str" cm="1">
        <f t="array" ref="AR1415">_xlfn.IFS(AQ1415&lt;=1,"new",AQ1415&lt;=4,"settling",AQ1415&lt;=7,"established",AQ1415&lt;=12,"stagnant risk",AQ1415&gt;12,"highly stagnant")</f>
        <v>new</v>
      </c>
      <c r="AS1415">
        <v>0</v>
      </c>
      <c r="AT1415" t="str" cm="1">
        <f t="array" ref="AT1415">_xlfn.IFS(AS1415&lt;=1,"recently promoted",AS1415&lt;=3,"due soon",AS1415&lt;=6,"over due",AS1415&gt;=7,"critically overdue")</f>
        <v>recently promoted</v>
      </c>
      <c r="AU1415">
        <v>0</v>
      </c>
      <c r="AV1415" t="str" cm="1">
        <f t="array" ref="AV1415">_xlfn.IFS(AU1415&lt;=1,"new under manager",AU1415&lt;=4,"settling",AU1415&lt;=8,"established",AU1415&gt;=9,"long term")</f>
        <v>new under manager</v>
      </c>
    </row>
    <row r="1416" spans="1:48">
      <c r="A1416">
        <v>35</v>
      </c>
      <c r="B1416" s="1" t="str" cm="1">
        <f t="array" ref="B1416">_xlfn.IFS(A1416&lt;=25,"early career",A1416&lt;=35,"mid career",A1416&lt;=45,"experienced",A1416&gt;=46,"senior")</f>
        <v>mid career</v>
      </c>
      <c r="C1416" t="s">
        <v>29</v>
      </c>
      <c r="D1416" t="s">
        <v>30</v>
      </c>
      <c r="E1416" t="s">
        <v>45</v>
      </c>
      <c r="F1416">
        <v>7</v>
      </c>
      <c r="G1416" s="1" t="str" cm="1">
        <f t="array" ref="G1416">_xlfn.IFS(F1416&lt;=5,"very near",F1416&lt;=10,"near",F1416&lt;=20,"moderate",F1416&lt;=29,"far")</f>
        <v>near</v>
      </c>
      <c r="H1416">
        <v>1</v>
      </c>
      <c r="I1416" t="str" cm="1">
        <f t="array" ref="I1416">_xlfn.IFS(H1416=1,"Below College",H1416=
2,"College",H1416=
3,"Bachelor",H1416=
4,"Master",H1416=
5,"Doctor")</f>
        <v>Below College</v>
      </c>
      <c r="J1416" t="s">
        <v>36</v>
      </c>
      <c r="K1416">
        <v>4</v>
      </c>
      <c r="L1416" t="str" cm="1">
        <f t="array" ref="L1416">_xlfn.IFS(K1416=1,"low",K1416=2,"medium",K1416=3,"high",K1416=4,"very high")</f>
        <v>very high</v>
      </c>
      <c r="M1416" t="s">
        <v>33</v>
      </c>
      <c r="N1416">
        <v>3</v>
      </c>
      <c r="O1416" t="str" cm="1">
        <f t="array" ref="O1416">_xlfn.IFS(N1416=1,"low",N1416=2,"medium",N1416=3,"high",N1416=4,"very high")</f>
        <v>high</v>
      </c>
      <c r="P1416">
        <v>1</v>
      </c>
      <c r="Q1416" t="str" cm="1">
        <f t="array" ref="Q1416">_xlfn.IFS(P1416=1,"junior",P1416=2,"mid level",P1416=3,"senior",P1416=4,"lead",P1416=5,"executive")</f>
        <v>junior</v>
      </c>
      <c r="R1416" t="s">
        <v>46</v>
      </c>
      <c r="S1416">
        <v>3</v>
      </c>
      <c r="T1416" t="str" cm="1">
        <f t="array" ref="T1416">_xlfn.IFS(S1416=1,"low",S1416=2,"medium",S1416=3,"high",S1416=4,"very high")</f>
        <v>high</v>
      </c>
      <c r="U1416" t="s">
        <v>35</v>
      </c>
      <c r="V1416">
        <v>2404</v>
      </c>
      <c r="W1416">
        <v>1</v>
      </c>
      <c r="X1416" t="str" cm="1">
        <f t="array" ref="X1416">_xlfn.IFS(W1416=0,"fresher",W1416&lt;=3,"stable",W1416&lt;=6,"moderate hopper",W1416&lt;=9,"frequent hopper")</f>
        <v>stable</v>
      </c>
      <c r="Y1416" t="s">
        <v>29</v>
      </c>
      <c r="Z1416">
        <v>13</v>
      </c>
      <c r="AA1416" t="str" cm="1">
        <f t="array" ref="AA1416">_xlfn.IFS(Z1416&lt;=14,"low hike",Z1416&lt;=18,"moderate hike",Z1416&lt;=22,"good hike",Z1416&lt;=25,"high hike")</f>
        <v>low hike</v>
      </c>
      <c r="AB1416">
        <v>3</v>
      </c>
      <c r="AC1416" t="str" cm="1">
        <f t="array" ref="AC1416">_xlfn.IFS(AB1416=1,"low",AB1416=2,"good",AB1416=3,"excellent",AB1416=4,"outstanding")</f>
        <v>excellent</v>
      </c>
      <c r="AD1416">
        <v>1</v>
      </c>
      <c r="AE1416" t="str" cm="1">
        <f t="array" ref="AE1416">_xlfn.IFS(AD1416=1,"low",AD1416=2,"medium",AD1416=3,"high",AD1416=4,"very high")</f>
        <v>low</v>
      </c>
      <c r="AG1416">
        <v>1</v>
      </c>
      <c r="AH1416" t="str" cm="1">
        <f t="array" ref="AH1416">_xlfn.IFS(AG1416=0,"no stock options",AG1416=2,"medium",AG1416=3,"high",AG1416=1,"low")</f>
        <v>low</v>
      </c>
      <c r="AI1416">
        <v>1</v>
      </c>
      <c r="AJ1416" s="1" t="str" cm="1">
        <f t="array" ref="AJ1416">_xlfn.IFS(AI1416&lt;=2,"fresher",AI1416&lt;=7,"early career",AI1416&lt;=15,"mid career",AI1416&lt;=25,"experienced",AI1416&gt;=26,"expert")</f>
        <v>fresher</v>
      </c>
      <c r="AK1416">
        <v>3</v>
      </c>
      <c r="AL1416" s="1" t="str" cm="1">
        <f t="array" ref="AL1416">_xlfn.IFS(AK1416=0,"no training",AK1416&lt;=2,"low",AK1416&lt;=4,"moderate",AK1416&lt;=6,"high")</f>
        <v>moderate</v>
      </c>
      <c r="AM1416">
        <v>3</v>
      </c>
      <c r="AN1416" t="str" cm="1">
        <f t="array" ref="AN1416">_xlfn.IFS(AM1416=1,"low",AM1416=2,"medium",AM1416=3,"high",AM1416=4,"very high")</f>
        <v>high</v>
      </c>
      <c r="AO1416">
        <v>1</v>
      </c>
      <c r="AP1416" s="1" t="str" cm="1">
        <f t="array" ref="AP1416">_xlfn.IFS(AO1416&lt;=1,"new",AO1416&lt;=5,"early tenure",AO1416&lt;=10,"established",AO1416&lt;=20,"loyal",AO1416&gt;=21,"long term")</f>
        <v>new</v>
      </c>
      <c r="AQ1416">
        <v>0</v>
      </c>
      <c r="AR1416" s="1" t="str" cm="1">
        <f t="array" ref="AR1416">_xlfn.IFS(AQ1416&lt;=1,"new",AQ1416&lt;=4,"settling",AQ1416&lt;=7,"established",AQ1416&lt;=12,"stagnant risk",AQ1416&gt;12,"highly stagnant")</f>
        <v>new</v>
      </c>
      <c r="AS1416">
        <v>0</v>
      </c>
      <c r="AT1416" t="str" cm="1">
        <f t="array" ref="AT1416">_xlfn.IFS(AS1416&lt;=1,"recently promoted",AS1416&lt;=3,"due soon",AS1416&lt;=6,"over due",AS1416&gt;=7,"critically overdue")</f>
        <v>recently promoted</v>
      </c>
      <c r="AU1416">
        <v>0</v>
      </c>
      <c r="AV1416" t="str" cm="1">
        <f t="array" ref="AV1416">_xlfn.IFS(AU1416&lt;=1,"new under manager",AU1416&lt;=4,"settling",AU1416&lt;=8,"established",AU1416&gt;=9,"long term")</f>
        <v>new under manager</v>
      </c>
    </row>
    <row r="1417" spans="1:48">
      <c r="A1417">
        <v>24</v>
      </c>
      <c r="B1417" s="1" t="str" cm="1">
        <f t="array" ref="B1417">_xlfn.IFS(A1417&lt;=25,"early career",A1417&lt;=35,"mid career",A1417&lt;=45,"experienced",A1417&gt;=46,"senior")</f>
        <v>early career</v>
      </c>
      <c r="C1417" t="s">
        <v>39</v>
      </c>
      <c r="D1417" t="s">
        <v>50</v>
      </c>
      <c r="E1417" t="s">
        <v>31</v>
      </c>
      <c r="F1417">
        <v>9</v>
      </c>
      <c r="G1417" s="1" t="str" cm="1">
        <f t="array" ref="G1417">_xlfn.IFS(F1417&lt;=5,"very near",F1417&lt;=10,"near",F1417&lt;=20,"moderate",F1417&lt;=29,"far")</f>
        <v>near</v>
      </c>
      <c r="H1417">
        <v>3</v>
      </c>
      <c r="I1417" t="str" cm="1">
        <f t="array" ref="I1417">_xlfn.IFS(H1417=1,"Below College",H1417=
2,"College",H1417=
3,"Bachelor",H1417=
4,"Master",H1417=
5,"Doctor")</f>
        <v>Bachelor</v>
      </c>
      <c r="J1417" t="s">
        <v>32</v>
      </c>
      <c r="K1417">
        <v>2</v>
      </c>
      <c r="L1417" t="str" cm="1">
        <f t="array" ref="L1417">_xlfn.IFS(K1417=1,"low",K1417=2,"medium",K1417=3,"high",K1417=4,"very high")</f>
        <v>medium</v>
      </c>
      <c r="M1417" t="s">
        <v>33</v>
      </c>
      <c r="N1417">
        <v>3</v>
      </c>
      <c r="O1417" t="str" cm="1">
        <f t="array" ref="O1417">_xlfn.IFS(N1417=1,"low",N1417=2,"medium",N1417=3,"high",N1417=4,"very high")</f>
        <v>high</v>
      </c>
      <c r="P1417">
        <v>1</v>
      </c>
      <c r="Q1417" t="str" cm="1">
        <f t="array" ref="Q1417">_xlfn.IFS(P1417=1,"junior",P1417=2,"mid level",P1417=3,"senior",P1417=4,"lead",P1417=5,"executive")</f>
        <v>junior</v>
      </c>
      <c r="R1417" t="s">
        <v>34</v>
      </c>
      <c r="S1417">
        <v>1</v>
      </c>
      <c r="T1417" t="str" cm="1">
        <f t="array" ref="T1417">_xlfn.IFS(S1417=1,"low",S1417=2,"medium",S1417=3,"high",S1417=4,"very high")</f>
        <v>low</v>
      </c>
      <c r="U1417" t="s">
        <v>40</v>
      </c>
      <c r="V1417">
        <v>3172</v>
      </c>
      <c r="W1417">
        <v>2</v>
      </c>
      <c r="X1417" t="str" cm="1">
        <f t="array" ref="X1417">_xlfn.IFS(W1417=0,"fresher",W1417&lt;=3,"stable",W1417&lt;=6,"moderate hopper",W1417&lt;=9,"frequent hopper")</f>
        <v>stable</v>
      </c>
      <c r="Y1417" t="s">
        <v>39</v>
      </c>
      <c r="Z1417">
        <v>11</v>
      </c>
      <c r="AA1417" t="str" cm="1">
        <f t="array" ref="AA1417">_xlfn.IFS(Z1417&lt;=14,"low hike",Z1417&lt;=18,"moderate hike",Z1417&lt;=22,"good hike",Z1417&lt;=25,"high hike")</f>
        <v>low hike</v>
      </c>
      <c r="AB1417">
        <v>3</v>
      </c>
      <c r="AC1417" t="str" cm="1">
        <f t="array" ref="AC1417">_xlfn.IFS(AB1417=1,"low",AB1417=2,"good",AB1417=3,"excellent",AB1417=4,"outstanding")</f>
        <v>excellent</v>
      </c>
      <c r="AD1417">
        <v>3</v>
      </c>
      <c r="AE1417" t="str" cm="1">
        <f t="array" ref="AE1417">_xlfn.IFS(AD1417=1,"low",AD1417=2,"medium",AD1417=3,"high",AD1417=4,"very high")</f>
        <v>high</v>
      </c>
      <c r="AG1417">
        <v>0</v>
      </c>
      <c r="AH1417" t="str" cm="1">
        <f t="array" ref="AH1417">_xlfn.IFS(AG1417=0,"no stock options",AG1417=2,"medium",AG1417=3,"high",AG1417=1,"low")</f>
        <v>no stock options</v>
      </c>
      <c r="AI1417">
        <v>4</v>
      </c>
      <c r="AJ1417" s="1" t="str" cm="1">
        <f t="array" ref="AJ1417">_xlfn.IFS(AI1417&lt;=2,"fresher",AI1417&lt;=7,"early career",AI1417&lt;=15,"mid career",AI1417&lt;=25,"experienced",AI1417&gt;=26,"expert")</f>
        <v>early career</v>
      </c>
      <c r="AK1417">
        <v>2</v>
      </c>
      <c r="AL1417" s="1" t="str" cm="1">
        <f t="array" ref="AL1417">_xlfn.IFS(AK1417=0,"no training",AK1417&lt;=2,"low",AK1417&lt;=4,"moderate",AK1417&lt;=6,"high")</f>
        <v>low</v>
      </c>
      <c r="AM1417">
        <v>2</v>
      </c>
      <c r="AN1417" t="str" cm="1">
        <f t="array" ref="AN1417">_xlfn.IFS(AM1417=1,"low",AM1417=2,"medium",AM1417=3,"high",AM1417=4,"very high")</f>
        <v>medium</v>
      </c>
      <c r="AO1417">
        <v>0</v>
      </c>
      <c r="AP1417" s="1" t="str" cm="1">
        <f t="array" ref="AP1417">_xlfn.IFS(AO1417&lt;=1,"new",AO1417&lt;=5,"early tenure",AO1417&lt;=10,"established",AO1417&lt;=20,"loyal",AO1417&gt;=21,"long term")</f>
        <v>new</v>
      </c>
      <c r="AQ1417">
        <v>0</v>
      </c>
      <c r="AR1417" s="1" t="str" cm="1">
        <f t="array" ref="AR1417">_xlfn.IFS(AQ1417&lt;=1,"new",AQ1417&lt;=4,"settling",AQ1417&lt;=7,"established",AQ1417&lt;=12,"stagnant risk",AQ1417&gt;12,"highly stagnant")</f>
        <v>new</v>
      </c>
      <c r="AS1417">
        <v>0</v>
      </c>
      <c r="AT1417" t="str" cm="1">
        <f t="array" ref="AT1417">_xlfn.IFS(AS1417&lt;=1,"recently promoted",AS1417&lt;=3,"due soon",AS1417&lt;=6,"over due",AS1417&gt;=7,"critically overdue")</f>
        <v>recently promoted</v>
      </c>
      <c r="AU1417">
        <v>0</v>
      </c>
      <c r="AV1417" t="str" cm="1">
        <f t="array" ref="AV1417">_xlfn.IFS(AU1417&lt;=1,"new under manager",AU1417&lt;=4,"settling",AU1417&lt;=8,"established",AU1417&gt;=9,"long term")</f>
        <v>new under manager</v>
      </c>
    </row>
    <row r="1418" spans="1:48">
      <c r="A1418">
        <v>24</v>
      </c>
      <c r="B1418" s="1" t="str" cm="1">
        <f t="array" ref="B1418">_xlfn.IFS(A1418&lt;=25,"early career",A1418&lt;=35,"mid career",A1418&lt;=45,"experienced",A1418&gt;=46,"senior")</f>
        <v>early career</v>
      </c>
      <c r="C1418" t="s">
        <v>29</v>
      </c>
      <c r="D1418" t="s">
        <v>41</v>
      </c>
      <c r="E1418" t="s">
        <v>45</v>
      </c>
      <c r="F1418">
        <v>13</v>
      </c>
      <c r="G1418" s="1" t="str" cm="1">
        <f t="array" ref="G1418">_xlfn.IFS(F1418&lt;=5,"very near",F1418&lt;=10,"near",F1418&lt;=20,"moderate",F1418&lt;=29,"far")</f>
        <v>moderate</v>
      </c>
      <c r="H1418">
        <v>2</v>
      </c>
      <c r="I1418" t="str" cm="1">
        <f t="array" ref="I1418">_xlfn.IFS(H1418=1,"Below College",H1418=
2,"College",H1418=
3,"Bachelor",H1418=
4,"Master",H1418=
5,"Doctor")</f>
        <v>College</v>
      </c>
      <c r="J1418" t="s">
        <v>36</v>
      </c>
      <c r="K1418">
        <v>4</v>
      </c>
      <c r="L1418" t="str" cm="1">
        <f t="array" ref="L1418">_xlfn.IFS(K1418=1,"low",K1418=2,"medium",K1418=3,"high",K1418=4,"very high")</f>
        <v>very high</v>
      </c>
      <c r="M1418" t="s">
        <v>43</v>
      </c>
      <c r="N1418">
        <v>3</v>
      </c>
      <c r="O1418" t="str" cm="1">
        <f t="array" ref="O1418">_xlfn.IFS(N1418=1,"low",N1418=2,"medium",N1418=3,"high",N1418=4,"very high")</f>
        <v>high</v>
      </c>
      <c r="P1418">
        <v>1</v>
      </c>
      <c r="Q1418" t="str" cm="1">
        <f t="array" ref="Q1418">_xlfn.IFS(P1418=1,"junior",P1418=2,"mid level",P1418=3,"senior",P1418=4,"lead",P1418=5,"executive")</f>
        <v>junior</v>
      </c>
      <c r="R1418" t="s">
        <v>46</v>
      </c>
      <c r="S1418">
        <v>2</v>
      </c>
      <c r="T1418" t="str" cm="1">
        <f t="array" ref="T1418">_xlfn.IFS(S1418=1,"low",S1418=2,"medium",S1418=3,"high",S1418=4,"very high")</f>
        <v>medium</v>
      </c>
      <c r="U1418" t="s">
        <v>35</v>
      </c>
      <c r="V1418">
        <v>2033</v>
      </c>
      <c r="W1418">
        <v>1</v>
      </c>
      <c r="X1418" t="str" cm="1">
        <f t="array" ref="X1418">_xlfn.IFS(W1418=0,"fresher",W1418&lt;=3,"stable",W1418&lt;=6,"moderate hopper",W1418&lt;=9,"frequent hopper")</f>
        <v>stable</v>
      </c>
      <c r="Y1418" t="s">
        <v>29</v>
      </c>
      <c r="Z1418">
        <v>13</v>
      </c>
      <c r="AA1418" t="str" cm="1">
        <f t="array" ref="AA1418">_xlfn.IFS(Z1418&lt;=14,"low hike",Z1418&lt;=18,"moderate hike",Z1418&lt;=22,"good hike",Z1418&lt;=25,"high hike")</f>
        <v>low hike</v>
      </c>
      <c r="AB1418">
        <v>3</v>
      </c>
      <c r="AC1418" t="str" cm="1">
        <f t="array" ref="AC1418">_xlfn.IFS(AB1418=1,"low",AB1418=2,"good",AB1418=3,"excellent",AB1418=4,"outstanding")</f>
        <v>excellent</v>
      </c>
      <c r="AD1418">
        <v>3</v>
      </c>
      <c r="AE1418" t="str" cm="1">
        <f t="array" ref="AE1418">_xlfn.IFS(AD1418=1,"low",AD1418=2,"medium",AD1418=3,"high",AD1418=4,"very high")</f>
        <v>high</v>
      </c>
      <c r="AG1418">
        <v>1</v>
      </c>
      <c r="AH1418" t="str" cm="1">
        <f t="array" ref="AH1418">_xlfn.IFS(AG1418=0,"no stock options",AG1418=2,"medium",AG1418=3,"high",AG1418=1,"low")</f>
        <v>low</v>
      </c>
      <c r="AI1418">
        <v>1</v>
      </c>
      <c r="AJ1418" s="1" t="str" cm="1">
        <f t="array" ref="AJ1418">_xlfn.IFS(AI1418&lt;=2,"fresher",AI1418&lt;=7,"early career",AI1418&lt;=15,"mid career",AI1418&lt;=25,"experienced",AI1418&gt;=26,"expert")</f>
        <v>fresher</v>
      </c>
      <c r="AK1418">
        <v>2</v>
      </c>
      <c r="AL1418" s="1" t="str" cm="1">
        <f t="array" ref="AL1418">_xlfn.IFS(AK1418=0,"no training",AK1418&lt;=2,"low",AK1418&lt;=4,"moderate",AK1418&lt;=6,"high")</f>
        <v>low</v>
      </c>
      <c r="AM1418">
        <v>3</v>
      </c>
      <c r="AN1418" t="str" cm="1">
        <f t="array" ref="AN1418">_xlfn.IFS(AM1418=1,"low",AM1418=2,"medium",AM1418=3,"high",AM1418=4,"very high")</f>
        <v>high</v>
      </c>
      <c r="AO1418">
        <v>1</v>
      </c>
      <c r="AP1418" s="1" t="str" cm="1">
        <f t="array" ref="AP1418">_xlfn.IFS(AO1418&lt;=1,"new",AO1418&lt;=5,"early tenure",AO1418&lt;=10,"established",AO1418&lt;=20,"loyal",AO1418&gt;=21,"long term")</f>
        <v>new</v>
      </c>
      <c r="AQ1418">
        <v>0</v>
      </c>
      <c r="AR1418" s="1" t="str" cm="1">
        <f t="array" ref="AR1418">_xlfn.IFS(AQ1418&lt;=1,"new",AQ1418&lt;=4,"settling",AQ1418&lt;=7,"established",AQ1418&lt;=12,"stagnant risk",AQ1418&gt;12,"highly stagnant")</f>
        <v>new</v>
      </c>
      <c r="AS1418">
        <v>0</v>
      </c>
      <c r="AT1418" t="str" cm="1">
        <f t="array" ref="AT1418">_xlfn.IFS(AS1418&lt;=1,"recently promoted",AS1418&lt;=3,"due soon",AS1418&lt;=6,"over due",AS1418&gt;=7,"critically overdue")</f>
        <v>recently promoted</v>
      </c>
      <c r="AU1418">
        <v>0</v>
      </c>
      <c r="AV1418" t="str" cm="1">
        <f t="array" ref="AV1418">_xlfn.IFS(AU1418&lt;=1,"new under manager",AU1418&lt;=4,"settling",AU1418&lt;=8,"established",AU1418&gt;=9,"long term")</f>
        <v>new under manager</v>
      </c>
    </row>
    <row r="1419" spans="1:48">
      <c r="A1419">
        <v>28</v>
      </c>
      <c r="B1419" s="1" t="str" cm="1">
        <f t="array" ref="B1419">_xlfn.IFS(A1419&lt;=25,"early career",A1419&lt;=35,"mid career",A1419&lt;=45,"experienced",A1419&gt;=46,"senior")</f>
        <v>mid career</v>
      </c>
      <c r="C1419" t="s">
        <v>39</v>
      </c>
      <c r="D1419" t="s">
        <v>50</v>
      </c>
      <c r="E1419" t="s">
        <v>31</v>
      </c>
      <c r="F1419">
        <v>2</v>
      </c>
      <c r="G1419" s="1" t="str" cm="1">
        <f t="array" ref="G1419">_xlfn.IFS(F1419&lt;=5,"very near",F1419&lt;=10,"near",F1419&lt;=20,"moderate",F1419&lt;=29,"far")</f>
        <v>very near</v>
      </c>
      <c r="H1419">
        <v>2</v>
      </c>
      <c r="I1419" t="str" cm="1">
        <f t="array" ref="I1419">_xlfn.IFS(H1419=1,"Below College",H1419=
2,"College",H1419=
3,"Bachelor",H1419=
4,"Master",H1419=
5,"Doctor")</f>
        <v>College</v>
      </c>
      <c r="J1419" t="s">
        <v>32</v>
      </c>
      <c r="K1419">
        <v>3</v>
      </c>
      <c r="L1419" t="str" cm="1">
        <f t="array" ref="L1419">_xlfn.IFS(K1419=1,"low",K1419=2,"medium",K1419=3,"high",K1419=4,"very high")</f>
        <v>high</v>
      </c>
      <c r="M1419" t="s">
        <v>33</v>
      </c>
      <c r="N1419">
        <v>2</v>
      </c>
      <c r="O1419" t="str" cm="1">
        <f t="array" ref="O1419">_xlfn.IFS(N1419=1,"low",N1419=2,"medium",N1419=3,"high",N1419=4,"very high")</f>
        <v>medium</v>
      </c>
      <c r="P1419">
        <v>1</v>
      </c>
      <c r="Q1419" t="str" cm="1">
        <f t="array" ref="Q1419">_xlfn.IFS(P1419=1,"junior",P1419=2,"mid level",P1419=3,"senior",P1419=4,"lead",P1419=5,"executive")</f>
        <v>junior</v>
      </c>
      <c r="R1419" t="s">
        <v>34</v>
      </c>
      <c r="S1419">
        <v>1</v>
      </c>
      <c r="T1419" t="str" cm="1">
        <f t="array" ref="T1419">_xlfn.IFS(S1419=1,"low",S1419=2,"medium",S1419=3,"high",S1419=4,"very high")</f>
        <v>low</v>
      </c>
      <c r="U1419" t="s">
        <v>40</v>
      </c>
      <c r="V1419">
        <v>2561</v>
      </c>
      <c r="W1419">
        <v>7</v>
      </c>
      <c r="X1419" t="str" cm="1">
        <f t="array" ref="X1419">_xlfn.IFS(W1419=0,"fresher",W1419&lt;=3,"stable",W1419&lt;=6,"moderate hopper",W1419&lt;=9,"frequent hopper")</f>
        <v>frequent hopper</v>
      </c>
      <c r="Y1419" t="s">
        <v>29</v>
      </c>
      <c r="Z1419">
        <v>11</v>
      </c>
      <c r="AA1419" t="str" cm="1">
        <f t="array" ref="AA1419">_xlfn.IFS(Z1419&lt;=14,"low hike",Z1419&lt;=18,"moderate hike",Z1419&lt;=22,"good hike",Z1419&lt;=25,"high hike")</f>
        <v>low hike</v>
      </c>
      <c r="AB1419">
        <v>3</v>
      </c>
      <c r="AC1419" t="str" cm="1">
        <f t="array" ref="AC1419">_xlfn.IFS(AB1419=1,"low",AB1419=2,"good",AB1419=3,"excellent",AB1419=4,"outstanding")</f>
        <v>excellent</v>
      </c>
      <c r="AD1419">
        <v>3</v>
      </c>
      <c r="AE1419" t="str" cm="1">
        <f t="array" ref="AE1419">_xlfn.IFS(AD1419=1,"low",AD1419=2,"medium",AD1419=3,"high",AD1419=4,"very high")</f>
        <v>high</v>
      </c>
      <c r="AG1419">
        <v>0</v>
      </c>
      <c r="AH1419" t="str" cm="1">
        <f t="array" ref="AH1419">_xlfn.IFS(AG1419=0,"no stock options",AG1419=2,"medium",AG1419=3,"high",AG1419=1,"low")</f>
        <v>no stock options</v>
      </c>
      <c r="AI1419">
        <v>8</v>
      </c>
      <c r="AJ1419" s="1" t="str" cm="1">
        <f t="array" ref="AJ1419">_xlfn.IFS(AI1419&lt;=2,"fresher",AI1419&lt;=7,"early career",AI1419&lt;=15,"mid career",AI1419&lt;=25,"experienced",AI1419&gt;=26,"expert")</f>
        <v>mid career</v>
      </c>
      <c r="AK1419">
        <v>2</v>
      </c>
      <c r="AL1419" s="1" t="str" cm="1">
        <f t="array" ref="AL1419">_xlfn.IFS(AK1419=0,"no training",AK1419&lt;=2,"low",AK1419&lt;=4,"moderate",AK1419&lt;=6,"high")</f>
        <v>low</v>
      </c>
      <c r="AM1419">
        <v>2</v>
      </c>
      <c r="AN1419" t="str" cm="1">
        <f t="array" ref="AN1419">_xlfn.IFS(AM1419=1,"low",AM1419=2,"medium",AM1419=3,"high",AM1419=4,"very high")</f>
        <v>medium</v>
      </c>
      <c r="AO1419">
        <v>0</v>
      </c>
      <c r="AP1419" s="1" t="str" cm="1">
        <f t="array" ref="AP1419">_xlfn.IFS(AO1419&lt;=1,"new",AO1419&lt;=5,"early tenure",AO1419&lt;=10,"established",AO1419&lt;=20,"loyal",AO1419&gt;=21,"long term")</f>
        <v>new</v>
      </c>
      <c r="AQ1419">
        <v>0</v>
      </c>
      <c r="AR1419" s="1" t="str" cm="1">
        <f t="array" ref="AR1419">_xlfn.IFS(AQ1419&lt;=1,"new",AQ1419&lt;=4,"settling",AQ1419&lt;=7,"established",AQ1419&lt;=12,"stagnant risk",AQ1419&gt;12,"highly stagnant")</f>
        <v>new</v>
      </c>
      <c r="AS1419">
        <v>0</v>
      </c>
      <c r="AT1419" t="str" cm="1">
        <f t="array" ref="AT1419">_xlfn.IFS(AS1419&lt;=1,"recently promoted",AS1419&lt;=3,"due soon",AS1419&lt;=6,"over due",AS1419&gt;=7,"critically overdue")</f>
        <v>recently promoted</v>
      </c>
      <c r="AU1419">
        <v>0</v>
      </c>
      <c r="AV1419" t="str" cm="1">
        <f t="array" ref="AV1419">_xlfn.IFS(AU1419&lt;=1,"new under manager",AU1419&lt;=4,"settling",AU1419&lt;=8,"established",AU1419&gt;=9,"long term")</f>
        <v>new under manager</v>
      </c>
    </row>
    <row r="1420" spans="1:48">
      <c r="A1420">
        <v>28</v>
      </c>
      <c r="B1420" s="1" t="str" cm="1">
        <f t="array" ref="B1420">_xlfn.IFS(A1420&lt;=25,"early career",A1420&lt;=35,"mid career",A1420&lt;=45,"experienced",A1420&gt;=46,"senior")</f>
        <v>mid career</v>
      </c>
      <c r="C1420" t="s">
        <v>29</v>
      </c>
      <c r="D1420" t="s">
        <v>30</v>
      </c>
      <c r="E1420" t="s">
        <v>31</v>
      </c>
      <c r="F1420">
        <v>1</v>
      </c>
      <c r="G1420" s="1" t="str" cm="1">
        <f t="array" ref="G1420">_xlfn.IFS(F1420&lt;=5,"very near",F1420&lt;=10,"near",F1420&lt;=20,"moderate",F1420&lt;=29,"far")</f>
        <v>very near</v>
      </c>
      <c r="H1420">
        <v>3</v>
      </c>
      <c r="I1420" t="str" cm="1">
        <f t="array" ref="I1420">_xlfn.IFS(H1420=1,"Below College",H1420=
2,"College",H1420=
3,"Bachelor",H1420=
4,"Master",H1420=
5,"Doctor")</f>
        <v>Bachelor</v>
      </c>
      <c r="J1420" t="s">
        <v>36</v>
      </c>
      <c r="K1420">
        <v>1</v>
      </c>
      <c r="L1420" t="str" cm="1">
        <f t="array" ref="L1420">_xlfn.IFS(K1420=1,"low",K1420=2,"medium",K1420=3,"high",K1420=4,"very high")</f>
        <v>low</v>
      </c>
      <c r="M1420" t="s">
        <v>33</v>
      </c>
      <c r="N1420">
        <v>2</v>
      </c>
      <c r="O1420" t="str" cm="1">
        <f t="array" ref="O1420">_xlfn.IFS(N1420=1,"low",N1420=2,"medium",N1420=3,"high",N1420=4,"very high")</f>
        <v>medium</v>
      </c>
      <c r="P1420">
        <v>1</v>
      </c>
      <c r="Q1420" t="str" cm="1">
        <f t="array" ref="Q1420">_xlfn.IFS(P1420=1,"junior",P1420=2,"mid level",P1420=3,"senior",P1420=4,"lead",P1420=5,"executive")</f>
        <v>junior</v>
      </c>
      <c r="R1420" t="s">
        <v>37</v>
      </c>
      <c r="S1420">
        <v>3</v>
      </c>
      <c r="T1420" t="str" cm="1">
        <f t="array" ref="T1420">_xlfn.IFS(S1420=1,"low",S1420=2,"medium",S1420=3,"high",S1420=4,"very high")</f>
        <v>high</v>
      </c>
      <c r="U1420" t="s">
        <v>38</v>
      </c>
      <c r="V1420">
        <v>1563</v>
      </c>
      <c r="W1420">
        <v>1</v>
      </c>
      <c r="X1420" t="str" cm="1">
        <f t="array" ref="X1420">_xlfn.IFS(W1420=0,"fresher",W1420&lt;=3,"stable",W1420&lt;=6,"moderate hopper",W1420&lt;=9,"frequent hopper")</f>
        <v>stable</v>
      </c>
      <c r="Y1420" t="s">
        <v>29</v>
      </c>
      <c r="Z1420">
        <v>14</v>
      </c>
      <c r="AA1420" t="str" cm="1">
        <f t="array" ref="AA1420">_xlfn.IFS(Z1420&lt;=14,"low hike",Z1420&lt;=18,"moderate hike",Z1420&lt;=22,"good hike",Z1420&lt;=25,"high hike")</f>
        <v>low hike</v>
      </c>
      <c r="AB1420">
        <v>3</v>
      </c>
      <c r="AC1420" t="str" cm="1">
        <f t="array" ref="AC1420">_xlfn.IFS(AB1420=1,"low",AB1420=2,"good",AB1420=3,"excellent",AB1420=4,"outstanding")</f>
        <v>excellent</v>
      </c>
      <c r="AD1420">
        <v>4</v>
      </c>
      <c r="AE1420" t="str" cm="1">
        <f t="array" ref="AE1420">_xlfn.IFS(AD1420=1,"low",AD1420=2,"medium",AD1420=3,"high",AD1420=4,"very high")</f>
        <v>very high</v>
      </c>
      <c r="AG1420">
        <v>1</v>
      </c>
      <c r="AH1420" t="str" cm="1">
        <f t="array" ref="AH1420">_xlfn.IFS(AG1420=0,"no stock options",AG1420=2,"medium",AG1420=3,"high",AG1420=1,"low")</f>
        <v>low</v>
      </c>
      <c r="AI1420">
        <v>1</v>
      </c>
      <c r="AJ1420" s="1" t="str" cm="1">
        <f t="array" ref="AJ1420">_xlfn.IFS(AI1420&lt;=2,"fresher",AI1420&lt;=7,"early career",AI1420&lt;=15,"mid career",AI1420&lt;=25,"experienced",AI1420&gt;=26,"expert")</f>
        <v>fresher</v>
      </c>
      <c r="AK1420">
        <v>2</v>
      </c>
      <c r="AL1420" s="1" t="str" cm="1">
        <f t="array" ref="AL1420">_xlfn.IFS(AK1420=0,"no training",AK1420&lt;=2,"low",AK1420&lt;=4,"moderate",AK1420&lt;=6,"high")</f>
        <v>low</v>
      </c>
      <c r="AM1420">
        <v>1</v>
      </c>
      <c r="AN1420" t="str" cm="1">
        <f t="array" ref="AN1420">_xlfn.IFS(AM1420=1,"low",AM1420=2,"medium",AM1420=3,"high",AM1420=4,"very high")</f>
        <v>low</v>
      </c>
      <c r="AO1420">
        <v>1</v>
      </c>
      <c r="AP1420" s="1" t="str" cm="1">
        <f t="array" ref="AP1420">_xlfn.IFS(AO1420&lt;=1,"new",AO1420&lt;=5,"early tenure",AO1420&lt;=10,"established",AO1420&lt;=20,"loyal",AO1420&gt;=21,"long term")</f>
        <v>new</v>
      </c>
      <c r="AQ1420">
        <v>0</v>
      </c>
      <c r="AR1420" s="1" t="str" cm="1">
        <f t="array" ref="AR1420">_xlfn.IFS(AQ1420&lt;=1,"new",AQ1420&lt;=4,"settling",AQ1420&lt;=7,"established",AQ1420&lt;=12,"stagnant risk",AQ1420&gt;12,"highly stagnant")</f>
        <v>new</v>
      </c>
      <c r="AS1420">
        <v>0</v>
      </c>
      <c r="AT1420" t="str" cm="1">
        <f t="array" ref="AT1420">_xlfn.IFS(AS1420&lt;=1,"recently promoted",AS1420&lt;=3,"due soon",AS1420&lt;=6,"over due",AS1420&gt;=7,"critically overdue")</f>
        <v>recently promoted</v>
      </c>
      <c r="AU1420">
        <v>0</v>
      </c>
      <c r="AV1420" t="str" cm="1">
        <f t="array" ref="AV1420">_xlfn.IFS(AU1420&lt;=1,"new under manager",AU1420&lt;=4,"settling",AU1420&lt;=8,"established",AU1420&gt;=9,"long term")</f>
        <v>new under manager</v>
      </c>
    </row>
    <row r="1421" spans="1:48">
      <c r="A1421">
        <v>33</v>
      </c>
      <c r="B1421" s="1" t="str" cm="1">
        <f t="array" ref="B1421">_xlfn.IFS(A1421&lt;=25,"early career",A1421&lt;=35,"mid career",A1421&lt;=45,"experienced",A1421&gt;=46,"senior")</f>
        <v>mid career</v>
      </c>
      <c r="C1421" t="s">
        <v>29</v>
      </c>
      <c r="D1421" t="s">
        <v>30</v>
      </c>
      <c r="E1421" t="s">
        <v>31</v>
      </c>
      <c r="F1421">
        <v>8</v>
      </c>
      <c r="G1421" s="1" t="str" cm="1">
        <f t="array" ref="G1421">_xlfn.IFS(F1421&lt;=5,"very near",F1421&lt;=10,"near",F1421&lt;=20,"moderate",F1421&lt;=29,"far")</f>
        <v>near</v>
      </c>
      <c r="H1421">
        <v>5</v>
      </c>
      <c r="I1421" t="str" cm="1">
        <f t="array" ref="I1421">_xlfn.IFS(H1421=1,"Below College",H1421=
2,"College",H1421=
3,"Bachelor",H1421=
4,"Master",H1421=
5,"Doctor")</f>
        <v>Doctor</v>
      </c>
      <c r="J1421" t="s">
        <v>36</v>
      </c>
      <c r="K1421">
        <v>4</v>
      </c>
      <c r="L1421" t="str" cm="1">
        <f t="array" ref="L1421">_xlfn.IFS(K1421=1,"low",K1421=2,"medium",K1421=3,"high",K1421=4,"very high")</f>
        <v>very high</v>
      </c>
      <c r="M1421" t="s">
        <v>33</v>
      </c>
      <c r="N1421">
        <v>3</v>
      </c>
      <c r="O1421" t="str" cm="1">
        <f t="array" ref="O1421">_xlfn.IFS(N1421=1,"low",N1421=2,"medium",N1421=3,"high",N1421=4,"very high")</f>
        <v>high</v>
      </c>
      <c r="P1421">
        <v>2</v>
      </c>
      <c r="Q1421" t="str" cm="1">
        <f t="array" ref="Q1421">_xlfn.IFS(P1421=1,"junior",P1421=2,"mid level",P1421=3,"senior",P1421=4,"lead",P1421=5,"executive")</f>
        <v>mid level</v>
      </c>
      <c r="R1421" t="s">
        <v>49</v>
      </c>
      <c r="S1421">
        <v>3</v>
      </c>
      <c r="T1421" t="str" cm="1">
        <f t="array" ref="T1421">_xlfn.IFS(S1421=1,"low",S1421=2,"medium",S1421=3,"high",S1421=4,"very high")</f>
        <v>high</v>
      </c>
      <c r="U1421" t="s">
        <v>40</v>
      </c>
      <c r="V1421">
        <v>6388</v>
      </c>
      <c r="W1421">
        <v>2</v>
      </c>
      <c r="X1421" t="str" cm="1">
        <f t="array" ref="X1421">_xlfn.IFS(W1421=0,"fresher",W1421&lt;=3,"stable",W1421&lt;=6,"moderate hopper",W1421&lt;=9,"frequent hopper")</f>
        <v>stable</v>
      </c>
      <c r="Y1421" t="s">
        <v>39</v>
      </c>
      <c r="Z1421">
        <v>17</v>
      </c>
      <c r="AA1421" t="str" cm="1">
        <f t="array" ref="AA1421">_xlfn.IFS(Z1421&lt;=14,"low hike",Z1421&lt;=18,"moderate hike",Z1421&lt;=22,"good hike",Z1421&lt;=25,"high hike")</f>
        <v>moderate hike</v>
      </c>
      <c r="AB1421">
        <v>3</v>
      </c>
      <c r="AC1421" t="str" cm="1">
        <f t="array" ref="AC1421">_xlfn.IFS(AB1421=1,"low",AB1421=2,"good",AB1421=3,"excellent",AB1421=4,"outstanding")</f>
        <v>excellent</v>
      </c>
      <c r="AD1421">
        <v>1</v>
      </c>
      <c r="AE1421" t="str" cm="1">
        <f t="array" ref="AE1421">_xlfn.IFS(AD1421=1,"low",AD1421=2,"medium",AD1421=3,"high",AD1421=4,"very high")</f>
        <v>low</v>
      </c>
      <c r="AG1421">
        <v>0</v>
      </c>
      <c r="AH1421" t="str" cm="1">
        <f t="array" ref="AH1421">_xlfn.IFS(AG1421=0,"no stock options",AG1421=2,"medium",AG1421=3,"high",AG1421=1,"low")</f>
        <v>no stock options</v>
      </c>
      <c r="AI1421">
        <v>14</v>
      </c>
      <c r="AJ1421" s="1" t="str" cm="1">
        <f t="array" ref="AJ1421">_xlfn.IFS(AI1421&lt;=2,"fresher",AI1421&lt;=7,"early career",AI1421&lt;=15,"mid career",AI1421&lt;=25,"experienced",AI1421&gt;=26,"expert")</f>
        <v>mid career</v>
      </c>
      <c r="AK1421">
        <v>6</v>
      </c>
      <c r="AL1421" s="1" t="str" cm="1">
        <f t="array" ref="AL1421">_xlfn.IFS(AK1421=0,"no training",AK1421&lt;=2,"low",AK1421&lt;=4,"moderate",AK1421&lt;=6,"high")</f>
        <v>high</v>
      </c>
      <c r="AM1421">
        <v>3</v>
      </c>
      <c r="AN1421" t="str" cm="1">
        <f t="array" ref="AN1421">_xlfn.IFS(AM1421=1,"low",AM1421=2,"medium",AM1421=3,"high",AM1421=4,"very high")</f>
        <v>high</v>
      </c>
      <c r="AO1421">
        <v>0</v>
      </c>
      <c r="AP1421" s="1" t="str" cm="1">
        <f t="array" ref="AP1421">_xlfn.IFS(AO1421&lt;=1,"new",AO1421&lt;=5,"early tenure",AO1421&lt;=10,"established",AO1421&lt;=20,"loyal",AO1421&gt;=21,"long term")</f>
        <v>new</v>
      </c>
      <c r="AQ1421">
        <v>0</v>
      </c>
      <c r="AR1421" s="1" t="str" cm="1">
        <f t="array" ref="AR1421">_xlfn.IFS(AQ1421&lt;=1,"new",AQ1421&lt;=4,"settling",AQ1421&lt;=7,"established",AQ1421&lt;=12,"stagnant risk",AQ1421&gt;12,"highly stagnant")</f>
        <v>new</v>
      </c>
      <c r="AS1421">
        <v>0</v>
      </c>
      <c r="AT1421" t="str" cm="1">
        <f t="array" ref="AT1421">_xlfn.IFS(AS1421&lt;=1,"recently promoted",AS1421&lt;=3,"due soon",AS1421&lt;=6,"over due",AS1421&gt;=7,"critically overdue")</f>
        <v>recently promoted</v>
      </c>
      <c r="AU1421">
        <v>0</v>
      </c>
      <c r="AV1421" t="str" cm="1">
        <f t="array" ref="AV1421">_xlfn.IFS(AU1421&lt;=1,"new under manager",AU1421&lt;=4,"settling",AU1421&lt;=8,"established",AU1421&gt;=9,"long term")</f>
        <v>new under manager</v>
      </c>
    </row>
    <row r="1422" spans="1:48">
      <c r="A1422">
        <v>42</v>
      </c>
      <c r="B1422" s="1" t="str" cm="1">
        <f t="array" ref="B1422">_xlfn.IFS(A1422&lt;=25,"early career",A1422&lt;=35,"mid career",A1422&lt;=45,"experienced",A1422&gt;=46,"senior")</f>
        <v>experienced</v>
      </c>
      <c r="C1422" t="s">
        <v>29</v>
      </c>
      <c r="D1422" t="s">
        <v>30</v>
      </c>
      <c r="E1422" t="s">
        <v>31</v>
      </c>
      <c r="F1422">
        <v>2</v>
      </c>
      <c r="G1422" s="1" t="str" cm="1">
        <f t="array" ref="G1422">_xlfn.IFS(F1422&lt;=5,"very near",F1422&lt;=10,"near",F1422&lt;=20,"moderate",F1422&lt;=29,"far")</f>
        <v>very near</v>
      </c>
      <c r="H1422">
        <v>3</v>
      </c>
      <c r="I1422" t="str" cm="1">
        <f t="array" ref="I1422">_xlfn.IFS(H1422=1,"Below College",H1422=
2,"College",H1422=
3,"Bachelor",H1422=
4,"Master",H1422=
5,"Doctor")</f>
        <v>Bachelor</v>
      </c>
      <c r="J1422" t="s">
        <v>32</v>
      </c>
      <c r="K1422">
        <v>3</v>
      </c>
      <c r="L1422" t="str" cm="1">
        <f t="array" ref="L1422">_xlfn.IFS(K1422=1,"low",K1422=2,"medium",K1422=3,"high",K1422=4,"very high")</f>
        <v>high</v>
      </c>
      <c r="M1422" t="s">
        <v>33</v>
      </c>
      <c r="N1422">
        <v>2</v>
      </c>
      <c r="O1422" t="str" cm="1">
        <f t="array" ref="O1422">_xlfn.IFS(N1422=1,"low",N1422=2,"medium",N1422=3,"high",N1422=4,"very high")</f>
        <v>medium</v>
      </c>
      <c r="P1422">
        <v>1</v>
      </c>
      <c r="Q1422" t="str" cm="1">
        <f t="array" ref="Q1422">_xlfn.IFS(P1422=1,"junior",P1422=2,"mid level",P1422=3,"senior",P1422=4,"lead",P1422=5,"executive")</f>
        <v>junior</v>
      </c>
      <c r="R1422" t="s">
        <v>34</v>
      </c>
      <c r="S1422">
        <v>2</v>
      </c>
      <c r="T1422" t="str" cm="1">
        <f t="array" ref="T1422">_xlfn.IFS(S1422=1,"low",S1422=2,"medium",S1422=3,"high",S1422=4,"very high")</f>
        <v>medium</v>
      </c>
      <c r="U1422" t="s">
        <v>35</v>
      </c>
      <c r="V1422">
        <v>4841</v>
      </c>
      <c r="W1422">
        <v>4</v>
      </c>
      <c r="X1422" t="str" cm="1">
        <f t="array" ref="X1422">_xlfn.IFS(W1422=0,"fresher",W1422&lt;=3,"stable",W1422&lt;=6,"moderate hopper",W1422&lt;=9,"frequent hopper")</f>
        <v>moderate hopper</v>
      </c>
      <c r="Y1422" t="s">
        <v>29</v>
      </c>
      <c r="Z1422">
        <v>14</v>
      </c>
      <c r="AA1422" t="str" cm="1">
        <f t="array" ref="AA1422">_xlfn.IFS(Z1422&lt;=14,"low hike",Z1422&lt;=18,"moderate hike",Z1422&lt;=22,"good hike",Z1422&lt;=25,"high hike")</f>
        <v>low hike</v>
      </c>
      <c r="AB1422">
        <v>3</v>
      </c>
      <c r="AC1422" t="str" cm="1">
        <f t="array" ref="AC1422">_xlfn.IFS(AB1422=1,"low",AB1422=2,"good",AB1422=3,"excellent",AB1422=4,"outstanding")</f>
        <v>excellent</v>
      </c>
      <c r="AD1422">
        <v>2</v>
      </c>
      <c r="AE1422" t="str" cm="1">
        <f t="array" ref="AE1422">_xlfn.IFS(AD1422=1,"low",AD1422=2,"medium",AD1422=3,"high",AD1422=4,"very high")</f>
        <v>medium</v>
      </c>
      <c r="AG1422">
        <v>1</v>
      </c>
      <c r="AH1422" t="str" cm="1">
        <f t="array" ref="AH1422">_xlfn.IFS(AG1422=0,"no stock options",AG1422=2,"medium",AG1422=3,"high",AG1422=1,"low")</f>
        <v>low</v>
      </c>
      <c r="AI1422">
        <v>4</v>
      </c>
      <c r="AJ1422" s="1" t="str" cm="1">
        <f t="array" ref="AJ1422">_xlfn.IFS(AI1422&lt;=2,"fresher",AI1422&lt;=7,"early career",AI1422&lt;=15,"mid career",AI1422&lt;=25,"experienced",AI1422&gt;=26,"expert")</f>
        <v>early career</v>
      </c>
      <c r="AK1422">
        <v>3</v>
      </c>
      <c r="AL1422" s="1" t="str" cm="1">
        <f t="array" ref="AL1422">_xlfn.IFS(AK1422=0,"no training",AK1422&lt;=2,"low",AK1422&lt;=4,"moderate",AK1422&lt;=6,"high")</f>
        <v>moderate</v>
      </c>
      <c r="AM1422">
        <v>3</v>
      </c>
      <c r="AN1422" t="str" cm="1">
        <f t="array" ref="AN1422">_xlfn.IFS(AM1422=1,"low",AM1422=2,"medium",AM1422=3,"high",AM1422=4,"very high")</f>
        <v>high</v>
      </c>
      <c r="AO1422">
        <v>1</v>
      </c>
      <c r="AP1422" s="1" t="str" cm="1">
        <f t="array" ref="AP1422">_xlfn.IFS(AO1422&lt;=1,"new",AO1422&lt;=5,"early tenure",AO1422&lt;=10,"established",AO1422&lt;=20,"loyal",AO1422&gt;=21,"long term")</f>
        <v>new</v>
      </c>
      <c r="AQ1422">
        <v>0</v>
      </c>
      <c r="AR1422" s="1" t="str" cm="1">
        <f t="array" ref="AR1422">_xlfn.IFS(AQ1422&lt;=1,"new",AQ1422&lt;=4,"settling",AQ1422&lt;=7,"established",AQ1422&lt;=12,"stagnant risk",AQ1422&gt;12,"highly stagnant")</f>
        <v>new</v>
      </c>
      <c r="AS1422">
        <v>0</v>
      </c>
      <c r="AT1422" t="str" cm="1">
        <f t="array" ref="AT1422">_xlfn.IFS(AS1422&lt;=1,"recently promoted",AS1422&lt;=3,"due soon",AS1422&lt;=6,"over due",AS1422&gt;=7,"critically overdue")</f>
        <v>recently promoted</v>
      </c>
      <c r="AU1422">
        <v>0</v>
      </c>
      <c r="AV1422" t="str" cm="1">
        <f t="array" ref="AV1422">_xlfn.IFS(AU1422&lt;=1,"new under manager",AU1422&lt;=4,"settling",AU1422&lt;=8,"established",AU1422&gt;=9,"long term")</f>
        <v>new under manager</v>
      </c>
    </row>
    <row r="1423" spans="1:48">
      <c r="A1423">
        <v>24</v>
      </c>
      <c r="B1423" s="1" t="str" cm="1">
        <f t="array" ref="B1423">_xlfn.IFS(A1423&lt;=25,"early career",A1423&lt;=35,"mid career",A1423&lt;=45,"experienced",A1423&gt;=46,"senior")</f>
        <v>early career</v>
      </c>
      <c r="C1423" t="s">
        <v>29</v>
      </c>
      <c r="D1423" t="s">
        <v>30</v>
      </c>
      <c r="E1423" t="s">
        <v>31</v>
      </c>
      <c r="F1423">
        <v>21</v>
      </c>
      <c r="G1423" s="1" t="str" cm="1">
        <f t="array" ref="G1423">_xlfn.IFS(F1423&lt;=5,"very near",F1423&lt;=10,"near",F1423&lt;=20,"moderate",F1423&lt;=29,"far")</f>
        <v>far</v>
      </c>
      <c r="H1423">
        <v>2</v>
      </c>
      <c r="I1423" t="str" cm="1">
        <f t="array" ref="I1423">_xlfn.IFS(H1423=1,"Below College",H1423=
2,"College",H1423=
3,"Bachelor",H1423=
4,"Master",H1423=
5,"Doctor")</f>
        <v>College</v>
      </c>
      <c r="J1423" t="s">
        <v>52</v>
      </c>
      <c r="K1423">
        <v>3</v>
      </c>
      <c r="L1423" t="str" cm="1">
        <f t="array" ref="L1423">_xlfn.IFS(K1423=1,"low",K1423=2,"medium",K1423=3,"high",K1423=4,"very high")</f>
        <v>high</v>
      </c>
      <c r="M1423" t="s">
        <v>33</v>
      </c>
      <c r="N1423">
        <v>2</v>
      </c>
      <c r="O1423" t="str" cm="1">
        <f t="array" ref="O1423">_xlfn.IFS(N1423=1,"low",N1423=2,"medium",N1423=3,"high",N1423=4,"very high")</f>
        <v>medium</v>
      </c>
      <c r="P1423">
        <v>1</v>
      </c>
      <c r="Q1423" t="str" cm="1">
        <f t="array" ref="Q1423">_xlfn.IFS(P1423=1,"junior",P1423=2,"mid level",P1423=3,"senior",P1423=4,"lead",P1423=5,"executive")</f>
        <v>junior</v>
      </c>
      <c r="R1423" t="s">
        <v>34</v>
      </c>
      <c r="S1423">
        <v>1</v>
      </c>
      <c r="T1423" t="str" cm="1">
        <f t="array" ref="T1423">_xlfn.IFS(S1423=1,"low",S1423=2,"medium",S1423=3,"high",S1423=4,"very high")</f>
        <v>low</v>
      </c>
      <c r="U1423" t="s">
        <v>38</v>
      </c>
      <c r="V1423">
        <v>2296</v>
      </c>
      <c r="W1423">
        <v>0</v>
      </c>
      <c r="X1423" t="str" cm="1">
        <f t="array" ref="X1423">_xlfn.IFS(W1423=0,"fresher",W1423&lt;=3,"stable",W1423&lt;=6,"moderate hopper",W1423&lt;=9,"frequent hopper")</f>
        <v>fresher</v>
      </c>
      <c r="Y1423" t="s">
        <v>29</v>
      </c>
      <c r="Z1423">
        <v>14</v>
      </c>
      <c r="AA1423" t="str" cm="1">
        <f t="array" ref="AA1423">_xlfn.IFS(Z1423&lt;=14,"low hike",Z1423&lt;=18,"moderate hike",Z1423&lt;=22,"good hike",Z1423&lt;=25,"high hike")</f>
        <v>low hike</v>
      </c>
      <c r="AB1423">
        <v>3</v>
      </c>
      <c r="AC1423" t="str" cm="1">
        <f t="array" ref="AC1423">_xlfn.IFS(AB1423=1,"low",AB1423=2,"good",AB1423=3,"excellent",AB1423=4,"outstanding")</f>
        <v>excellent</v>
      </c>
      <c r="AD1423">
        <v>2</v>
      </c>
      <c r="AE1423" t="str" cm="1">
        <f t="array" ref="AE1423">_xlfn.IFS(AD1423=1,"low",AD1423=2,"medium",AD1423=3,"high",AD1423=4,"very high")</f>
        <v>medium</v>
      </c>
      <c r="AG1423">
        <v>3</v>
      </c>
      <c r="AH1423" t="str" cm="1">
        <f t="array" ref="AH1423">_xlfn.IFS(AG1423=0,"no stock options",AG1423=2,"medium",AG1423=3,"high",AG1423=1,"low")</f>
        <v>high</v>
      </c>
      <c r="AI1423">
        <v>2</v>
      </c>
      <c r="AJ1423" s="1" t="str" cm="1">
        <f t="array" ref="AJ1423">_xlfn.IFS(AI1423&lt;=2,"fresher",AI1423&lt;=7,"early career",AI1423&lt;=15,"mid career",AI1423&lt;=25,"experienced",AI1423&gt;=26,"expert")</f>
        <v>fresher</v>
      </c>
      <c r="AK1423">
        <v>3</v>
      </c>
      <c r="AL1423" s="1" t="str" cm="1">
        <f t="array" ref="AL1423">_xlfn.IFS(AK1423=0,"no training",AK1423&lt;=2,"low",AK1423&lt;=4,"moderate",AK1423&lt;=6,"high")</f>
        <v>moderate</v>
      </c>
      <c r="AM1423">
        <v>3</v>
      </c>
      <c r="AN1423" t="str" cm="1">
        <f t="array" ref="AN1423">_xlfn.IFS(AM1423=1,"low",AM1423=2,"medium",AM1423=3,"high",AM1423=4,"very high")</f>
        <v>high</v>
      </c>
      <c r="AO1423">
        <v>1</v>
      </c>
      <c r="AP1423" s="1" t="str" cm="1">
        <f t="array" ref="AP1423">_xlfn.IFS(AO1423&lt;=1,"new",AO1423&lt;=5,"early tenure",AO1423&lt;=10,"established",AO1423&lt;=20,"loyal",AO1423&gt;=21,"long term")</f>
        <v>new</v>
      </c>
      <c r="AQ1423">
        <v>1</v>
      </c>
      <c r="AR1423" s="1" t="str" cm="1">
        <f t="array" ref="AR1423">_xlfn.IFS(AQ1423&lt;=1,"new",AQ1423&lt;=4,"settling",AQ1423&lt;=7,"established",AQ1423&lt;=12,"stagnant risk",AQ1423&gt;12,"highly stagnant")</f>
        <v>new</v>
      </c>
      <c r="AS1423">
        <v>0</v>
      </c>
      <c r="AT1423" t="str" cm="1">
        <f t="array" ref="AT1423">_xlfn.IFS(AS1423&lt;=1,"recently promoted",AS1423&lt;=3,"due soon",AS1423&lt;=6,"over due",AS1423&gt;=7,"critically overdue")</f>
        <v>recently promoted</v>
      </c>
      <c r="AU1423">
        <v>0</v>
      </c>
      <c r="AV1423" t="str" cm="1">
        <f t="array" ref="AV1423">_xlfn.IFS(AU1423&lt;=1,"new under manager",AU1423&lt;=4,"settling",AU1423&lt;=8,"established",AU1423&gt;=9,"long term")</f>
        <v>new under manager</v>
      </c>
    </row>
    <row r="1424" spans="1:48">
      <c r="A1424">
        <v>29</v>
      </c>
      <c r="B1424" s="1" t="str" cm="1">
        <f t="array" ref="B1424">_xlfn.IFS(A1424&lt;=25,"early career",A1424&lt;=35,"mid career",A1424&lt;=45,"experienced",A1424&gt;=46,"senior")</f>
        <v>mid career</v>
      </c>
      <c r="C1424" t="s">
        <v>29</v>
      </c>
      <c r="D1424" t="s">
        <v>30</v>
      </c>
      <c r="E1424" t="s">
        <v>31</v>
      </c>
      <c r="F1424">
        <v>9</v>
      </c>
      <c r="G1424" s="1" t="str" cm="1">
        <f t="array" ref="G1424">_xlfn.IFS(F1424&lt;=5,"very near",F1424&lt;=10,"near",F1424&lt;=20,"moderate",F1424&lt;=29,"far")</f>
        <v>near</v>
      </c>
      <c r="H1424">
        <v>3</v>
      </c>
      <c r="I1424" t="str" cm="1">
        <f t="array" ref="I1424">_xlfn.IFS(H1424=1,"Below College",H1424=
2,"College",H1424=
3,"Bachelor",H1424=
4,"Master",H1424=
5,"Doctor")</f>
        <v>Bachelor</v>
      </c>
      <c r="J1424" t="s">
        <v>36</v>
      </c>
      <c r="K1424">
        <v>3</v>
      </c>
      <c r="L1424" t="str" cm="1">
        <f t="array" ref="L1424">_xlfn.IFS(K1424=1,"low",K1424=2,"medium",K1424=3,"high",K1424=4,"very high")</f>
        <v>high</v>
      </c>
      <c r="M1424" t="s">
        <v>33</v>
      </c>
      <c r="N1424">
        <v>4</v>
      </c>
      <c r="O1424" t="str" cm="1">
        <f t="array" ref="O1424">_xlfn.IFS(N1424=1,"low",N1424=2,"medium",N1424=3,"high",N1424=4,"very high")</f>
        <v>very high</v>
      </c>
      <c r="P1424">
        <v>1</v>
      </c>
      <c r="Q1424" t="str" cm="1">
        <f t="array" ref="Q1424">_xlfn.IFS(P1424=1,"junior",P1424=2,"mid level",P1424=3,"senior",P1424=4,"lead",P1424=5,"executive")</f>
        <v>junior</v>
      </c>
      <c r="R1424" t="s">
        <v>37</v>
      </c>
      <c r="S1424">
        <v>3</v>
      </c>
      <c r="T1424" t="str" cm="1">
        <f t="array" ref="T1424">_xlfn.IFS(S1424=1,"low",S1424=2,"medium",S1424=3,"high",S1424=4,"very high")</f>
        <v>high</v>
      </c>
      <c r="U1424" t="s">
        <v>35</v>
      </c>
      <c r="V1424">
        <v>2451</v>
      </c>
      <c r="W1424">
        <v>6</v>
      </c>
      <c r="X1424" t="str" cm="1">
        <f t="array" ref="X1424">_xlfn.IFS(W1424=0,"fresher",W1424&lt;=3,"stable",W1424&lt;=6,"moderate hopper",W1424&lt;=9,"frequent hopper")</f>
        <v>moderate hopper</v>
      </c>
      <c r="Y1424" t="s">
        <v>29</v>
      </c>
      <c r="Z1424">
        <v>18</v>
      </c>
      <c r="AA1424" t="str" cm="1">
        <f t="array" ref="AA1424">_xlfn.IFS(Z1424&lt;=14,"low hike",Z1424&lt;=18,"moderate hike",Z1424&lt;=22,"good hike",Z1424&lt;=25,"high hike")</f>
        <v>moderate hike</v>
      </c>
      <c r="AB1424">
        <v>3</v>
      </c>
      <c r="AC1424" t="str" cm="1">
        <f t="array" ref="AC1424">_xlfn.IFS(AB1424=1,"low",AB1424=2,"good",AB1424=3,"excellent",AB1424=4,"outstanding")</f>
        <v>excellent</v>
      </c>
      <c r="AD1424">
        <v>1</v>
      </c>
      <c r="AE1424" t="str" cm="1">
        <f t="array" ref="AE1424">_xlfn.IFS(AD1424=1,"low",AD1424=2,"medium",AD1424=3,"high",AD1424=4,"very high")</f>
        <v>low</v>
      </c>
      <c r="AG1424">
        <v>2</v>
      </c>
      <c r="AH1424" t="str" cm="1">
        <f t="array" ref="AH1424">_xlfn.IFS(AG1424=0,"no stock options",AG1424=2,"medium",AG1424=3,"high",AG1424=1,"low")</f>
        <v>medium</v>
      </c>
      <c r="AI1424">
        <v>5</v>
      </c>
      <c r="AJ1424" s="1" t="str" cm="1">
        <f t="array" ref="AJ1424">_xlfn.IFS(AI1424&lt;=2,"fresher",AI1424&lt;=7,"early career",AI1424&lt;=15,"mid career",AI1424&lt;=25,"experienced",AI1424&gt;=26,"expert")</f>
        <v>early career</v>
      </c>
      <c r="AK1424">
        <v>2</v>
      </c>
      <c r="AL1424" s="1" t="str" cm="1">
        <f t="array" ref="AL1424">_xlfn.IFS(AK1424=0,"no training",AK1424&lt;=2,"low",AK1424&lt;=4,"moderate",AK1424&lt;=6,"high")</f>
        <v>low</v>
      </c>
      <c r="AM1424">
        <v>2</v>
      </c>
      <c r="AN1424" t="str" cm="1">
        <f t="array" ref="AN1424">_xlfn.IFS(AM1424=1,"low",AM1424=2,"medium",AM1424=3,"high",AM1424=4,"very high")</f>
        <v>medium</v>
      </c>
      <c r="AO1424">
        <v>1</v>
      </c>
      <c r="AP1424" s="1" t="str" cm="1">
        <f t="array" ref="AP1424">_xlfn.IFS(AO1424&lt;=1,"new",AO1424&lt;=5,"early tenure",AO1424&lt;=10,"established",AO1424&lt;=20,"loyal",AO1424&gt;=21,"long term")</f>
        <v>new</v>
      </c>
      <c r="AQ1424">
        <v>0</v>
      </c>
      <c r="AR1424" s="1" t="str" cm="1">
        <f t="array" ref="AR1424">_xlfn.IFS(AQ1424&lt;=1,"new",AQ1424&lt;=4,"settling",AQ1424&lt;=7,"established",AQ1424&lt;=12,"stagnant risk",AQ1424&gt;12,"highly stagnant")</f>
        <v>new</v>
      </c>
      <c r="AS1424">
        <v>0</v>
      </c>
      <c r="AT1424" t="str" cm="1">
        <f t="array" ref="AT1424">_xlfn.IFS(AS1424&lt;=1,"recently promoted",AS1424&lt;=3,"due soon",AS1424&lt;=6,"over due",AS1424&gt;=7,"critically overdue")</f>
        <v>recently promoted</v>
      </c>
      <c r="AU1424">
        <v>0</v>
      </c>
      <c r="AV1424" t="str" cm="1">
        <f t="array" ref="AV1424">_xlfn.IFS(AU1424&lt;=1,"new under manager",AU1424&lt;=4,"settling",AU1424&lt;=8,"established",AU1424&gt;=9,"long term")</f>
        <v>new under manager</v>
      </c>
    </row>
    <row r="1425" spans="1:48">
      <c r="A1425">
        <v>35</v>
      </c>
      <c r="B1425" s="1" t="str" cm="1">
        <f t="array" ref="B1425">_xlfn.IFS(A1425&lt;=25,"early career",A1425&lt;=35,"mid career",A1425&lt;=45,"experienced",A1425&gt;=46,"senior")</f>
        <v>mid career</v>
      </c>
      <c r="C1425" t="s">
        <v>39</v>
      </c>
      <c r="D1425" t="s">
        <v>30</v>
      </c>
      <c r="E1425" t="s">
        <v>31</v>
      </c>
      <c r="F1425">
        <v>2</v>
      </c>
      <c r="G1425" s="1" t="str" cm="1">
        <f t="array" ref="G1425">_xlfn.IFS(F1425&lt;=5,"very near",F1425&lt;=10,"near",F1425&lt;=20,"moderate",F1425&lt;=29,"far")</f>
        <v>very near</v>
      </c>
      <c r="H1425">
        <v>3</v>
      </c>
      <c r="I1425" t="str" cm="1">
        <f t="array" ref="I1425">_xlfn.IFS(H1425=1,"Below College",H1425=
2,"College",H1425=
3,"Bachelor",H1425=
4,"Master",H1425=
5,"Doctor")</f>
        <v>Bachelor</v>
      </c>
      <c r="J1425" t="s">
        <v>36</v>
      </c>
      <c r="K1425">
        <v>1</v>
      </c>
      <c r="L1425" t="str" cm="1">
        <f t="array" ref="L1425">_xlfn.IFS(K1425=1,"low",K1425=2,"medium",K1425=3,"high",K1425=4,"very high")</f>
        <v>low</v>
      </c>
      <c r="M1425" t="s">
        <v>43</v>
      </c>
      <c r="N1425">
        <v>3</v>
      </c>
      <c r="O1425" t="str" cm="1">
        <f t="array" ref="O1425">_xlfn.IFS(N1425=1,"low",N1425=2,"medium",N1425=3,"high",N1425=4,"very high")</f>
        <v>high</v>
      </c>
      <c r="P1425">
        <v>1</v>
      </c>
      <c r="Q1425" t="str" cm="1">
        <f t="array" ref="Q1425">_xlfn.IFS(P1425=1,"junior",P1425=2,"mid level",P1425=3,"senior",P1425=4,"lead",P1425=5,"executive")</f>
        <v>junior</v>
      </c>
      <c r="R1425" t="s">
        <v>34</v>
      </c>
      <c r="S1425">
        <v>1</v>
      </c>
      <c r="T1425" t="str" cm="1">
        <f t="array" ref="T1425">_xlfn.IFS(S1425=1,"low",S1425=2,"medium",S1425=3,"high",S1425=4,"very high")</f>
        <v>low</v>
      </c>
      <c r="U1425" t="s">
        <v>38</v>
      </c>
      <c r="V1425">
        <v>2074</v>
      </c>
      <c r="W1425">
        <v>1</v>
      </c>
      <c r="X1425" t="str" cm="1">
        <f t="array" ref="X1425">_xlfn.IFS(W1425=0,"fresher",W1425&lt;=3,"stable",W1425&lt;=6,"moderate hopper",W1425&lt;=9,"frequent hopper")</f>
        <v>stable</v>
      </c>
      <c r="Y1425" t="s">
        <v>39</v>
      </c>
      <c r="Z1425">
        <v>12</v>
      </c>
      <c r="AA1425" t="str" cm="1">
        <f t="array" ref="AA1425">_xlfn.IFS(Z1425&lt;=14,"low hike",Z1425&lt;=18,"moderate hike",Z1425&lt;=22,"good hike",Z1425&lt;=25,"high hike")</f>
        <v>low hike</v>
      </c>
      <c r="AB1425">
        <v>3</v>
      </c>
      <c r="AC1425" t="str" cm="1">
        <f t="array" ref="AC1425">_xlfn.IFS(AB1425=1,"low",AB1425=2,"good",AB1425=3,"excellent",AB1425=4,"outstanding")</f>
        <v>excellent</v>
      </c>
      <c r="AD1425">
        <v>4</v>
      </c>
      <c r="AE1425" t="str" cm="1">
        <f t="array" ref="AE1425">_xlfn.IFS(AD1425=1,"low",AD1425=2,"medium",AD1425=3,"high",AD1425=4,"very high")</f>
        <v>very high</v>
      </c>
      <c r="AG1425">
        <v>1</v>
      </c>
      <c r="AH1425" t="str" cm="1">
        <f t="array" ref="AH1425">_xlfn.IFS(AG1425=0,"no stock options",AG1425=2,"medium",AG1425=3,"high",AG1425=1,"low")</f>
        <v>low</v>
      </c>
      <c r="AI1425">
        <v>1</v>
      </c>
      <c r="AJ1425" s="1" t="str" cm="1">
        <f t="array" ref="AJ1425">_xlfn.IFS(AI1425&lt;=2,"fresher",AI1425&lt;=7,"early career",AI1425&lt;=15,"mid career",AI1425&lt;=25,"experienced",AI1425&gt;=26,"expert")</f>
        <v>fresher</v>
      </c>
      <c r="AK1425">
        <v>2</v>
      </c>
      <c r="AL1425" s="1" t="str" cm="1">
        <f t="array" ref="AL1425">_xlfn.IFS(AK1425=0,"no training",AK1425&lt;=2,"low",AK1425&lt;=4,"moderate",AK1425&lt;=6,"high")</f>
        <v>low</v>
      </c>
      <c r="AM1425">
        <v>3</v>
      </c>
      <c r="AN1425" t="str" cm="1">
        <f t="array" ref="AN1425">_xlfn.IFS(AM1425=1,"low",AM1425=2,"medium",AM1425=3,"high",AM1425=4,"very high")</f>
        <v>high</v>
      </c>
      <c r="AO1425">
        <v>1</v>
      </c>
      <c r="AP1425" s="1" t="str" cm="1">
        <f t="array" ref="AP1425">_xlfn.IFS(AO1425&lt;=1,"new",AO1425&lt;=5,"early tenure",AO1425&lt;=10,"established",AO1425&lt;=20,"loyal",AO1425&gt;=21,"long term")</f>
        <v>new</v>
      </c>
      <c r="AQ1425">
        <v>0</v>
      </c>
      <c r="AR1425" s="1" t="str" cm="1">
        <f t="array" ref="AR1425">_xlfn.IFS(AQ1425&lt;=1,"new",AQ1425&lt;=4,"settling",AQ1425&lt;=7,"established",AQ1425&lt;=12,"stagnant risk",AQ1425&gt;12,"highly stagnant")</f>
        <v>new</v>
      </c>
      <c r="AS1425">
        <v>0</v>
      </c>
      <c r="AT1425" t="str" cm="1">
        <f t="array" ref="AT1425">_xlfn.IFS(AS1425&lt;=1,"recently promoted",AS1425&lt;=3,"due soon",AS1425&lt;=6,"over due",AS1425&gt;=7,"critically overdue")</f>
        <v>recently promoted</v>
      </c>
      <c r="AU1425">
        <v>0</v>
      </c>
      <c r="AV1425" t="str" cm="1">
        <f t="array" ref="AV1425">_xlfn.IFS(AU1425&lt;=1,"new under manager",AU1425&lt;=4,"settling",AU1425&lt;=8,"established",AU1425&gt;=9,"long term")</f>
        <v>new under manager</v>
      </c>
    </row>
    <row r="1426" spans="1:48">
      <c r="A1426">
        <v>34</v>
      </c>
      <c r="B1426" s="1" t="str" cm="1">
        <f t="array" ref="B1426">_xlfn.IFS(A1426&lt;=25,"early career",A1426&lt;=35,"mid career",A1426&lt;=45,"experienced",A1426&gt;=46,"senior")</f>
        <v>mid career</v>
      </c>
      <c r="C1426" t="s">
        <v>29</v>
      </c>
      <c r="D1426" t="s">
        <v>30</v>
      </c>
      <c r="E1426" t="s">
        <v>31</v>
      </c>
      <c r="F1426">
        <v>7</v>
      </c>
      <c r="G1426" s="1" t="str" cm="1">
        <f t="array" ref="G1426">_xlfn.IFS(F1426&lt;=5,"very near",F1426&lt;=10,"near",F1426&lt;=20,"moderate",F1426&lt;=29,"far")</f>
        <v>near</v>
      </c>
      <c r="H1426">
        <v>4</v>
      </c>
      <c r="I1426" t="str" cm="1">
        <f t="array" ref="I1426">_xlfn.IFS(H1426=1,"Below College",H1426=
2,"College",H1426=
3,"Bachelor",H1426=
4,"Master",H1426=
5,"Doctor")</f>
        <v>Master</v>
      </c>
      <c r="J1426" t="s">
        <v>32</v>
      </c>
      <c r="K1426">
        <v>1</v>
      </c>
      <c r="L1426" t="str" cm="1">
        <f t="array" ref="L1426">_xlfn.IFS(K1426=1,"low",K1426=2,"medium",K1426=3,"high",K1426=4,"very high")</f>
        <v>low</v>
      </c>
      <c r="M1426" t="s">
        <v>33</v>
      </c>
      <c r="N1426">
        <v>3</v>
      </c>
      <c r="O1426" t="str" cm="1">
        <f t="array" ref="O1426">_xlfn.IFS(N1426=1,"low",N1426=2,"medium",N1426=3,"high",N1426=4,"very high")</f>
        <v>high</v>
      </c>
      <c r="P1426">
        <v>1</v>
      </c>
      <c r="Q1426" t="str" cm="1">
        <f t="array" ref="Q1426">_xlfn.IFS(P1426=1,"junior",P1426=2,"mid level",P1426=3,"senior",P1426=4,"lead",P1426=5,"executive")</f>
        <v>junior</v>
      </c>
      <c r="R1426" t="s">
        <v>37</v>
      </c>
      <c r="S1426">
        <v>4</v>
      </c>
      <c r="T1426" t="str" cm="1">
        <f t="array" ref="T1426">_xlfn.IFS(S1426=1,"low",S1426=2,"medium",S1426=3,"high",S1426=4,"very high")</f>
        <v>very high</v>
      </c>
      <c r="U1426" t="s">
        <v>40</v>
      </c>
      <c r="V1426">
        <v>2972</v>
      </c>
      <c r="W1426">
        <v>1</v>
      </c>
      <c r="X1426" t="str" cm="1">
        <f t="array" ref="X1426">_xlfn.IFS(W1426=0,"fresher",W1426&lt;=3,"stable",W1426&lt;=6,"moderate hopper",W1426&lt;=9,"frequent hopper")</f>
        <v>stable</v>
      </c>
      <c r="Y1426" t="s">
        <v>29</v>
      </c>
      <c r="Z1426">
        <v>13</v>
      </c>
      <c r="AA1426" t="str" cm="1">
        <f t="array" ref="AA1426">_xlfn.IFS(Z1426&lt;=14,"low hike",Z1426&lt;=18,"moderate hike",Z1426&lt;=22,"good hike",Z1426&lt;=25,"high hike")</f>
        <v>low hike</v>
      </c>
      <c r="AB1426">
        <v>3</v>
      </c>
      <c r="AC1426" t="str" cm="1">
        <f t="array" ref="AC1426">_xlfn.IFS(AB1426=1,"low",AB1426=2,"good",AB1426=3,"excellent",AB1426=4,"outstanding")</f>
        <v>excellent</v>
      </c>
      <c r="AD1426">
        <v>3</v>
      </c>
      <c r="AE1426" t="str" cm="1">
        <f t="array" ref="AE1426">_xlfn.IFS(AD1426=1,"low",AD1426=2,"medium",AD1426=3,"high",AD1426=4,"very high")</f>
        <v>high</v>
      </c>
      <c r="AG1426">
        <v>0</v>
      </c>
      <c r="AH1426" t="str" cm="1">
        <f t="array" ref="AH1426">_xlfn.IFS(AG1426=0,"no stock options",AG1426=2,"medium",AG1426=3,"high",AG1426=1,"low")</f>
        <v>no stock options</v>
      </c>
      <c r="AI1426">
        <v>1</v>
      </c>
      <c r="AJ1426" s="1" t="str" cm="1">
        <f t="array" ref="AJ1426">_xlfn.IFS(AI1426&lt;=2,"fresher",AI1426&lt;=7,"early career",AI1426&lt;=15,"mid career",AI1426&lt;=25,"experienced",AI1426&gt;=26,"expert")</f>
        <v>fresher</v>
      </c>
      <c r="AK1426">
        <v>4</v>
      </c>
      <c r="AL1426" s="1" t="str" cm="1">
        <f t="array" ref="AL1426">_xlfn.IFS(AK1426=0,"no training",AK1426&lt;=2,"low",AK1426&lt;=4,"moderate",AK1426&lt;=6,"high")</f>
        <v>moderate</v>
      </c>
      <c r="AM1426">
        <v>1</v>
      </c>
      <c r="AN1426" t="str" cm="1">
        <f t="array" ref="AN1426">_xlfn.IFS(AM1426=1,"low",AM1426=2,"medium",AM1426=3,"high",AM1426=4,"very high")</f>
        <v>low</v>
      </c>
      <c r="AO1426">
        <v>1</v>
      </c>
      <c r="AP1426" s="1" t="str" cm="1">
        <f t="array" ref="AP1426">_xlfn.IFS(AO1426&lt;=1,"new",AO1426&lt;=5,"early tenure",AO1426&lt;=10,"established",AO1426&lt;=20,"loyal",AO1426&gt;=21,"long term")</f>
        <v>new</v>
      </c>
      <c r="AQ1426">
        <v>0</v>
      </c>
      <c r="AR1426" s="1" t="str" cm="1">
        <f t="array" ref="AR1426">_xlfn.IFS(AQ1426&lt;=1,"new",AQ1426&lt;=4,"settling",AQ1426&lt;=7,"established",AQ1426&lt;=12,"stagnant risk",AQ1426&gt;12,"highly stagnant")</f>
        <v>new</v>
      </c>
      <c r="AS1426">
        <v>0</v>
      </c>
      <c r="AT1426" t="str" cm="1">
        <f t="array" ref="AT1426">_xlfn.IFS(AS1426&lt;=1,"recently promoted",AS1426&lt;=3,"due soon",AS1426&lt;=6,"over due",AS1426&gt;=7,"critically overdue")</f>
        <v>recently promoted</v>
      </c>
      <c r="AU1426">
        <v>0</v>
      </c>
      <c r="AV1426" t="str" cm="1">
        <f t="array" ref="AV1426">_xlfn.IFS(AU1426&lt;=1,"new under manager",AU1426&lt;=4,"settling",AU1426&lt;=8,"established",AU1426&gt;=9,"long term")</f>
        <v>new under manager</v>
      </c>
    </row>
    <row r="1427" spans="1:48">
      <c r="A1427">
        <v>26</v>
      </c>
      <c r="B1427" s="1" t="str" cm="1">
        <f t="array" ref="B1427">_xlfn.IFS(A1427&lt;=25,"early career",A1427&lt;=35,"mid career",A1427&lt;=45,"experienced",A1427&gt;=46,"senior")</f>
        <v>mid career</v>
      </c>
      <c r="C1427" t="s">
        <v>29</v>
      </c>
      <c r="D1427" t="s">
        <v>30</v>
      </c>
      <c r="E1427" t="s">
        <v>31</v>
      </c>
      <c r="F1427">
        <v>3</v>
      </c>
      <c r="G1427" s="1" t="str" cm="1">
        <f t="array" ref="G1427">_xlfn.IFS(F1427&lt;=5,"very near",F1427&lt;=10,"near",F1427&lt;=20,"moderate",F1427&lt;=29,"far")</f>
        <v>very near</v>
      </c>
      <c r="H1427">
        <v>3</v>
      </c>
      <c r="I1427" t="str" cm="1">
        <f t="array" ref="I1427">_xlfn.IFS(H1427=1,"Below College",H1427=
2,"College",H1427=
3,"Bachelor",H1427=
4,"Master",H1427=
5,"Doctor")</f>
        <v>Bachelor</v>
      </c>
      <c r="J1427" t="s">
        <v>36</v>
      </c>
      <c r="K1427">
        <v>1</v>
      </c>
      <c r="L1427" t="str" cm="1">
        <f t="array" ref="L1427">_xlfn.IFS(K1427=1,"low",K1427=2,"medium",K1427=3,"high",K1427=4,"very high")</f>
        <v>low</v>
      </c>
      <c r="M1427" t="s">
        <v>43</v>
      </c>
      <c r="N1427">
        <v>3</v>
      </c>
      <c r="O1427" t="str" cm="1">
        <f t="array" ref="O1427">_xlfn.IFS(N1427=1,"low",N1427=2,"medium",N1427=3,"high",N1427=4,"very high")</f>
        <v>high</v>
      </c>
      <c r="P1427">
        <v>1</v>
      </c>
      <c r="Q1427" t="str" cm="1">
        <f t="array" ref="Q1427">_xlfn.IFS(P1427=1,"junior",P1427=2,"mid level",P1427=3,"senior",P1427=4,"lead",P1427=5,"executive")</f>
        <v>junior</v>
      </c>
      <c r="R1427" t="s">
        <v>37</v>
      </c>
      <c r="S1427">
        <v>4</v>
      </c>
      <c r="T1427" t="str" cm="1">
        <f t="array" ref="T1427">_xlfn.IFS(S1427=1,"low",S1427=2,"medium",S1427=3,"high",S1427=4,"very high")</f>
        <v>very high</v>
      </c>
      <c r="U1427" t="s">
        <v>35</v>
      </c>
      <c r="V1427">
        <v>2061</v>
      </c>
      <c r="W1427">
        <v>1</v>
      </c>
      <c r="X1427" t="str" cm="1">
        <f t="array" ref="X1427">_xlfn.IFS(W1427=0,"fresher",W1427&lt;=3,"stable",W1427&lt;=6,"moderate hopper",W1427&lt;=9,"frequent hopper")</f>
        <v>stable</v>
      </c>
      <c r="Y1427" t="s">
        <v>29</v>
      </c>
      <c r="Z1427">
        <v>21</v>
      </c>
      <c r="AA1427" t="str" cm="1">
        <f t="array" ref="AA1427">_xlfn.IFS(Z1427&lt;=14,"low hike",Z1427&lt;=18,"moderate hike",Z1427&lt;=22,"good hike",Z1427&lt;=25,"high hike")</f>
        <v>good hike</v>
      </c>
      <c r="AB1427">
        <v>4</v>
      </c>
      <c r="AC1427" t="str" cm="1">
        <f t="array" ref="AC1427">_xlfn.IFS(AB1427=1,"low",AB1427=2,"good",AB1427=3,"excellent",AB1427=4,"outstanding")</f>
        <v>outstanding</v>
      </c>
      <c r="AD1427">
        <v>1</v>
      </c>
      <c r="AE1427" t="str" cm="1">
        <f t="array" ref="AE1427">_xlfn.IFS(AD1427=1,"low",AD1427=2,"medium",AD1427=3,"high",AD1427=4,"very high")</f>
        <v>low</v>
      </c>
      <c r="AG1427">
        <v>0</v>
      </c>
      <c r="AH1427" t="str" cm="1">
        <f t="array" ref="AH1427">_xlfn.IFS(AG1427=0,"no stock options",AG1427=2,"medium",AG1427=3,"high",AG1427=1,"low")</f>
        <v>no stock options</v>
      </c>
      <c r="AI1427">
        <v>1</v>
      </c>
      <c r="AJ1427" s="1" t="str" cm="1">
        <f t="array" ref="AJ1427">_xlfn.IFS(AI1427&lt;=2,"fresher",AI1427&lt;=7,"early career",AI1427&lt;=15,"mid career",AI1427&lt;=25,"experienced",AI1427&gt;=26,"expert")</f>
        <v>fresher</v>
      </c>
      <c r="AK1427">
        <v>5</v>
      </c>
      <c r="AL1427" s="1" t="str" cm="1">
        <f t="array" ref="AL1427">_xlfn.IFS(AK1427=0,"no training",AK1427&lt;=2,"low",AK1427&lt;=4,"moderate",AK1427&lt;=6,"high")</f>
        <v>high</v>
      </c>
      <c r="AM1427">
        <v>3</v>
      </c>
      <c r="AN1427" t="str" cm="1">
        <f t="array" ref="AN1427">_xlfn.IFS(AM1427=1,"low",AM1427=2,"medium",AM1427=3,"high",AM1427=4,"very high")</f>
        <v>high</v>
      </c>
      <c r="AO1427">
        <v>1</v>
      </c>
      <c r="AP1427" s="1" t="str" cm="1">
        <f t="array" ref="AP1427">_xlfn.IFS(AO1427&lt;=1,"new",AO1427&lt;=5,"early tenure",AO1427&lt;=10,"established",AO1427&lt;=20,"loyal",AO1427&gt;=21,"long term")</f>
        <v>new</v>
      </c>
      <c r="AQ1427">
        <v>0</v>
      </c>
      <c r="AR1427" s="1" t="str" cm="1">
        <f t="array" ref="AR1427">_xlfn.IFS(AQ1427&lt;=1,"new",AQ1427&lt;=4,"settling",AQ1427&lt;=7,"established",AQ1427&lt;=12,"stagnant risk",AQ1427&gt;12,"highly stagnant")</f>
        <v>new</v>
      </c>
      <c r="AS1427">
        <v>0</v>
      </c>
      <c r="AT1427" t="str" cm="1">
        <f t="array" ref="AT1427">_xlfn.IFS(AS1427&lt;=1,"recently promoted",AS1427&lt;=3,"due soon",AS1427&lt;=6,"over due",AS1427&gt;=7,"critically overdue")</f>
        <v>recently promoted</v>
      </c>
      <c r="AU1427">
        <v>0</v>
      </c>
      <c r="AV1427" t="str" cm="1">
        <f t="array" ref="AV1427">_xlfn.IFS(AU1427&lt;=1,"new under manager",AU1427&lt;=4,"settling",AU1427&lt;=8,"established",AU1427&gt;=9,"long term")</f>
        <v>new under manager</v>
      </c>
    </row>
    <row r="1428" spans="1:48">
      <c r="A1428">
        <v>36</v>
      </c>
      <c r="B1428" s="1" t="str" cm="1">
        <f t="array" ref="B1428">_xlfn.IFS(A1428&lt;=25,"early career",A1428&lt;=35,"mid career",A1428&lt;=45,"experienced",A1428&gt;=46,"senior")</f>
        <v>experienced</v>
      </c>
      <c r="C1428" t="s">
        <v>29</v>
      </c>
      <c r="D1428" t="s">
        <v>30</v>
      </c>
      <c r="E1428" t="s">
        <v>45</v>
      </c>
      <c r="F1428">
        <v>1</v>
      </c>
      <c r="G1428" s="1" t="str" cm="1">
        <f t="array" ref="G1428">_xlfn.IFS(F1428&lt;=5,"very near",F1428&lt;=10,"near",F1428&lt;=20,"moderate",F1428&lt;=29,"far")</f>
        <v>very near</v>
      </c>
      <c r="H1428">
        <v>4</v>
      </c>
      <c r="I1428" t="str" cm="1">
        <f t="array" ref="I1428">_xlfn.IFS(H1428=1,"Below College",H1428=
2,"College",H1428=
3,"Bachelor",H1428=
4,"Master",H1428=
5,"Doctor")</f>
        <v>Master</v>
      </c>
      <c r="J1428" t="s">
        <v>36</v>
      </c>
      <c r="K1428">
        <v>2</v>
      </c>
      <c r="L1428" t="str" cm="1">
        <f t="array" ref="L1428">_xlfn.IFS(K1428=1,"low",K1428=2,"medium",K1428=3,"high",K1428=4,"very high")</f>
        <v>medium</v>
      </c>
      <c r="M1428" t="s">
        <v>43</v>
      </c>
      <c r="N1428">
        <v>3</v>
      </c>
      <c r="O1428" t="str" cm="1">
        <f t="array" ref="O1428">_xlfn.IFS(N1428=1,"low",N1428=2,"medium",N1428=3,"high",N1428=4,"very high")</f>
        <v>high</v>
      </c>
      <c r="P1428">
        <v>2</v>
      </c>
      <c r="Q1428" t="str" cm="1">
        <f t="array" ref="Q1428">_xlfn.IFS(P1428=1,"junior",P1428=2,"mid level",P1428=3,"senior",P1428=4,"lead",P1428=5,"executive")</f>
        <v>mid level</v>
      </c>
      <c r="R1428" t="s">
        <v>51</v>
      </c>
      <c r="S1428">
        <v>3</v>
      </c>
      <c r="T1428" t="str" cm="1">
        <f t="array" ref="T1428">_xlfn.IFS(S1428=1,"low",S1428=2,"medium",S1428=3,"high",S1428=4,"very high")</f>
        <v>high</v>
      </c>
      <c r="U1428" t="s">
        <v>40</v>
      </c>
      <c r="V1428">
        <v>6815</v>
      </c>
      <c r="W1428">
        <v>6</v>
      </c>
      <c r="X1428" t="str" cm="1">
        <f t="array" ref="X1428">_xlfn.IFS(W1428=0,"fresher",W1428&lt;=3,"stable",W1428&lt;=6,"moderate hopper",W1428&lt;=9,"frequent hopper")</f>
        <v>moderate hopper</v>
      </c>
      <c r="Y1428" t="s">
        <v>29</v>
      </c>
      <c r="Z1428">
        <v>13</v>
      </c>
      <c r="AA1428" t="str" cm="1">
        <f t="array" ref="AA1428">_xlfn.IFS(Z1428&lt;=14,"low hike",Z1428&lt;=18,"moderate hike",Z1428&lt;=22,"good hike",Z1428&lt;=25,"high hike")</f>
        <v>low hike</v>
      </c>
      <c r="AB1428">
        <v>3</v>
      </c>
      <c r="AC1428" t="str" cm="1">
        <f t="array" ref="AC1428">_xlfn.IFS(AB1428=1,"low",AB1428=2,"good",AB1428=3,"excellent",AB1428=4,"outstanding")</f>
        <v>excellent</v>
      </c>
      <c r="AD1428">
        <v>1</v>
      </c>
      <c r="AE1428" t="str" cm="1">
        <f t="array" ref="AE1428">_xlfn.IFS(AD1428=1,"low",AD1428=2,"medium",AD1428=3,"high",AD1428=4,"very high")</f>
        <v>low</v>
      </c>
      <c r="AG1428">
        <v>0</v>
      </c>
      <c r="AH1428" t="str" cm="1">
        <f t="array" ref="AH1428">_xlfn.IFS(AG1428=0,"no stock options",AG1428=2,"medium",AG1428=3,"high",AG1428=1,"low")</f>
        <v>no stock options</v>
      </c>
      <c r="AI1428">
        <v>15</v>
      </c>
      <c r="AJ1428" s="1" t="str" cm="1">
        <f t="array" ref="AJ1428">_xlfn.IFS(AI1428&lt;=2,"fresher",AI1428&lt;=7,"early career",AI1428&lt;=15,"mid career",AI1428&lt;=25,"experienced",AI1428&gt;=26,"expert")</f>
        <v>mid career</v>
      </c>
      <c r="AK1428">
        <v>5</v>
      </c>
      <c r="AL1428" s="1" t="str" cm="1">
        <f t="array" ref="AL1428">_xlfn.IFS(AK1428=0,"no training",AK1428&lt;=2,"low",AK1428&lt;=4,"moderate",AK1428&lt;=6,"high")</f>
        <v>high</v>
      </c>
      <c r="AM1428">
        <v>3</v>
      </c>
      <c r="AN1428" t="str" cm="1">
        <f t="array" ref="AN1428">_xlfn.IFS(AM1428=1,"low",AM1428=2,"medium",AM1428=3,"high",AM1428=4,"very high")</f>
        <v>high</v>
      </c>
      <c r="AO1428">
        <v>1</v>
      </c>
      <c r="AP1428" s="1" t="str" cm="1">
        <f t="array" ref="AP1428">_xlfn.IFS(AO1428&lt;=1,"new",AO1428&lt;=5,"early tenure",AO1428&lt;=10,"established",AO1428&lt;=20,"loyal",AO1428&gt;=21,"long term")</f>
        <v>new</v>
      </c>
      <c r="AQ1428">
        <v>0</v>
      </c>
      <c r="AR1428" s="1" t="str" cm="1">
        <f t="array" ref="AR1428">_xlfn.IFS(AQ1428&lt;=1,"new",AQ1428&lt;=4,"settling",AQ1428&lt;=7,"established",AQ1428&lt;=12,"stagnant risk",AQ1428&gt;12,"highly stagnant")</f>
        <v>new</v>
      </c>
      <c r="AS1428">
        <v>0</v>
      </c>
      <c r="AT1428" t="str" cm="1">
        <f t="array" ref="AT1428">_xlfn.IFS(AS1428&lt;=1,"recently promoted",AS1428&lt;=3,"due soon",AS1428&lt;=6,"over due",AS1428&gt;=7,"critically overdue")</f>
        <v>recently promoted</v>
      </c>
      <c r="AU1428">
        <v>0</v>
      </c>
      <c r="AV1428" t="str" cm="1">
        <f t="array" ref="AV1428">_xlfn.IFS(AU1428&lt;=1,"new under manager",AU1428&lt;=4,"settling",AU1428&lt;=8,"established",AU1428&gt;=9,"long term")</f>
        <v>new under manager</v>
      </c>
    </row>
    <row r="1429" spans="1:48">
      <c r="A1429">
        <v>50</v>
      </c>
      <c r="B1429" s="1" t="str" cm="1">
        <f t="array" ref="B1429">_xlfn.IFS(A1429&lt;=25,"early career",A1429&lt;=35,"mid career",A1429&lt;=45,"experienced",A1429&gt;=46,"senior")</f>
        <v>senior</v>
      </c>
      <c r="C1429" t="s">
        <v>29</v>
      </c>
      <c r="D1429" t="s">
        <v>30</v>
      </c>
      <c r="E1429" t="s">
        <v>45</v>
      </c>
      <c r="F1429">
        <v>9</v>
      </c>
      <c r="G1429" s="1" t="str" cm="1">
        <f t="array" ref="G1429">_xlfn.IFS(F1429&lt;=5,"very near",F1429&lt;=10,"near",F1429&lt;=20,"moderate",F1429&lt;=29,"far")</f>
        <v>near</v>
      </c>
      <c r="H1429">
        <v>3</v>
      </c>
      <c r="I1429" t="str" cm="1">
        <f t="array" ref="I1429">_xlfn.IFS(H1429=1,"Below College",H1429=
2,"College",H1429=
3,"Bachelor",H1429=
4,"Master",H1429=
5,"Doctor")</f>
        <v>Bachelor</v>
      </c>
      <c r="J1429" t="s">
        <v>47</v>
      </c>
      <c r="K1429">
        <v>3</v>
      </c>
      <c r="L1429" t="str" cm="1">
        <f t="array" ref="L1429">_xlfn.IFS(K1429=1,"low",K1429=2,"medium",K1429=3,"high",K1429=4,"very high")</f>
        <v>high</v>
      </c>
      <c r="M1429" t="s">
        <v>33</v>
      </c>
      <c r="N1429">
        <v>3</v>
      </c>
      <c r="O1429" t="str" cm="1">
        <f t="array" ref="O1429">_xlfn.IFS(N1429=1,"low",N1429=2,"medium",N1429=3,"high",N1429=4,"very high")</f>
        <v>high</v>
      </c>
      <c r="P1429">
        <v>5</v>
      </c>
      <c r="Q1429" t="str" cm="1">
        <f t="array" ref="Q1429">_xlfn.IFS(P1429=1,"junior",P1429=2,"mid level",P1429=3,"senior",P1429=4,"lead",P1429=5,"executive")</f>
        <v>executive</v>
      </c>
      <c r="R1429" t="s">
        <v>48</v>
      </c>
      <c r="S1429">
        <v>3</v>
      </c>
      <c r="T1429" t="str" cm="1">
        <f t="array" ref="T1429">_xlfn.IFS(S1429=1,"low",S1429=2,"medium",S1429=3,"high",S1429=4,"very high")</f>
        <v>high</v>
      </c>
      <c r="U1429" t="s">
        <v>35</v>
      </c>
      <c r="V1429">
        <v>19331</v>
      </c>
      <c r="W1429">
        <v>4</v>
      </c>
      <c r="X1429" t="str" cm="1">
        <f t="array" ref="X1429">_xlfn.IFS(W1429=0,"fresher",W1429&lt;=3,"stable",W1429&lt;=6,"moderate hopper",W1429&lt;=9,"frequent hopper")</f>
        <v>moderate hopper</v>
      </c>
      <c r="Y1429" t="s">
        <v>39</v>
      </c>
      <c r="Z1429">
        <v>16</v>
      </c>
      <c r="AA1429" t="str" cm="1">
        <f t="array" ref="AA1429">_xlfn.IFS(Z1429&lt;=14,"low hike",Z1429&lt;=18,"moderate hike",Z1429&lt;=22,"good hike",Z1429&lt;=25,"high hike")</f>
        <v>moderate hike</v>
      </c>
      <c r="AB1429">
        <v>3</v>
      </c>
      <c r="AC1429" t="str" cm="1">
        <f t="array" ref="AC1429">_xlfn.IFS(AB1429=1,"low",AB1429=2,"good",AB1429=3,"excellent",AB1429=4,"outstanding")</f>
        <v>excellent</v>
      </c>
      <c r="AD1429">
        <v>3</v>
      </c>
      <c r="AE1429" t="str" cm="1">
        <f t="array" ref="AE1429">_xlfn.IFS(AD1429=1,"low",AD1429=2,"medium",AD1429=3,"high",AD1429=4,"very high")</f>
        <v>high</v>
      </c>
      <c r="AG1429">
        <v>1</v>
      </c>
      <c r="AH1429" t="str" cm="1">
        <f t="array" ref="AH1429">_xlfn.IFS(AG1429=0,"no stock options",AG1429=2,"medium",AG1429=3,"high",AG1429=1,"low")</f>
        <v>low</v>
      </c>
      <c r="AI1429">
        <v>27</v>
      </c>
      <c r="AJ1429" s="1" t="str" cm="1">
        <f t="array" ref="AJ1429">_xlfn.IFS(AI1429&lt;=2,"fresher",AI1429&lt;=7,"early career",AI1429&lt;=15,"mid career",AI1429&lt;=25,"experienced",AI1429&gt;=26,"expert")</f>
        <v>expert</v>
      </c>
      <c r="AK1429">
        <v>2</v>
      </c>
      <c r="AL1429" s="1" t="str" cm="1">
        <f t="array" ref="AL1429">_xlfn.IFS(AK1429=0,"no training",AK1429&lt;=2,"low",AK1429&lt;=4,"moderate",AK1429&lt;=6,"high")</f>
        <v>low</v>
      </c>
      <c r="AM1429">
        <v>3</v>
      </c>
      <c r="AN1429" t="str" cm="1">
        <f t="array" ref="AN1429">_xlfn.IFS(AM1429=1,"low",AM1429=2,"medium",AM1429=3,"high",AM1429=4,"very high")</f>
        <v>high</v>
      </c>
      <c r="AO1429">
        <v>1</v>
      </c>
      <c r="AP1429" s="1" t="str" cm="1">
        <f t="array" ref="AP1429">_xlfn.IFS(AO1429&lt;=1,"new",AO1429&lt;=5,"early tenure",AO1429&lt;=10,"established",AO1429&lt;=20,"loyal",AO1429&gt;=21,"long term")</f>
        <v>new</v>
      </c>
      <c r="AQ1429">
        <v>0</v>
      </c>
      <c r="AR1429" s="1" t="str" cm="1">
        <f t="array" ref="AR1429">_xlfn.IFS(AQ1429&lt;=1,"new",AQ1429&lt;=4,"settling",AQ1429&lt;=7,"established",AQ1429&lt;=12,"stagnant risk",AQ1429&gt;12,"highly stagnant")</f>
        <v>new</v>
      </c>
      <c r="AS1429">
        <v>0</v>
      </c>
      <c r="AT1429" t="str" cm="1">
        <f t="array" ref="AT1429">_xlfn.IFS(AS1429&lt;=1,"recently promoted",AS1429&lt;=3,"due soon",AS1429&lt;=6,"over due",AS1429&gt;=7,"critically overdue")</f>
        <v>recently promoted</v>
      </c>
      <c r="AU1429">
        <v>0</v>
      </c>
      <c r="AV1429" t="str" cm="1">
        <f t="array" ref="AV1429">_xlfn.IFS(AU1429&lt;=1,"new under manager",AU1429&lt;=4,"settling",AU1429&lt;=8,"established",AU1429&gt;=9,"long term")</f>
        <v>new under manager</v>
      </c>
    </row>
    <row r="1430" spans="1:48">
      <c r="A1430">
        <v>42</v>
      </c>
      <c r="B1430" s="1" t="str" cm="1">
        <f t="array" ref="B1430">_xlfn.IFS(A1430&lt;=25,"early career",A1430&lt;=35,"mid career",A1430&lt;=45,"experienced",A1430&gt;=46,"senior")</f>
        <v>experienced</v>
      </c>
      <c r="C1430" t="s">
        <v>29</v>
      </c>
      <c r="D1430" t="s">
        <v>30</v>
      </c>
      <c r="E1430" t="s">
        <v>31</v>
      </c>
      <c r="F1430">
        <v>9</v>
      </c>
      <c r="G1430" s="1" t="str" cm="1">
        <f t="array" ref="G1430">_xlfn.IFS(F1430&lt;=5,"very near",F1430&lt;=10,"near",F1430&lt;=20,"moderate",F1430&lt;=29,"far")</f>
        <v>near</v>
      </c>
      <c r="H1430">
        <v>2</v>
      </c>
      <c r="I1430" t="str" cm="1">
        <f t="array" ref="I1430">_xlfn.IFS(H1430=1,"Below College",H1430=
2,"College",H1430=
3,"Bachelor",H1430=
4,"Master",H1430=
5,"Doctor")</f>
        <v>College</v>
      </c>
      <c r="J1430" t="s">
        <v>42</v>
      </c>
      <c r="K1430">
        <v>4</v>
      </c>
      <c r="L1430" t="str" cm="1">
        <f t="array" ref="L1430">_xlfn.IFS(K1430=1,"low",K1430=2,"medium",K1430=3,"high",K1430=4,"very high")</f>
        <v>very high</v>
      </c>
      <c r="M1430" t="s">
        <v>33</v>
      </c>
      <c r="N1430">
        <v>2</v>
      </c>
      <c r="O1430" t="str" cm="1">
        <f t="array" ref="O1430">_xlfn.IFS(N1430=1,"low",N1430=2,"medium",N1430=3,"high",N1430=4,"very high")</f>
        <v>medium</v>
      </c>
      <c r="P1430">
        <v>5</v>
      </c>
      <c r="Q1430" t="str" cm="1">
        <f t="array" ref="Q1430">_xlfn.IFS(P1430=1,"junior",P1430=2,"mid level",P1430=3,"senior",P1430=4,"lead",P1430=5,"executive")</f>
        <v>executive</v>
      </c>
      <c r="R1430" t="s">
        <v>48</v>
      </c>
      <c r="S1430">
        <v>4</v>
      </c>
      <c r="T1430" t="str" cm="1">
        <f t="array" ref="T1430">_xlfn.IFS(S1430=1,"low",S1430=2,"medium",S1430=3,"high",S1430=4,"very high")</f>
        <v>very high</v>
      </c>
      <c r="U1430" t="s">
        <v>40</v>
      </c>
      <c r="V1430">
        <v>19613</v>
      </c>
      <c r="W1430">
        <v>8</v>
      </c>
      <c r="X1430" t="str" cm="1">
        <f t="array" ref="X1430">_xlfn.IFS(W1430=0,"fresher",W1430&lt;=3,"stable",W1430&lt;=6,"moderate hopper",W1430&lt;=9,"frequent hopper")</f>
        <v>frequent hopper</v>
      </c>
      <c r="Y1430" t="s">
        <v>29</v>
      </c>
      <c r="Z1430">
        <v>22</v>
      </c>
      <c r="AA1430" t="str" cm="1">
        <f t="array" ref="AA1430">_xlfn.IFS(Z1430&lt;=14,"low hike",Z1430&lt;=18,"moderate hike",Z1430&lt;=22,"good hike",Z1430&lt;=25,"high hike")</f>
        <v>good hike</v>
      </c>
      <c r="AB1430">
        <v>4</v>
      </c>
      <c r="AC1430" t="str" cm="1">
        <f t="array" ref="AC1430">_xlfn.IFS(AB1430=1,"low",AB1430=2,"good",AB1430=3,"excellent",AB1430=4,"outstanding")</f>
        <v>outstanding</v>
      </c>
      <c r="AD1430">
        <v>4</v>
      </c>
      <c r="AE1430" t="str" cm="1">
        <f t="array" ref="AE1430">_xlfn.IFS(AD1430=1,"low",AD1430=2,"medium",AD1430=3,"high",AD1430=4,"very high")</f>
        <v>very high</v>
      </c>
      <c r="AG1430">
        <v>0</v>
      </c>
      <c r="AH1430" t="str" cm="1">
        <f t="array" ref="AH1430">_xlfn.IFS(AG1430=0,"no stock options",AG1430=2,"medium",AG1430=3,"high",AG1430=1,"low")</f>
        <v>no stock options</v>
      </c>
      <c r="AI1430">
        <v>24</v>
      </c>
      <c r="AJ1430" s="1" t="str" cm="1">
        <f t="array" ref="AJ1430">_xlfn.IFS(AI1430&lt;=2,"fresher",AI1430&lt;=7,"early career",AI1430&lt;=15,"mid career",AI1430&lt;=25,"experienced",AI1430&gt;=26,"expert")</f>
        <v>experienced</v>
      </c>
      <c r="AK1430">
        <v>2</v>
      </c>
      <c r="AL1430" s="1" t="str" cm="1">
        <f t="array" ref="AL1430">_xlfn.IFS(AK1430=0,"no training",AK1430&lt;=2,"low",AK1430&lt;=4,"moderate",AK1430&lt;=6,"high")</f>
        <v>low</v>
      </c>
      <c r="AM1430">
        <v>3</v>
      </c>
      <c r="AN1430" t="str" cm="1">
        <f t="array" ref="AN1430">_xlfn.IFS(AM1430=1,"low",AM1430=2,"medium",AM1430=3,"high",AM1430=4,"very high")</f>
        <v>high</v>
      </c>
      <c r="AO1430">
        <v>1</v>
      </c>
      <c r="AP1430" s="1" t="str" cm="1">
        <f t="array" ref="AP1430">_xlfn.IFS(AO1430&lt;=1,"new",AO1430&lt;=5,"early tenure",AO1430&lt;=10,"established",AO1430&lt;=20,"loyal",AO1430&gt;=21,"long term")</f>
        <v>new</v>
      </c>
      <c r="AQ1430">
        <v>0</v>
      </c>
      <c r="AR1430" s="1" t="str" cm="1">
        <f t="array" ref="AR1430">_xlfn.IFS(AQ1430&lt;=1,"new",AQ1430&lt;=4,"settling",AQ1430&lt;=7,"established",AQ1430&lt;=12,"stagnant risk",AQ1430&gt;12,"highly stagnant")</f>
        <v>new</v>
      </c>
      <c r="AS1430">
        <v>0</v>
      </c>
      <c r="AT1430" t="str" cm="1">
        <f t="array" ref="AT1430">_xlfn.IFS(AS1430&lt;=1,"recently promoted",AS1430&lt;=3,"due soon",AS1430&lt;=6,"over due",AS1430&gt;=7,"critically overdue")</f>
        <v>recently promoted</v>
      </c>
      <c r="AU1430">
        <v>1</v>
      </c>
      <c r="AV1430" t="str" cm="1">
        <f t="array" ref="AV1430">_xlfn.IFS(AU1430&lt;=1,"new under manager",AU1430&lt;=4,"settling",AU1430&lt;=8,"established",AU1430&gt;=9,"long term")</f>
        <v>new under manager</v>
      </c>
    </row>
    <row r="1431" spans="1:48">
      <c r="A1431">
        <v>35</v>
      </c>
      <c r="B1431" s="1" t="str" cm="1">
        <f t="array" ref="B1431">_xlfn.IFS(A1431&lt;=25,"early career",A1431&lt;=35,"mid career",A1431&lt;=45,"experienced",A1431&gt;=46,"senior")</f>
        <v>mid career</v>
      </c>
      <c r="C1431" t="s">
        <v>29</v>
      </c>
      <c r="D1431" t="s">
        <v>30</v>
      </c>
      <c r="E1431" t="s">
        <v>31</v>
      </c>
      <c r="F1431">
        <v>7</v>
      </c>
      <c r="G1431" s="1" t="str" cm="1">
        <f t="array" ref="G1431">_xlfn.IFS(F1431&lt;=5,"very near",F1431&lt;=10,"near",F1431&lt;=20,"moderate",F1431&lt;=29,"far")</f>
        <v>near</v>
      </c>
      <c r="H1431">
        <v>2</v>
      </c>
      <c r="I1431" t="str" cm="1">
        <f t="array" ref="I1431">_xlfn.IFS(H1431=1,"Below College",H1431=
2,"College",H1431=
3,"Bachelor",H1431=
4,"Master",H1431=
5,"Doctor")</f>
        <v>College</v>
      </c>
      <c r="J1431" t="s">
        <v>36</v>
      </c>
      <c r="K1431">
        <v>3</v>
      </c>
      <c r="L1431" t="str" cm="1">
        <f t="array" ref="L1431">_xlfn.IFS(K1431=1,"low",K1431=2,"medium",K1431=3,"high",K1431=4,"very high")</f>
        <v>high</v>
      </c>
      <c r="M1431" t="s">
        <v>33</v>
      </c>
      <c r="N1431">
        <v>2</v>
      </c>
      <c r="O1431" t="str" cm="1">
        <f t="array" ref="O1431">_xlfn.IFS(N1431=1,"low",N1431=2,"medium",N1431=3,"high",N1431=4,"very high")</f>
        <v>medium</v>
      </c>
      <c r="P1431">
        <v>1</v>
      </c>
      <c r="Q1431" t="str" cm="1">
        <f t="array" ref="Q1431">_xlfn.IFS(P1431=1,"junior",P1431=2,"mid level",P1431=3,"senior",P1431=4,"lead",P1431=5,"executive")</f>
        <v>junior</v>
      </c>
      <c r="R1431" t="s">
        <v>34</v>
      </c>
      <c r="S1431">
        <v>4</v>
      </c>
      <c r="T1431" t="str" cm="1">
        <f t="array" ref="T1431">_xlfn.IFS(S1431=1,"low",S1431=2,"medium",S1431=3,"high",S1431=4,"very high")</f>
        <v>very high</v>
      </c>
      <c r="U1431" t="s">
        <v>35</v>
      </c>
      <c r="V1431">
        <v>2690</v>
      </c>
      <c r="W1431">
        <v>1</v>
      </c>
      <c r="X1431" t="str" cm="1">
        <f t="array" ref="X1431">_xlfn.IFS(W1431=0,"fresher",W1431&lt;=3,"stable",W1431&lt;=6,"moderate hopper",W1431&lt;=9,"frequent hopper")</f>
        <v>stable</v>
      </c>
      <c r="Y1431" t="s">
        <v>29</v>
      </c>
      <c r="Z1431">
        <v>18</v>
      </c>
      <c r="AA1431" t="str" cm="1">
        <f t="array" ref="AA1431">_xlfn.IFS(Z1431&lt;=14,"low hike",Z1431&lt;=18,"moderate hike",Z1431&lt;=22,"good hike",Z1431&lt;=25,"high hike")</f>
        <v>moderate hike</v>
      </c>
      <c r="AB1431">
        <v>3</v>
      </c>
      <c r="AC1431" t="str" cm="1">
        <f t="array" ref="AC1431">_xlfn.IFS(AB1431=1,"low",AB1431=2,"good",AB1431=3,"excellent",AB1431=4,"outstanding")</f>
        <v>excellent</v>
      </c>
      <c r="AD1431">
        <v>4</v>
      </c>
      <c r="AE1431" t="str" cm="1">
        <f t="array" ref="AE1431">_xlfn.IFS(AD1431=1,"low",AD1431=2,"medium",AD1431=3,"high",AD1431=4,"very high")</f>
        <v>very high</v>
      </c>
      <c r="AG1431">
        <v>1</v>
      </c>
      <c r="AH1431" t="str" cm="1">
        <f t="array" ref="AH1431">_xlfn.IFS(AG1431=0,"no stock options",AG1431=2,"medium",AG1431=3,"high",AG1431=1,"low")</f>
        <v>low</v>
      </c>
      <c r="AI1431">
        <v>1</v>
      </c>
      <c r="AJ1431" s="1" t="str" cm="1">
        <f t="array" ref="AJ1431">_xlfn.IFS(AI1431&lt;=2,"fresher",AI1431&lt;=7,"early career",AI1431&lt;=15,"mid career",AI1431&lt;=25,"experienced",AI1431&gt;=26,"expert")</f>
        <v>fresher</v>
      </c>
      <c r="AK1431">
        <v>5</v>
      </c>
      <c r="AL1431" s="1" t="str" cm="1">
        <f t="array" ref="AL1431">_xlfn.IFS(AK1431=0,"no training",AK1431&lt;=2,"low",AK1431&lt;=4,"moderate",AK1431&lt;=6,"high")</f>
        <v>high</v>
      </c>
      <c r="AM1431">
        <v>2</v>
      </c>
      <c r="AN1431" t="str" cm="1">
        <f t="array" ref="AN1431">_xlfn.IFS(AM1431=1,"low",AM1431=2,"medium",AM1431=3,"high",AM1431=4,"very high")</f>
        <v>medium</v>
      </c>
      <c r="AO1431">
        <v>1</v>
      </c>
      <c r="AP1431" s="1" t="str" cm="1">
        <f t="array" ref="AP1431">_xlfn.IFS(AO1431&lt;=1,"new",AO1431&lt;=5,"early tenure",AO1431&lt;=10,"established",AO1431&lt;=20,"loyal",AO1431&gt;=21,"long term")</f>
        <v>new</v>
      </c>
      <c r="AQ1431">
        <v>0</v>
      </c>
      <c r="AR1431" s="1" t="str" cm="1">
        <f t="array" ref="AR1431">_xlfn.IFS(AQ1431&lt;=1,"new",AQ1431&lt;=4,"settling",AQ1431&lt;=7,"established",AQ1431&lt;=12,"stagnant risk",AQ1431&gt;12,"highly stagnant")</f>
        <v>new</v>
      </c>
      <c r="AS1431">
        <v>0</v>
      </c>
      <c r="AT1431" t="str" cm="1">
        <f t="array" ref="AT1431">_xlfn.IFS(AS1431&lt;=1,"recently promoted",AS1431&lt;=3,"due soon",AS1431&lt;=6,"over due",AS1431&gt;=7,"critically overdue")</f>
        <v>recently promoted</v>
      </c>
      <c r="AU1431">
        <v>1</v>
      </c>
      <c r="AV1431" t="str" cm="1">
        <f t="array" ref="AV1431">_xlfn.IFS(AU1431&lt;=1,"new under manager",AU1431&lt;=4,"settling",AU1431&lt;=8,"established",AU1431&gt;=9,"long term")</f>
        <v>new under manager</v>
      </c>
    </row>
    <row r="1432" spans="1:48">
      <c r="A1432">
        <v>28</v>
      </c>
      <c r="B1432" s="1" t="str" cm="1">
        <f t="array" ref="B1432">_xlfn.IFS(A1432&lt;=25,"early career",A1432&lt;=35,"mid career",A1432&lt;=45,"experienced",A1432&gt;=46,"senior")</f>
        <v>mid career</v>
      </c>
      <c r="C1432" t="s">
        <v>39</v>
      </c>
      <c r="D1432" t="s">
        <v>30</v>
      </c>
      <c r="E1432" t="s">
        <v>31</v>
      </c>
      <c r="F1432">
        <v>24</v>
      </c>
      <c r="G1432" s="1" t="str" cm="1">
        <f t="array" ref="G1432">_xlfn.IFS(F1432&lt;=5,"very near",F1432&lt;=10,"near",F1432&lt;=20,"moderate",F1432&lt;=29,"far")</f>
        <v>far</v>
      </c>
      <c r="H1432">
        <v>3</v>
      </c>
      <c r="I1432" t="str" cm="1">
        <f t="array" ref="I1432">_xlfn.IFS(H1432=1,"Below College",H1432=
2,"College",H1432=
3,"Bachelor",H1432=
4,"Master",H1432=
5,"Doctor")</f>
        <v>Bachelor</v>
      </c>
      <c r="J1432" t="s">
        <v>32</v>
      </c>
      <c r="K1432">
        <v>3</v>
      </c>
      <c r="L1432" t="str" cm="1">
        <f t="array" ref="L1432">_xlfn.IFS(K1432=1,"low",K1432=2,"medium",K1432=3,"high",K1432=4,"very high")</f>
        <v>high</v>
      </c>
      <c r="M1432" t="s">
        <v>33</v>
      </c>
      <c r="N1432">
        <v>3</v>
      </c>
      <c r="O1432" t="str" cm="1">
        <f t="array" ref="O1432">_xlfn.IFS(N1432=1,"low",N1432=2,"medium",N1432=3,"high",N1432=4,"very high")</f>
        <v>high</v>
      </c>
      <c r="P1432">
        <v>1</v>
      </c>
      <c r="Q1432" t="str" cm="1">
        <f t="array" ref="Q1432">_xlfn.IFS(P1432=1,"junior",P1432=2,"mid level",P1432=3,"senior",P1432=4,"lead",P1432=5,"executive")</f>
        <v>junior</v>
      </c>
      <c r="R1432" t="s">
        <v>34</v>
      </c>
      <c r="S1432">
        <v>2</v>
      </c>
      <c r="T1432" t="str" cm="1">
        <f t="array" ref="T1432">_xlfn.IFS(S1432=1,"low",S1432=2,"medium",S1432=3,"high",S1432=4,"very high")</f>
        <v>medium</v>
      </c>
      <c r="U1432" t="s">
        <v>35</v>
      </c>
      <c r="V1432">
        <v>2408</v>
      </c>
      <c r="W1432">
        <v>1</v>
      </c>
      <c r="X1432" t="str" cm="1">
        <f t="array" ref="X1432">_xlfn.IFS(W1432=0,"fresher",W1432&lt;=3,"stable",W1432&lt;=6,"moderate hopper",W1432&lt;=9,"frequent hopper")</f>
        <v>stable</v>
      </c>
      <c r="Y1432" t="s">
        <v>39</v>
      </c>
      <c r="Z1432">
        <v>17</v>
      </c>
      <c r="AA1432" t="str" cm="1">
        <f t="array" ref="AA1432">_xlfn.IFS(Z1432&lt;=14,"low hike",Z1432&lt;=18,"moderate hike",Z1432&lt;=22,"good hike",Z1432&lt;=25,"high hike")</f>
        <v>moderate hike</v>
      </c>
      <c r="AB1432">
        <v>3</v>
      </c>
      <c r="AC1432" t="str" cm="1">
        <f t="array" ref="AC1432">_xlfn.IFS(AB1432=1,"low",AB1432=2,"good",AB1432=3,"excellent",AB1432=4,"outstanding")</f>
        <v>excellent</v>
      </c>
      <c r="AD1432">
        <v>3</v>
      </c>
      <c r="AE1432" t="str" cm="1">
        <f t="array" ref="AE1432">_xlfn.IFS(AD1432=1,"low",AD1432=2,"medium",AD1432=3,"high",AD1432=4,"very high")</f>
        <v>high</v>
      </c>
      <c r="AG1432">
        <v>3</v>
      </c>
      <c r="AH1432" t="str" cm="1">
        <f t="array" ref="AH1432">_xlfn.IFS(AG1432=0,"no stock options",AG1432=2,"medium",AG1432=3,"high",AG1432=1,"low")</f>
        <v>high</v>
      </c>
      <c r="AI1432">
        <v>1</v>
      </c>
      <c r="AJ1432" s="1" t="str" cm="1">
        <f t="array" ref="AJ1432">_xlfn.IFS(AI1432&lt;=2,"fresher",AI1432&lt;=7,"early career",AI1432&lt;=15,"mid career",AI1432&lt;=25,"experienced",AI1432&gt;=26,"expert")</f>
        <v>fresher</v>
      </c>
      <c r="AK1432">
        <v>3</v>
      </c>
      <c r="AL1432" s="1" t="str" cm="1">
        <f t="array" ref="AL1432">_xlfn.IFS(AK1432=0,"no training",AK1432&lt;=2,"low",AK1432&lt;=4,"moderate",AK1432&lt;=6,"high")</f>
        <v>moderate</v>
      </c>
      <c r="AM1432">
        <v>3</v>
      </c>
      <c r="AN1432" t="str" cm="1">
        <f t="array" ref="AN1432">_xlfn.IFS(AM1432=1,"low",AM1432=2,"medium",AM1432=3,"high",AM1432=4,"very high")</f>
        <v>high</v>
      </c>
      <c r="AO1432">
        <v>1</v>
      </c>
      <c r="AP1432" s="1" t="str" cm="1">
        <f t="array" ref="AP1432">_xlfn.IFS(AO1432&lt;=1,"new",AO1432&lt;=5,"early tenure",AO1432&lt;=10,"established",AO1432&lt;=20,"loyal",AO1432&gt;=21,"long term")</f>
        <v>new</v>
      </c>
      <c r="AQ1432">
        <v>1</v>
      </c>
      <c r="AR1432" s="1" t="str" cm="1">
        <f t="array" ref="AR1432">_xlfn.IFS(AQ1432&lt;=1,"new",AQ1432&lt;=4,"settling",AQ1432&lt;=7,"established",AQ1432&lt;=12,"stagnant risk",AQ1432&gt;12,"highly stagnant")</f>
        <v>new</v>
      </c>
      <c r="AS1432">
        <v>0</v>
      </c>
      <c r="AT1432" t="str" cm="1">
        <f t="array" ref="AT1432">_xlfn.IFS(AS1432&lt;=1,"recently promoted",AS1432&lt;=3,"due soon",AS1432&lt;=6,"over due",AS1432&gt;=7,"critically overdue")</f>
        <v>recently promoted</v>
      </c>
      <c r="AU1432">
        <v>0</v>
      </c>
      <c r="AV1432" t="str" cm="1">
        <f t="array" ref="AV1432">_xlfn.IFS(AU1432&lt;=1,"new under manager",AU1432&lt;=4,"settling",AU1432&lt;=8,"established",AU1432&gt;=9,"long term")</f>
        <v>new under manager</v>
      </c>
    </row>
    <row r="1433" spans="1:48">
      <c r="A1433">
        <v>18</v>
      </c>
      <c r="B1433" s="1" t="str" cm="1">
        <f t="array" ref="B1433">_xlfn.IFS(A1433&lt;=25,"early career",A1433&lt;=35,"mid career",A1433&lt;=45,"experienced",A1433&gt;=46,"senior")</f>
        <v>early career</v>
      </c>
      <c r="C1433" t="s">
        <v>39</v>
      </c>
      <c r="D1433" t="s">
        <v>50</v>
      </c>
      <c r="E1433" t="s">
        <v>45</v>
      </c>
      <c r="F1433">
        <v>3</v>
      </c>
      <c r="G1433" s="1" t="str" cm="1">
        <f t="array" ref="G1433">_xlfn.IFS(F1433&lt;=5,"very near",F1433&lt;=10,"near",F1433&lt;=20,"moderate",F1433&lt;=29,"far")</f>
        <v>very near</v>
      </c>
      <c r="H1433">
        <v>2</v>
      </c>
      <c r="I1433" t="str" cm="1">
        <f t="array" ref="I1433">_xlfn.IFS(H1433=1,"Below College",H1433=
2,"College",H1433=
3,"Bachelor",H1433=
4,"Master",H1433=
5,"Doctor")</f>
        <v>College</v>
      </c>
      <c r="J1433" t="s">
        <v>32</v>
      </c>
      <c r="K1433">
        <v>2</v>
      </c>
      <c r="L1433" t="str" cm="1">
        <f t="array" ref="L1433">_xlfn.IFS(K1433=1,"low",K1433=2,"medium",K1433=3,"high",K1433=4,"very high")</f>
        <v>medium</v>
      </c>
      <c r="M1433" t="s">
        <v>43</v>
      </c>
      <c r="N1433">
        <v>3</v>
      </c>
      <c r="O1433" t="str" cm="1">
        <f t="array" ref="O1433">_xlfn.IFS(N1433=1,"low",N1433=2,"medium",N1433=3,"high",N1433=4,"very high")</f>
        <v>high</v>
      </c>
      <c r="P1433">
        <v>1</v>
      </c>
      <c r="Q1433" t="str" cm="1">
        <f t="array" ref="Q1433">_xlfn.IFS(P1433=1,"junior",P1433=2,"mid level",P1433=3,"senior",P1433=4,"lead",P1433=5,"executive")</f>
        <v>junior</v>
      </c>
      <c r="R1433" t="s">
        <v>46</v>
      </c>
      <c r="S1433">
        <v>4</v>
      </c>
      <c r="T1433" t="str" cm="1">
        <f t="array" ref="T1433">_xlfn.IFS(S1433=1,"low",S1433=2,"medium",S1433=3,"high",S1433=4,"very high")</f>
        <v>very high</v>
      </c>
      <c r="U1433" t="s">
        <v>40</v>
      </c>
      <c r="V1433">
        <v>1569</v>
      </c>
      <c r="W1433">
        <v>1</v>
      </c>
      <c r="X1433" t="str" cm="1">
        <f t="array" ref="X1433">_xlfn.IFS(W1433=0,"fresher",W1433&lt;=3,"stable",W1433&lt;=6,"moderate hopper",W1433&lt;=9,"frequent hopper")</f>
        <v>stable</v>
      </c>
      <c r="Y1433" t="s">
        <v>39</v>
      </c>
      <c r="Z1433">
        <v>12</v>
      </c>
      <c r="AA1433" t="str" cm="1">
        <f t="array" ref="AA1433">_xlfn.IFS(Z1433&lt;=14,"low hike",Z1433&lt;=18,"moderate hike",Z1433&lt;=22,"good hike",Z1433&lt;=25,"high hike")</f>
        <v>low hike</v>
      </c>
      <c r="AB1433">
        <v>3</v>
      </c>
      <c r="AC1433" t="str" cm="1">
        <f t="array" ref="AC1433">_xlfn.IFS(AB1433=1,"low",AB1433=2,"good",AB1433=3,"excellent",AB1433=4,"outstanding")</f>
        <v>excellent</v>
      </c>
      <c r="AD1433">
        <v>3</v>
      </c>
      <c r="AE1433" t="str" cm="1">
        <f t="array" ref="AE1433">_xlfn.IFS(AD1433=1,"low",AD1433=2,"medium",AD1433=3,"high",AD1433=4,"very high")</f>
        <v>high</v>
      </c>
      <c r="AG1433">
        <v>0</v>
      </c>
      <c r="AH1433" t="str" cm="1">
        <f t="array" ref="AH1433">_xlfn.IFS(AG1433=0,"no stock options",AG1433=2,"medium",AG1433=3,"high",AG1433=1,"low")</f>
        <v>no stock options</v>
      </c>
      <c r="AI1433">
        <v>0</v>
      </c>
      <c r="AJ1433" s="1" t="str" cm="1">
        <f t="array" ref="AJ1433">_xlfn.IFS(AI1433&lt;=2,"fresher",AI1433&lt;=7,"early career",AI1433&lt;=15,"mid career",AI1433&lt;=25,"experienced",AI1433&gt;=26,"expert")</f>
        <v>fresher</v>
      </c>
      <c r="AK1433">
        <v>2</v>
      </c>
      <c r="AL1433" s="1" t="str" cm="1">
        <f t="array" ref="AL1433">_xlfn.IFS(AK1433=0,"no training",AK1433&lt;=2,"low",AK1433&lt;=4,"moderate",AK1433&lt;=6,"high")</f>
        <v>low</v>
      </c>
      <c r="AM1433">
        <v>4</v>
      </c>
      <c r="AN1433" t="str" cm="1">
        <f t="array" ref="AN1433">_xlfn.IFS(AM1433=1,"low",AM1433=2,"medium",AM1433=3,"high",AM1433=4,"very high")</f>
        <v>very high</v>
      </c>
      <c r="AO1433">
        <v>0</v>
      </c>
      <c r="AP1433" s="1" t="str" cm="1">
        <f t="array" ref="AP1433">_xlfn.IFS(AO1433&lt;=1,"new",AO1433&lt;=5,"early tenure",AO1433&lt;=10,"established",AO1433&lt;=20,"loyal",AO1433&gt;=21,"long term")</f>
        <v>new</v>
      </c>
      <c r="AQ1433">
        <v>0</v>
      </c>
      <c r="AR1433" s="1" t="str" cm="1">
        <f t="array" ref="AR1433">_xlfn.IFS(AQ1433&lt;=1,"new",AQ1433&lt;=4,"settling",AQ1433&lt;=7,"established",AQ1433&lt;=12,"stagnant risk",AQ1433&gt;12,"highly stagnant")</f>
        <v>new</v>
      </c>
      <c r="AS1433">
        <v>0</v>
      </c>
      <c r="AT1433" t="str" cm="1">
        <f t="array" ref="AT1433">_xlfn.IFS(AS1433&lt;=1,"recently promoted",AS1433&lt;=3,"due soon",AS1433&lt;=6,"over due",AS1433&gt;=7,"critically overdue")</f>
        <v>recently promoted</v>
      </c>
      <c r="AU1433">
        <v>0</v>
      </c>
      <c r="AV1433" t="str" cm="1">
        <f t="array" ref="AV1433">_xlfn.IFS(AU1433&lt;=1,"new under manager",AU1433&lt;=4,"settling",AU1433&lt;=8,"established",AU1433&gt;=9,"long term")</f>
        <v>new under manager</v>
      </c>
    </row>
    <row r="1434" spans="1:48">
      <c r="A1434">
        <v>38</v>
      </c>
      <c r="B1434" s="1" t="str" cm="1">
        <f t="array" ref="B1434">_xlfn.IFS(A1434&lt;=25,"early career",A1434&lt;=35,"mid career",A1434&lt;=45,"experienced",A1434&gt;=46,"senior")</f>
        <v>experienced</v>
      </c>
      <c r="C1434" t="s">
        <v>29</v>
      </c>
      <c r="D1434" t="s">
        <v>30</v>
      </c>
      <c r="E1434" t="s">
        <v>31</v>
      </c>
      <c r="F1434">
        <v>4</v>
      </c>
      <c r="G1434" s="1" t="str" cm="1">
        <f t="array" ref="G1434">_xlfn.IFS(F1434&lt;=5,"very near",F1434&lt;=10,"near",F1434&lt;=20,"moderate",F1434&lt;=29,"far")</f>
        <v>very near</v>
      </c>
      <c r="H1434">
        <v>2</v>
      </c>
      <c r="I1434" t="str" cm="1">
        <f t="array" ref="I1434">_xlfn.IFS(H1434=1,"Below College",H1434=
2,"College",H1434=
3,"Bachelor",H1434=
4,"Master",H1434=
5,"Doctor")</f>
        <v>College</v>
      </c>
      <c r="J1434" t="s">
        <v>32</v>
      </c>
      <c r="K1434">
        <v>4</v>
      </c>
      <c r="L1434" t="str" cm="1">
        <f t="array" ref="L1434">_xlfn.IFS(K1434=1,"low",K1434=2,"medium",K1434=3,"high",K1434=4,"very high")</f>
        <v>very high</v>
      </c>
      <c r="M1434" t="s">
        <v>43</v>
      </c>
      <c r="N1434">
        <v>3</v>
      </c>
      <c r="O1434" t="str" cm="1">
        <f t="array" ref="O1434">_xlfn.IFS(N1434=1,"low",N1434=2,"medium",N1434=3,"high",N1434=4,"very high")</f>
        <v>high</v>
      </c>
      <c r="P1434">
        <v>1</v>
      </c>
      <c r="Q1434" t="str" cm="1">
        <f t="array" ref="Q1434">_xlfn.IFS(P1434=1,"junior",P1434=2,"mid level",P1434=3,"senior",P1434=4,"lead",P1434=5,"executive")</f>
        <v>junior</v>
      </c>
      <c r="R1434" t="s">
        <v>34</v>
      </c>
      <c r="S1434">
        <v>3</v>
      </c>
      <c r="T1434" t="str" cm="1">
        <f t="array" ref="T1434">_xlfn.IFS(S1434=1,"low",S1434=2,"medium",S1434=3,"high",S1434=4,"very high")</f>
        <v>high</v>
      </c>
      <c r="U1434" t="s">
        <v>35</v>
      </c>
      <c r="V1434">
        <v>3306</v>
      </c>
      <c r="W1434">
        <v>7</v>
      </c>
      <c r="X1434" t="str" cm="1">
        <f t="array" ref="X1434">_xlfn.IFS(W1434=0,"fresher",W1434&lt;=3,"stable",W1434&lt;=6,"moderate hopper",W1434&lt;=9,"frequent hopper")</f>
        <v>frequent hopper</v>
      </c>
      <c r="Y1434" t="s">
        <v>29</v>
      </c>
      <c r="Z1434">
        <v>19</v>
      </c>
      <c r="AA1434" t="str" cm="1">
        <f t="array" ref="AA1434">_xlfn.IFS(Z1434&lt;=14,"low hike",Z1434&lt;=18,"moderate hike",Z1434&lt;=22,"good hike",Z1434&lt;=25,"high hike")</f>
        <v>good hike</v>
      </c>
      <c r="AB1434">
        <v>3</v>
      </c>
      <c r="AC1434" t="str" cm="1">
        <f t="array" ref="AC1434">_xlfn.IFS(AB1434=1,"low",AB1434=2,"good",AB1434=3,"excellent",AB1434=4,"outstanding")</f>
        <v>excellent</v>
      </c>
      <c r="AD1434">
        <v>4</v>
      </c>
      <c r="AE1434" t="str" cm="1">
        <f t="array" ref="AE1434">_xlfn.IFS(AD1434=1,"low",AD1434=2,"medium",AD1434=3,"high",AD1434=4,"very high")</f>
        <v>very high</v>
      </c>
      <c r="AG1434">
        <v>1</v>
      </c>
      <c r="AH1434" t="str" cm="1">
        <f t="array" ref="AH1434">_xlfn.IFS(AG1434=0,"no stock options",AG1434=2,"medium",AG1434=3,"high",AG1434=1,"low")</f>
        <v>low</v>
      </c>
      <c r="AI1434">
        <v>7</v>
      </c>
      <c r="AJ1434" s="1" t="str" cm="1">
        <f t="array" ref="AJ1434">_xlfn.IFS(AI1434&lt;=2,"fresher",AI1434&lt;=7,"early career",AI1434&lt;=15,"mid career",AI1434&lt;=25,"experienced",AI1434&gt;=26,"expert")</f>
        <v>early career</v>
      </c>
      <c r="AK1434">
        <v>5</v>
      </c>
      <c r="AL1434" s="1" t="str" cm="1">
        <f t="array" ref="AL1434">_xlfn.IFS(AK1434=0,"no training",AK1434&lt;=2,"low",AK1434&lt;=4,"moderate",AK1434&lt;=6,"high")</f>
        <v>high</v>
      </c>
      <c r="AM1434">
        <v>2</v>
      </c>
      <c r="AN1434" t="str" cm="1">
        <f t="array" ref="AN1434">_xlfn.IFS(AM1434=1,"low",AM1434=2,"medium",AM1434=3,"high",AM1434=4,"very high")</f>
        <v>medium</v>
      </c>
      <c r="AO1434">
        <v>0</v>
      </c>
      <c r="AP1434" s="1" t="str" cm="1">
        <f t="array" ref="AP1434">_xlfn.IFS(AO1434&lt;=1,"new",AO1434&lt;=5,"early tenure",AO1434&lt;=10,"established",AO1434&lt;=20,"loyal",AO1434&gt;=21,"long term")</f>
        <v>new</v>
      </c>
      <c r="AQ1434">
        <v>0</v>
      </c>
      <c r="AR1434" s="1" t="str" cm="1">
        <f t="array" ref="AR1434">_xlfn.IFS(AQ1434&lt;=1,"new",AQ1434&lt;=4,"settling",AQ1434&lt;=7,"established",AQ1434&lt;=12,"stagnant risk",AQ1434&gt;12,"highly stagnant")</f>
        <v>new</v>
      </c>
      <c r="AS1434">
        <v>0</v>
      </c>
      <c r="AT1434" t="str" cm="1">
        <f t="array" ref="AT1434">_xlfn.IFS(AS1434&lt;=1,"recently promoted",AS1434&lt;=3,"due soon",AS1434&lt;=6,"over due",AS1434&gt;=7,"critically overdue")</f>
        <v>recently promoted</v>
      </c>
      <c r="AU1434">
        <v>0</v>
      </c>
      <c r="AV1434" t="str" cm="1">
        <f t="array" ref="AV1434">_xlfn.IFS(AU1434&lt;=1,"new under manager",AU1434&lt;=4,"settling",AU1434&lt;=8,"established",AU1434&gt;=9,"long term")</f>
        <v>new under manager</v>
      </c>
    </row>
    <row r="1435" spans="1:48">
      <c r="A1435">
        <v>32</v>
      </c>
      <c r="B1435" s="1" t="str" cm="1">
        <f t="array" ref="B1435">_xlfn.IFS(A1435&lt;=25,"early career",A1435&lt;=35,"mid career",A1435&lt;=45,"experienced",A1435&gt;=46,"senior")</f>
        <v>mid career</v>
      </c>
      <c r="C1435" t="s">
        <v>39</v>
      </c>
      <c r="D1435" t="s">
        <v>30</v>
      </c>
      <c r="E1435" t="s">
        <v>31</v>
      </c>
      <c r="F1435">
        <v>2</v>
      </c>
      <c r="G1435" s="1" t="str" cm="1">
        <f t="array" ref="G1435">_xlfn.IFS(F1435&lt;=5,"very near",F1435&lt;=10,"near",F1435&lt;=20,"moderate",F1435&lt;=29,"far")</f>
        <v>very near</v>
      </c>
      <c r="H1435">
        <v>4</v>
      </c>
      <c r="I1435" t="str" cm="1">
        <f t="array" ref="I1435">_xlfn.IFS(H1435=1,"Below College",H1435=
2,"College",H1435=
3,"Bachelor",H1435=
4,"Master",H1435=
5,"Doctor")</f>
        <v>Master</v>
      </c>
      <c r="J1435" t="s">
        <v>36</v>
      </c>
      <c r="K1435">
        <v>4</v>
      </c>
      <c r="L1435" t="str" cm="1">
        <f t="array" ref="L1435">_xlfn.IFS(K1435=1,"low",K1435=2,"medium",K1435=3,"high",K1435=4,"very high")</f>
        <v>very high</v>
      </c>
      <c r="M1435" t="s">
        <v>33</v>
      </c>
      <c r="N1435">
        <v>3</v>
      </c>
      <c r="O1435" t="str" cm="1">
        <f t="array" ref="O1435">_xlfn.IFS(N1435=1,"low",N1435=2,"medium",N1435=3,"high",N1435=4,"very high")</f>
        <v>high</v>
      </c>
      <c r="P1435">
        <v>1</v>
      </c>
      <c r="Q1435" t="str" cm="1">
        <f t="array" ref="Q1435">_xlfn.IFS(P1435=1,"junior",P1435=2,"mid level",P1435=3,"senior",P1435=4,"lead",P1435=5,"executive")</f>
        <v>junior</v>
      </c>
      <c r="R1435" t="s">
        <v>34</v>
      </c>
      <c r="S1435">
        <v>2</v>
      </c>
      <c r="T1435" t="str" cm="1">
        <f t="array" ref="T1435">_xlfn.IFS(S1435=1,"low",S1435=2,"medium",S1435=3,"high",S1435=4,"very high")</f>
        <v>medium</v>
      </c>
      <c r="U1435" t="s">
        <v>40</v>
      </c>
      <c r="V1435">
        <v>1393</v>
      </c>
      <c r="W1435">
        <v>1</v>
      </c>
      <c r="X1435" t="str" cm="1">
        <f t="array" ref="X1435">_xlfn.IFS(W1435=0,"fresher",W1435&lt;=3,"stable",W1435&lt;=6,"moderate hopper",W1435&lt;=9,"frequent hopper")</f>
        <v>stable</v>
      </c>
      <c r="Y1435" t="s">
        <v>29</v>
      </c>
      <c r="Z1435">
        <v>12</v>
      </c>
      <c r="AA1435" t="str" cm="1">
        <f t="array" ref="AA1435">_xlfn.IFS(Z1435&lt;=14,"low hike",Z1435&lt;=18,"moderate hike",Z1435&lt;=22,"good hike",Z1435&lt;=25,"high hike")</f>
        <v>low hike</v>
      </c>
      <c r="AB1435">
        <v>3</v>
      </c>
      <c r="AC1435" t="str" cm="1">
        <f t="array" ref="AC1435">_xlfn.IFS(AB1435=1,"low",AB1435=2,"good",AB1435=3,"excellent",AB1435=4,"outstanding")</f>
        <v>excellent</v>
      </c>
      <c r="AD1435">
        <v>1</v>
      </c>
      <c r="AE1435" t="str" cm="1">
        <f t="array" ref="AE1435">_xlfn.IFS(AD1435=1,"low",AD1435=2,"medium",AD1435=3,"high",AD1435=4,"very high")</f>
        <v>low</v>
      </c>
      <c r="AG1435">
        <v>0</v>
      </c>
      <c r="AH1435" t="str" cm="1">
        <f t="array" ref="AH1435">_xlfn.IFS(AG1435=0,"no stock options",AG1435=2,"medium",AG1435=3,"high",AG1435=1,"low")</f>
        <v>no stock options</v>
      </c>
      <c r="AI1435">
        <v>1</v>
      </c>
      <c r="AJ1435" s="1" t="str" cm="1">
        <f t="array" ref="AJ1435">_xlfn.IFS(AI1435&lt;=2,"fresher",AI1435&lt;=7,"early career",AI1435&lt;=15,"mid career",AI1435&lt;=25,"experienced",AI1435&gt;=26,"expert")</f>
        <v>fresher</v>
      </c>
      <c r="AK1435">
        <v>2</v>
      </c>
      <c r="AL1435" s="1" t="str" cm="1">
        <f t="array" ref="AL1435">_xlfn.IFS(AK1435=0,"no training",AK1435&lt;=2,"low",AK1435&lt;=4,"moderate",AK1435&lt;=6,"high")</f>
        <v>low</v>
      </c>
      <c r="AM1435">
        <v>3</v>
      </c>
      <c r="AN1435" t="str" cm="1">
        <f t="array" ref="AN1435">_xlfn.IFS(AM1435=1,"low",AM1435=2,"medium",AM1435=3,"high",AM1435=4,"very high")</f>
        <v>high</v>
      </c>
      <c r="AO1435">
        <v>1</v>
      </c>
      <c r="AP1435" s="1" t="str" cm="1">
        <f t="array" ref="AP1435">_xlfn.IFS(AO1435&lt;=1,"new",AO1435&lt;=5,"early tenure",AO1435&lt;=10,"established",AO1435&lt;=20,"loyal",AO1435&gt;=21,"long term")</f>
        <v>new</v>
      </c>
      <c r="AQ1435">
        <v>0</v>
      </c>
      <c r="AR1435" s="1" t="str" cm="1">
        <f t="array" ref="AR1435">_xlfn.IFS(AQ1435&lt;=1,"new",AQ1435&lt;=4,"settling",AQ1435&lt;=7,"established",AQ1435&lt;=12,"stagnant risk",AQ1435&gt;12,"highly stagnant")</f>
        <v>new</v>
      </c>
      <c r="AS1435">
        <v>0</v>
      </c>
      <c r="AT1435" t="str" cm="1">
        <f t="array" ref="AT1435">_xlfn.IFS(AS1435&lt;=1,"recently promoted",AS1435&lt;=3,"due soon",AS1435&lt;=6,"over due",AS1435&gt;=7,"critically overdue")</f>
        <v>recently promoted</v>
      </c>
      <c r="AU1435">
        <v>0</v>
      </c>
      <c r="AV1435" t="str" cm="1">
        <f t="array" ref="AV1435">_xlfn.IFS(AU1435&lt;=1,"new under manager",AU1435&lt;=4,"settling",AU1435&lt;=8,"established",AU1435&gt;=9,"long term")</f>
        <v>new under manager</v>
      </c>
    </row>
    <row r="1436" spans="1:48">
      <c r="A1436">
        <v>60</v>
      </c>
      <c r="B1436" s="1" t="str" cm="1">
        <f t="array" ref="B1436">_xlfn.IFS(A1436&lt;=25,"early career",A1436&lt;=35,"mid career",A1436&lt;=45,"experienced",A1436&gt;=46,"senior")</f>
        <v>senior</v>
      </c>
      <c r="C1436" t="s">
        <v>29</v>
      </c>
      <c r="D1436" t="s">
        <v>30</v>
      </c>
      <c r="E1436" t="s">
        <v>31</v>
      </c>
      <c r="F1436">
        <v>1</v>
      </c>
      <c r="G1436" s="1" t="str" cm="1">
        <f t="array" ref="G1436">_xlfn.IFS(F1436&lt;=5,"very near",F1436&lt;=10,"near",F1436&lt;=20,"moderate",F1436&lt;=29,"far")</f>
        <v>very near</v>
      </c>
      <c r="H1436">
        <v>4</v>
      </c>
      <c r="I1436" t="str" cm="1">
        <f t="array" ref="I1436">_xlfn.IFS(H1436=1,"Below College",H1436=
2,"College",H1436=
3,"Bachelor",H1436=
4,"Master",H1436=
5,"Doctor")</f>
        <v>Master</v>
      </c>
      <c r="J1436" t="s">
        <v>32</v>
      </c>
      <c r="K1436">
        <v>3</v>
      </c>
      <c r="L1436" t="str" cm="1">
        <f t="array" ref="L1436">_xlfn.IFS(K1436=1,"low",K1436=2,"medium",K1436=3,"high",K1436=4,"very high")</f>
        <v>high</v>
      </c>
      <c r="M1436" t="s">
        <v>33</v>
      </c>
      <c r="N1436">
        <v>1</v>
      </c>
      <c r="O1436" t="str" cm="1">
        <f t="array" ref="O1436">_xlfn.IFS(N1436=1,"low",N1436=2,"medium",N1436=3,"high",N1436=4,"very high")</f>
        <v>low</v>
      </c>
      <c r="P1436">
        <v>3</v>
      </c>
      <c r="Q1436" t="str" cm="1">
        <f t="array" ref="Q1436">_xlfn.IFS(P1436=1,"junior",P1436=2,"mid level",P1436=3,"senior",P1436=4,"lead",P1436=5,"executive")</f>
        <v>senior</v>
      </c>
      <c r="R1436" t="s">
        <v>49</v>
      </c>
      <c r="S1436">
        <v>4</v>
      </c>
      <c r="T1436" t="str" cm="1">
        <f t="array" ref="T1436">_xlfn.IFS(S1436=1,"low",S1436=2,"medium",S1436=3,"high",S1436=4,"very high")</f>
        <v>very high</v>
      </c>
      <c r="U1436" t="s">
        <v>38</v>
      </c>
      <c r="V1436">
        <v>10883</v>
      </c>
      <c r="W1436">
        <v>3</v>
      </c>
      <c r="X1436" t="str" cm="1">
        <f t="array" ref="X1436">_xlfn.IFS(W1436=0,"fresher",W1436&lt;=3,"stable",W1436&lt;=6,"moderate hopper",W1436&lt;=9,"frequent hopper")</f>
        <v>stable</v>
      </c>
      <c r="Y1436" t="s">
        <v>29</v>
      </c>
      <c r="Z1436">
        <v>20</v>
      </c>
      <c r="AA1436" t="str" cm="1">
        <f t="array" ref="AA1436">_xlfn.IFS(Z1436&lt;=14,"low hike",Z1436&lt;=18,"moderate hike",Z1436&lt;=22,"good hike",Z1436&lt;=25,"high hike")</f>
        <v>good hike</v>
      </c>
      <c r="AB1436">
        <v>4</v>
      </c>
      <c r="AC1436" t="str" cm="1">
        <f t="array" ref="AC1436">_xlfn.IFS(AB1436=1,"low",AB1436=2,"good",AB1436=3,"excellent",AB1436=4,"outstanding")</f>
        <v>outstanding</v>
      </c>
      <c r="AD1436">
        <v>3</v>
      </c>
      <c r="AE1436" t="str" cm="1">
        <f t="array" ref="AE1436">_xlfn.IFS(AD1436=1,"low",AD1436=2,"medium",AD1436=3,"high",AD1436=4,"very high")</f>
        <v>high</v>
      </c>
      <c r="AG1436">
        <v>1</v>
      </c>
      <c r="AH1436" t="str" cm="1">
        <f t="array" ref="AH1436">_xlfn.IFS(AG1436=0,"no stock options",AG1436=2,"medium",AG1436=3,"high",AG1436=1,"low")</f>
        <v>low</v>
      </c>
      <c r="AI1436">
        <v>19</v>
      </c>
      <c r="AJ1436" s="1" t="str" cm="1">
        <f t="array" ref="AJ1436">_xlfn.IFS(AI1436&lt;=2,"fresher",AI1436&lt;=7,"early career",AI1436&lt;=15,"mid career",AI1436&lt;=25,"experienced",AI1436&gt;=26,"expert")</f>
        <v>experienced</v>
      </c>
      <c r="AK1436">
        <v>2</v>
      </c>
      <c r="AL1436" s="1" t="str" cm="1">
        <f t="array" ref="AL1436">_xlfn.IFS(AK1436=0,"no training",AK1436&lt;=2,"low",AK1436&lt;=4,"moderate",AK1436&lt;=6,"high")</f>
        <v>low</v>
      </c>
      <c r="AM1436">
        <v>4</v>
      </c>
      <c r="AN1436" t="str" cm="1">
        <f t="array" ref="AN1436">_xlfn.IFS(AM1436=1,"low",AM1436=2,"medium",AM1436=3,"high",AM1436=4,"very high")</f>
        <v>very high</v>
      </c>
      <c r="AO1436">
        <v>1</v>
      </c>
      <c r="AP1436" s="1" t="str" cm="1">
        <f t="array" ref="AP1436">_xlfn.IFS(AO1436&lt;=1,"new",AO1436&lt;=5,"early tenure",AO1436&lt;=10,"established",AO1436&lt;=20,"loyal",AO1436&gt;=21,"long term")</f>
        <v>new</v>
      </c>
      <c r="AQ1436">
        <v>0</v>
      </c>
      <c r="AR1436" s="1" t="str" cm="1">
        <f t="array" ref="AR1436">_xlfn.IFS(AQ1436&lt;=1,"new",AQ1436&lt;=4,"settling",AQ1436&lt;=7,"established",AQ1436&lt;=12,"stagnant risk",AQ1436&gt;12,"highly stagnant")</f>
        <v>new</v>
      </c>
      <c r="AS1436">
        <v>0</v>
      </c>
      <c r="AT1436" t="str" cm="1">
        <f t="array" ref="AT1436">_xlfn.IFS(AS1436&lt;=1,"recently promoted",AS1436&lt;=3,"due soon",AS1436&lt;=6,"over due",AS1436&gt;=7,"critically overdue")</f>
        <v>recently promoted</v>
      </c>
      <c r="AU1436">
        <v>0</v>
      </c>
      <c r="AV1436" t="str" cm="1">
        <f t="array" ref="AV1436">_xlfn.IFS(AU1436&lt;=1,"new under manager",AU1436&lt;=4,"settling",AU1436&lt;=8,"established",AU1436&gt;=9,"long term")</f>
        <v>new under manager</v>
      </c>
    </row>
    <row r="1437" spans="1:48">
      <c r="A1437">
        <v>24</v>
      </c>
      <c r="B1437" s="1" t="str" cm="1">
        <f t="array" ref="B1437">_xlfn.IFS(A1437&lt;=25,"early career",A1437&lt;=35,"mid career",A1437&lt;=45,"experienced",A1437&gt;=46,"senior")</f>
        <v>early career</v>
      </c>
      <c r="C1437" t="s">
        <v>39</v>
      </c>
      <c r="D1437" t="s">
        <v>30</v>
      </c>
      <c r="E1437" t="s">
        <v>54</v>
      </c>
      <c r="F1437">
        <v>22</v>
      </c>
      <c r="G1437" s="1" t="str" cm="1">
        <f t="array" ref="G1437">_xlfn.IFS(F1437&lt;=5,"very near",F1437&lt;=10,"near",F1437&lt;=20,"moderate",F1437&lt;=29,"far")</f>
        <v>far</v>
      </c>
      <c r="H1437">
        <v>1</v>
      </c>
      <c r="I1437" t="str" cm="1">
        <f t="array" ref="I1437">_xlfn.IFS(H1437=1,"Below College",H1437=
2,"College",H1437=
3,"Bachelor",H1437=
4,"Master",H1437=
5,"Doctor")</f>
        <v>Below College</v>
      </c>
      <c r="J1437" t="s">
        <v>54</v>
      </c>
      <c r="K1437">
        <v>4</v>
      </c>
      <c r="L1437" t="str" cm="1">
        <f t="array" ref="L1437">_xlfn.IFS(K1437=1,"low",K1437=2,"medium",K1437=3,"high",K1437=4,"very high")</f>
        <v>very high</v>
      </c>
      <c r="M1437" t="s">
        <v>33</v>
      </c>
      <c r="N1437">
        <v>1</v>
      </c>
      <c r="O1437" t="str" cm="1">
        <f t="array" ref="O1437">_xlfn.IFS(N1437=1,"low",N1437=2,"medium",N1437=3,"high",N1437=4,"very high")</f>
        <v>low</v>
      </c>
      <c r="P1437">
        <v>1</v>
      </c>
      <c r="Q1437" t="str" cm="1">
        <f t="array" ref="Q1437">_xlfn.IFS(P1437=1,"junior",P1437=2,"mid level",P1437=3,"senior",P1437=4,"lead",P1437=5,"executive")</f>
        <v>junior</v>
      </c>
      <c r="R1437" t="s">
        <v>54</v>
      </c>
      <c r="S1437">
        <v>3</v>
      </c>
      <c r="T1437" t="str" cm="1">
        <f t="array" ref="T1437">_xlfn.IFS(S1437=1,"low",S1437=2,"medium",S1437=3,"high",S1437=4,"very high")</f>
        <v>high</v>
      </c>
      <c r="U1437" t="s">
        <v>35</v>
      </c>
      <c r="V1437">
        <v>1555</v>
      </c>
      <c r="W1437">
        <v>1</v>
      </c>
      <c r="X1437" t="str" cm="1">
        <f t="array" ref="X1437">_xlfn.IFS(W1437=0,"fresher",W1437&lt;=3,"stable",W1437&lt;=6,"moderate hopper",W1437&lt;=9,"frequent hopper")</f>
        <v>stable</v>
      </c>
      <c r="Y1437" t="s">
        <v>29</v>
      </c>
      <c r="Z1437">
        <v>11</v>
      </c>
      <c r="AA1437" t="str" cm="1">
        <f t="array" ref="AA1437">_xlfn.IFS(Z1437&lt;=14,"low hike",Z1437&lt;=18,"moderate hike",Z1437&lt;=22,"good hike",Z1437&lt;=25,"high hike")</f>
        <v>low hike</v>
      </c>
      <c r="AB1437">
        <v>3</v>
      </c>
      <c r="AC1437" t="str" cm="1">
        <f t="array" ref="AC1437">_xlfn.IFS(AB1437=1,"low",AB1437=2,"good",AB1437=3,"excellent",AB1437=4,"outstanding")</f>
        <v>excellent</v>
      </c>
      <c r="AD1437">
        <v>3</v>
      </c>
      <c r="AE1437" t="str" cm="1">
        <f t="array" ref="AE1437">_xlfn.IFS(AD1437=1,"low",AD1437=2,"medium",AD1437=3,"high",AD1437=4,"very high")</f>
        <v>high</v>
      </c>
      <c r="AG1437">
        <v>1</v>
      </c>
      <c r="AH1437" t="str" cm="1">
        <f t="array" ref="AH1437">_xlfn.IFS(AG1437=0,"no stock options",AG1437=2,"medium",AG1437=3,"high",AG1437=1,"low")</f>
        <v>low</v>
      </c>
      <c r="AI1437">
        <v>1</v>
      </c>
      <c r="AJ1437" s="1" t="str" cm="1">
        <f t="array" ref="AJ1437">_xlfn.IFS(AI1437&lt;=2,"fresher",AI1437&lt;=7,"early career",AI1437&lt;=15,"mid career",AI1437&lt;=25,"experienced",AI1437&gt;=26,"expert")</f>
        <v>fresher</v>
      </c>
      <c r="AK1437">
        <v>2</v>
      </c>
      <c r="AL1437" s="1" t="str" cm="1">
        <f t="array" ref="AL1437">_xlfn.IFS(AK1437=0,"no training",AK1437&lt;=2,"low",AK1437&lt;=4,"moderate",AK1437&lt;=6,"high")</f>
        <v>low</v>
      </c>
      <c r="AM1437">
        <v>3</v>
      </c>
      <c r="AN1437" t="str" cm="1">
        <f t="array" ref="AN1437">_xlfn.IFS(AM1437=1,"low",AM1437=2,"medium",AM1437=3,"high",AM1437=4,"very high")</f>
        <v>high</v>
      </c>
      <c r="AO1437">
        <v>1</v>
      </c>
      <c r="AP1437" s="1" t="str" cm="1">
        <f t="array" ref="AP1437">_xlfn.IFS(AO1437&lt;=1,"new",AO1437&lt;=5,"early tenure",AO1437&lt;=10,"established",AO1437&lt;=20,"loyal",AO1437&gt;=21,"long term")</f>
        <v>new</v>
      </c>
      <c r="AQ1437">
        <v>0</v>
      </c>
      <c r="AR1437" s="1" t="str" cm="1">
        <f t="array" ref="AR1437">_xlfn.IFS(AQ1437&lt;=1,"new",AQ1437&lt;=4,"settling",AQ1437&lt;=7,"established",AQ1437&lt;=12,"stagnant risk",AQ1437&gt;12,"highly stagnant")</f>
        <v>new</v>
      </c>
      <c r="AS1437">
        <v>0</v>
      </c>
      <c r="AT1437" t="str" cm="1">
        <f t="array" ref="AT1437">_xlfn.IFS(AS1437&lt;=1,"recently promoted",AS1437&lt;=3,"due soon",AS1437&lt;=6,"over due",AS1437&gt;=7,"critically overdue")</f>
        <v>recently promoted</v>
      </c>
      <c r="AU1437">
        <v>0</v>
      </c>
      <c r="AV1437" t="str" cm="1">
        <f t="array" ref="AV1437">_xlfn.IFS(AU1437&lt;=1,"new under manager",AU1437&lt;=4,"settling",AU1437&lt;=8,"established",AU1437&gt;=9,"long term")</f>
        <v>new under manager</v>
      </c>
    </row>
    <row r="1438" spans="1:48">
      <c r="A1438">
        <v>40</v>
      </c>
      <c r="B1438" s="1" t="str" cm="1">
        <f t="array" ref="B1438">_xlfn.IFS(A1438&lt;=25,"early career",A1438&lt;=35,"mid career",A1438&lt;=45,"experienced",A1438&gt;=46,"senior")</f>
        <v>experienced</v>
      </c>
      <c r="C1438" t="s">
        <v>29</v>
      </c>
      <c r="D1438" t="s">
        <v>30</v>
      </c>
      <c r="E1438" t="s">
        <v>31</v>
      </c>
      <c r="F1438">
        <v>8</v>
      </c>
      <c r="G1438" s="1" t="str" cm="1">
        <f t="array" ref="G1438">_xlfn.IFS(F1438&lt;=5,"very near",F1438&lt;=10,"near",F1438&lt;=20,"moderate",F1438&lt;=29,"far")</f>
        <v>near</v>
      </c>
      <c r="H1438">
        <v>2</v>
      </c>
      <c r="I1438" t="str" cm="1">
        <f t="array" ref="I1438">_xlfn.IFS(H1438=1,"Below College",H1438=
2,"College",H1438=
3,"Bachelor",H1438=
4,"Master",H1438=
5,"Doctor")</f>
        <v>College</v>
      </c>
      <c r="J1438" t="s">
        <v>36</v>
      </c>
      <c r="K1438">
        <v>2</v>
      </c>
      <c r="L1438" t="str" cm="1">
        <f t="array" ref="L1438">_xlfn.IFS(K1438=1,"low",K1438=2,"medium",K1438=3,"high",K1438=4,"very high")</f>
        <v>medium</v>
      </c>
      <c r="M1438" t="s">
        <v>43</v>
      </c>
      <c r="N1438">
        <v>3</v>
      </c>
      <c r="O1438" t="str" cm="1">
        <f t="array" ref="O1438">_xlfn.IFS(N1438=1,"low",N1438=2,"medium",N1438=3,"high",N1438=4,"very high")</f>
        <v>high</v>
      </c>
      <c r="P1438">
        <v>2</v>
      </c>
      <c r="Q1438" t="str" cm="1">
        <f t="array" ref="Q1438">_xlfn.IFS(P1438=1,"junior",P1438=2,"mid level",P1438=3,"senior",P1438=4,"lead",P1438=5,"executive")</f>
        <v>mid level</v>
      </c>
      <c r="R1438" t="s">
        <v>44</v>
      </c>
      <c r="S1438">
        <v>1</v>
      </c>
      <c r="T1438" t="str" cm="1">
        <f t="array" ref="T1438">_xlfn.IFS(S1438=1,"low",S1438=2,"medium",S1438=3,"high",S1438=4,"very high")</f>
        <v>low</v>
      </c>
      <c r="U1438" t="s">
        <v>35</v>
      </c>
      <c r="V1438">
        <v>6516</v>
      </c>
      <c r="W1438">
        <v>2</v>
      </c>
      <c r="X1438" t="str" cm="1">
        <f t="array" ref="X1438">_xlfn.IFS(W1438=0,"fresher",W1438&lt;=3,"stable",W1438&lt;=6,"moderate hopper",W1438&lt;=9,"frequent hopper")</f>
        <v>stable</v>
      </c>
      <c r="Y1438" t="s">
        <v>39</v>
      </c>
      <c r="Z1438">
        <v>16</v>
      </c>
      <c r="AA1438" t="str" cm="1">
        <f t="array" ref="AA1438">_xlfn.IFS(Z1438&lt;=14,"low hike",Z1438&lt;=18,"moderate hike",Z1438&lt;=22,"good hike",Z1438&lt;=25,"high hike")</f>
        <v>moderate hike</v>
      </c>
      <c r="AB1438">
        <v>3</v>
      </c>
      <c r="AC1438" t="str" cm="1">
        <f t="array" ref="AC1438">_xlfn.IFS(AB1438=1,"low",AB1438=2,"good",AB1438=3,"excellent",AB1438=4,"outstanding")</f>
        <v>excellent</v>
      </c>
      <c r="AD1438">
        <v>2</v>
      </c>
      <c r="AE1438" t="str" cm="1">
        <f t="array" ref="AE1438">_xlfn.IFS(AD1438=1,"low",AD1438=2,"medium",AD1438=3,"high",AD1438=4,"very high")</f>
        <v>medium</v>
      </c>
      <c r="AG1438">
        <v>1</v>
      </c>
      <c r="AH1438" t="str" cm="1">
        <f t="array" ref="AH1438">_xlfn.IFS(AG1438=0,"no stock options",AG1438=2,"medium",AG1438=3,"high",AG1438=1,"low")</f>
        <v>low</v>
      </c>
      <c r="AI1438">
        <v>18</v>
      </c>
      <c r="AJ1438" s="1" t="str" cm="1">
        <f t="array" ref="AJ1438">_xlfn.IFS(AI1438&lt;=2,"fresher",AI1438&lt;=7,"early career",AI1438&lt;=15,"mid career",AI1438&lt;=25,"experienced",AI1438&gt;=26,"expert")</f>
        <v>experienced</v>
      </c>
      <c r="AK1438">
        <v>3</v>
      </c>
      <c r="AL1438" s="1" t="str" cm="1">
        <f t="array" ref="AL1438">_xlfn.IFS(AK1438=0,"no training",AK1438&lt;=2,"low",AK1438&lt;=4,"moderate",AK1438&lt;=6,"high")</f>
        <v>moderate</v>
      </c>
      <c r="AM1438">
        <v>3</v>
      </c>
      <c r="AN1438" t="str" cm="1">
        <f t="array" ref="AN1438">_xlfn.IFS(AM1438=1,"low",AM1438=2,"medium",AM1438=3,"high",AM1438=4,"very high")</f>
        <v>high</v>
      </c>
      <c r="AO1438">
        <v>1</v>
      </c>
      <c r="AP1438" s="1" t="str" cm="1">
        <f t="array" ref="AP1438">_xlfn.IFS(AO1438&lt;=1,"new",AO1438&lt;=5,"early tenure",AO1438&lt;=10,"established",AO1438&lt;=20,"loyal",AO1438&gt;=21,"long term")</f>
        <v>new</v>
      </c>
      <c r="AQ1438">
        <v>0</v>
      </c>
      <c r="AR1438" s="1" t="str" cm="1">
        <f t="array" ref="AR1438">_xlfn.IFS(AQ1438&lt;=1,"new",AQ1438&lt;=4,"settling",AQ1438&lt;=7,"established",AQ1438&lt;=12,"stagnant risk",AQ1438&gt;12,"highly stagnant")</f>
        <v>new</v>
      </c>
      <c r="AS1438">
        <v>0</v>
      </c>
      <c r="AT1438" t="str" cm="1">
        <f t="array" ref="AT1438">_xlfn.IFS(AS1438&lt;=1,"recently promoted",AS1438&lt;=3,"due soon",AS1438&lt;=6,"over due",AS1438&gt;=7,"critically overdue")</f>
        <v>recently promoted</v>
      </c>
      <c r="AU1438">
        <v>0</v>
      </c>
      <c r="AV1438" t="str" cm="1">
        <f t="array" ref="AV1438">_xlfn.IFS(AU1438&lt;=1,"new under manager",AU1438&lt;=4,"settling",AU1438&lt;=8,"established",AU1438&gt;=9,"long term")</f>
        <v>new under manager</v>
      </c>
    </row>
    <row r="1439" spans="1:48">
      <c r="A1439">
        <v>47</v>
      </c>
      <c r="B1439" s="1" t="str" cm="1">
        <f t="array" ref="B1439">_xlfn.IFS(A1439&lt;=25,"early career",A1439&lt;=35,"mid career",A1439&lt;=45,"experienced",A1439&gt;=46,"senior")</f>
        <v>senior</v>
      </c>
      <c r="C1439" t="s">
        <v>29</v>
      </c>
      <c r="D1439" t="s">
        <v>41</v>
      </c>
      <c r="E1439" t="s">
        <v>45</v>
      </c>
      <c r="F1439">
        <v>2</v>
      </c>
      <c r="G1439" s="1" t="str" cm="1">
        <f t="array" ref="G1439">_xlfn.IFS(F1439&lt;=5,"very near",F1439&lt;=10,"near",F1439&lt;=20,"moderate",F1439&lt;=29,"far")</f>
        <v>very near</v>
      </c>
      <c r="H1439">
        <v>4</v>
      </c>
      <c r="I1439" t="str" cm="1">
        <f t="array" ref="I1439">_xlfn.IFS(H1439=1,"Below College",H1439=
2,"College",H1439=
3,"Bachelor",H1439=
4,"Master",H1439=
5,"Doctor")</f>
        <v>Master</v>
      </c>
      <c r="J1439" t="s">
        <v>47</v>
      </c>
      <c r="K1439">
        <v>3</v>
      </c>
      <c r="L1439" t="str" cm="1">
        <f t="array" ref="L1439">_xlfn.IFS(K1439=1,"low",K1439=2,"medium",K1439=3,"high",K1439=4,"very high")</f>
        <v>high</v>
      </c>
      <c r="M1439" t="s">
        <v>33</v>
      </c>
      <c r="N1439">
        <v>3</v>
      </c>
      <c r="O1439" t="str" cm="1">
        <f t="array" ref="O1439">_xlfn.IFS(N1439=1,"low",N1439=2,"medium",N1439=3,"high",N1439=4,"very high")</f>
        <v>high</v>
      </c>
      <c r="P1439">
        <v>2</v>
      </c>
      <c r="Q1439" t="str" cm="1">
        <f t="array" ref="Q1439">_xlfn.IFS(P1439=1,"junior",P1439=2,"mid level",P1439=3,"senior",P1439=4,"lead",P1439=5,"executive")</f>
        <v>mid level</v>
      </c>
      <c r="R1439" t="s">
        <v>51</v>
      </c>
      <c r="S1439">
        <v>2</v>
      </c>
      <c r="T1439" t="str" cm="1">
        <f t="array" ref="T1439">_xlfn.IFS(S1439=1,"low",S1439=2,"medium",S1439=3,"high",S1439=4,"very high")</f>
        <v>medium</v>
      </c>
      <c r="U1439" t="s">
        <v>35</v>
      </c>
      <c r="V1439">
        <v>4978</v>
      </c>
      <c r="W1439">
        <v>7</v>
      </c>
      <c r="X1439" t="str" cm="1">
        <f t="array" ref="X1439">_xlfn.IFS(W1439=0,"fresher",W1439&lt;=3,"stable",W1439&lt;=6,"moderate hopper",W1439&lt;=9,"frequent hopper")</f>
        <v>frequent hopper</v>
      </c>
      <c r="Y1439" t="s">
        <v>29</v>
      </c>
      <c r="Z1439">
        <v>11</v>
      </c>
      <c r="AA1439" t="str" cm="1">
        <f t="array" ref="AA1439">_xlfn.IFS(Z1439&lt;=14,"low hike",Z1439&lt;=18,"moderate hike",Z1439&lt;=22,"good hike",Z1439&lt;=25,"high hike")</f>
        <v>low hike</v>
      </c>
      <c r="AB1439">
        <v>3</v>
      </c>
      <c r="AC1439" t="str" cm="1">
        <f t="array" ref="AC1439">_xlfn.IFS(AB1439=1,"low",AB1439=2,"good",AB1439=3,"excellent",AB1439=4,"outstanding")</f>
        <v>excellent</v>
      </c>
      <c r="AD1439">
        <v>4</v>
      </c>
      <c r="AE1439" t="str" cm="1">
        <f t="array" ref="AE1439">_xlfn.IFS(AD1439=1,"low",AD1439=2,"medium",AD1439=3,"high",AD1439=4,"very high")</f>
        <v>very high</v>
      </c>
      <c r="AG1439">
        <v>1</v>
      </c>
      <c r="AH1439" t="str" cm="1">
        <f t="array" ref="AH1439">_xlfn.IFS(AG1439=0,"no stock options",AG1439=2,"medium",AG1439=3,"high",AG1439=1,"low")</f>
        <v>low</v>
      </c>
      <c r="AI1439">
        <v>4</v>
      </c>
      <c r="AJ1439" s="1" t="str" cm="1">
        <f t="array" ref="AJ1439">_xlfn.IFS(AI1439&lt;=2,"fresher",AI1439&lt;=7,"early career",AI1439&lt;=15,"mid career",AI1439&lt;=25,"experienced",AI1439&gt;=26,"expert")</f>
        <v>early career</v>
      </c>
      <c r="AK1439">
        <v>3</v>
      </c>
      <c r="AL1439" s="1" t="str" cm="1">
        <f t="array" ref="AL1439">_xlfn.IFS(AK1439=0,"no training",AK1439&lt;=2,"low",AK1439&lt;=4,"moderate",AK1439&lt;=6,"high")</f>
        <v>moderate</v>
      </c>
      <c r="AM1439">
        <v>1</v>
      </c>
      <c r="AN1439" t="str" cm="1">
        <f t="array" ref="AN1439">_xlfn.IFS(AM1439=1,"low",AM1439=2,"medium",AM1439=3,"high",AM1439=4,"very high")</f>
        <v>low</v>
      </c>
      <c r="AO1439">
        <v>1</v>
      </c>
      <c r="AP1439" s="1" t="str" cm="1">
        <f t="array" ref="AP1439">_xlfn.IFS(AO1439&lt;=1,"new",AO1439&lt;=5,"early tenure",AO1439&lt;=10,"established",AO1439&lt;=20,"loyal",AO1439&gt;=21,"long term")</f>
        <v>new</v>
      </c>
      <c r="AQ1439">
        <v>0</v>
      </c>
      <c r="AR1439" s="1" t="str" cm="1">
        <f t="array" ref="AR1439">_xlfn.IFS(AQ1439&lt;=1,"new",AQ1439&lt;=4,"settling",AQ1439&lt;=7,"established",AQ1439&lt;=12,"stagnant risk",AQ1439&gt;12,"highly stagnant")</f>
        <v>new</v>
      </c>
      <c r="AS1439">
        <v>0</v>
      </c>
      <c r="AT1439" t="str" cm="1">
        <f t="array" ref="AT1439">_xlfn.IFS(AS1439&lt;=1,"recently promoted",AS1439&lt;=3,"due soon",AS1439&lt;=6,"over due",AS1439&gt;=7,"critically overdue")</f>
        <v>recently promoted</v>
      </c>
      <c r="AU1439">
        <v>0</v>
      </c>
      <c r="AV1439" t="str" cm="1">
        <f t="array" ref="AV1439">_xlfn.IFS(AU1439&lt;=1,"new under manager",AU1439&lt;=4,"settling",AU1439&lt;=8,"established",AU1439&gt;=9,"long term")</f>
        <v>new under manager</v>
      </c>
    </row>
    <row r="1440" spans="1:48">
      <c r="A1440">
        <v>32</v>
      </c>
      <c r="B1440" s="1" t="str" cm="1">
        <f t="array" ref="B1440">_xlfn.IFS(A1440&lt;=25,"early career",A1440&lt;=35,"mid career",A1440&lt;=45,"experienced",A1440&gt;=46,"senior")</f>
        <v>mid career</v>
      </c>
      <c r="C1440" t="s">
        <v>39</v>
      </c>
      <c r="D1440" t="s">
        <v>30</v>
      </c>
      <c r="E1440" t="s">
        <v>45</v>
      </c>
      <c r="F1440">
        <v>1</v>
      </c>
      <c r="G1440" s="1" t="str" cm="1">
        <f t="array" ref="G1440">_xlfn.IFS(F1440&lt;=5,"very near",F1440&lt;=10,"near",F1440&lt;=20,"moderate",F1440&lt;=29,"far")</f>
        <v>very near</v>
      </c>
      <c r="H1440">
        <v>2</v>
      </c>
      <c r="I1440" t="str" cm="1">
        <f t="array" ref="I1440">_xlfn.IFS(H1440=1,"Below College",H1440=
2,"College",H1440=
3,"Bachelor",H1440=
4,"Master",H1440=
5,"Doctor")</f>
        <v>College</v>
      </c>
      <c r="J1440" t="s">
        <v>36</v>
      </c>
      <c r="K1440">
        <v>1</v>
      </c>
      <c r="L1440" t="str" cm="1">
        <f t="array" ref="L1440">_xlfn.IFS(K1440=1,"low",K1440=2,"medium",K1440=3,"high",K1440=4,"very high")</f>
        <v>low</v>
      </c>
      <c r="M1440" t="s">
        <v>33</v>
      </c>
      <c r="N1440">
        <v>1</v>
      </c>
      <c r="O1440" t="str" cm="1">
        <f t="array" ref="O1440">_xlfn.IFS(N1440=1,"low",N1440=2,"medium",N1440=3,"high",N1440=4,"very high")</f>
        <v>low</v>
      </c>
      <c r="P1440">
        <v>2</v>
      </c>
      <c r="Q1440" t="str" cm="1">
        <f t="array" ref="Q1440">_xlfn.IFS(P1440=1,"junior",P1440=2,"mid level",P1440=3,"senior",P1440=4,"lead",P1440=5,"executive")</f>
        <v>mid level</v>
      </c>
      <c r="R1440" t="s">
        <v>51</v>
      </c>
      <c r="S1440">
        <v>2</v>
      </c>
      <c r="T1440" t="str" cm="1">
        <f t="array" ref="T1440">_xlfn.IFS(S1440=1,"low",S1440=2,"medium",S1440=3,"high",S1440=4,"very high")</f>
        <v>medium</v>
      </c>
      <c r="U1440" t="s">
        <v>40</v>
      </c>
      <c r="V1440">
        <v>6735</v>
      </c>
      <c r="W1440">
        <v>6</v>
      </c>
      <c r="X1440" t="str" cm="1">
        <f t="array" ref="X1440">_xlfn.IFS(W1440=0,"fresher",W1440&lt;=3,"stable",W1440&lt;=6,"moderate hopper",W1440&lt;=9,"frequent hopper")</f>
        <v>moderate hopper</v>
      </c>
      <c r="Y1440" t="s">
        <v>29</v>
      </c>
      <c r="Z1440">
        <v>15</v>
      </c>
      <c r="AA1440" t="str" cm="1">
        <f t="array" ref="AA1440">_xlfn.IFS(Z1440&lt;=14,"low hike",Z1440&lt;=18,"moderate hike",Z1440&lt;=22,"good hike",Z1440&lt;=25,"high hike")</f>
        <v>moderate hike</v>
      </c>
      <c r="AB1440">
        <v>3</v>
      </c>
      <c r="AC1440" t="str" cm="1">
        <f t="array" ref="AC1440">_xlfn.IFS(AB1440=1,"low",AB1440=2,"good",AB1440=3,"excellent",AB1440=4,"outstanding")</f>
        <v>excellent</v>
      </c>
      <c r="AD1440">
        <v>2</v>
      </c>
      <c r="AE1440" t="str" cm="1">
        <f t="array" ref="AE1440">_xlfn.IFS(AD1440=1,"low",AD1440=2,"medium",AD1440=3,"high",AD1440=4,"very high")</f>
        <v>medium</v>
      </c>
      <c r="AG1440">
        <v>0</v>
      </c>
      <c r="AH1440" t="str" cm="1">
        <f t="array" ref="AH1440">_xlfn.IFS(AG1440=0,"no stock options",AG1440=2,"medium",AG1440=3,"high",AG1440=1,"low")</f>
        <v>no stock options</v>
      </c>
      <c r="AI1440">
        <v>10</v>
      </c>
      <c r="AJ1440" s="1" t="str" cm="1">
        <f t="array" ref="AJ1440">_xlfn.IFS(AI1440&lt;=2,"fresher",AI1440&lt;=7,"early career",AI1440&lt;=15,"mid career",AI1440&lt;=25,"experienced",AI1440&gt;=26,"expert")</f>
        <v>mid career</v>
      </c>
      <c r="AK1440">
        <v>2</v>
      </c>
      <c r="AL1440" s="1" t="str" cm="1">
        <f t="array" ref="AL1440">_xlfn.IFS(AK1440=0,"no training",AK1440&lt;=2,"low",AK1440&lt;=4,"moderate",AK1440&lt;=6,"high")</f>
        <v>low</v>
      </c>
      <c r="AM1440">
        <v>3</v>
      </c>
      <c r="AN1440" t="str" cm="1">
        <f t="array" ref="AN1440">_xlfn.IFS(AM1440=1,"low",AM1440=2,"medium",AM1440=3,"high",AM1440=4,"very high")</f>
        <v>high</v>
      </c>
      <c r="AO1440">
        <v>0</v>
      </c>
      <c r="AP1440" s="1" t="str" cm="1">
        <f t="array" ref="AP1440">_xlfn.IFS(AO1440&lt;=1,"new",AO1440&lt;=5,"early tenure",AO1440&lt;=10,"established",AO1440&lt;=20,"loyal",AO1440&gt;=21,"long term")</f>
        <v>new</v>
      </c>
      <c r="AQ1440">
        <v>0</v>
      </c>
      <c r="AR1440" s="1" t="str" cm="1">
        <f t="array" ref="AR1440">_xlfn.IFS(AQ1440&lt;=1,"new",AQ1440&lt;=4,"settling",AQ1440&lt;=7,"established",AQ1440&lt;=12,"stagnant risk",AQ1440&gt;12,"highly stagnant")</f>
        <v>new</v>
      </c>
      <c r="AS1440">
        <v>0</v>
      </c>
      <c r="AT1440" t="str" cm="1">
        <f t="array" ref="AT1440">_xlfn.IFS(AS1440&lt;=1,"recently promoted",AS1440&lt;=3,"due soon",AS1440&lt;=6,"over due",AS1440&gt;=7,"critically overdue")</f>
        <v>recently promoted</v>
      </c>
      <c r="AU1440">
        <v>0</v>
      </c>
      <c r="AV1440" t="str" cm="1">
        <f t="array" ref="AV1440">_xlfn.IFS(AU1440&lt;=1,"new under manager",AU1440&lt;=4,"settling",AU1440&lt;=8,"established",AU1440&gt;=9,"long term")</f>
        <v>new under manager</v>
      </c>
    </row>
    <row r="1441" spans="1:48">
      <c r="A1441">
        <v>33</v>
      </c>
      <c r="B1441" s="1" t="str" cm="1">
        <f t="array" ref="B1441">_xlfn.IFS(A1441&lt;=25,"early career",A1441&lt;=35,"mid career",A1441&lt;=45,"experienced",A1441&gt;=46,"senior")</f>
        <v>mid career</v>
      </c>
      <c r="C1441" t="s">
        <v>39</v>
      </c>
      <c r="D1441" t="s">
        <v>30</v>
      </c>
      <c r="E1441" t="s">
        <v>45</v>
      </c>
      <c r="F1441">
        <v>16</v>
      </c>
      <c r="G1441" s="1" t="str" cm="1">
        <f t="array" ref="G1441">_xlfn.IFS(F1441&lt;=5,"very near",F1441&lt;=10,"near",F1441&lt;=20,"moderate",F1441&lt;=29,"far")</f>
        <v>moderate</v>
      </c>
      <c r="H1441">
        <v>3</v>
      </c>
      <c r="I1441" t="str" cm="1">
        <f t="array" ref="I1441">_xlfn.IFS(H1441=1,"Below College",H1441=
2,"College",H1441=
3,"Bachelor",H1441=
4,"Master",H1441=
5,"Doctor")</f>
        <v>Bachelor</v>
      </c>
      <c r="J1441" t="s">
        <v>36</v>
      </c>
      <c r="K1441">
        <v>1</v>
      </c>
      <c r="L1441" t="str" cm="1">
        <f t="array" ref="L1441">_xlfn.IFS(K1441=1,"low",K1441=2,"medium",K1441=3,"high",K1441=4,"very high")</f>
        <v>low</v>
      </c>
      <c r="M1441" t="s">
        <v>43</v>
      </c>
      <c r="N1441">
        <v>3</v>
      </c>
      <c r="O1441" t="str" cm="1">
        <f t="array" ref="O1441">_xlfn.IFS(N1441=1,"low",N1441=2,"medium",N1441=3,"high",N1441=4,"very high")</f>
        <v>high</v>
      </c>
      <c r="P1441">
        <v>3</v>
      </c>
      <c r="Q1441" t="str" cm="1">
        <f t="array" ref="Q1441">_xlfn.IFS(P1441=1,"junior",P1441=2,"mid level",P1441=3,"senior",P1441=4,"lead",P1441=5,"executive")</f>
        <v>senior</v>
      </c>
      <c r="R1441" t="s">
        <v>51</v>
      </c>
      <c r="S1441">
        <v>1</v>
      </c>
      <c r="T1441" t="str" cm="1">
        <f t="array" ref="T1441">_xlfn.IFS(S1441=1,"low",S1441=2,"medium",S1441=3,"high",S1441=4,"very high")</f>
        <v>low</v>
      </c>
      <c r="U1441" t="s">
        <v>40</v>
      </c>
      <c r="V1441">
        <v>8564</v>
      </c>
      <c r="W1441">
        <v>2</v>
      </c>
      <c r="X1441" t="str" cm="1">
        <f t="array" ref="X1441">_xlfn.IFS(W1441=0,"fresher",W1441&lt;=3,"stable",W1441&lt;=6,"moderate hopper",W1441&lt;=9,"frequent hopper")</f>
        <v>stable</v>
      </c>
      <c r="Y1441" t="s">
        <v>39</v>
      </c>
      <c r="Z1441">
        <v>20</v>
      </c>
      <c r="AA1441" t="str" cm="1">
        <f t="array" ref="AA1441">_xlfn.IFS(Z1441&lt;=14,"low hike",Z1441&lt;=18,"moderate hike",Z1441&lt;=22,"good hike",Z1441&lt;=25,"high hike")</f>
        <v>good hike</v>
      </c>
      <c r="AB1441">
        <v>4</v>
      </c>
      <c r="AC1441" t="str" cm="1">
        <f t="array" ref="AC1441">_xlfn.IFS(AB1441=1,"low",AB1441=2,"good",AB1441=3,"excellent",AB1441=4,"outstanding")</f>
        <v>outstanding</v>
      </c>
      <c r="AD1441">
        <v>3</v>
      </c>
      <c r="AE1441" t="str" cm="1">
        <f t="array" ref="AE1441">_xlfn.IFS(AD1441=1,"low",AD1441=2,"medium",AD1441=3,"high",AD1441=4,"very high")</f>
        <v>high</v>
      </c>
      <c r="AG1441">
        <v>0</v>
      </c>
      <c r="AH1441" t="str" cm="1">
        <f t="array" ref="AH1441">_xlfn.IFS(AG1441=0,"no stock options",AG1441=2,"medium",AG1441=3,"high",AG1441=1,"low")</f>
        <v>no stock options</v>
      </c>
      <c r="AI1441">
        <v>11</v>
      </c>
      <c r="AJ1441" s="1" t="str" cm="1">
        <f t="array" ref="AJ1441">_xlfn.IFS(AI1441&lt;=2,"fresher",AI1441&lt;=7,"early career",AI1441&lt;=15,"mid career",AI1441&lt;=25,"experienced",AI1441&gt;=26,"expert")</f>
        <v>mid career</v>
      </c>
      <c r="AK1441">
        <v>2</v>
      </c>
      <c r="AL1441" s="1" t="str" cm="1">
        <f t="array" ref="AL1441">_xlfn.IFS(AK1441=0,"no training",AK1441&lt;=2,"low",AK1441&lt;=4,"moderate",AK1441&lt;=6,"high")</f>
        <v>low</v>
      </c>
      <c r="AM1441">
        <v>2</v>
      </c>
      <c r="AN1441" t="str" cm="1">
        <f t="array" ref="AN1441">_xlfn.IFS(AM1441=1,"low",AM1441=2,"medium",AM1441=3,"high",AM1441=4,"very high")</f>
        <v>medium</v>
      </c>
      <c r="AO1441">
        <v>0</v>
      </c>
      <c r="AP1441" s="1" t="str" cm="1">
        <f t="array" ref="AP1441">_xlfn.IFS(AO1441&lt;=1,"new",AO1441&lt;=5,"early tenure",AO1441&lt;=10,"established",AO1441&lt;=20,"loyal",AO1441&gt;=21,"long term")</f>
        <v>new</v>
      </c>
      <c r="AQ1441">
        <v>0</v>
      </c>
      <c r="AR1441" s="1" t="str" cm="1">
        <f t="array" ref="AR1441">_xlfn.IFS(AQ1441&lt;=1,"new",AQ1441&lt;=4,"settling",AQ1441&lt;=7,"established",AQ1441&lt;=12,"stagnant risk",AQ1441&gt;12,"highly stagnant")</f>
        <v>new</v>
      </c>
      <c r="AS1441">
        <v>0</v>
      </c>
      <c r="AT1441" t="str" cm="1">
        <f t="array" ref="AT1441">_xlfn.IFS(AS1441&lt;=1,"recently promoted",AS1441&lt;=3,"due soon",AS1441&lt;=6,"over due",AS1441&gt;=7,"critically overdue")</f>
        <v>recently promoted</v>
      </c>
      <c r="AU1441">
        <v>0</v>
      </c>
      <c r="AV1441" t="str" cm="1">
        <f t="array" ref="AV1441">_xlfn.IFS(AU1441&lt;=1,"new under manager",AU1441&lt;=4,"settling",AU1441&lt;=8,"established",AU1441&gt;=9,"long term")</f>
        <v>new under manager</v>
      </c>
    </row>
    <row r="1442" spans="1:48">
      <c r="A1442">
        <v>31</v>
      </c>
      <c r="B1442" s="1" t="str" cm="1">
        <f t="array" ref="B1442">_xlfn.IFS(A1442&lt;=25,"early career",A1442&lt;=35,"mid career",A1442&lt;=45,"experienced",A1442&gt;=46,"senior")</f>
        <v>mid career</v>
      </c>
      <c r="C1442" t="s">
        <v>39</v>
      </c>
      <c r="D1442" t="s">
        <v>30</v>
      </c>
      <c r="E1442" t="s">
        <v>45</v>
      </c>
      <c r="F1442">
        <v>16</v>
      </c>
      <c r="G1442" s="1" t="str" cm="1">
        <f t="array" ref="G1442">_xlfn.IFS(F1442&lt;=5,"very near",F1442&lt;=10,"near",F1442&lt;=20,"moderate",F1442&lt;=29,"far")</f>
        <v>moderate</v>
      </c>
      <c r="H1442">
        <v>4</v>
      </c>
      <c r="I1442" t="str" cm="1">
        <f t="array" ref="I1442">_xlfn.IFS(H1442=1,"Below College",H1442=
2,"College",H1442=
3,"Bachelor",H1442=
4,"Master",H1442=
5,"Doctor")</f>
        <v>Master</v>
      </c>
      <c r="J1442" t="s">
        <v>47</v>
      </c>
      <c r="K1442">
        <v>1</v>
      </c>
      <c r="L1442" t="str" cm="1">
        <f t="array" ref="L1442">_xlfn.IFS(K1442=1,"low",K1442=2,"medium",K1442=3,"high",K1442=4,"very high")</f>
        <v>low</v>
      </c>
      <c r="M1442" t="s">
        <v>33</v>
      </c>
      <c r="N1442">
        <v>3</v>
      </c>
      <c r="O1442" t="str" cm="1">
        <f t="array" ref="O1442">_xlfn.IFS(N1442=1,"low",N1442=2,"medium",N1442=3,"high",N1442=4,"very high")</f>
        <v>high</v>
      </c>
      <c r="P1442">
        <v>3</v>
      </c>
      <c r="Q1442" t="str" cm="1">
        <f t="array" ref="Q1442">_xlfn.IFS(P1442=1,"junior",P1442=2,"mid level",P1442=3,"senior",P1442=4,"lead",P1442=5,"executive")</f>
        <v>senior</v>
      </c>
      <c r="R1442" t="s">
        <v>51</v>
      </c>
      <c r="S1442">
        <v>3</v>
      </c>
      <c r="T1442" t="str" cm="1">
        <f t="array" ref="T1442">_xlfn.IFS(S1442=1,"low",S1442=2,"medium",S1442=3,"high",S1442=4,"very high")</f>
        <v>high</v>
      </c>
      <c r="U1442" t="s">
        <v>35</v>
      </c>
      <c r="V1442">
        <v>8161</v>
      </c>
      <c r="W1442">
        <v>2</v>
      </c>
      <c r="X1442" t="str" cm="1">
        <f t="array" ref="X1442">_xlfn.IFS(W1442=0,"fresher",W1442&lt;=3,"stable",W1442&lt;=6,"moderate hopper",W1442&lt;=9,"frequent hopper")</f>
        <v>stable</v>
      </c>
      <c r="Y1442" t="s">
        <v>29</v>
      </c>
      <c r="Z1442">
        <v>13</v>
      </c>
      <c r="AA1442" t="str" cm="1">
        <f t="array" ref="AA1442">_xlfn.IFS(Z1442&lt;=14,"low hike",Z1442&lt;=18,"moderate hike",Z1442&lt;=22,"good hike",Z1442&lt;=25,"high hike")</f>
        <v>low hike</v>
      </c>
      <c r="AB1442">
        <v>3</v>
      </c>
      <c r="AC1442" t="str" cm="1">
        <f t="array" ref="AC1442">_xlfn.IFS(AB1442=1,"low",AB1442=2,"good",AB1442=3,"excellent",AB1442=4,"outstanding")</f>
        <v>excellent</v>
      </c>
      <c r="AD1442">
        <v>1</v>
      </c>
      <c r="AE1442" t="str" cm="1">
        <f t="array" ref="AE1442">_xlfn.IFS(AD1442=1,"low",AD1442=2,"medium",AD1442=3,"high",AD1442=4,"very high")</f>
        <v>low</v>
      </c>
      <c r="AG1442">
        <v>3</v>
      </c>
      <c r="AH1442" t="str" cm="1">
        <f t="array" ref="AH1442">_xlfn.IFS(AG1442=0,"no stock options",AG1442=2,"medium",AG1442=3,"high",AG1442=1,"low")</f>
        <v>high</v>
      </c>
      <c r="AI1442">
        <v>10</v>
      </c>
      <c r="AJ1442" s="1" t="str" cm="1">
        <f t="array" ref="AJ1442">_xlfn.IFS(AI1442&lt;=2,"fresher",AI1442&lt;=7,"early career",AI1442&lt;=15,"mid career",AI1442&lt;=25,"experienced",AI1442&gt;=26,"expert")</f>
        <v>mid career</v>
      </c>
      <c r="AK1442">
        <v>2</v>
      </c>
      <c r="AL1442" s="1" t="str" cm="1">
        <f t="array" ref="AL1442">_xlfn.IFS(AK1442=0,"no training",AK1442&lt;=2,"low",AK1442&lt;=4,"moderate",AK1442&lt;=6,"high")</f>
        <v>low</v>
      </c>
      <c r="AM1442">
        <v>3</v>
      </c>
      <c r="AN1442" t="str" cm="1">
        <f t="array" ref="AN1442">_xlfn.IFS(AM1442=1,"low",AM1442=2,"medium",AM1442=3,"high",AM1442=4,"very high")</f>
        <v>high</v>
      </c>
      <c r="AO1442">
        <v>1</v>
      </c>
      <c r="AP1442" s="1" t="str" cm="1">
        <f t="array" ref="AP1442">_xlfn.IFS(AO1442&lt;=1,"new",AO1442&lt;=5,"early tenure",AO1442&lt;=10,"established",AO1442&lt;=20,"loyal",AO1442&gt;=21,"long term")</f>
        <v>new</v>
      </c>
      <c r="AQ1442">
        <v>0</v>
      </c>
      <c r="AR1442" s="1" t="str" cm="1">
        <f t="array" ref="AR1442">_xlfn.IFS(AQ1442&lt;=1,"new",AQ1442&lt;=4,"settling",AQ1442&lt;=7,"established",AQ1442&lt;=12,"stagnant risk",AQ1442&gt;12,"highly stagnant")</f>
        <v>new</v>
      </c>
      <c r="AS1442">
        <v>0</v>
      </c>
      <c r="AT1442" t="str" cm="1">
        <f t="array" ref="AT1442">_xlfn.IFS(AS1442&lt;=1,"recently promoted",AS1442&lt;=3,"due soon",AS1442&lt;=6,"over due",AS1442&gt;=7,"critically overdue")</f>
        <v>recently promoted</v>
      </c>
      <c r="AU1442">
        <v>0</v>
      </c>
      <c r="AV1442" t="str" cm="1">
        <f t="array" ref="AV1442">_xlfn.IFS(AU1442&lt;=1,"new under manager",AU1442&lt;=4,"settling",AU1442&lt;=8,"established",AU1442&gt;=9,"long term")</f>
        <v>new under manager</v>
      </c>
    </row>
    <row r="1443" spans="1:48">
      <c r="A1443">
        <v>29</v>
      </c>
      <c r="B1443" s="1" t="str" cm="1">
        <f t="array" ref="B1443">_xlfn.IFS(A1443&lt;=25,"early career",A1443&lt;=35,"mid career",A1443&lt;=45,"experienced",A1443&gt;=46,"senior")</f>
        <v>mid career</v>
      </c>
      <c r="C1443" t="s">
        <v>29</v>
      </c>
      <c r="D1443" t="s">
        <v>30</v>
      </c>
      <c r="E1443" t="s">
        <v>31</v>
      </c>
      <c r="F1443">
        <v>4</v>
      </c>
      <c r="G1443" s="1" t="str" cm="1">
        <f t="array" ref="G1443">_xlfn.IFS(F1443&lt;=5,"very near",F1443&lt;=10,"near",F1443&lt;=20,"moderate",F1443&lt;=29,"far")</f>
        <v>very near</v>
      </c>
      <c r="H1443">
        <v>3</v>
      </c>
      <c r="I1443" t="str" cm="1">
        <f t="array" ref="I1443">_xlfn.IFS(H1443=1,"Below College",H1443=
2,"College",H1443=
3,"Bachelor",H1443=
4,"Master",H1443=
5,"Doctor")</f>
        <v>Bachelor</v>
      </c>
      <c r="J1443" t="s">
        <v>52</v>
      </c>
      <c r="K1443">
        <v>4</v>
      </c>
      <c r="L1443" t="str" cm="1">
        <f t="array" ref="L1443">_xlfn.IFS(K1443=1,"low",K1443=2,"medium",K1443=3,"high",K1443=4,"very high")</f>
        <v>very high</v>
      </c>
      <c r="M1443" t="s">
        <v>43</v>
      </c>
      <c r="N1443">
        <v>2</v>
      </c>
      <c r="O1443" t="str" cm="1">
        <f t="array" ref="O1443">_xlfn.IFS(N1443=1,"low",N1443=2,"medium",N1443=3,"high",N1443=4,"very high")</f>
        <v>medium</v>
      </c>
      <c r="P1443">
        <v>1</v>
      </c>
      <c r="Q1443" t="str" cm="1">
        <f t="array" ref="Q1443">_xlfn.IFS(P1443=1,"junior",P1443=2,"mid level",P1443=3,"senior",P1443=4,"lead",P1443=5,"executive")</f>
        <v>junior</v>
      </c>
      <c r="R1443" t="s">
        <v>37</v>
      </c>
      <c r="S1443">
        <v>1</v>
      </c>
      <c r="T1443" t="str" cm="1">
        <f t="array" ref="T1443">_xlfn.IFS(S1443=1,"low",S1443=2,"medium",S1443=3,"high",S1443=4,"very high")</f>
        <v>low</v>
      </c>
      <c r="U1443" t="s">
        <v>38</v>
      </c>
      <c r="V1443">
        <v>2109</v>
      </c>
      <c r="W1443">
        <v>1</v>
      </c>
      <c r="X1443" t="str" cm="1">
        <f t="array" ref="X1443">_xlfn.IFS(W1443=0,"fresher",W1443&lt;=3,"stable",W1443&lt;=6,"moderate hopper",W1443&lt;=9,"frequent hopper")</f>
        <v>stable</v>
      </c>
      <c r="Y1443" t="s">
        <v>29</v>
      </c>
      <c r="Z1443">
        <v>13</v>
      </c>
      <c r="AA1443" t="str" cm="1">
        <f t="array" ref="AA1443">_xlfn.IFS(Z1443&lt;=14,"low hike",Z1443&lt;=18,"moderate hike",Z1443&lt;=22,"good hike",Z1443&lt;=25,"high hike")</f>
        <v>low hike</v>
      </c>
      <c r="AB1443">
        <v>3</v>
      </c>
      <c r="AC1443" t="str" cm="1">
        <f t="array" ref="AC1443">_xlfn.IFS(AB1443=1,"low",AB1443=2,"good",AB1443=3,"excellent",AB1443=4,"outstanding")</f>
        <v>excellent</v>
      </c>
      <c r="AD1443">
        <v>3</v>
      </c>
      <c r="AE1443" t="str" cm="1">
        <f t="array" ref="AE1443">_xlfn.IFS(AD1443=1,"low",AD1443=2,"medium",AD1443=3,"high",AD1443=4,"very high")</f>
        <v>high</v>
      </c>
      <c r="AG1443">
        <v>1</v>
      </c>
      <c r="AH1443" t="str" cm="1">
        <f t="array" ref="AH1443">_xlfn.IFS(AG1443=0,"no stock options",AG1443=2,"medium",AG1443=3,"high",AG1443=1,"low")</f>
        <v>low</v>
      </c>
      <c r="AI1443">
        <v>1</v>
      </c>
      <c r="AJ1443" s="1" t="str" cm="1">
        <f t="array" ref="AJ1443">_xlfn.IFS(AI1443&lt;=2,"fresher",AI1443&lt;=7,"early career",AI1443&lt;=15,"mid career",AI1443&lt;=25,"experienced",AI1443&gt;=26,"expert")</f>
        <v>fresher</v>
      </c>
      <c r="AK1443">
        <v>2</v>
      </c>
      <c r="AL1443" s="1" t="str" cm="1">
        <f t="array" ref="AL1443">_xlfn.IFS(AK1443=0,"no training",AK1443&lt;=2,"low",AK1443&lt;=4,"moderate",AK1443&lt;=6,"high")</f>
        <v>low</v>
      </c>
      <c r="AM1443">
        <v>3</v>
      </c>
      <c r="AN1443" t="str" cm="1">
        <f t="array" ref="AN1443">_xlfn.IFS(AM1443=1,"low",AM1443=2,"medium",AM1443=3,"high",AM1443=4,"very high")</f>
        <v>high</v>
      </c>
      <c r="AO1443">
        <v>1</v>
      </c>
      <c r="AP1443" s="1" t="str" cm="1">
        <f t="array" ref="AP1443">_xlfn.IFS(AO1443&lt;=1,"new",AO1443&lt;=5,"early tenure",AO1443&lt;=10,"established",AO1443&lt;=20,"loyal",AO1443&gt;=21,"long term")</f>
        <v>new</v>
      </c>
      <c r="AQ1443">
        <v>0</v>
      </c>
      <c r="AR1443" s="1" t="str" cm="1">
        <f t="array" ref="AR1443">_xlfn.IFS(AQ1443&lt;=1,"new",AQ1443&lt;=4,"settling",AQ1443&lt;=7,"established",AQ1443&lt;=12,"stagnant risk",AQ1443&gt;12,"highly stagnant")</f>
        <v>new</v>
      </c>
      <c r="AS1443">
        <v>0</v>
      </c>
      <c r="AT1443" t="str" cm="1">
        <f t="array" ref="AT1443">_xlfn.IFS(AS1443&lt;=1,"recently promoted",AS1443&lt;=3,"due soon",AS1443&lt;=6,"over due",AS1443&gt;=7,"critically overdue")</f>
        <v>recently promoted</v>
      </c>
      <c r="AU1443">
        <v>0</v>
      </c>
      <c r="AV1443" t="str" cm="1">
        <f t="array" ref="AV1443">_xlfn.IFS(AU1443&lt;=1,"new under manager",AU1443&lt;=4,"settling",AU1443&lt;=8,"established",AU1443&gt;=9,"long term")</f>
        <v>new under manager</v>
      </c>
    </row>
    <row r="1444" spans="1:48">
      <c r="A1444">
        <v>38</v>
      </c>
      <c r="B1444" s="1" t="str" cm="1">
        <f t="array" ref="B1444">_xlfn.IFS(A1444&lt;=25,"early career",A1444&lt;=35,"mid career",A1444&lt;=45,"experienced",A1444&gt;=46,"senior")</f>
        <v>experienced</v>
      </c>
      <c r="C1444" t="s">
        <v>29</v>
      </c>
      <c r="D1444" t="s">
        <v>30</v>
      </c>
      <c r="E1444" t="s">
        <v>31</v>
      </c>
      <c r="F1444">
        <v>18</v>
      </c>
      <c r="G1444" s="1" t="str" cm="1">
        <f t="array" ref="G1444">_xlfn.IFS(F1444&lt;=5,"very near",F1444&lt;=10,"near",F1444&lt;=20,"moderate",F1444&lt;=29,"far")</f>
        <v>moderate</v>
      </c>
      <c r="H1444">
        <v>3</v>
      </c>
      <c r="I1444" t="str" cm="1">
        <f t="array" ref="I1444">_xlfn.IFS(H1444=1,"Below College",H1444=
2,"College",H1444=
3,"Bachelor",H1444=
4,"Master",H1444=
5,"Doctor")</f>
        <v>Bachelor</v>
      </c>
      <c r="J1444" t="s">
        <v>32</v>
      </c>
      <c r="K1444">
        <v>2</v>
      </c>
      <c r="L1444" t="str" cm="1">
        <f t="array" ref="L1444">_xlfn.IFS(K1444=1,"low",K1444=2,"medium",K1444=3,"high",K1444=4,"very high")</f>
        <v>medium</v>
      </c>
      <c r="M1444" t="s">
        <v>33</v>
      </c>
      <c r="N1444">
        <v>1</v>
      </c>
      <c r="O1444" t="str" cm="1">
        <f t="array" ref="O1444">_xlfn.IFS(N1444=1,"low",N1444=2,"medium",N1444=3,"high",N1444=4,"very high")</f>
        <v>low</v>
      </c>
      <c r="P1444">
        <v>2</v>
      </c>
      <c r="Q1444" t="str" cm="1">
        <f t="array" ref="Q1444">_xlfn.IFS(P1444=1,"junior",P1444=2,"mid level",P1444=3,"senior",P1444=4,"lead",P1444=5,"executive")</f>
        <v>mid level</v>
      </c>
      <c r="R1444" t="s">
        <v>49</v>
      </c>
      <c r="S1444">
        <v>4</v>
      </c>
      <c r="T1444" t="str" cm="1">
        <f t="array" ref="T1444">_xlfn.IFS(S1444=1,"low",S1444=2,"medium",S1444=3,"high",S1444=4,"very high")</f>
        <v>very high</v>
      </c>
      <c r="U1444" t="s">
        <v>35</v>
      </c>
      <c r="V1444">
        <v>5811</v>
      </c>
      <c r="W1444">
        <v>3</v>
      </c>
      <c r="X1444" t="str" cm="1">
        <f t="array" ref="X1444">_xlfn.IFS(W1444=0,"fresher",W1444&lt;=3,"stable",W1444&lt;=6,"moderate hopper",W1444&lt;=9,"frequent hopper")</f>
        <v>stable</v>
      </c>
      <c r="Y1444" t="s">
        <v>39</v>
      </c>
      <c r="Z1444">
        <v>16</v>
      </c>
      <c r="AA1444" t="str" cm="1">
        <f t="array" ref="AA1444">_xlfn.IFS(Z1444&lt;=14,"low hike",Z1444&lt;=18,"moderate hike",Z1444&lt;=22,"good hike",Z1444&lt;=25,"high hike")</f>
        <v>moderate hike</v>
      </c>
      <c r="AB1444">
        <v>3</v>
      </c>
      <c r="AC1444" t="str" cm="1">
        <f t="array" ref="AC1444">_xlfn.IFS(AB1444=1,"low",AB1444=2,"good",AB1444=3,"excellent",AB1444=4,"outstanding")</f>
        <v>excellent</v>
      </c>
      <c r="AD1444">
        <v>3</v>
      </c>
      <c r="AE1444" t="str" cm="1">
        <f t="array" ref="AE1444">_xlfn.IFS(AD1444=1,"low",AD1444=2,"medium",AD1444=3,"high",AD1444=4,"very high")</f>
        <v>high</v>
      </c>
      <c r="AG1444">
        <v>1</v>
      </c>
      <c r="AH1444" t="str" cm="1">
        <f t="array" ref="AH1444">_xlfn.IFS(AG1444=0,"no stock options",AG1444=2,"medium",AG1444=3,"high",AG1444=1,"low")</f>
        <v>low</v>
      </c>
      <c r="AI1444">
        <v>15</v>
      </c>
      <c r="AJ1444" s="1" t="str" cm="1">
        <f t="array" ref="AJ1444">_xlfn.IFS(AI1444&lt;=2,"fresher",AI1444&lt;=7,"early career",AI1444&lt;=15,"mid career",AI1444&lt;=25,"experienced",AI1444&gt;=26,"expert")</f>
        <v>mid career</v>
      </c>
      <c r="AK1444">
        <v>2</v>
      </c>
      <c r="AL1444" s="1" t="str" cm="1">
        <f t="array" ref="AL1444">_xlfn.IFS(AK1444=0,"no training",AK1444&lt;=2,"low",AK1444&lt;=4,"moderate",AK1444&lt;=6,"high")</f>
        <v>low</v>
      </c>
      <c r="AM1444">
        <v>3</v>
      </c>
      <c r="AN1444" t="str" cm="1">
        <f t="array" ref="AN1444">_xlfn.IFS(AM1444=1,"low",AM1444=2,"medium",AM1444=3,"high",AM1444=4,"very high")</f>
        <v>high</v>
      </c>
      <c r="AO1444">
        <v>1</v>
      </c>
      <c r="AP1444" s="1" t="str" cm="1">
        <f t="array" ref="AP1444">_xlfn.IFS(AO1444&lt;=1,"new",AO1444&lt;=5,"early tenure",AO1444&lt;=10,"established",AO1444&lt;=20,"loyal",AO1444&gt;=21,"long term")</f>
        <v>new</v>
      </c>
      <c r="AQ1444">
        <v>0</v>
      </c>
      <c r="AR1444" s="1" t="str" cm="1">
        <f t="array" ref="AR1444">_xlfn.IFS(AQ1444&lt;=1,"new",AQ1444&lt;=4,"settling",AQ1444&lt;=7,"established",AQ1444&lt;=12,"stagnant risk",AQ1444&gt;12,"highly stagnant")</f>
        <v>new</v>
      </c>
      <c r="AS1444">
        <v>1</v>
      </c>
      <c r="AT1444" t="str" cm="1">
        <f t="array" ref="AT1444">_xlfn.IFS(AS1444&lt;=1,"recently promoted",AS1444&lt;=3,"due soon",AS1444&lt;=6,"over due",AS1444&gt;=7,"critically overdue")</f>
        <v>recently promoted</v>
      </c>
      <c r="AU1444">
        <v>0</v>
      </c>
      <c r="AV1444" t="str" cm="1">
        <f t="array" ref="AV1444">_xlfn.IFS(AU1444&lt;=1,"new under manager",AU1444&lt;=4,"settling",AU1444&lt;=8,"established",AU1444&gt;=9,"long term")</f>
        <v>new under manager</v>
      </c>
    </row>
    <row r="1445" spans="1:48">
      <c r="A1445">
        <v>43</v>
      </c>
      <c r="B1445" s="1" t="str" cm="1">
        <f t="array" ref="B1445">_xlfn.IFS(A1445&lt;=25,"early career",A1445&lt;=35,"mid career",A1445&lt;=45,"experienced",A1445&gt;=46,"senior")</f>
        <v>experienced</v>
      </c>
      <c r="C1445" t="s">
        <v>39</v>
      </c>
      <c r="D1445" t="s">
        <v>50</v>
      </c>
      <c r="E1445" t="s">
        <v>31</v>
      </c>
      <c r="F1445">
        <v>17</v>
      </c>
      <c r="G1445" s="1" t="str" cm="1">
        <f t="array" ref="G1445">_xlfn.IFS(F1445&lt;=5,"very near",F1445&lt;=10,"near",F1445&lt;=20,"moderate",F1445&lt;=29,"far")</f>
        <v>moderate</v>
      </c>
      <c r="H1445">
        <v>3</v>
      </c>
      <c r="I1445" t="str" cm="1">
        <f t="array" ref="I1445">_xlfn.IFS(H1445=1,"Below College",H1445=
2,"College",H1445=
3,"Bachelor",H1445=
4,"Master",H1445=
5,"Doctor")</f>
        <v>Bachelor</v>
      </c>
      <c r="J1445" t="s">
        <v>52</v>
      </c>
      <c r="K1445">
        <v>3</v>
      </c>
      <c r="L1445" t="str" cm="1">
        <f t="array" ref="L1445">_xlfn.IFS(K1445=1,"low",K1445=2,"medium",K1445=3,"high",K1445=4,"very high")</f>
        <v>high</v>
      </c>
      <c r="M1445" t="s">
        <v>33</v>
      </c>
      <c r="N1445">
        <v>2</v>
      </c>
      <c r="O1445" t="str" cm="1">
        <f t="array" ref="O1445">_xlfn.IFS(N1445=1,"low",N1445=2,"medium",N1445=3,"high",N1445=4,"very high")</f>
        <v>medium</v>
      </c>
      <c r="P1445">
        <v>1</v>
      </c>
      <c r="Q1445" t="str" cm="1">
        <f t="array" ref="Q1445">_xlfn.IFS(P1445=1,"junior",P1445=2,"mid level",P1445=3,"senior",P1445=4,"lead",P1445=5,"executive")</f>
        <v>junior</v>
      </c>
      <c r="R1445" t="s">
        <v>37</v>
      </c>
      <c r="S1445">
        <v>3</v>
      </c>
      <c r="T1445" t="str" cm="1">
        <f t="array" ref="T1445">_xlfn.IFS(S1445=1,"low",S1445=2,"medium",S1445=3,"high",S1445=4,"very high")</f>
        <v>high</v>
      </c>
      <c r="U1445" t="s">
        <v>35</v>
      </c>
      <c r="V1445">
        <v>2437</v>
      </c>
      <c r="W1445">
        <v>9</v>
      </c>
      <c r="X1445" t="str" cm="1">
        <f t="array" ref="X1445">_xlfn.IFS(W1445=0,"fresher",W1445&lt;=3,"stable",W1445&lt;=6,"moderate hopper",W1445&lt;=9,"frequent hopper")</f>
        <v>frequent hopper</v>
      </c>
      <c r="Y1445" t="s">
        <v>39</v>
      </c>
      <c r="Z1445">
        <v>16</v>
      </c>
      <c r="AA1445" t="str" cm="1">
        <f t="array" ref="AA1445">_xlfn.IFS(Z1445&lt;=14,"low hike",Z1445&lt;=18,"moderate hike",Z1445&lt;=22,"good hike",Z1445&lt;=25,"high hike")</f>
        <v>moderate hike</v>
      </c>
      <c r="AB1445">
        <v>3</v>
      </c>
      <c r="AC1445" t="str" cm="1">
        <f t="array" ref="AC1445">_xlfn.IFS(AB1445=1,"low",AB1445=2,"good",AB1445=3,"excellent",AB1445=4,"outstanding")</f>
        <v>excellent</v>
      </c>
      <c r="AD1445">
        <v>4</v>
      </c>
      <c r="AE1445" t="str" cm="1">
        <f t="array" ref="AE1445">_xlfn.IFS(AD1445=1,"low",AD1445=2,"medium",AD1445=3,"high",AD1445=4,"very high")</f>
        <v>very high</v>
      </c>
      <c r="AG1445">
        <v>1</v>
      </c>
      <c r="AH1445" t="str" cm="1">
        <f t="array" ref="AH1445">_xlfn.IFS(AG1445=0,"no stock options",AG1445=2,"medium",AG1445=3,"high",AG1445=1,"low")</f>
        <v>low</v>
      </c>
      <c r="AI1445">
        <v>6</v>
      </c>
      <c r="AJ1445" s="1" t="str" cm="1">
        <f t="array" ref="AJ1445">_xlfn.IFS(AI1445&lt;=2,"fresher",AI1445&lt;=7,"early career",AI1445&lt;=15,"mid career",AI1445&lt;=25,"experienced",AI1445&gt;=26,"expert")</f>
        <v>early career</v>
      </c>
      <c r="AK1445">
        <v>4</v>
      </c>
      <c r="AL1445" s="1" t="str" cm="1">
        <f t="array" ref="AL1445">_xlfn.IFS(AK1445=0,"no training",AK1445&lt;=2,"low",AK1445&lt;=4,"moderate",AK1445&lt;=6,"high")</f>
        <v>moderate</v>
      </c>
      <c r="AM1445">
        <v>3</v>
      </c>
      <c r="AN1445" t="str" cm="1">
        <f t="array" ref="AN1445">_xlfn.IFS(AM1445=1,"low",AM1445=2,"medium",AM1445=3,"high",AM1445=4,"very high")</f>
        <v>high</v>
      </c>
      <c r="AO1445">
        <v>1</v>
      </c>
      <c r="AP1445" s="1" t="str" cm="1">
        <f t="array" ref="AP1445">_xlfn.IFS(AO1445&lt;=1,"new",AO1445&lt;=5,"early tenure",AO1445&lt;=10,"established",AO1445&lt;=20,"loyal",AO1445&gt;=21,"long term")</f>
        <v>new</v>
      </c>
      <c r="AQ1445">
        <v>0</v>
      </c>
      <c r="AR1445" s="1" t="str" cm="1">
        <f t="array" ref="AR1445">_xlfn.IFS(AQ1445&lt;=1,"new",AQ1445&lt;=4,"settling",AQ1445&lt;=7,"established",AQ1445&lt;=12,"stagnant risk",AQ1445&gt;12,"highly stagnant")</f>
        <v>new</v>
      </c>
      <c r="AS1445">
        <v>0</v>
      </c>
      <c r="AT1445" t="str" cm="1">
        <f t="array" ref="AT1445">_xlfn.IFS(AS1445&lt;=1,"recently promoted",AS1445&lt;=3,"due soon",AS1445&lt;=6,"over due",AS1445&gt;=7,"critically overdue")</f>
        <v>recently promoted</v>
      </c>
      <c r="AU1445">
        <v>0</v>
      </c>
      <c r="AV1445" t="str" cm="1">
        <f t="array" ref="AV1445">_xlfn.IFS(AU1445&lt;=1,"new under manager",AU1445&lt;=4,"settling",AU1445&lt;=8,"established",AU1445&gt;=9,"long term")</f>
        <v>new under manager</v>
      </c>
    </row>
    <row r="1446" spans="1:48">
      <c r="A1446">
        <v>55</v>
      </c>
      <c r="B1446" s="1" t="str" cm="1">
        <f t="array" ref="B1446">_xlfn.IFS(A1446&lt;=25,"early career",A1446&lt;=35,"mid career",A1446&lt;=45,"experienced",A1446&gt;=46,"senior")</f>
        <v>senior</v>
      </c>
      <c r="C1446" t="s">
        <v>29</v>
      </c>
      <c r="D1446" t="s">
        <v>30</v>
      </c>
      <c r="E1446" t="s">
        <v>31</v>
      </c>
      <c r="F1446">
        <v>2</v>
      </c>
      <c r="G1446" s="1" t="str" cm="1">
        <f t="array" ref="G1446">_xlfn.IFS(F1446&lt;=5,"very near",F1446&lt;=10,"near",F1446&lt;=20,"moderate",F1446&lt;=29,"far")</f>
        <v>very near</v>
      </c>
      <c r="H1446">
        <v>3</v>
      </c>
      <c r="I1446" t="str" cm="1">
        <f t="array" ref="I1446">_xlfn.IFS(H1446=1,"Below College",H1446=
2,"College",H1446=
3,"Bachelor",H1446=
4,"Master",H1446=
5,"Doctor")</f>
        <v>Bachelor</v>
      </c>
      <c r="J1446" t="s">
        <v>32</v>
      </c>
      <c r="K1446">
        <v>3</v>
      </c>
      <c r="L1446" t="str" cm="1">
        <f t="array" ref="L1446">_xlfn.IFS(K1446=1,"low",K1446=2,"medium",K1446=3,"high",K1446=4,"very high")</f>
        <v>high</v>
      </c>
      <c r="M1446" t="s">
        <v>33</v>
      </c>
      <c r="N1446">
        <v>2</v>
      </c>
      <c r="O1446" t="str" cm="1">
        <f t="array" ref="O1446">_xlfn.IFS(N1446=1,"low",N1446=2,"medium",N1446=3,"high",N1446=4,"very high")</f>
        <v>medium</v>
      </c>
      <c r="P1446">
        <v>5</v>
      </c>
      <c r="Q1446" t="str" cm="1">
        <f t="array" ref="Q1446">_xlfn.IFS(P1446=1,"junior",P1446=2,"mid level",P1446=3,"senior",P1446=4,"lead",P1446=5,"executive")</f>
        <v>executive</v>
      </c>
      <c r="R1446" t="s">
        <v>53</v>
      </c>
      <c r="S1446">
        <v>1</v>
      </c>
      <c r="T1446" t="str" cm="1">
        <f t="array" ref="T1446">_xlfn.IFS(S1446=1,"low",S1446=2,"medium",S1446=3,"high",S1446=4,"very high")</f>
        <v>low</v>
      </c>
      <c r="U1446" t="s">
        <v>35</v>
      </c>
      <c r="V1446">
        <v>19038</v>
      </c>
      <c r="W1446">
        <v>8</v>
      </c>
      <c r="X1446" t="str" cm="1">
        <f t="array" ref="X1446">_xlfn.IFS(W1446=0,"fresher",W1446&lt;=3,"stable",W1446&lt;=6,"moderate hopper",W1446&lt;=9,"frequent hopper")</f>
        <v>frequent hopper</v>
      </c>
      <c r="Y1446" t="s">
        <v>29</v>
      </c>
      <c r="Z1446">
        <v>12</v>
      </c>
      <c r="AA1446" t="str" cm="1">
        <f t="array" ref="AA1446">_xlfn.IFS(Z1446&lt;=14,"low hike",Z1446&lt;=18,"moderate hike",Z1446&lt;=22,"good hike",Z1446&lt;=25,"high hike")</f>
        <v>low hike</v>
      </c>
      <c r="AB1446">
        <v>3</v>
      </c>
      <c r="AC1446" t="str" cm="1">
        <f t="array" ref="AC1446">_xlfn.IFS(AB1446=1,"low",AB1446=2,"good",AB1446=3,"excellent",AB1446=4,"outstanding")</f>
        <v>excellent</v>
      </c>
      <c r="AD1446">
        <v>2</v>
      </c>
      <c r="AE1446" t="str" cm="1">
        <f t="array" ref="AE1446">_xlfn.IFS(AD1446=1,"low",AD1446=2,"medium",AD1446=3,"high",AD1446=4,"very high")</f>
        <v>medium</v>
      </c>
      <c r="AG1446">
        <v>3</v>
      </c>
      <c r="AH1446" t="str" cm="1">
        <f t="array" ref="AH1446">_xlfn.IFS(AG1446=0,"no stock options",AG1446=2,"medium",AG1446=3,"high",AG1446=1,"low")</f>
        <v>high</v>
      </c>
      <c r="AI1446">
        <v>34</v>
      </c>
      <c r="AJ1446" s="1" t="str" cm="1">
        <f t="array" ref="AJ1446">_xlfn.IFS(AI1446&lt;=2,"fresher",AI1446&lt;=7,"early career",AI1446&lt;=15,"mid career",AI1446&lt;=25,"experienced",AI1446&gt;=26,"expert")</f>
        <v>expert</v>
      </c>
      <c r="AK1446">
        <v>2</v>
      </c>
      <c r="AL1446" s="1" t="str" cm="1">
        <f t="array" ref="AL1446">_xlfn.IFS(AK1446=0,"no training",AK1446&lt;=2,"low",AK1446&lt;=4,"moderate",AK1446&lt;=6,"high")</f>
        <v>low</v>
      </c>
      <c r="AM1446">
        <v>3</v>
      </c>
      <c r="AN1446" t="str" cm="1">
        <f t="array" ref="AN1446">_xlfn.IFS(AM1446=1,"low",AM1446=2,"medium",AM1446=3,"high",AM1446=4,"very high")</f>
        <v>high</v>
      </c>
      <c r="AO1446">
        <v>1</v>
      </c>
      <c r="AP1446" s="1" t="str" cm="1">
        <f t="array" ref="AP1446">_xlfn.IFS(AO1446&lt;=1,"new",AO1446&lt;=5,"early tenure",AO1446&lt;=10,"established",AO1446&lt;=20,"loyal",AO1446&gt;=21,"long term")</f>
        <v>new</v>
      </c>
      <c r="AQ1446">
        <v>0</v>
      </c>
      <c r="AR1446" s="1" t="str" cm="1">
        <f t="array" ref="AR1446">_xlfn.IFS(AQ1446&lt;=1,"new",AQ1446&lt;=4,"settling",AQ1446&lt;=7,"established",AQ1446&lt;=12,"stagnant risk",AQ1446&gt;12,"highly stagnant")</f>
        <v>new</v>
      </c>
      <c r="AS1446">
        <v>0</v>
      </c>
      <c r="AT1446" t="str" cm="1">
        <f t="array" ref="AT1446">_xlfn.IFS(AS1446&lt;=1,"recently promoted",AS1446&lt;=3,"due soon",AS1446&lt;=6,"over due",AS1446&gt;=7,"critically overdue")</f>
        <v>recently promoted</v>
      </c>
      <c r="AU1446">
        <v>0</v>
      </c>
      <c r="AV1446" t="str" cm="1">
        <f t="array" ref="AV1446">_xlfn.IFS(AU1446&lt;=1,"new under manager",AU1446&lt;=4,"settling",AU1446&lt;=8,"established",AU1446&gt;=9,"long term")</f>
        <v>new under manager</v>
      </c>
    </row>
    <row r="1447" spans="1:48">
      <c r="A1447">
        <v>21</v>
      </c>
      <c r="B1447" s="1" t="str" cm="1">
        <f t="array" ref="B1447">_xlfn.IFS(A1447&lt;=25,"early career",A1447&lt;=35,"mid career",A1447&lt;=45,"experienced",A1447&gt;=46,"senior")</f>
        <v>early career</v>
      </c>
      <c r="C1447" t="s">
        <v>39</v>
      </c>
      <c r="D1447" t="s">
        <v>30</v>
      </c>
      <c r="E1447" t="s">
        <v>45</v>
      </c>
      <c r="F1447">
        <v>7</v>
      </c>
      <c r="G1447" s="1" t="str" cm="1">
        <f t="array" ref="G1447">_xlfn.IFS(F1447&lt;=5,"very near",F1447&lt;=10,"near",F1447&lt;=20,"moderate",F1447&lt;=29,"far")</f>
        <v>near</v>
      </c>
      <c r="H1447">
        <v>1</v>
      </c>
      <c r="I1447" t="str" cm="1">
        <f t="array" ref="I1447">_xlfn.IFS(H1447=1,"Below College",H1447=
2,"College",H1447=
3,"Bachelor",H1447=
4,"Master",H1447=
5,"Doctor")</f>
        <v>Below College</v>
      </c>
      <c r="J1447" t="s">
        <v>47</v>
      </c>
      <c r="K1447">
        <v>2</v>
      </c>
      <c r="L1447" t="str" cm="1">
        <f t="array" ref="L1447">_xlfn.IFS(K1447=1,"low",K1447=2,"medium",K1447=3,"high",K1447=4,"very high")</f>
        <v>medium</v>
      </c>
      <c r="M1447" t="s">
        <v>33</v>
      </c>
      <c r="N1447">
        <v>3</v>
      </c>
      <c r="O1447" t="str" cm="1">
        <f t="array" ref="O1447">_xlfn.IFS(N1447=1,"low",N1447=2,"medium",N1447=3,"high",N1447=4,"very high")</f>
        <v>high</v>
      </c>
      <c r="P1447">
        <v>1</v>
      </c>
      <c r="Q1447" t="str" cm="1">
        <f t="array" ref="Q1447">_xlfn.IFS(P1447=1,"junior",P1447=2,"mid level",P1447=3,"senior",P1447=4,"lead",P1447=5,"executive")</f>
        <v>junior</v>
      </c>
      <c r="R1447" t="s">
        <v>46</v>
      </c>
      <c r="S1447">
        <v>2</v>
      </c>
      <c r="T1447" t="str" cm="1">
        <f t="array" ref="T1447">_xlfn.IFS(S1447=1,"low",S1447=2,"medium",S1447=3,"high",S1447=4,"very high")</f>
        <v>medium</v>
      </c>
      <c r="U1447" t="s">
        <v>40</v>
      </c>
      <c r="V1447">
        <v>2679</v>
      </c>
      <c r="W1447">
        <v>1</v>
      </c>
      <c r="X1447" t="str" cm="1">
        <f t="array" ref="X1447">_xlfn.IFS(W1447=0,"fresher",W1447&lt;=3,"stable",W1447&lt;=6,"moderate hopper",W1447&lt;=9,"frequent hopper")</f>
        <v>stable</v>
      </c>
      <c r="Y1447" t="s">
        <v>29</v>
      </c>
      <c r="Z1447">
        <v>13</v>
      </c>
      <c r="AA1447" t="str" cm="1">
        <f t="array" ref="AA1447">_xlfn.IFS(Z1447&lt;=14,"low hike",Z1447&lt;=18,"moderate hike",Z1447&lt;=22,"good hike",Z1447&lt;=25,"high hike")</f>
        <v>low hike</v>
      </c>
      <c r="AB1447">
        <v>3</v>
      </c>
      <c r="AC1447" t="str" cm="1">
        <f t="array" ref="AC1447">_xlfn.IFS(AB1447=1,"low",AB1447=2,"good",AB1447=3,"excellent",AB1447=4,"outstanding")</f>
        <v>excellent</v>
      </c>
      <c r="AD1447">
        <v>2</v>
      </c>
      <c r="AE1447" t="str" cm="1">
        <f t="array" ref="AE1447">_xlfn.IFS(AD1447=1,"low",AD1447=2,"medium",AD1447=3,"high",AD1447=4,"very high")</f>
        <v>medium</v>
      </c>
      <c r="AG1447">
        <v>0</v>
      </c>
      <c r="AH1447" t="str" cm="1">
        <f t="array" ref="AH1447">_xlfn.IFS(AG1447=0,"no stock options",AG1447=2,"medium",AG1447=3,"high",AG1447=1,"low")</f>
        <v>no stock options</v>
      </c>
      <c r="AI1447">
        <v>1</v>
      </c>
      <c r="AJ1447" s="1" t="str" cm="1">
        <f t="array" ref="AJ1447">_xlfn.IFS(AI1447&lt;=2,"fresher",AI1447&lt;=7,"early career",AI1447&lt;=15,"mid career",AI1447&lt;=25,"experienced",AI1447&gt;=26,"expert")</f>
        <v>fresher</v>
      </c>
      <c r="AK1447">
        <v>3</v>
      </c>
      <c r="AL1447" s="1" t="str" cm="1">
        <f t="array" ref="AL1447">_xlfn.IFS(AK1447=0,"no training",AK1447&lt;=2,"low",AK1447&lt;=4,"moderate",AK1447&lt;=6,"high")</f>
        <v>moderate</v>
      </c>
      <c r="AM1447">
        <v>3</v>
      </c>
      <c r="AN1447" t="str" cm="1">
        <f t="array" ref="AN1447">_xlfn.IFS(AM1447=1,"low",AM1447=2,"medium",AM1447=3,"high",AM1447=4,"very high")</f>
        <v>high</v>
      </c>
      <c r="AO1447">
        <v>1</v>
      </c>
      <c r="AP1447" s="1" t="str" cm="1">
        <f t="array" ref="AP1447">_xlfn.IFS(AO1447&lt;=1,"new",AO1447&lt;=5,"early tenure",AO1447&lt;=10,"established",AO1447&lt;=20,"loyal",AO1447&gt;=21,"long term")</f>
        <v>new</v>
      </c>
      <c r="AQ1447">
        <v>0</v>
      </c>
      <c r="AR1447" s="1" t="str" cm="1">
        <f t="array" ref="AR1447">_xlfn.IFS(AQ1447&lt;=1,"new",AQ1447&lt;=4,"settling",AQ1447&lt;=7,"established",AQ1447&lt;=12,"stagnant risk",AQ1447&gt;12,"highly stagnant")</f>
        <v>new</v>
      </c>
      <c r="AS1447">
        <v>1</v>
      </c>
      <c r="AT1447" t="str" cm="1">
        <f t="array" ref="AT1447">_xlfn.IFS(AS1447&lt;=1,"recently promoted",AS1447&lt;=3,"due soon",AS1447&lt;=6,"over due",AS1447&gt;=7,"critically overdue")</f>
        <v>recently promoted</v>
      </c>
      <c r="AU1447">
        <v>0</v>
      </c>
      <c r="AV1447" t="str" cm="1">
        <f t="array" ref="AV1447">_xlfn.IFS(AU1447&lt;=1,"new under manager",AU1447&lt;=4,"settling",AU1447&lt;=8,"established",AU1447&gt;=9,"long term")</f>
        <v>new under manager</v>
      </c>
    </row>
    <row r="1448" spans="1:48">
      <c r="A1448">
        <v>22</v>
      </c>
      <c r="B1448" s="1" t="str" cm="1">
        <f t="array" ref="B1448">_xlfn.IFS(A1448&lt;=25,"early career",A1448&lt;=35,"mid career",A1448&lt;=45,"experienced",A1448&gt;=46,"senior")</f>
        <v>early career</v>
      </c>
      <c r="C1448" t="s">
        <v>39</v>
      </c>
      <c r="D1448" t="s">
        <v>30</v>
      </c>
      <c r="E1448" t="s">
        <v>31</v>
      </c>
      <c r="F1448">
        <v>8</v>
      </c>
      <c r="G1448" s="1" t="str" cm="1">
        <f t="array" ref="G1448">_xlfn.IFS(F1448&lt;=5,"very near",F1448&lt;=10,"near",F1448&lt;=20,"moderate",F1448&lt;=29,"far")</f>
        <v>near</v>
      </c>
      <c r="H1448">
        <v>1</v>
      </c>
      <c r="I1448" t="str" cm="1">
        <f t="array" ref="I1448">_xlfn.IFS(H1448=1,"Below College",H1448=
2,"College",H1448=
3,"Bachelor",H1448=
4,"Master",H1448=
5,"Doctor")</f>
        <v>Below College</v>
      </c>
      <c r="J1448" t="s">
        <v>32</v>
      </c>
      <c r="K1448">
        <v>3</v>
      </c>
      <c r="L1448" t="str" cm="1">
        <f t="array" ref="L1448">_xlfn.IFS(K1448=1,"low",K1448=2,"medium",K1448=3,"high",K1448=4,"very high")</f>
        <v>high</v>
      </c>
      <c r="M1448" t="s">
        <v>43</v>
      </c>
      <c r="N1448">
        <v>3</v>
      </c>
      <c r="O1448" t="str" cm="1">
        <f t="array" ref="O1448">_xlfn.IFS(N1448=1,"low",N1448=2,"medium",N1448=3,"high",N1448=4,"very high")</f>
        <v>high</v>
      </c>
      <c r="P1448">
        <v>1</v>
      </c>
      <c r="Q1448" t="str" cm="1">
        <f t="array" ref="Q1448">_xlfn.IFS(P1448=1,"junior",P1448=2,"mid level",P1448=3,"senior",P1448=4,"lead",P1448=5,"executive")</f>
        <v>junior</v>
      </c>
      <c r="R1448" t="s">
        <v>34</v>
      </c>
      <c r="S1448">
        <v>1</v>
      </c>
      <c r="T1448" t="str" cm="1">
        <f t="array" ref="T1448">_xlfn.IFS(S1448=1,"low",S1448=2,"medium",S1448=3,"high",S1448=4,"very high")</f>
        <v>low</v>
      </c>
      <c r="U1448" t="s">
        <v>35</v>
      </c>
      <c r="V1448">
        <v>2398</v>
      </c>
      <c r="W1448">
        <v>1</v>
      </c>
      <c r="X1448" t="str" cm="1">
        <f t="array" ref="X1448">_xlfn.IFS(W1448=0,"fresher",W1448&lt;=3,"stable",W1448&lt;=6,"moderate hopper",W1448&lt;=9,"frequent hopper")</f>
        <v>stable</v>
      </c>
      <c r="Y1448" t="s">
        <v>39</v>
      </c>
      <c r="Z1448">
        <v>17</v>
      </c>
      <c r="AA1448" t="str" cm="1">
        <f t="array" ref="AA1448">_xlfn.IFS(Z1448&lt;=14,"low hike",Z1448&lt;=18,"moderate hike",Z1448&lt;=22,"good hike",Z1448&lt;=25,"high hike")</f>
        <v>moderate hike</v>
      </c>
      <c r="AB1448">
        <v>3</v>
      </c>
      <c r="AC1448" t="str" cm="1">
        <f t="array" ref="AC1448">_xlfn.IFS(AB1448=1,"low",AB1448=2,"good",AB1448=3,"excellent",AB1448=4,"outstanding")</f>
        <v>excellent</v>
      </c>
      <c r="AD1448">
        <v>3</v>
      </c>
      <c r="AE1448" t="str" cm="1">
        <f t="array" ref="AE1448">_xlfn.IFS(AD1448=1,"low",AD1448=2,"medium",AD1448=3,"high",AD1448=4,"very high")</f>
        <v>high</v>
      </c>
      <c r="AG1448">
        <v>0</v>
      </c>
      <c r="AH1448" t="str" cm="1">
        <f t="array" ref="AH1448">_xlfn.IFS(AG1448=0,"no stock options",AG1448=2,"medium",AG1448=3,"high",AG1448=1,"low")</f>
        <v>no stock options</v>
      </c>
      <c r="AI1448">
        <v>1</v>
      </c>
      <c r="AJ1448" s="1" t="str" cm="1">
        <f t="array" ref="AJ1448">_xlfn.IFS(AI1448&lt;=2,"fresher",AI1448&lt;=7,"early career",AI1448&lt;=15,"mid career",AI1448&lt;=25,"experienced",AI1448&gt;=26,"expert")</f>
        <v>fresher</v>
      </c>
      <c r="AK1448">
        <v>6</v>
      </c>
      <c r="AL1448" s="1" t="str" cm="1">
        <f t="array" ref="AL1448">_xlfn.IFS(AK1448=0,"no training",AK1448&lt;=2,"low",AK1448&lt;=4,"moderate",AK1448&lt;=6,"high")</f>
        <v>high</v>
      </c>
      <c r="AM1448">
        <v>3</v>
      </c>
      <c r="AN1448" t="str" cm="1">
        <f t="array" ref="AN1448">_xlfn.IFS(AM1448=1,"low",AM1448=2,"medium",AM1448=3,"high",AM1448=4,"very high")</f>
        <v>high</v>
      </c>
      <c r="AO1448">
        <v>1</v>
      </c>
      <c r="AP1448" s="1" t="str" cm="1">
        <f t="array" ref="AP1448">_xlfn.IFS(AO1448&lt;=1,"new",AO1448&lt;=5,"early tenure",AO1448&lt;=10,"established",AO1448&lt;=20,"loyal",AO1448&gt;=21,"long term")</f>
        <v>new</v>
      </c>
      <c r="AQ1448">
        <v>0</v>
      </c>
      <c r="AR1448" s="1" t="str" cm="1">
        <f t="array" ref="AR1448">_xlfn.IFS(AQ1448&lt;=1,"new",AQ1448&lt;=4,"settling",AQ1448&lt;=7,"established",AQ1448&lt;=12,"stagnant risk",AQ1448&gt;12,"highly stagnant")</f>
        <v>new</v>
      </c>
      <c r="AS1448">
        <v>0</v>
      </c>
      <c r="AT1448" t="str" cm="1">
        <f t="array" ref="AT1448">_xlfn.IFS(AS1448&lt;=1,"recently promoted",AS1448&lt;=3,"due soon",AS1448&lt;=6,"over due",AS1448&gt;=7,"critically overdue")</f>
        <v>recently promoted</v>
      </c>
      <c r="AU1448">
        <v>0</v>
      </c>
      <c r="AV1448" t="str" cm="1">
        <f t="array" ref="AV1448">_xlfn.IFS(AU1448&lt;=1,"new under manager",AU1448&lt;=4,"settling",AU1448&lt;=8,"established",AU1448&gt;=9,"long term")</f>
        <v>new under manager</v>
      </c>
    </row>
    <row r="1449" spans="1:48">
      <c r="A1449">
        <v>42</v>
      </c>
      <c r="B1449" s="1" t="str" cm="1">
        <f t="array" ref="B1449">_xlfn.IFS(A1449&lt;=25,"early career",A1449&lt;=35,"mid career",A1449&lt;=45,"experienced",A1449&gt;=46,"senior")</f>
        <v>experienced</v>
      </c>
      <c r="C1449" t="s">
        <v>29</v>
      </c>
      <c r="D1449" t="s">
        <v>30</v>
      </c>
      <c r="E1449" t="s">
        <v>31</v>
      </c>
      <c r="F1449">
        <v>13</v>
      </c>
      <c r="G1449" s="1" t="str" cm="1">
        <f t="array" ref="G1449">_xlfn.IFS(F1449&lt;=5,"very near",F1449&lt;=10,"near",F1449&lt;=20,"moderate",F1449&lt;=29,"far")</f>
        <v>moderate</v>
      </c>
      <c r="H1449">
        <v>3</v>
      </c>
      <c r="I1449" t="str" cm="1">
        <f t="array" ref="I1449">_xlfn.IFS(H1449=1,"Below College",H1449=
2,"College",H1449=
3,"Bachelor",H1449=
4,"Master",H1449=
5,"Doctor")</f>
        <v>Bachelor</v>
      </c>
      <c r="J1449" t="s">
        <v>32</v>
      </c>
      <c r="K1449">
        <v>2</v>
      </c>
      <c r="L1449" t="str" cm="1">
        <f t="array" ref="L1449">_xlfn.IFS(K1449=1,"low",K1449=2,"medium",K1449=3,"high",K1449=4,"very high")</f>
        <v>medium</v>
      </c>
      <c r="M1449" t="s">
        <v>33</v>
      </c>
      <c r="N1449">
        <v>4</v>
      </c>
      <c r="O1449" t="str" cm="1">
        <f t="array" ref="O1449">_xlfn.IFS(N1449=1,"low",N1449=2,"medium",N1449=3,"high",N1449=4,"very high")</f>
        <v>very high</v>
      </c>
      <c r="P1449">
        <v>2</v>
      </c>
      <c r="Q1449" t="str" cm="1">
        <f t="array" ref="Q1449">_xlfn.IFS(P1449=1,"junior",P1449=2,"mid level",P1449=3,"senior",P1449=4,"lead",P1449=5,"executive")</f>
        <v>mid level</v>
      </c>
      <c r="R1449" t="s">
        <v>49</v>
      </c>
      <c r="S1449">
        <v>1</v>
      </c>
      <c r="T1449" t="str" cm="1">
        <f t="array" ref="T1449">_xlfn.IFS(S1449=1,"low",S1449=2,"medium",S1449=3,"high",S1449=4,"very high")</f>
        <v>low</v>
      </c>
      <c r="U1449" t="s">
        <v>35</v>
      </c>
      <c r="V1449">
        <v>5538</v>
      </c>
      <c r="W1449">
        <v>5</v>
      </c>
      <c r="X1449" t="str" cm="1">
        <f t="array" ref="X1449">_xlfn.IFS(W1449=0,"fresher",W1449&lt;=3,"stable",W1449&lt;=6,"moderate hopper",W1449&lt;=9,"frequent hopper")</f>
        <v>moderate hopper</v>
      </c>
      <c r="Y1449" t="s">
        <v>29</v>
      </c>
      <c r="Z1449">
        <v>18</v>
      </c>
      <c r="AA1449" t="str" cm="1">
        <f t="array" ref="AA1449">_xlfn.IFS(Z1449&lt;=14,"low hike",Z1449&lt;=18,"moderate hike",Z1449&lt;=22,"good hike",Z1449&lt;=25,"high hike")</f>
        <v>moderate hike</v>
      </c>
      <c r="AB1449">
        <v>3</v>
      </c>
      <c r="AC1449" t="str" cm="1">
        <f t="array" ref="AC1449">_xlfn.IFS(AB1449=1,"low",AB1449=2,"good",AB1449=3,"excellent",AB1449=4,"outstanding")</f>
        <v>excellent</v>
      </c>
      <c r="AD1449">
        <v>3</v>
      </c>
      <c r="AE1449" t="str" cm="1">
        <f t="array" ref="AE1449">_xlfn.IFS(AD1449=1,"low",AD1449=2,"medium",AD1449=3,"high",AD1449=4,"very high")</f>
        <v>high</v>
      </c>
      <c r="AG1449">
        <v>2</v>
      </c>
      <c r="AH1449" t="str" cm="1">
        <f t="array" ref="AH1449">_xlfn.IFS(AG1449=0,"no stock options",AG1449=2,"medium",AG1449=3,"high",AG1449=1,"low")</f>
        <v>medium</v>
      </c>
      <c r="AI1449">
        <v>10</v>
      </c>
      <c r="AJ1449" s="1" t="str" cm="1">
        <f t="array" ref="AJ1449">_xlfn.IFS(AI1449&lt;=2,"fresher",AI1449&lt;=7,"early career",AI1449&lt;=15,"mid career",AI1449&lt;=25,"experienced",AI1449&gt;=26,"expert")</f>
        <v>mid career</v>
      </c>
      <c r="AK1449">
        <v>2</v>
      </c>
      <c r="AL1449" s="1" t="str" cm="1">
        <f t="array" ref="AL1449">_xlfn.IFS(AK1449=0,"no training",AK1449&lt;=2,"low",AK1449&lt;=4,"moderate",AK1449&lt;=6,"high")</f>
        <v>low</v>
      </c>
      <c r="AM1449">
        <v>2</v>
      </c>
      <c r="AN1449" t="str" cm="1">
        <f t="array" ref="AN1449">_xlfn.IFS(AM1449=1,"low",AM1449=2,"medium",AM1449=3,"high",AM1449=4,"very high")</f>
        <v>medium</v>
      </c>
      <c r="AO1449">
        <v>0</v>
      </c>
      <c r="AP1449" s="1" t="str" cm="1">
        <f t="array" ref="AP1449">_xlfn.IFS(AO1449&lt;=1,"new",AO1449&lt;=5,"early tenure",AO1449&lt;=10,"established",AO1449&lt;=20,"loyal",AO1449&gt;=21,"long term")</f>
        <v>new</v>
      </c>
      <c r="AQ1449">
        <v>0</v>
      </c>
      <c r="AR1449" s="1" t="str" cm="1">
        <f t="array" ref="AR1449">_xlfn.IFS(AQ1449&lt;=1,"new",AQ1449&lt;=4,"settling",AQ1449&lt;=7,"established",AQ1449&lt;=12,"stagnant risk",AQ1449&gt;12,"highly stagnant")</f>
        <v>new</v>
      </c>
      <c r="AS1449">
        <v>0</v>
      </c>
      <c r="AT1449" t="str" cm="1">
        <f t="array" ref="AT1449">_xlfn.IFS(AS1449&lt;=1,"recently promoted",AS1449&lt;=3,"due soon",AS1449&lt;=6,"over due",AS1449&gt;=7,"critically overdue")</f>
        <v>recently promoted</v>
      </c>
      <c r="AU1449">
        <v>0</v>
      </c>
      <c r="AV1449" t="str" cm="1">
        <f t="array" ref="AV1449">_xlfn.IFS(AU1449&lt;=1,"new under manager",AU1449&lt;=4,"settling",AU1449&lt;=8,"established",AU1449&gt;=9,"long term")</f>
        <v>new under manager</v>
      </c>
    </row>
    <row r="1450" spans="1:48">
      <c r="A1450">
        <v>18</v>
      </c>
      <c r="B1450" s="1" t="str" cm="1">
        <f t="array" ref="B1450">_xlfn.IFS(A1450&lt;=25,"early career",A1450&lt;=35,"mid career",A1450&lt;=45,"experienced",A1450&gt;=46,"senior")</f>
        <v>early career</v>
      </c>
      <c r="C1450" t="s">
        <v>29</v>
      </c>
      <c r="D1450" t="s">
        <v>41</v>
      </c>
      <c r="E1450" t="s">
        <v>31</v>
      </c>
      <c r="F1450">
        <v>14</v>
      </c>
      <c r="G1450" s="1" t="str" cm="1">
        <f t="array" ref="G1450">_xlfn.IFS(F1450&lt;=5,"very near",F1450&lt;=10,"near",F1450&lt;=20,"moderate",F1450&lt;=29,"far")</f>
        <v>moderate</v>
      </c>
      <c r="H1450">
        <v>3</v>
      </c>
      <c r="I1450" t="str" cm="1">
        <f t="array" ref="I1450">_xlfn.IFS(H1450=1,"Below College",H1450=
2,"College",H1450=
3,"Bachelor",H1450=
4,"Master",H1450=
5,"Doctor")</f>
        <v>Bachelor</v>
      </c>
      <c r="J1450" t="s">
        <v>32</v>
      </c>
      <c r="K1450">
        <v>2</v>
      </c>
      <c r="L1450" t="str" cm="1">
        <f t="array" ref="L1450">_xlfn.IFS(K1450=1,"low",K1450=2,"medium",K1450=3,"high",K1450=4,"very high")</f>
        <v>medium</v>
      </c>
      <c r="M1450" t="s">
        <v>43</v>
      </c>
      <c r="N1450">
        <v>3</v>
      </c>
      <c r="O1450" t="str" cm="1">
        <f t="array" ref="O1450">_xlfn.IFS(N1450=1,"low",N1450=2,"medium",N1450=3,"high",N1450=4,"very high")</f>
        <v>high</v>
      </c>
      <c r="P1450">
        <v>1</v>
      </c>
      <c r="Q1450" t="str" cm="1">
        <f t="array" ref="Q1450">_xlfn.IFS(P1450=1,"junior",P1450=2,"mid level",P1450=3,"senior",P1450=4,"lead",P1450=5,"executive")</f>
        <v>junior</v>
      </c>
      <c r="R1450" t="s">
        <v>37</v>
      </c>
      <c r="S1450">
        <v>3</v>
      </c>
      <c r="T1450" t="str" cm="1">
        <f t="array" ref="T1450">_xlfn.IFS(S1450=1,"low",S1450=2,"medium",S1450=3,"high",S1450=4,"very high")</f>
        <v>high</v>
      </c>
      <c r="U1450" t="s">
        <v>40</v>
      </c>
      <c r="V1450">
        <v>1514</v>
      </c>
      <c r="W1450">
        <v>1</v>
      </c>
      <c r="X1450" t="str" cm="1">
        <f t="array" ref="X1450">_xlfn.IFS(W1450=0,"fresher",W1450&lt;=3,"stable",W1450&lt;=6,"moderate hopper",W1450&lt;=9,"frequent hopper")</f>
        <v>stable</v>
      </c>
      <c r="Y1450" t="s">
        <v>29</v>
      </c>
      <c r="Z1450">
        <v>16</v>
      </c>
      <c r="AA1450" t="str" cm="1">
        <f t="array" ref="AA1450">_xlfn.IFS(Z1450&lt;=14,"low hike",Z1450&lt;=18,"moderate hike",Z1450&lt;=22,"good hike",Z1450&lt;=25,"high hike")</f>
        <v>moderate hike</v>
      </c>
      <c r="AB1450">
        <v>3</v>
      </c>
      <c r="AC1450" t="str" cm="1">
        <f t="array" ref="AC1450">_xlfn.IFS(AB1450=1,"low",AB1450=2,"good",AB1450=3,"excellent",AB1450=4,"outstanding")</f>
        <v>excellent</v>
      </c>
      <c r="AD1450">
        <v>3</v>
      </c>
      <c r="AE1450" t="str" cm="1">
        <f t="array" ref="AE1450">_xlfn.IFS(AD1450=1,"low",AD1450=2,"medium",AD1450=3,"high",AD1450=4,"very high")</f>
        <v>high</v>
      </c>
      <c r="AG1450">
        <v>0</v>
      </c>
      <c r="AH1450" t="str" cm="1">
        <f t="array" ref="AH1450">_xlfn.IFS(AG1450=0,"no stock options",AG1450=2,"medium",AG1450=3,"high",AG1450=1,"low")</f>
        <v>no stock options</v>
      </c>
      <c r="AI1450">
        <v>0</v>
      </c>
      <c r="AJ1450" s="1" t="str" cm="1">
        <f t="array" ref="AJ1450">_xlfn.IFS(AI1450&lt;=2,"fresher",AI1450&lt;=7,"early career",AI1450&lt;=15,"mid career",AI1450&lt;=25,"experienced",AI1450&gt;=26,"expert")</f>
        <v>fresher</v>
      </c>
      <c r="AK1450">
        <v>4</v>
      </c>
      <c r="AL1450" s="1" t="str" cm="1">
        <f t="array" ref="AL1450">_xlfn.IFS(AK1450=0,"no training",AK1450&lt;=2,"low",AK1450&lt;=4,"moderate",AK1450&lt;=6,"high")</f>
        <v>moderate</v>
      </c>
      <c r="AM1450">
        <v>1</v>
      </c>
      <c r="AN1450" t="str" cm="1">
        <f t="array" ref="AN1450">_xlfn.IFS(AM1450=1,"low",AM1450=2,"medium",AM1450=3,"high",AM1450=4,"very high")</f>
        <v>low</v>
      </c>
      <c r="AO1450">
        <v>0</v>
      </c>
      <c r="AP1450" s="1" t="str" cm="1">
        <f t="array" ref="AP1450">_xlfn.IFS(AO1450&lt;=1,"new",AO1450&lt;=5,"early tenure",AO1450&lt;=10,"established",AO1450&lt;=20,"loyal",AO1450&gt;=21,"long term")</f>
        <v>new</v>
      </c>
      <c r="AQ1450">
        <v>0</v>
      </c>
      <c r="AR1450" s="1" t="str" cm="1">
        <f t="array" ref="AR1450">_xlfn.IFS(AQ1450&lt;=1,"new",AQ1450&lt;=4,"settling",AQ1450&lt;=7,"established",AQ1450&lt;=12,"stagnant risk",AQ1450&gt;12,"highly stagnant")</f>
        <v>new</v>
      </c>
      <c r="AS1450">
        <v>0</v>
      </c>
      <c r="AT1450" t="str" cm="1">
        <f t="array" ref="AT1450">_xlfn.IFS(AS1450&lt;=1,"recently promoted",AS1450&lt;=3,"due soon",AS1450&lt;=6,"over due",AS1450&gt;=7,"critically overdue")</f>
        <v>recently promoted</v>
      </c>
      <c r="AU1450">
        <v>0</v>
      </c>
      <c r="AV1450" t="str" cm="1">
        <f t="array" ref="AV1450">_xlfn.IFS(AU1450&lt;=1,"new under manager",AU1450&lt;=4,"settling",AU1450&lt;=8,"established",AU1450&gt;=9,"long term")</f>
        <v>new under manager</v>
      </c>
    </row>
    <row r="1451" spans="1:48">
      <c r="A1451">
        <v>31</v>
      </c>
      <c r="B1451" s="1" t="str" cm="1">
        <f t="array" ref="B1451">_xlfn.IFS(A1451&lt;=25,"early career",A1451&lt;=35,"mid career",A1451&lt;=45,"experienced",A1451&gt;=46,"senior")</f>
        <v>mid career</v>
      </c>
      <c r="C1451" t="s">
        <v>39</v>
      </c>
      <c r="D1451" t="s">
        <v>30</v>
      </c>
      <c r="E1451" t="s">
        <v>54</v>
      </c>
      <c r="F1451">
        <v>18</v>
      </c>
      <c r="G1451" s="1" t="str" cm="1">
        <f t="array" ref="G1451">_xlfn.IFS(F1451&lt;=5,"very near",F1451&lt;=10,"near",F1451&lt;=20,"moderate",F1451&lt;=29,"far")</f>
        <v>moderate</v>
      </c>
      <c r="H1451">
        <v>5</v>
      </c>
      <c r="I1451" t="str" cm="1">
        <f t="array" ref="I1451">_xlfn.IFS(H1451=1,"Below College",H1451=
2,"College",H1451=
3,"Bachelor",H1451=
4,"Master",H1451=
5,"Doctor")</f>
        <v>Doctor</v>
      </c>
      <c r="J1451" t="s">
        <v>54</v>
      </c>
      <c r="K1451">
        <v>4</v>
      </c>
      <c r="L1451" t="str" cm="1">
        <f t="array" ref="L1451">_xlfn.IFS(K1451=1,"low",K1451=2,"medium",K1451=3,"high",K1451=4,"very high")</f>
        <v>very high</v>
      </c>
      <c r="M1451" t="s">
        <v>33</v>
      </c>
      <c r="N1451">
        <v>4</v>
      </c>
      <c r="O1451" t="str" cm="1">
        <f t="array" ref="O1451">_xlfn.IFS(N1451=1,"low",N1451=2,"medium",N1451=3,"high",N1451=4,"very high")</f>
        <v>very high</v>
      </c>
      <c r="P1451">
        <v>1</v>
      </c>
      <c r="Q1451" t="str" cm="1">
        <f t="array" ref="Q1451">_xlfn.IFS(P1451=1,"junior",P1451=2,"mid level",P1451=3,"senior",P1451=4,"lead",P1451=5,"executive")</f>
        <v>junior</v>
      </c>
      <c r="R1451" t="s">
        <v>54</v>
      </c>
      <c r="S1451">
        <v>1</v>
      </c>
      <c r="T1451" t="str" cm="1">
        <f t="array" ref="T1451">_xlfn.IFS(S1451=1,"low",S1451=2,"medium",S1451=3,"high",S1451=4,"very high")</f>
        <v>low</v>
      </c>
      <c r="U1451" t="s">
        <v>35</v>
      </c>
      <c r="V1451">
        <v>2956</v>
      </c>
      <c r="W1451">
        <v>0</v>
      </c>
      <c r="X1451" t="str" cm="1">
        <f t="array" ref="X1451">_xlfn.IFS(W1451=0,"fresher",W1451&lt;=3,"stable",W1451&lt;=6,"moderate hopper",W1451&lt;=9,"frequent hopper")</f>
        <v>fresher</v>
      </c>
      <c r="Y1451" t="s">
        <v>29</v>
      </c>
      <c r="Z1451">
        <v>17</v>
      </c>
      <c r="AA1451" t="str" cm="1">
        <f t="array" ref="AA1451">_xlfn.IFS(Z1451&lt;=14,"low hike",Z1451&lt;=18,"moderate hike",Z1451&lt;=22,"good hike",Z1451&lt;=25,"high hike")</f>
        <v>moderate hike</v>
      </c>
      <c r="AB1451">
        <v>3</v>
      </c>
      <c r="AC1451" t="str" cm="1">
        <f t="array" ref="AC1451">_xlfn.IFS(AB1451=1,"low",AB1451=2,"good",AB1451=3,"excellent",AB1451=4,"outstanding")</f>
        <v>excellent</v>
      </c>
      <c r="AD1451">
        <v>3</v>
      </c>
      <c r="AE1451" t="str" cm="1">
        <f t="array" ref="AE1451">_xlfn.IFS(AD1451=1,"low",AD1451=2,"medium",AD1451=3,"high",AD1451=4,"very high")</f>
        <v>high</v>
      </c>
      <c r="AG1451">
        <v>0</v>
      </c>
      <c r="AH1451" t="str" cm="1">
        <f t="array" ref="AH1451">_xlfn.IFS(AG1451=0,"no stock options",AG1451=2,"medium",AG1451=3,"high",AG1451=1,"low")</f>
        <v>no stock options</v>
      </c>
      <c r="AI1451">
        <v>2</v>
      </c>
      <c r="AJ1451" s="1" t="str" cm="1">
        <f t="array" ref="AJ1451">_xlfn.IFS(AI1451&lt;=2,"fresher",AI1451&lt;=7,"early career",AI1451&lt;=15,"mid career",AI1451&lt;=25,"experienced",AI1451&gt;=26,"expert")</f>
        <v>fresher</v>
      </c>
      <c r="AK1451">
        <v>4</v>
      </c>
      <c r="AL1451" s="1" t="str" cm="1">
        <f t="array" ref="AL1451">_xlfn.IFS(AK1451=0,"no training",AK1451&lt;=2,"low",AK1451&lt;=4,"moderate",AK1451&lt;=6,"high")</f>
        <v>moderate</v>
      </c>
      <c r="AM1451">
        <v>3</v>
      </c>
      <c r="AN1451" t="str" cm="1">
        <f t="array" ref="AN1451">_xlfn.IFS(AM1451=1,"low",AM1451=2,"medium",AM1451=3,"high",AM1451=4,"very high")</f>
        <v>high</v>
      </c>
      <c r="AO1451">
        <v>1</v>
      </c>
      <c r="AP1451" s="1" t="str" cm="1">
        <f t="array" ref="AP1451">_xlfn.IFS(AO1451&lt;=1,"new",AO1451&lt;=5,"early tenure",AO1451&lt;=10,"established",AO1451&lt;=20,"loyal",AO1451&gt;=21,"long term")</f>
        <v>new</v>
      </c>
      <c r="AQ1451">
        <v>0</v>
      </c>
      <c r="AR1451" s="1" t="str" cm="1">
        <f t="array" ref="AR1451">_xlfn.IFS(AQ1451&lt;=1,"new",AQ1451&lt;=4,"settling",AQ1451&lt;=7,"established",AQ1451&lt;=12,"stagnant risk",AQ1451&gt;12,"highly stagnant")</f>
        <v>new</v>
      </c>
      <c r="AS1451">
        <v>0</v>
      </c>
      <c r="AT1451" t="str" cm="1">
        <f t="array" ref="AT1451">_xlfn.IFS(AS1451&lt;=1,"recently promoted",AS1451&lt;=3,"due soon",AS1451&lt;=6,"over due",AS1451&gt;=7,"critically overdue")</f>
        <v>recently promoted</v>
      </c>
      <c r="AU1451">
        <v>0</v>
      </c>
      <c r="AV1451" t="str" cm="1">
        <f t="array" ref="AV1451">_xlfn.IFS(AU1451&lt;=1,"new under manager",AU1451&lt;=4,"settling",AU1451&lt;=8,"established",AU1451&gt;=9,"long term")</f>
        <v>new under manager</v>
      </c>
    </row>
    <row r="1452" spans="1:48">
      <c r="A1452">
        <v>36</v>
      </c>
      <c r="B1452" s="1" t="str" cm="1">
        <f t="array" ref="B1452">_xlfn.IFS(A1452&lt;=25,"early career",A1452&lt;=35,"mid career",A1452&lt;=45,"experienced",A1452&gt;=46,"senior")</f>
        <v>experienced</v>
      </c>
      <c r="C1452" t="s">
        <v>29</v>
      </c>
      <c r="D1452" t="s">
        <v>30</v>
      </c>
      <c r="E1452" t="s">
        <v>31</v>
      </c>
      <c r="F1452">
        <v>2</v>
      </c>
      <c r="G1452" s="1" t="str" cm="1">
        <f t="array" ref="G1452">_xlfn.IFS(F1452&lt;=5,"very near",F1452&lt;=10,"near",F1452&lt;=20,"moderate",F1452&lt;=29,"far")</f>
        <v>very near</v>
      </c>
      <c r="H1452">
        <v>4</v>
      </c>
      <c r="I1452" t="str" cm="1">
        <f t="array" ref="I1452">_xlfn.IFS(H1452=1,"Below College",H1452=
2,"College",H1452=
3,"Bachelor",H1452=
4,"Master",H1452=
5,"Doctor")</f>
        <v>Master</v>
      </c>
      <c r="J1452" t="s">
        <v>42</v>
      </c>
      <c r="K1452">
        <v>4</v>
      </c>
      <c r="L1452" t="str" cm="1">
        <f t="array" ref="L1452">_xlfn.IFS(K1452=1,"low",K1452=2,"medium",K1452=3,"high",K1452=4,"very high")</f>
        <v>very high</v>
      </c>
      <c r="M1452" t="s">
        <v>43</v>
      </c>
      <c r="N1452">
        <v>3</v>
      </c>
      <c r="O1452" t="str" cm="1">
        <f t="array" ref="O1452">_xlfn.IFS(N1452=1,"low",N1452=2,"medium",N1452=3,"high",N1452=4,"very high")</f>
        <v>high</v>
      </c>
      <c r="P1452">
        <v>2</v>
      </c>
      <c r="Q1452" t="str" cm="1">
        <f t="array" ref="Q1452">_xlfn.IFS(P1452=1,"junior",P1452=2,"mid level",P1452=3,"senior",P1452=4,"lead",P1452=5,"executive")</f>
        <v>mid level</v>
      </c>
      <c r="R1452" t="s">
        <v>37</v>
      </c>
      <c r="S1452">
        <v>2</v>
      </c>
      <c r="T1452" t="str" cm="1">
        <f t="array" ref="T1452">_xlfn.IFS(S1452=1,"low",S1452=2,"medium",S1452=3,"high",S1452=4,"very high")</f>
        <v>medium</v>
      </c>
      <c r="U1452" t="s">
        <v>35</v>
      </c>
      <c r="V1452">
        <v>6962</v>
      </c>
      <c r="W1452">
        <v>4</v>
      </c>
      <c r="X1452" t="str" cm="1">
        <f t="array" ref="X1452">_xlfn.IFS(W1452=0,"fresher",W1452&lt;=3,"stable",W1452&lt;=6,"moderate hopper",W1452&lt;=9,"frequent hopper")</f>
        <v>moderate hopper</v>
      </c>
      <c r="Y1452" t="s">
        <v>39</v>
      </c>
      <c r="Z1452">
        <v>22</v>
      </c>
      <c r="AA1452" t="str" cm="1">
        <f t="array" ref="AA1452">_xlfn.IFS(Z1452&lt;=14,"low hike",Z1452&lt;=18,"moderate hike",Z1452&lt;=22,"good hike",Z1452&lt;=25,"high hike")</f>
        <v>good hike</v>
      </c>
      <c r="AB1452">
        <v>4</v>
      </c>
      <c r="AC1452" t="str" cm="1">
        <f t="array" ref="AC1452">_xlfn.IFS(AB1452=1,"low",AB1452=2,"good",AB1452=3,"excellent",AB1452=4,"outstanding")</f>
        <v>outstanding</v>
      </c>
      <c r="AD1452">
        <v>4</v>
      </c>
      <c r="AE1452" t="str" cm="1">
        <f t="array" ref="AE1452">_xlfn.IFS(AD1452=1,"low",AD1452=2,"medium",AD1452=3,"high",AD1452=4,"very high")</f>
        <v>very high</v>
      </c>
      <c r="AG1452">
        <v>1</v>
      </c>
      <c r="AH1452" t="str" cm="1">
        <f t="array" ref="AH1452">_xlfn.IFS(AG1452=0,"no stock options",AG1452=2,"medium",AG1452=3,"high",AG1452=1,"low")</f>
        <v>low</v>
      </c>
      <c r="AI1452">
        <v>15</v>
      </c>
      <c r="AJ1452" s="1" t="str" cm="1">
        <f t="array" ref="AJ1452">_xlfn.IFS(AI1452&lt;=2,"fresher",AI1452&lt;=7,"early career",AI1452&lt;=15,"mid career",AI1452&lt;=25,"experienced",AI1452&gt;=26,"expert")</f>
        <v>mid career</v>
      </c>
      <c r="AK1452">
        <v>2</v>
      </c>
      <c r="AL1452" s="1" t="str" cm="1">
        <f t="array" ref="AL1452">_xlfn.IFS(AK1452=0,"no training",AK1452&lt;=2,"low",AK1452&lt;=4,"moderate",AK1452&lt;=6,"high")</f>
        <v>low</v>
      </c>
      <c r="AM1452">
        <v>3</v>
      </c>
      <c r="AN1452" t="str" cm="1">
        <f t="array" ref="AN1452">_xlfn.IFS(AM1452=1,"low",AM1452=2,"medium",AM1452=3,"high",AM1452=4,"very high")</f>
        <v>high</v>
      </c>
      <c r="AO1452">
        <v>1</v>
      </c>
      <c r="AP1452" s="1" t="str" cm="1">
        <f t="array" ref="AP1452">_xlfn.IFS(AO1452&lt;=1,"new",AO1452&lt;=5,"early tenure",AO1452&lt;=10,"established",AO1452&lt;=20,"loyal",AO1452&gt;=21,"long term")</f>
        <v>new</v>
      </c>
      <c r="AQ1452">
        <v>0</v>
      </c>
      <c r="AR1452" s="1" t="str" cm="1">
        <f t="array" ref="AR1452">_xlfn.IFS(AQ1452&lt;=1,"new",AQ1452&lt;=4,"settling",AQ1452&lt;=7,"established",AQ1452&lt;=12,"stagnant risk",AQ1452&gt;12,"highly stagnant")</f>
        <v>new</v>
      </c>
      <c r="AS1452">
        <v>0</v>
      </c>
      <c r="AT1452" t="str" cm="1">
        <f t="array" ref="AT1452">_xlfn.IFS(AS1452&lt;=1,"recently promoted",AS1452&lt;=3,"due soon",AS1452&lt;=6,"over due",AS1452&gt;=7,"critically overdue")</f>
        <v>recently promoted</v>
      </c>
      <c r="AU1452">
        <v>0</v>
      </c>
      <c r="AV1452" t="str" cm="1">
        <f t="array" ref="AV1452">_xlfn.IFS(AU1452&lt;=1,"new under manager",AU1452&lt;=4,"settling",AU1452&lt;=8,"established",AU1452&gt;=9,"long term")</f>
        <v>new under manager</v>
      </c>
    </row>
    <row r="1453" spans="1:48">
      <c r="A1453">
        <v>32</v>
      </c>
      <c r="B1453" s="1" t="str" cm="1">
        <f t="array" ref="B1453">_xlfn.IFS(A1453&lt;=25,"early career",A1453&lt;=35,"mid career",A1453&lt;=45,"experienced",A1453&gt;=46,"senior")</f>
        <v>mid career</v>
      </c>
      <c r="C1453" t="s">
        <v>29</v>
      </c>
      <c r="D1453" t="s">
        <v>50</v>
      </c>
      <c r="E1453" t="s">
        <v>45</v>
      </c>
      <c r="F1453">
        <v>10</v>
      </c>
      <c r="G1453" s="1" t="str" cm="1">
        <f t="array" ref="G1453">_xlfn.IFS(F1453&lt;=5,"very near",F1453&lt;=10,"near",F1453&lt;=20,"moderate",F1453&lt;=29,"far")</f>
        <v>near</v>
      </c>
      <c r="H1453">
        <v>4</v>
      </c>
      <c r="I1453" t="str" cm="1">
        <f t="array" ref="I1453">_xlfn.IFS(H1453=1,"Below College",H1453=
2,"College",H1453=
3,"Bachelor",H1453=
4,"Master",H1453=
5,"Doctor")</f>
        <v>Master</v>
      </c>
      <c r="J1453" t="s">
        <v>47</v>
      </c>
      <c r="K1453">
        <v>4</v>
      </c>
      <c r="L1453" t="str" cm="1">
        <f t="array" ref="L1453">_xlfn.IFS(K1453=1,"low",K1453=2,"medium",K1453=3,"high",K1453=4,"very high")</f>
        <v>very high</v>
      </c>
      <c r="M1453" t="s">
        <v>33</v>
      </c>
      <c r="N1453">
        <v>3</v>
      </c>
      <c r="O1453" t="str" cm="1">
        <f t="array" ref="O1453">_xlfn.IFS(N1453=1,"low",N1453=2,"medium",N1453=3,"high",N1453=4,"very high")</f>
        <v>high</v>
      </c>
      <c r="P1453">
        <v>2</v>
      </c>
      <c r="Q1453" t="str" cm="1">
        <f t="array" ref="Q1453">_xlfn.IFS(P1453=1,"junior",P1453=2,"mid level",P1453=3,"senior",P1453=4,"lead",P1453=5,"executive")</f>
        <v>mid level</v>
      </c>
      <c r="R1453" t="s">
        <v>51</v>
      </c>
      <c r="S1453">
        <v>4</v>
      </c>
      <c r="T1453" t="str" cm="1">
        <f t="array" ref="T1453">_xlfn.IFS(S1453=1,"low",S1453=2,"medium",S1453=3,"high",S1453=4,"very high")</f>
        <v>very high</v>
      </c>
      <c r="U1453" t="s">
        <v>40</v>
      </c>
      <c r="V1453">
        <v>4648</v>
      </c>
      <c r="W1453">
        <v>8</v>
      </c>
      <c r="X1453" t="str" cm="1">
        <f t="array" ref="X1453">_xlfn.IFS(W1453=0,"fresher",W1453&lt;=3,"stable",W1453&lt;=6,"moderate hopper",W1453&lt;=9,"frequent hopper")</f>
        <v>frequent hopper</v>
      </c>
      <c r="Y1453" t="s">
        <v>29</v>
      </c>
      <c r="Z1453">
        <v>13</v>
      </c>
      <c r="AA1453" t="str" cm="1">
        <f t="array" ref="AA1453">_xlfn.IFS(Z1453&lt;=14,"low hike",Z1453&lt;=18,"moderate hike",Z1453&lt;=22,"good hike",Z1453&lt;=25,"high hike")</f>
        <v>low hike</v>
      </c>
      <c r="AB1453">
        <v>3</v>
      </c>
      <c r="AC1453" t="str" cm="1">
        <f t="array" ref="AC1453">_xlfn.IFS(AB1453=1,"low",AB1453=2,"good",AB1453=3,"excellent",AB1453=4,"outstanding")</f>
        <v>excellent</v>
      </c>
      <c r="AD1453">
        <v>3</v>
      </c>
      <c r="AE1453" t="str" cm="1">
        <f t="array" ref="AE1453">_xlfn.IFS(AD1453=1,"low",AD1453=2,"medium",AD1453=3,"high",AD1453=4,"very high")</f>
        <v>high</v>
      </c>
      <c r="AG1453">
        <v>0</v>
      </c>
      <c r="AH1453" t="str" cm="1">
        <f t="array" ref="AH1453">_xlfn.IFS(AG1453=0,"no stock options",AG1453=2,"medium",AG1453=3,"high",AG1453=1,"low")</f>
        <v>no stock options</v>
      </c>
      <c r="AI1453">
        <v>4</v>
      </c>
      <c r="AJ1453" s="1" t="str" cm="1">
        <f t="array" ref="AJ1453">_xlfn.IFS(AI1453&lt;=2,"fresher",AI1453&lt;=7,"early career",AI1453&lt;=15,"mid career",AI1453&lt;=25,"experienced",AI1453&gt;=26,"expert")</f>
        <v>early career</v>
      </c>
      <c r="AK1453">
        <v>2</v>
      </c>
      <c r="AL1453" s="1" t="str" cm="1">
        <f t="array" ref="AL1453">_xlfn.IFS(AK1453=0,"no training",AK1453&lt;=2,"low",AK1453&lt;=4,"moderate",AK1453&lt;=6,"high")</f>
        <v>low</v>
      </c>
      <c r="AM1453">
        <v>4</v>
      </c>
      <c r="AN1453" t="str" cm="1">
        <f t="array" ref="AN1453">_xlfn.IFS(AM1453=1,"low",AM1453=2,"medium",AM1453=3,"high",AM1453=4,"very high")</f>
        <v>very high</v>
      </c>
      <c r="AO1453">
        <v>0</v>
      </c>
      <c r="AP1453" s="1" t="str" cm="1">
        <f t="array" ref="AP1453">_xlfn.IFS(AO1453&lt;=1,"new",AO1453&lt;=5,"early tenure",AO1453&lt;=10,"established",AO1453&lt;=20,"loyal",AO1453&gt;=21,"long term")</f>
        <v>new</v>
      </c>
      <c r="AQ1453">
        <v>0</v>
      </c>
      <c r="AR1453" s="1" t="str" cm="1">
        <f t="array" ref="AR1453">_xlfn.IFS(AQ1453&lt;=1,"new",AQ1453&lt;=4,"settling",AQ1453&lt;=7,"established",AQ1453&lt;=12,"stagnant risk",AQ1453&gt;12,"highly stagnant")</f>
        <v>new</v>
      </c>
      <c r="AS1453">
        <v>0</v>
      </c>
      <c r="AT1453" t="str" cm="1">
        <f t="array" ref="AT1453">_xlfn.IFS(AS1453&lt;=1,"recently promoted",AS1453&lt;=3,"due soon",AS1453&lt;=6,"over due",AS1453&gt;=7,"critically overdue")</f>
        <v>recently promoted</v>
      </c>
      <c r="AU1453">
        <v>0</v>
      </c>
      <c r="AV1453" t="str" cm="1">
        <f t="array" ref="AV1453">_xlfn.IFS(AU1453&lt;=1,"new under manager",AU1453&lt;=4,"settling",AU1453&lt;=8,"established",AU1453&gt;=9,"long term")</f>
        <v>new under manager</v>
      </c>
    </row>
    <row r="1454" spans="1:48">
      <c r="A1454">
        <v>42</v>
      </c>
      <c r="B1454" s="1" t="str" cm="1">
        <f t="array" ref="B1454">_xlfn.IFS(A1454&lt;=25,"early career",A1454&lt;=35,"mid career",A1454&lt;=45,"experienced",A1454&gt;=46,"senior")</f>
        <v>experienced</v>
      </c>
      <c r="C1454" t="s">
        <v>29</v>
      </c>
      <c r="D1454" t="s">
        <v>30</v>
      </c>
      <c r="E1454" t="s">
        <v>31</v>
      </c>
      <c r="F1454">
        <v>8</v>
      </c>
      <c r="G1454" s="1" t="str" cm="1">
        <f t="array" ref="G1454">_xlfn.IFS(F1454&lt;=5,"very near",F1454&lt;=10,"near",F1454&lt;=20,"moderate",F1454&lt;=29,"far")</f>
        <v>near</v>
      </c>
      <c r="H1454">
        <v>3</v>
      </c>
      <c r="I1454" t="str" cm="1">
        <f t="array" ref="I1454">_xlfn.IFS(H1454=1,"Below College",H1454=
2,"College",H1454=
3,"Bachelor",H1454=
4,"Master",H1454=
5,"Doctor")</f>
        <v>Bachelor</v>
      </c>
      <c r="J1454" t="s">
        <v>36</v>
      </c>
      <c r="K1454">
        <v>4</v>
      </c>
      <c r="L1454" t="str" cm="1">
        <f t="array" ref="L1454">_xlfn.IFS(K1454=1,"low",K1454=2,"medium",K1454=3,"high",K1454=4,"very high")</f>
        <v>very high</v>
      </c>
      <c r="M1454" t="s">
        <v>33</v>
      </c>
      <c r="N1454">
        <v>3</v>
      </c>
      <c r="O1454" t="str" cm="1">
        <f t="array" ref="O1454">_xlfn.IFS(N1454=1,"low",N1454=2,"medium",N1454=3,"high",N1454=4,"very high")</f>
        <v>high</v>
      </c>
      <c r="P1454">
        <v>1</v>
      </c>
      <c r="Q1454" t="str" cm="1">
        <f t="array" ref="Q1454">_xlfn.IFS(P1454=1,"junior",P1454=2,"mid level",P1454=3,"senior",P1454=4,"lead",P1454=5,"executive")</f>
        <v>junior</v>
      </c>
      <c r="R1454" t="s">
        <v>34</v>
      </c>
      <c r="S1454">
        <v>3</v>
      </c>
      <c r="T1454" t="str" cm="1">
        <f t="array" ref="T1454">_xlfn.IFS(S1454=1,"low",S1454=2,"medium",S1454=3,"high",S1454=4,"very high")</f>
        <v>high</v>
      </c>
      <c r="U1454" t="s">
        <v>40</v>
      </c>
      <c r="V1454">
        <v>3968</v>
      </c>
      <c r="W1454">
        <v>4</v>
      </c>
      <c r="X1454" t="str" cm="1">
        <f t="array" ref="X1454">_xlfn.IFS(W1454=0,"fresher",W1454&lt;=3,"stable",W1454&lt;=6,"moderate hopper",W1454&lt;=9,"frequent hopper")</f>
        <v>moderate hopper</v>
      </c>
      <c r="Y1454" t="s">
        <v>29</v>
      </c>
      <c r="Z1454">
        <v>13</v>
      </c>
      <c r="AA1454" t="str" cm="1">
        <f t="array" ref="AA1454">_xlfn.IFS(Z1454&lt;=14,"low hike",Z1454&lt;=18,"moderate hike",Z1454&lt;=22,"good hike",Z1454&lt;=25,"high hike")</f>
        <v>low hike</v>
      </c>
      <c r="AB1454">
        <v>3</v>
      </c>
      <c r="AC1454" t="str" cm="1">
        <f t="array" ref="AC1454">_xlfn.IFS(AB1454=1,"low",AB1454=2,"good",AB1454=3,"excellent",AB1454=4,"outstanding")</f>
        <v>excellent</v>
      </c>
      <c r="AD1454">
        <v>4</v>
      </c>
      <c r="AE1454" t="str" cm="1">
        <f t="array" ref="AE1454">_xlfn.IFS(AD1454=1,"low",AD1454=2,"medium",AD1454=3,"high",AD1454=4,"very high")</f>
        <v>very high</v>
      </c>
      <c r="AG1454">
        <v>0</v>
      </c>
      <c r="AH1454" t="str" cm="1">
        <f t="array" ref="AH1454">_xlfn.IFS(AG1454=0,"no stock options",AG1454=2,"medium",AG1454=3,"high",AG1454=1,"low")</f>
        <v>no stock options</v>
      </c>
      <c r="AI1454">
        <v>8</v>
      </c>
      <c r="AJ1454" s="1" t="str" cm="1">
        <f t="array" ref="AJ1454">_xlfn.IFS(AI1454&lt;=2,"fresher",AI1454&lt;=7,"early career",AI1454&lt;=15,"mid career",AI1454&lt;=25,"experienced",AI1454&gt;=26,"expert")</f>
        <v>mid career</v>
      </c>
      <c r="AK1454">
        <v>3</v>
      </c>
      <c r="AL1454" s="1" t="str" cm="1">
        <f t="array" ref="AL1454">_xlfn.IFS(AK1454=0,"no training",AK1454&lt;=2,"low",AK1454&lt;=4,"moderate",AK1454&lt;=6,"high")</f>
        <v>moderate</v>
      </c>
      <c r="AM1454">
        <v>3</v>
      </c>
      <c r="AN1454" t="str" cm="1">
        <f t="array" ref="AN1454">_xlfn.IFS(AM1454=1,"low",AM1454=2,"medium",AM1454=3,"high",AM1454=4,"very high")</f>
        <v>high</v>
      </c>
      <c r="AO1454">
        <v>0</v>
      </c>
      <c r="AP1454" s="1" t="str" cm="1">
        <f t="array" ref="AP1454">_xlfn.IFS(AO1454&lt;=1,"new",AO1454&lt;=5,"early tenure",AO1454&lt;=10,"established",AO1454&lt;=20,"loyal",AO1454&gt;=21,"long term")</f>
        <v>new</v>
      </c>
      <c r="AQ1454">
        <v>0</v>
      </c>
      <c r="AR1454" s="1" t="str" cm="1">
        <f t="array" ref="AR1454">_xlfn.IFS(AQ1454&lt;=1,"new",AQ1454&lt;=4,"settling",AQ1454&lt;=7,"established",AQ1454&lt;=12,"stagnant risk",AQ1454&gt;12,"highly stagnant")</f>
        <v>new</v>
      </c>
      <c r="AS1454">
        <v>0</v>
      </c>
      <c r="AT1454" t="str" cm="1">
        <f t="array" ref="AT1454">_xlfn.IFS(AS1454&lt;=1,"recently promoted",AS1454&lt;=3,"due soon",AS1454&lt;=6,"over due",AS1454&gt;=7,"critically overdue")</f>
        <v>recently promoted</v>
      </c>
      <c r="AU1454">
        <v>0</v>
      </c>
      <c r="AV1454" t="str" cm="1">
        <f t="array" ref="AV1454">_xlfn.IFS(AU1454&lt;=1,"new under manager",AU1454&lt;=4,"settling",AU1454&lt;=8,"established",AU1454&gt;=9,"long term")</f>
        <v>new under manager</v>
      </c>
    </row>
    <row r="1455" spans="1:48">
      <c r="A1455">
        <v>29</v>
      </c>
      <c r="B1455" s="1" t="str" cm="1">
        <f t="array" ref="B1455">_xlfn.IFS(A1455&lt;=25,"early career",A1455&lt;=35,"mid career",A1455&lt;=45,"experienced",A1455&gt;=46,"senior")</f>
        <v>mid career</v>
      </c>
      <c r="C1455" t="s">
        <v>29</v>
      </c>
      <c r="D1455" t="s">
        <v>30</v>
      </c>
      <c r="E1455" t="s">
        <v>54</v>
      </c>
      <c r="F1455">
        <v>6</v>
      </c>
      <c r="G1455" s="1" t="str" cm="1">
        <f t="array" ref="G1455">_xlfn.IFS(F1455&lt;=5,"very near",F1455&lt;=10,"near",F1455&lt;=20,"moderate",F1455&lt;=29,"far")</f>
        <v>near</v>
      </c>
      <c r="H1455">
        <v>1</v>
      </c>
      <c r="I1455" t="str" cm="1">
        <f t="array" ref="I1455">_xlfn.IFS(H1455=1,"Below College",H1455=
2,"College",H1455=
3,"Bachelor",H1455=
4,"Master",H1455=
5,"Doctor")</f>
        <v>Below College</v>
      </c>
      <c r="J1455" t="s">
        <v>32</v>
      </c>
      <c r="K1455">
        <v>4</v>
      </c>
      <c r="L1455" t="str" cm="1">
        <f t="array" ref="L1455">_xlfn.IFS(K1455=1,"low",K1455=2,"medium",K1455=3,"high",K1455=4,"very high")</f>
        <v>very high</v>
      </c>
      <c r="M1455" t="s">
        <v>33</v>
      </c>
      <c r="N1455">
        <v>2</v>
      </c>
      <c r="O1455" t="str" cm="1">
        <f t="array" ref="O1455">_xlfn.IFS(N1455=1,"low",N1455=2,"medium",N1455=3,"high",N1455=4,"very high")</f>
        <v>medium</v>
      </c>
      <c r="P1455">
        <v>1</v>
      </c>
      <c r="Q1455" t="str" cm="1">
        <f t="array" ref="Q1455">_xlfn.IFS(P1455=1,"junior",P1455=2,"mid level",P1455=3,"senior",P1455=4,"lead",P1455=5,"executive")</f>
        <v>junior</v>
      </c>
      <c r="R1455" t="s">
        <v>54</v>
      </c>
      <c r="S1455">
        <v>2</v>
      </c>
      <c r="T1455" t="str" cm="1">
        <f t="array" ref="T1455">_xlfn.IFS(S1455=1,"low",S1455=2,"medium",S1455=3,"high",S1455=4,"very high")</f>
        <v>medium</v>
      </c>
      <c r="U1455" t="s">
        <v>35</v>
      </c>
      <c r="V1455">
        <v>2804</v>
      </c>
      <c r="W1455">
        <v>1</v>
      </c>
      <c r="X1455" t="str" cm="1">
        <f t="array" ref="X1455">_xlfn.IFS(W1455=0,"fresher",W1455&lt;=3,"stable",W1455&lt;=6,"moderate hopper",W1455&lt;=9,"frequent hopper")</f>
        <v>stable</v>
      </c>
      <c r="Y1455" t="s">
        <v>29</v>
      </c>
      <c r="Z1455">
        <v>11</v>
      </c>
      <c r="AA1455" t="str" cm="1">
        <f t="array" ref="AA1455">_xlfn.IFS(Z1455&lt;=14,"low hike",Z1455&lt;=18,"moderate hike",Z1455&lt;=22,"good hike",Z1455&lt;=25,"high hike")</f>
        <v>low hike</v>
      </c>
      <c r="AB1455">
        <v>3</v>
      </c>
      <c r="AC1455" t="str" cm="1">
        <f t="array" ref="AC1455">_xlfn.IFS(AB1455=1,"low",AB1455=2,"good",AB1455=3,"excellent",AB1455=4,"outstanding")</f>
        <v>excellent</v>
      </c>
      <c r="AD1455">
        <v>4</v>
      </c>
      <c r="AE1455" t="str" cm="1">
        <f t="array" ref="AE1455">_xlfn.IFS(AD1455=1,"low",AD1455=2,"medium",AD1455=3,"high",AD1455=4,"very high")</f>
        <v>very high</v>
      </c>
      <c r="AG1455">
        <v>0</v>
      </c>
      <c r="AH1455" t="str" cm="1">
        <f t="array" ref="AH1455">_xlfn.IFS(AG1455=0,"no stock options",AG1455=2,"medium",AG1455=3,"high",AG1455=1,"low")</f>
        <v>no stock options</v>
      </c>
      <c r="AI1455">
        <v>1</v>
      </c>
      <c r="AJ1455" s="1" t="str" cm="1">
        <f t="array" ref="AJ1455">_xlfn.IFS(AI1455&lt;=2,"fresher",AI1455&lt;=7,"early career",AI1455&lt;=15,"mid career",AI1455&lt;=25,"experienced",AI1455&gt;=26,"expert")</f>
        <v>fresher</v>
      </c>
      <c r="AK1455">
        <v>3</v>
      </c>
      <c r="AL1455" s="1" t="str" cm="1">
        <f t="array" ref="AL1455">_xlfn.IFS(AK1455=0,"no training",AK1455&lt;=2,"low",AK1455&lt;=4,"moderate",AK1455&lt;=6,"high")</f>
        <v>moderate</v>
      </c>
      <c r="AM1455">
        <v>3</v>
      </c>
      <c r="AN1455" t="str" cm="1">
        <f t="array" ref="AN1455">_xlfn.IFS(AM1455=1,"low",AM1455=2,"medium",AM1455=3,"high",AM1455=4,"very high")</f>
        <v>high</v>
      </c>
      <c r="AO1455">
        <v>1</v>
      </c>
      <c r="AP1455" s="1" t="str" cm="1">
        <f t="array" ref="AP1455">_xlfn.IFS(AO1455&lt;=1,"new",AO1455&lt;=5,"early tenure",AO1455&lt;=10,"established",AO1455&lt;=20,"loyal",AO1455&gt;=21,"long term")</f>
        <v>new</v>
      </c>
      <c r="AQ1455">
        <v>0</v>
      </c>
      <c r="AR1455" s="1" t="str" cm="1">
        <f t="array" ref="AR1455">_xlfn.IFS(AQ1455&lt;=1,"new",AQ1455&lt;=4,"settling",AQ1455&lt;=7,"established",AQ1455&lt;=12,"stagnant risk",AQ1455&gt;12,"highly stagnant")</f>
        <v>new</v>
      </c>
      <c r="AS1455">
        <v>0</v>
      </c>
      <c r="AT1455" t="str" cm="1">
        <f t="array" ref="AT1455">_xlfn.IFS(AS1455&lt;=1,"recently promoted",AS1455&lt;=3,"due soon",AS1455&lt;=6,"over due",AS1455&gt;=7,"critically overdue")</f>
        <v>recently promoted</v>
      </c>
      <c r="AU1455">
        <v>0</v>
      </c>
      <c r="AV1455" t="str" cm="1">
        <f t="array" ref="AV1455">_xlfn.IFS(AU1455&lt;=1,"new under manager",AU1455&lt;=4,"settling",AU1455&lt;=8,"established",AU1455&gt;=9,"long term")</f>
        <v>new under manager</v>
      </c>
    </row>
    <row r="1456" spans="1:48">
      <c r="A1456">
        <v>29</v>
      </c>
      <c r="B1456" s="1" t="str" cm="1">
        <f t="array" ref="B1456">_xlfn.IFS(A1456&lt;=25,"early career",A1456&lt;=35,"mid career",A1456&lt;=45,"experienced",A1456&gt;=46,"senior")</f>
        <v>mid career</v>
      </c>
      <c r="C1456" t="s">
        <v>39</v>
      </c>
      <c r="D1456" t="s">
        <v>50</v>
      </c>
      <c r="E1456" t="s">
        <v>31</v>
      </c>
      <c r="F1456">
        <v>24</v>
      </c>
      <c r="G1456" s="1" t="str" cm="1">
        <f t="array" ref="G1456">_xlfn.IFS(F1456&lt;=5,"very near",F1456&lt;=10,"near",F1456&lt;=20,"moderate",F1456&lt;=29,"far")</f>
        <v>far</v>
      </c>
      <c r="H1456">
        <v>2</v>
      </c>
      <c r="I1456" t="str" cm="1">
        <f t="array" ref="I1456">_xlfn.IFS(H1456=1,"Below College",H1456=
2,"College",H1456=
3,"Bachelor",H1456=
4,"Master",H1456=
5,"Doctor")</f>
        <v>College</v>
      </c>
      <c r="J1456" t="s">
        <v>36</v>
      </c>
      <c r="K1456">
        <v>4</v>
      </c>
      <c r="L1456" t="str" cm="1">
        <f t="array" ref="L1456">_xlfn.IFS(K1456=1,"low",K1456=2,"medium",K1456=3,"high",K1456=4,"very high")</f>
        <v>very high</v>
      </c>
      <c r="M1456" t="s">
        <v>33</v>
      </c>
      <c r="N1456">
        <v>2</v>
      </c>
      <c r="O1456" t="str" cm="1">
        <f t="array" ref="O1456">_xlfn.IFS(N1456=1,"low",N1456=2,"medium",N1456=3,"high",N1456=4,"very high")</f>
        <v>medium</v>
      </c>
      <c r="P1456">
        <v>1</v>
      </c>
      <c r="Q1456" t="str" cm="1">
        <f t="array" ref="Q1456">_xlfn.IFS(P1456=1,"junior",P1456=2,"mid level",P1456=3,"senior",P1456=4,"lead",P1456=5,"executive")</f>
        <v>junior</v>
      </c>
      <c r="R1456" t="s">
        <v>37</v>
      </c>
      <c r="S1456">
        <v>4</v>
      </c>
      <c r="T1456" t="str" cm="1">
        <f t="array" ref="T1456">_xlfn.IFS(S1456=1,"low",S1456=2,"medium",S1456=3,"high",S1456=4,"very high")</f>
        <v>very high</v>
      </c>
      <c r="U1456" t="s">
        <v>40</v>
      </c>
      <c r="V1456">
        <v>2439</v>
      </c>
      <c r="W1456">
        <v>1</v>
      </c>
      <c r="X1456" t="str" cm="1">
        <f t="array" ref="X1456">_xlfn.IFS(W1456=0,"fresher",W1456&lt;=3,"stable",W1456&lt;=6,"moderate hopper",W1456&lt;=9,"frequent hopper")</f>
        <v>stable</v>
      </c>
      <c r="Y1456" t="s">
        <v>39</v>
      </c>
      <c r="Z1456">
        <v>24</v>
      </c>
      <c r="AA1456" t="str" cm="1">
        <f t="array" ref="AA1456">_xlfn.IFS(Z1456&lt;=14,"low hike",Z1456&lt;=18,"moderate hike",Z1456&lt;=22,"good hike",Z1456&lt;=25,"high hike")</f>
        <v>high hike</v>
      </c>
      <c r="AB1456">
        <v>4</v>
      </c>
      <c r="AC1456" t="str" cm="1">
        <f t="array" ref="AC1456">_xlfn.IFS(AB1456=1,"low",AB1456=2,"good",AB1456=3,"excellent",AB1456=4,"outstanding")</f>
        <v>outstanding</v>
      </c>
      <c r="AD1456">
        <v>2</v>
      </c>
      <c r="AE1456" t="str" cm="1">
        <f t="array" ref="AE1456">_xlfn.IFS(AD1456=1,"low",AD1456=2,"medium",AD1456=3,"high",AD1456=4,"very high")</f>
        <v>medium</v>
      </c>
      <c r="AG1456">
        <v>0</v>
      </c>
      <c r="AH1456" t="str" cm="1">
        <f t="array" ref="AH1456">_xlfn.IFS(AG1456=0,"no stock options",AG1456=2,"medium",AG1456=3,"high",AG1456=1,"low")</f>
        <v>no stock options</v>
      </c>
      <c r="AI1456">
        <v>1</v>
      </c>
      <c r="AJ1456" s="1" t="str" cm="1">
        <f t="array" ref="AJ1456">_xlfn.IFS(AI1456&lt;=2,"fresher",AI1456&lt;=7,"early career",AI1456&lt;=15,"mid career",AI1456&lt;=25,"experienced",AI1456&gt;=26,"expert")</f>
        <v>fresher</v>
      </c>
      <c r="AK1456">
        <v>3</v>
      </c>
      <c r="AL1456" s="1" t="str" cm="1">
        <f t="array" ref="AL1456">_xlfn.IFS(AK1456=0,"no training",AK1456&lt;=2,"low",AK1456&lt;=4,"moderate",AK1456&lt;=6,"high")</f>
        <v>moderate</v>
      </c>
      <c r="AM1456">
        <v>2</v>
      </c>
      <c r="AN1456" t="str" cm="1">
        <f t="array" ref="AN1456">_xlfn.IFS(AM1456=1,"low",AM1456=2,"medium",AM1456=3,"high",AM1456=4,"very high")</f>
        <v>medium</v>
      </c>
      <c r="AO1456">
        <v>1</v>
      </c>
      <c r="AP1456" s="1" t="str" cm="1">
        <f t="array" ref="AP1456">_xlfn.IFS(AO1456&lt;=1,"new",AO1456&lt;=5,"early tenure",AO1456&lt;=10,"established",AO1456&lt;=20,"loyal",AO1456&gt;=21,"long term")</f>
        <v>new</v>
      </c>
      <c r="AQ1456">
        <v>0</v>
      </c>
      <c r="AR1456" s="1" t="str" cm="1">
        <f t="array" ref="AR1456">_xlfn.IFS(AQ1456&lt;=1,"new",AQ1456&lt;=4,"settling",AQ1456&lt;=7,"established",AQ1456&lt;=12,"stagnant risk",AQ1456&gt;12,"highly stagnant")</f>
        <v>new</v>
      </c>
      <c r="AS1456">
        <v>1</v>
      </c>
      <c r="AT1456" t="str" cm="1">
        <f t="array" ref="AT1456">_xlfn.IFS(AS1456&lt;=1,"recently promoted",AS1456&lt;=3,"due soon",AS1456&lt;=6,"over due",AS1456&gt;=7,"critically overdue")</f>
        <v>recently promoted</v>
      </c>
      <c r="AU1456">
        <v>0</v>
      </c>
      <c r="AV1456" t="str" cm="1">
        <f t="array" ref="AV1456">_xlfn.IFS(AU1456&lt;=1,"new under manager",AU1456&lt;=4,"settling",AU1456&lt;=8,"established",AU1456&gt;=9,"long term")</f>
        <v>new under manager</v>
      </c>
    </row>
    <row r="1457" spans="1:48">
      <c r="A1457">
        <v>28</v>
      </c>
      <c r="B1457" s="1" t="str" cm="1">
        <f t="array" ref="B1457">_xlfn.IFS(A1457&lt;=25,"early career",A1457&lt;=35,"mid career",A1457&lt;=45,"experienced",A1457&gt;=46,"senior")</f>
        <v>mid career</v>
      </c>
      <c r="C1457" t="s">
        <v>29</v>
      </c>
      <c r="D1457" t="s">
        <v>30</v>
      </c>
      <c r="E1457" t="s">
        <v>45</v>
      </c>
      <c r="F1457">
        <v>3</v>
      </c>
      <c r="G1457" s="1" t="str" cm="1">
        <f t="array" ref="G1457">_xlfn.IFS(F1457&lt;=5,"very near",F1457&lt;=10,"near",F1457&lt;=20,"moderate",F1457&lt;=29,"far")</f>
        <v>very near</v>
      </c>
      <c r="H1457">
        <v>3</v>
      </c>
      <c r="I1457" t="str" cm="1">
        <f t="array" ref="I1457">_xlfn.IFS(H1457=1,"Below College",H1457=
2,"College",H1457=
3,"Bachelor",H1457=
4,"Master",H1457=
5,"Doctor")</f>
        <v>Bachelor</v>
      </c>
      <c r="J1457" t="s">
        <v>32</v>
      </c>
      <c r="K1457">
        <v>2</v>
      </c>
      <c r="L1457" t="str" cm="1">
        <f t="array" ref="L1457">_xlfn.IFS(K1457=1,"low",K1457=2,"medium",K1457=3,"high",K1457=4,"very high")</f>
        <v>medium</v>
      </c>
      <c r="M1457" t="s">
        <v>43</v>
      </c>
      <c r="N1457">
        <v>3</v>
      </c>
      <c r="O1457" t="str" cm="1">
        <f t="array" ref="O1457">_xlfn.IFS(N1457=1,"low",N1457=2,"medium",N1457=3,"high",N1457=4,"very high")</f>
        <v>high</v>
      </c>
      <c r="P1457">
        <v>1</v>
      </c>
      <c r="Q1457" t="str" cm="1">
        <f t="array" ref="Q1457">_xlfn.IFS(P1457=1,"junior",P1457=2,"mid level",P1457=3,"senior",P1457=4,"lead",P1457=5,"executive")</f>
        <v>junior</v>
      </c>
      <c r="R1457" t="s">
        <v>46</v>
      </c>
      <c r="S1457">
        <v>2</v>
      </c>
      <c r="T1457" t="str" cm="1">
        <f t="array" ref="T1457">_xlfn.IFS(S1457=1,"low",S1457=2,"medium",S1457=3,"high",S1457=4,"very high")</f>
        <v>medium</v>
      </c>
      <c r="U1457" t="s">
        <v>35</v>
      </c>
      <c r="V1457">
        <v>2856</v>
      </c>
      <c r="W1457">
        <v>1</v>
      </c>
      <c r="X1457" t="str" cm="1">
        <f t="array" ref="X1457">_xlfn.IFS(W1457=0,"fresher",W1457&lt;=3,"stable",W1457&lt;=6,"moderate hopper",W1457&lt;=9,"frequent hopper")</f>
        <v>stable</v>
      </c>
      <c r="Y1457" t="s">
        <v>29</v>
      </c>
      <c r="Z1457">
        <v>19</v>
      </c>
      <c r="AA1457" t="str" cm="1">
        <f t="array" ref="AA1457">_xlfn.IFS(Z1457&lt;=14,"low hike",Z1457&lt;=18,"moderate hike",Z1457&lt;=22,"good hike",Z1457&lt;=25,"high hike")</f>
        <v>good hike</v>
      </c>
      <c r="AB1457">
        <v>3</v>
      </c>
      <c r="AC1457" t="str" cm="1">
        <f t="array" ref="AC1457">_xlfn.IFS(AB1457=1,"low",AB1457=2,"good",AB1457=3,"excellent",AB1457=4,"outstanding")</f>
        <v>excellent</v>
      </c>
      <c r="AD1457">
        <v>4</v>
      </c>
      <c r="AE1457" t="str" cm="1">
        <f t="array" ref="AE1457">_xlfn.IFS(AD1457=1,"low",AD1457=2,"medium",AD1457=3,"high",AD1457=4,"very high")</f>
        <v>very high</v>
      </c>
      <c r="AG1457">
        <v>1</v>
      </c>
      <c r="AH1457" t="str" cm="1">
        <f t="array" ref="AH1457">_xlfn.IFS(AG1457=0,"no stock options",AG1457=2,"medium",AG1457=3,"high",AG1457=1,"low")</f>
        <v>low</v>
      </c>
      <c r="AI1457">
        <v>1</v>
      </c>
      <c r="AJ1457" s="1" t="str" cm="1">
        <f t="array" ref="AJ1457">_xlfn.IFS(AI1457&lt;=2,"fresher",AI1457&lt;=7,"early career",AI1457&lt;=15,"mid career",AI1457&lt;=25,"experienced",AI1457&gt;=26,"expert")</f>
        <v>fresher</v>
      </c>
      <c r="AK1457">
        <v>3</v>
      </c>
      <c r="AL1457" s="1" t="str" cm="1">
        <f t="array" ref="AL1457">_xlfn.IFS(AK1457=0,"no training",AK1457&lt;=2,"low",AK1457&lt;=4,"moderate",AK1457&lt;=6,"high")</f>
        <v>moderate</v>
      </c>
      <c r="AM1457">
        <v>3</v>
      </c>
      <c r="AN1457" t="str" cm="1">
        <f t="array" ref="AN1457">_xlfn.IFS(AM1457=1,"low",AM1457=2,"medium",AM1457=3,"high",AM1457=4,"very high")</f>
        <v>high</v>
      </c>
      <c r="AO1457">
        <v>1</v>
      </c>
      <c r="AP1457" s="1" t="str" cm="1">
        <f t="array" ref="AP1457">_xlfn.IFS(AO1457&lt;=1,"new",AO1457&lt;=5,"early tenure",AO1457&lt;=10,"established",AO1457&lt;=20,"loyal",AO1457&gt;=21,"long term")</f>
        <v>new</v>
      </c>
      <c r="AQ1457">
        <v>0</v>
      </c>
      <c r="AR1457" s="1" t="str" cm="1">
        <f t="array" ref="AR1457">_xlfn.IFS(AQ1457&lt;=1,"new",AQ1457&lt;=4,"settling",AQ1457&lt;=7,"established",AQ1457&lt;=12,"stagnant risk",AQ1457&gt;12,"highly stagnant")</f>
        <v>new</v>
      </c>
      <c r="AS1457">
        <v>0</v>
      </c>
      <c r="AT1457" t="str" cm="1">
        <f t="array" ref="AT1457">_xlfn.IFS(AS1457&lt;=1,"recently promoted",AS1457&lt;=3,"due soon",AS1457&lt;=6,"over due",AS1457&gt;=7,"critically overdue")</f>
        <v>recently promoted</v>
      </c>
      <c r="AU1457">
        <v>0</v>
      </c>
      <c r="AV1457" t="str" cm="1">
        <f t="array" ref="AV1457">_xlfn.IFS(AU1457&lt;=1,"new under manager",AU1457&lt;=4,"settling",AU1457&lt;=8,"established",AU1457&gt;=9,"long term")</f>
        <v>new under manager</v>
      </c>
    </row>
    <row r="1458" spans="1:48">
      <c r="A1458">
        <v>30</v>
      </c>
      <c r="B1458" s="1" t="str" cm="1">
        <f t="array" ref="B1458">_xlfn.IFS(A1458&lt;=25,"early career",A1458&lt;=35,"mid career",A1458&lt;=45,"experienced",A1458&gt;=46,"senior")</f>
        <v>mid career</v>
      </c>
      <c r="C1458" t="s">
        <v>39</v>
      </c>
      <c r="D1458" t="s">
        <v>30</v>
      </c>
      <c r="E1458" t="s">
        <v>45</v>
      </c>
      <c r="F1458">
        <v>9</v>
      </c>
      <c r="G1458" s="1" t="str" cm="1">
        <f t="array" ref="G1458">_xlfn.IFS(F1458&lt;=5,"very near",F1458&lt;=10,"near",F1458&lt;=20,"moderate",F1458&lt;=29,"far")</f>
        <v>near</v>
      </c>
      <c r="H1458">
        <v>3</v>
      </c>
      <c r="I1458" t="str" cm="1">
        <f t="array" ref="I1458">_xlfn.IFS(H1458=1,"Below College",H1458=
2,"College",H1458=
3,"Bachelor",H1458=
4,"Master",H1458=
5,"Doctor")</f>
        <v>Bachelor</v>
      </c>
      <c r="J1458" t="s">
        <v>32</v>
      </c>
      <c r="K1458">
        <v>2</v>
      </c>
      <c r="L1458" t="str" cm="1">
        <f t="array" ref="L1458">_xlfn.IFS(K1458=1,"low",K1458=2,"medium",K1458=3,"high",K1458=4,"very high")</f>
        <v>medium</v>
      </c>
      <c r="M1458" t="s">
        <v>33</v>
      </c>
      <c r="N1458">
        <v>3</v>
      </c>
      <c r="O1458" t="str" cm="1">
        <f t="array" ref="O1458">_xlfn.IFS(N1458=1,"low",N1458=2,"medium",N1458=3,"high",N1458=4,"very high")</f>
        <v>high</v>
      </c>
      <c r="P1458">
        <v>1</v>
      </c>
      <c r="Q1458" t="str" cm="1">
        <f t="array" ref="Q1458">_xlfn.IFS(P1458=1,"junior",P1458=2,"mid level",P1458=3,"senior",P1458=4,"lead",P1458=5,"executive")</f>
        <v>junior</v>
      </c>
      <c r="R1458" t="s">
        <v>46</v>
      </c>
      <c r="S1458">
        <v>4</v>
      </c>
      <c r="T1458" t="str" cm="1">
        <f t="array" ref="T1458">_xlfn.IFS(S1458=1,"low",S1458=2,"medium",S1458=3,"high",S1458=4,"very high")</f>
        <v>very high</v>
      </c>
      <c r="U1458" t="s">
        <v>40</v>
      </c>
      <c r="V1458">
        <v>1081</v>
      </c>
      <c r="W1458">
        <v>1</v>
      </c>
      <c r="X1458" t="str" cm="1">
        <f t="array" ref="X1458">_xlfn.IFS(W1458=0,"fresher",W1458&lt;=3,"stable",W1458&lt;=6,"moderate hopper",W1458&lt;=9,"frequent hopper")</f>
        <v>stable</v>
      </c>
      <c r="Y1458" t="s">
        <v>29</v>
      </c>
      <c r="Z1458">
        <v>13</v>
      </c>
      <c r="AA1458" t="str" cm="1">
        <f t="array" ref="AA1458">_xlfn.IFS(Z1458&lt;=14,"low hike",Z1458&lt;=18,"moderate hike",Z1458&lt;=22,"good hike",Z1458&lt;=25,"high hike")</f>
        <v>low hike</v>
      </c>
      <c r="AB1458">
        <v>3</v>
      </c>
      <c r="AC1458" t="str" cm="1">
        <f t="array" ref="AC1458">_xlfn.IFS(AB1458=1,"low",AB1458=2,"good",AB1458=3,"excellent",AB1458=4,"outstanding")</f>
        <v>excellent</v>
      </c>
      <c r="AD1458">
        <v>3</v>
      </c>
      <c r="AE1458" t="str" cm="1">
        <f t="array" ref="AE1458">_xlfn.IFS(AD1458=1,"low",AD1458=2,"medium",AD1458=3,"high",AD1458=4,"very high")</f>
        <v>high</v>
      </c>
      <c r="AG1458">
        <v>0</v>
      </c>
      <c r="AH1458" t="str" cm="1">
        <f t="array" ref="AH1458">_xlfn.IFS(AG1458=0,"no stock options",AG1458=2,"medium",AG1458=3,"high",AG1458=1,"low")</f>
        <v>no stock options</v>
      </c>
      <c r="AI1458">
        <v>1</v>
      </c>
      <c r="AJ1458" s="1" t="str" cm="1">
        <f t="array" ref="AJ1458">_xlfn.IFS(AI1458&lt;=2,"fresher",AI1458&lt;=7,"early career",AI1458&lt;=15,"mid career",AI1458&lt;=25,"experienced",AI1458&gt;=26,"expert")</f>
        <v>fresher</v>
      </c>
      <c r="AK1458">
        <v>3</v>
      </c>
      <c r="AL1458" s="1" t="str" cm="1">
        <f t="array" ref="AL1458">_xlfn.IFS(AK1458=0,"no training",AK1458&lt;=2,"low",AK1458&lt;=4,"moderate",AK1458&lt;=6,"high")</f>
        <v>moderate</v>
      </c>
      <c r="AM1458">
        <v>2</v>
      </c>
      <c r="AN1458" t="str" cm="1">
        <f t="array" ref="AN1458">_xlfn.IFS(AM1458=1,"low",AM1458=2,"medium",AM1458=3,"high",AM1458=4,"very high")</f>
        <v>medium</v>
      </c>
      <c r="AO1458">
        <v>1</v>
      </c>
      <c r="AP1458" s="1" t="str" cm="1">
        <f t="array" ref="AP1458">_xlfn.IFS(AO1458&lt;=1,"new",AO1458&lt;=5,"early tenure",AO1458&lt;=10,"established",AO1458&lt;=20,"loyal",AO1458&gt;=21,"long term")</f>
        <v>new</v>
      </c>
      <c r="AQ1458">
        <v>0</v>
      </c>
      <c r="AR1458" s="1" t="str" cm="1">
        <f t="array" ref="AR1458">_xlfn.IFS(AQ1458&lt;=1,"new",AQ1458&lt;=4,"settling",AQ1458&lt;=7,"established",AQ1458&lt;=12,"stagnant risk",AQ1458&gt;12,"highly stagnant")</f>
        <v>new</v>
      </c>
      <c r="AS1458">
        <v>0</v>
      </c>
      <c r="AT1458" t="str" cm="1">
        <f t="array" ref="AT1458">_xlfn.IFS(AS1458&lt;=1,"recently promoted",AS1458&lt;=3,"due soon",AS1458&lt;=6,"over due",AS1458&gt;=7,"critically overdue")</f>
        <v>recently promoted</v>
      </c>
      <c r="AU1458">
        <v>0</v>
      </c>
      <c r="AV1458" t="str" cm="1">
        <f t="array" ref="AV1458">_xlfn.IFS(AU1458&lt;=1,"new under manager",AU1458&lt;=4,"settling",AU1458&lt;=8,"established",AU1458&gt;=9,"long term")</f>
        <v>new under manager</v>
      </c>
    </row>
    <row r="1459" spans="1:48">
      <c r="A1459">
        <v>22</v>
      </c>
      <c r="B1459" s="1" t="str" cm="1">
        <f t="array" ref="B1459">_xlfn.IFS(A1459&lt;=25,"early career",A1459&lt;=35,"mid career",A1459&lt;=45,"experienced",A1459&gt;=46,"senior")</f>
        <v>early career</v>
      </c>
      <c r="C1459" t="s">
        <v>39</v>
      </c>
      <c r="D1459" t="s">
        <v>30</v>
      </c>
      <c r="E1459" t="s">
        <v>31</v>
      </c>
      <c r="F1459">
        <v>7</v>
      </c>
      <c r="G1459" s="1" t="str" cm="1">
        <f t="array" ref="G1459">_xlfn.IFS(F1459&lt;=5,"very near",F1459&lt;=10,"near",F1459&lt;=20,"moderate",F1459&lt;=29,"far")</f>
        <v>near</v>
      </c>
      <c r="H1459">
        <v>1</v>
      </c>
      <c r="I1459" t="str" cm="1">
        <f t="array" ref="I1459">_xlfn.IFS(H1459=1,"Below College",H1459=
2,"College",H1459=
3,"Bachelor",H1459=
4,"Master",H1459=
5,"Doctor")</f>
        <v>Below College</v>
      </c>
      <c r="J1459" t="s">
        <v>36</v>
      </c>
      <c r="K1459">
        <v>4</v>
      </c>
      <c r="L1459" t="str" cm="1">
        <f t="array" ref="L1459">_xlfn.IFS(K1459=1,"low",K1459=2,"medium",K1459=3,"high",K1459=4,"very high")</f>
        <v>very high</v>
      </c>
      <c r="M1459" t="s">
        <v>33</v>
      </c>
      <c r="N1459">
        <v>3</v>
      </c>
      <c r="O1459" t="str" cm="1">
        <f t="array" ref="O1459">_xlfn.IFS(N1459=1,"low",N1459=2,"medium",N1459=3,"high",N1459=4,"very high")</f>
        <v>high</v>
      </c>
      <c r="P1459">
        <v>1</v>
      </c>
      <c r="Q1459" t="str" cm="1">
        <f t="array" ref="Q1459">_xlfn.IFS(P1459=1,"junior",P1459=2,"mid level",P1459=3,"senior",P1459=4,"lead",P1459=5,"executive")</f>
        <v>junior</v>
      </c>
      <c r="R1459" t="s">
        <v>37</v>
      </c>
      <c r="S1459">
        <v>2</v>
      </c>
      <c r="T1459" t="str" cm="1">
        <f t="array" ref="T1459">_xlfn.IFS(S1459=1,"low",S1459=2,"medium",S1459=3,"high",S1459=4,"very high")</f>
        <v>medium</v>
      </c>
      <c r="U1459" t="s">
        <v>40</v>
      </c>
      <c r="V1459">
        <v>2472</v>
      </c>
      <c r="W1459">
        <v>1</v>
      </c>
      <c r="X1459" t="str" cm="1">
        <f t="array" ref="X1459">_xlfn.IFS(W1459=0,"fresher",W1459&lt;=3,"stable",W1459&lt;=6,"moderate hopper",W1459&lt;=9,"frequent hopper")</f>
        <v>stable</v>
      </c>
      <c r="Y1459" t="s">
        <v>39</v>
      </c>
      <c r="Z1459">
        <v>23</v>
      </c>
      <c r="AA1459" t="str" cm="1">
        <f t="array" ref="AA1459">_xlfn.IFS(Z1459&lt;=14,"low hike",Z1459&lt;=18,"moderate hike",Z1459&lt;=22,"good hike",Z1459&lt;=25,"high hike")</f>
        <v>high hike</v>
      </c>
      <c r="AB1459">
        <v>4</v>
      </c>
      <c r="AC1459" t="str" cm="1">
        <f t="array" ref="AC1459">_xlfn.IFS(AB1459=1,"low",AB1459=2,"good",AB1459=3,"excellent",AB1459=4,"outstanding")</f>
        <v>outstanding</v>
      </c>
      <c r="AD1459">
        <v>1</v>
      </c>
      <c r="AE1459" t="str" cm="1">
        <f t="array" ref="AE1459">_xlfn.IFS(AD1459=1,"low",AD1459=2,"medium",AD1459=3,"high",AD1459=4,"very high")</f>
        <v>low</v>
      </c>
      <c r="AG1459">
        <v>0</v>
      </c>
      <c r="AH1459" t="str" cm="1">
        <f t="array" ref="AH1459">_xlfn.IFS(AG1459=0,"no stock options",AG1459=2,"medium",AG1459=3,"high",AG1459=1,"low")</f>
        <v>no stock options</v>
      </c>
      <c r="AI1459">
        <v>1</v>
      </c>
      <c r="AJ1459" s="1" t="str" cm="1">
        <f t="array" ref="AJ1459">_xlfn.IFS(AI1459&lt;=2,"fresher",AI1459&lt;=7,"early career",AI1459&lt;=15,"mid career",AI1459&lt;=25,"experienced",AI1459&gt;=26,"expert")</f>
        <v>fresher</v>
      </c>
      <c r="AK1459">
        <v>2</v>
      </c>
      <c r="AL1459" s="1" t="str" cm="1">
        <f t="array" ref="AL1459">_xlfn.IFS(AK1459=0,"no training",AK1459&lt;=2,"low",AK1459&lt;=4,"moderate",AK1459&lt;=6,"high")</f>
        <v>low</v>
      </c>
      <c r="AM1459">
        <v>3</v>
      </c>
      <c r="AN1459" t="str" cm="1">
        <f t="array" ref="AN1459">_xlfn.IFS(AM1459=1,"low",AM1459=2,"medium",AM1459=3,"high",AM1459=4,"very high")</f>
        <v>high</v>
      </c>
      <c r="AO1459">
        <v>1</v>
      </c>
      <c r="AP1459" s="1" t="str" cm="1">
        <f t="array" ref="AP1459">_xlfn.IFS(AO1459&lt;=1,"new",AO1459&lt;=5,"early tenure",AO1459&lt;=10,"established",AO1459&lt;=20,"loyal",AO1459&gt;=21,"long term")</f>
        <v>new</v>
      </c>
      <c r="AQ1459">
        <v>0</v>
      </c>
      <c r="AR1459" s="1" t="str" cm="1">
        <f t="array" ref="AR1459">_xlfn.IFS(AQ1459&lt;=1,"new",AQ1459&lt;=4,"settling",AQ1459&lt;=7,"established",AQ1459&lt;=12,"stagnant risk",AQ1459&gt;12,"highly stagnant")</f>
        <v>new</v>
      </c>
      <c r="AS1459">
        <v>0</v>
      </c>
      <c r="AT1459" t="str" cm="1">
        <f t="array" ref="AT1459">_xlfn.IFS(AS1459&lt;=1,"recently promoted",AS1459&lt;=3,"due soon",AS1459&lt;=6,"over due",AS1459&gt;=7,"critically overdue")</f>
        <v>recently promoted</v>
      </c>
      <c r="AU1459">
        <v>0</v>
      </c>
      <c r="AV1459" t="str" cm="1">
        <f t="array" ref="AV1459">_xlfn.IFS(AU1459&lt;=1,"new under manager",AU1459&lt;=4,"settling",AU1459&lt;=8,"established",AU1459&gt;=9,"long term")</f>
        <v>new under manager</v>
      </c>
    </row>
    <row r="1460" spans="1:48">
      <c r="A1460">
        <v>26</v>
      </c>
      <c r="B1460" s="1" t="str" cm="1">
        <f t="array" ref="B1460">_xlfn.IFS(A1460&lt;=25,"early career",A1460&lt;=35,"mid career",A1460&lt;=45,"experienced",A1460&gt;=46,"senior")</f>
        <v>mid career</v>
      </c>
      <c r="C1460" t="s">
        <v>29</v>
      </c>
      <c r="D1460" t="s">
        <v>30</v>
      </c>
      <c r="E1460" t="s">
        <v>31</v>
      </c>
      <c r="F1460">
        <v>1</v>
      </c>
      <c r="G1460" s="1" t="str" cm="1">
        <f t="array" ref="G1460">_xlfn.IFS(F1460&lt;=5,"very near",F1460&lt;=10,"near",F1460&lt;=20,"moderate",F1460&lt;=29,"far")</f>
        <v>very near</v>
      </c>
      <c r="H1460">
        <v>2</v>
      </c>
      <c r="I1460" t="str" cm="1">
        <f t="array" ref="I1460">_xlfn.IFS(H1460=1,"Below College",H1460=
2,"College",H1460=
3,"Bachelor",H1460=
4,"Master",H1460=
5,"Doctor")</f>
        <v>College</v>
      </c>
      <c r="J1460" t="s">
        <v>36</v>
      </c>
      <c r="K1460">
        <v>2</v>
      </c>
      <c r="L1460" t="str" cm="1">
        <f t="array" ref="L1460">_xlfn.IFS(K1460=1,"low",K1460=2,"medium",K1460=3,"high",K1460=4,"very high")</f>
        <v>medium</v>
      </c>
      <c r="M1460" t="s">
        <v>43</v>
      </c>
      <c r="N1460">
        <v>2</v>
      </c>
      <c r="O1460" t="str" cm="1">
        <f t="array" ref="O1460">_xlfn.IFS(N1460=1,"low",N1460=2,"medium",N1460=3,"high",N1460=4,"very high")</f>
        <v>medium</v>
      </c>
      <c r="P1460">
        <v>1</v>
      </c>
      <c r="Q1460" t="str" cm="1">
        <f t="array" ref="Q1460">_xlfn.IFS(P1460=1,"junior",P1460=2,"mid level",P1460=3,"senior",P1460=4,"lead",P1460=5,"executive")</f>
        <v>junior</v>
      </c>
      <c r="R1460" t="s">
        <v>37</v>
      </c>
      <c r="S1460">
        <v>3</v>
      </c>
      <c r="T1460" t="str" cm="1">
        <f t="array" ref="T1460">_xlfn.IFS(S1460=1,"low",S1460=2,"medium",S1460=3,"high",S1460=4,"very high")</f>
        <v>high</v>
      </c>
      <c r="U1460" t="s">
        <v>35</v>
      </c>
      <c r="V1460">
        <v>2933</v>
      </c>
      <c r="W1460">
        <v>1</v>
      </c>
      <c r="X1460" t="str" cm="1">
        <f t="array" ref="X1460">_xlfn.IFS(W1460=0,"fresher",W1460&lt;=3,"stable",W1460&lt;=6,"moderate hopper",W1460&lt;=9,"frequent hopper")</f>
        <v>stable</v>
      </c>
      <c r="Y1460" t="s">
        <v>39</v>
      </c>
      <c r="Z1460">
        <v>13</v>
      </c>
      <c r="AA1460" t="str" cm="1">
        <f t="array" ref="AA1460">_xlfn.IFS(Z1460&lt;=14,"low hike",Z1460&lt;=18,"moderate hike",Z1460&lt;=22,"good hike",Z1460&lt;=25,"high hike")</f>
        <v>low hike</v>
      </c>
      <c r="AB1460">
        <v>3</v>
      </c>
      <c r="AC1460" t="str" cm="1">
        <f t="array" ref="AC1460">_xlfn.IFS(AB1460=1,"low",AB1460=2,"good",AB1460=3,"excellent",AB1460=4,"outstanding")</f>
        <v>excellent</v>
      </c>
      <c r="AD1460">
        <v>3</v>
      </c>
      <c r="AE1460" t="str" cm="1">
        <f t="array" ref="AE1460">_xlfn.IFS(AD1460=1,"low",AD1460=2,"medium",AD1460=3,"high",AD1460=4,"very high")</f>
        <v>high</v>
      </c>
      <c r="AG1460">
        <v>1</v>
      </c>
      <c r="AH1460" t="str" cm="1">
        <f t="array" ref="AH1460">_xlfn.IFS(AG1460=0,"no stock options",AG1460=2,"medium",AG1460=3,"high",AG1460=1,"low")</f>
        <v>low</v>
      </c>
      <c r="AI1460">
        <v>1</v>
      </c>
      <c r="AJ1460" s="1" t="str" cm="1">
        <f t="array" ref="AJ1460">_xlfn.IFS(AI1460&lt;=2,"fresher",AI1460&lt;=7,"early career",AI1460&lt;=15,"mid career",AI1460&lt;=25,"experienced",AI1460&gt;=26,"expert")</f>
        <v>fresher</v>
      </c>
      <c r="AK1460">
        <v>3</v>
      </c>
      <c r="AL1460" s="1" t="str" cm="1">
        <f t="array" ref="AL1460">_xlfn.IFS(AK1460=0,"no training",AK1460&lt;=2,"low",AK1460&lt;=4,"moderate",AK1460&lt;=6,"high")</f>
        <v>moderate</v>
      </c>
      <c r="AM1460">
        <v>2</v>
      </c>
      <c r="AN1460" t="str" cm="1">
        <f t="array" ref="AN1460">_xlfn.IFS(AM1460=1,"low",AM1460=2,"medium",AM1460=3,"high",AM1460=4,"very high")</f>
        <v>medium</v>
      </c>
      <c r="AO1460">
        <v>1</v>
      </c>
      <c r="AP1460" s="1" t="str" cm="1">
        <f t="array" ref="AP1460">_xlfn.IFS(AO1460&lt;=1,"new",AO1460&lt;=5,"early tenure",AO1460&lt;=10,"established",AO1460&lt;=20,"loyal",AO1460&gt;=21,"long term")</f>
        <v>new</v>
      </c>
      <c r="AQ1460">
        <v>0</v>
      </c>
      <c r="AR1460" s="1" t="str" cm="1">
        <f t="array" ref="AR1460">_xlfn.IFS(AQ1460&lt;=1,"new",AQ1460&lt;=4,"settling",AQ1460&lt;=7,"established",AQ1460&lt;=12,"stagnant risk",AQ1460&gt;12,"highly stagnant")</f>
        <v>new</v>
      </c>
      <c r="AS1460">
        <v>1</v>
      </c>
      <c r="AT1460" t="str" cm="1">
        <f t="array" ref="AT1460">_xlfn.IFS(AS1460&lt;=1,"recently promoted",AS1460&lt;=3,"due soon",AS1460&lt;=6,"over due",AS1460&gt;=7,"critically overdue")</f>
        <v>recently promoted</v>
      </c>
      <c r="AU1460">
        <v>0</v>
      </c>
      <c r="AV1460" t="str" cm="1">
        <f t="array" ref="AV1460">_xlfn.IFS(AU1460&lt;=1,"new under manager",AU1460&lt;=4,"settling",AU1460&lt;=8,"established",AU1460&gt;=9,"long term")</f>
        <v>new under manager</v>
      </c>
    </row>
    <row r="1461" spans="1:48">
      <c r="A1461">
        <v>29</v>
      </c>
      <c r="B1461" s="1" t="str" cm="1">
        <f t="array" ref="B1461">_xlfn.IFS(A1461&lt;=25,"early career",A1461&lt;=35,"mid career",A1461&lt;=45,"experienced",A1461&gt;=46,"senior")</f>
        <v>mid career</v>
      </c>
      <c r="C1461" t="s">
        <v>39</v>
      </c>
      <c r="D1461" t="s">
        <v>50</v>
      </c>
      <c r="E1461" t="s">
        <v>45</v>
      </c>
      <c r="F1461">
        <v>24</v>
      </c>
      <c r="G1461" s="1" t="str" cm="1">
        <f t="array" ref="G1461">_xlfn.IFS(F1461&lt;=5,"very near",F1461&lt;=10,"near",F1461&lt;=20,"moderate",F1461&lt;=29,"far")</f>
        <v>far</v>
      </c>
      <c r="H1461">
        <v>3</v>
      </c>
      <c r="I1461" t="str" cm="1">
        <f t="array" ref="I1461">_xlfn.IFS(H1461=1,"Below College",H1461=
2,"College",H1461=
3,"Bachelor",H1461=
4,"Master",H1461=
5,"Doctor")</f>
        <v>Bachelor</v>
      </c>
      <c r="J1461" t="s">
        <v>52</v>
      </c>
      <c r="K1461">
        <v>3</v>
      </c>
      <c r="L1461" t="str" cm="1">
        <f t="array" ref="L1461">_xlfn.IFS(K1461=1,"low",K1461=2,"medium",K1461=3,"high",K1461=4,"very high")</f>
        <v>high</v>
      </c>
      <c r="M1461" t="s">
        <v>33</v>
      </c>
      <c r="N1461">
        <v>4</v>
      </c>
      <c r="O1461" t="str" cm="1">
        <f t="array" ref="O1461">_xlfn.IFS(N1461=1,"low",N1461=2,"medium",N1461=3,"high",N1461=4,"very high")</f>
        <v>very high</v>
      </c>
      <c r="P1461">
        <v>1</v>
      </c>
      <c r="Q1461" t="str" cm="1">
        <f t="array" ref="Q1461">_xlfn.IFS(P1461=1,"junior",P1461=2,"mid level",P1461=3,"senior",P1461=4,"lead",P1461=5,"executive")</f>
        <v>junior</v>
      </c>
      <c r="R1461" t="s">
        <v>46</v>
      </c>
      <c r="S1461">
        <v>1</v>
      </c>
      <c r="T1461" t="str" cm="1">
        <f t="array" ref="T1461">_xlfn.IFS(S1461=1,"low",S1461=2,"medium",S1461=3,"high",S1461=4,"very high")</f>
        <v>low</v>
      </c>
      <c r="U1461" t="s">
        <v>40</v>
      </c>
      <c r="V1461">
        <v>1091</v>
      </c>
      <c r="W1461">
        <v>1</v>
      </c>
      <c r="X1461" t="str" cm="1">
        <f t="array" ref="X1461">_xlfn.IFS(W1461=0,"fresher",W1461&lt;=3,"stable",W1461&lt;=6,"moderate hopper",W1461&lt;=9,"frequent hopper")</f>
        <v>stable</v>
      </c>
      <c r="Y1461" t="s">
        <v>29</v>
      </c>
      <c r="Z1461">
        <v>17</v>
      </c>
      <c r="AA1461" t="str" cm="1">
        <f t="array" ref="AA1461">_xlfn.IFS(Z1461&lt;=14,"low hike",Z1461&lt;=18,"moderate hike",Z1461&lt;=22,"good hike",Z1461&lt;=25,"high hike")</f>
        <v>moderate hike</v>
      </c>
      <c r="AB1461">
        <v>3</v>
      </c>
      <c r="AC1461" t="str" cm="1">
        <f t="array" ref="AC1461">_xlfn.IFS(AB1461=1,"low",AB1461=2,"good",AB1461=3,"excellent",AB1461=4,"outstanding")</f>
        <v>excellent</v>
      </c>
      <c r="AD1461">
        <v>4</v>
      </c>
      <c r="AE1461" t="str" cm="1">
        <f t="array" ref="AE1461">_xlfn.IFS(AD1461=1,"low",AD1461=2,"medium",AD1461=3,"high",AD1461=4,"very high")</f>
        <v>very high</v>
      </c>
      <c r="AG1461">
        <v>0</v>
      </c>
      <c r="AH1461" t="str" cm="1">
        <f t="array" ref="AH1461">_xlfn.IFS(AG1461=0,"no stock options",AG1461=2,"medium",AG1461=3,"high",AG1461=1,"low")</f>
        <v>no stock options</v>
      </c>
      <c r="AI1461">
        <v>1</v>
      </c>
      <c r="AJ1461" s="1" t="str" cm="1">
        <f t="array" ref="AJ1461">_xlfn.IFS(AI1461&lt;=2,"fresher",AI1461&lt;=7,"early career",AI1461&lt;=15,"mid career",AI1461&lt;=25,"experienced",AI1461&gt;=26,"expert")</f>
        <v>fresher</v>
      </c>
      <c r="AK1461">
        <v>3</v>
      </c>
      <c r="AL1461" s="1" t="str" cm="1">
        <f t="array" ref="AL1461">_xlfn.IFS(AK1461=0,"no training",AK1461&lt;=2,"low",AK1461&lt;=4,"moderate",AK1461&lt;=6,"high")</f>
        <v>moderate</v>
      </c>
      <c r="AM1461">
        <v>3</v>
      </c>
      <c r="AN1461" t="str" cm="1">
        <f t="array" ref="AN1461">_xlfn.IFS(AM1461=1,"low",AM1461=2,"medium",AM1461=3,"high",AM1461=4,"very high")</f>
        <v>high</v>
      </c>
      <c r="AO1461">
        <v>1</v>
      </c>
      <c r="AP1461" s="1" t="str" cm="1">
        <f t="array" ref="AP1461">_xlfn.IFS(AO1461&lt;=1,"new",AO1461&lt;=5,"early tenure",AO1461&lt;=10,"established",AO1461&lt;=20,"loyal",AO1461&gt;=21,"long term")</f>
        <v>new</v>
      </c>
      <c r="AQ1461">
        <v>0</v>
      </c>
      <c r="AR1461" s="1" t="str" cm="1">
        <f t="array" ref="AR1461">_xlfn.IFS(AQ1461&lt;=1,"new",AQ1461&lt;=4,"settling",AQ1461&lt;=7,"established",AQ1461&lt;=12,"stagnant risk",AQ1461&gt;12,"highly stagnant")</f>
        <v>new</v>
      </c>
      <c r="AS1461">
        <v>0</v>
      </c>
      <c r="AT1461" t="str" cm="1">
        <f t="array" ref="AT1461">_xlfn.IFS(AS1461&lt;=1,"recently promoted",AS1461&lt;=3,"due soon",AS1461&lt;=6,"over due",AS1461&gt;=7,"critically overdue")</f>
        <v>recently promoted</v>
      </c>
      <c r="AU1461">
        <v>0</v>
      </c>
      <c r="AV1461" t="str" cm="1">
        <f t="array" ref="AV1461">_xlfn.IFS(AU1461&lt;=1,"new under manager",AU1461&lt;=4,"settling",AU1461&lt;=8,"established",AU1461&gt;=9,"long term")</f>
        <v>new under manager</v>
      </c>
    </row>
    <row r="1462" spans="1:48">
      <c r="A1462">
        <v>56</v>
      </c>
      <c r="B1462" s="1" t="str" cm="1">
        <f t="array" ref="B1462">_xlfn.IFS(A1462&lt;=25,"early career",A1462&lt;=35,"mid career",A1462&lt;=45,"experienced",A1462&gt;=46,"senior")</f>
        <v>senior</v>
      </c>
      <c r="C1462" t="s">
        <v>29</v>
      </c>
      <c r="D1462" t="s">
        <v>30</v>
      </c>
      <c r="E1462" t="s">
        <v>45</v>
      </c>
      <c r="F1462">
        <v>11</v>
      </c>
      <c r="G1462" s="1" t="str" cm="1">
        <f t="array" ref="G1462">_xlfn.IFS(F1462&lt;=5,"very near",F1462&lt;=10,"near",F1462&lt;=20,"moderate",F1462&lt;=29,"far")</f>
        <v>moderate</v>
      </c>
      <c r="H1462">
        <v>5</v>
      </c>
      <c r="I1462" t="str" cm="1">
        <f t="array" ref="I1462">_xlfn.IFS(H1462=1,"Below College",H1462=
2,"College",H1462=
3,"Bachelor",H1462=
4,"Master",H1462=
5,"Doctor")</f>
        <v>Doctor</v>
      </c>
      <c r="J1462" t="s">
        <v>47</v>
      </c>
      <c r="K1462">
        <v>4</v>
      </c>
      <c r="L1462" t="str" cm="1">
        <f t="array" ref="L1462">_xlfn.IFS(K1462=1,"low",K1462=2,"medium",K1462=3,"high",K1462=4,"very high")</f>
        <v>very high</v>
      </c>
      <c r="M1462" t="s">
        <v>43</v>
      </c>
      <c r="N1462">
        <v>2</v>
      </c>
      <c r="O1462" t="str" cm="1">
        <f t="array" ref="O1462">_xlfn.IFS(N1462=1,"low",N1462=2,"medium",N1462=3,"high",N1462=4,"very high")</f>
        <v>medium</v>
      </c>
      <c r="P1462">
        <v>2</v>
      </c>
      <c r="Q1462" t="str" cm="1">
        <f t="array" ref="Q1462">_xlfn.IFS(P1462=1,"junior",P1462=2,"mid level",P1462=3,"senior",P1462=4,"lead",P1462=5,"executive")</f>
        <v>mid level</v>
      </c>
      <c r="R1462" t="s">
        <v>51</v>
      </c>
      <c r="S1462">
        <v>1</v>
      </c>
      <c r="T1462" t="str" cm="1">
        <f t="array" ref="T1462">_xlfn.IFS(S1462=1,"low",S1462=2,"medium",S1462=3,"high",S1462=4,"very high")</f>
        <v>low</v>
      </c>
      <c r="U1462" t="s">
        <v>35</v>
      </c>
      <c r="V1462">
        <v>5380</v>
      </c>
      <c r="W1462">
        <v>4</v>
      </c>
      <c r="X1462" t="str" cm="1">
        <f t="array" ref="X1462">_xlfn.IFS(W1462=0,"fresher",W1462&lt;=3,"stable",W1462&lt;=6,"moderate hopper",W1462&lt;=9,"frequent hopper")</f>
        <v>moderate hopper</v>
      </c>
      <c r="Y1462" t="s">
        <v>29</v>
      </c>
      <c r="Z1462">
        <v>16</v>
      </c>
      <c r="AA1462" t="str" cm="1">
        <f t="array" ref="AA1462">_xlfn.IFS(Z1462&lt;=14,"low hike",Z1462&lt;=18,"moderate hike",Z1462&lt;=22,"good hike",Z1462&lt;=25,"high hike")</f>
        <v>moderate hike</v>
      </c>
      <c r="AB1462">
        <v>3</v>
      </c>
      <c r="AC1462" t="str" cm="1">
        <f t="array" ref="AC1462">_xlfn.IFS(AB1462=1,"low",AB1462=2,"good",AB1462=3,"excellent",AB1462=4,"outstanding")</f>
        <v>excellent</v>
      </c>
      <c r="AD1462">
        <v>3</v>
      </c>
      <c r="AE1462" t="str" cm="1">
        <f t="array" ref="AE1462">_xlfn.IFS(AD1462=1,"low",AD1462=2,"medium",AD1462=3,"high",AD1462=4,"very high")</f>
        <v>high</v>
      </c>
      <c r="AG1462">
        <v>1</v>
      </c>
      <c r="AH1462" t="str" cm="1">
        <f t="array" ref="AH1462">_xlfn.IFS(AG1462=0,"no stock options",AG1462=2,"medium",AG1462=3,"high",AG1462=1,"low")</f>
        <v>low</v>
      </c>
      <c r="AI1462">
        <v>6</v>
      </c>
      <c r="AJ1462" s="1" t="str" cm="1">
        <f t="array" ref="AJ1462">_xlfn.IFS(AI1462&lt;=2,"fresher",AI1462&lt;=7,"early career",AI1462&lt;=15,"mid career",AI1462&lt;=25,"experienced",AI1462&gt;=26,"expert")</f>
        <v>early career</v>
      </c>
      <c r="AK1462">
        <v>3</v>
      </c>
      <c r="AL1462" s="1" t="str" cm="1">
        <f t="array" ref="AL1462">_xlfn.IFS(AK1462=0,"no training",AK1462&lt;=2,"low",AK1462&lt;=4,"moderate",AK1462&lt;=6,"high")</f>
        <v>moderate</v>
      </c>
      <c r="AM1462">
        <v>3</v>
      </c>
      <c r="AN1462" t="str" cm="1">
        <f t="array" ref="AN1462">_xlfn.IFS(AM1462=1,"low",AM1462=2,"medium",AM1462=3,"high",AM1462=4,"very high")</f>
        <v>high</v>
      </c>
      <c r="AO1462">
        <v>0</v>
      </c>
      <c r="AP1462" s="1" t="str" cm="1">
        <f t="array" ref="AP1462">_xlfn.IFS(AO1462&lt;=1,"new",AO1462&lt;=5,"early tenure",AO1462&lt;=10,"established",AO1462&lt;=20,"loyal",AO1462&gt;=21,"long term")</f>
        <v>new</v>
      </c>
      <c r="AQ1462">
        <v>0</v>
      </c>
      <c r="AR1462" s="1" t="str" cm="1">
        <f t="array" ref="AR1462">_xlfn.IFS(AQ1462&lt;=1,"new",AQ1462&lt;=4,"settling",AQ1462&lt;=7,"established",AQ1462&lt;=12,"stagnant risk",AQ1462&gt;12,"highly stagnant")</f>
        <v>new</v>
      </c>
      <c r="AS1462">
        <v>0</v>
      </c>
      <c r="AT1462" t="str" cm="1">
        <f t="array" ref="AT1462">_xlfn.IFS(AS1462&lt;=1,"recently promoted",AS1462&lt;=3,"due soon",AS1462&lt;=6,"over due",AS1462&gt;=7,"critically overdue")</f>
        <v>recently promoted</v>
      </c>
      <c r="AU1462">
        <v>0</v>
      </c>
      <c r="AV1462" t="str" cm="1">
        <f t="array" ref="AV1462">_xlfn.IFS(AU1462&lt;=1,"new under manager",AU1462&lt;=4,"settling",AU1462&lt;=8,"established",AU1462&gt;=9,"long term")</f>
        <v>new under manager</v>
      </c>
    </row>
    <row r="1463" spans="1:48">
      <c r="A1463">
        <v>58</v>
      </c>
      <c r="B1463" s="1" t="str" cm="1">
        <f t="array" ref="B1463">_xlfn.IFS(A1463&lt;=25,"early career",A1463&lt;=35,"mid career",A1463&lt;=45,"experienced",A1463&gt;=46,"senior")</f>
        <v>senior</v>
      </c>
      <c r="C1463" t="s">
        <v>29</v>
      </c>
      <c r="D1463" t="s">
        <v>30</v>
      </c>
      <c r="E1463" t="s">
        <v>45</v>
      </c>
      <c r="F1463">
        <v>21</v>
      </c>
      <c r="G1463" s="1" t="str" cm="1">
        <f t="array" ref="G1463">_xlfn.IFS(F1463&lt;=5,"very near",F1463&lt;=10,"near",F1463&lt;=20,"moderate",F1463&lt;=29,"far")</f>
        <v>far</v>
      </c>
      <c r="H1463">
        <v>3</v>
      </c>
      <c r="I1463" t="str" cm="1">
        <f t="array" ref="I1463">_xlfn.IFS(H1463=1,"Below College",H1463=
2,"College",H1463=
3,"Bachelor",H1463=
4,"Master",H1463=
5,"Doctor")</f>
        <v>Bachelor</v>
      </c>
      <c r="J1463" t="s">
        <v>36</v>
      </c>
      <c r="K1463">
        <v>4</v>
      </c>
      <c r="L1463" t="str" cm="1">
        <f t="array" ref="L1463">_xlfn.IFS(K1463=1,"low",K1463=2,"medium",K1463=3,"high",K1463=4,"very high")</f>
        <v>very high</v>
      </c>
      <c r="M1463" t="s">
        <v>43</v>
      </c>
      <c r="N1463">
        <v>3</v>
      </c>
      <c r="O1463" t="str" cm="1">
        <f t="array" ref="O1463">_xlfn.IFS(N1463=1,"low",N1463=2,"medium",N1463=3,"high",N1463=4,"very high")</f>
        <v>high</v>
      </c>
      <c r="P1463">
        <v>4</v>
      </c>
      <c r="Q1463" t="str" cm="1">
        <f t="array" ref="Q1463">_xlfn.IFS(P1463=1,"junior",P1463=2,"mid level",P1463=3,"senior",P1463=4,"lead",P1463=5,"executive")</f>
        <v>lead</v>
      </c>
      <c r="R1463" t="s">
        <v>48</v>
      </c>
      <c r="S1463">
        <v>4</v>
      </c>
      <c r="T1463" t="str" cm="1">
        <f t="array" ref="T1463">_xlfn.IFS(S1463=1,"low",S1463=2,"medium",S1463=3,"high",S1463=4,"very high")</f>
        <v>very high</v>
      </c>
      <c r="U1463" t="s">
        <v>35</v>
      </c>
      <c r="V1463">
        <v>17875</v>
      </c>
      <c r="W1463">
        <v>4</v>
      </c>
      <c r="X1463" t="str" cm="1">
        <f t="array" ref="X1463">_xlfn.IFS(W1463=0,"fresher",W1463&lt;=3,"stable",W1463&lt;=6,"moderate hopper",W1463&lt;=9,"frequent hopper")</f>
        <v>moderate hopper</v>
      </c>
      <c r="Y1463" t="s">
        <v>39</v>
      </c>
      <c r="Z1463">
        <v>13</v>
      </c>
      <c r="AA1463" t="str" cm="1">
        <f t="array" ref="AA1463">_xlfn.IFS(Z1463&lt;=14,"low hike",Z1463&lt;=18,"moderate hike",Z1463&lt;=22,"good hike",Z1463&lt;=25,"high hike")</f>
        <v>low hike</v>
      </c>
      <c r="AB1463">
        <v>3</v>
      </c>
      <c r="AC1463" t="str" cm="1">
        <f t="array" ref="AC1463">_xlfn.IFS(AB1463=1,"low",AB1463=2,"good",AB1463=3,"excellent",AB1463=4,"outstanding")</f>
        <v>excellent</v>
      </c>
      <c r="AD1463">
        <v>3</v>
      </c>
      <c r="AE1463" t="str" cm="1">
        <f t="array" ref="AE1463">_xlfn.IFS(AD1463=1,"low",AD1463=2,"medium",AD1463=3,"high",AD1463=4,"very high")</f>
        <v>high</v>
      </c>
      <c r="AG1463">
        <v>1</v>
      </c>
      <c r="AH1463" t="str" cm="1">
        <f t="array" ref="AH1463">_xlfn.IFS(AG1463=0,"no stock options",AG1463=2,"medium",AG1463=3,"high",AG1463=1,"low")</f>
        <v>low</v>
      </c>
      <c r="AI1463">
        <v>29</v>
      </c>
      <c r="AJ1463" s="1" t="str" cm="1">
        <f t="array" ref="AJ1463">_xlfn.IFS(AI1463&lt;=2,"fresher",AI1463&lt;=7,"early career",AI1463&lt;=15,"mid career",AI1463&lt;=25,"experienced",AI1463&gt;=26,"expert")</f>
        <v>expert</v>
      </c>
      <c r="AK1463">
        <v>2</v>
      </c>
      <c r="AL1463" s="1" t="str" cm="1">
        <f t="array" ref="AL1463">_xlfn.IFS(AK1463=0,"no training",AK1463&lt;=2,"low",AK1463&lt;=4,"moderate",AK1463&lt;=6,"high")</f>
        <v>low</v>
      </c>
      <c r="AM1463">
        <v>2</v>
      </c>
      <c r="AN1463" t="str" cm="1">
        <f t="array" ref="AN1463">_xlfn.IFS(AM1463=1,"low",AM1463=2,"medium",AM1463=3,"high",AM1463=4,"very high")</f>
        <v>medium</v>
      </c>
      <c r="AO1463">
        <v>1</v>
      </c>
      <c r="AP1463" s="1" t="str" cm="1">
        <f t="array" ref="AP1463">_xlfn.IFS(AO1463&lt;=1,"new",AO1463&lt;=5,"early tenure",AO1463&lt;=10,"established",AO1463&lt;=20,"loyal",AO1463&gt;=21,"long term")</f>
        <v>new</v>
      </c>
      <c r="AQ1463">
        <v>0</v>
      </c>
      <c r="AR1463" s="1" t="str" cm="1">
        <f t="array" ref="AR1463">_xlfn.IFS(AQ1463&lt;=1,"new",AQ1463&lt;=4,"settling",AQ1463&lt;=7,"established",AQ1463&lt;=12,"stagnant risk",AQ1463&gt;12,"highly stagnant")</f>
        <v>new</v>
      </c>
      <c r="AS1463">
        <v>0</v>
      </c>
      <c r="AT1463" t="str" cm="1">
        <f t="array" ref="AT1463">_xlfn.IFS(AS1463&lt;=1,"recently promoted",AS1463&lt;=3,"due soon",AS1463&lt;=6,"over due",AS1463&gt;=7,"critically overdue")</f>
        <v>recently promoted</v>
      </c>
      <c r="AU1463">
        <v>0</v>
      </c>
      <c r="AV1463" t="str" cm="1">
        <f t="array" ref="AV1463">_xlfn.IFS(AU1463&lt;=1,"new under manager",AU1463&lt;=4,"settling",AU1463&lt;=8,"established",AU1463&gt;=9,"long term")</f>
        <v>new under manager</v>
      </c>
    </row>
    <row r="1464" spans="1:48">
      <c r="A1464">
        <v>42</v>
      </c>
      <c r="B1464" s="1" t="str" cm="1">
        <f t="array" ref="B1464">_xlfn.IFS(A1464&lt;=25,"early career",A1464&lt;=35,"mid career",A1464&lt;=45,"experienced",A1464&gt;=46,"senior")</f>
        <v>experienced</v>
      </c>
      <c r="C1464" t="s">
        <v>29</v>
      </c>
      <c r="D1464" t="s">
        <v>30</v>
      </c>
      <c r="E1464" t="s">
        <v>45</v>
      </c>
      <c r="F1464">
        <v>12</v>
      </c>
      <c r="G1464" s="1" t="str" cm="1">
        <f t="array" ref="G1464">_xlfn.IFS(F1464&lt;=5,"very near",F1464&lt;=10,"near",F1464&lt;=20,"moderate",F1464&lt;=29,"far")</f>
        <v>moderate</v>
      </c>
      <c r="H1464">
        <v>4</v>
      </c>
      <c r="I1464" t="str" cm="1">
        <f t="array" ref="I1464">_xlfn.IFS(H1464=1,"Below College",H1464=
2,"College",H1464=
3,"Bachelor",H1464=
4,"Master",H1464=
5,"Doctor")</f>
        <v>Master</v>
      </c>
      <c r="J1464" t="s">
        <v>47</v>
      </c>
      <c r="K1464">
        <v>2</v>
      </c>
      <c r="L1464" t="str" cm="1">
        <f t="array" ref="L1464">_xlfn.IFS(K1464=1,"low",K1464=2,"medium",K1464=3,"high",K1464=4,"very high")</f>
        <v>medium</v>
      </c>
      <c r="M1464" t="s">
        <v>33</v>
      </c>
      <c r="N1464">
        <v>3</v>
      </c>
      <c r="O1464" t="str" cm="1">
        <f t="array" ref="O1464">_xlfn.IFS(N1464=1,"low",N1464=2,"medium",N1464=3,"high",N1464=4,"very high")</f>
        <v>high</v>
      </c>
      <c r="P1464">
        <v>2</v>
      </c>
      <c r="Q1464" t="str" cm="1">
        <f t="array" ref="Q1464">_xlfn.IFS(P1464=1,"junior",P1464=2,"mid level",P1464=3,"senior",P1464=4,"lead",P1464=5,"executive")</f>
        <v>mid level</v>
      </c>
      <c r="R1464" t="s">
        <v>51</v>
      </c>
      <c r="S1464">
        <v>4</v>
      </c>
      <c r="T1464" t="str" cm="1">
        <f t="array" ref="T1464">_xlfn.IFS(S1464=1,"low",S1464=2,"medium",S1464=3,"high",S1464=4,"very high")</f>
        <v>very high</v>
      </c>
      <c r="U1464" t="s">
        <v>38</v>
      </c>
      <c r="V1464">
        <v>5087</v>
      </c>
      <c r="W1464">
        <v>3</v>
      </c>
      <c r="X1464" t="str" cm="1">
        <f t="array" ref="X1464">_xlfn.IFS(W1464=0,"fresher",W1464&lt;=3,"stable",W1464&lt;=6,"moderate hopper",W1464&lt;=9,"frequent hopper")</f>
        <v>stable</v>
      </c>
      <c r="Y1464" t="s">
        <v>39</v>
      </c>
      <c r="Z1464">
        <v>12</v>
      </c>
      <c r="AA1464" t="str" cm="1">
        <f t="array" ref="AA1464">_xlfn.IFS(Z1464&lt;=14,"low hike",Z1464&lt;=18,"moderate hike",Z1464&lt;=22,"good hike",Z1464&lt;=25,"high hike")</f>
        <v>low hike</v>
      </c>
      <c r="AB1464">
        <v>3</v>
      </c>
      <c r="AC1464" t="str" cm="1">
        <f t="array" ref="AC1464">_xlfn.IFS(AB1464=1,"low",AB1464=2,"good",AB1464=3,"excellent",AB1464=4,"outstanding")</f>
        <v>excellent</v>
      </c>
      <c r="AD1464">
        <v>3</v>
      </c>
      <c r="AE1464" t="str" cm="1">
        <f t="array" ref="AE1464">_xlfn.IFS(AD1464=1,"low",AD1464=2,"medium",AD1464=3,"high",AD1464=4,"very high")</f>
        <v>high</v>
      </c>
      <c r="AG1464">
        <v>2</v>
      </c>
      <c r="AH1464" t="str" cm="1">
        <f t="array" ref="AH1464">_xlfn.IFS(AG1464=0,"no stock options",AG1464=2,"medium",AG1464=3,"high",AG1464=1,"low")</f>
        <v>medium</v>
      </c>
      <c r="AI1464">
        <v>14</v>
      </c>
      <c r="AJ1464" s="1" t="str" cm="1">
        <f t="array" ref="AJ1464">_xlfn.IFS(AI1464&lt;=2,"fresher",AI1464&lt;=7,"early career",AI1464&lt;=15,"mid career",AI1464&lt;=25,"experienced",AI1464&gt;=26,"expert")</f>
        <v>mid career</v>
      </c>
      <c r="AK1464">
        <v>4</v>
      </c>
      <c r="AL1464" s="1" t="str" cm="1">
        <f t="array" ref="AL1464">_xlfn.IFS(AK1464=0,"no training",AK1464&lt;=2,"low",AK1464&lt;=4,"moderate",AK1464&lt;=6,"high")</f>
        <v>moderate</v>
      </c>
      <c r="AM1464">
        <v>3</v>
      </c>
      <c r="AN1464" t="str" cm="1">
        <f t="array" ref="AN1464">_xlfn.IFS(AM1464=1,"low",AM1464=2,"medium",AM1464=3,"high",AM1464=4,"very high")</f>
        <v>high</v>
      </c>
      <c r="AO1464">
        <v>0</v>
      </c>
      <c r="AP1464" s="1" t="str" cm="1">
        <f t="array" ref="AP1464">_xlfn.IFS(AO1464&lt;=1,"new",AO1464&lt;=5,"early tenure",AO1464&lt;=10,"established",AO1464&lt;=20,"loyal",AO1464&gt;=21,"long term")</f>
        <v>new</v>
      </c>
      <c r="AQ1464">
        <v>0</v>
      </c>
      <c r="AR1464" s="1" t="str" cm="1">
        <f t="array" ref="AR1464">_xlfn.IFS(AQ1464&lt;=1,"new",AQ1464&lt;=4,"settling",AQ1464&lt;=7,"established",AQ1464&lt;=12,"stagnant risk",AQ1464&gt;12,"highly stagnant")</f>
        <v>new</v>
      </c>
      <c r="AS1464">
        <v>0</v>
      </c>
      <c r="AT1464" t="str" cm="1">
        <f t="array" ref="AT1464">_xlfn.IFS(AS1464&lt;=1,"recently promoted",AS1464&lt;=3,"due soon",AS1464&lt;=6,"over due",AS1464&gt;=7,"critically overdue")</f>
        <v>recently promoted</v>
      </c>
      <c r="AU1464">
        <v>0</v>
      </c>
      <c r="AV1464" t="str" cm="1">
        <f t="array" ref="AV1464">_xlfn.IFS(AU1464&lt;=1,"new under manager",AU1464&lt;=4,"settling",AU1464&lt;=8,"established",AU1464&gt;=9,"long term")</f>
        <v>new under manager</v>
      </c>
    </row>
    <row r="1465" spans="1:48">
      <c r="A1465">
        <v>27</v>
      </c>
      <c r="B1465" s="1" t="str" cm="1">
        <f t="array" ref="B1465">_xlfn.IFS(A1465&lt;=25,"early career",A1465&lt;=35,"mid career",A1465&lt;=45,"experienced",A1465&gt;=46,"senior")</f>
        <v>mid career</v>
      </c>
      <c r="C1465" t="s">
        <v>39</v>
      </c>
      <c r="D1465" t="s">
        <v>50</v>
      </c>
      <c r="E1465" t="s">
        <v>54</v>
      </c>
      <c r="F1465">
        <v>22</v>
      </c>
      <c r="G1465" s="1" t="str" cm="1">
        <f t="array" ref="G1465">_xlfn.IFS(F1465&lt;=5,"very near",F1465&lt;=10,"near",F1465&lt;=20,"moderate",F1465&lt;=29,"far")</f>
        <v>far</v>
      </c>
      <c r="H1465">
        <v>3</v>
      </c>
      <c r="I1465" t="str" cm="1">
        <f t="array" ref="I1465">_xlfn.IFS(H1465=1,"Below College",H1465=
2,"College",H1465=
3,"Bachelor",H1465=
4,"Master",H1465=
5,"Doctor")</f>
        <v>Bachelor</v>
      </c>
      <c r="J1465" t="s">
        <v>54</v>
      </c>
      <c r="K1465">
        <v>1</v>
      </c>
      <c r="L1465" t="str" cm="1">
        <f t="array" ref="L1465">_xlfn.IFS(K1465=1,"low",K1465=2,"medium",K1465=3,"high",K1465=4,"very high")</f>
        <v>low</v>
      </c>
      <c r="M1465" t="s">
        <v>43</v>
      </c>
      <c r="N1465">
        <v>2</v>
      </c>
      <c r="O1465" t="str" cm="1">
        <f t="array" ref="O1465">_xlfn.IFS(N1465=1,"low",N1465=2,"medium",N1465=3,"high",N1465=4,"very high")</f>
        <v>medium</v>
      </c>
      <c r="P1465">
        <v>1</v>
      </c>
      <c r="Q1465" t="str" cm="1">
        <f t="array" ref="Q1465">_xlfn.IFS(P1465=1,"junior",P1465=2,"mid level",P1465=3,"senior",P1465=4,"lead",P1465=5,"executive")</f>
        <v>junior</v>
      </c>
      <c r="R1465" t="s">
        <v>54</v>
      </c>
      <c r="S1465">
        <v>2</v>
      </c>
      <c r="T1465" t="str" cm="1">
        <f t="array" ref="T1465">_xlfn.IFS(S1465=1,"low",S1465=2,"medium",S1465=3,"high",S1465=4,"very high")</f>
        <v>medium</v>
      </c>
      <c r="U1465" t="s">
        <v>35</v>
      </c>
      <c r="V1465">
        <v>2863</v>
      </c>
      <c r="W1465">
        <v>1</v>
      </c>
      <c r="X1465" t="str" cm="1">
        <f t="array" ref="X1465">_xlfn.IFS(W1465=0,"fresher",W1465&lt;=3,"stable",W1465&lt;=6,"moderate hopper",W1465&lt;=9,"frequent hopper")</f>
        <v>stable</v>
      </c>
      <c r="Y1465" t="s">
        <v>29</v>
      </c>
      <c r="Z1465">
        <v>12</v>
      </c>
      <c r="AA1465" t="str" cm="1">
        <f t="array" ref="AA1465">_xlfn.IFS(Z1465&lt;=14,"low hike",Z1465&lt;=18,"moderate hike",Z1465&lt;=22,"good hike",Z1465&lt;=25,"high hike")</f>
        <v>low hike</v>
      </c>
      <c r="AB1465">
        <v>3</v>
      </c>
      <c r="AC1465" t="str" cm="1">
        <f t="array" ref="AC1465">_xlfn.IFS(AB1465=1,"low",AB1465=2,"good",AB1465=3,"excellent",AB1465=4,"outstanding")</f>
        <v>excellent</v>
      </c>
      <c r="AD1465">
        <v>1</v>
      </c>
      <c r="AE1465" t="str" cm="1">
        <f t="array" ref="AE1465">_xlfn.IFS(AD1465=1,"low",AD1465=2,"medium",AD1465=3,"high",AD1465=4,"very high")</f>
        <v>low</v>
      </c>
      <c r="AG1465">
        <v>0</v>
      </c>
      <c r="AH1465" t="str" cm="1">
        <f t="array" ref="AH1465">_xlfn.IFS(AG1465=0,"no stock options",AG1465=2,"medium",AG1465=3,"high",AG1465=1,"low")</f>
        <v>no stock options</v>
      </c>
      <c r="AI1465">
        <v>1</v>
      </c>
      <c r="AJ1465" s="1" t="str" cm="1">
        <f t="array" ref="AJ1465">_xlfn.IFS(AI1465&lt;=2,"fresher",AI1465&lt;=7,"early career",AI1465&lt;=15,"mid career",AI1465&lt;=25,"experienced",AI1465&gt;=26,"expert")</f>
        <v>fresher</v>
      </c>
      <c r="AK1465">
        <v>2</v>
      </c>
      <c r="AL1465" s="1" t="str" cm="1">
        <f t="array" ref="AL1465">_xlfn.IFS(AK1465=0,"no training",AK1465&lt;=2,"low",AK1465&lt;=4,"moderate",AK1465&lt;=6,"high")</f>
        <v>low</v>
      </c>
      <c r="AM1465">
        <v>3</v>
      </c>
      <c r="AN1465" t="str" cm="1">
        <f t="array" ref="AN1465">_xlfn.IFS(AM1465=1,"low",AM1465=2,"medium",AM1465=3,"high",AM1465=4,"very high")</f>
        <v>high</v>
      </c>
      <c r="AO1465">
        <v>1</v>
      </c>
      <c r="AP1465" s="1" t="str" cm="1">
        <f t="array" ref="AP1465">_xlfn.IFS(AO1465&lt;=1,"new",AO1465&lt;=5,"early tenure",AO1465&lt;=10,"established",AO1465&lt;=20,"loyal",AO1465&gt;=21,"long term")</f>
        <v>new</v>
      </c>
      <c r="AQ1465">
        <v>0</v>
      </c>
      <c r="AR1465" s="1" t="str" cm="1">
        <f t="array" ref="AR1465">_xlfn.IFS(AQ1465&lt;=1,"new",AQ1465&lt;=4,"settling",AQ1465&lt;=7,"established",AQ1465&lt;=12,"stagnant risk",AQ1465&gt;12,"highly stagnant")</f>
        <v>new</v>
      </c>
      <c r="AS1465">
        <v>0</v>
      </c>
      <c r="AT1465" t="str" cm="1">
        <f t="array" ref="AT1465">_xlfn.IFS(AS1465&lt;=1,"recently promoted",AS1465&lt;=3,"due soon",AS1465&lt;=6,"over due",AS1465&gt;=7,"critically overdue")</f>
        <v>recently promoted</v>
      </c>
      <c r="AU1465">
        <v>0</v>
      </c>
      <c r="AV1465" t="str" cm="1">
        <f t="array" ref="AV1465">_xlfn.IFS(AU1465&lt;=1,"new under manager",AU1465&lt;=4,"settling",AU1465&lt;=8,"established",AU1465&gt;=9,"long term")</f>
        <v>new under manager</v>
      </c>
    </row>
    <row r="1466" spans="1:48">
      <c r="A1466">
        <v>38</v>
      </c>
      <c r="B1466" s="1" t="str" cm="1">
        <f t="array" ref="B1466">_xlfn.IFS(A1466&lt;=25,"early career",A1466&lt;=35,"mid career",A1466&lt;=45,"experienced",A1466&gt;=46,"senior")</f>
        <v>experienced</v>
      </c>
      <c r="C1466" t="s">
        <v>29</v>
      </c>
      <c r="D1466" t="s">
        <v>30</v>
      </c>
      <c r="E1466" t="s">
        <v>45</v>
      </c>
      <c r="F1466">
        <v>1</v>
      </c>
      <c r="G1466" s="1" t="str" cm="1">
        <f t="array" ref="G1466">_xlfn.IFS(F1466&lt;=5,"very near",F1466&lt;=10,"near",F1466&lt;=20,"moderate",F1466&lt;=29,"far")</f>
        <v>very near</v>
      </c>
      <c r="H1466">
        <v>3</v>
      </c>
      <c r="I1466" t="str" cm="1">
        <f t="array" ref="I1466">_xlfn.IFS(H1466=1,"Below College",H1466=
2,"College",H1466=
3,"Bachelor",H1466=
4,"Master",H1466=
5,"Doctor")</f>
        <v>Bachelor</v>
      </c>
      <c r="J1466" t="s">
        <v>36</v>
      </c>
      <c r="K1466">
        <v>1</v>
      </c>
      <c r="L1466" t="str" cm="1">
        <f t="array" ref="L1466">_xlfn.IFS(K1466=1,"low",K1466=2,"medium",K1466=3,"high",K1466=4,"very high")</f>
        <v>low</v>
      </c>
      <c r="M1466" t="s">
        <v>33</v>
      </c>
      <c r="N1466">
        <v>2</v>
      </c>
      <c r="O1466" t="str" cm="1">
        <f t="array" ref="O1466">_xlfn.IFS(N1466=1,"low",N1466=2,"medium",N1466=3,"high",N1466=4,"very high")</f>
        <v>medium</v>
      </c>
      <c r="P1466">
        <v>1</v>
      </c>
      <c r="Q1466" t="str" cm="1">
        <f t="array" ref="Q1466">_xlfn.IFS(P1466=1,"junior",P1466=2,"mid level",P1466=3,"senior",P1466=4,"lead",P1466=5,"executive")</f>
        <v>junior</v>
      </c>
      <c r="R1466" t="s">
        <v>46</v>
      </c>
      <c r="S1466">
        <v>1</v>
      </c>
      <c r="T1466" t="str" cm="1">
        <f t="array" ref="T1466">_xlfn.IFS(S1466=1,"low",S1466=2,"medium",S1466=3,"high",S1466=4,"very high")</f>
        <v>low</v>
      </c>
      <c r="U1466" t="s">
        <v>40</v>
      </c>
      <c r="V1466">
        <v>2858</v>
      </c>
      <c r="W1466">
        <v>4</v>
      </c>
      <c r="X1466" t="str" cm="1">
        <f t="array" ref="X1466">_xlfn.IFS(W1466=0,"fresher",W1466&lt;=3,"stable",W1466&lt;=6,"moderate hopper",W1466&lt;=9,"frequent hopper")</f>
        <v>moderate hopper</v>
      </c>
      <c r="Y1466" t="s">
        <v>29</v>
      </c>
      <c r="Z1466">
        <v>14</v>
      </c>
      <c r="AA1466" t="str" cm="1">
        <f t="array" ref="AA1466">_xlfn.IFS(Z1466&lt;=14,"low hike",Z1466&lt;=18,"moderate hike",Z1466&lt;=22,"good hike",Z1466&lt;=25,"high hike")</f>
        <v>low hike</v>
      </c>
      <c r="AB1466">
        <v>3</v>
      </c>
      <c r="AC1466" t="str" cm="1">
        <f t="array" ref="AC1466">_xlfn.IFS(AB1466=1,"low",AB1466=2,"good",AB1466=3,"excellent",AB1466=4,"outstanding")</f>
        <v>excellent</v>
      </c>
      <c r="AD1466">
        <v>1</v>
      </c>
      <c r="AE1466" t="str" cm="1">
        <f t="array" ref="AE1466">_xlfn.IFS(AD1466=1,"low",AD1466=2,"medium",AD1466=3,"high",AD1466=4,"very high")</f>
        <v>low</v>
      </c>
      <c r="AG1466">
        <v>0</v>
      </c>
      <c r="AH1466" t="str" cm="1">
        <f t="array" ref="AH1466">_xlfn.IFS(AG1466=0,"no stock options",AG1466=2,"medium",AG1466=3,"high",AG1466=1,"low")</f>
        <v>no stock options</v>
      </c>
      <c r="AI1466">
        <v>20</v>
      </c>
      <c r="AJ1466" s="1" t="str" cm="1">
        <f t="array" ref="AJ1466">_xlfn.IFS(AI1466&lt;=2,"fresher",AI1466&lt;=7,"early career",AI1466&lt;=15,"mid career",AI1466&lt;=25,"experienced",AI1466&gt;=26,"expert")</f>
        <v>experienced</v>
      </c>
      <c r="AK1466">
        <v>3</v>
      </c>
      <c r="AL1466" s="1" t="str" cm="1">
        <f t="array" ref="AL1466">_xlfn.IFS(AK1466=0,"no training",AK1466&lt;=2,"low",AK1466&lt;=4,"moderate",AK1466&lt;=6,"high")</f>
        <v>moderate</v>
      </c>
      <c r="AM1466">
        <v>2</v>
      </c>
      <c r="AN1466" t="str" cm="1">
        <f t="array" ref="AN1466">_xlfn.IFS(AM1466=1,"low",AM1466=2,"medium",AM1466=3,"high",AM1466=4,"very high")</f>
        <v>medium</v>
      </c>
      <c r="AO1466">
        <v>1</v>
      </c>
      <c r="AP1466" s="1" t="str" cm="1">
        <f t="array" ref="AP1466">_xlfn.IFS(AO1466&lt;=1,"new",AO1466&lt;=5,"early tenure",AO1466&lt;=10,"established",AO1466&lt;=20,"loyal",AO1466&gt;=21,"long term")</f>
        <v>new</v>
      </c>
      <c r="AQ1466">
        <v>0</v>
      </c>
      <c r="AR1466" s="1" t="str" cm="1">
        <f t="array" ref="AR1466">_xlfn.IFS(AQ1466&lt;=1,"new",AQ1466&lt;=4,"settling",AQ1466&lt;=7,"established",AQ1466&lt;=12,"stagnant risk",AQ1466&gt;12,"highly stagnant")</f>
        <v>new</v>
      </c>
      <c r="AS1466">
        <v>0</v>
      </c>
      <c r="AT1466" t="str" cm="1">
        <f t="array" ref="AT1466">_xlfn.IFS(AS1466&lt;=1,"recently promoted",AS1466&lt;=3,"due soon",AS1466&lt;=6,"over due",AS1466&gt;=7,"critically overdue")</f>
        <v>recently promoted</v>
      </c>
      <c r="AU1466">
        <v>0</v>
      </c>
      <c r="AV1466" t="str" cm="1">
        <f t="array" ref="AV1466">_xlfn.IFS(AU1466&lt;=1,"new under manager",AU1466&lt;=4,"settling",AU1466&lt;=8,"established",AU1466&gt;=9,"long term")</f>
        <v>new under manager</v>
      </c>
    </row>
    <row r="1467" spans="1:48">
      <c r="A1467">
        <v>32</v>
      </c>
      <c r="B1467" s="1" t="str" cm="1">
        <f t="array" ref="B1467">_xlfn.IFS(A1467&lt;=25,"early career",A1467&lt;=35,"mid career",A1467&lt;=45,"experienced",A1467&gt;=46,"senior")</f>
        <v>mid career</v>
      </c>
      <c r="C1467" t="s">
        <v>29</v>
      </c>
      <c r="D1467" t="s">
        <v>30</v>
      </c>
      <c r="E1467" t="s">
        <v>31</v>
      </c>
      <c r="F1467">
        <v>5</v>
      </c>
      <c r="G1467" s="1" t="str" cm="1">
        <f t="array" ref="G1467">_xlfn.IFS(F1467&lt;=5,"very near",F1467&lt;=10,"near",F1467&lt;=20,"moderate",F1467&lt;=29,"far")</f>
        <v>very near</v>
      </c>
      <c r="H1467">
        <v>4</v>
      </c>
      <c r="I1467" t="str" cm="1">
        <f t="array" ref="I1467">_xlfn.IFS(H1467=1,"Below College",H1467=
2,"College",H1467=
3,"Bachelor",H1467=
4,"Master",H1467=
5,"Doctor")</f>
        <v>Master</v>
      </c>
      <c r="J1467" t="s">
        <v>36</v>
      </c>
      <c r="K1467">
        <v>4</v>
      </c>
      <c r="L1467" t="str" cm="1">
        <f t="array" ref="L1467">_xlfn.IFS(K1467=1,"low",K1467=2,"medium",K1467=3,"high",K1467=4,"very high")</f>
        <v>very high</v>
      </c>
      <c r="M1467" t="s">
        <v>33</v>
      </c>
      <c r="N1467">
        <v>2</v>
      </c>
      <c r="O1467" t="str" cm="1">
        <f t="array" ref="O1467">_xlfn.IFS(N1467=1,"low",N1467=2,"medium",N1467=3,"high",N1467=4,"very high")</f>
        <v>medium</v>
      </c>
      <c r="P1467">
        <v>2</v>
      </c>
      <c r="Q1467" t="str" cm="1">
        <f t="array" ref="Q1467">_xlfn.IFS(P1467=1,"junior",P1467=2,"mid level",P1467=3,"senior",P1467=4,"lead",P1467=5,"executive")</f>
        <v>mid level</v>
      </c>
      <c r="R1467" t="s">
        <v>44</v>
      </c>
      <c r="S1467">
        <v>4</v>
      </c>
      <c r="T1467" t="str" cm="1">
        <f t="array" ref="T1467">_xlfn.IFS(S1467=1,"low",S1467=2,"medium",S1467=3,"high",S1467=4,"very high")</f>
        <v>very high</v>
      </c>
      <c r="U1467" t="s">
        <v>40</v>
      </c>
      <c r="V1467">
        <v>9679</v>
      </c>
      <c r="W1467">
        <v>8</v>
      </c>
      <c r="X1467" t="str" cm="1">
        <f t="array" ref="X1467">_xlfn.IFS(W1467=0,"fresher",W1467&lt;=3,"stable",W1467&lt;=6,"moderate hopper",W1467&lt;=9,"frequent hopper")</f>
        <v>frequent hopper</v>
      </c>
      <c r="Y1467" t="s">
        <v>29</v>
      </c>
      <c r="Z1467">
        <v>24</v>
      </c>
      <c r="AA1467" t="str" cm="1">
        <f t="array" ref="AA1467">_xlfn.IFS(Z1467&lt;=14,"low hike",Z1467&lt;=18,"moderate hike",Z1467&lt;=22,"good hike",Z1467&lt;=25,"high hike")</f>
        <v>high hike</v>
      </c>
      <c r="AB1467">
        <v>4</v>
      </c>
      <c r="AC1467" t="str" cm="1">
        <f t="array" ref="AC1467">_xlfn.IFS(AB1467=1,"low",AB1467=2,"good",AB1467=3,"excellent",AB1467=4,"outstanding")</f>
        <v>outstanding</v>
      </c>
      <c r="AD1467">
        <v>2</v>
      </c>
      <c r="AE1467" t="str" cm="1">
        <f t="array" ref="AE1467">_xlfn.IFS(AD1467=1,"low",AD1467=2,"medium",AD1467=3,"high",AD1467=4,"very high")</f>
        <v>medium</v>
      </c>
      <c r="AG1467">
        <v>0</v>
      </c>
      <c r="AH1467" t="str" cm="1">
        <f t="array" ref="AH1467">_xlfn.IFS(AG1467=0,"no stock options",AG1467=2,"medium",AG1467=3,"high",AG1467=1,"low")</f>
        <v>no stock options</v>
      </c>
      <c r="AI1467">
        <v>8</v>
      </c>
      <c r="AJ1467" s="1" t="str" cm="1">
        <f t="array" ref="AJ1467">_xlfn.IFS(AI1467&lt;=2,"fresher",AI1467&lt;=7,"early career",AI1467&lt;=15,"mid career",AI1467&lt;=25,"experienced",AI1467&gt;=26,"expert")</f>
        <v>mid career</v>
      </c>
      <c r="AK1467">
        <v>1</v>
      </c>
      <c r="AL1467" s="1" t="str" cm="1">
        <f t="array" ref="AL1467">_xlfn.IFS(AK1467=0,"no training",AK1467&lt;=2,"low",AK1467&lt;=4,"moderate",AK1467&lt;=6,"high")</f>
        <v>low</v>
      </c>
      <c r="AM1467">
        <v>3</v>
      </c>
      <c r="AN1467" t="str" cm="1">
        <f t="array" ref="AN1467">_xlfn.IFS(AM1467=1,"low",AM1467=2,"medium",AM1467=3,"high",AM1467=4,"very high")</f>
        <v>high</v>
      </c>
      <c r="AO1467">
        <v>1</v>
      </c>
      <c r="AP1467" s="1" t="str" cm="1">
        <f t="array" ref="AP1467">_xlfn.IFS(AO1467&lt;=1,"new",AO1467&lt;=5,"early tenure",AO1467&lt;=10,"established",AO1467&lt;=20,"loyal",AO1467&gt;=21,"long term")</f>
        <v>new</v>
      </c>
      <c r="AQ1467">
        <v>0</v>
      </c>
      <c r="AR1467" s="1" t="str" cm="1">
        <f t="array" ref="AR1467">_xlfn.IFS(AQ1467&lt;=1,"new",AQ1467&lt;=4,"settling",AQ1467&lt;=7,"established",AQ1467&lt;=12,"stagnant risk",AQ1467&gt;12,"highly stagnant")</f>
        <v>new</v>
      </c>
      <c r="AS1467">
        <v>0</v>
      </c>
      <c r="AT1467" t="str" cm="1">
        <f t="array" ref="AT1467">_xlfn.IFS(AS1467&lt;=1,"recently promoted",AS1467&lt;=3,"due soon",AS1467&lt;=6,"over due",AS1467&gt;=7,"critically overdue")</f>
        <v>recently promoted</v>
      </c>
      <c r="AU1467">
        <v>0</v>
      </c>
      <c r="AV1467" t="str" cm="1">
        <f t="array" ref="AV1467">_xlfn.IFS(AU1467&lt;=1,"new under manager",AU1467&lt;=4,"settling",AU1467&lt;=8,"established",AU1467&gt;=9,"long term")</f>
        <v>new under manager</v>
      </c>
    </row>
    <row r="1468" spans="1:48">
      <c r="A1468">
        <v>31</v>
      </c>
      <c r="B1468" s="1" t="str" cm="1">
        <f t="array" ref="B1468">_xlfn.IFS(A1468&lt;=25,"early career",A1468&lt;=35,"mid career",A1468&lt;=45,"experienced",A1468&gt;=46,"senior")</f>
        <v>mid career</v>
      </c>
      <c r="C1468" t="s">
        <v>29</v>
      </c>
      <c r="D1468" t="s">
        <v>30</v>
      </c>
      <c r="E1468" t="s">
        <v>31</v>
      </c>
      <c r="F1468">
        <v>2</v>
      </c>
      <c r="G1468" s="1" t="str" cm="1">
        <f t="array" ref="G1468">_xlfn.IFS(F1468&lt;=5,"very near",F1468&lt;=10,"near",F1468&lt;=20,"moderate",F1468&lt;=29,"far")</f>
        <v>very near</v>
      </c>
      <c r="H1468">
        <v>1</v>
      </c>
      <c r="I1468" t="str" cm="1">
        <f t="array" ref="I1468">_xlfn.IFS(H1468=1,"Below College",H1468=
2,"College",H1468=
3,"Bachelor",H1468=
4,"Master",H1468=
5,"Doctor")</f>
        <v>Below College</v>
      </c>
      <c r="J1468" t="s">
        <v>32</v>
      </c>
      <c r="K1468">
        <v>4</v>
      </c>
      <c r="L1468" t="str" cm="1">
        <f t="array" ref="L1468">_xlfn.IFS(K1468=1,"low",K1468=2,"medium",K1468=3,"high",K1468=4,"very high")</f>
        <v>very high</v>
      </c>
      <c r="M1468" t="s">
        <v>43</v>
      </c>
      <c r="N1468">
        <v>1</v>
      </c>
      <c r="O1468" t="str" cm="1">
        <f t="array" ref="O1468">_xlfn.IFS(N1468=1,"low",N1468=2,"medium",N1468=3,"high",N1468=4,"very high")</f>
        <v>low</v>
      </c>
      <c r="P1468">
        <v>1</v>
      </c>
      <c r="Q1468" t="str" cm="1">
        <f t="array" ref="Q1468">_xlfn.IFS(P1468=1,"junior",P1468=2,"mid level",P1468=3,"senior",P1468=4,"lead",P1468=5,"executive")</f>
        <v>junior</v>
      </c>
      <c r="R1468" t="s">
        <v>34</v>
      </c>
      <c r="S1468">
        <v>4</v>
      </c>
      <c r="T1468" t="str" cm="1">
        <f t="array" ref="T1468">_xlfn.IFS(S1468=1,"low",S1468=2,"medium",S1468=3,"high",S1468=4,"very high")</f>
        <v>very high</v>
      </c>
      <c r="U1468" t="s">
        <v>38</v>
      </c>
      <c r="V1468">
        <v>1129</v>
      </c>
      <c r="W1468">
        <v>1</v>
      </c>
      <c r="X1468" t="str" cm="1">
        <f t="array" ref="X1468">_xlfn.IFS(W1468=0,"fresher",W1468&lt;=3,"stable",W1468&lt;=6,"moderate hopper",W1468&lt;=9,"frequent hopper")</f>
        <v>stable</v>
      </c>
      <c r="Y1468" t="s">
        <v>39</v>
      </c>
      <c r="Z1468">
        <v>11</v>
      </c>
      <c r="AA1468" t="str" cm="1">
        <f t="array" ref="AA1468">_xlfn.IFS(Z1468&lt;=14,"low hike",Z1468&lt;=18,"moderate hike",Z1468&lt;=22,"good hike",Z1468&lt;=25,"high hike")</f>
        <v>low hike</v>
      </c>
      <c r="AB1468">
        <v>3</v>
      </c>
      <c r="AC1468" t="str" cm="1">
        <f t="array" ref="AC1468">_xlfn.IFS(AB1468=1,"low",AB1468=2,"good",AB1468=3,"excellent",AB1468=4,"outstanding")</f>
        <v>excellent</v>
      </c>
      <c r="AD1468">
        <v>3</v>
      </c>
      <c r="AE1468" t="str" cm="1">
        <f t="array" ref="AE1468">_xlfn.IFS(AD1468=1,"low",AD1468=2,"medium",AD1468=3,"high",AD1468=4,"very high")</f>
        <v>high</v>
      </c>
      <c r="AG1468">
        <v>3</v>
      </c>
      <c r="AH1468" t="str" cm="1">
        <f t="array" ref="AH1468">_xlfn.IFS(AG1468=0,"no stock options",AG1468=2,"medium",AG1468=3,"high",AG1468=1,"low")</f>
        <v>high</v>
      </c>
      <c r="AI1468">
        <v>1</v>
      </c>
      <c r="AJ1468" s="1" t="str" cm="1">
        <f t="array" ref="AJ1468">_xlfn.IFS(AI1468&lt;=2,"fresher",AI1468&lt;=7,"early career",AI1468&lt;=15,"mid career",AI1468&lt;=25,"experienced",AI1468&gt;=26,"expert")</f>
        <v>fresher</v>
      </c>
      <c r="AK1468">
        <v>4</v>
      </c>
      <c r="AL1468" s="1" t="str" cm="1">
        <f t="array" ref="AL1468">_xlfn.IFS(AK1468=0,"no training",AK1468&lt;=2,"low",AK1468&lt;=4,"moderate",AK1468&lt;=6,"high")</f>
        <v>moderate</v>
      </c>
      <c r="AM1468">
        <v>3</v>
      </c>
      <c r="AN1468" t="str" cm="1">
        <f t="array" ref="AN1468">_xlfn.IFS(AM1468=1,"low",AM1468=2,"medium",AM1468=3,"high",AM1468=4,"very high")</f>
        <v>high</v>
      </c>
      <c r="AO1468">
        <v>1</v>
      </c>
      <c r="AP1468" s="1" t="str" cm="1">
        <f t="array" ref="AP1468">_xlfn.IFS(AO1468&lt;=1,"new",AO1468&lt;=5,"early tenure",AO1468&lt;=10,"established",AO1468&lt;=20,"loyal",AO1468&gt;=21,"long term")</f>
        <v>new</v>
      </c>
      <c r="AQ1468">
        <v>0</v>
      </c>
      <c r="AR1468" s="1" t="str" cm="1">
        <f t="array" ref="AR1468">_xlfn.IFS(AQ1468&lt;=1,"new",AQ1468&lt;=4,"settling",AQ1468&lt;=7,"established",AQ1468&lt;=12,"stagnant risk",AQ1468&gt;12,"highly stagnant")</f>
        <v>new</v>
      </c>
      <c r="AS1468">
        <v>0</v>
      </c>
      <c r="AT1468" t="str" cm="1">
        <f t="array" ref="AT1468">_xlfn.IFS(AS1468&lt;=1,"recently promoted",AS1468&lt;=3,"due soon",AS1468&lt;=6,"over due",AS1468&gt;=7,"critically overdue")</f>
        <v>recently promoted</v>
      </c>
      <c r="AU1468">
        <v>0</v>
      </c>
      <c r="AV1468" t="str" cm="1">
        <f t="array" ref="AV1468">_xlfn.IFS(AU1468&lt;=1,"new under manager",AU1468&lt;=4,"settling",AU1468&lt;=8,"established",AU1468&gt;=9,"long term")</f>
        <v>new under manager</v>
      </c>
    </row>
    <row r="1469" spans="1:48">
      <c r="A1469">
        <v>33</v>
      </c>
      <c r="B1469" s="1" t="str" cm="1">
        <f t="array" ref="B1469">_xlfn.IFS(A1469&lt;=25,"early career",A1469&lt;=35,"mid career",A1469&lt;=45,"experienced",A1469&gt;=46,"senior")</f>
        <v>mid career</v>
      </c>
      <c r="C1469" t="s">
        <v>29</v>
      </c>
      <c r="D1469" t="s">
        <v>41</v>
      </c>
      <c r="E1469" t="s">
        <v>31</v>
      </c>
      <c r="F1469">
        <v>1</v>
      </c>
      <c r="G1469" s="1" t="str" cm="1">
        <f t="array" ref="G1469">_xlfn.IFS(F1469&lt;=5,"very near",F1469&lt;=10,"near",F1469&lt;=20,"moderate",F1469&lt;=29,"far")</f>
        <v>very near</v>
      </c>
      <c r="H1469">
        <v>2</v>
      </c>
      <c r="I1469" t="str" cm="1">
        <f t="array" ref="I1469">_xlfn.IFS(H1469=1,"Below College",H1469=
2,"College",H1469=
3,"Bachelor",H1469=
4,"Master",H1469=
5,"Doctor")</f>
        <v>College</v>
      </c>
      <c r="J1469" t="s">
        <v>32</v>
      </c>
      <c r="K1469">
        <v>2</v>
      </c>
      <c r="L1469" t="str" cm="1">
        <f t="array" ref="L1469">_xlfn.IFS(K1469=1,"low",K1469=2,"medium",K1469=3,"high",K1469=4,"very high")</f>
        <v>medium</v>
      </c>
      <c r="M1469" t="s">
        <v>33</v>
      </c>
      <c r="N1469">
        <v>2</v>
      </c>
      <c r="O1469" t="str" cm="1">
        <f t="array" ref="O1469">_xlfn.IFS(N1469=1,"low",N1469=2,"medium",N1469=3,"high",N1469=4,"very high")</f>
        <v>medium</v>
      </c>
      <c r="P1469">
        <v>1</v>
      </c>
      <c r="Q1469" t="str" cm="1">
        <f t="array" ref="Q1469">_xlfn.IFS(P1469=1,"junior",P1469=2,"mid level",P1469=3,"senior",P1469=4,"lead",P1469=5,"executive")</f>
        <v>junior</v>
      </c>
      <c r="R1469" t="s">
        <v>34</v>
      </c>
      <c r="S1469">
        <v>3</v>
      </c>
      <c r="T1469" t="str" cm="1">
        <f t="array" ref="T1469">_xlfn.IFS(S1469=1,"low",S1469=2,"medium",S1469=3,"high",S1469=4,"very high")</f>
        <v>high</v>
      </c>
      <c r="U1469" t="s">
        <v>38</v>
      </c>
      <c r="V1469">
        <v>2008</v>
      </c>
      <c r="W1469">
        <v>1</v>
      </c>
      <c r="X1469" t="str" cm="1">
        <f t="array" ref="X1469">_xlfn.IFS(W1469=0,"fresher",W1469&lt;=3,"stable",W1469&lt;=6,"moderate hopper",W1469&lt;=9,"frequent hopper")</f>
        <v>stable</v>
      </c>
      <c r="Y1469" t="s">
        <v>29</v>
      </c>
      <c r="Z1469">
        <v>12</v>
      </c>
      <c r="AA1469" t="str" cm="1">
        <f t="array" ref="AA1469">_xlfn.IFS(Z1469&lt;=14,"low hike",Z1469&lt;=18,"moderate hike",Z1469&lt;=22,"good hike",Z1469&lt;=25,"high hike")</f>
        <v>low hike</v>
      </c>
      <c r="AB1469">
        <v>3</v>
      </c>
      <c r="AC1469" t="str" cm="1">
        <f t="array" ref="AC1469">_xlfn.IFS(AB1469=1,"low",AB1469=2,"good",AB1469=3,"excellent",AB1469=4,"outstanding")</f>
        <v>excellent</v>
      </c>
      <c r="AD1469">
        <v>3</v>
      </c>
      <c r="AE1469" t="str" cm="1">
        <f t="array" ref="AE1469">_xlfn.IFS(AD1469=1,"low",AD1469=2,"medium",AD1469=3,"high",AD1469=4,"very high")</f>
        <v>high</v>
      </c>
      <c r="AG1469">
        <v>3</v>
      </c>
      <c r="AH1469" t="str" cm="1">
        <f t="array" ref="AH1469">_xlfn.IFS(AG1469=0,"no stock options",AG1469=2,"medium",AG1469=3,"high",AG1469=1,"low")</f>
        <v>high</v>
      </c>
      <c r="AI1469">
        <v>1</v>
      </c>
      <c r="AJ1469" s="1" t="str" cm="1">
        <f t="array" ref="AJ1469">_xlfn.IFS(AI1469&lt;=2,"fresher",AI1469&lt;=7,"early career",AI1469&lt;=15,"mid career",AI1469&lt;=25,"experienced",AI1469&gt;=26,"expert")</f>
        <v>fresher</v>
      </c>
      <c r="AK1469">
        <v>2</v>
      </c>
      <c r="AL1469" s="1" t="str" cm="1">
        <f t="array" ref="AL1469">_xlfn.IFS(AK1469=0,"no training",AK1469&lt;=2,"low",AK1469&lt;=4,"moderate",AK1469&lt;=6,"high")</f>
        <v>low</v>
      </c>
      <c r="AM1469">
        <v>2</v>
      </c>
      <c r="AN1469" t="str" cm="1">
        <f t="array" ref="AN1469">_xlfn.IFS(AM1469=1,"low",AM1469=2,"medium",AM1469=3,"high",AM1469=4,"very high")</f>
        <v>medium</v>
      </c>
      <c r="AO1469">
        <v>1</v>
      </c>
      <c r="AP1469" s="1" t="str" cm="1">
        <f t="array" ref="AP1469">_xlfn.IFS(AO1469&lt;=1,"new",AO1469&lt;=5,"early tenure",AO1469&lt;=10,"established",AO1469&lt;=20,"loyal",AO1469&gt;=21,"long term")</f>
        <v>new</v>
      </c>
      <c r="AQ1469">
        <v>1</v>
      </c>
      <c r="AR1469" s="1" t="str" cm="1">
        <f t="array" ref="AR1469">_xlfn.IFS(AQ1469&lt;=1,"new",AQ1469&lt;=4,"settling",AQ1469&lt;=7,"established",AQ1469&lt;=12,"stagnant risk",AQ1469&gt;12,"highly stagnant")</f>
        <v>new</v>
      </c>
      <c r="AS1469">
        <v>0</v>
      </c>
      <c r="AT1469" t="str" cm="1">
        <f t="array" ref="AT1469">_xlfn.IFS(AS1469&lt;=1,"recently promoted",AS1469&lt;=3,"due soon",AS1469&lt;=6,"over due",AS1469&gt;=7,"critically overdue")</f>
        <v>recently promoted</v>
      </c>
      <c r="AU1469">
        <v>0</v>
      </c>
      <c r="AV1469" t="str" cm="1">
        <f t="array" ref="AV1469">_xlfn.IFS(AU1469&lt;=1,"new under manager",AU1469&lt;=4,"settling",AU1469&lt;=8,"established",AU1469&gt;=9,"long term")</f>
        <v>new under manager</v>
      </c>
    </row>
    <row r="1470" spans="1:48">
      <c r="A1470">
        <v>40</v>
      </c>
      <c r="B1470" s="1" t="str" cm="1">
        <f t="array" ref="B1470">_xlfn.IFS(A1470&lt;=25,"early career",A1470&lt;=35,"mid career",A1470&lt;=45,"experienced",A1470&gt;=46,"senior")</f>
        <v>experienced</v>
      </c>
      <c r="C1470" t="s">
        <v>29</v>
      </c>
      <c r="D1470" t="s">
        <v>30</v>
      </c>
      <c r="E1470" t="s">
        <v>31</v>
      </c>
      <c r="F1470">
        <v>1</v>
      </c>
      <c r="G1470" s="1" t="str" cm="1">
        <f t="array" ref="G1470">_xlfn.IFS(F1470&lt;=5,"very near",F1470&lt;=10,"near",F1470&lt;=20,"moderate",F1470&lt;=29,"far")</f>
        <v>very near</v>
      </c>
      <c r="H1470">
        <v>4</v>
      </c>
      <c r="I1470" t="str" cm="1">
        <f t="array" ref="I1470">_xlfn.IFS(H1470=1,"Below College",H1470=
2,"College",H1470=
3,"Bachelor",H1470=
4,"Master",H1470=
5,"Doctor")</f>
        <v>Master</v>
      </c>
      <c r="J1470" t="s">
        <v>36</v>
      </c>
      <c r="K1470">
        <v>1</v>
      </c>
      <c r="L1470" t="str" cm="1">
        <f t="array" ref="L1470">_xlfn.IFS(K1470=1,"low",K1470=2,"medium",K1470=3,"high",K1470=4,"very high")</f>
        <v>low</v>
      </c>
      <c r="M1470" t="s">
        <v>33</v>
      </c>
      <c r="N1470">
        <v>3</v>
      </c>
      <c r="O1470" t="str" cm="1">
        <f t="array" ref="O1470">_xlfn.IFS(N1470=1,"low",N1470=2,"medium",N1470=3,"high",N1470=4,"very high")</f>
        <v>high</v>
      </c>
      <c r="P1470">
        <v>1</v>
      </c>
      <c r="Q1470" t="str" cm="1">
        <f t="array" ref="Q1470">_xlfn.IFS(P1470=1,"junior",P1470=2,"mid level",P1470=3,"senior",P1470=4,"lead",P1470=5,"executive")</f>
        <v>junior</v>
      </c>
      <c r="R1470" t="s">
        <v>34</v>
      </c>
      <c r="S1470">
        <v>4</v>
      </c>
      <c r="T1470" t="str" cm="1">
        <f t="array" ref="T1470">_xlfn.IFS(S1470=1,"low",S1470=2,"medium",S1470=3,"high",S1470=4,"very high")</f>
        <v>very high</v>
      </c>
      <c r="U1470" t="s">
        <v>35</v>
      </c>
      <c r="V1470">
        <v>2406</v>
      </c>
      <c r="W1470">
        <v>8</v>
      </c>
      <c r="X1470" t="str" cm="1">
        <f t="array" ref="X1470">_xlfn.IFS(W1470=0,"fresher",W1470&lt;=3,"stable",W1470&lt;=6,"moderate hopper",W1470&lt;=9,"frequent hopper")</f>
        <v>frequent hopper</v>
      </c>
      <c r="Y1470" t="s">
        <v>29</v>
      </c>
      <c r="Z1470">
        <v>19</v>
      </c>
      <c r="AA1470" t="str" cm="1">
        <f t="array" ref="AA1470">_xlfn.IFS(Z1470&lt;=14,"low hike",Z1470&lt;=18,"moderate hike",Z1470&lt;=22,"good hike",Z1470&lt;=25,"high hike")</f>
        <v>good hike</v>
      </c>
      <c r="AB1470">
        <v>3</v>
      </c>
      <c r="AC1470" t="str" cm="1">
        <f t="array" ref="AC1470">_xlfn.IFS(AB1470=1,"low",AB1470=2,"good",AB1470=3,"excellent",AB1470=4,"outstanding")</f>
        <v>excellent</v>
      </c>
      <c r="AD1470">
        <v>3</v>
      </c>
      <c r="AE1470" t="str" cm="1">
        <f t="array" ref="AE1470">_xlfn.IFS(AD1470=1,"low",AD1470=2,"medium",AD1470=3,"high",AD1470=4,"very high")</f>
        <v>high</v>
      </c>
      <c r="AG1470">
        <v>2</v>
      </c>
      <c r="AH1470" t="str" cm="1">
        <f t="array" ref="AH1470">_xlfn.IFS(AG1470=0,"no stock options",AG1470=2,"medium",AG1470=3,"high",AG1470=1,"low")</f>
        <v>medium</v>
      </c>
      <c r="AI1470">
        <v>8</v>
      </c>
      <c r="AJ1470" s="1" t="str" cm="1">
        <f t="array" ref="AJ1470">_xlfn.IFS(AI1470&lt;=2,"fresher",AI1470&lt;=7,"early career",AI1470&lt;=15,"mid career",AI1470&lt;=25,"experienced",AI1470&gt;=26,"expert")</f>
        <v>mid career</v>
      </c>
      <c r="AK1470">
        <v>3</v>
      </c>
      <c r="AL1470" s="1" t="str" cm="1">
        <f t="array" ref="AL1470">_xlfn.IFS(AK1470=0,"no training",AK1470&lt;=2,"low",AK1470&lt;=4,"moderate",AK1470&lt;=6,"high")</f>
        <v>moderate</v>
      </c>
      <c r="AM1470">
        <v>2</v>
      </c>
      <c r="AN1470" t="str" cm="1">
        <f t="array" ref="AN1470">_xlfn.IFS(AM1470=1,"low",AM1470=2,"medium",AM1470=3,"high",AM1470=4,"very high")</f>
        <v>medium</v>
      </c>
      <c r="AO1470">
        <v>1</v>
      </c>
      <c r="AP1470" s="1" t="str" cm="1">
        <f t="array" ref="AP1470">_xlfn.IFS(AO1470&lt;=1,"new",AO1470&lt;=5,"early tenure",AO1470&lt;=10,"established",AO1470&lt;=20,"loyal",AO1470&gt;=21,"long term")</f>
        <v>new</v>
      </c>
      <c r="AQ1470">
        <v>0</v>
      </c>
      <c r="AR1470" s="1" t="str" cm="1">
        <f t="array" ref="AR1470">_xlfn.IFS(AQ1470&lt;=1,"new",AQ1470&lt;=4,"settling",AQ1470&lt;=7,"established",AQ1470&lt;=12,"stagnant risk",AQ1470&gt;12,"highly stagnant")</f>
        <v>new</v>
      </c>
      <c r="AS1470">
        <v>0</v>
      </c>
      <c r="AT1470" t="str" cm="1">
        <f t="array" ref="AT1470">_xlfn.IFS(AS1470&lt;=1,"recently promoted",AS1470&lt;=3,"due soon",AS1470&lt;=6,"over due",AS1470&gt;=7,"critically overdue")</f>
        <v>recently promoted</v>
      </c>
      <c r="AU1470">
        <v>0</v>
      </c>
      <c r="AV1470" t="str" cm="1">
        <f t="array" ref="AV1470">_xlfn.IFS(AU1470&lt;=1,"new under manager",AU1470&lt;=4,"settling",AU1470&lt;=8,"established",AU1470&gt;=9,"long term")</f>
        <v>new under manager</v>
      </c>
    </row>
    <row r="1471" spans="1:48">
      <c r="A1471">
        <v>23</v>
      </c>
      <c r="B1471" s="1" t="str" cm="1">
        <f t="array" ref="B1471">_xlfn.IFS(A1471&lt;=25,"early career",A1471&lt;=35,"mid career",A1471&lt;=45,"experienced",A1471&gt;=46,"senior")</f>
        <v>early career</v>
      </c>
      <c r="C1471" t="s">
        <v>39</v>
      </c>
      <c r="D1471" t="s">
        <v>50</v>
      </c>
      <c r="E1471" t="s">
        <v>45</v>
      </c>
      <c r="F1471">
        <v>9</v>
      </c>
      <c r="G1471" s="1" t="str" cm="1">
        <f t="array" ref="G1471">_xlfn.IFS(F1471&lt;=5,"very near",F1471&lt;=10,"near",F1471&lt;=20,"moderate",F1471&lt;=29,"far")</f>
        <v>near</v>
      </c>
      <c r="H1471">
        <v>3</v>
      </c>
      <c r="I1471" t="str" cm="1">
        <f t="array" ref="I1471">_xlfn.IFS(H1471=1,"Below College",H1471=
2,"College",H1471=
3,"Bachelor",H1471=
4,"Master",H1471=
5,"Doctor")</f>
        <v>Bachelor</v>
      </c>
      <c r="J1471" t="s">
        <v>47</v>
      </c>
      <c r="K1471">
        <v>4</v>
      </c>
      <c r="L1471" t="str" cm="1">
        <f t="array" ref="L1471">_xlfn.IFS(K1471=1,"low",K1471=2,"medium",K1471=3,"high",K1471=4,"very high")</f>
        <v>very high</v>
      </c>
      <c r="M1471" t="s">
        <v>33</v>
      </c>
      <c r="N1471">
        <v>3</v>
      </c>
      <c r="O1471" t="str" cm="1">
        <f t="array" ref="O1471">_xlfn.IFS(N1471=1,"low",N1471=2,"medium",N1471=3,"high",N1471=4,"very high")</f>
        <v>high</v>
      </c>
      <c r="P1471">
        <v>1</v>
      </c>
      <c r="Q1471" t="str" cm="1">
        <f t="array" ref="Q1471">_xlfn.IFS(P1471=1,"junior",P1471=2,"mid level",P1471=3,"senior",P1471=4,"lead",P1471=5,"executive")</f>
        <v>junior</v>
      </c>
      <c r="R1471" t="s">
        <v>46</v>
      </c>
      <c r="S1471">
        <v>1</v>
      </c>
      <c r="T1471" t="str" cm="1">
        <f t="array" ref="T1471">_xlfn.IFS(S1471=1,"low",S1471=2,"medium",S1471=3,"high",S1471=4,"very high")</f>
        <v>low</v>
      </c>
      <c r="U1471" t="s">
        <v>35</v>
      </c>
      <c r="V1471">
        <v>1790</v>
      </c>
      <c r="W1471">
        <v>1</v>
      </c>
      <c r="X1471" t="str" cm="1">
        <f t="array" ref="X1471">_xlfn.IFS(W1471=0,"fresher",W1471&lt;=3,"stable",W1471&lt;=6,"moderate hopper",W1471&lt;=9,"frequent hopper")</f>
        <v>stable</v>
      </c>
      <c r="Y1471" t="s">
        <v>29</v>
      </c>
      <c r="Z1471">
        <v>19</v>
      </c>
      <c r="AA1471" t="str" cm="1">
        <f t="array" ref="AA1471">_xlfn.IFS(Z1471&lt;=14,"low hike",Z1471&lt;=18,"moderate hike",Z1471&lt;=22,"good hike",Z1471&lt;=25,"high hike")</f>
        <v>good hike</v>
      </c>
      <c r="AB1471">
        <v>3</v>
      </c>
      <c r="AC1471" t="str" cm="1">
        <f t="array" ref="AC1471">_xlfn.IFS(AB1471=1,"low",AB1471=2,"good",AB1471=3,"excellent",AB1471=4,"outstanding")</f>
        <v>excellent</v>
      </c>
      <c r="AD1471">
        <v>1</v>
      </c>
      <c r="AE1471" t="str" cm="1">
        <f t="array" ref="AE1471">_xlfn.IFS(AD1471=1,"low",AD1471=2,"medium",AD1471=3,"high",AD1471=4,"very high")</f>
        <v>low</v>
      </c>
      <c r="AG1471">
        <v>1</v>
      </c>
      <c r="AH1471" t="str" cm="1">
        <f t="array" ref="AH1471">_xlfn.IFS(AG1471=0,"no stock options",AG1471=2,"medium",AG1471=3,"high",AG1471=1,"low")</f>
        <v>low</v>
      </c>
      <c r="AI1471">
        <v>1</v>
      </c>
      <c r="AJ1471" s="1" t="str" cm="1">
        <f t="array" ref="AJ1471">_xlfn.IFS(AI1471&lt;=2,"fresher",AI1471&lt;=7,"early career",AI1471&lt;=15,"mid career",AI1471&lt;=25,"experienced",AI1471&gt;=26,"expert")</f>
        <v>fresher</v>
      </c>
      <c r="AK1471">
        <v>3</v>
      </c>
      <c r="AL1471" s="1" t="str" cm="1">
        <f t="array" ref="AL1471">_xlfn.IFS(AK1471=0,"no training",AK1471&lt;=2,"low",AK1471&lt;=4,"moderate",AK1471&lt;=6,"high")</f>
        <v>moderate</v>
      </c>
      <c r="AM1471">
        <v>2</v>
      </c>
      <c r="AN1471" t="str" cm="1">
        <f t="array" ref="AN1471">_xlfn.IFS(AM1471=1,"low",AM1471=2,"medium",AM1471=3,"high",AM1471=4,"very high")</f>
        <v>medium</v>
      </c>
      <c r="AO1471">
        <v>1</v>
      </c>
      <c r="AP1471" s="1" t="str" cm="1">
        <f t="array" ref="AP1471">_xlfn.IFS(AO1471&lt;=1,"new",AO1471&lt;=5,"early tenure",AO1471&lt;=10,"established",AO1471&lt;=20,"loyal",AO1471&gt;=21,"long term")</f>
        <v>new</v>
      </c>
      <c r="AQ1471">
        <v>0</v>
      </c>
      <c r="AR1471" s="1" t="str" cm="1">
        <f t="array" ref="AR1471">_xlfn.IFS(AQ1471&lt;=1,"new",AQ1471&lt;=4,"settling",AQ1471&lt;=7,"established",AQ1471&lt;=12,"stagnant risk",AQ1471&gt;12,"highly stagnant")</f>
        <v>new</v>
      </c>
      <c r="AS1471">
        <v>1</v>
      </c>
      <c r="AT1471" t="str" cm="1">
        <f t="array" ref="AT1471">_xlfn.IFS(AS1471&lt;=1,"recently promoted",AS1471&lt;=3,"due soon",AS1471&lt;=6,"over due",AS1471&gt;=7,"critically overdue")</f>
        <v>recently promoted</v>
      </c>
      <c r="AU1471">
        <v>0</v>
      </c>
      <c r="AV1471" t="str" cm="1">
        <f t="array" ref="AV1471">_xlfn.IFS(AU1471&lt;=1,"new under manager",AU1471&lt;=4,"settling",AU1471&lt;=8,"established",AU1471&gt;=9,"long term")</f>
        <v>new under manager</v>
      </c>
    </row>
    <row r="1472" spans="1:48">
      <c r="A1472">
        <f>AVERAGE(A2:A1471)</f>
        <v>36.923809523809524</v>
      </c>
      <c r="B1472">
        <f>COUNTA(B2:B1471)</f>
        <v>1470</v>
      </c>
      <c r="K1472">
        <f>AVERAGE(K2:K1471)</f>
        <v>2.721768707482993</v>
      </c>
    </row>
  </sheetData>
  <autoFilter ref="A1:AV1471" xr:uid="{3178F909-95AC-4E62-AD38-C68301A7D51D}">
    <sortState xmlns:xlrd2="http://schemas.microsoft.com/office/spreadsheetml/2017/richdata2" ref="A2:AV1471">
      <sortCondition ref="AP1:AP147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387F2-3C30-46B4-A23E-9CCF56733A48}">
  <dimension ref="A1:K178"/>
  <sheetViews>
    <sheetView topLeftCell="F1" workbookViewId="0">
      <selection sqref="A1:XFD1048576"/>
    </sheetView>
  </sheetViews>
  <sheetFormatPr defaultRowHeight="15"/>
  <cols>
    <col min="1" max="1" width="20.7109375" bestFit="1" customWidth="1"/>
    <col min="2" max="2" width="11.7109375" bestFit="1" customWidth="1"/>
    <col min="3" max="3" width="4.140625" bestFit="1" customWidth="1"/>
    <col min="4" max="4" width="11.42578125" bestFit="1" customWidth="1"/>
    <col min="5" max="5" width="21.7109375" bestFit="1" customWidth="1"/>
    <col min="6" max="6" width="32.7109375" bestFit="1" customWidth="1"/>
    <col min="7" max="7" width="43.28515625" customWidth="1"/>
    <col min="8" max="8" width="26.85546875" customWidth="1"/>
    <col min="9" max="9" width="14.7109375" bestFit="1" customWidth="1"/>
    <col min="12" max="12" width="15.7109375" bestFit="1" customWidth="1"/>
    <col min="13" max="13" width="18" bestFit="1" customWidth="1"/>
    <col min="16" max="16" width="16.5703125" bestFit="1" customWidth="1"/>
    <col min="17" max="17" width="11.7109375" bestFit="1" customWidth="1"/>
    <col min="18" max="18" width="4.140625" bestFit="1" customWidth="1"/>
    <col min="19" max="20" width="11.42578125" bestFit="1" customWidth="1"/>
    <col min="21" max="21" width="23.28515625" bestFit="1" customWidth="1"/>
    <col min="22" max="22" width="20.7109375" bestFit="1" customWidth="1"/>
    <col min="23" max="23" width="23.28515625" bestFit="1" customWidth="1"/>
    <col min="24" max="24" width="20.7109375" bestFit="1" customWidth="1"/>
  </cols>
  <sheetData>
    <row r="1" spans="1:10">
      <c r="A1" t="s">
        <v>55</v>
      </c>
    </row>
    <row r="2" spans="1:10">
      <c r="A2" s="3" t="s">
        <v>56</v>
      </c>
      <c r="B2" s="3" t="s">
        <v>2</v>
      </c>
    </row>
    <row r="3" spans="1:10">
      <c r="A3" s="3" t="s">
        <v>1</v>
      </c>
      <c r="B3" t="s">
        <v>29</v>
      </c>
      <c r="C3" t="s">
        <v>39</v>
      </c>
      <c r="D3" t="s">
        <v>57</v>
      </c>
    </row>
    <row r="4" spans="1:10">
      <c r="A4" t="s">
        <v>58</v>
      </c>
      <c r="B4" s="4">
        <v>79</v>
      </c>
      <c r="C4" s="4">
        <v>44</v>
      </c>
      <c r="D4" s="4">
        <v>123</v>
      </c>
      <c r="E4" t="str">
        <f>ROUND(C4/D4*100,1)&amp;"%"</f>
        <v>35.8%</v>
      </c>
      <c r="H4" t="s">
        <v>59</v>
      </c>
      <c r="I4" t="s">
        <v>60</v>
      </c>
    </row>
    <row r="5" spans="1:10" ht="60.75">
      <c r="A5" t="s">
        <v>61</v>
      </c>
      <c r="B5" s="4">
        <v>490</v>
      </c>
      <c r="C5" s="4">
        <v>116</v>
      </c>
      <c r="D5" s="4">
        <v>606</v>
      </c>
      <c r="E5" t="str">
        <f t="shared" ref="E5:E7" si="0">ROUND(C5/D5*100,1)&amp;"%"</f>
        <v>19.1%</v>
      </c>
      <c r="F5" s="1" t="s">
        <v>62</v>
      </c>
      <c r="H5" t="str">
        <f>MID(A4,3,LEN(A4))</f>
        <v>early career</v>
      </c>
      <c r="I5">
        <v>35.799999999999997</v>
      </c>
    </row>
    <row r="6" spans="1:10">
      <c r="A6" t="s">
        <v>63</v>
      </c>
      <c r="B6" s="4">
        <v>425</v>
      </c>
      <c r="C6" s="4">
        <v>43</v>
      </c>
      <c r="D6" s="4">
        <v>468</v>
      </c>
      <c r="E6" t="str">
        <f t="shared" si="0"/>
        <v>9.2%</v>
      </c>
      <c r="H6" t="str">
        <f t="shared" ref="H6:H8" si="1">MID(A5,3,LEN(A5))</f>
        <v>mid career</v>
      </c>
      <c r="I6">
        <v>19.100000000000001</v>
      </c>
      <c r="J6" s="6"/>
    </row>
    <row r="7" spans="1:10">
      <c r="A7" t="s">
        <v>64</v>
      </c>
      <c r="B7" s="4">
        <v>239</v>
      </c>
      <c r="C7" s="4">
        <v>34</v>
      </c>
      <c r="D7" s="4">
        <v>273</v>
      </c>
      <c r="E7" t="str">
        <f t="shared" si="0"/>
        <v>12.5%</v>
      </c>
      <c r="H7" t="str">
        <f t="shared" si="1"/>
        <v>experienced</v>
      </c>
      <c r="I7">
        <v>9.1999999999999993</v>
      </c>
      <c r="J7" s="6"/>
    </row>
    <row r="8" spans="1:10">
      <c r="A8" t="s">
        <v>57</v>
      </c>
      <c r="B8" s="4">
        <v>1233</v>
      </c>
      <c r="C8" s="4">
        <v>237</v>
      </c>
      <c r="D8" s="4">
        <v>1470</v>
      </c>
      <c r="E8" s="5"/>
      <c r="H8" t="str">
        <f t="shared" si="1"/>
        <v>senior</v>
      </c>
      <c r="I8">
        <v>12.5</v>
      </c>
      <c r="J8" s="6"/>
    </row>
    <row r="9" spans="1:10">
      <c r="E9" s="5"/>
      <c r="J9" s="6"/>
    </row>
    <row r="14" spans="1:10">
      <c r="A14" t="s">
        <v>55</v>
      </c>
    </row>
    <row r="15" spans="1:10">
      <c r="A15" s="3" t="s">
        <v>56</v>
      </c>
      <c r="B15" s="3" t="s">
        <v>2</v>
      </c>
    </row>
    <row r="16" spans="1:10">
      <c r="A16" s="3" t="s">
        <v>3</v>
      </c>
      <c r="B16" t="s">
        <v>29</v>
      </c>
      <c r="C16" t="s">
        <v>39</v>
      </c>
      <c r="D16" t="s">
        <v>57</v>
      </c>
      <c r="H16" t="s">
        <v>3</v>
      </c>
      <c r="I16" t="s">
        <v>65</v>
      </c>
    </row>
    <row r="17" spans="1:9">
      <c r="A17" t="s">
        <v>41</v>
      </c>
      <c r="B17" s="4">
        <v>138</v>
      </c>
      <c r="C17" s="4">
        <v>12</v>
      </c>
      <c r="D17" s="4">
        <v>150</v>
      </c>
      <c r="E17">
        <f>C17/D17*100</f>
        <v>8</v>
      </c>
      <c r="H17" t="s">
        <v>41</v>
      </c>
      <c r="I17">
        <v>8</v>
      </c>
    </row>
    <row r="18" spans="1:9" ht="30.75">
      <c r="A18" t="s">
        <v>50</v>
      </c>
      <c r="B18" s="4">
        <v>208</v>
      </c>
      <c r="C18" s="4">
        <v>69</v>
      </c>
      <c r="D18" s="4">
        <v>277</v>
      </c>
      <c r="E18">
        <f t="shared" ref="E18:E19" si="2">C18/D18*100</f>
        <v>24.909747292418771</v>
      </c>
      <c r="G18" s="1" t="s">
        <v>66</v>
      </c>
      <c r="H18" t="s">
        <v>30</v>
      </c>
      <c r="I18">
        <v>14.95</v>
      </c>
    </row>
    <row r="19" spans="1:9">
      <c r="A19" t="s">
        <v>30</v>
      </c>
      <c r="B19" s="4">
        <v>887</v>
      </c>
      <c r="C19" s="4">
        <v>156</v>
      </c>
      <c r="D19" s="4">
        <v>1043</v>
      </c>
      <c r="E19">
        <f t="shared" si="2"/>
        <v>14.956855225311601</v>
      </c>
      <c r="G19" t="s">
        <v>67</v>
      </c>
      <c r="H19" t="s">
        <v>50</v>
      </c>
      <c r="I19">
        <v>24.9</v>
      </c>
    </row>
    <row r="20" spans="1:9">
      <c r="A20" t="s">
        <v>57</v>
      </c>
      <c r="B20" s="4">
        <v>1233</v>
      </c>
      <c r="C20" s="4">
        <v>237</v>
      </c>
      <c r="D20" s="4">
        <v>1470</v>
      </c>
    </row>
    <row r="23" spans="1:9">
      <c r="A23" t="s">
        <v>55</v>
      </c>
    </row>
    <row r="24" spans="1:9">
      <c r="A24" s="3" t="s">
        <v>56</v>
      </c>
      <c r="B24" s="3" t="s">
        <v>2</v>
      </c>
    </row>
    <row r="25" spans="1:9">
      <c r="A25" s="3" t="s">
        <v>4</v>
      </c>
      <c r="B25" t="s">
        <v>29</v>
      </c>
      <c r="C25" t="s">
        <v>39</v>
      </c>
      <c r="D25" t="s">
        <v>57</v>
      </c>
    </row>
    <row r="26" spans="1:9">
      <c r="A26" t="s">
        <v>54</v>
      </c>
      <c r="B26" s="4">
        <v>51</v>
      </c>
      <c r="C26" s="4">
        <v>12</v>
      </c>
      <c r="D26" s="4">
        <v>63</v>
      </c>
      <c r="E26">
        <f>C26/D26*100</f>
        <v>19.047619047619047</v>
      </c>
    </row>
    <row r="27" spans="1:9">
      <c r="A27" t="s">
        <v>31</v>
      </c>
      <c r="B27" s="4">
        <v>828</v>
      </c>
      <c r="C27" s="4">
        <v>133</v>
      </c>
      <c r="D27" s="4">
        <v>961</v>
      </c>
      <c r="E27">
        <f t="shared" ref="E27:E28" si="3">C27/D27*100</f>
        <v>13.839750260145681</v>
      </c>
      <c r="G27" t="s">
        <v>68</v>
      </c>
      <c r="H27" t="s">
        <v>4</v>
      </c>
      <c r="I27" s="7" t="s">
        <v>65</v>
      </c>
    </row>
    <row r="28" spans="1:9">
      <c r="A28" t="s">
        <v>45</v>
      </c>
      <c r="B28" s="4">
        <v>354</v>
      </c>
      <c r="C28" s="4">
        <v>92</v>
      </c>
      <c r="D28" s="4">
        <v>446</v>
      </c>
      <c r="E28">
        <f t="shared" si="3"/>
        <v>20.627802690582961</v>
      </c>
      <c r="H28" t="s">
        <v>31</v>
      </c>
      <c r="I28">
        <v>13.83</v>
      </c>
    </row>
    <row r="29" spans="1:9">
      <c r="A29" t="s">
        <v>57</v>
      </c>
      <c r="B29" s="4">
        <v>1233</v>
      </c>
      <c r="C29" s="4">
        <v>237</v>
      </c>
      <c r="D29" s="4">
        <v>1470</v>
      </c>
      <c r="H29" t="s">
        <v>54</v>
      </c>
      <c r="I29">
        <v>19.04</v>
      </c>
    </row>
    <row r="30" spans="1:9">
      <c r="H30" t="s">
        <v>45</v>
      </c>
      <c r="I30">
        <v>20.62</v>
      </c>
    </row>
    <row r="32" spans="1:9">
      <c r="A32" t="s">
        <v>55</v>
      </c>
    </row>
    <row r="33" spans="1:11">
      <c r="A33" s="3" t="s">
        <v>56</v>
      </c>
      <c r="B33" s="3" t="s">
        <v>2</v>
      </c>
    </row>
    <row r="34" spans="1:11">
      <c r="A34" s="3" t="s">
        <v>69</v>
      </c>
      <c r="B34" t="s">
        <v>29</v>
      </c>
      <c r="C34" t="s">
        <v>39</v>
      </c>
      <c r="D34" t="s">
        <v>57</v>
      </c>
    </row>
    <row r="35" spans="1:11">
      <c r="A35" t="s">
        <v>70</v>
      </c>
      <c r="B35" s="4">
        <v>159</v>
      </c>
      <c r="C35" s="4">
        <v>45</v>
      </c>
      <c r="D35" s="4">
        <v>204</v>
      </c>
      <c r="E35">
        <f>C35/D35*100</f>
        <v>22.058823529411764</v>
      </c>
    </row>
    <row r="36" spans="1:11">
      <c r="A36" t="s">
        <v>71</v>
      </c>
      <c r="B36" s="4">
        <v>192</v>
      </c>
      <c r="C36" s="4">
        <v>48</v>
      </c>
      <c r="D36" s="4">
        <v>240</v>
      </c>
      <c r="E36">
        <f t="shared" ref="E36:E38" si="4">C36/D36*100</f>
        <v>20</v>
      </c>
      <c r="G36" t="s">
        <v>72</v>
      </c>
      <c r="I36" s="8" t="s">
        <v>69</v>
      </c>
      <c r="J36" s="8" t="s">
        <v>73</v>
      </c>
      <c r="K36" t="s">
        <v>74</v>
      </c>
    </row>
    <row r="37" spans="1:11">
      <c r="A37" t="s">
        <v>75</v>
      </c>
      <c r="B37" s="4">
        <v>337</v>
      </c>
      <c r="C37" s="4">
        <v>57</v>
      </c>
      <c r="D37" s="4">
        <v>394</v>
      </c>
      <c r="E37">
        <f t="shared" si="4"/>
        <v>14.467005076142131</v>
      </c>
      <c r="G37" t="s">
        <v>76</v>
      </c>
      <c r="H37" s="6">
        <v>1</v>
      </c>
      <c r="I37">
        <v>13.8</v>
      </c>
      <c r="J37">
        <v>27.8</v>
      </c>
      <c r="K37">
        <v>31.3</v>
      </c>
    </row>
    <row r="38" spans="1:11">
      <c r="A38" t="s">
        <v>77</v>
      </c>
      <c r="B38" s="4">
        <v>545</v>
      </c>
      <c r="C38" s="4">
        <v>87</v>
      </c>
      <c r="D38" s="4">
        <v>632</v>
      </c>
      <c r="E38">
        <f t="shared" si="4"/>
        <v>13.765822784810128</v>
      </c>
      <c r="H38" s="6">
        <v>2</v>
      </c>
      <c r="I38">
        <v>14.5</v>
      </c>
      <c r="J38">
        <v>17.3</v>
      </c>
      <c r="K38">
        <v>16.899999999999999</v>
      </c>
    </row>
    <row r="39" spans="1:11">
      <c r="A39" t="s">
        <v>57</v>
      </c>
      <c r="B39" s="4">
        <v>1233</v>
      </c>
      <c r="C39" s="4">
        <v>237</v>
      </c>
      <c r="D39" s="4">
        <v>1470</v>
      </c>
      <c r="H39" s="6">
        <v>3</v>
      </c>
      <c r="I39">
        <v>20</v>
      </c>
      <c r="J39">
        <v>15.5</v>
      </c>
      <c r="K39">
        <v>14.2</v>
      </c>
    </row>
    <row r="40" spans="1:11">
      <c r="H40" s="6">
        <v>4</v>
      </c>
      <c r="I40">
        <v>22.1</v>
      </c>
      <c r="J40">
        <v>10.9</v>
      </c>
      <c r="K40">
        <v>17.600000000000001</v>
      </c>
    </row>
    <row r="42" spans="1:11">
      <c r="A42" t="s">
        <v>55</v>
      </c>
    </row>
    <row r="43" spans="1:11">
      <c r="A43" s="3" t="s">
        <v>56</v>
      </c>
      <c r="B43" s="3" t="s">
        <v>2</v>
      </c>
    </row>
    <row r="44" spans="1:11">
      <c r="A44" s="3" t="s">
        <v>7</v>
      </c>
      <c r="B44" t="s">
        <v>29</v>
      </c>
      <c r="C44" t="s">
        <v>39</v>
      </c>
      <c r="D44" t="s">
        <v>57</v>
      </c>
    </row>
    <row r="45" spans="1:11">
      <c r="A45" t="s">
        <v>54</v>
      </c>
      <c r="B45" s="4">
        <v>20</v>
      </c>
      <c r="C45" s="4">
        <v>7</v>
      </c>
      <c r="D45" s="4">
        <v>27</v>
      </c>
      <c r="E45">
        <f>C45/D45*100</f>
        <v>25.925925925925924</v>
      </c>
      <c r="G45" t="s">
        <v>78</v>
      </c>
      <c r="H45" t="s">
        <v>7</v>
      </c>
      <c r="I45" t="s">
        <v>79</v>
      </c>
    </row>
    <row r="46" spans="1:11">
      <c r="A46" t="s">
        <v>36</v>
      </c>
      <c r="B46" s="4">
        <v>517</v>
      </c>
      <c r="C46" s="4">
        <v>89</v>
      </c>
      <c r="D46" s="4">
        <v>606</v>
      </c>
      <c r="E46">
        <f t="shared" ref="E46:E50" si="5">C46/D46*100</f>
        <v>14.686468646864686</v>
      </c>
      <c r="H46" t="s">
        <v>42</v>
      </c>
      <c r="I46">
        <v>13.4</v>
      </c>
    </row>
    <row r="47" spans="1:11">
      <c r="A47" t="s">
        <v>47</v>
      </c>
      <c r="B47" s="4">
        <v>124</v>
      </c>
      <c r="C47" s="4">
        <v>35</v>
      </c>
      <c r="D47" s="4">
        <v>159</v>
      </c>
      <c r="E47">
        <f t="shared" si="5"/>
        <v>22.012578616352201</v>
      </c>
      <c r="H47" t="s">
        <v>32</v>
      </c>
      <c r="I47">
        <v>13.6</v>
      </c>
    </row>
    <row r="48" spans="1:11">
      <c r="A48" t="s">
        <v>32</v>
      </c>
      <c r="B48" s="4">
        <v>401</v>
      </c>
      <c r="C48" s="4">
        <v>63</v>
      </c>
      <c r="D48" s="4">
        <v>464</v>
      </c>
      <c r="E48">
        <f t="shared" si="5"/>
        <v>13.577586206896552</v>
      </c>
      <c r="H48" t="s">
        <v>36</v>
      </c>
      <c r="I48">
        <v>14.7</v>
      </c>
    </row>
    <row r="49" spans="1:9">
      <c r="A49" t="s">
        <v>42</v>
      </c>
      <c r="B49" s="4">
        <v>71</v>
      </c>
      <c r="C49" s="4">
        <v>11</v>
      </c>
      <c r="D49" s="4">
        <v>82</v>
      </c>
      <c r="E49">
        <f t="shared" si="5"/>
        <v>13.414634146341465</v>
      </c>
      <c r="H49" t="s">
        <v>47</v>
      </c>
      <c r="I49">
        <v>22</v>
      </c>
    </row>
    <row r="50" spans="1:9">
      <c r="A50" t="s">
        <v>52</v>
      </c>
      <c r="B50" s="4">
        <v>100</v>
      </c>
      <c r="C50" s="4">
        <v>32</v>
      </c>
      <c r="D50" s="4">
        <v>132</v>
      </c>
      <c r="E50">
        <f t="shared" si="5"/>
        <v>24.242424242424242</v>
      </c>
      <c r="H50" t="s">
        <v>52</v>
      </c>
      <c r="I50">
        <v>24.2</v>
      </c>
    </row>
    <row r="51" spans="1:9">
      <c r="A51" t="s">
        <v>57</v>
      </c>
      <c r="B51" s="4">
        <v>1233</v>
      </c>
      <c r="C51" s="4">
        <v>237</v>
      </c>
      <c r="D51" s="4">
        <v>1470</v>
      </c>
      <c r="H51" t="s">
        <v>54</v>
      </c>
      <c r="I51">
        <v>25.9</v>
      </c>
    </row>
    <row r="54" spans="1:9">
      <c r="A54" t="s">
        <v>55</v>
      </c>
    </row>
    <row r="55" spans="1:9">
      <c r="A55" s="3" t="s">
        <v>56</v>
      </c>
      <c r="B55" s="3" t="s">
        <v>2</v>
      </c>
      <c r="H55" t="s">
        <v>9</v>
      </c>
      <c r="I55" t="s">
        <v>79</v>
      </c>
    </row>
    <row r="56" spans="1:9">
      <c r="A56" s="3" t="s">
        <v>9</v>
      </c>
      <c r="B56" t="s">
        <v>29</v>
      </c>
      <c r="C56" t="s">
        <v>39</v>
      </c>
      <c r="D56" t="s">
        <v>57</v>
      </c>
      <c r="H56" t="s">
        <v>43</v>
      </c>
      <c r="I56">
        <v>14.795918367346939</v>
      </c>
    </row>
    <row r="57" spans="1:9">
      <c r="A57" t="s">
        <v>43</v>
      </c>
      <c r="B57" s="4">
        <v>501</v>
      </c>
      <c r="C57" s="4">
        <v>87</v>
      </c>
      <c r="D57" s="4">
        <v>588</v>
      </c>
      <c r="E57">
        <f t="shared" ref="E57:E60" si="6">C57/D57*100</f>
        <v>14.795918367346939</v>
      </c>
      <c r="H57" t="s">
        <v>33</v>
      </c>
      <c r="I57">
        <v>17.006802721088434</v>
      </c>
    </row>
    <row r="58" spans="1:9">
      <c r="A58" t="s">
        <v>33</v>
      </c>
      <c r="B58" s="4">
        <v>732</v>
      </c>
      <c r="C58" s="4">
        <v>150</v>
      </c>
      <c r="D58" s="4">
        <v>882</v>
      </c>
      <c r="E58">
        <f>C58/D58*100</f>
        <v>17.006802721088434</v>
      </c>
    </row>
    <row r="59" spans="1:9">
      <c r="A59" t="s">
        <v>57</v>
      </c>
      <c r="B59" s="4">
        <v>1233</v>
      </c>
      <c r="C59" s="4">
        <v>237</v>
      </c>
      <c r="D59" s="4">
        <v>1470</v>
      </c>
    </row>
    <row r="61" spans="1:9">
      <c r="A61" t="s">
        <v>55</v>
      </c>
    </row>
    <row r="62" spans="1:9">
      <c r="A62" s="3" t="s">
        <v>56</v>
      </c>
      <c r="B62" s="3" t="s">
        <v>2</v>
      </c>
    </row>
    <row r="63" spans="1:9">
      <c r="A63" s="3" t="s">
        <v>80</v>
      </c>
      <c r="B63" t="s">
        <v>29</v>
      </c>
      <c r="C63" t="s">
        <v>39</v>
      </c>
      <c r="D63" t="s">
        <v>57</v>
      </c>
      <c r="H63" t="s">
        <v>80</v>
      </c>
      <c r="I63" t="s">
        <v>79</v>
      </c>
    </row>
    <row r="64" spans="1:9">
      <c r="A64" t="s">
        <v>81</v>
      </c>
      <c r="B64" s="4">
        <v>400</v>
      </c>
      <c r="C64" s="4">
        <v>143</v>
      </c>
      <c r="D64" s="4">
        <v>543</v>
      </c>
      <c r="E64">
        <f t="shared" ref="E64:E68" si="7">C64/D64*100</f>
        <v>26.335174953959484</v>
      </c>
      <c r="G64" s="10">
        <v>143</v>
      </c>
      <c r="H64" t="str">
        <f>_xlfn.TEXTAFTER(A64,".")</f>
        <v>junior</v>
      </c>
      <c r="I64">
        <f>ROUND(E64,1)</f>
        <v>26.3</v>
      </c>
    </row>
    <row r="65" spans="1:9">
      <c r="A65" t="s">
        <v>82</v>
      </c>
      <c r="B65" s="4">
        <v>482</v>
      </c>
      <c r="C65" s="4">
        <v>52</v>
      </c>
      <c r="D65" s="4">
        <v>534</v>
      </c>
      <c r="E65">
        <f t="shared" si="7"/>
        <v>9.7378277153558059</v>
      </c>
      <c r="F65" t="s">
        <v>78</v>
      </c>
      <c r="G65" s="10">
        <v>52</v>
      </c>
      <c r="H65" t="str">
        <f t="shared" ref="H65:H68" si="8">_xlfn.TEXTAFTER(A65,".")</f>
        <v>mid level</v>
      </c>
      <c r="I65">
        <f t="shared" ref="I65:I68" si="9">ROUND(E65,1)</f>
        <v>9.6999999999999993</v>
      </c>
    </row>
    <row r="66" spans="1:9">
      <c r="A66" t="s">
        <v>83</v>
      </c>
      <c r="B66" s="4">
        <v>186</v>
      </c>
      <c r="C66" s="4">
        <v>32</v>
      </c>
      <c r="D66" s="4">
        <v>218</v>
      </c>
      <c r="E66">
        <f t="shared" si="7"/>
        <v>14.678899082568808</v>
      </c>
      <c r="G66" s="10">
        <v>32</v>
      </c>
      <c r="H66" t="str">
        <f t="shared" si="8"/>
        <v>senior</v>
      </c>
      <c r="I66">
        <f t="shared" si="9"/>
        <v>14.7</v>
      </c>
    </row>
    <row r="67" spans="1:9">
      <c r="A67" t="s">
        <v>84</v>
      </c>
      <c r="B67" s="4">
        <v>101</v>
      </c>
      <c r="C67" s="4">
        <v>5</v>
      </c>
      <c r="D67" s="4">
        <v>106</v>
      </c>
      <c r="E67">
        <f t="shared" si="7"/>
        <v>4.716981132075472</v>
      </c>
      <c r="G67" s="10">
        <v>5</v>
      </c>
      <c r="H67" t="str">
        <f t="shared" si="8"/>
        <v>lead</v>
      </c>
      <c r="I67">
        <f t="shared" si="9"/>
        <v>4.7</v>
      </c>
    </row>
    <row r="68" spans="1:9">
      <c r="A68" t="s">
        <v>85</v>
      </c>
      <c r="B68" s="4">
        <v>64</v>
      </c>
      <c r="C68" s="4">
        <v>5</v>
      </c>
      <c r="D68" s="4">
        <v>69</v>
      </c>
      <c r="E68">
        <f t="shared" si="7"/>
        <v>7.2463768115942031</v>
      </c>
      <c r="G68" s="10">
        <v>5</v>
      </c>
      <c r="H68" t="str">
        <f t="shared" si="8"/>
        <v>executive</v>
      </c>
      <c r="I68">
        <f t="shared" si="9"/>
        <v>7.2</v>
      </c>
    </row>
    <row r="69" spans="1:9">
      <c r="A69" t="s">
        <v>57</v>
      </c>
      <c r="B69" s="4">
        <v>1233</v>
      </c>
      <c r="C69" s="4">
        <v>237</v>
      </c>
      <c r="D69" s="4">
        <v>1470</v>
      </c>
    </row>
    <row r="72" spans="1:9">
      <c r="A72" t="s">
        <v>55</v>
      </c>
    </row>
    <row r="73" spans="1:9">
      <c r="A73" s="3" t="s">
        <v>56</v>
      </c>
      <c r="B73" s="3" t="s">
        <v>2</v>
      </c>
    </row>
    <row r="74" spans="1:9">
      <c r="A74" s="3" t="s">
        <v>12</v>
      </c>
      <c r="B74" t="s">
        <v>29</v>
      </c>
      <c r="C74" t="s">
        <v>39</v>
      </c>
      <c r="D74" t="s">
        <v>57</v>
      </c>
      <c r="H74" t="s">
        <v>12</v>
      </c>
      <c r="I74" t="s">
        <v>86</v>
      </c>
    </row>
    <row r="75" spans="1:9">
      <c r="A75" t="s">
        <v>49</v>
      </c>
      <c r="B75" s="4">
        <v>122</v>
      </c>
      <c r="C75" s="4">
        <v>9</v>
      </c>
      <c r="D75" s="4">
        <v>131</v>
      </c>
      <c r="E75">
        <f t="shared" ref="E75:E83" si="10">C75/D75*100</f>
        <v>6.8702290076335881</v>
      </c>
      <c r="H75" t="s">
        <v>53</v>
      </c>
      <c r="I75">
        <v>2.5</v>
      </c>
    </row>
    <row r="76" spans="1:9">
      <c r="A76" t="s">
        <v>54</v>
      </c>
      <c r="B76" s="4">
        <v>40</v>
      </c>
      <c r="C76" s="4">
        <v>12</v>
      </c>
      <c r="D76" s="4">
        <v>52</v>
      </c>
      <c r="E76">
        <f t="shared" si="10"/>
        <v>23.076923076923077</v>
      </c>
      <c r="F76" s="12" t="s">
        <v>87</v>
      </c>
      <c r="H76" t="s">
        <v>48</v>
      </c>
      <c r="I76">
        <v>4.9000000000000004</v>
      </c>
    </row>
    <row r="77" spans="1:9">
      <c r="A77" t="s">
        <v>34</v>
      </c>
      <c r="B77" s="4">
        <v>197</v>
      </c>
      <c r="C77" s="4">
        <v>62</v>
      </c>
      <c r="D77" s="4">
        <v>259</v>
      </c>
      <c r="E77">
        <f t="shared" si="10"/>
        <v>23.938223938223938</v>
      </c>
      <c r="F77" s="12"/>
      <c r="H77" t="s">
        <v>49</v>
      </c>
      <c r="I77">
        <v>6.9</v>
      </c>
    </row>
    <row r="78" spans="1:9">
      <c r="A78" t="s">
        <v>48</v>
      </c>
      <c r="B78" s="4">
        <v>97</v>
      </c>
      <c r="C78" s="4">
        <v>5</v>
      </c>
      <c r="D78" s="4">
        <v>102</v>
      </c>
      <c r="E78">
        <f t="shared" si="10"/>
        <v>4.9019607843137258</v>
      </c>
      <c r="H78" t="s">
        <v>44</v>
      </c>
      <c r="I78">
        <v>6.9</v>
      </c>
    </row>
    <row r="79" spans="1:9">
      <c r="A79" t="s">
        <v>44</v>
      </c>
      <c r="B79" s="4">
        <v>135</v>
      </c>
      <c r="C79" s="4">
        <v>10</v>
      </c>
      <c r="D79" s="4">
        <v>145</v>
      </c>
      <c r="E79">
        <f t="shared" si="10"/>
        <v>6.8965517241379306</v>
      </c>
      <c r="H79" t="s">
        <v>37</v>
      </c>
      <c r="I79">
        <v>16.100000000000001</v>
      </c>
    </row>
    <row r="80" spans="1:9">
      <c r="A80" t="s">
        <v>53</v>
      </c>
      <c r="B80" s="4">
        <v>78</v>
      </c>
      <c r="C80" s="4">
        <v>2</v>
      </c>
      <c r="D80" s="4">
        <v>80</v>
      </c>
      <c r="E80">
        <f t="shared" si="10"/>
        <v>2.5</v>
      </c>
      <c r="H80" t="s">
        <v>51</v>
      </c>
      <c r="I80">
        <v>17.5</v>
      </c>
    </row>
    <row r="81" spans="1:9">
      <c r="A81" t="s">
        <v>37</v>
      </c>
      <c r="B81" s="4">
        <v>245</v>
      </c>
      <c r="C81" s="4">
        <v>47</v>
      </c>
      <c r="D81" s="4">
        <v>292</v>
      </c>
      <c r="E81">
        <f t="shared" si="10"/>
        <v>16.095890410958905</v>
      </c>
      <c r="H81" t="s">
        <v>54</v>
      </c>
      <c r="I81">
        <v>23.1</v>
      </c>
    </row>
    <row r="82" spans="1:9">
      <c r="A82" t="s">
        <v>51</v>
      </c>
      <c r="B82" s="4">
        <v>269</v>
      </c>
      <c r="C82" s="4">
        <v>57</v>
      </c>
      <c r="D82" s="4">
        <v>326</v>
      </c>
      <c r="E82">
        <f t="shared" si="10"/>
        <v>17.484662576687114</v>
      </c>
      <c r="H82" t="s">
        <v>34</v>
      </c>
      <c r="I82">
        <v>23.9</v>
      </c>
    </row>
    <row r="83" spans="1:9">
      <c r="A83" t="s">
        <v>46</v>
      </c>
      <c r="B83" s="4">
        <v>50</v>
      </c>
      <c r="C83" s="4">
        <v>33</v>
      </c>
      <c r="D83" s="4">
        <v>83</v>
      </c>
      <c r="E83">
        <f t="shared" si="10"/>
        <v>39.75903614457831</v>
      </c>
      <c r="H83" t="s">
        <v>46</v>
      </c>
      <c r="I83">
        <v>39.799999999999997</v>
      </c>
    </row>
    <row r="84" spans="1:9">
      <c r="A84" t="s">
        <v>57</v>
      </c>
      <c r="B84" s="4">
        <v>1233</v>
      </c>
      <c r="C84" s="4">
        <v>237</v>
      </c>
      <c r="D84" s="4">
        <v>1470</v>
      </c>
    </row>
    <row r="87" spans="1:9">
      <c r="A87" t="s">
        <v>55</v>
      </c>
    </row>
    <row r="88" spans="1:9">
      <c r="A88" s="3" t="s">
        <v>56</v>
      </c>
      <c r="B88" s="3" t="s">
        <v>2</v>
      </c>
      <c r="H88" t="s">
        <v>14</v>
      </c>
      <c r="I88" t="s">
        <v>86</v>
      </c>
    </row>
    <row r="89" spans="1:9">
      <c r="A89" s="3" t="s">
        <v>14</v>
      </c>
      <c r="B89" t="s">
        <v>29</v>
      </c>
      <c r="C89" t="s">
        <v>39</v>
      </c>
      <c r="D89" t="s">
        <v>57</v>
      </c>
      <c r="H89" t="s">
        <v>38</v>
      </c>
      <c r="I89">
        <v>10.091743119266056</v>
      </c>
    </row>
    <row r="90" spans="1:9">
      <c r="A90" t="s">
        <v>38</v>
      </c>
      <c r="B90" s="4">
        <v>294</v>
      </c>
      <c r="C90" s="4">
        <v>33</v>
      </c>
      <c r="D90" s="4">
        <v>327</v>
      </c>
      <c r="E90">
        <f t="shared" ref="E90:E93" si="11">C90/D90*100</f>
        <v>10.091743119266056</v>
      </c>
      <c r="H90" t="s">
        <v>35</v>
      </c>
      <c r="I90">
        <v>12.481426448736999</v>
      </c>
    </row>
    <row r="91" spans="1:9">
      <c r="A91" t="s">
        <v>35</v>
      </c>
      <c r="B91" s="4">
        <v>589</v>
      </c>
      <c r="C91" s="4">
        <v>84</v>
      </c>
      <c r="D91" s="4">
        <v>673</v>
      </c>
      <c r="E91">
        <f t="shared" si="11"/>
        <v>12.481426448736999</v>
      </c>
      <c r="H91" t="s">
        <v>40</v>
      </c>
      <c r="I91">
        <v>25.531914893617021</v>
      </c>
    </row>
    <row r="92" spans="1:9">
      <c r="A92" t="s">
        <v>40</v>
      </c>
      <c r="B92" s="4">
        <v>350</v>
      </c>
      <c r="C92" s="4">
        <v>120</v>
      </c>
      <c r="D92" s="4">
        <v>470</v>
      </c>
      <c r="E92">
        <f t="shared" si="11"/>
        <v>25.531914893617021</v>
      </c>
    </row>
    <row r="93" spans="1:9">
      <c r="A93" t="s">
        <v>57</v>
      </c>
      <c r="B93" s="4">
        <v>1233</v>
      </c>
      <c r="C93" s="4">
        <v>237</v>
      </c>
      <c r="D93" s="4">
        <v>1470</v>
      </c>
    </row>
    <row r="96" spans="1:9">
      <c r="A96" s="3" t="s">
        <v>56</v>
      </c>
      <c r="B96" s="3" t="s">
        <v>2</v>
      </c>
      <c r="H96" t="s">
        <v>17</v>
      </c>
      <c r="I96" t="s">
        <v>86</v>
      </c>
    </row>
    <row r="97" spans="1:9">
      <c r="A97" s="3" t="s">
        <v>17</v>
      </c>
      <c r="B97" t="s">
        <v>29</v>
      </c>
      <c r="C97" t="s">
        <v>39</v>
      </c>
      <c r="D97" t="s">
        <v>57</v>
      </c>
      <c r="H97" t="s">
        <v>29</v>
      </c>
      <c r="I97">
        <v>10.4</v>
      </c>
    </row>
    <row r="98" spans="1:9">
      <c r="A98" t="s">
        <v>29</v>
      </c>
      <c r="B98" s="4">
        <v>944</v>
      </c>
      <c r="C98" s="4">
        <v>110</v>
      </c>
      <c r="D98" s="4">
        <v>1054</v>
      </c>
      <c r="E98">
        <f t="shared" ref="E98:E101" si="12">C98/D98*100</f>
        <v>10.436432637571158</v>
      </c>
      <c r="H98" t="s">
        <v>39</v>
      </c>
      <c r="I98">
        <v>30.5</v>
      </c>
    </row>
    <row r="99" spans="1:9">
      <c r="A99" t="s">
        <v>39</v>
      </c>
      <c r="B99" s="4">
        <v>289</v>
      </c>
      <c r="C99" s="4">
        <v>127</v>
      </c>
      <c r="D99" s="4">
        <v>416</v>
      </c>
      <c r="E99">
        <f t="shared" si="12"/>
        <v>30.528846153846157</v>
      </c>
    </row>
    <row r="100" spans="1:9">
      <c r="A100" t="s">
        <v>57</v>
      </c>
      <c r="B100" s="4">
        <v>1233</v>
      </c>
      <c r="C100" s="4">
        <v>237</v>
      </c>
      <c r="D100" s="4">
        <v>1470</v>
      </c>
      <c r="I100">
        <f>ROUND(I97,1)</f>
        <v>10.4</v>
      </c>
    </row>
    <row r="101" spans="1:9">
      <c r="I101">
        <f>ROUND(I98,1)</f>
        <v>30.5</v>
      </c>
    </row>
    <row r="102" spans="1:9">
      <c r="A102" t="s">
        <v>55</v>
      </c>
    </row>
    <row r="103" spans="1:9">
      <c r="A103" s="3" t="s">
        <v>56</v>
      </c>
      <c r="B103" s="3" t="s">
        <v>2</v>
      </c>
    </row>
    <row r="104" spans="1:9">
      <c r="A104" s="3" t="s">
        <v>88</v>
      </c>
      <c r="B104" t="s">
        <v>29</v>
      </c>
      <c r="C104" t="s">
        <v>39</v>
      </c>
      <c r="D104" t="s">
        <v>57</v>
      </c>
      <c r="H104" t="s">
        <v>88</v>
      </c>
      <c r="I104" t="s">
        <v>86</v>
      </c>
    </row>
    <row r="105" spans="1:9">
      <c r="A105" t="s">
        <v>89</v>
      </c>
      <c r="B105" s="4">
        <v>70</v>
      </c>
      <c r="C105" s="4">
        <v>15</v>
      </c>
      <c r="D105" s="4">
        <v>85</v>
      </c>
      <c r="E105">
        <f>C105/D105*100</f>
        <v>17.647058823529413</v>
      </c>
      <c r="H105" t="str">
        <f>_xlfn.TEXTAFTER(A105,".")</f>
        <v>high</v>
      </c>
      <c r="I105">
        <f>ROUND(E105,1)</f>
        <v>17.600000000000001</v>
      </c>
    </row>
    <row r="106" spans="1:9">
      <c r="A106" t="s">
        <v>90</v>
      </c>
      <c r="B106" s="4">
        <v>146</v>
      </c>
      <c r="C106" s="4">
        <v>12</v>
      </c>
      <c r="D106" s="4">
        <v>158</v>
      </c>
      <c r="E106">
        <f t="shared" ref="E105:E108" si="13">C106/D106*100</f>
        <v>7.59493670886076</v>
      </c>
      <c r="H106" t="str">
        <f>_xlfn.TEXTAFTER(A106,".")</f>
        <v>medium</v>
      </c>
      <c r="I106">
        <f>ROUND(E106,1)</f>
        <v>7.6</v>
      </c>
    </row>
    <row r="107" spans="1:9">
      <c r="A107" t="s">
        <v>91</v>
      </c>
      <c r="B107" s="4">
        <v>540</v>
      </c>
      <c r="C107" s="4">
        <v>56</v>
      </c>
      <c r="D107" s="4">
        <v>596</v>
      </c>
      <c r="E107">
        <f t="shared" si="13"/>
        <v>9.3959731543624159</v>
      </c>
      <c r="F107" t="s">
        <v>92</v>
      </c>
      <c r="H107" t="str">
        <f>_xlfn.TEXTAFTER(A107,".")</f>
        <v>low</v>
      </c>
      <c r="I107">
        <f>ROUND(E107,1)</f>
        <v>9.4</v>
      </c>
    </row>
    <row r="108" spans="1:9">
      <c r="A108" t="s">
        <v>93</v>
      </c>
      <c r="B108" s="4">
        <v>477</v>
      </c>
      <c r="C108" s="4">
        <v>154</v>
      </c>
      <c r="D108" s="4">
        <v>631</v>
      </c>
      <c r="E108">
        <f>C108/D108*100</f>
        <v>24.405705229793977</v>
      </c>
      <c r="H108" t="str">
        <f>_xlfn.TEXTAFTER(A108,".")</f>
        <v>no stock</v>
      </c>
      <c r="I108">
        <f>ROUND(E108,1)</f>
        <v>24.4</v>
      </c>
    </row>
    <row r="109" spans="1:9">
      <c r="A109" t="s">
        <v>57</v>
      </c>
      <c r="B109" s="4">
        <v>1233</v>
      </c>
      <c r="C109" s="4">
        <v>237</v>
      </c>
      <c r="D109" s="4">
        <v>1470</v>
      </c>
    </row>
    <row r="111" spans="1:9">
      <c r="A111" t="s">
        <v>55</v>
      </c>
    </row>
    <row r="112" spans="1:9">
      <c r="A112" s="3" t="s">
        <v>56</v>
      </c>
      <c r="B112" s="3" t="s">
        <v>2</v>
      </c>
      <c r="H112" t="s">
        <v>94</v>
      </c>
      <c r="I112" t="s">
        <v>86</v>
      </c>
    </row>
    <row r="113" spans="1:9">
      <c r="A113" s="3" t="s">
        <v>94</v>
      </c>
      <c r="B113" t="s">
        <v>29</v>
      </c>
      <c r="C113" t="s">
        <v>39</v>
      </c>
      <c r="D113" t="s">
        <v>57</v>
      </c>
      <c r="H113" t="s">
        <v>95</v>
      </c>
      <c r="I113">
        <v>7.1428571428571423</v>
      </c>
    </row>
    <row r="114" spans="1:9">
      <c r="A114" t="s">
        <v>96</v>
      </c>
      <c r="B114" s="4">
        <v>322</v>
      </c>
      <c r="C114" s="4">
        <v>77</v>
      </c>
      <c r="D114" s="4">
        <v>399</v>
      </c>
      <c r="E114">
        <f t="shared" ref="E114:E118" si="14">C114/D114*100</f>
        <v>19.298245614035086</v>
      </c>
      <c r="H114" t="s">
        <v>97</v>
      </c>
      <c r="I114">
        <v>9.3023255813953494</v>
      </c>
    </row>
    <row r="115" spans="1:9">
      <c r="A115" t="s">
        <v>97</v>
      </c>
      <c r="B115" s="4">
        <v>234</v>
      </c>
      <c r="C115" s="4">
        <v>24</v>
      </c>
      <c r="D115" s="4">
        <v>258</v>
      </c>
      <c r="E115">
        <f t="shared" si="14"/>
        <v>9.3023255813953494</v>
      </c>
      <c r="H115" t="s">
        <v>98</v>
      </c>
      <c r="I115">
        <v>12.668918918918919</v>
      </c>
    </row>
    <row r="116" spans="1:9">
      <c r="A116" t="s">
        <v>95</v>
      </c>
      <c r="B116" s="4">
        <v>91</v>
      </c>
      <c r="C116" s="4">
        <v>7</v>
      </c>
      <c r="D116" s="4">
        <v>98</v>
      </c>
      <c r="E116">
        <f t="shared" si="14"/>
        <v>7.1428571428571423</v>
      </c>
      <c r="H116" t="s">
        <v>96</v>
      </c>
      <c r="I116">
        <v>19.298245614035086</v>
      </c>
    </row>
    <row r="117" spans="1:9">
      <c r="A117" t="s">
        <v>99</v>
      </c>
      <c r="B117" s="4">
        <v>69</v>
      </c>
      <c r="C117" s="4">
        <v>54</v>
      </c>
      <c r="D117" s="4">
        <v>123</v>
      </c>
      <c r="E117">
        <f t="shared" si="14"/>
        <v>43.902439024390247</v>
      </c>
      <c r="F117" t="s">
        <v>87</v>
      </c>
      <c r="H117" t="s">
        <v>99</v>
      </c>
      <c r="I117">
        <v>43.902439024390247</v>
      </c>
    </row>
    <row r="118" spans="1:9">
      <c r="A118" t="s">
        <v>98</v>
      </c>
      <c r="B118" s="4">
        <v>517</v>
      </c>
      <c r="C118" s="4">
        <v>75</v>
      </c>
      <c r="D118" s="4">
        <v>592</v>
      </c>
      <c r="E118">
        <f t="shared" si="14"/>
        <v>12.668918918918919</v>
      </c>
    </row>
    <row r="119" spans="1:9">
      <c r="A119" t="s">
        <v>57</v>
      </c>
      <c r="B119" s="4">
        <v>1233</v>
      </c>
      <c r="C119" s="4">
        <v>237</v>
      </c>
      <c r="D119" s="4">
        <v>1470</v>
      </c>
    </row>
    <row r="121" spans="1:9">
      <c r="A121" t="s">
        <v>55</v>
      </c>
    </row>
    <row r="122" spans="1:9">
      <c r="A122" s="3" t="s">
        <v>56</v>
      </c>
      <c r="B122" s="3" t="s">
        <v>2</v>
      </c>
    </row>
    <row r="123" spans="1:9">
      <c r="A123" s="3" t="s">
        <v>73</v>
      </c>
      <c r="B123" t="s">
        <v>29</v>
      </c>
      <c r="C123" t="s">
        <v>39</v>
      </c>
      <c r="D123" t="s">
        <v>57</v>
      </c>
      <c r="H123" t="s">
        <v>73</v>
      </c>
      <c r="I123" t="s">
        <v>86</v>
      </c>
    </row>
    <row r="124" spans="1:9">
      <c r="A124" t="s">
        <v>100</v>
      </c>
      <c r="B124" s="4">
        <v>164</v>
      </c>
      <c r="C124" s="4">
        <v>20</v>
      </c>
      <c r="D124" s="4">
        <v>184</v>
      </c>
      <c r="E124">
        <f t="shared" ref="E124:E127" si="15">C124/D124*100</f>
        <v>10.869565217391305</v>
      </c>
      <c r="H124" t="s">
        <v>100</v>
      </c>
      <c r="I124">
        <v>10.869565217391305</v>
      </c>
    </row>
    <row r="125" spans="1:9">
      <c r="A125" t="s">
        <v>101</v>
      </c>
      <c r="B125" s="4">
        <v>511</v>
      </c>
      <c r="C125" s="4">
        <v>107</v>
      </c>
      <c r="D125" s="4">
        <v>618</v>
      </c>
      <c r="E125">
        <f t="shared" si="15"/>
        <v>17.313915857605178</v>
      </c>
      <c r="H125" t="s">
        <v>101</v>
      </c>
      <c r="I125">
        <v>17.313915857605178</v>
      </c>
    </row>
    <row r="126" spans="1:9">
      <c r="A126" t="s">
        <v>71</v>
      </c>
      <c r="B126" s="4">
        <v>519</v>
      </c>
      <c r="C126" s="4">
        <v>95</v>
      </c>
      <c r="D126" s="4">
        <v>614</v>
      </c>
      <c r="E126">
        <f t="shared" si="15"/>
        <v>15.472312703583063</v>
      </c>
      <c r="H126" t="s">
        <v>71</v>
      </c>
      <c r="I126">
        <v>15.472312703583063</v>
      </c>
    </row>
    <row r="127" spans="1:9">
      <c r="A127" t="s">
        <v>102</v>
      </c>
      <c r="B127" s="4">
        <v>39</v>
      </c>
      <c r="C127" s="4">
        <v>15</v>
      </c>
      <c r="D127" s="4">
        <v>54</v>
      </c>
      <c r="E127">
        <f t="shared" si="15"/>
        <v>27.777777777777779</v>
      </c>
      <c r="H127" t="s">
        <v>102</v>
      </c>
      <c r="I127">
        <v>27.777777777777779</v>
      </c>
    </row>
    <row r="128" spans="1:9">
      <c r="A128" t="s">
        <v>57</v>
      </c>
      <c r="B128" s="4">
        <v>1233</v>
      </c>
      <c r="C128" s="4">
        <v>237</v>
      </c>
      <c r="D128" s="4">
        <v>1470</v>
      </c>
    </row>
    <row r="131" spans="1:9">
      <c r="A131" t="s">
        <v>55</v>
      </c>
    </row>
    <row r="132" spans="1:9">
      <c r="A132" s="3" t="s">
        <v>56</v>
      </c>
      <c r="B132" s="3" t="s">
        <v>2</v>
      </c>
    </row>
    <row r="133" spans="1:9">
      <c r="A133" s="3" t="s">
        <v>103</v>
      </c>
      <c r="B133" t="s">
        <v>29</v>
      </c>
      <c r="C133" t="s">
        <v>39</v>
      </c>
      <c r="D133" t="s">
        <v>57</v>
      </c>
    </row>
    <row r="134" spans="1:9">
      <c r="A134" t="s">
        <v>100</v>
      </c>
      <c r="B134" s="4">
        <v>766</v>
      </c>
      <c r="C134" s="4">
        <v>127</v>
      </c>
      <c r="D134" s="4">
        <v>893</v>
      </c>
      <c r="E134">
        <f t="shared" ref="E134:E137" si="16">C134/D134*100</f>
        <v>14.221724524076148</v>
      </c>
    </row>
    <row r="135" spans="1:9">
      <c r="A135" t="s">
        <v>101</v>
      </c>
      <c r="B135" s="4">
        <v>55</v>
      </c>
      <c r="C135" s="4">
        <v>25</v>
      </c>
      <c r="D135" s="4">
        <v>80</v>
      </c>
      <c r="E135">
        <f t="shared" si="16"/>
        <v>31.25</v>
      </c>
    </row>
    <row r="136" spans="1:9">
      <c r="A136" t="s">
        <v>104</v>
      </c>
      <c r="B136" s="4">
        <v>286</v>
      </c>
      <c r="C136" s="4">
        <v>58</v>
      </c>
      <c r="D136" s="4">
        <v>344</v>
      </c>
      <c r="E136">
        <f t="shared" si="16"/>
        <v>16.86046511627907</v>
      </c>
    </row>
    <row r="137" spans="1:9">
      <c r="A137" t="s">
        <v>105</v>
      </c>
      <c r="B137" s="4">
        <v>126</v>
      </c>
      <c r="C137" s="4">
        <v>27</v>
      </c>
      <c r="D137" s="4">
        <v>153</v>
      </c>
      <c r="E137">
        <f t="shared" si="16"/>
        <v>17.647058823529413</v>
      </c>
    </row>
    <row r="138" spans="1:9">
      <c r="A138" t="s">
        <v>57</v>
      </c>
      <c r="B138" s="4">
        <v>1233</v>
      </c>
      <c r="C138" s="4">
        <v>237</v>
      </c>
      <c r="D138" s="4">
        <v>1470</v>
      </c>
    </row>
    <row r="141" spans="1:9">
      <c r="A141" s="3" t="s">
        <v>56</v>
      </c>
      <c r="B141" s="3" t="s">
        <v>2</v>
      </c>
    </row>
    <row r="142" spans="1:9">
      <c r="A142" s="3" t="s">
        <v>106</v>
      </c>
      <c r="B142" t="s">
        <v>29</v>
      </c>
      <c r="C142" t="s">
        <v>39</v>
      </c>
      <c r="D142" t="s">
        <v>57</v>
      </c>
      <c r="H142" t="s">
        <v>106</v>
      </c>
      <c r="I142" t="s">
        <v>86</v>
      </c>
    </row>
    <row r="143" spans="1:9">
      <c r="A143" t="s">
        <v>107</v>
      </c>
      <c r="B143" s="4">
        <v>474</v>
      </c>
      <c r="C143" s="4">
        <v>87</v>
      </c>
      <c r="D143" s="4">
        <v>561</v>
      </c>
      <c r="E143">
        <f t="shared" ref="E143:E147" si="17">C143/D143*100</f>
        <v>15.508021390374333</v>
      </c>
      <c r="H143" t="s">
        <v>108</v>
      </c>
      <c r="I143">
        <v>6.666666666666667</v>
      </c>
    </row>
    <row r="144" spans="1:9">
      <c r="A144" t="s">
        <v>109</v>
      </c>
      <c r="B144" s="4">
        <v>393</v>
      </c>
      <c r="C144" s="4">
        <v>55</v>
      </c>
      <c r="D144" s="4">
        <v>448</v>
      </c>
      <c r="E144">
        <f t="shared" si="17"/>
        <v>12.276785714285714</v>
      </c>
      <c r="H144" t="s">
        <v>110</v>
      </c>
      <c r="I144">
        <v>12.121212121212121</v>
      </c>
    </row>
    <row r="145" spans="1:9">
      <c r="A145" t="s">
        <v>110</v>
      </c>
      <c r="B145" s="4">
        <v>58</v>
      </c>
      <c r="C145" s="4">
        <v>8</v>
      </c>
      <c r="D145" s="4">
        <v>66</v>
      </c>
      <c r="E145">
        <f t="shared" si="17"/>
        <v>12.121212121212121</v>
      </c>
      <c r="H145" t="s">
        <v>109</v>
      </c>
      <c r="I145">
        <v>12.276785714285714</v>
      </c>
    </row>
    <row r="146" spans="1:9">
      <c r="A146" t="s">
        <v>108</v>
      </c>
      <c r="B146" s="4">
        <v>168</v>
      </c>
      <c r="C146" s="4">
        <v>12</v>
      </c>
      <c r="D146" s="4">
        <v>180</v>
      </c>
      <c r="E146">
        <f t="shared" si="17"/>
        <v>6.666666666666667</v>
      </c>
      <c r="H146" t="s">
        <v>107</v>
      </c>
      <c r="I146">
        <v>15.508021390374333</v>
      </c>
    </row>
    <row r="147" spans="1:9">
      <c r="A147" t="s">
        <v>111</v>
      </c>
      <c r="B147" s="4">
        <v>140</v>
      </c>
      <c r="C147" s="4">
        <v>75</v>
      </c>
      <c r="D147" s="4">
        <v>215</v>
      </c>
      <c r="E147">
        <f t="shared" si="17"/>
        <v>34.883720930232556</v>
      </c>
      <c r="F147" t="s">
        <v>87</v>
      </c>
      <c r="H147" t="s">
        <v>111</v>
      </c>
      <c r="I147">
        <v>34.883720930232556</v>
      </c>
    </row>
    <row r="148" spans="1:9">
      <c r="A148" t="s">
        <v>57</v>
      </c>
      <c r="B148" s="4">
        <v>1233</v>
      </c>
      <c r="C148" s="4">
        <v>237</v>
      </c>
      <c r="D148" s="4">
        <v>1470</v>
      </c>
    </row>
    <row r="151" spans="1:9">
      <c r="A151" s="3" t="s">
        <v>56</v>
      </c>
      <c r="B151" s="3" t="s">
        <v>2</v>
      </c>
    </row>
    <row r="152" spans="1:9">
      <c r="A152" s="3" t="s">
        <v>112</v>
      </c>
      <c r="B152" t="s">
        <v>29</v>
      </c>
      <c r="C152" t="s">
        <v>39</v>
      </c>
      <c r="D152" t="s">
        <v>57</v>
      </c>
      <c r="H152" t="s">
        <v>112</v>
      </c>
      <c r="I152" t="s">
        <v>86</v>
      </c>
    </row>
    <row r="153" spans="1:9">
      <c r="A153" t="s">
        <v>109</v>
      </c>
      <c r="B153" s="4">
        <v>261</v>
      </c>
      <c r="C153" s="4">
        <v>34</v>
      </c>
      <c r="D153" s="4">
        <v>295</v>
      </c>
      <c r="E153">
        <f t="shared" ref="E153:E157" si="18">C153/D153*100</f>
        <v>11.525423728813559</v>
      </c>
      <c r="H153" t="s">
        <v>113</v>
      </c>
      <c r="I153">
        <v>7.3732718894009217</v>
      </c>
    </row>
    <row r="154" spans="1:9">
      <c r="A154" t="s">
        <v>114</v>
      </c>
      <c r="B154" s="4">
        <v>42</v>
      </c>
      <c r="C154" s="4">
        <v>4</v>
      </c>
      <c r="D154" s="4">
        <v>46</v>
      </c>
      <c r="E154">
        <f t="shared" si="18"/>
        <v>8.695652173913043</v>
      </c>
      <c r="H154" t="s">
        <v>114</v>
      </c>
      <c r="I154">
        <v>8.695652173913043</v>
      </c>
    </row>
    <row r="155" spans="1:9">
      <c r="A155" t="s">
        <v>111</v>
      </c>
      <c r="B155" s="4">
        <v>217</v>
      </c>
      <c r="C155" s="4">
        <v>84</v>
      </c>
      <c r="D155" s="4">
        <v>301</v>
      </c>
      <c r="E155">
        <f t="shared" si="18"/>
        <v>27.906976744186046</v>
      </c>
      <c r="F155" t="s">
        <v>87</v>
      </c>
      <c r="H155" t="s">
        <v>109</v>
      </c>
      <c r="I155">
        <v>11.525423728813559</v>
      </c>
    </row>
    <row r="156" spans="1:9">
      <c r="A156" t="s">
        <v>115</v>
      </c>
      <c r="B156" s="4">
        <v>512</v>
      </c>
      <c r="C156" s="4">
        <v>99</v>
      </c>
      <c r="D156" s="4">
        <v>611</v>
      </c>
      <c r="E156">
        <f t="shared" si="18"/>
        <v>16.20294599018003</v>
      </c>
      <c r="H156" t="s">
        <v>115</v>
      </c>
      <c r="I156">
        <v>16.20294599018003</v>
      </c>
    </row>
    <row r="157" spans="1:9">
      <c r="A157" t="s">
        <v>113</v>
      </c>
      <c r="B157" s="4">
        <v>201</v>
      </c>
      <c r="C157" s="4">
        <v>16</v>
      </c>
      <c r="D157" s="4">
        <v>217</v>
      </c>
      <c r="E157">
        <f t="shared" si="18"/>
        <v>7.3732718894009217</v>
      </c>
      <c r="H157" t="s">
        <v>111</v>
      </c>
      <c r="I157">
        <v>27.906976744186046</v>
      </c>
    </row>
    <row r="158" spans="1:9">
      <c r="A158" t="s">
        <v>57</v>
      </c>
      <c r="B158" s="4">
        <v>1233</v>
      </c>
      <c r="C158" s="4">
        <v>237</v>
      </c>
      <c r="D158" s="4">
        <v>1470</v>
      </c>
    </row>
    <row r="162" spans="1:9">
      <c r="A162" s="3" t="s">
        <v>56</v>
      </c>
      <c r="B162" s="3" t="s">
        <v>2</v>
      </c>
      <c r="H162" t="s">
        <v>116</v>
      </c>
      <c r="I162" t="s">
        <v>86</v>
      </c>
    </row>
    <row r="163" spans="1:9">
      <c r="A163" s="3" t="s">
        <v>116</v>
      </c>
      <c r="B163" t="s">
        <v>29</v>
      </c>
      <c r="C163" t="s">
        <v>39</v>
      </c>
      <c r="D163" t="s">
        <v>57</v>
      </c>
      <c r="H163" t="str">
        <f>_xlfn.TEXTAFTER(A164,".")</f>
        <v>recently promoted</v>
      </c>
      <c r="I163">
        <f>ROUND(E164,1)</f>
        <v>17</v>
      </c>
    </row>
    <row r="164" spans="1:9">
      <c r="A164" t="s">
        <v>117</v>
      </c>
      <c r="B164" s="4">
        <v>779</v>
      </c>
      <c r="C164" s="4">
        <v>159</v>
      </c>
      <c r="D164" s="4">
        <v>938</v>
      </c>
      <c r="E164">
        <f t="shared" ref="E164:E167" si="19">C164/D164*100</f>
        <v>16.950959488272922</v>
      </c>
      <c r="H164" t="str">
        <f t="shared" ref="H164:H166" si="20">_xlfn.TEXTAFTER(A165,".")</f>
        <v>due soon</v>
      </c>
      <c r="I164">
        <f t="shared" ref="I164:I166" si="21">ROUND(E165,1)</f>
        <v>17.100000000000001</v>
      </c>
    </row>
    <row r="165" spans="1:9">
      <c r="A165" t="s">
        <v>118</v>
      </c>
      <c r="B165" s="4">
        <v>175</v>
      </c>
      <c r="C165" s="4">
        <v>36</v>
      </c>
      <c r="D165" s="4">
        <v>211</v>
      </c>
      <c r="E165">
        <f t="shared" si="19"/>
        <v>17.061611374407583</v>
      </c>
      <c r="F165" t="s">
        <v>119</v>
      </c>
      <c r="H165" t="str">
        <f t="shared" si="20"/>
        <v>over due</v>
      </c>
      <c r="I165">
        <f t="shared" si="21"/>
        <v>9.4</v>
      </c>
    </row>
    <row r="166" spans="1:9">
      <c r="A166" t="s">
        <v>120</v>
      </c>
      <c r="B166" s="4">
        <v>125</v>
      </c>
      <c r="C166" s="4">
        <v>13</v>
      </c>
      <c r="D166" s="4">
        <v>138</v>
      </c>
      <c r="E166">
        <f t="shared" si="19"/>
        <v>9.4202898550724647</v>
      </c>
      <c r="H166" t="str">
        <f t="shared" si="20"/>
        <v>critically overdue</v>
      </c>
      <c r="I166">
        <f t="shared" si="21"/>
        <v>15.8</v>
      </c>
    </row>
    <row r="167" spans="1:9">
      <c r="A167" t="s">
        <v>121</v>
      </c>
      <c r="B167" s="4">
        <v>154</v>
      </c>
      <c r="C167" s="4">
        <v>29</v>
      </c>
      <c r="D167" s="4">
        <v>183</v>
      </c>
      <c r="E167">
        <f t="shared" si="19"/>
        <v>15.846994535519126</v>
      </c>
    </row>
    <row r="168" spans="1:9">
      <c r="A168" t="s">
        <v>57</v>
      </c>
      <c r="B168" s="4">
        <v>1233</v>
      </c>
      <c r="C168" s="4">
        <v>237</v>
      </c>
      <c r="D168" s="4">
        <v>1470</v>
      </c>
    </row>
    <row r="172" spans="1:9">
      <c r="A172" s="3" t="s">
        <v>56</v>
      </c>
      <c r="B172" s="3" t="s">
        <v>2</v>
      </c>
      <c r="H172" t="s">
        <v>122</v>
      </c>
      <c r="I172" t="s">
        <v>86</v>
      </c>
    </row>
    <row r="173" spans="1:9">
      <c r="A173" s="3" t="s">
        <v>122</v>
      </c>
      <c r="B173" t="s">
        <v>29</v>
      </c>
      <c r="C173" t="s">
        <v>39</v>
      </c>
      <c r="D173" t="s">
        <v>57</v>
      </c>
      <c r="H173" t="s">
        <v>110</v>
      </c>
      <c r="I173">
        <v>7.3170731707317067</v>
      </c>
    </row>
    <row r="174" spans="1:9">
      <c r="A174" t="s">
        <v>109</v>
      </c>
      <c r="B174" s="4">
        <v>334</v>
      </c>
      <c r="C174" s="4">
        <v>49</v>
      </c>
      <c r="D174" s="4">
        <v>383</v>
      </c>
      <c r="E174">
        <f t="shared" ref="E174:E177" si="22">C174/D174*100</f>
        <v>12.793733681462141</v>
      </c>
      <c r="H174" t="s">
        <v>109</v>
      </c>
      <c r="I174">
        <v>12.793733681462141</v>
      </c>
    </row>
    <row r="175" spans="1:9">
      <c r="A175" t="s">
        <v>110</v>
      </c>
      <c r="B175" s="4">
        <v>152</v>
      </c>
      <c r="C175" s="4">
        <v>12</v>
      </c>
      <c r="D175" s="4">
        <v>164</v>
      </c>
      <c r="E175">
        <f t="shared" si="22"/>
        <v>7.3170731707317067</v>
      </c>
      <c r="H175" t="s">
        <v>115</v>
      </c>
      <c r="I175">
        <v>13.698630136986301</v>
      </c>
    </row>
    <row r="176" spans="1:9">
      <c r="A176" t="s">
        <v>123</v>
      </c>
      <c r="B176" s="4">
        <v>243</v>
      </c>
      <c r="C176" s="4">
        <v>96</v>
      </c>
      <c r="D176" s="4">
        <v>339</v>
      </c>
      <c r="E176">
        <f t="shared" si="22"/>
        <v>28.318584070796462</v>
      </c>
      <c r="H176" t="s">
        <v>123</v>
      </c>
      <c r="I176">
        <v>28.318584070796462</v>
      </c>
    </row>
    <row r="177" spans="1:5">
      <c r="A177" t="s">
        <v>115</v>
      </c>
      <c r="B177" s="4">
        <v>504</v>
      </c>
      <c r="C177" s="4">
        <v>80</v>
      </c>
      <c r="D177" s="4">
        <v>584</v>
      </c>
      <c r="E177">
        <f t="shared" si="22"/>
        <v>13.698630136986301</v>
      </c>
    </row>
    <row r="178" spans="1:5">
      <c r="A178" t="s">
        <v>57</v>
      </c>
      <c r="B178" s="4">
        <v>1233</v>
      </c>
      <c r="C178" s="4">
        <v>237</v>
      </c>
      <c r="D178" s="4">
        <v>1470</v>
      </c>
    </row>
  </sheetData>
  <sortState xmlns:xlrd2="http://schemas.microsoft.com/office/spreadsheetml/2017/richdata2" ref="L37:M40">
    <sortCondition ref="L37:L40"/>
  </sortState>
  <mergeCells count="1">
    <mergeCell ref="F76:F77"/>
  </mergeCells>
  <pageMargins left="0.7" right="0.7" top="0.75" bottom="0.75" header="0.3" footer="0.3"/>
  <drawing r:id="rId19"/>
  <tableParts count="16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11B7B-167A-4530-ACCF-8460F51A15D2}">
  <dimension ref="A1:W42"/>
  <sheetViews>
    <sheetView tabSelected="1" workbookViewId="0">
      <selection activeCell="B1" sqref="B1"/>
    </sheetView>
  </sheetViews>
  <sheetFormatPr defaultRowHeight="15"/>
  <cols>
    <col min="1" max="1" width="9.140625" style="13"/>
    <col min="2" max="2" width="9.140625" style="9"/>
    <col min="3" max="3" width="9.5703125" style="9" customWidth="1"/>
    <col min="4" max="4" width="9.140625" style="9"/>
    <col min="5" max="5" width="13.28515625" style="9" customWidth="1"/>
    <col min="6" max="6" width="9.140625" style="9"/>
    <col min="7" max="7" width="9.5703125" style="9" customWidth="1"/>
    <col min="8" max="8" width="10.140625" style="9" customWidth="1"/>
    <col min="9" max="9" width="10.28515625" style="9" customWidth="1"/>
    <col min="10" max="10" width="10.5703125" style="9" customWidth="1"/>
    <col min="11" max="11" width="11.42578125" style="9" bestFit="1" customWidth="1"/>
    <col min="12" max="12" width="13.140625" style="9" customWidth="1"/>
    <col min="13" max="13" width="11.85546875" style="9" customWidth="1"/>
    <col min="14" max="14" width="9.140625" style="9"/>
    <col min="15" max="15" width="7.28515625" style="9" customWidth="1"/>
    <col min="16" max="17" width="9.140625" style="9"/>
    <col min="18" max="18" width="8.28515625" style="9" customWidth="1"/>
    <col min="19" max="19" width="9.140625" style="9"/>
    <col min="20" max="20" width="13.140625" style="9" customWidth="1"/>
    <col min="21" max="22" width="9.140625" style="9"/>
    <col min="23" max="23" width="9.140625" style="13"/>
    <col min="24" max="16384" width="9.140625" style="9"/>
  </cols>
  <sheetData>
    <row r="1" spans="2:22">
      <c r="B1" s="17" t="s">
        <v>124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2:22"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2:22"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spans="2:22" ht="15.75">
      <c r="B4" s="15" t="s">
        <v>125</v>
      </c>
      <c r="C4" s="16"/>
      <c r="D4" s="15" t="s">
        <v>126</v>
      </c>
      <c r="E4" s="16"/>
      <c r="F4" s="20" t="s">
        <v>60</v>
      </c>
      <c r="G4" s="22"/>
      <c r="H4" s="20" t="s">
        <v>127</v>
      </c>
      <c r="I4" s="21"/>
      <c r="J4" s="15" t="s">
        <v>128</v>
      </c>
      <c r="K4" s="28"/>
      <c r="L4" s="16"/>
      <c r="M4" s="20" t="s">
        <v>129</v>
      </c>
      <c r="N4" s="20"/>
      <c r="O4" s="20"/>
      <c r="P4" s="15" t="s">
        <v>130</v>
      </c>
      <c r="Q4" s="28"/>
      <c r="R4" s="28"/>
      <c r="S4" s="15" t="s">
        <v>131</v>
      </c>
      <c r="T4" s="16"/>
      <c r="U4" s="15" t="s">
        <v>132</v>
      </c>
      <c r="V4" s="16"/>
    </row>
    <row r="5" spans="2:22" ht="15" customHeight="1">
      <c r="B5" s="19">
        <v>27</v>
      </c>
      <c r="C5" s="19"/>
      <c r="D5" s="19">
        <v>3</v>
      </c>
      <c r="E5" s="19"/>
      <c r="F5" s="19" t="str">
        <f>ROUND(H5/J5*100,0)&amp;"%"</f>
        <v>16%</v>
      </c>
      <c r="G5" s="23"/>
      <c r="H5" s="24">
        <f>COUNTIF(data!C2:C1471,"Yes")</f>
        <v>237</v>
      </c>
      <c r="I5" s="25"/>
      <c r="J5" s="29">
        <f>COUNTA(data!B2:B1471)</f>
        <v>1470</v>
      </c>
      <c r="K5" s="30"/>
      <c r="L5" s="31"/>
      <c r="M5" s="19" t="str">
        <f>"$"&amp;ROUND(AVERAGEIF(data!C2:C1471,"Yes",data!V2:V1471),0)</f>
        <v>$4787</v>
      </c>
      <c r="N5" s="19"/>
      <c r="O5" s="19"/>
      <c r="P5" s="24" t="str">
        <f>ROUND(AVERAGEIF(data!C2:C1471,"Yes",data!S2:S1471),0)&amp;"/4"</f>
        <v>2/4</v>
      </c>
      <c r="Q5" s="35"/>
      <c r="R5" s="25"/>
      <c r="S5" s="24">
        <f>ROUND(AVERAGEIF(data!C2:C1471,"Yes",data!AO2:AO1471),0)</f>
        <v>5</v>
      </c>
      <c r="T5" s="25"/>
      <c r="U5" s="24">
        <f>ROUND(AVERAGEIF(data!C2:C1471,"Yes",data!A2:A1471),0)</f>
        <v>34</v>
      </c>
      <c r="V5" s="25"/>
    </row>
    <row r="6" spans="2:22" ht="15" customHeight="1">
      <c r="B6" s="19"/>
      <c r="C6" s="19"/>
      <c r="D6" s="19"/>
      <c r="E6" s="19"/>
      <c r="F6" s="19"/>
      <c r="G6" s="23"/>
      <c r="H6" s="26"/>
      <c r="I6" s="27"/>
      <c r="J6" s="32"/>
      <c r="K6" s="33"/>
      <c r="L6" s="34"/>
      <c r="M6" s="19"/>
      <c r="N6" s="19"/>
      <c r="O6" s="19"/>
      <c r="P6" s="26"/>
      <c r="Q6" s="36"/>
      <c r="R6" s="27"/>
      <c r="S6" s="26"/>
      <c r="T6" s="27"/>
      <c r="U6" s="26"/>
      <c r="V6" s="27"/>
    </row>
    <row r="24" spans="12:22"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2:22"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2:22"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40" spans="2:22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2:22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spans="2:2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</sheetData>
  <mergeCells count="23">
    <mergeCell ref="U4:V4"/>
    <mergeCell ref="U5:V6"/>
    <mergeCell ref="J5:L6"/>
    <mergeCell ref="M4:O4"/>
    <mergeCell ref="M5:O6"/>
    <mergeCell ref="P4:R4"/>
    <mergeCell ref="P5:R6"/>
    <mergeCell ref="A1:A1048576"/>
    <mergeCell ref="W1:W1048576"/>
    <mergeCell ref="B40:V42"/>
    <mergeCell ref="L24:V26"/>
    <mergeCell ref="B4:C4"/>
    <mergeCell ref="B1:V3"/>
    <mergeCell ref="D4:E4"/>
    <mergeCell ref="B5:C6"/>
    <mergeCell ref="H4:I4"/>
    <mergeCell ref="D5:E6"/>
    <mergeCell ref="F4:G4"/>
    <mergeCell ref="F5:G6"/>
    <mergeCell ref="H5:I6"/>
    <mergeCell ref="J4:L4"/>
    <mergeCell ref="S4:T4"/>
    <mergeCell ref="S5:T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53A8-BDF3-400A-8BE4-E8A59A413397}">
  <dimension ref="A1:U23"/>
  <sheetViews>
    <sheetView workbookViewId="0">
      <selection activeCell="C25" sqref="C25"/>
    </sheetView>
  </sheetViews>
  <sheetFormatPr defaultRowHeight="15"/>
  <cols>
    <col min="2" max="2" width="36.5703125" bestFit="1" customWidth="1"/>
  </cols>
  <sheetData>
    <row r="1" spans="1:21">
      <c r="A1" s="12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12"/>
    </row>
    <row r="2" spans="1:21">
      <c r="A2" s="12"/>
      <c r="B2" s="42" t="s">
        <v>133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4"/>
      <c r="U2" s="12"/>
    </row>
    <row r="3" spans="1:21">
      <c r="A3" s="12"/>
      <c r="B3" s="45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46"/>
      <c r="U3" s="12"/>
    </row>
    <row r="4" spans="1:21">
      <c r="A4" s="12"/>
      <c r="B4" s="47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48"/>
      <c r="U4" s="12"/>
    </row>
    <row r="5" spans="1:21" ht="22.5">
      <c r="A5" s="12"/>
      <c r="B5" s="49" t="s">
        <v>134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50"/>
      <c r="U5" s="12"/>
    </row>
    <row r="6" spans="1:21">
      <c r="A6" s="12"/>
      <c r="B6" s="51" t="s">
        <v>135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52"/>
      <c r="U6" s="12"/>
    </row>
    <row r="7" spans="1:21" ht="31.5" customHeight="1">
      <c r="A7" s="12"/>
      <c r="B7" s="53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54"/>
      <c r="U7" s="12"/>
    </row>
    <row r="8" spans="1:21" ht="22.5" customHeight="1">
      <c r="A8" s="12"/>
      <c r="B8" s="55" t="s">
        <v>136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56"/>
      <c r="U8" s="12"/>
    </row>
    <row r="9" spans="1:21" ht="20.25" customHeight="1">
      <c r="A9" s="12"/>
      <c r="B9" s="58" t="s">
        <v>137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60"/>
      <c r="U9" s="12"/>
    </row>
    <row r="10" spans="1:21" ht="18.75" customHeight="1">
      <c r="A10" s="12"/>
      <c r="B10" s="58" t="s">
        <v>138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60"/>
      <c r="U10" s="12"/>
    </row>
    <row r="11" spans="1:21" ht="20.25" customHeight="1">
      <c r="A11" s="12"/>
      <c r="B11" s="58" t="s">
        <v>139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60"/>
      <c r="U11" s="12"/>
    </row>
    <row r="12" spans="1:21" ht="23.25" customHeight="1">
      <c r="A12" s="12"/>
      <c r="B12" s="58" t="s">
        <v>140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60"/>
      <c r="U12" s="12"/>
    </row>
    <row r="13" spans="1:21" ht="21.75" customHeight="1">
      <c r="A13" s="12"/>
      <c r="B13" s="58" t="s">
        <v>141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60"/>
      <c r="U13" s="12"/>
    </row>
    <row r="14" spans="1:21" ht="18" customHeight="1">
      <c r="A14" s="12"/>
      <c r="B14" s="61" t="s">
        <v>142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3"/>
      <c r="U14" s="12"/>
    </row>
    <row r="15" spans="1:21" ht="29.25" customHeight="1">
      <c r="A15" s="12"/>
      <c r="B15" s="49" t="s">
        <v>143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50"/>
      <c r="U15" s="12"/>
    </row>
    <row r="16" spans="1:21" ht="20.25" customHeight="1">
      <c r="A16" s="12"/>
      <c r="B16" s="58" t="s">
        <v>144</v>
      </c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60"/>
      <c r="U16" s="12"/>
    </row>
    <row r="17" spans="1:21" ht="25.5" customHeight="1">
      <c r="A17" s="12"/>
      <c r="B17" s="58" t="s">
        <v>145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60"/>
      <c r="U17" s="12"/>
    </row>
    <row r="18" spans="1:21" ht="26.25" customHeight="1">
      <c r="A18" s="12"/>
      <c r="B18" s="58" t="s">
        <v>146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60"/>
      <c r="U18" s="12"/>
    </row>
    <row r="19" spans="1:21" ht="26.25" customHeight="1">
      <c r="A19" s="12"/>
      <c r="B19" s="58" t="s">
        <v>147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60"/>
      <c r="U19" s="12"/>
    </row>
    <row r="20" spans="1:21" ht="26.25" customHeight="1">
      <c r="A20" s="12"/>
      <c r="B20" s="58" t="s">
        <v>148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60"/>
      <c r="U20" s="12"/>
    </row>
    <row r="21" spans="1:21" ht="32.25" customHeight="1">
      <c r="A21" s="12"/>
      <c r="B21" s="64" t="s">
        <v>149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6"/>
      <c r="U21" s="12"/>
    </row>
    <row r="22" spans="1:21">
      <c r="A22" s="12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12"/>
    </row>
    <row r="23" spans="1:2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</sheetData>
  <mergeCells count="21">
    <mergeCell ref="A1:A23"/>
    <mergeCell ref="B1:T1"/>
    <mergeCell ref="U1:U23"/>
    <mergeCell ref="B22:T23"/>
    <mergeCell ref="B9:T9"/>
    <mergeCell ref="B10:T10"/>
    <mergeCell ref="B11:T11"/>
    <mergeCell ref="B12:T12"/>
    <mergeCell ref="B13:T13"/>
    <mergeCell ref="B14:T14"/>
    <mergeCell ref="B16:T16"/>
    <mergeCell ref="B17:T17"/>
    <mergeCell ref="B18:T18"/>
    <mergeCell ref="B19:T19"/>
    <mergeCell ref="B20:T20"/>
    <mergeCell ref="B21:T21"/>
    <mergeCell ref="B2:T4"/>
    <mergeCell ref="B6:T7"/>
    <mergeCell ref="B5:T5"/>
    <mergeCell ref="B8:T8"/>
    <mergeCell ref="B15:T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2026-06-03T08:41:35Z</dcterms:created>
  <dcterms:modified xsi:type="dcterms:W3CDTF">2026-06-07T10:55:28Z</dcterms:modified>
  <cp:category/>
  <cp:contentStatus/>
</cp:coreProperties>
</file>